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HPC\gameoflife\"/>
    </mc:Choice>
  </mc:AlternateContent>
  <xr:revisionPtr revIDLastSave="0" documentId="13_ncr:1_{02E0CE82-D241-4611-B779-955E749A888F}" xr6:coauthVersionLast="47" xr6:coauthVersionMax="47" xr10:uidLastSave="{00000000-0000-0000-0000-000000000000}"/>
  <bookViews>
    <workbookView xWindow="-120" yWindow="-120" windowWidth="51840" windowHeight="20925" xr2:uid="{09C23D42-37AD-4371-83C4-E2D9C1F0731D}"/>
  </bookViews>
  <sheets>
    <sheet name="mpi" sheetId="1" r:id="rId1"/>
    <sheet name="pivot" sheetId="2" r:id="rId2"/>
    <sheet name="pivot times" sheetId="3" r:id="rId3"/>
    <sheet name="pivot calc" sheetId="7" r:id="rId4"/>
  </sheets>
  <definedNames>
    <definedName name="_xlnm._FilterDatabase" localSheetId="0" hidden="1">mpi!$A$1:$M$1016</definedName>
  </definedNames>
  <calcPr calcId="191029"/>
  <pivotCaches>
    <pivotCache cacheId="49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63" i="1" l="1"/>
  <c r="N963" i="1"/>
  <c r="O963" i="1"/>
  <c r="Q963" i="1" s="1"/>
  <c r="P963" i="1"/>
  <c r="K964" i="1"/>
  <c r="N964" i="1"/>
  <c r="O964" i="1"/>
  <c r="R964" i="1" s="1"/>
  <c r="P964" i="1"/>
  <c r="Q964" i="1" s="1"/>
  <c r="K965" i="1"/>
  <c r="N965" i="1"/>
  <c r="K966" i="1"/>
  <c r="N966" i="1"/>
  <c r="P966" i="1" s="1"/>
  <c r="O966" i="1"/>
  <c r="K967" i="1"/>
  <c r="N967" i="1"/>
  <c r="O967" i="1"/>
  <c r="P967" i="1"/>
  <c r="K968" i="1"/>
  <c r="N968" i="1"/>
  <c r="O968" i="1"/>
  <c r="P968" i="1"/>
  <c r="Q968" i="1" s="1"/>
  <c r="K969" i="1"/>
  <c r="N969" i="1"/>
  <c r="O969" i="1" s="1"/>
  <c r="K970" i="1"/>
  <c r="N970" i="1"/>
  <c r="O970" i="1" s="1"/>
  <c r="K971" i="1"/>
  <c r="N971" i="1"/>
  <c r="O971" i="1"/>
  <c r="Q971" i="1" s="1"/>
  <c r="P971" i="1"/>
  <c r="K972" i="1"/>
  <c r="N972" i="1"/>
  <c r="O972" i="1"/>
  <c r="P972" i="1"/>
  <c r="Q972" i="1" s="1"/>
  <c r="K973" i="1"/>
  <c r="N973" i="1"/>
  <c r="K974" i="1"/>
  <c r="N974" i="1"/>
  <c r="P974" i="1" s="1"/>
  <c r="O974" i="1"/>
  <c r="K975" i="1"/>
  <c r="N975" i="1"/>
  <c r="O975" i="1"/>
  <c r="P975" i="1"/>
  <c r="K976" i="1"/>
  <c r="N976" i="1"/>
  <c r="O976" i="1"/>
  <c r="P976" i="1"/>
  <c r="Q976" i="1" s="1"/>
  <c r="K977" i="1"/>
  <c r="N977" i="1"/>
  <c r="O977" i="1" s="1"/>
  <c r="K978" i="1"/>
  <c r="N978" i="1"/>
  <c r="K979" i="1"/>
  <c r="N979" i="1"/>
  <c r="O979" i="1"/>
  <c r="P979" i="1"/>
  <c r="K980" i="1"/>
  <c r="N980" i="1"/>
  <c r="O980" i="1"/>
  <c r="P980" i="1"/>
  <c r="Q980" i="1" s="1"/>
  <c r="K981" i="1"/>
  <c r="N981" i="1"/>
  <c r="K982" i="1"/>
  <c r="N982" i="1"/>
  <c r="P982" i="1" s="1"/>
  <c r="O982" i="1"/>
  <c r="K983" i="1"/>
  <c r="N983" i="1"/>
  <c r="O983" i="1"/>
  <c r="P983" i="1"/>
  <c r="K984" i="1"/>
  <c r="N984" i="1"/>
  <c r="O984" i="1"/>
  <c r="P984" i="1"/>
  <c r="Q984" i="1" s="1"/>
  <c r="K985" i="1"/>
  <c r="N985" i="1"/>
  <c r="O985" i="1" s="1"/>
  <c r="K986" i="1"/>
  <c r="N986" i="1"/>
  <c r="P986" i="1" s="1"/>
  <c r="O986" i="1"/>
  <c r="Q986" i="1" s="1"/>
  <c r="K987" i="1"/>
  <c r="N987" i="1"/>
  <c r="O987" i="1"/>
  <c r="P987" i="1"/>
  <c r="K988" i="1"/>
  <c r="N988" i="1"/>
  <c r="O988" i="1"/>
  <c r="P988" i="1"/>
  <c r="Q988" i="1"/>
  <c r="K989" i="1"/>
  <c r="N989" i="1"/>
  <c r="K990" i="1"/>
  <c r="N990" i="1"/>
  <c r="P990" i="1" s="1"/>
  <c r="O990" i="1"/>
  <c r="Q990" i="1" s="1"/>
  <c r="R990" i="1"/>
  <c r="K991" i="1"/>
  <c r="N991" i="1"/>
  <c r="O991" i="1"/>
  <c r="P991" i="1"/>
  <c r="R991" i="1"/>
  <c r="K992" i="1"/>
  <c r="N992" i="1"/>
  <c r="O992" i="1"/>
  <c r="R992" i="1" s="1"/>
  <c r="P992" i="1"/>
  <c r="Q992" i="1" s="1"/>
  <c r="S992" i="1" s="1"/>
  <c r="K993" i="1"/>
  <c r="N993" i="1"/>
  <c r="O993" i="1" s="1"/>
  <c r="P993" i="1"/>
  <c r="K994" i="1"/>
  <c r="N994" i="1"/>
  <c r="P994" i="1" s="1"/>
  <c r="O994" i="1"/>
  <c r="R994" i="1" s="1"/>
  <c r="Q994" i="1"/>
  <c r="S994" i="1" s="1"/>
  <c r="K995" i="1"/>
  <c r="N995" i="1"/>
  <c r="O995" i="1" s="1"/>
  <c r="K996" i="1"/>
  <c r="N996" i="1"/>
  <c r="O996" i="1"/>
  <c r="Q996" i="1" s="1"/>
  <c r="P996" i="1"/>
  <c r="K997" i="1"/>
  <c r="N997" i="1"/>
  <c r="K998" i="1"/>
  <c r="N998" i="1"/>
  <c r="P998" i="1" s="1"/>
  <c r="O998" i="1"/>
  <c r="Q998" i="1"/>
  <c r="R998" i="1"/>
  <c r="K999" i="1"/>
  <c r="N999" i="1"/>
  <c r="P999" i="1" s="1"/>
  <c r="O999" i="1"/>
  <c r="K1000" i="1"/>
  <c r="N1000" i="1"/>
  <c r="O1000" i="1"/>
  <c r="P1000" i="1"/>
  <c r="K1001" i="1"/>
  <c r="N1001" i="1"/>
  <c r="O1001" i="1" s="1"/>
  <c r="P1001" i="1"/>
  <c r="R1001" i="1" s="1"/>
  <c r="K1002" i="1"/>
  <c r="N1002" i="1"/>
  <c r="P1002" i="1" s="1"/>
  <c r="K1003" i="1"/>
  <c r="N1003" i="1"/>
  <c r="K1004" i="1"/>
  <c r="N1004" i="1"/>
  <c r="O1004" i="1"/>
  <c r="P1004" i="1"/>
  <c r="K1005" i="1"/>
  <c r="N1005" i="1"/>
  <c r="O1005" i="1" s="1"/>
  <c r="R1005" i="1" s="1"/>
  <c r="P1005" i="1"/>
  <c r="Q1005" i="1"/>
  <c r="K1006" i="1"/>
  <c r="N1006" i="1"/>
  <c r="P1006" i="1" s="1"/>
  <c r="O1006" i="1"/>
  <c r="Q1006" i="1" s="1"/>
  <c r="K1007" i="1"/>
  <c r="N1007" i="1"/>
  <c r="P1007" i="1" s="1"/>
  <c r="O1007" i="1"/>
  <c r="K1008" i="1"/>
  <c r="N1008" i="1"/>
  <c r="O1008" i="1"/>
  <c r="R1008" i="1" s="1"/>
  <c r="P1008" i="1"/>
  <c r="Q1008" i="1"/>
  <c r="S1008" i="1" s="1"/>
  <c r="K1009" i="1"/>
  <c r="N1009" i="1"/>
  <c r="O1009" i="1" s="1"/>
  <c r="P1009" i="1"/>
  <c r="Q1009" i="1"/>
  <c r="R1009" i="1"/>
  <c r="K1010" i="1"/>
  <c r="N1010" i="1"/>
  <c r="K1011" i="1"/>
  <c r="N1011" i="1"/>
  <c r="O1011" i="1" s="1"/>
  <c r="P1011" i="1"/>
  <c r="K1012" i="1"/>
  <c r="N1012" i="1"/>
  <c r="O1012" i="1"/>
  <c r="Q1012" i="1" s="1"/>
  <c r="P1012" i="1"/>
  <c r="K1013" i="1"/>
  <c r="N1013" i="1"/>
  <c r="O1013" i="1" s="1"/>
  <c r="K1014" i="1"/>
  <c r="N1014" i="1"/>
  <c r="P1014" i="1" s="1"/>
  <c r="O1014" i="1"/>
  <c r="K1015" i="1"/>
  <c r="N1015" i="1"/>
  <c r="P1015" i="1" s="1"/>
  <c r="O1015" i="1"/>
  <c r="Q1015" i="1" s="1"/>
  <c r="K1016" i="1"/>
  <c r="N1016" i="1"/>
  <c r="O1016" i="1"/>
  <c r="P1016" i="1"/>
  <c r="Q1016" i="1"/>
  <c r="K1017" i="1"/>
  <c r="N1017" i="1"/>
  <c r="O1017" i="1" s="1"/>
  <c r="Q1017" i="1" s="1"/>
  <c r="S1017" i="1" s="1"/>
  <c r="P1017" i="1"/>
  <c r="R1017" i="1" s="1"/>
  <c r="K1018" i="1"/>
  <c r="N1018" i="1"/>
  <c r="K1019" i="1"/>
  <c r="N1019" i="1"/>
  <c r="O1019" i="1"/>
  <c r="P1019" i="1"/>
  <c r="K1020" i="1"/>
  <c r="N1020" i="1"/>
  <c r="O1020" i="1"/>
  <c r="P1020" i="1"/>
  <c r="Q1020" i="1"/>
  <c r="K1021" i="1"/>
  <c r="N1021" i="1"/>
  <c r="K1022" i="1"/>
  <c r="N1022" i="1"/>
  <c r="P1022" i="1" s="1"/>
  <c r="O1022" i="1"/>
  <c r="Q1022" i="1" s="1"/>
  <c r="R1022" i="1"/>
  <c r="K1023" i="1"/>
  <c r="N1023" i="1"/>
  <c r="O1023" i="1"/>
  <c r="P1023" i="1"/>
  <c r="R1023" i="1"/>
  <c r="K1024" i="1"/>
  <c r="N1024" i="1"/>
  <c r="O1024" i="1"/>
  <c r="R1024" i="1" s="1"/>
  <c r="P1024" i="1"/>
  <c r="K1025" i="1"/>
  <c r="N1025" i="1"/>
  <c r="O1025" i="1" s="1"/>
  <c r="P1025" i="1"/>
  <c r="R1025" i="1"/>
  <c r="K1026" i="1"/>
  <c r="N1026" i="1"/>
  <c r="P1026" i="1" s="1"/>
  <c r="O1026" i="1"/>
  <c r="K1027" i="1"/>
  <c r="N1027" i="1"/>
  <c r="K1028" i="1"/>
  <c r="N1028" i="1"/>
  <c r="O1028" i="1"/>
  <c r="P1028" i="1"/>
  <c r="Q1028" i="1" s="1"/>
  <c r="K1029" i="1"/>
  <c r="N1029" i="1"/>
  <c r="K1030" i="1"/>
  <c r="N1030" i="1"/>
  <c r="P1030" i="1" s="1"/>
  <c r="O1030" i="1"/>
  <c r="Q1030" i="1"/>
  <c r="R1030" i="1"/>
  <c r="K1031" i="1"/>
  <c r="N1031" i="1"/>
  <c r="O1031" i="1"/>
  <c r="P1031" i="1"/>
  <c r="K1032" i="1"/>
  <c r="N1032" i="1"/>
  <c r="O1032" i="1"/>
  <c r="R1032" i="1" s="1"/>
  <c r="P1032" i="1"/>
  <c r="Q1032" i="1"/>
  <c r="S1032" i="1" s="1"/>
  <c r="K1033" i="1"/>
  <c r="N1033" i="1"/>
  <c r="O1033" i="1" s="1"/>
  <c r="K1034" i="1"/>
  <c r="N1034" i="1"/>
  <c r="K1035" i="1"/>
  <c r="N1035" i="1"/>
  <c r="O1035" i="1" s="1"/>
  <c r="P1035" i="1"/>
  <c r="K1036" i="1"/>
  <c r="N1036" i="1"/>
  <c r="O1036" i="1"/>
  <c r="P1036" i="1"/>
  <c r="K1037" i="1"/>
  <c r="N1037" i="1"/>
  <c r="O1037" i="1" s="1"/>
  <c r="P1037" i="1"/>
  <c r="Q1037" i="1"/>
  <c r="K1038" i="1"/>
  <c r="N1038" i="1"/>
  <c r="P1038" i="1" s="1"/>
  <c r="O1038" i="1"/>
  <c r="Q1038" i="1" s="1"/>
  <c r="R1038" i="1"/>
  <c r="S1038" i="1"/>
  <c r="K1039" i="1"/>
  <c r="N1039" i="1"/>
  <c r="P1039" i="1" s="1"/>
  <c r="O1039" i="1"/>
  <c r="K1040" i="1"/>
  <c r="N1040" i="1"/>
  <c r="O1040" i="1"/>
  <c r="R1040" i="1" s="1"/>
  <c r="P1040" i="1"/>
  <c r="Q1040" i="1"/>
  <c r="S1040" i="1" s="1"/>
  <c r="K1041" i="1"/>
  <c r="N1041" i="1"/>
  <c r="O1041" i="1" s="1"/>
  <c r="P1041" i="1"/>
  <c r="Q1041" i="1"/>
  <c r="S1041" i="1" s="1"/>
  <c r="R1041" i="1"/>
  <c r="K1042" i="1"/>
  <c r="N1042" i="1"/>
  <c r="K1043" i="1"/>
  <c r="N1043" i="1"/>
  <c r="O1043" i="1" s="1"/>
  <c r="P1043" i="1"/>
  <c r="K1044" i="1"/>
  <c r="N1044" i="1"/>
  <c r="O1044" i="1"/>
  <c r="P1044" i="1"/>
  <c r="K1045" i="1"/>
  <c r="N1045" i="1"/>
  <c r="K1046" i="1"/>
  <c r="N1046" i="1"/>
  <c r="P1046" i="1" s="1"/>
  <c r="O1046" i="1"/>
  <c r="K1047" i="1"/>
  <c r="N1047" i="1"/>
  <c r="P1047" i="1" s="1"/>
  <c r="K1048" i="1"/>
  <c r="N1048" i="1"/>
  <c r="O1048" i="1"/>
  <c r="P1048" i="1"/>
  <c r="K1049" i="1"/>
  <c r="N1049" i="1"/>
  <c r="O1049" i="1" s="1"/>
  <c r="P1049" i="1"/>
  <c r="Q1049" i="1" s="1"/>
  <c r="R1049" i="1"/>
  <c r="K1050" i="1"/>
  <c r="N1050" i="1"/>
  <c r="K1051" i="1"/>
  <c r="N1051" i="1"/>
  <c r="O1051" i="1"/>
  <c r="P1051" i="1"/>
  <c r="K1052" i="1"/>
  <c r="N1052" i="1"/>
  <c r="O1052" i="1"/>
  <c r="P1052" i="1"/>
  <c r="Q1052" i="1" s="1"/>
  <c r="K1053" i="1"/>
  <c r="N1053" i="1"/>
  <c r="K1054" i="1"/>
  <c r="N1054" i="1"/>
  <c r="P1054" i="1" s="1"/>
  <c r="O1054" i="1"/>
  <c r="Q1054" i="1" s="1"/>
  <c r="K1055" i="1"/>
  <c r="N1055" i="1"/>
  <c r="O1055" i="1"/>
  <c r="P1055" i="1"/>
  <c r="K1056" i="1"/>
  <c r="N1056" i="1"/>
  <c r="O1056" i="1"/>
  <c r="R1056" i="1" s="1"/>
  <c r="P1056" i="1"/>
  <c r="Q1056" i="1"/>
  <c r="S1056" i="1"/>
  <c r="K1057" i="1"/>
  <c r="N1057" i="1"/>
  <c r="O1057" i="1" s="1"/>
  <c r="Q1057" i="1" s="1"/>
  <c r="S1057" i="1" s="1"/>
  <c r="P1057" i="1"/>
  <c r="R1057" i="1"/>
  <c r="K1058" i="1"/>
  <c r="N1058" i="1"/>
  <c r="P1058" i="1" s="1"/>
  <c r="O1058" i="1"/>
  <c r="R1058" i="1" s="1"/>
  <c r="Q1058" i="1"/>
  <c r="S1058" i="1" s="1"/>
  <c r="K1059" i="1"/>
  <c r="N1059" i="1"/>
  <c r="O1059" i="1" s="1"/>
  <c r="R1059" i="1" s="1"/>
  <c r="P1059" i="1"/>
  <c r="K1060" i="1"/>
  <c r="N1060" i="1"/>
  <c r="O1060" i="1"/>
  <c r="P1060" i="1"/>
  <c r="Q1060" i="1" s="1"/>
  <c r="K1061" i="1"/>
  <c r="N1061" i="1"/>
  <c r="K1062" i="1"/>
  <c r="N1062" i="1"/>
  <c r="P1062" i="1" s="1"/>
  <c r="O1062" i="1"/>
  <c r="R1062" i="1" s="1"/>
  <c r="Q1062" i="1"/>
  <c r="S1062" i="1" s="1"/>
  <c r="K1063" i="1"/>
  <c r="N1063" i="1"/>
  <c r="O1063" i="1"/>
  <c r="P1063" i="1"/>
  <c r="R1063" i="1"/>
  <c r="K1064" i="1"/>
  <c r="N1064" i="1"/>
  <c r="O1064" i="1"/>
  <c r="R1064" i="1" s="1"/>
  <c r="P1064" i="1"/>
  <c r="Q1064" i="1"/>
  <c r="S1064" i="1"/>
  <c r="K1065" i="1"/>
  <c r="N1065" i="1"/>
  <c r="O1065" i="1" s="1"/>
  <c r="P1065" i="1"/>
  <c r="K1066" i="1"/>
  <c r="N1066" i="1"/>
  <c r="P1066" i="1" s="1"/>
  <c r="O1066" i="1"/>
  <c r="Q1066" i="1"/>
  <c r="R1066" i="1"/>
  <c r="S1066" i="1"/>
  <c r="K1067" i="1"/>
  <c r="N1067" i="1"/>
  <c r="O1067" i="1" s="1"/>
  <c r="R1067" i="1" s="1"/>
  <c r="P1067" i="1"/>
  <c r="K1068" i="1"/>
  <c r="N1068" i="1"/>
  <c r="O1068" i="1"/>
  <c r="P1068" i="1"/>
  <c r="K1069" i="1"/>
  <c r="N1069" i="1"/>
  <c r="O1069" i="1" s="1"/>
  <c r="P1069" i="1"/>
  <c r="Q1069" i="1"/>
  <c r="K1070" i="1"/>
  <c r="N1070" i="1"/>
  <c r="P1070" i="1" s="1"/>
  <c r="O1070" i="1"/>
  <c r="K1071" i="1"/>
  <c r="N1071" i="1"/>
  <c r="P1071" i="1" s="1"/>
  <c r="O1071" i="1"/>
  <c r="Q1071" i="1" s="1"/>
  <c r="R1071" i="1"/>
  <c r="S1071" i="1"/>
  <c r="K1072" i="1"/>
  <c r="N1072" i="1"/>
  <c r="O1072" i="1"/>
  <c r="R1072" i="1" s="1"/>
  <c r="P1072" i="1"/>
  <c r="Q1072" i="1"/>
  <c r="S1072" i="1" s="1"/>
  <c r="K1073" i="1"/>
  <c r="N1073" i="1"/>
  <c r="O1073" i="1" s="1"/>
  <c r="P1073" i="1"/>
  <c r="K1074" i="1"/>
  <c r="N1074" i="1"/>
  <c r="K1075" i="1"/>
  <c r="N1075" i="1"/>
  <c r="O1075" i="1" s="1"/>
  <c r="P1075" i="1"/>
  <c r="K1076" i="1"/>
  <c r="N1076" i="1"/>
  <c r="O1076" i="1"/>
  <c r="P1076" i="1"/>
  <c r="K1077" i="1"/>
  <c r="N1077" i="1"/>
  <c r="O1077" i="1" s="1"/>
  <c r="K1078" i="1"/>
  <c r="N1078" i="1"/>
  <c r="P1078" i="1" s="1"/>
  <c r="O1078" i="1"/>
  <c r="K1079" i="1"/>
  <c r="N1079" i="1"/>
  <c r="P1079" i="1" s="1"/>
  <c r="O1079" i="1"/>
  <c r="Q1079" i="1" s="1"/>
  <c r="R1079" i="1"/>
  <c r="K1080" i="1"/>
  <c r="N1080" i="1"/>
  <c r="O1080" i="1"/>
  <c r="Q1080" i="1" s="1"/>
  <c r="P1080" i="1"/>
  <c r="K1081" i="1"/>
  <c r="N1081" i="1"/>
  <c r="O1081" i="1" s="1"/>
  <c r="P1081" i="1"/>
  <c r="Q1081" i="1"/>
  <c r="R1081" i="1"/>
  <c r="K1082" i="1"/>
  <c r="N1082" i="1"/>
  <c r="K1083" i="1"/>
  <c r="N1083" i="1"/>
  <c r="K1084" i="1"/>
  <c r="N1084" i="1"/>
  <c r="O1084" i="1"/>
  <c r="P1084" i="1"/>
  <c r="Q1084" i="1"/>
  <c r="K1085" i="1"/>
  <c r="N1085" i="1"/>
  <c r="K1086" i="1"/>
  <c r="N1086" i="1"/>
  <c r="P1086" i="1" s="1"/>
  <c r="O1086" i="1"/>
  <c r="Q1086" i="1" s="1"/>
  <c r="R1086" i="1"/>
  <c r="K1087" i="1"/>
  <c r="N1087" i="1"/>
  <c r="P1087" i="1" s="1"/>
  <c r="R1087" i="1" s="1"/>
  <c r="O1087" i="1"/>
  <c r="K1088" i="1"/>
  <c r="N1088" i="1"/>
  <c r="O1088" i="1"/>
  <c r="P1088" i="1"/>
  <c r="K1089" i="1"/>
  <c r="N1089" i="1"/>
  <c r="O1089" i="1" s="1"/>
  <c r="P1089" i="1"/>
  <c r="R1089" i="1"/>
  <c r="K1090" i="1"/>
  <c r="N1090" i="1"/>
  <c r="K1091" i="1"/>
  <c r="N1091" i="1"/>
  <c r="O1091" i="1"/>
  <c r="Q1091" i="1" s="1"/>
  <c r="P1091" i="1"/>
  <c r="K1092" i="1"/>
  <c r="N1092" i="1"/>
  <c r="O1092" i="1"/>
  <c r="P1092" i="1"/>
  <c r="Q1092" i="1"/>
  <c r="K1093" i="1"/>
  <c r="N1093" i="1"/>
  <c r="K1094" i="1"/>
  <c r="N1094" i="1"/>
  <c r="P1094" i="1" s="1"/>
  <c r="O1094" i="1"/>
  <c r="Q1094" i="1"/>
  <c r="R1094" i="1"/>
  <c r="K1095" i="1"/>
  <c r="N1095" i="1"/>
  <c r="O1095" i="1" s="1"/>
  <c r="K1096" i="1"/>
  <c r="N1096" i="1"/>
  <c r="O1096" i="1"/>
  <c r="Q1096" i="1" s="1"/>
  <c r="P1096" i="1"/>
  <c r="K1097" i="1"/>
  <c r="N1097" i="1"/>
  <c r="K1098" i="1"/>
  <c r="N1098" i="1"/>
  <c r="P1098" i="1" s="1"/>
  <c r="K1099" i="1"/>
  <c r="N1099" i="1"/>
  <c r="K1100" i="1"/>
  <c r="N1100" i="1"/>
  <c r="O1100" i="1"/>
  <c r="P1100" i="1"/>
  <c r="K1101" i="1"/>
  <c r="N1101" i="1"/>
  <c r="O1101" i="1" s="1"/>
  <c r="P1101" i="1"/>
  <c r="Q1101" i="1"/>
  <c r="K1102" i="1"/>
  <c r="N1102" i="1"/>
  <c r="P1102" i="1" s="1"/>
  <c r="O1102" i="1"/>
  <c r="Q1102" i="1"/>
  <c r="R1102" i="1"/>
  <c r="S1102" i="1"/>
  <c r="K1103" i="1"/>
  <c r="N1103" i="1"/>
  <c r="O1103" i="1" s="1"/>
  <c r="K1104" i="1"/>
  <c r="N1104" i="1"/>
  <c r="K1105" i="1"/>
  <c r="N1105" i="1"/>
  <c r="O1105" i="1"/>
  <c r="P1105" i="1"/>
  <c r="K1106" i="1"/>
  <c r="N1106" i="1"/>
  <c r="O1106" i="1"/>
  <c r="P1106" i="1"/>
  <c r="K1107" i="1"/>
  <c r="N1107" i="1"/>
  <c r="O1107" i="1"/>
  <c r="P1107" i="1"/>
  <c r="Q1107" i="1"/>
  <c r="R1107" i="1"/>
  <c r="K1108" i="1"/>
  <c r="N1108" i="1"/>
  <c r="O1108" i="1"/>
  <c r="P1108" i="1"/>
  <c r="Q1108" i="1"/>
  <c r="R1108" i="1"/>
  <c r="S1108" i="1"/>
  <c r="K1109" i="1"/>
  <c r="N1109" i="1"/>
  <c r="O1109" i="1" s="1"/>
  <c r="Q1109" i="1" s="1"/>
  <c r="P1109" i="1"/>
  <c r="R1109" i="1" s="1"/>
  <c r="K1110" i="1"/>
  <c r="N1110" i="1"/>
  <c r="P1110" i="1" s="1"/>
  <c r="O1110" i="1"/>
  <c r="K1111" i="1"/>
  <c r="N1111" i="1"/>
  <c r="O1111" i="1"/>
  <c r="P1111" i="1"/>
  <c r="R1111" i="1"/>
  <c r="K1112" i="1"/>
  <c r="N1112" i="1"/>
  <c r="O1112" i="1"/>
  <c r="P1112" i="1"/>
  <c r="Q1112" i="1"/>
  <c r="K1113" i="1"/>
  <c r="N1113" i="1"/>
  <c r="P1113" i="1" s="1"/>
  <c r="R1113" i="1" s="1"/>
  <c r="O1113" i="1"/>
  <c r="Q1113" i="1" s="1"/>
  <c r="S1113" i="1" s="1"/>
  <c r="K1114" i="1"/>
  <c r="N1114" i="1"/>
  <c r="K1115" i="1"/>
  <c r="N1115" i="1"/>
  <c r="O1115" i="1" s="1"/>
  <c r="P1115" i="1"/>
  <c r="K1116" i="1"/>
  <c r="N1116" i="1"/>
  <c r="O1116" i="1"/>
  <c r="R1116" i="1" s="1"/>
  <c r="P1116" i="1"/>
  <c r="K1117" i="1"/>
  <c r="N1117" i="1"/>
  <c r="O1117" i="1" s="1"/>
  <c r="P1117" i="1"/>
  <c r="Q1117" i="1"/>
  <c r="R1117" i="1"/>
  <c r="S1117" i="1"/>
  <c r="K1118" i="1"/>
  <c r="N1118" i="1"/>
  <c r="P1118" i="1" s="1"/>
  <c r="K1119" i="1"/>
  <c r="N1119" i="1"/>
  <c r="K1120" i="1"/>
  <c r="N1120" i="1"/>
  <c r="O1120" i="1"/>
  <c r="P1120" i="1"/>
  <c r="K1121" i="1"/>
  <c r="N1121" i="1"/>
  <c r="O1121" i="1"/>
  <c r="P1121" i="1"/>
  <c r="Q1121" i="1"/>
  <c r="R1121" i="1"/>
  <c r="K1122" i="1"/>
  <c r="N1122" i="1"/>
  <c r="O1122" i="1" s="1"/>
  <c r="K1123" i="1"/>
  <c r="N1123" i="1"/>
  <c r="P1123" i="1" s="1"/>
  <c r="R1123" i="1" s="1"/>
  <c r="O1123" i="1"/>
  <c r="K1124" i="1"/>
  <c r="N1124" i="1"/>
  <c r="O1124" i="1"/>
  <c r="Q1124" i="1" s="1"/>
  <c r="P1124" i="1"/>
  <c r="K1125" i="1"/>
  <c r="N1125" i="1"/>
  <c r="O1125" i="1" s="1"/>
  <c r="K1126" i="1"/>
  <c r="N1126" i="1"/>
  <c r="P1126" i="1" s="1"/>
  <c r="O1126" i="1"/>
  <c r="R1126" i="1" s="1"/>
  <c r="Q1126" i="1"/>
  <c r="S1126" i="1" s="1"/>
  <c r="K1127" i="1"/>
  <c r="N1127" i="1"/>
  <c r="O1127" i="1"/>
  <c r="P1127" i="1"/>
  <c r="R1127" i="1"/>
  <c r="K1128" i="1"/>
  <c r="N1128" i="1"/>
  <c r="P1128" i="1" s="1"/>
  <c r="O1128" i="1"/>
  <c r="K1129" i="1"/>
  <c r="N1129" i="1"/>
  <c r="P1129" i="1" s="1"/>
  <c r="O1129" i="1"/>
  <c r="K1130" i="1"/>
  <c r="N1130" i="1"/>
  <c r="O1130" i="1"/>
  <c r="P1130" i="1"/>
  <c r="K1131" i="1"/>
  <c r="N1131" i="1"/>
  <c r="O1131" i="1"/>
  <c r="P1131" i="1"/>
  <c r="Q1131" i="1" s="1"/>
  <c r="R1131" i="1"/>
  <c r="K1132" i="1"/>
  <c r="N1132" i="1"/>
  <c r="O1132" i="1"/>
  <c r="P1132" i="1"/>
  <c r="Q1132" i="1"/>
  <c r="R1132" i="1"/>
  <c r="S1132" i="1" s="1"/>
  <c r="K1133" i="1"/>
  <c r="N1133" i="1"/>
  <c r="O1133" i="1" s="1"/>
  <c r="K1134" i="1"/>
  <c r="N1134" i="1"/>
  <c r="K1135" i="1"/>
  <c r="N1135" i="1"/>
  <c r="O1135" i="1" s="1"/>
  <c r="K1136" i="1"/>
  <c r="N1136" i="1"/>
  <c r="O1136" i="1"/>
  <c r="P1136" i="1"/>
  <c r="Q1136" i="1"/>
  <c r="K1137" i="1"/>
  <c r="N1137" i="1"/>
  <c r="O1137" i="1" s="1"/>
  <c r="K1138" i="1"/>
  <c r="N1138" i="1"/>
  <c r="K1139" i="1"/>
  <c r="N1139" i="1"/>
  <c r="P1139" i="1" s="1"/>
  <c r="O1139" i="1"/>
  <c r="K1140" i="1"/>
  <c r="N1140" i="1"/>
  <c r="O1140" i="1"/>
  <c r="P1140" i="1"/>
  <c r="K1141" i="1"/>
  <c r="N1141" i="1"/>
  <c r="O1141" i="1" s="1"/>
  <c r="P1141" i="1"/>
  <c r="Q1141" i="1"/>
  <c r="S1141" i="1" s="1"/>
  <c r="R1141" i="1"/>
  <c r="K1142" i="1"/>
  <c r="N1142" i="1"/>
  <c r="P1142" i="1" s="1"/>
  <c r="O1142" i="1"/>
  <c r="Q1142" i="1"/>
  <c r="R1142" i="1"/>
  <c r="S1142" i="1"/>
  <c r="K1143" i="1"/>
  <c r="N1143" i="1"/>
  <c r="P1143" i="1" s="1"/>
  <c r="O1143" i="1"/>
  <c r="R1143" i="1" s="1"/>
  <c r="K1144" i="1"/>
  <c r="N1144" i="1"/>
  <c r="P1144" i="1" s="1"/>
  <c r="O1144" i="1"/>
  <c r="K1145" i="1"/>
  <c r="N1145" i="1"/>
  <c r="O1145" i="1"/>
  <c r="R1145" i="1" s="1"/>
  <c r="P1145" i="1"/>
  <c r="Q1145" i="1"/>
  <c r="S1145" i="1" s="1"/>
  <c r="K1146" i="1"/>
  <c r="N1146" i="1"/>
  <c r="O1146" i="1"/>
  <c r="P1146" i="1"/>
  <c r="Q1146" i="1"/>
  <c r="R1146" i="1"/>
  <c r="S1146" i="1" s="1"/>
  <c r="K1147" i="1"/>
  <c r="N1147" i="1"/>
  <c r="O1147" i="1" s="1"/>
  <c r="K1148" i="1"/>
  <c r="N1148" i="1"/>
  <c r="P1148" i="1" s="1"/>
  <c r="R1148" i="1" s="1"/>
  <c r="O1148" i="1"/>
  <c r="Q1148" i="1" s="1"/>
  <c r="S1148" i="1" s="1"/>
  <c r="K1149" i="1"/>
  <c r="N1149" i="1"/>
  <c r="K1150" i="1"/>
  <c r="N1150" i="1"/>
  <c r="P1150" i="1" s="1"/>
  <c r="K1151" i="1"/>
  <c r="N1151" i="1"/>
  <c r="O1151" i="1" s="1"/>
  <c r="P1151" i="1"/>
  <c r="K1152" i="1"/>
  <c r="N1152" i="1"/>
  <c r="O1152" i="1"/>
  <c r="R1152" i="1" s="1"/>
  <c r="P1152" i="1"/>
  <c r="Q1152" i="1"/>
  <c r="S1152" i="1" s="1"/>
  <c r="K1153" i="1"/>
  <c r="N1153" i="1"/>
  <c r="O1153" i="1"/>
  <c r="P1153" i="1"/>
  <c r="Q1153" i="1" s="1"/>
  <c r="S1153" i="1" s="1"/>
  <c r="R1153" i="1"/>
  <c r="K1154" i="1"/>
  <c r="N1154" i="1"/>
  <c r="O1154" i="1"/>
  <c r="P1154" i="1"/>
  <c r="Q1154" i="1"/>
  <c r="S1154" i="1" s="1"/>
  <c r="R1154" i="1"/>
  <c r="K1155" i="1"/>
  <c r="N1155" i="1"/>
  <c r="O1155" i="1" s="1"/>
  <c r="K1156" i="1"/>
  <c r="N1156" i="1"/>
  <c r="P1156" i="1" s="1"/>
  <c r="O1156" i="1"/>
  <c r="R1156" i="1"/>
  <c r="K1157" i="1"/>
  <c r="N1157" i="1"/>
  <c r="K1158" i="1"/>
  <c r="N1158" i="1"/>
  <c r="P1158" i="1" s="1"/>
  <c r="K1159" i="1"/>
  <c r="N1159" i="1"/>
  <c r="O1159" i="1"/>
  <c r="P1159" i="1"/>
  <c r="K1160" i="1"/>
  <c r="N1160" i="1"/>
  <c r="K1161" i="1"/>
  <c r="N1161" i="1"/>
  <c r="O1161" i="1"/>
  <c r="R1161" i="1" s="1"/>
  <c r="P1161" i="1"/>
  <c r="Q1161" i="1"/>
  <c r="S1161" i="1" s="1"/>
  <c r="K1162" i="1"/>
  <c r="N1162" i="1"/>
  <c r="O1162" i="1"/>
  <c r="P1162" i="1"/>
  <c r="Q1162" i="1"/>
  <c r="R1162" i="1"/>
  <c r="S1162" i="1"/>
  <c r="K1163" i="1"/>
  <c r="N1163" i="1"/>
  <c r="O1163" i="1" s="1"/>
  <c r="K1164" i="1"/>
  <c r="N1164" i="1"/>
  <c r="P1164" i="1" s="1"/>
  <c r="R1164" i="1" s="1"/>
  <c r="O1164" i="1"/>
  <c r="Q1164" i="1" s="1"/>
  <c r="S1164" i="1" s="1"/>
  <c r="K1165" i="1"/>
  <c r="N1165" i="1"/>
  <c r="K1166" i="1"/>
  <c r="N1166" i="1"/>
  <c r="P1166" i="1" s="1"/>
  <c r="O1166" i="1"/>
  <c r="K1167" i="1"/>
  <c r="N1167" i="1"/>
  <c r="O1167" i="1"/>
  <c r="P1167" i="1"/>
  <c r="K1168" i="1"/>
  <c r="N1168" i="1"/>
  <c r="O1168" i="1" s="1"/>
  <c r="P1168" i="1"/>
  <c r="K1169" i="1"/>
  <c r="N1169" i="1"/>
  <c r="O1169" i="1"/>
  <c r="P1169" i="1"/>
  <c r="Q1169" i="1"/>
  <c r="S1169" i="1" s="1"/>
  <c r="R1169" i="1"/>
  <c r="K1170" i="1"/>
  <c r="N1170" i="1"/>
  <c r="O1170" i="1"/>
  <c r="P1170" i="1"/>
  <c r="Q1170" i="1"/>
  <c r="R1170" i="1"/>
  <c r="S1170" i="1"/>
  <c r="K1171" i="1"/>
  <c r="N1171" i="1"/>
  <c r="O1171" i="1" s="1"/>
  <c r="K1172" i="1"/>
  <c r="N1172" i="1"/>
  <c r="P1172" i="1" s="1"/>
  <c r="O1172" i="1"/>
  <c r="Q1172" i="1" s="1"/>
  <c r="S1172" i="1" s="1"/>
  <c r="R1172" i="1"/>
  <c r="K1173" i="1"/>
  <c r="N1173" i="1"/>
  <c r="K1174" i="1"/>
  <c r="N1174" i="1"/>
  <c r="P1174" i="1" s="1"/>
  <c r="O1174" i="1"/>
  <c r="K1175" i="1"/>
  <c r="N1175" i="1"/>
  <c r="K1176" i="1"/>
  <c r="N1176" i="1"/>
  <c r="O1176" i="1"/>
  <c r="P1176" i="1"/>
  <c r="Q1176" i="1" s="1"/>
  <c r="K1177" i="1"/>
  <c r="N1177" i="1"/>
  <c r="O1177" i="1"/>
  <c r="P1177" i="1"/>
  <c r="Q1177" i="1"/>
  <c r="R1177" i="1"/>
  <c r="K1178" i="1"/>
  <c r="N1178" i="1"/>
  <c r="O1178" i="1"/>
  <c r="P1178" i="1"/>
  <c r="Q1178" i="1"/>
  <c r="R1178" i="1"/>
  <c r="S1178" i="1"/>
  <c r="K1179" i="1"/>
  <c r="N1179" i="1"/>
  <c r="K1180" i="1"/>
  <c r="N1180" i="1"/>
  <c r="O1180" i="1"/>
  <c r="Q1180" i="1" s="1"/>
  <c r="P1180" i="1"/>
  <c r="R1180" i="1"/>
  <c r="S1180" i="1" s="1"/>
  <c r="K1181" i="1"/>
  <c r="N1181" i="1"/>
  <c r="O1181" i="1" s="1"/>
  <c r="K1182" i="1"/>
  <c r="N1182" i="1"/>
  <c r="K1183" i="1"/>
  <c r="N1183" i="1"/>
  <c r="O1183" i="1"/>
  <c r="P1183" i="1"/>
  <c r="R1183" i="1"/>
  <c r="K1184" i="1"/>
  <c r="N1184" i="1"/>
  <c r="O1184" i="1" s="1"/>
  <c r="P1184" i="1"/>
  <c r="K1185" i="1"/>
  <c r="N1185" i="1"/>
  <c r="O1185" i="1"/>
  <c r="P1185" i="1"/>
  <c r="K1186" i="1"/>
  <c r="N1186" i="1"/>
  <c r="O1186" i="1" s="1"/>
  <c r="P1186" i="1"/>
  <c r="R1186" i="1" s="1"/>
  <c r="K1187" i="1"/>
  <c r="N1187" i="1"/>
  <c r="P1187" i="1" s="1"/>
  <c r="O1187" i="1"/>
  <c r="Q1187" i="1"/>
  <c r="R1187" i="1"/>
  <c r="K1188" i="1"/>
  <c r="N1188" i="1"/>
  <c r="O1188" i="1"/>
  <c r="P1188" i="1"/>
  <c r="R1188" i="1"/>
  <c r="K1189" i="1"/>
  <c r="N1189" i="1"/>
  <c r="O1189" i="1" s="1"/>
  <c r="P1189" i="1"/>
  <c r="K1190" i="1"/>
  <c r="N1190" i="1"/>
  <c r="P1190" i="1" s="1"/>
  <c r="O1190" i="1"/>
  <c r="R1190" i="1" s="1"/>
  <c r="Q1190" i="1"/>
  <c r="S1190" i="1" s="1"/>
  <c r="K1191" i="1"/>
  <c r="N1191" i="1"/>
  <c r="O1191" i="1" s="1"/>
  <c r="P1191" i="1"/>
  <c r="K1192" i="1"/>
  <c r="N1192" i="1"/>
  <c r="P1192" i="1" s="1"/>
  <c r="O1192" i="1"/>
  <c r="K1193" i="1"/>
  <c r="N1193" i="1"/>
  <c r="O1193" i="1"/>
  <c r="R1193" i="1" s="1"/>
  <c r="P1193" i="1"/>
  <c r="K1194" i="1"/>
  <c r="N1194" i="1"/>
  <c r="O1194" i="1" s="1"/>
  <c r="P1194" i="1"/>
  <c r="Q1194" i="1"/>
  <c r="R1194" i="1"/>
  <c r="S1194" i="1" s="1"/>
  <c r="K1195" i="1"/>
  <c r="N1195" i="1"/>
  <c r="P1195" i="1" s="1"/>
  <c r="K1196" i="1"/>
  <c r="N1196" i="1"/>
  <c r="O1196" i="1"/>
  <c r="P1196" i="1"/>
  <c r="K1197" i="1"/>
  <c r="N1197" i="1"/>
  <c r="O1197" i="1" s="1"/>
  <c r="Q1197" i="1" s="1"/>
  <c r="P1197" i="1"/>
  <c r="K1198" i="1"/>
  <c r="N1198" i="1"/>
  <c r="P1198" i="1" s="1"/>
  <c r="O1198" i="1"/>
  <c r="Q1198" i="1" s="1"/>
  <c r="S1198" i="1" s="1"/>
  <c r="R1198" i="1"/>
  <c r="K1199" i="1"/>
  <c r="N1199" i="1"/>
  <c r="P1199" i="1" s="1"/>
  <c r="O1199" i="1"/>
  <c r="K1200" i="1"/>
  <c r="N1200" i="1"/>
  <c r="P1200" i="1" s="1"/>
  <c r="O1200" i="1"/>
  <c r="R1200" i="1" s="1"/>
  <c r="K1201" i="1"/>
  <c r="N1201" i="1"/>
  <c r="O1201" i="1"/>
  <c r="P1201" i="1"/>
  <c r="R1201" i="1" s="1"/>
  <c r="Q1201" i="1"/>
  <c r="K1202" i="1"/>
  <c r="N1202" i="1"/>
  <c r="O1202" i="1" s="1"/>
  <c r="K1203" i="1"/>
  <c r="N1203" i="1"/>
  <c r="P1203" i="1" s="1"/>
  <c r="O1203" i="1"/>
  <c r="K1204" i="1"/>
  <c r="N1204" i="1"/>
  <c r="O1204" i="1"/>
  <c r="Q1204" i="1" s="1"/>
  <c r="P1204" i="1"/>
  <c r="R1204" i="1"/>
  <c r="K1205" i="1"/>
  <c r="N1205" i="1"/>
  <c r="O1205" i="1" s="1"/>
  <c r="K1206" i="1"/>
  <c r="N1206" i="1"/>
  <c r="K1207" i="1"/>
  <c r="N1207" i="1"/>
  <c r="P1207" i="1" s="1"/>
  <c r="O1207" i="1"/>
  <c r="Q1207" i="1" s="1"/>
  <c r="K1208" i="1"/>
  <c r="N1208" i="1"/>
  <c r="O1208" i="1" s="1"/>
  <c r="R1208" i="1" s="1"/>
  <c r="P1208" i="1"/>
  <c r="K1209" i="1"/>
  <c r="N1209" i="1"/>
  <c r="O1209" i="1"/>
  <c r="P1209" i="1"/>
  <c r="Q1209" i="1" s="1"/>
  <c r="S1209" i="1" s="1"/>
  <c r="R1209" i="1"/>
  <c r="K1210" i="1"/>
  <c r="N1210" i="1"/>
  <c r="O1210" i="1" s="1"/>
  <c r="Q1210" i="1" s="1"/>
  <c r="P1210" i="1"/>
  <c r="K1211" i="1"/>
  <c r="N1211" i="1"/>
  <c r="P1211" i="1" s="1"/>
  <c r="O1211" i="1"/>
  <c r="Q1211" i="1" s="1"/>
  <c r="K1212" i="1"/>
  <c r="N1212" i="1"/>
  <c r="O1212" i="1" s="1"/>
  <c r="Q1212" i="1" s="1"/>
  <c r="P1212" i="1"/>
  <c r="K1213" i="1"/>
  <c r="N1213" i="1"/>
  <c r="O1213" i="1" s="1"/>
  <c r="P1213" i="1"/>
  <c r="K1214" i="1"/>
  <c r="N1214" i="1"/>
  <c r="P1214" i="1" s="1"/>
  <c r="O1214" i="1"/>
  <c r="K1215" i="1"/>
  <c r="N1215" i="1"/>
  <c r="P1215" i="1" s="1"/>
  <c r="O1215" i="1"/>
  <c r="Q1215" i="1" s="1"/>
  <c r="K1216" i="1"/>
  <c r="N1216" i="1"/>
  <c r="O1216" i="1"/>
  <c r="Q1216" i="1" s="1"/>
  <c r="S1216" i="1" s="1"/>
  <c r="P1216" i="1"/>
  <c r="R1216" i="1"/>
  <c r="K1217" i="1"/>
  <c r="N1217" i="1"/>
  <c r="O1217" i="1" s="1"/>
  <c r="R1217" i="1" s="1"/>
  <c r="P1217" i="1"/>
  <c r="Q1217" i="1"/>
  <c r="S1217" i="1" s="1"/>
  <c r="K1218" i="1"/>
  <c r="N1218" i="1"/>
  <c r="O1218" i="1"/>
  <c r="P1218" i="1"/>
  <c r="Q1218" i="1"/>
  <c r="S1218" i="1" s="1"/>
  <c r="R1218" i="1"/>
  <c r="K1219" i="1"/>
  <c r="N1219" i="1"/>
  <c r="O1219" i="1" s="1"/>
  <c r="P1219" i="1"/>
  <c r="K1220" i="1"/>
  <c r="N1220" i="1"/>
  <c r="K1221" i="1"/>
  <c r="N1221" i="1"/>
  <c r="P1221" i="1" s="1"/>
  <c r="O1221" i="1"/>
  <c r="K1222" i="1"/>
  <c r="N1222" i="1"/>
  <c r="K1223" i="1"/>
  <c r="N1223" i="1"/>
  <c r="P1223" i="1" s="1"/>
  <c r="O1223" i="1"/>
  <c r="R1223" i="1" s="1"/>
  <c r="K1224" i="1"/>
  <c r="N1224" i="1"/>
  <c r="O1224" i="1"/>
  <c r="P1224" i="1"/>
  <c r="K1225" i="1"/>
  <c r="N1225" i="1"/>
  <c r="O1225" i="1" s="1"/>
  <c r="R1225" i="1" s="1"/>
  <c r="P1225" i="1"/>
  <c r="Q1225" i="1"/>
  <c r="S1225" i="1" s="1"/>
  <c r="K1226" i="1"/>
  <c r="N1226" i="1"/>
  <c r="O1226" i="1"/>
  <c r="P1226" i="1"/>
  <c r="Q1226" i="1"/>
  <c r="S1226" i="1" s="1"/>
  <c r="R1226" i="1"/>
  <c r="K1227" i="1"/>
  <c r="N1227" i="1"/>
  <c r="O1227" i="1" s="1"/>
  <c r="Q1227" i="1" s="1"/>
  <c r="P1227" i="1"/>
  <c r="R1227" i="1"/>
  <c r="S1227" i="1"/>
  <c r="K1228" i="1"/>
  <c r="N1228" i="1"/>
  <c r="K1229" i="1"/>
  <c r="N1229" i="1"/>
  <c r="P1229" i="1" s="1"/>
  <c r="O1229" i="1"/>
  <c r="K1230" i="1"/>
  <c r="N1230" i="1"/>
  <c r="O1230" i="1" s="1"/>
  <c r="K1231" i="1"/>
  <c r="N1231" i="1"/>
  <c r="P1231" i="1" s="1"/>
  <c r="O1231" i="1"/>
  <c r="R1231" i="1" s="1"/>
  <c r="K1232" i="1"/>
  <c r="N1232" i="1"/>
  <c r="O1232" i="1"/>
  <c r="Q1232" i="1" s="1"/>
  <c r="P1232" i="1"/>
  <c r="K1233" i="1"/>
  <c r="N1233" i="1"/>
  <c r="O1233" i="1" s="1"/>
  <c r="R1233" i="1" s="1"/>
  <c r="P1233" i="1"/>
  <c r="Q1233" i="1"/>
  <c r="S1233" i="1" s="1"/>
  <c r="K1234" i="1"/>
  <c r="N1234" i="1"/>
  <c r="O1234" i="1"/>
  <c r="P1234" i="1"/>
  <c r="Q1234" i="1"/>
  <c r="S1234" i="1" s="1"/>
  <c r="R1234" i="1"/>
  <c r="K1235" i="1"/>
  <c r="N1235" i="1"/>
  <c r="O1235" i="1" s="1"/>
  <c r="Q1235" i="1" s="1"/>
  <c r="P1235" i="1"/>
  <c r="K1236" i="1"/>
  <c r="N1236" i="1"/>
  <c r="K1237" i="1"/>
  <c r="N1237" i="1"/>
  <c r="P1237" i="1" s="1"/>
  <c r="O1237" i="1"/>
  <c r="K1238" i="1"/>
  <c r="N1238" i="1"/>
  <c r="O1238" i="1" s="1"/>
  <c r="K1239" i="1"/>
  <c r="N1239" i="1"/>
  <c r="P1239" i="1" s="1"/>
  <c r="O1239" i="1"/>
  <c r="K1240" i="1"/>
  <c r="N1240" i="1"/>
  <c r="O1240" i="1"/>
  <c r="Q1240" i="1" s="1"/>
  <c r="P1240" i="1"/>
  <c r="R1240" i="1"/>
  <c r="K1241" i="1"/>
  <c r="N1241" i="1"/>
  <c r="O1241" i="1" s="1"/>
  <c r="R1241" i="1" s="1"/>
  <c r="P1241" i="1"/>
  <c r="Q1241" i="1"/>
  <c r="S1241" i="1" s="1"/>
  <c r="K1242" i="1"/>
  <c r="N1242" i="1"/>
  <c r="O1242" i="1"/>
  <c r="P1242" i="1"/>
  <c r="Q1242" i="1"/>
  <c r="S1242" i="1" s="1"/>
  <c r="R1242" i="1"/>
  <c r="K1243" i="1"/>
  <c r="N1243" i="1"/>
  <c r="O1243" i="1" s="1"/>
  <c r="P1243" i="1"/>
  <c r="R1243" i="1" s="1"/>
  <c r="K1244" i="1"/>
  <c r="N1244" i="1"/>
  <c r="K1245" i="1"/>
  <c r="N1245" i="1"/>
  <c r="P1245" i="1" s="1"/>
  <c r="O1245" i="1"/>
  <c r="R1245" i="1"/>
  <c r="K1246" i="1"/>
  <c r="N1246" i="1"/>
  <c r="K1247" i="1"/>
  <c r="N1247" i="1"/>
  <c r="P1247" i="1" s="1"/>
  <c r="K1248" i="1"/>
  <c r="N1248" i="1"/>
  <c r="O1248" i="1"/>
  <c r="P1248" i="1"/>
  <c r="K1249" i="1"/>
  <c r="N1249" i="1"/>
  <c r="O1249" i="1" s="1"/>
  <c r="P1249" i="1"/>
  <c r="Q1249" i="1" s="1"/>
  <c r="K1250" i="1"/>
  <c r="N1250" i="1"/>
  <c r="O1250" i="1"/>
  <c r="P1250" i="1"/>
  <c r="Q1250" i="1"/>
  <c r="R1250" i="1"/>
  <c r="K1251" i="1"/>
  <c r="N1251" i="1"/>
  <c r="O1251" i="1" s="1"/>
  <c r="Q1251" i="1" s="1"/>
  <c r="P1251" i="1"/>
  <c r="R1251" i="1"/>
  <c r="K1252" i="1"/>
  <c r="N1252" i="1"/>
  <c r="K1253" i="1"/>
  <c r="N1253" i="1"/>
  <c r="P1253" i="1" s="1"/>
  <c r="O1253" i="1"/>
  <c r="K1254" i="1"/>
  <c r="N1254" i="1"/>
  <c r="O1254" i="1" s="1"/>
  <c r="P1254" i="1"/>
  <c r="K1255" i="1"/>
  <c r="N1255" i="1"/>
  <c r="P1255" i="1" s="1"/>
  <c r="O1255" i="1"/>
  <c r="K1256" i="1"/>
  <c r="N1256" i="1"/>
  <c r="O1256" i="1"/>
  <c r="Q1256" i="1" s="1"/>
  <c r="P1256" i="1"/>
  <c r="R1256" i="1"/>
  <c r="K1257" i="1"/>
  <c r="N1257" i="1"/>
  <c r="K1258" i="1"/>
  <c r="N1258" i="1"/>
  <c r="O1258" i="1"/>
  <c r="Q1258" i="1" s="1"/>
  <c r="P1258" i="1"/>
  <c r="K1259" i="1"/>
  <c r="N1259" i="1"/>
  <c r="O1259" i="1" s="1"/>
  <c r="P1259" i="1"/>
  <c r="Q1259" i="1" s="1"/>
  <c r="R1259" i="1"/>
  <c r="K1260" i="1"/>
  <c r="N1260" i="1"/>
  <c r="K1261" i="1"/>
  <c r="N1261" i="1"/>
  <c r="K1262" i="1"/>
  <c r="N1262" i="1"/>
  <c r="O1262" i="1"/>
  <c r="P1262" i="1"/>
  <c r="K1263" i="1"/>
  <c r="N1263" i="1"/>
  <c r="O1263" i="1" s="1"/>
  <c r="P1263" i="1"/>
  <c r="K1264" i="1"/>
  <c r="N1264" i="1"/>
  <c r="P1264" i="1" s="1"/>
  <c r="O1264" i="1"/>
  <c r="K1265" i="1"/>
  <c r="N1265" i="1"/>
  <c r="O1265" i="1"/>
  <c r="R1265" i="1" s="1"/>
  <c r="P1265" i="1"/>
  <c r="Q1265" i="1"/>
  <c r="S1265" i="1" s="1"/>
  <c r="K1266" i="1"/>
  <c r="N1266" i="1"/>
  <c r="O1266" i="1"/>
  <c r="P1266" i="1"/>
  <c r="Q1266" i="1" s="1"/>
  <c r="K1267" i="1"/>
  <c r="N1267" i="1"/>
  <c r="O1267" i="1" s="1"/>
  <c r="P1267" i="1"/>
  <c r="Q1267" i="1" s="1"/>
  <c r="R1267" i="1"/>
  <c r="K1268" i="1"/>
  <c r="N1268" i="1"/>
  <c r="K1269" i="1"/>
  <c r="N1269" i="1"/>
  <c r="K1270" i="1"/>
  <c r="N1270" i="1"/>
  <c r="O1270" i="1"/>
  <c r="P1270" i="1"/>
  <c r="K1271" i="1"/>
  <c r="N1271" i="1"/>
  <c r="K1272" i="1"/>
  <c r="N1272" i="1"/>
  <c r="O1272" i="1"/>
  <c r="R1272" i="1" s="1"/>
  <c r="P1272" i="1"/>
  <c r="Q1272" i="1"/>
  <c r="S1272" i="1" s="1"/>
  <c r="K1273" i="1"/>
  <c r="N1273" i="1"/>
  <c r="O1273" i="1"/>
  <c r="P1273" i="1"/>
  <c r="Q1273" i="1"/>
  <c r="R1273" i="1"/>
  <c r="S1273" i="1"/>
  <c r="K1274" i="1"/>
  <c r="N1274" i="1"/>
  <c r="O1274" i="1"/>
  <c r="P1274" i="1"/>
  <c r="Q1274" i="1" s="1"/>
  <c r="S1274" i="1" s="1"/>
  <c r="R1274" i="1"/>
  <c r="K1275" i="1"/>
  <c r="N1275" i="1"/>
  <c r="O1275" i="1" s="1"/>
  <c r="P1275" i="1"/>
  <c r="Q1275" i="1"/>
  <c r="R1275" i="1"/>
  <c r="S1275" i="1" s="1"/>
  <c r="K1276" i="1"/>
  <c r="N1276" i="1"/>
  <c r="K1277" i="1"/>
  <c r="N1277" i="1"/>
  <c r="P1277" i="1" s="1"/>
  <c r="K1278" i="1"/>
  <c r="N1278" i="1"/>
  <c r="O1278" i="1"/>
  <c r="P1278" i="1"/>
  <c r="K1279" i="1"/>
  <c r="N1279" i="1"/>
  <c r="O1279" i="1" s="1"/>
  <c r="P1279" i="1"/>
  <c r="K1280" i="1"/>
  <c r="N1280" i="1"/>
  <c r="O1280" i="1"/>
  <c r="P1280" i="1"/>
  <c r="Q1280" i="1"/>
  <c r="S1280" i="1" s="1"/>
  <c r="R1280" i="1"/>
  <c r="K1281" i="1"/>
  <c r="N1281" i="1"/>
  <c r="O1281" i="1"/>
  <c r="P1281" i="1"/>
  <c r="Q1281" i="1"/>
  <c r="R1281" i="1"/>
  <c r="S1281" i="1"/>
  <c r="K1282" i="1"/>
  <c r="N1282" i="1"/>
  <c r="O1282" i="1"/>
  <c r="P1282" i="1"/>
  <c r="Q1282" i="1"/>
  <c r="R1282" i="1"/>
  <c r="S1282" i="1" s="1"/>
  <c r="K1283" i="1"/>
  <c r="N1283" i="1"/>
  <c r="O1283" i="1" s="1"/>
  <c r="Q1283" i="1" s="1"/>
  <c r="P1283" i="1"/>
  <c r="K1284" i="1"/>
  <c r="N1284" i="1"/>
  <c r="K1285" i="1"/>
  <c r="N1285" i="1"/>
  <c r="P1285" i="1" s="1"/>
  <c r="K1286" i="1"/>
  <c r="N1286" i="1"/>
  <c r="P1286" i="1" s="1"/>
  <c r="O1286" i="1"/>
  <c r="K1287" i="1"/>
  <c r="N1287" i="1"/>
  <c r="O1287" i="1" s="1"/>
  <c r="P1287" i="1"/>
  <c r="K1288" i="1"/>
  <c r="N1288" i="1"/>
  <c r="O1288" i="1"/>
  <c r="P1288" i="1"/>
  <c r="Q1288" i="1"/>
  <c r="S1288" i="1" s="1"/>
  <c r="R1288" i="1"/>
  <c r="K1289" i="1"/>
  <c r="N1289" i="1"/>
  <c r="P1289" i="1" s="1"/>
  <c r="O1289" i="1"/>
  <c r="K1290" i="1"/>
  <c r="N1290" i="1"/>
  <c r="O1290" i="1"/>
  <c r="P1290" i="1"/>
  <c r="K1291" i="1"/>
  <c r="N1291" i="1"/>
  <c r="O1291" i="1"/>
  <c r="P1291" i="1"/>
  <c r="R1291" i="1" s="1"/>
  <c r="Q1291" i="1"/>
  <c r="K1292" i="1"/>
  <c r="N1292" i="1"/>
  <c r="K1293" i="1"/>
  <c r="N1293" i="1"/>
  <c r="P1293" i="1" s="1"/>
  <c r="O1293" i="1"/>
  <c r="Q1293" i="1" s="1"/>
  <c r="S1293" i="1" s="1"/>
  <c r="R1293" i="1"/>
  <c r="K1294" i="1"/>
  <c r="N1294" i="1"/>
  <c r="P1294" i="1" s="1"/>
  <c r="O1294" i="1"/>
  <c r="K1295" i="1"/>
  <c r="N1295" i="1"/>
  <c r="O1295" i="1"/>
  <c r="P1295" i="1"/>
  <c r="K1296" i="1"/>
  <c r="N1296" i="1"/>
  <c r="O1296" i="1"/>
  <c r="P1296" i="1"/>
  <c r="Q1296" i="1"/>
  <c r="R1296" i="1"/>
  <c r="K1297" i="1"/>
  <c r="N1297" i="1"/>
  <c r="O1297" i="1"/>
  <c r="P1297" i="1"/>
  <c r="Q1297" i="1"/>
  <c r="R1297" i="1"/>
  <c r="S1297" i="1"/>
  <c r="K1298" i="1"/>
  <c r="N1298" i="1"/>
  <c r="K1299" i="1"/>
  <c r="N1299" i="1"/>
  <c r="O1299" i="1"/>
  <c r="P1299" i="1"/>
  <c r="K1300" i="1"/>
  <c r="N1300" i="1"/>
  <c r="O1300" i="1" s="1"/>
  <c r="P1300" i="1"/>
  <c r="K1301" i="1"/>
  <c r="N1301" i="1"/>
  <c r="O1301" i="1"/>
  <c r="R1301" i="1" s="1"/>
  <c r="P1301" i="1"/>
  <c r="K1302" i="1"/>
  <c r="N1302" i="1"/>
  <c r="O1302" i="1" s="1"/>
  <c r="P1302" i="1"/>
  <c r="K1303" i="1"/>
  <c r="N1303" i="1"/>
  <c r="O1303" i="1"/>
  <c r="P1303" i="1"/>
  <c r="Q1303" i="1"/>
  <c r="R1303" i="1"/>
  <c r="K1304" i="1"/>
  <c r="N1304" i="1"/>
  <c r="O1304" i="1"/>
  <c r="P1304" i="1"/>
  <c r="Q1304" i="1" s="1"/>
  <c r="R1304" i="1"/>
  <c r="S1304" i="1"/>
  <c r="K1305" i="1"/>
  <c r="N1305" i="1"/>
  <c r="O1305" i="1"/>
  <c r="P1305" i="1"/>
  <c r="Q1305" i="1"/>
  <c r="R1305" i="1"/>
  <c r="S1305" i="1"/>
  <c r="K1306" i="1"/>
  <c r="N1306" i="1"/>
  <c r="K1307" i="1"/>
  <c r="N1307" i="1"/>
  <c r="P1307" i="1" s="1"/>
  <c r="O1307" i="1"/>
  <c r="K1308" i="1"/>
  <c r="N1308" i="1"/>
  <c r="O1308" i="1"/>
  <c r="P1308" i="1"/>
  <c r="K1309" i="1"/>
  <c r="N1309" i="1"/>
  <c r="O1309" i="1"/>
  <c r="R1309" i="1" s="1"/>
  <c r="P1309" i="1"/>
  <c r="K1310" i="1"/>
  <c r="N1310" i="1"/>
  <c r="O1310" i="1" s="1"/>
  <c r="R1310" i="1" s="1"/>
  <c r="P1310" i="1"/>
  <c r="Q1310" i="1"/>
  <c r="S1310" i="1" s="1"/>
  <c r="K1311" i="1"/>
  <c r="N1311" i="1"/>
  <c r="O1311" i="1"/>
  <c r="P1311" i="1"/>
  <c r="Q1311" i="1"/>
  <c r="R1311" i="1"/>
  <c r="S1311" i="1"/>
  <c r="K1312" i="1"/>
  <c r="N1312" i="1"/>
  <c r="O1312" i="1"/>
  <c r="P1312" i="1"/>
  <c r="Q1312" i="1" s="1"/>
  <c r="R1312" i="1"/>
  <c r="S1312" i="1"/>
  <c r="K1313" i="1"/>
  <c r="N1313" i="1"/>
  <c r="O1313" i="1"/>
  <c r="P1313" i="1"/>
  <c r="Q1313" i="1"/>
  <c r="R1313" i="1"/>
  <c r="S1313" i="1"/>
  <c r="K1314" i="1"/>
  <c r="N1314" i="1"/>
  <c r="K1315" i="1"/>
  <c r="N1315" i="1"/>
  <c r="P1315" i="1" s="1"/>
  <c r="O1315" i="1"/>
  <c r="K1316" i="1"/>
  <c r="N1316" i="1"/>
  <c r="O1316" i="1" s="1"/>
  <c r="P1316" i="1"/>
  <c r="K1317" i="1"/>
  <c r="N1317" i="1"/>
  <c r="O1317" i="1"/>
  <c r="P1317" i="1"/>
  <c r="Q1317" i="1" s="1"/>
  <c r="K1318" i="1"/>
  <c r="N1318" i="1"/>
  <c r="O1318" i="1" s="1"/>
  <c r="P1318" i="1"/>
  <c r="Q1318" i="1"/>
  <c r="R1318" i="1"/>
  <c r="K1319" i="1"/>
  <c r="N1319" i="1"/>
  <c r="O1319" i="1"/>
  <c r="P1319" i="1"/>
  <c r="Q1319" i="1"/>
  <c r="R1319" i="1"/>
  <c r="S1319" i="1"/>
  <c r="K1320" i="1"/>
  <c r="N1320" i="1"/>
  <c r="O1320" i="1"/>
  <c r="P1320" i="1"/>
  <c r="Q1320" i="1" s="1"/>
  <c r="S1320" i="1" s="1"/>
  <c r="R1320" i="1"/>
  <c r="K1321" i="1"/>
  <c r="N1321" i="1"/>
  <c r="O1321" i="1"/>
  <c r="P1321" i="1"/>
  <c r="Q1321" i="1"/>
  <c r="R1321" i="1"/>
  <c r="S1321" i="1"/>
  <c r="K1322" i="1"/>
  <c r="N1322" i="1"/>
  <c r="K1323" i="1"/>
  <c r="N1323" i="1"/>
  <c r="K1324" i="1"/>
  <c r="N1324" i="1"/>
  <c r="O1324" i="1" s="1"/>
  <c r="K1325" i="1"/>
  <c r="N1325" i="1"/>
  <c r="O1325" i="1"/>
  <c r="P1325" i="1"/>
  <c r="K1326" i="1"/>
  <c r="N1326" i="1"/>
  <c r="O1326" i="1" s="1"/>
  <c r="P1326" i="1"/>
  <c r="Q1326" i="1"/>
  <c r="S1326" i="1" s="1"/>
  <c r="R1326" i="1"/>
  <c r="K1327" i="1"/>
  <c r="N1327" i="1"/>
  <c r="O1327" i="1"/>
  <c r="P1327" i="1"/>
  <c r="Q1327" i="1"/>
  <c r="R1327" i="1"/>
  <c r="S1327" i="1"/>
  <c r="K1328" i="1"/>
  <c r="N1328" i="1"/>
  <c r="O1328" i="1"/>
  <c r="P1328" i="1"/>
  <c r="Q1328" i="1" s="1"/>
  <c r="S1328" i="1" s="1"/>
  <c r="R1328" i="1"/>
  <c r="K1329" i="1"/>
  <c r="N1329" i="1"/>
  <c r="O1329" i="1"/>
  <c r="P1329" i="1"/>
  <c r="Q1329" i="1"/>
  <c r="R1329" i="1"/>
  <c r="S1329" i="1"/>
  <c r="K1330" i="1"/>
  <c r="N1330" i="1"/>
  <c r="K1331" i="1"/>
  <c r="N1331" i="1"/>
  <c r="P1331" i="1" s="1"/>
  <c r="O1331" i="1"/>
  <c r="K1332" i="1"/>
  <c r="N1332" i="1"/>
  <c r="O1332" i="1" s="1"/>
  <c r="K1333" i="1"/>
  <c r="N1333" i="1"/>
  <c r="O1333" i="1"/>
  <c r="P1333" i="1"/>
  <c r="K1334" i="1"/>
  <c r="N1334" i="1"/>
  <c r="O1334" i="1" s="1"/>
  <c r="Q1334" i="1" s="1"/>
  <c r="S1334" i="1" s="1"/>
  <c r="P1334" i="1"/>
  <c r="R1334" i="1"/>
  <c r="K1335" i="1"/>
  <c r="N1335" i="1"/>
  <c r="O1335" i="1"/>
  <c r="P1335" i="1"/>
  <c r="Q1335" i="1"/>
  <c r="S1335" i="1" s="1"/>
  <c r="R1335" i="1"/>
  <c r="K1336" i="1"/>
  <c r="N1336" i="1"/>
  <c r="O1336" i="1"/>
  <c r="P1336" i="1"/>
  <c r="Q1336" i="1" s="1"/>
  <c r="R1336" i="1"/>
  <c r="S1336" i="1"/>
  <c r="K1337" i="1"/>
  <c r="N1337" i="1"/>
  <c r="O1337" i="1" s="1"/>
  <c r="K1338" i="1"/>
  <c r="N1338" i="1"/>
  <c r="K1339" i="1"/>
  <c r="N1339" i="1"/>
  <c r="P1339" i="1" s="1"/>
  <c r="K1340" i="1"/>
  <c r="N1340" i="1"/>
  <c r="O1340" i="1"/>
  <c r="P1340" i="1"/>
  <c r="K1341" i="1"/>
  <c r="N1341" i="1"/>
  <c r="O1341" i="1"/>
  <c r="R1341" i="1" s="1"/>
  <c r="P1341" i="1"/>
  <c r="K1342" i="1"/>
  <c r="N1342" i="1"/>
  <c r="O1342" i="1" s="1"/>
  <c r="R1342" i="1" s="1"/>
  <c r="P1342" i="1"/>
  <c r="Q1342" i="1"/>
  <c r="S1342" i="1" s="1"/>
  <c r="K1343" i="1"/>
  <c r="N1343" i="1"/>
  <c r="O1343" i="1"/>
  <c r="P1343" i="1"/>
  <c r="Q1343" i="1"/>
  <c r="R1343" i="1"/>
  <c r="S1343" i="1"/>
  <c r="K1344" i="1"/>
  <c r="N1344" i="1"/>
  <c r="O1344" i="1"/>
  <c r="P1344" i="1"/>
  <c r="Q1344" i="1" s="1"/>
  <c r="R1344" i="1"/>
  <c r="S1344" i="1"/>
  <c r="K1345" i="1"/>
  <c r="N1345" i="1"/>
  <c r="O1345" i="1" s="1"/>
  <c r="K1346" i="1"/>
  <c r="N1346" i="1"/>
  <c r="K1347" i="1"/>
  <c r="N1347" i="1"/>
  <c r="P1347" i="1" s="1"/>
  <c r="O1347" i="1"/>
  <c r="K1348" i="1"/>
  <c r="N1348" i="1"/>
  <c r="K1349" i="1"/>
  <c r="N1349" i="1"/>
  <c r="O1349" i="1"/>
  <c r="P1349" i="1"/>
  <c r="Q1349" i="1"/>
  <c r="K1350" i="1"/>
  <c r="N1350" i="1"/>
  <c r="O1350" i="1" s="1"/>
  <c r="P1350" i="1"/>
  <c r="Q1350" i="1" s="1"/>
  <c r="K1351" i="1"/>
  <c r="N1351" i="1"/>
  <c r="P1351" i="1" s="1"/>
  <c r="R1351" i="1" s="1"/>
  <c r="O1351" i="1"/>
  <c r="Q1351" i="1"/>
  <c r="S1351" i="1" s="1"/>
  <c r="K1352" i="1"/>
  <c r="N1352" i="1"/>
  <c r="O1352" i="1"/>
  <c r="Q1352" i="1" s="1"/>
  <c r="P1352" i="1"/>
  <c r="R1352" i="1"/>
  <c r="S1352" i="1"/>
  <c r="K1353" i="1"/>
  <c r="N1353" i="1"/>
  <c r="O1353" i="1" s="1"/>
  <c r="P1353" i="1"/>
  <c r="K1354" i="1"/>
  <c r="N1354" i="1"/>
  <c r="K1355" i="1"/>
  <c r="N1355" i="1"/>
  <c r="K1356" i="1"/>
  <c r="N1356" i="1"/>
  <c r="O1356" i="1" s="1"/>
  <c r="P1356" i="1"/>
  <c r="K1357" i="1"/>
  <c r="N1357" i="1"/>
  <c r="O1357" i="1"/>
  <c r="P1357" i="1"/>
  <c r="K1358" i="1"/>
  <c r="N1358" i="1"/>
  <c r="O1358" i="1" s="1"/>
  <c r="P1358" i="1"/>
  <c r="Q1358" i="1"/>
  <c r="S1358" i="1" s="1"/>
  <c r="R1358" i="1"/>
  <c r="K1359" i="1"/>
  <c r="N1359" i="1"/>
  <c r="O1359" i="1" s="1"/>
  <c r="K1360" i="1"/>
  <c r="N1360" i="1"/>
  <c r="O1360" i="1"/>
  <c r="Q1360" i="1" s="1"/>
  <c r="S1360" i="1" s="1"/>
  <c r="P1360" i="1"/>
  <c r="R1360" i="1"/>
  <c r="K1361" i="1"/>
  <c r="N1361" i="1"/>
  <c r="K1362" i="1"/>
  <c r="N1362" i="1"/>
  <c r="P1362" i="1" s="1"/>
  <c r="O1362" i="1"/>
  <c r="K1363" i="1"/>
  <c r="N1363" i="1"/>
  <c r="O1363" i="1" s="1"/>
  <c r="K1364" i="1"/>
  <c r="N1364" i="1"/>
  <c r="O1364" i="1"/>
  <c r="P1364" i="1"/>
  <c r="K1365" i="1"/>
  <c r="N1365" i="1"/>
  <c r="O1365" i="1"/>
  <c r="P1365" i="1"/>
  <c r="Q1365" i="1"/>
  <c r="R1365" i="1"/>
  <c r="K1366" i="1"/>
  <c r="N1366" i="1"/>
  <c r="O1366" i="1" s="1"/>
  <c r="P1366" i="1"/>
  <c r="Q1366" i="1" s="1"/>
  <c r="K1367" i="1"/>
  <c r="N1367" i="1"/>
  <c r="O1367" i="1" s="1"/>
  <c r="K1368" i="1"/>
  <c r="N1368" i="1"/>
  <c r="O1368" i="1"/>
  <c r="Q1368" i="1" s="1"/>
  <c r="P1368" i="1"/>
  <c r="R1368" i="1"/>
  <c r="S1368" i="1"/>
  <c r="K1369" i="1"/>
  <c r="N1369" i="1"/>
  <c r="K1370" i="1"/>
  <c r="N1370" i="1"/>
  <c r="P1370" i="1" s="1"/>
  <c r="O1370" i="1"/>
  <c r="K1371" i="1"/>
  <c r="N1371" i="1"/>
  <c r="K1372" i="1"/>
  <c r="N1372" i="1"/>
  <c r="O1372" i="1"/>
  <c r="P1372" i="1"/>
  <c r="Q1372" i="1"/>
  <c r="K1373" i="1"/>
  <c r="N1373" i="1"/>
  <c r="O1373" i="1"/>
  <c r="Q1373" i="1" s="1"/>
  <c r="S1373" i="1" s="1"/>
  <c r="P1373" i="1"/>
  <c r="R1373" i="1"/>
  <c r="K1374" i="1"/>
  <c r="N1374" i="1"/>
  <c r="O1374" i="1" s="1"/>
  <c r="P1374" i="1"/>
  <c r="K1375" i="1"/>
  <c r="N1375" i="1"/>
  <c r="O1375" i="1" s="1"/>
  <c r="K1376" i="1"/>
  <c r="N1376" i="1"/>
  <c r="O1376" i="1"/>
  <c r="Q1376" i="1" s="1"/>
  <c r="P1376" i="1"/>
  <c r="R1376" i="1"/>
  <c r="S1376" i="1"/>
  <c r="K1377" i="1"/>
  <c r="N1377" i="1"/>
  <c r="K1378" i="1"/>
  <c r="N1378" i="1"/>
  <c r="P1378" i="1" s="1"/>
  <c r="K1379" i="1"/>
  <c r="N1379" i="1"/>
  <c r="O1379" i="1"/>
  <c r="P1379" i="1"/>
  <c r="K1380" i="1"/>
  <c r="N1380" i="1"/>
  <c r="O1380" i="1" s="1"/>
  <c r="K1381" i="1"/>
  <c r="N1381" i="1"/>
  <c r="O1381" i="1"/>
  <c r="P1381" i="1"/>
  <c r="K1382" i="1"/>
  <c r="N1382" i="1"/>
  <c r="O1382" i="1" s="1"/>
  <c r="P1382" i="1"/>
  <c r="Q1382" i="1"/>
  <c r="S1382" i="1" s="1"/>
  <c r="R1382" i="1"/>
  <c r="K1383" i="1"/>
  <c r="N1383" i="1"/>
  <c r="O1383" i="1" s="1"/>
  <c r="K1384" i="1"/>
  <c r="N1384" i="1"/>
  <c r="O1384" i="1"/>
  <c r="Q1384" i="1" s="1"/>
  <c r="P1384" i="1"/>
  <c r="R1384" i="1"/>
  <c r="S1384" i="1" s="1"/>
  <c r="K1385" i="1"/>
  <c r="N1385" i="1"/>
  <c r="K1386" i="1"/>
  <c r="N1386" i="1"/>
  <c r="P1386" i="1" s="1"/>
  <c r="O1386" i="1"/>
  <c r="K1387" i="1"/>
  <c r="N1387" i="1"/>
  <c r="O1387" i="1"/>
  <c r="P1387" i="1"/>
  <c r="K1388" i="1"/>
  <c r="N1388" i="1"/>
  <c r="K1389" i="1"/>
  <c r="N1389" i="1"/>
  <c r="O1389" i="1"/>
  <c r="R1389" i="1" s="1"/>
  <c r="P1389" i="1"/>
  <c r="Q1389" i="1"/>
  <c r="S1389" i="1" s="1"/>
  <c r="K1390" i="1"/>
  <c r="N1390" i="1"/>
  <c r="O1390" i="1" s="1"/>
  <c r="P1390" i="1"/>
  <c r="Q1390" i="1"/>
  <c r="R1390" i="1"/>
  <c r="S1390" i="1"/>
  <c r="K1391" i="1"/>
  <c r="N1391" i="1"/>
  <c r="O1391" i="1" s="1"/>
  <c r="K1392" i="1"/>
  <c r="N1392" i="1"/>
  <c r="O1392" i="1"/>
  <c r="Q1392" i="1" s="1"/>
  <c r="S1392" i="1" s="1"/>
  <c r="P1392" i="1"/>
  <c r="R1392" i="1"/>
  <c r="K1393" i="1"/>
  <c r="N1393" i="1"/>
  <c r="K1394" i="1"/>
  <c r="N1394" i="1"/>
  <c r="P1394" i="1" s="1"/>
  <c r="O1394" i="1"/>
  <c r="K1395" i="1"/>
  <c r="N1395" i="1"/>
  <c r="O1395" i="1" s="1"/>
  <c r="K1396" i="1"/>
  <c r="N1396" i="1"/>
  <c r="O1396" i="1"/>
  <c r="P1396" i="1"/>
  <c r="K1397" i="1"/>
  <c r="N1397" i="1"/>
  <c r="O1397" i="1"/>
  <c r="P1397" i="1"/>
  <c r="Q1397" i="1"/>
  <c r="R1397" i="1"/>
  <c r="K1398" i="1"/>
  <c r="N1398" i="1"/>
  <c r="O1398" i="1" s="1"/>
  <c r="P1398" i="1"/>
  <c r="Q1398" i="1" s="1"/>
  <c r="K1399" i="1"/>
  <c r="N1399" i="1"/>
  <c r="O1399" i="1" s="1"/>
  <c r="K1400" i="1"/>
  <c r="N1400" i="1"/>
  <c r="O1400" i="1"/>
  <c r="Q1400" i="1" s="1"/>
  <c r="P1400" i="1"/>
  <c r="R1400" i="1"/>
  <c r="S1400" i="1"/>
  <c r="K1401" i="1"/>
  <c r="N1401" i="1"/>
  <c r="K1402" i="1"/>
  <c r="N1402" i="1"/>
  <c r="P1402" i="1" s="1"/>
  <c r="O1402" i="1"/>
  <c r="K1403" i="1"/>
  <c r="N1403" i="1"/>
  <c r="K1404" i="1"/>
  <c r="N1404" i="1"/>
  <c r="O1404" i="1"/>
  <c r="P1404" i="1"/>
  <c r="Q1404" i="1"/>
  <c r="K1405" i="1"/>
  <c r="N1405" i="1"/>
  <c r="O1405" i="1"/>
  <c r="Q1405" i="1" s="1"/>
  <c r="S1405" i="1" s="1"/>
  <c r="P1405" i="1"/>
  <c r="R1405" i="1"/>
  <c r="K1406" i="1"/>
  <c r="N1406" i="1"/>
  <c r="O1406" i="1" s="1"/>
  <c r="Q1406" i="1" s="1"/>
  <c r="P1406" i="1"/>
  <c r="K1407" i="1"/>
  <c r="N1407" i="1"/>
  <c r="O1407" i="1" s="1"/>
  <c r="K1408" i="1"/>
  <c r="N1408" i="1"/>
  <c r="O1408" i="1"/>
  <c r="Q1408" i="1" s="1"/>
  <c r="P1408" i="1"/>
  <c r="R1408" i="1"/>
  <c r="S1408" i="1"/>
  <c r="K1409" i="1"/>
  <c r="N1409" i="1"/>
  <c r="K1410" i="1"/>
  <c r="N1410" i="1"/>
  <c r="P1410" i="1" s="1"/>
  <c r="K1411" i="1"/>
  <c r="N1411" i="1"/>
  <c r="O1411" i="1"/>
  <c r="P1411" i="1"/>
  <c r="K1412" i="1"/>
  <c r="N1412" i="1"/>
  <c r="P1412" i="1" s="1"/>
  <c r="Q1412" i="1" s="1"/>
  <c r="O1412" i="1"/>
  <c r="K1413" i="1"/>
  <c r="N1413" i="1"/>
  <c r="O1413" i="1"/>
  <c r="P1413" i="1"/>
  <c r="K1414" i="1"/>
  <c r="N1414" i="1"/>
  <c r="O1414" i="1" s="1"/>
  <c r="P1414" i="1"/>
  <c r="Q1414" i="1"/>
  <c r="R1414" i="1"/>
  <c r="K1415" i="1"/>
  <c r="N1415" i="1"/>
  <c r="O1415" i="1" s="1"/>
  <c r="K1416" i="1"/>
  <c r="N1416" i="1"/>
  <c r="O1416" i="1"/>
  <c r="Q1416" i="1" s="1"/>
  <c r="P1416" i="1"/>
  <c r="R1416" i="1"/>
  <c r="S1416" i="1" s="1"/>
  <c r="K1417" i="1"/>
  <c r="N1417" i="1"/>
  <c r="K1418" i="1"/>
  <c r="N1418" i="1"/>
  <c r="P1418" i="1" s="1"/>
  <c r="O1418" i="1"/>
  <c r="K1419" i="1"/>
  <c r="N1419" i="1"/>
  <c r="O1419" i="1"/>
  <c r="P1419" i="1"/>
  <c r="K1420" i="1"/>
  <c r="N1420" i="1"/>
  <c r="K1421" i="1"/>
  <c r="N1421" i="1"/>
  <c r="O1421" i="1"/>
  <c r="R1421" i="1" s="1"/>
  <c r="P1421" i="1"/>
  <c r="Q1421" i="1"/>
  <c r="K1422" i="1"/>
  <c r="N1422" i="1"/>
  <c r="O1422" i="1" s="1"/>
  <c r="P1422" i="1"/>
  <c r="Q1422" i="1"/>
  <c r="R1422" i="1"/>
  <c r="S1422" i="1"/>
  <c r="K1423" i="1"/>
  <c r="N1423" i="1"/>
  <c r="K1424" i="1"/>
  <c r="N1424" i="1"/>
  <c r="O1424" i="1"/>
  <c r="Q1424" i="1" s="1"/>
  <c r="P1424" i="1"/>
  <c r="K1425" i="1"/>
  <c r="N1425" i="1"/>
  <c r="O1425" i="1" s="1"/>
  <c r="P1425" i="1"/>
  <c r="K1426" i="1"/>
  <c r="N1426" i="1"/>
  <c r="K1427" i="1"/>
  <c r="N1427" i="1"/>
  <c r="O1427" i="1"/>
  <c r="P1427" i="1"/>
  <c r="R1427" i="1"/>
  <c r="K1428" i="1"/>
  <c r="N1428" i="1"/>
  <c r="O1428" i="1" s="1"/>
  <c r="P1428" i="1"/>
  <c r="K1429" i="1"/>
  <c r="N1429" i="1"/>
  <c r="O1429" i="1"/>
  <c r="P1429" i="1"/>
  <c r="Q1429" i="1" s="1"/>
  <c r="S1429" i="1" s="1"/>
  <c r="R1429" i="1"/>
  <c r="K1430" i="1"/>
  <c r="N1430" i="1"/>
  <c r="O1430" i="1" s="1"/>
  <c r="P1430" i="1"/>
  <c r="K1431" i="1"/>
  <c r="N1431" i="1"/>
  <c r="P1431" i="1" s="1"/>
  <c r="O1431" i="1"/>
  <c r="Q1431" i="1"/>
  <c r="S1431" i="1" s="1"/>
  <c r="R1431" i="1"/>
  <c r="K1432" i="1"/>
  <c r="N1432" i="1"/>
  <c r="O1432" i="1"/>
  <c r="P1432" i="1"/>
  <c r="R1432" i="1"/>
  <c r="K1433" i="1"/>
  <c r="N1433" i="1"/>
  <c r="O1433" i="1" s="1"/>
  <c r="P1433" i="1"/>
  <c r="Q1433" i="1"/>
  <c r="K1434" i="1"/>
  <c r="N1434" i="1"/>
  <c r="P1434" i="1" s="1"/>
  <c r="O1434" i="1"/>
  <c r="R1434" i="1" s="1"/>
  <c r="Q1434" i="1"/>
  <c r="S1434" i="1" s="1"/>
  <c r="K1435" i="1"/>
  <c r="N1435" i="1"/>
  <c r="O1435" i="1" s="1"/>
  <c r="P1435" i="1"/>
  <c r="K1436" i="1"/>
  <c r="N1436" i="1"/>
  <c r="O1436" i="1" s="1"/>
  <c r="P1436" i="1"/>
  <c r="K1437" i="1"/>
  <c r="N1437" i="1"/>
  <c r="O1437" i="1"/>
  <c r="P1437" i="1"/>
  <c r="K1438" i="1"/>
  <c r="N1438" i="1"/>
  <c r="O1438" i="1"/>
  <c r="R1438" i="1" s="1"/>
  <c r="P1438" i="1"/>
  <c r="Q1438" i="1"/>
  <c r="K1439" i="1"/>
  <c r="N1439" i="1"/>
  <c r="O1439" i="1"/>
  <c r="P1439" i="1"/>
  <c r="Q1439" i="1"/>
  <c r="S1439" i="1" s="1"/>
  <c r="R1439" i="1"/>
  <c r="K1440" i="1"/>
  <c r="N1440" i="1"/>
  <c r="O1440" i="1"/>
  <c r="P1440" i="1"/>
  <c r="Q1440" i="1"/>
  <c r="R1440" i="1"/>
  <c r="S1440" i="1"/>
  <c r="K1441" i="1"/>
  <c r="N1441" i="1"/>
  <c r="O1441" i="1"/>
  <c r="P1441" i="1"/>
  <c r="Q1441" i="1"/>
  <c r="R1441" i="1"/>
  <c r="S1441" i="1"/>
  <c r="K1442" i="1"/>
  <c r="N1442" i="1"/>
  <c r="O1442" i="1" s="1"/>
  <c r="P1442" i="1"/>
  <c r="K1443" i="1"/>
  <c r="N1443" i="1"/>
  <c r="K1444" i="1"/>
  <c r="N1444" i="1"/>
  <c r="P1444" i="1" s="1"/>
  <c r="O1444" i="1"/>
  <c r="K1445" i="1"/>
  <c r="N1445" i="1"/>
  <c r="O1445" i="1"/>
  <c r="P1445" i="1"/>
  <c r="K1446" i="1"/>
  <c r="N1446" i="1"/>
  <c r="O1446" i="1"/>
  <c r="R1446" i="1" s="1"/>
  <c r="P1446" i="1"/>
  <c r="Q1446" i="1"/>
  <c r="K1447" i="1"/>
  <c r="N1447" i="1"/>
  <c r="O1447" i="1"/>
  <c r="P1447" i="1"/>
  <c r="Q1447" i="1"/>
  <c r="R1447" i="1"/>
  <c r="K1448" i="1"/>
  <c r="N1448" i="1"/>
  <c r="O1448" i="1" s="1"/>
  <c r="P1448" i="1"/>
  <c r="K1449" i="1"/>
  <c r="N1449" i="1"/>
  <c r="O1449" i="1"/>
  <c r="P1449" i="1"/>
  <c r="Q1449" i="1"/>
  <c r="R1449" i="1"/>
  <c r="S1449" i="1"/>
  <c r="K1450" i="1"/>
  <c r="N1450" i="1"/>
  <c r="O1450" i="1" s="1"/>
  <c r="P1450" i="1"/>
  <c r="K1451" i="1"/>
  <c r="N1451" i="1"/>
  <c r="K1452" i="1"/>
  <c r="N1452" i="1"/>
  <c r="P1452" i="1" s="1"/>
  <c r="O1452" i="1"/>
  <c r="K1453" i="1"/>
  <c r="N1453" i="1"/>
  <c r="O1453" i="1"/>
  <c r="Q1453" i="1" s="1"/>
  <c r="P1453" i="1"/>
  <c r="K1454" i="1"/>
  <c r="N1454" i="1"/>
  <c r="O1454" i="1"/>
  <c r="R1454" i="1" s="1"/>
  <c r="P1454" i="1"/>
  <c r="Q1454" i="1"/>
  <c r="K1455" i="1"/>
  <c r="N1455" i="1"/>
  <c r="O1455" i="1"/>
  <c r="P1455" i="1"/>
  <c r="Q1455" i="1"/>
  <c r="R1455" i="1"/>
  <c r="K1456" i="1"/>
  <c r="N1456" i="1"/>
  <c r="O1456" i="1" s="1"/>
  <c r="P1456" i="1"/>
  <c r="K1457" i="1"/>
  <c r="N1457" i="1"/>
  <c r="O1457" i="1"/>
  <c r="P1457" i="1"/>
  <c r="Q1457" i="1"/>
  <c r="R1457" i="1"/>
  <c r="S1457" i="1"/>
  <c r="K1458" i="1"/>
  <c r="N1458" i="1"/>
  <c r="O1458" i="1" s="1"/>
  <c r="P1458" i="1"/>
  <c r="K1459" i="1"/>
  <c r="N1459" i="1"/>
  <c r="K1460" i="1"/>
  <c r="N1460" i="1"/>
  <c r="P1460" i="1" s="1"/>
  <c r="O1460" i="1"/>
  <c r="K1461" i="1"/>
  <c r="N1461" i="1"/>
  <c r="O1461" i="1"/>
  <c r="Q1461" i="1" s="1"/>
  <c r="P1461" i="1"/>
  <c r="K1462" i="1"/>
  <c r="N1462" i="1"/>
  <c r="O1462" i="1"/>
  <c r="R1462" i="1" s="1"/>
  <c r="P1462" i="1"/>
  <c r="Q1462" i="1"/>
  <c r="S1462" i="1" s="1"/>
  <c r="K1463" i="1"/>
  <c r="N1463" i="1"/>
  <c r="O1463" i="1"/>
  <c r="P1463" i="1"/>
  <c r="Q1463" i="1"/>
  <c r="R1463" i="1"/>
  <c r="K1464" i="1"/>
  <c r="N1464" i="1"/>
  <c r="O1464" i="1" s="1"/>
  <c r="P1464" i="1"/>
  <c r="K1465" i="1"/>
  <c r="N1465" i="1"/>
  <c r="O1465" i="1"/>
  <c r="Q1465" i="1" s="1"/>
  <c r="P1465" i="1"/>
  <c r="K1466" i="1"/>
  <c r="N1466" i="1"/>
  <c r="O1466" i="1" s="1"/>
  <c r="P1466" i="1"/>
  <c r="K1467" i="1"/>
  <c r="N1467" i="1"/>
  <c r="K1468" i="1"/>
  <c r="N1468" i="1"/>
  <c r="P1468" i="1" s="1"/>
  <c r="O1468" i="1"/>
  <c r="K1469" i="1"/>
  <c r="N1469" i="1"/>
  <c r="O1469" i="1"/>
  <c r="P1469" i="1"/>
  <c r="K1470" i="1"/>
  <c r="N1470" i="1"/>
  <c r="O1470" i="1"/>
  <c r="R1470" i="1" s="1"/>
  <c r="P1470" i="1"/>
  <c r="Q1470" i="1"/>
  <c r="K1471" i="1"/>
  <c r="N1471" i="1"/>
  <c r="O1471" i="1"/>
  <c r="P1471" i="1"/>
  <c r="Q1471" i="1"/>
  <c r="S1471" i="1" s="1"/>
  <c r="R1471" i="1"/>
  <c r="K1472" i="1"/>
  <c r="N1472" i="1"/>
  <c r="O1472" i="1" s="1"/>
  <c r="K1473" i="1"/>
  <c r="N1473" i="1"/>
  <c r="O1473" i="1"/>
  <c r="Q1473" i="1" s="1"/>
  <c r="P1473" i="1"/>
  <c r="K1474" i="1"/>
  <c r="N1474" i="1"/>
  <c r="O1474" i="1" s="1"/>
  <c r="P1474" i="1"/>
  <c r="K1475" i="1"/>
  <c r="N1475" i="1"/>
  <c r="K1476" i="1"/>
  <c r="N1476" i="1"/>
  <c r="P1476" i="1" s="1"/>
  <c r="O1476" i="1"/>
  <c r="K1477" i="1"/>
  <c r="N1477" i="1"/>
  <c r="O1477" i="1"/>
  <c r="P1477" i="1"/>
  <c r="K1478" i="1"/>
  <c r="N1478" i="1"/>
  <c r="O1478" i="1"/>
  <c r="R1478" i="1" s="1"/>
  <c r="P1478" i="1"/>
  <c r="Q1478" i="1"/>
  <c r="K1479" i="1"/>
  <c r="N1479" i="1"/>
  <c r="O1479" i="1"/>
  <c r="P1479" i="1"/>
  <c r="Q1479" i="1"/>
  <c r="S1479" i="1" s="1"/>
  <c r="R1479" i="1"/>
  <c r="K1480" i="1"/>
  <c r="N1480" i="1"/>
  <c r="O1480" i="1" s="1"/>
  <c r="K1481" i="1"/>
  <c r="N1481" i="1"/>
  <c r="O1481" i="1"/>
  <c r="Q1481" i="1" s="1"/>
  <c r="P1481" i="1"/>
  <c r="K1482" i="1"/>
  <c r="N1482" i="1"/>
  <c r="O1482" i="1" s="1"/>
  <c r="P1482" i="1"/>
  <c r="K1483" i="1"/>
  <c r="N1483" i="1"/>
  <c r="K1484" i="1"/>
  <c r="N1484" i="1"/>
  <c r="P1484" i="1" s="1"/>
  <c r="O1484" i="1"/>
  <c r="K1485" i="1"/>
  <c r="N1485" i="1"/>
  <c r="O1485" i="1"/>
  <c r="P1485" i="1"/>
  <c r="K1486" i="1"/>
  <c r="N1486" i="1"/>
  <c r="O1486" i="1"/>
  <c r="R1486" i="1" s="1"/>
  <c r="P1486" i="1"/>
  <c r="Q1486" i="1"/>
  <c r="S1486" i="1" s="1"/>
  <c r="K1487" i="1"/>
  <c r="N1487" i="1"/>
  <c r="O1487" i="1"/>
  <c r="P1487" i="1"/>
  <c r="Q1487" i="1"/>
  <c r="S1487" i="1" s="1"/>
  <c r="R1487" i="1"/>
  <c r="K1488" i="1"/>
  <c r="N1488" i="1"/>
  <c r="O1488" i="1" s="1"/>
  <c r="K1489" i="1"/>
  <c r="N1489" i="1"/>
  <c r="O1489" i="1"/>
  <c r="Q1489" i="1" s="1"/>
  <c r="P1489" i="1"/>
  <c r="K1490" i="1"/>
  <c r="N1490" i="1"/>
  <c r="O1490" i="1" s="1"/>
  <c r="P1490" i="1"/>
  <c r="K1491" i="1"/>
  <c r="N1491" i="1"/>
  <c r="K1492" i="1"/>
  <c r="N1492" i="1"/>
  <c r="P1492" i="1" s="1"/>
  <c r="O1492" i="1"/>
  <c r="K1493" i="1"/>
  <c r="N1493" i="1"/>
  <c r="O1493" i="1"/>
  <c r="Q1493" i="1" s="1"/>
  <c r="P1493" i="1"/>
  <c r="K1494" i="1"/>
  <c r="N1494" i="1"/>
  <c r="O1494" i="1"/>
  <c r="R1494" i="1" s="1"/>
  <c r="P1494" i="1"/>
  <c r="Q1494" i="1"/>
  <c r="K1495" i="1"/>
  <c r="N1495" i="1"/>
  <c r="O1495" i="1"/>
  <c r="P1495" i="1"/>
  <c r="Q1495" i="1"/>
  <c r="R1495" i="1"/>
  <c r="K1496" i="1"/>
  <c r="N1496" i="1"/>
  <c r="O1496" i="1" s="1"/>
  <c r="K1497" i="1"/>
  <c r="N1497" i="1"/>
  <c r="O1497" i="1"/>
  <c r="Q1497" i="1" s="1"/>
  <c r="P1497" i="1"/>
  <c r="K1498" i="1"/>
  <c r="N1498" i="1"/>
  <c r="O1498" i="1" s="1"/>
  <c r="P1498" i="1"/>
  <c r="K1499" i="1"/>
  <c r="N1499" i="1"/>
  <c r="K1500" i="1"/>
  <c r="N1500" i="1"/>
  <c r="P1500" i="1" s="1"/>
  <c r="O1500" i="1"/>
  <c r="K1501" i="1"/>
  <c r="N1501" i="1"/>
  <c r="O1501" i="1"/>
  <c r="P1501" i="1"/>
  <c r="K1502" i="1"/>
  <c r="N1502" i="1"/>
  <c r="O1502" i="1"/>
  <c r="R1502" i="1" s="1"/>
  <c r="P1502" i="1"/>
  <c r="Q1502" i="1"/>
  <c r="K1503" i="1"/>
  <c r="N1503" i="1"/>
  <c r="O1503" i="1" s="1"/>
  <c r="Q1503" i="1" s="1"/>
  <c r="P1503" i="1"/>
  <c r="R1503" i="1"/>
  <c r="K1504" i="1"/>
  <c r="N1504" i="1"/>
  <c r="O1504" i="1" s="1"/>
  <c r="K1505" i="1"/>
  <c r="N1505" i="1"/>
  <c r="O1505" i="1"/>
  <c r="Q1505" i="1" s="1"/>
  <c r="P1505" i="1"/>
  <c r="K1506" i="1"/>
  <c r="N1506" i="1"/>
  <c r="O1506" i="1" s="1"/>
  <c r="P1506" i="1"/>
  <c r="K1507" i="1"/>
  <c r="N1507" i="1"/>
  <c r="K1508" i="1"/>
  <c r="N1508" i="1"/>
  <c r="P1508" i="1" s="1"/>
  <c r="O1508" i="1"/>
  <c r="K1509" i="1"/>
  <c r="N1509" i="1"/>
  <c r="O1509" i="1"/>
  <c r="Q1509" i="1" s="1"/>
  <c r="P1509" i="1"/>
  <c r="K1510" i="1"/>
  <c r="N1510" i="1"/>
  <c r="O1510" i="1"/>
  <c r="R1510" i="1" s="1"/>
  <c r="P1510" i="1"/>
  <c r="Q1510" i="1"/>
  <c r="S1510" i="1" s="1"/>
  <c r="K1511" i="1"/>
  <c r="N1511" i="1"/>
  <c r="O1511" i="1" s="1"/>
  <c r="Q1511" i="1" s="1"/>
  <c r="P1511" i="1"/>
  <c r="K1512" i="1"/>
  <c r="N1512" i="1"/>
  <c r="O1512" i="1" s="1"/>
  <c r="K1513" i="1"/>
  <c r="N1513" i="1"/>
  <c r="O1513" i="1"/>
  <c r="Q1513" i="1" s="1"/>
  <c r="P1513" i="1"/>
  <c r="K1514" i="1"/>
  <c r="N1514" i="1"/>
  <c r="O1514" i="1" s="1"/>
  <c r="P1514" i="1"/>
  <c r="K1515" i="1"/>
  <c r="N1515" i="1"/>
  <c r="K1516" i="1"/>
  <c r="N1516" i="1"/>
  <c r="P1516" i="1" s="1"/>
  <c r="O1516" i="1"/>
  <c r="K1517" i="1"/>
  <c r="N1517" i="1"/>
  <c r="O1517" i="1"/>
  <c r="P1517" i="1"/>
  <c r="K1518" i="1"/>
  <c r="N1518" i="1"/>
  <c r="O1518" i="1"/>
  <c r="R1518" i="1" s="1"/>
  <c r="P1518" i="1"/>
  <c r="Q1518" i="1"/>
  <c r="K1519" i="1"/>
  <c r="N1519" i="1"/>
  <c r="O1519" i="1" s="1"/>
  <c r="Q1519" i="1" s="1"/>
  <c r="S1519" i="1" s="1"/>
  <c r="P1519" i="1"/>
  <c r="R1519" i="1"/>
  <c r="K1520" i="1"/>
  <c r="N1520" i="1"/>
  <c r="O1520" i="1" s="1"/>
  <c r="K1521" i="1"/>
  <c r="N1521" i="1"/>
  <c r="O1521" i="1"/>
  <c r="Q1521" i="1" s="1"/>
  <c r="P1521" i="1"/>
  <c r="K1522" i="1"/>
  <c r="N1522" i="1"/>
  <c r="O1522" i="1" s="1"/>
  <c r="P1522" i="1"/>
  <c r="K1523" i="1"/>
  <c r="N1523" i="1"/>
  <c r="K1524" i="1"/>
  <c r="N1524" i="1"/>
  <c r="P1524" i="1" s="1"/>
  <c r="O1524" i="1"/>
  <c r="K1525" i="1"/>
  <c r="N1525" i="1"/>
  <c r="O1525" i="1"/>
  <c r="P1525" i="1"/>
  <c r="K1526" i="1"/>
  <c r="N1526" i="1"/>
  <c r="O1526" i="1"/>
  <c r="P1526" i="1"/>
  <c r="Q1526" i="1" s="1"/>
  <c r="K1527" i="1"/>
  <c r="N1527" i="1"/>
  <c r="O1527" i="1" s="1"/>
  <c r="Q1527" i="1" s="1"/>
  <c r="P1527" i="1"/>
  <c r="K1528" i="1"/>
  <c r="N1528" i="1"/>
  <c r="O1528" i="1" s="1"/>
  <c r="K1529" i="1"/>
  <c r="N1529" i="1"/>
  <c r="O1529" i="1"/>
  <c r="Q1529" i="1" s="1"/>
  <c r="P1529" i="1"/>
  <c r="K1530" i="1"/>
  <c r="N1530" i="1"/>
  <c r="O1530" i="1" s="1"/>
  <c r="P1530" i="1"/>
  <c r="K1531" i="1"/>
  <c r="N1531" i="1"/>
  <c r="K1532" i="1"/>
  <c r="N1532" i="1"/>
  <c r="P1532" i="1" s="1"/>
  <c r="O1532" i="1"/>
  <c r="K1533" i="1"/>
  <c r="N1533" i="1"/>
  <c r="O1533" i="1"/>
  <c r="P1533" i="1"/>
  <c r="K1534" i="1"/>
  <c r="N1534" i="1"/>
  <c r="O1534" i="1"/>
  <c r="P1534" i="1"/>
  <c r="Q1534" i="1"/>
  <c r="K1535" i="1"/>
  <c r="N1535" i="1"/>
  <c r="O1535" i="1" s="1"/>
  <c r="P1535" i="1"/>
  <c r="Q1535" i="1"/>
  <c r="S1535" i="1" s="1"/>
  <c r="R1535" i="1"/>
  <c r="K1536" i="1"/>
  <c r="N1536" i="1"/>
  <c r="O1536" i="1" s="1"/>
  <c r="K1537" i="1"/>
  <c r="N1537" i="1"/>
  <c r="O1537" i="1"/>
  <c r="Q1537" i="1" s="1"/>
  <c r="P1537" i="1"/>
  <c r="K1538" i="1"/>
  <c r="N1538" i="1"/>
  <c r="O1538" i="1" s="1"/>
  <c r="P1538" i="1"/>
  <c r="K1539" i="1"/>
  <c r="N1539" i="1"/>
  <c r="K1540" i="1"/>
  <c r="N1540" i="1"/>
  <c r="P1540" i="1" s="1"/>
  <c r="O1540" i="1"/>
  <c r="Q1540" i="1" s="1"/>
  <c r="R1540" i="1"/>
  <c r="K1541" i="1"/>
  <c r="N1541" i="1"/>
  <c r="O1541" i="1"/>
  <c r="P1541" i="1"/>
  <c r="K1542" i="1"/>
  <c r="N1542" i="1"/>
  <c r="O1542" i="1"/>
  <c r="P1542" i="1"/>
  <c r="K1543" i="1"/>
  <c r="N1543" i="1"/>
  <c r="O1543" i="1" s="1"/>
  <c r="Q1543" i="1" s="1"/>
  <c r="S1543" i="1" s="1"/>
  <c r="P1543" i="1"/>
  <c r="R1543" i="1"/>
  <c r="K1544" i="1"/>
  <c r="N1544" i="1"/>
  <c r="K1545" i="1"/>
  <c r="N1545" i="1"/>
  <c r="O1545" i="1"/>
  <c r="Q1545" i="1" s="1"/>
  <c r="P1545" i="1"/>
  <c r="K1546" i="1"/>
  <c r="N1546" i="1"/>
  <c r="O1546" i="1" s="1"/>
  <c r="P1546" i="1"/>
  <c r="K1547" i="1"/>
  <c r="N1547" i="1"/>
  <c r="K1548" i="1"/>
  <c r="N1548" i="1"/>
  <c r="P1548" i="1" s="1"/>
  <c r="K1549" i="1"/>
  <c r="N1549" i="1"/>
  <c r="P1549" i="1" s="1"/>
  <c r="O1549" i="1"/>
  <c r="K1550" i="1"/>
  <c r="N1550" i="1"/>
  <c r="O1550" i="1"/>
  <c r="R1550" i="1" s="1"/>
  <c r="P1550" i="1"/>
  <c r="Q1550" i="1"/>
  <c r="S1550" i="1" s="1"/>
  <c r="K1551" i="1"/>
  <c r="N1551" i="1"/>
  <c r="O1551" i="1" s="1"/>
  <c r="R1551" i="1" s="1"/>
  <c r="P1551" i="1"/>
  <c r="Q1551" i="1"/>
  <c r="K1552" i="1"/>
  <c r="N1552" i="1"/>
  <c r="K1553" i="1"/>
  <c r="N1553" i="1"/>
  <c r="O1553" i="1"/>
  <c r="Q1553" i="1" s="1"/>
  <c r="P1553" i="1"/>
  <c r="K1554" i="1"/>
  <c r="N1554" i="1"/>
  <c r="O1554" i="1" s="1"/>
  <c r="P1554" i="1"/>
  <c r="K1555" i="1"/>
  <c r="N1555" i="1"/>
  <c r="K1556" i="1"/>
  <c r="N1556" i="1"/>
  <c r="K1557" i="1"/>
  <c r="N1557" i="1"/>
  <c r="O1557" i="1" s="1"/>
  <c r="K1558" i="1"/>
  <c r="N1558" i="1"/>
  <c r="O1558" i="1"/>
  <c r="P1558" i="1"/>
  <c r="Q1558" i="1" s="1"/>
  <c r="K1559" i="1"/>
  <c r="N1559" i="1"/>
  <c r="O1559" i="1" s="1"/>
  <c r="P1559" i="1"/>
  <c r="R1559" i="1" s="1"/>
  <c r="Q1559" i="1"/>
  <c r="S1559" i="1" s="1"/>
  <c r="K1560" i="1"/>
  <c r="N1560" i="1"/>
  <c r="K1561" i="1"/>
  <c r="N1561" i="1"/>
  <c r="O1561" i="1"/>
  <c r="Q1561" i="1" s="1"/>
  <c r="S1561" i="1" s="1"/>
  <c r="P1561" i="1"/>
  <c r="R1561" i="1"/>
  <c r="K1562" i="1"/>
  <c r="N1562" i="1"/>
  <c r="O1562" i="1" s="1"/>
  <c r="P1562" i="1"/>
  <c r="K1563" i="1"/>
  <c r="N1563" i="1"/>
  <c r="K1564" i="1"/>
  <c r="N1564" i="1"/>
  <c r="P1564" i="1" s="1"/>
  <c r="K1565" i="1"/>
  <c r="N1565" i="1"/>
  <c r="O1565" i="1" s="1"/>
  <c r="P1565" i="1"/>
  <c r="K1566" i="1"/>
  <c r="N1566" i="1"/>
  <c r="O1566" i="1"/>
  <c r="P1566" i="1"/>
  <c r="K1567" i="1"/>
  <c r="N1567" i="1"/>
  <c r="O1567" i="1" s="1"/>
  <c r="Q1567" i="1" s="1"/>
  <c r="P1567" i="1"/>
  <c r="K1568" i="1"/>
  <c r="N1568" i="1"/>
  <c r="K1569" i="1"/>
  <c r="N1569" i="1"/>
  <c r="O1569" i="1"/>
  <c r="Q1569" i="1" s="1"/>
  <c r="P1569" i="1"/>
  <c r="R1569" i="1"/>
  <c r="S1569" i="1" s="1"/>
  <c r="K1570" i="1"/>
  <c r="N1570" i="1"/>
  <c r="O1570" i="1" s="1"/>
  <c r="P1570" i="1"/>
  <c r="K1571" i="1"/>
  <c r="N1571" i="1"/>
  <c r="K1572" i="1"/>
  <c r="N1572" i="1"/>
  <c r="P1572" i="1" s="1"/>
  <c r="O1572" i="1"/>
  <c r="Q1572" i="1" s="1"/>
  <c r="K1573" i="1"/>
  <c r="N1573" i="1"/>
  <c r="O1573" i="1"/>
  <c r="P1573" i="1"/>
  <c r="K1574" i="1"/>
  <c r="N1574" i="1"/>
  <c r="O1574" i="1"/>
  <c r="R1574" i="1" s="1"/>
  <c r="P1574" i="1"/>
  <c r="K1575" i="1"/>
  <c r="N1575" i="1"/>
  <c r="O1575" i="1" s="1"/>
  <c r="P1575" i="1"/>
  <c r="K1576" i="1"/>
  <c r="N1576" i="1"/>
  <c r="K1577" i="1"/>
  <c r="N1577" i="1"/>
  <c r="O1577" i="1"/>
  <c r="Q1577" i="1" s="1"/>
  <c r="P1577" i="1"/>
  <c r="K1578" i="1"/>
  <c r="N1578" i="1"/>
  <c r="O1578" i="1"/>
  <c r="P1578" i="1"/>
  <c r="K1579" i="1"/>
  <c r="N1579" i="1"/>
  <c r="K1580" i="1"/>
  <c r="N1580" i="1"/>
  <c r="K1581" i="1"/>
  <c r="N1581" i="1"/>
  <c r="O1581" i="1" s="1"/>
  <c r="K1582" i="1"/>
  <c r="N1582" i="1"/>
  <c r="O1582" i="1"/>
  <c r="P1582" i="1"/>
  <c r="Q1582" i="1" s="1"/>
  <c r="K1583" i="1"/>
  <c r="N1583" i="1"/>
  <c r="O1583" i="1" s="1"/>
  <c r="P1583" i="1"/>
  <c r="R1583" i="1" s="1"/>
  <c r="Q1583" i="1"/>
  <c r="S1583" i="1" s="1"/>
  <c r="K1584" i="1"/>
  <c r="N1584" i="1"/>
  <c r="P1584" i="1" s="1"/>
  <c r="K1585" i="1"/>
  <c r="N1585" i="1"/>
  <c r="O1585" i="1"/>
  <c r="P1585" i="1"/>
  <c r="R1585" i="1" s="1"/>
  <c r="K1586" i="1"/>
  <c r="N1586" i="1"/>
  <c r="O1586" i="1"/>
  <c r="P1586" i="1"/>
  <c r="R1586" i="1" s="1"/>
  <c r="K1587" i="1"/>
  <c r="N1587" i="1"/>
  <c r="K1588" i="1"/>
  <c r="N1588" i="1"/>
  <c r="P1588" i="1" s="1"/>
  <c r="K1589" i="1"/>
  <c r="N1589" i="1"/>
  <c r="O1589" i="1"/>
  <c r="P1589" i="1"/>
  <c r="K1590" i="1"/>
  <c r="N1590" i="1"/>
  <c r="O1590" i="1"/>
  <c r="Q1590" i="1" s="1"/>
  <c r="P1590" i="1"/>
  <c r="K1591" i="1"/>
  <c r="N1591" i="1"/>
  <c r="K1592" i="1"/>
  <c r="N1592" i="1"/>
  <c r="P1592" i="1" s="1"/>
  <c r="K1593" i="1"/>
  <c r="N1593" i="1"/>
  <c r="O1593" i="1"/>
  <c r="R1593" i="1" s="1"/>
  <c r="P1593" i="1"/>
  <c r="K1594" i="1"/>
  <c r="N1594" i="1"/>
  <c r="O1594" i="1"/>
  <c r="P1594" i="1"/>
  <c r="R1594" i="1" s="1"/>
  <c r="K1595" i="1"/>
  <c r="N1595" i="1"/>
  <c r="K1596" i="1"/>
  <c r="N1596" i="1"/>
  <c r="P1596" i="1" s="1"/>
  <c r="K1597" i="1"/>
  <c r="N1597" i="1"/>
  <c r="K1598" i="1"/>
  <c r="N1598" i="1"/>
  <c r="O1598" i="1"/>
  <c r="P1598" i="1"/>
  <c r="Q1598" i="1"/>
  <c r="K1599" i="1"/>
  <c r="N1599" i="1"/>
  <c r="O1599" i="1" s="1"/>
  <c r="P1599" i="1"/>
  <c r="Q1599" i="1" s="1"/>
  <c r="K1600" i="1"/>
  <c r="N1600" i="1"/>
  <c r="P1600" i="1" s="1"/>
  <c r="O1600" i="1"/>
  <c r="K1601" i="1"/>
  <c r="N1601" i="1"/>
  <c r="O1601" i="1"/>
  <c r="P1601" i="1"/>
  <c r="R1601" i="1"/>
  <c r="K1602" i="1"/>
  <c r="N1602" i="1"/>
  <c r="O1602" i="1"/>
  <c r="P1602" i="1"/>
  <c r="R1602" i="1" s="1"/>
  <c r="K1603" i="1"/>
  <c r="N1603" i="1"/>
  <c r="K1604" i="1"/>
  <c r="N1604" i="1"/>
  <c r="P1604" i="1" s="1"/>
  <c r="K1605" i="1"/>
  <c r="N1605" i="1"/>
  <c r="O1605" i="1"/>
  <c r="P1605" i="1"/>
  <c r="K1606" i="1"/>
  <c r="N1606" i="1"/>
  <c r="O1606" i="1"/>
  <c r="P1606" i="1"/>
  <c r="K1607" i="1"/>
  <c r="N1607" i="1"/>
  <c r="O1607" i="1" s="1"/>
  <c r="Q1607" i="1" s="1"/>
  <c r="S1607" i="1" s="1"/>
  <c r="P1607" i="1"/>
  <c r="R1607" i="1"/>
  <c r="K1608" i="1"/>
  <c r="N1608" i="1"/>
  <c r="P1608" i="1" s="1"/>
  <c r="K1609" i="1"/>
  <c r="N1609" i="1"/>
  <c r="O1609" i="1"/>
  <c r="P1609" i="1"/>
  <c r="K1610" i="1"/>
  <c r="N1610" i="1"/>
  <c r="O1610" i="1"/>
  <c r="P1610" i="1"/>
  <c r="R1610" i="1" s="1"/>
  <c r="Q1610" i="1"/>
  <c r="S1610" i="1" s="1"/>
  <c r="K1611" i="1"/>
  <c r="N1611" i="1"/>
  <c r="K1612" i="1"/>
  <c r="N1612" i="1"/>
  <c r="P1612" i="1" s="1"/>
  <c r="O1612" i="1"/>
  <c r="K1613" i="1"/>
  <c r="N1613" i="1"/>
  <c r="P1613" i="1" s="1"/>
  <c r="O1613" i="1"/>
  <c r="K1614" i="1"/>
  <c r="N1614" i="1"/>
  <c r="O1614" i="1"/>
  <c r="P1614" i="1"/>
  <c r="Q1614" i="1" s="1"/>
  <c r="K1615" i="1"/>
  <c r="N1615" i="1"/>
  <c r="O1615" i="1" s="1"/>
  <c r="P1615" i="1"/>
  <c r="R1615" i="1" s="1"/>
  <c r="Q1615" i="1"/>
  <c r="K1616" i="1"/>
  <c r="N1616" i="1"/>
  <c r="P1616" i="1" s="1"/>
  <c r="K1617" i="1"/>
  <c r="N1617" i="1"/>
  <c r="O1617" i="1"/>
  <c r="P1617" i="1"/>
  <c r="R1617" i="1" s="1"/>
  <c r="K1618" i="1"/>
  <c r="N1618" i="1"/>
  <c r="O1618" i="1"/>
  <c r="P1618" i="1"/>
  <c r="R1618" i="1" s="1"/>
  <c r="K1619" i="1"/>
  <c r="N1619" i="1"/>
  <c r="K1620" i="1"/>
  <c r="N1620" i="1"/>
  <c r="P1620" i="1" s="1"/>
  <c r="K1621" i="1"/>
  <c r="N1621" i="1"/>
  <c r="O1621" i="1"/>
  <c r="P1621" i="1"/>
  <c r="K1622" i="1"/>
  <c r="N1622" i="1"/>
  <c r="O1622" i="1"/>
  <c r="Q1622" i="1" s="1"/>
  <c r="P1622" i="1"/>
  <c r="K1623" i="1"/>
  <c r="N1623" i="1"/>
  <c r="K1624" i="1"/>
  <c r="N1624" i="1"/>
  <c r="O1624" i="1"/>
  <c r="P1624" i="1"/>
  <c r="K1625" i="1"/>
  <c r="N1625" i="1"/>
  <c r="O1625" i="1"/>
  <c r="P1625" i="1"/>
  <c r="R1625" i="1" s="1"/>
  <c r="Q1625" i="1"/>
  <c r="K1626" i="1"/>
  <c r="N1626" i="1"/>
  <c r="O1626" i="1"/>
  <c r="P1626" i="1"/>
  <c r="Q1626" i="1"/>
  <c r="S1626" i="1" s="1"/>
  <c r="R1626" i="1"/>
  <c r="K1627" i="1"/>
  <c r="N1627" i="1"/>
  <c r="K1628" i="1"/>
  <c r="N1628" i="1"/>
  <c r="K1629" i="1"/>
  <c r="N1629" i="1"/>
  <c r="O1629" i="1" s="1"/>
  <c r="P1629" i="1"/>
  <c r="K1630" i="1"/>
  <c r="N1630" i="1"/>
  <c r="O1630" i="1"/>
  <c r="R1630" i="1" s="1"/>
  <c r="P1630" i="1"/>
  <c r="K1631" i="1"/>
  <c r="N1631" i="1"/>
  <c r="P1631" i="1" s="1"/>
  <c r="O1631" i="1"/>
  <c r="Q1631" i="1" s="1"/>
  <c r="K1632" i="1"/>
  <c r="N1632" i="1"/>
  <c r="O1632" i="1" s="1"/>
  <c r="P1632" i="1"/>
  <c r="K1633" i="1"/>
  <c r="N1633" i="1"/>
  <c r="O1633" i="1"/>
  <c r="P1633" i="1"/>
  <c r="Q1633" i="1"/>
  <c r="R1633" i="1"/>
  <c r="K1634" i="1"/>
  <c r="N1634" i="1"/>
  <c r="O1634" i="1"/>
  <c r="Q1634" i="1" s="1"/>
  <c r="P1634" i="1"/>
  <c r="R1634" i="1"/>
  <c r="S1634" i="1" s="1"/>
  <c r="K1635" i="1"/>
  <c r="N1635" i="1"/>
  <c r="O1635" i="1" s="1"/>
  <c r="P1635" i="1"/>
  <c r="K1636" i="1"/>
  <c r="N1636" i="1"/>
  <c r="K1637" i="1"/>
  <c r="N1637" i="1"/>
  <c r="O1637" i="1"/>
  <c r="P1637" i="1"/>
  <c r="K1638" i="1"/>
  <c r="N1638" i="1"/>
  <c r="P1638" i="1" s="1"/>
  <c r="O1638" i="1"/>
  <c r="Q1638" i="1"/>
  <c r="K1639" i="1"/>
  <c r="N1639" i="1"/>
  <c r="O1639" i="1"/>
  <c r="P1639" i="1"/>
  <c r="K1640" i="1"/>
  <c r="N1640" i="1"/>
  <c r="K1641" i="1"/>
  <c r="N1641" i="1"/>
  <c r="P1641" i="1" s="1"/>
  <c r="O1641" i="1"/>
  <c r="Q1641" i="1" s="1"/>
  <c r="R1641" i="1"/>
  <c r="K1642" i="1"/>
  <c r="N1642" i="1"/>
  <c r="O1642" i="1"/>
  <c r="P1642" i="1"/>
  <c r="K1643" i="1"/>
  <c r="N1643" i="1"/>
  <c r="O1643" i="1" s="1"/>
  <c r="K1644" i="1"/>
  <c r="N1644" i="1"/>
  <c r="K1645" i="1"/>
  <c r="N1645" i="1"/>
  <c r="O1645" i="1" s="1"/>
  <c r="P1645" i="1"/>
  <c r="K1646" i="1"/>
  <c r="N1646" i="1"/>
  <c r="K1647" i="1"/>
  <c r="N1647" i="1"/>
  <c r="O1647" i="1" s="1"/>
  <c r="K1648" i="1"/>
  <c r="N1648" i="1"/>
  <c r="K1649" i="1"/>
  <c r="N1649" i="1"/>
  <c r="O1649" i="1"/>
  <c r="R1649" i="1" s="1"/>
  <c r="P1649" i="1"/>
  <c r="Q1649" i="1"/>
  <c r="S1649" i="1" s="1"/>
  <c r="K1650" i="1"/>
  <c r="N1650" i="1"/>
  <c r="O1650" i="1" s="1"/>
  <c r="P1650" i="1"/>
  <c r="R1650" i="1" s="1"/>
  <c r="K1651" i="1"/>
  <c r="N1651" i="1"/>
  <c r="K1652" i="1"/>
  <c r="N1652" i="1"/>
  <c r="P1652" i="1" s="1"/>
  <c r="O1652" i="1"/>
  <c r="Q1652" i="1" s="1"/>
  <c r="K1653" i="1"/>
  <c r="N1653" i="1"/>
  <c r="O1653" i="1"/>
  <c r="P1653" i="1"/>
  <c r="K1654" i="1"/>
  <c r="N1654" i="1"/>
  <c r="O1654" i="1" s="1"/>
  <c r="K1655" i="1"/>
  <c r="N1655" i="1"/>
  <c r="P1655" i="1" s="1"/>
  <c r="O1655" i="1"/>
  <c r="K1656" i="1"/>
  <c r="N1656" i="1"/>
  <c r="O1656" i="1" s="1"/>
  <c r="P1656" i="1"/>
  <c r="R1656" i="1" s="1"/>
  <c r="K1657" i="1"/>
  <c r="N1657" i="1"/>
  <c r="O1657" i="1"/>
  <c r="R1657" i="1" s="1"/>
  <c r="P1657" i="1"/>
  <c r="Q1657" i="1"/>
  <c r="S1657" i="1"/>
  <c r="K1658" i="1"/>
  <c r="N1658" i="1"/>
  <c r="O1658" i="1" s="1"/>
  <c r="P1658" i="1"/>
  <c r="K1659" i="1"/>
  <c r="N1659" i="1"/>
  <c r="K1660" i="1"/>
  <c r="N1660" i="1"/>
  <c r="K1661" i="1"/>
  <c r="N1661" i="1"/>
  <c r="O1661" i="1"/>
  <c r="P1661" i="1"/>
  <c r="K1662" i="1"/>
  <c r="N1662" i="1"/>
  <c r="O1662" i="1" s="1"/>
  <c r="K1663" i="1"/>
  <c r="N1663" i="1"/>
  <c r="P1663" i="1" s="1"/>
  <c r="K1664" i="1"/>
  <c r="N1664" i="1"/>
  <c r="O1664" i="1"/>
  <c r="P1664" i="1"/>
  <c r="R1664" i="1" s="1"/>
  <c r="K1665" i="1"/>
  <c r="N1665" i="1"/>
  <c r="O1665" i="1"/>
  <c r="R1665" i="1" s="1"/>
  <c r="P1665" i="1"/>
  <c r="Q1665" i="1"/>
  <c r="S1665" i="1"/>
  <c r="K1666" i="1"/>
  <c r="N1666" i="1"/>
  <c r="O1666" i="1" s="1"/>
  <c r="K1667" i="1"/>
  <c r="N1667" i="1"/>
  <c r="P1667" i="1" s="1"/>
  <c r="O1667" i="1"/>
  <c r="Q1667" i="1" s="1"/>
  <c r="K1668" i="1"/>
  <c r="N1668" i="1"/>
  <c r="O1668" i="1" s="1"/>
  <c r="P1668" i="1"/>
  <c r="K1669" i="1"/>
  <c r="N1669" i="1"/>
  <c r="O1669" i="1"/>
  <c r="P1669" i="1"/>
  <c r="K1670" i="1"/>
  <c r="N1670" i="1"/>
  <c r="O1670" i="1" s="1"/>
  <c r="K1671" i="1"/>
  <c r="N1671" i="1"/>
  <c r="P1671" i="1" s="1"/>
  <c r="O1671" i="1"/>
  <c r="Q1671" i="1"/>
  <c r="S1671" i="1" s="1"/>
  <c r="R1671" i="1"/>
  <c r="K1672" i="1"/>
  <c r="N1672" i="1"/>
  <c r="K1673" i="1"/>
  <c r="N1673" i="1"/>
  <c r="O1673" i="1"/>
  <c r="P1673" i="1"/>
  <c r="K1674" i="1"/>
  <c r="N1674" i="1"/>
  <c r="O1674" i="1" s="1"/>
  <c r="K1675" i="1"/>
  <c r="N1675" i="1"/>
  <c r="P1675" i="1" s="1"/>
  <c r="K1676" i="1"/>
  <c r="N1676" i="1"/>
  <c r="P1676" i="1" s="1"/>
  <c r="O1676" i="1"/>
  <c r="K1677" i="1"/>
  <c r="N1677" i="1"/>
  <c r="O1677" i="1"/>
  <c r="R1677" i="1" s="1"/>
  <c r="P1677" i="1"/>
  <c r="Q1677" i="1"/>
  <c r="S1677" i="1" s="1"/>
  <c r="K1678" i="1"/>
  <c r="N1678" i="1"/>
  <c r="O1678" i="1" s="1"/>
  <c r="P1678" i="1"/>
  <c r="Q1678" i="1" s="1"/>
  <c r="K1679" i="1"/>
  <c r="N1679" i="1"/>
  <c r="K1680" i="1"/>
  <c r="N1680" i="1"/>
  <c r="O1680" i="1" s="1"/>
  <c r="P1680" i="1"/>
  <c r="K1681" i="1"/>
  <c r="N1681" i="1"/>
  <c r="O1681" i="1"/>
  <c r="R1681" i="1" s="1"/>
  <c r="P1681" i="1"/>
  <c r="K1682" i="1"/>
  <c r="N1682" i="1"/>
  <c r="O1682" i="1" s="1"/>
  <c r="P1682" i="1"/>
  <c r="Q1682" i="1"/>
  <c r="S1682" i="1" s="1"/>
  <c r="R1682" i="1"/>
  <c r="K1683" i="1"/>
  <c r="N1683" i="1"/>
  <c r="P1683" i="1" s="1"/>
  <c r="O1683" i="1"/>
  <c r="K1684" i="1"/>
  <c r="N1684" i="1"/>
  <c r="O1684" i="1" s="1"/>
  <c r="K1685" i="1"/>
  <c r="N1685" i="1"/>
  <c r="O1685" i="1"/>
  <c r="R1685" i="1" s="1"/>
  <c r="P1685" i="1"/>
  <c r="K1686" i="1"/>
  <c r="N1686" i="1"/>
  <c r="O1686" i="1" s="1"/>
  <c r="P1686" i="1"/>
  <c r="Q1686" i="1"/>
  <c r="R1686" i="1"/>
  <c r="K1687" i="1"/>
  <c r="N1687" i="1"/>
  <c r="P1687" i="1" s="1"/>
  <c r="K1688" i="1"/>
  <c r="N1688" i="1"/>
  <c r="O1688" i="1" s="1"/>
  <c r="K1689" i="1"/>
  <c r="N1689" i="1"/>
  <c r="O1689" i="1"/>
  <c r="P1689" i="1"/>
  <c r="Q1689" i="1" s="1"/>
  <c r="K1690" i="1"/>
  <c r="N1690" i="1"/>
  <c r="K1691" i="1"/>
  <c r="N1691" i="1"/>
  <c r="P1691" i="1" s="1"/>
  <c r="K1692" i="1"/>
  <c r="N1692" i="1"/>
  <c r="O1692" i="1"/>
  <c r="Q1692" i="1" s="1"/>
  <c r="P1692" i="1"/>
  <c r="K1693" i="1"/>
  <c r="N1693" i="1"/>
  <c r="O1693" i="1"/>
  <c r="P1693" i="1"/>
  <c r="Q1693" i="1"/>
  <c r="K1694" i="1"/>
  <c r="N1694" i="1"/>
  <c r="O1694" i="1" s="1"/>
  <c r="P1694" i="1"/>
  <c r="K1695" i="1"/>
  <c r="N1695" i="1"/>
  <c r="P1695" i="1" s="1"/>
  <c r="K1696" i="1"/>
  <c r="N1696" i="1"/>
  <c r="O1696" i="1"/>
  <c r="P1696" i="1"/>
  <c r="R1696" i="1" s="1"/>
  <c r="K1697" i="1"/>
  <c r="N1697" i="1"/>
  <c r="O1697" i="1"/>
  <c r="P1697" i="1"/>
  <c r="Q1697" i="1"/>
  <c r="K1698" i="1"/>
  <c r="N1698" i="1"/>
  <c r="O1698" i="1" s="1"/>
  <c r="R1698" i="1" s="1"/>
  <c r="P1698" i="1"/>
  <c r="Q1698" i="1"/>
  <c r="S1698" i="1" s="1"/>
  <c r="K1699" i="1"/>
  <c r="N1699" i="1"/>
  <c r="P1699" i="1" s="1"/>
  <c r="O1699" i="1"/>
  <c r="Q1699" i="1" s="1"/>
  <c r="K1700" i="1"/>
  <c r="N1700" i="1"/>
  <c r="O1700" i="1"/>
  <c r="P1700" i="1"/>
  <c r="R1700" i="1"/>
  <c r="K1701" i="1"/>
  <c r="N1701" i="1"/>
  <c r="O1701" i="1"/>
  <c r="P1701" i="1"/>
  <c r="K1702" i="1"/>
  <c r="N1702" i="1"/>
  <c r="O1702" i="1" s="1"/>
  <c r="K1703" i="1"/>
  <c r="N1703" i="1"/>
  <c r="P1703" i="1" s="1"/>
  <c r="O1703" i="1"/>
  <c r="Q1703" i="1"/>
  <c r="S1703" i="1" s="1"/>
  <c r="R1703" i="1"/>
  <c r="K1704" i="1"/>
  <c r="N1704" i="1"/>
  <c r="K1705" i="1"/>
  <c r="N1705" i="1"/>
  <c r="O1705" i="1"/>
  <c r="P1705" i="1"/>
  <c r="K1706" i="1"/>
  <c r="N1706" i="1"/>
  <c r="O1706" i="1" s="1"/>
  <c r="P1706" i="1"/>
  <c r="K1707" i="1"/>
  <c r="N1707" i="1"/>
  <c r="O1707" i="1" s="1"/>
  <c r="K1708" i="1"/>
  <c r="N1708" i="1"/>
  <c r="O1708" i="1" s="1"/>
  <c r="K1709" i="1"/>
  <c r="N1709" i="1"/>
  <c r="O1709" i="1"/>
  <c r="Q1709" i="1" s="1"/>
  <c r="P1709" i="1"/>
  <c r="K1710" i="1"/>
  <c r="N1710" i="1"/>
  <c r="O1710" i="1"/>
  <c r="R1710" i="1" s="1"/>
  <c r="P1710" i="1"/>
  <c r="Q1710" i="1" s="1"/>
  <c r="K1711" i="1"/>
  <c r="N1711" i="1"/>
  <c r="O1711" i="1"/>
  <c r="P1711" i="1"/>
  <c r="Q1711" i="1"/>
  <c r="S1711" i="1" s="1"/>
  <c r="R1711" i="1"/>
  <c r="K1712" i="1"/>
  <c r="N1712" i="1"/>
  <c r="K1713" i="1"/>
  <c r="N1713" i="1"/>
  <c r="P1713" i="1" s="1"/>
  <c r="O1713" i="1"/>
  <c r="K1714" i="1"/>
  <c r="N1714" i="1"/>
  <c r="O1714" i="1" s="1"/>
  <c r="P1714" i="1"/>
  <c r="K1715" i="1"/>
  <c r="N1715" i="1"/>
  <c r="O1715" i="1" s="1"/>
  <c r="K1716" i="1"/>
  <c r="N1716" i="1"/>
  <c r="O1716" i="1" s="1"/>
  <c r="K1717" i="1"/>
  <c r="N1717" i="1"/>
  <c r="O1717" i="1"/>
  <c r="Q1717" i="1" s="1"/>
  <c r="P1717" i="1"/>
  <c r="K1718" i="1"/>
  <c r="N1718" i="1"/>
  <c r="O1718" i="1"/>
  <c r="R1718" i="1" s="1"/>
  <c r="P1718" i="1"/>
  <c r="Q1718" i="1" s="1"/>
  <c r="S1718" i="1" s="1"/>
  <c r="K1719" i="1"/>
  <c r="N1719" i="1"/>
  <c r="O1719" i="1"/>
  <c r="P1719" i="1"/>
  <c r="Q1719" i="1"/>
  <c r="S1719" i="1" s="1"/>
  <c r="R1719" i="1"/>
  <c r="K1720" i="1"/>
  <c r="N1720" i="1"/>
  <c r="K1721" i="1"/>
  <c r="N1721" i="1"/>
  <c r="P1721" i="1" s="1"/>
  <c r="O1721" i="1"/>
  <c r="K1722" i="1"/>
  <c r="N1722" i="1"/>
  <c r="O1722" i="1" s="1"/>
  <c r="P1722" i="1"/>
  <c r="K1723" i="1"/>
  <c r="N1723" i="1"/>
  <c r="O1723" i="1" s="1"/>
  <c r="K1724" i="1"/>
  <c r="N1724" i="1"/>
  <c r="O1724" i="1" s="1"/>
  <c r="K1725" i="1"/>
  <c r="N1725" i="1"/>
  <c r="O1725" i="1"/>
  <c r="Q1725" i="1" s="1"/>
  <c r="P1725" i="1"/>
  <c r="K1726" i="1"/>
  <c r="N1726" i="1"/>
  <c r="O1726" i="1"/>
  <c r="R1726" i="1" s="1"/>
  <c r="P1726" i="1"/>
  <c r="Q1726" i="1" s="1"/>
  <c r="S1726" i="1" s="1"/>
  <c r="K1727" i="1"/>
  <c r="N1727" i="1"/>
  <c r="O1727" i="1"/>
  <c r="P1727" i="1"/>
  <c r="Q1727" i="1"/>
  <c r="S1727" i="1" s="1"/>
  <c r="R1727" i="1"/>
  <c r="K1728" i="1"/>
  <c r="N1728" i="1"/>
  <c r="K1729" i="1"/>
  <c r="N1729" i="1"/>
  <c r="P1729" i="1" s="1"/>
  <c r="O1729" i="1"/>
  <c r="K1730" i="1"/>
  <c r="N1730" i="1"/>
  <c r="O1730" i="1" s="1"/>
  <c r="P1730" i="1"/>
  <c r="K1731" i="1"/>
  <c r="N1731" i="1"/>
  <c r="O1731" i="1" s="1"/>
  <c r="K1732" i="1"/>
  <c r="N1732" i="1"/>
  <c r="O1732" i="1" s="1"/>
  <c r="K1733" i="1"/>
  <c r="N1733" i="1"/>
  <c r="O1733" i="1"/>
  <c r="Q1733" i="1" s="1"/>
  <c r="P1733" i="1"/>
  <c r="K1734" i="1"/>
  <c r="N1734" i="1"/>
  <c r="O1734" i="1"/>
  <c r="R1734" i="1" s="1"/>
  <c r="P1734" i="1"/>
  <c r="Q1734" i="1" s="1"/>
  <c r="S1734" i="1" s="1"/>
  <c r="K1735" i="1"/>
  <c r="N1735" i="1"/>
  <c r="O1735" i="1"/>
  <c r="P1735" i="1"/>
  <c r="Q1735" i="1"/>
  <c r="S1735" i="1" s="1"/>
  <c r="R1735" i="1"/>
  <c r="K1736" i="1"/>
  <c r="N1736" i="1"/>
  <c r="K1737" i="1"/>
  <c r="N1737" i="1"/>
  <c r="P1737" i="1" s="1"/>
  <c r="O1737" i="1"/>
  <c r="K1738" i="1"/>
  <c r="N1738" i="1"/>
  <c r="O1738" i="1"/>
  <c r="P1738" i="1"/>
  <c r="K1739" i="1"/>
  <c r="N1739" i="1"/>
  <c r="O1739" i="1" s="1"/>
  <c r="K1740" i="1"/>
  <c r="N1740" i="1"/>
  <c r="O1740" i="1" s="1"/>
  <c r="K1741" i="1"/>
  <c r="N1741" i="1"/>
  <c r="O1741" i="1"/>
  <c r="Q1741" i="1" s="1"/>
  <c r="P1741" i="1"/>
  <c r="K1742" i="1"/>
  <c r="N1742" i="1"/>
  <c r="O1742" i="1"/>
  <c r="R1742" i="1" s="1"/>
  <c r="P1742" i="1"/>
  <c r="Q1742" i="1" s="1"/>
  <c r="S1742" i="1" s="1"/>
  <c r="K1743" i="1"/>
  <c r="N1743" i="1"/>
  <c r="O1743" i="1"/>
  <c r="P1743" i="1"/>
  <c r="R1743" i="1" s="1"/>
  <c r="Q1743" i="1"/>
  <c r="S1743" i="1" s="1"/>
  <c r="K1744" i="1"/>
  <c r="N1744" i="1"/>
  <c r="K1745" i="1"/>
  <c r="N1745" i="1"/>
  <c r="P1745" i="1" s="1"/>
  <c r="O1745" i="1"/>
  <c r="K1746" i="1"/>
  <c r="N1746" i="1"/>
  <c r="O1746" i="1"/>
  <c r="P1746" i="1"/>
  <c r="K1747" i="1"/>
  <c r="N1747" i="1"/>
  <c r="O1747" i="1" s="1"/>
  <c r="K1748" i="1"/>
  <c r="N1748" i="1"/>
  <c r="O1748" i="1" s="1"/>
  <c r="K1749" i="1"/>
  <c r="N1749" i="1"/>
  <c r="P1749" i="1" s="1"/>
  <c r="O1749" i="1"/>
  <c r="K1750" i="1"/>
  <c r="N1750" i="1"/>
  <c r="O1750" i="1"/>
  <c r="Q1750" i="1" s="1"/>
  <c r="P1750" i="1"/>
  <c r="K1751" i="1"/>
  <c r="N1751" i="1"/>
  <c r="O1751" i="1"/>
  <c r="P1751" i="1"/>
  <c r="R1751" i="1" s="1"/>
  <c r="Q1751" i="1"/>
  <c r="S1751" i="1" s="1"/>
  <c r="K1752" i="1"/>
  <c r="N1752" i="1"/>
  <c r="K1753" i="1"/>
  <c r="N1753" i="1"/>
  <c r="P1753" i="1" s="1"/>
  <c r="O1753" i="1"/>
  <c r="K1754" i="1"/>
  <c r="N1754" i="1"/>
  <c r="O1754" i="1"/>
  <c r="P1754" i="1"/>
  <c r="K1755" i="1"/>
  <c r="N1755" i="1"/>
  <c r="O1755" i="1" s="1"/>
  <c r="K1756" i="1"/>
  <c r="N1756" i="1"/>
  <c r="O1756" i="1" s="1"/>
  <c r="K1757" i="1"/>
  <c r="N1757" i="1"/>
  <c r="P1757" i="1" s="1"/>
  <c r="O1757" i="1"/>
  <c r="K1758" i="1"/>
  <c r="N1758" i="1"/>
  <c r="O1758" i="1"/>
  <c r="Q1758" i="1" s="1"/>
  <c r="P1758" i="1"/>
  <c r="K1759" i="1"/>
  <c r="N1759" i="1"/>
  <c r="O1759" i="1"/>
  <c r="P1759" i="1"/>
  <c r="R1759" i="1" s="1"/>
  <c r="Q1759" i="1"/>
  <c r="S1759" i="1" s="1"/>
  <c r="K1760" i="1"/>
  <c r="N1760" i="1"/>
  <c r="K1761" i="1"/>
  <c r="N1761" i="1"/>
  <c r="P1761" i="1" s="1"/>
  <c r="O1761" i="1"/>
  <c r="K1762" i="1"/>
  <c r="N1762" i="1"/>
  <c r="O1762" i="1"/>
  <c r="P1762" i="1"/>
  <c r="K1763" i="1"/>
  <c r="N1763" i="1"/>
  <c r="O1763" i="1" s="1"/>
  <c r="K1764" i="1"/>
  <c r="N1764" i="1"/>
  <c r="O1764" i="1" s="1"/>
  <c r="K1765" i="1"/>
  <c r="N1765" i="1"/>
  <c r="P1765" i="1" s="1"/>
  <c r="O1765" i="1"/>
  <c r="K1766" i="1"/>
  <c r="N1766" i="1"/>
  <c r="O1766" i="1"/>
  <c r="Q1766" i="1" s="1"/>
  <c r="P1766" i="1"/>
  <c r="K1767" i="1"/>
  <c r="N1767" i="1"/>
  <c r="O1767" i="1"/>
  <c r="P1767" i="1"/>
  <c r="R1767" i="1" s="1"/>
  <c r="Q1767" i="1"/>
  <c r="S1767" i="1" s="1"/>
  <c r="K1768" i="1"/>
  <c r="N1768" i="1"/>
  <c r="K1769" i="1"/>
  <c r="N1769" i="1"/>
  <c r="P1769" i="1" s="1"/>
  <c r="O1769" i="1"/>
  <c r="K1770" i="1"/>
  <c r="N1770" i="1"/>
  <c r="O1770" i="1"/>
  <c r="P1770" i="1"/>
  <c r="K1771" i="1"/>
  <c r="N1771" i="1"/>
  <c r="O1771" i="1" s="1"/>
  <c r="K1772" i="1"/>
  <c r="N1772" i="1"/>
  <c r="O1772" i="1" s="1"/>
  <c r="K1773" i="1"/>
  <c r="N1773" i="1"/>
  <c r="P1773" i="1" s="1"/>
  <c r="O1773" i="1"/>
  <c r="K1774" i="1"/>
  <c r="N1774" i="1"/>
  <c r="O1774" i="1"/>
  <c r="Q1774" i="1" s="1"/>
  <c r="P1774" i="1"/>
  <c r="K1775" i="1"/>
  <c r="N1775" i="1"/>
  <c r="O1775" i="1"/>
  <c r="P1775" i="1"/>
  <c r="R1775" i="1" s="1"/>
  <c r="Q1775" i="1"/>
  <c r="S1775" i="1" s="1"/>
  <c r="K1776" i="1"/>
  <c r="N1776" i="1"/>
  <c r="K1777" i="1"/>
  <c r="N1777" i="1"/>
  <c r="P1777" i="1" s="1"/>
  <c r="O1777" i="1"/>
  <c r="K1778" i="1"/>
  <c r="N1778" i="1"/>
  <c r="O1778" i="1"/>
  <c r="P1778" i="1"/>
  <c r="K1779" i="1"/>
  <c r="N1779" i="1"/>
  <c r="O1779" i="1" s="1"/>
  <c r="R1779" i="1" s="1"/>
  <c r="P1779" i="1"/>
  <c r="Q1779" i="1"/>
  <c r="S1779" i="1" s="1"/>
  <c r="K1780" i="1"/>
  <c r="N1780" i="1"/>
  <c r="O1780" i="1" s="1"/>
  <c r="K1781" i="1"/>
  <c r="N1781" i="1"/>
  <c r="P1781" i="1" s="1"/>
  <c r="O1781" i="1"/>
  <c r="Q1781" i="1" s="1"/>
  <c r="K1782" i="1"/>
  <c r="N1782" i="1"/>
  <c r="O1782" i="1"/>
  <c r="Q1782" i="1" s="1"/>
  <c r="P1782" i="1"/>
  <c r="K1783" i="1"/>
  <c r="N1783" i="1"/>
  <c r="O1783" i="1"/>
  <c r="R1783" i="1" s="1"/>
  <c r="P1783" i="1"/>
  <c r="Q1783" i="1"/>
  <c r="S1783" i="1" s="1"/>
  <c r="K1784" i="1"/>
  <c r="N1784" i="1"/>
  <c r="K1785" i="1"/>
  <c r="N1785" i="1"/>
  <c r="P1785" i="1" s="1"/>
  <c r="O1785" i="1"/>
  <c r="K1786" i="1"/>
  <c r="N1786" i="1"/>
  <c r="O1786" i="1"/>
  <c r="P1786" i="1"/>
  <c r="K1787" i="1"/>
  <c r="N1787" i="1"/>
  <c r="O1787" i="1" s="1"/>
  <c r="R1787" i="1" s="1"/>
  <c r="P1787" i="1"/>
  <c r="Q1787" i="1"/>
  <c r="S1787" i="1" s="1"/>
  <c r="K1788" i="1"/>
  <c r="N1788" i="1"/>
  <c r="K1789" i="1"/>
  <c r="N1789" i="1"/>
  <c r="P1789" i="1" s="1"/>
  <c r="O1789" i="1"/>
  <c r="K1790" i="1"/>
  <c r="N1790" i="1"/>
  <c r="O1790" i="1"/>
  <c r="Q1790" i="1" s="1"/>
  <c r="P1790" i="1"/>
  <c r="K1791" i="1"/>
  <c r="N1791" i="1"/>
  <c r="O1791" i="1"/>
  <c r="R1791" i="1" s="1"/>
  <c r="P1791" i="1"/>
  <c r="Q1791" i="1"/>
  <c r="S1791" i="1" s="1"/>
  <c r="K1792" i="1"/>
  <c r="N1792" i="1"/>
  <c r="K1793" i="1"/>
  <c r="N1793" i="1"/>
  <c r="P1793" i="1" s="1"/>
  <c r="O1793" i="1"/>
  <c r="K1794" i="1"/>
  <c r="N1794" i="1"/>
  <c r="O1794" i="1"/>
  <c r="Q1794" i="1" s="1"/>
  <c r="P1794" i="1"/>
  <c r="K1795" i="1"/>
  <c r="N1795" i="1"/>
  <c r="O1795" i="1" s="1"/>
  <c r="R1795" i="1" s="1"/>
  <c r="P1795" i="1"/>
  <c r="Q1795" i="1"/>
  <c r="S1795" i="1" s="1"/>
  <c r="K1796" i="1"/>
  <c r="N1796" i="1"/>
  <c r="K1797" i="1"/>
  <c r="N1797" i="1"/>
  <c r="P1797" i="1" s="1"/>
  <c r="O1797" i="1"/>
  <c r="K1798" i="1"/>
  <c r="N1798" i="1"/>
  <c r="O1798" i="1"/>
  <c r="Q1798" i="1" s="1"/>
  <c r="P1798" i="1"/>
  <c r="K1799" i="1"/>
  <c r="N1799" i="1"/>
  <c r="O1799" i="1"/>
  <c r="R1799" i="1" s="1"/>
  <c r="P1799" i="1"/>
  <c r="Q1799" i="1"/>
  <c r="K1800" i="1"/>
  <c r="N1800" i="1"/>
  <c r="K1801" i="1"/>
  <c r="N1801" i="1"/>
  <c r="P1801" i="1" s="1"/>
  <c r="O1801" i="1"/>
  <c r="K1802" i="1"/>
  <c r="N1802" i="1"/>
  <c r="O1802" i="1"/>
  <c r="Q1802" i="1" s="1"/>
  <c r="P1802" i="1"/>
  <c r="K1803" i="1"/>
  <c r="N1803" i="1"/>
  <c r="O1803" i="1" s="1"/>
  <c r="R1803" i="1" s="1"/>
  <c r="P1803" i="1"/>
  <c r="Q1803" i="1"/>
  <c r="S1803" i="1" s="1"/>
  <c r="K1804" i="1"/>
  <c r="N1804" i="1"/>
  <c r="K1805" i="1"/>
  <c r="N1805" i="1"/>
  <c r="P1805" i="1" s="1"/>
  <c r="O1805" i="1"/>
  <c r="K1806" i="1"/>
  <c r="N1806" i="1"/>
  <c r="O1806" i="1"/>
  <c r="P1806" i="1"/>
  <c r="K1807" i="1"/>
  <c r="N1807" i="1"/>
  <c r="O1807" i="1"/>
  <c r="R1807" i="1" s="1"/>
  <c r="P1807" i="1"/>
  <c r="Q1807" i="1"/>
  <c r="S1807" i="1" s="1"/>
  <c r="K1808" i="1"/>
  <c r="N1808" i="1"/>
  <c r="K1809" i="1"/>
  <c r="N1809" i="1"/>
  <c r="P1809" i="1" s="1"/>
  <c r="O1809" i="1"/>
  <c r="K1810" i="1"/>
  <c r="N1810" i="1"/>
  <c r="O1810" i="1"/>
  <c r="P1810" i="1"/>
  <c r="K1811" i="1"/>
  <c r="N1811" i="1"/>
  <c r="O1811" i="1" s="1"/>
  <c r="R1811" i="1" s="1"/>
  <c r="P1811" i="1"/>
  <c r="Q1811" i="1"/>
  <c r="S1811" i="1" s="1"/>
  <c r="K1812" i="1"/>
  <c r="N1812" i="1"/>
  <c r="K1813" i="1"/>
  <c r="N1813" i="1"/>
  <c r="P1813" i="1" s="1"/>
  <c r="O1813" i="1"/>
  <c r="K1814" i="1"/>
  <c r="N1814" i="1"/>
  <c r="O1814" i="1"/>
  <c r="P1814" i="1"/>
  <c r="K1815" i="1"/>
  <c r="N1815" i="1"/>
  <c r="O1815" i="1"/>
  <c r="R1815" i="1" s="1"/>
  <c r="P1815" i="1"/>
  <c r="Q1815" i="1"/>
  <c r="S1815" i="1" s="1"/>
  <c r="K1816" i="1"/>
  <c r="N1816" i="1"/>
  <c r="K1817" i="1"/>
  <c r="N1817" i="1"/>
  <c r="P1817" i="1" s="1"/>
  <c r="O1817" i="1"/>
  <c r="Q1817" i="1" s="1"/>
  <c r="S1817" i="1" s="1"/>
  <c r="R1817" i="1"/>
  <c r="K1818" i="1"/>
  <c r="N1818" i="1"/>
  <c r="O1818" i="1"/>
  <c r="Q1818" i="1" s="1"/>
  <c r="P1818" i="1"/>
  <c r="K1819" i="1"/>
  <c r="N1819" i="1"/>
  <c r="O1819" i="1" s="1"/>
  <c r="R1819" i="1" s="1"/>
  <c r="P1819" i="1"/>
  <c r="K1820" i="1"/>
  <c r="N1820" i="1"/>
  <c r="K1821" i="1"/>
  <c r="N1821" i="1"/>
  <c r="P1821" i="1" s="1"/>
  <c r="K1822" i="1"/>
  <c r="N1822" i="1"/>
  <c r="O1822" i="1"/>
  <c r="P1822" i="1"/>
  <c r="K1823" i="1"/>
  <c r="N1823" i="1"/>
  <c r="O1823" i="1"/>
  <c r="P1823" i="1"/>
  <c r="Q1823" i="1" s="1"/>
  <c r="K1824" i="1"/>
  <c r="N1824" i="1"/>
  <c r="K1825" i="1"/>
  <c r="N1825" i="1"/>
  <c r="P1825" i="1" s="1"/>
  <c r="O1825" i="1"/>
  <c r="K1826" i="1"/>
  <c r="N1826" i="1"/>
  <c r="O1826" i="1"/>
  <c r="P1826" i="1"/>
  <c r="K1827" i="1"/>
  <c r="N1827" i="1"/>
  <c r="O1827" i="1" s="1"/>
  <c r="R1827" i="1" s="1"/>
  <c r="P1827" i="1"/>
  <c r="K1828" i="1"/>
  <c r="N1828" i="1"/>
  <c r="K1829" i="1"/>
  <c r="N1829" i="1"/>
  <c r="P1829" i="1" s="1"/>
  <c r="K1830" i="1"/>
  <c r="N1830" i="1"/>
  <c r="O1830" i="1"/>
  <c r="P1830" i="1"/>
  <c r="K1831" i="1"/>
  <c r="N1831" i="1"/>
  <c r="O1831" i="1"/>
  <c r="R1831" i="1" s="1"/>
  <c r="P1831" i="1"/>
  <c r="Q1831" i="1" s="1"/>
  <c r="S1831" i="1" s="1"/>
  <c r="K1832" i="1"/>
  <c r="N1832" i="1"/>
  <c r="K1833" i="1"/>
  <c r="N1833" i="1"/>
  <c r="P1833" i="1" s="1"/>
  <c r="K1834" i="1"/>
  <c r="N1834" i="1"/>
  <c r="O1834" i="1"/>
  <c r="Q1834" i="1" s="1"/>
  <c r="S1834" i="1" s="1"/>
  <c r="P1834" i="1"/>
  <c r="R1834" i="1"/>
  <c r="K1835" i="1"/>
  <c r="N1835" i="1"/>
  <c r="O1835" i="1" s="1"/>
  <c r="P1835" i="1"/>
  <c r="Q1835" i="1" s="1"/>
  <c r="K1836" i="1"/>
  <c r="N1836" i="1"/>
  <c r="K1837" i="1"/>
  <c r="N1837" i="1"/>
  <c r="K1838" i="1"/>
  <c r="N1838" i="1"/>
  <c r="O1838" i="1" s="1"/>
  <c r="P1838" i="1"/>
  <c r="K1839" i="1"/>
  <c r="N1839" i="1"/>
  <c r="O1839" i="1"/>
  <c r="Q1839" i="1" s="1"/>
  <c r="P1839" i="1"/>
  <c r="K1840" i="1"/>
  <c r="N1840" i="1"/>
  <c r="O1840" i="1" s="1"/>
  <c r="Q1840" i="1" s="1"/>
  <c r="P1840" i="1"/>
  <c r="K1841" i="1"/>
  <c r="N1841" i="1"/>
  <c r="P1841" i="1" s="1"/>
  <c r="K1842" i="1"/>
  <c r="N1842" i="1"/>
  <c r="O1842" i="1"/>
  <c r="R1842" i="1" s="1"/>
  <c r="P1842" i="1"/>
  <c r="K1843" i="1"/>
  <c r="N1843" i="1"/>
  <c r="O1843" i="1" s="1"/>
  <c r="P1843" i="1"/>
  <c r="K1844" i="1"/>
  <c r="N1844" i="1"/>
  <c r="K1845" i="1"/>
  <c r="N1845" i="1"/>
  <c r="P1845" i="1" s="1"/>
  <c r="K1846" i="1"/>
  <c r="N1846" i="1"/>
  <c r="O1846" i="1"/>
  <c r="P1846" i="1"/>
  <c r="K1847" i="1"/>
  <c r="N1847" i="1"/>
  <c r="O1847" i="1"/>
  <c r="R1847" i="1" s="1"/>
  <c r="P1847" i="1"/>
  <c r="K1848" i="1"/>
  <c r="N1848" i="1"/>
  <c r="K1849" i="1"/>
  <c r="N1849" i="1"/>
  <c r="P1849" i="1" s="1"/>
  <c r="K1850" i="1"/>
  <c r="N1850" i="1"/>
  <c r="O1850" i="1"/>
  <c r="Q1850" i="1" s="1"/>
  <c r="P1850" i="1"/>
  <c r="K1851" i="1"/>
  <c r="N1851" i="1"/>
  <c r="O1851" i="1" s="1"/>
  <c r="R1851" i="1" s="1"/>
  <c r="P1851" i="1"/>
  <c r="K1852" i="1"/>
  <c r="N1852" i="1"/>
  <c r="K1853" i="1"/>
  <c r="N1853" i="1"/>
  <c r="P1853" i="1" s="1"/>
  <c r="K1854" i="1"/>
  <c r="N1854" i="1"/>
  <c r="O1854" i="1"/>
  <c r="P1854" i="1"/>
  <c r="K1855" i="1"/>
  <c r="N1855" i="1"/>
  <c r="O1855" i="1"/>
  <c r="R1855" i="1" s="1"/>
  <c r="P1855" i="1"/>
  <c r="Q1855" i="1"/>
  <c r="S1855" i="1" s="1"/>
  <c r="K1856" i="1"/>
  <c r="N1856" i="1"/>
  <c r="O1856" i="1" s="1"/>
  <c r="K1857" i="1"/>
  <c r="N1857" i="1"/>
  <c r="P1857" i="1" s="1"/>
  <c r="O1857" i="1"/>
  <c r="Q1857" i="1"/>
  <c r="S1857" i="1" s="1"/>
  <c r="R1857" i="1"/>
  <c r="K1858" i="1"/>
  <c r="N1858" i="1"/>
  <c r="O1858" i="1"/>
  <c r="Q1858" i="1" s="1"/>
  <c r="P1858" i="1"/>
  <c r="R1858" i="1"/>
  <c r="S1858" i="1"/>
  <c r="K1859" i="1"/>
  <c r="N1859" i="1"/>
  <c r="O1859" i="1" s="1"/>
  <c r="R1859" i="1" s="1"/>
  <c r="P1859" i="1"/>
  <c r="Q1859" i="1"/>
  <c r="S1859" i="1" s="1"/>
  <c r="K1860" i="1"/>
  <c r="N1860" i="1"/>
  <c r="K1861" i="1"/>
  <c r="N1861" i="1"/>
  <c r="P1861" i="1" s="1"/>
  <c r="O1861" i="1"/>
  <c r="Q1861" i="1" s="1"/>
  <c r="K1862" i="1"/>
  <c r="N1862" i="1"/>
  <c r="K1863" i="1"/>
  <c r="N1863" i="1"/>
  <c r="O1863" i="1"/>
  <c r="P1863" i="1"/>
  <c r="Q1863" i="1"/>
  <c r="K1864" i="1"/>
  <c r="N1864" i="1"/>
  <c r="O1864" i="1" s="1"/>
  <c r="K1865" i="1"/>
  <c r="N1865" i="1"/>
  <c r="P1865" i="1" s="1"/>
  <c r="O1865" i="1"/>
  <c r="K1866" i="1"/>
  <c r="N1866" i="1"/>
  <c r="O1866" i="1"/>
  <c r="P1866" i="1"/>
  <c r="R1866" i="1"/>
  <c r="K1867" i="1"/>
  <c r="N1867" i="1"/>
  <c r="O1867" i="1" s="1"/>
  <c r="P1867" i="1"/>
  <c r="Q1867" i="1" s="1"/>
  <c r="K1868" i="1"/>
  <c r="N1868" i="1"/>
  <c r="K1869" i="1"/>
  <c r="N1869" i="1"/>
  <c r="P1869" i="1" s="1"/>
  <c r="K1870" i="1"/>
  <c r="N1870" i="1"/>
  <c r="O1870" i="1" s="1"/>
  <c r="K1871" i="1"/>
  <c r="N1871" i="1"/>
  <c r="O1871" i="1"/>
  <c r="P1871" i="1"/>
  <c r="Q1871" i="1" s="1"/>
  <c r="K1872" i="1"/>
  <c r="N1872" i="1"/>
  <c r="O1872" i="1" s="1"/>
  <c r="Q1872" i="1" s="1"/>
  <c r="S1872" i="1" s="1"/>
  <c r="P1872" i="1"/>
  <c r="R1872" i="1" s="1"/>
  <c r="K1873" i="1"/>
  <c r="N1873" i="1"/>
  <c r="K1874" i="1"/>
  <c r="N1874" i="1"/>
  <c r="O1874" i="1"/>
  <c r="P1874" i="1"/>
  <c r="R1874" i="1" s="1"/>
  <c r="K1875" i="1"/>
  <c r="N1875" i="1"/>
  <c r="O1875" i="1" s="1"/>
  <c r="R1875" i="1" s="1"/>
  <c r="P1875" i="1"/>
  <c r="K1876" i="1"/>
  <c r="N1876" i="1"/>
  <c r="P1876" i="1" s="1"/>
  <c r="K1877" i="1"/>
  <c r="N1877" i="1"/>
  <c r="O1877" i="1"/>
  <c r="P1877" i="1"/>
  <c r="R1877" i="1" s="1"/>
  <c r="K1878" i="1"/>
  <c r="N1878" i="1"/>
  <c r="O1878" i="1" s="1"/>
  <c r="K1879" i="1"/>
  <c r="N1879" i="1"/>
  <c r="O1879" i="1"/>
  <c r="Q1879" i="1" s="1"/>
  <c r="S1879" i="1" s="1"/>
  <c r="P1879" i="1"/>
  <c r="R1879" i="1" s="1"/>
  <c r="K1880" i="1"/>
  <c r="N1880" i="1"/>
  <c r="K1881" i="1"/>
  <c r="N1881" i="1"/>
  <c r="P1881" i="1" s="1"/>
  <c r="O1881" i="1"/>
  <c r="Q1881" i="1"/>
  <c r="S1881" i="1" s="1"/>
  <c r="R1881" i="1"/>
  <c r="K1882" i="1"/>
  <c r="N1882" i="1"/>
  <c r="O1882" i="1"/>
  <c r="P1882" i="1"/>
  <c r="R1882" i="1"/>
  <c r="K1883" i="1"/>
  <c r="N1883" i="1"/>
  <c r="O1883" i="1" s="1"/>
  <c r="P1883" i="1"/>
  <c r="Q1883" i="1"/>
  <c r="K1884" i="1"/>
  <c r="N1884" i="1"/>
  <c r="P1884" i="1" s="1"/>
  <c r="O1884" i="1"/>
  <c r="K1885" i="1"/>
  <c r="N1885" i="1"/>
  <c r="O1885" i="1" s="1"/>
  <c r="K1886" i="1"/>
  <c r="N1886" i="1"/>
  <c r="O1886" i="1" s="1"/>
  <c r="P1886" i="1"/>
  <c r="K1887" i="1"/>
  <c r="N1887" i="1"/>
  <c r="O1887" i="1"/>
  <c r="Q1887" i="1" s="1"/>
  <c r="P1887" i="1"/>
  <c r="K1888" i="1"/>
  <c r="N1888" i="1"/>
  <c r="O1888" i="1" s="1"/>
  <c r="P1888" i="1"/>
  <c r="Q1888" i="1"/>
  <c r="S1888" i="1" s="1"/>
  <c r="R1888" i="1"/>
  <c r="K1889" i="1"/>
  <c r="N1889" i="1"/>
  <c r="P1889" i="1" s="1"/>
  <c r="K1890" i="1"/>
  <c r="N1890" i="1"/>
  <c r="O1890" i="1"/>
  <c r="R1890" i="1" s="1"/>
  <c r="P1890" i="1"/>
  <c r="K1891" i="1"/>
  <c r="N1891" i="1"/>
  <c r="K1892" i="1"/>
  <c r="N1892" i="1"/>
  <c r="P1892" i="1" s="1"/>
  <c r="O1892" i="1"/>
  <c r="Q1892" i="1"/>
  <c r="R1892" i="1"/>
  <c r="K1893" i="1"/>
  <c r="N1893" i="1"/>
  <c r="O1893" i="1" s="1"/>
  <c r="P1893" i="1"/>
  <c r="K1894" i="1"/>
  <c r="N1894" i="1"/>
  <c r="K1895" i="1"/>
  <c r="N1895" i="1"/>
  <c r="O1895" i="1"/>
  <c r="R1895" i="1" s="1"/>
  <c r="P1895" i="1"/>
  <c r="Q1895" i="1" s="1"/>
  <c r="K1896" i="1"/>
  <c r="N1896" i="1"/>
  <c r="O1896" i="1" s="1"/>
  <c r="K1897" i="1"/>
  <c r="N1897" i="1"/>
  <c r="P1897" i="1" s="1"/>
  <c r="K1898" i="1"/>
  <c r="N1898" i="1"/>
  <c r="O1898" i="1"/>
  <c r="Q1898" i="1" s="1"/>
  <c r="P1898" i="1"/>
  <c r="K1899" i="1"/>
  <c r="N1899" i="1"/>
  <c r="O1899" i="1" s="1"/>
  <c r="P1899" i="1"/>
  <c r="Q1899" i="1"/>
  <c r="K1900" i="1"/>
  <c r="N1900" i="1"/>
  <c r="P1900" i="1" s="1"/>
  <c r="O1900" i="1"/>
  <c r="Q1900" i="1" s="1"/>
  <c r="K1901" i="1"/>
  <c r="N1901" i="1"/>
  <c r="K1902" i="1"/>
  <c r="N1902" i="1"/>
  <c r="O1902" i="1"/>
  <c r="P1902" i="1"/>
  <c r="Q1902" i="1" s="1"/>
  <c r="K1903" i="1"/>
  <c r="N1903" i="1"/>
  <c r="O1903" i="1"/>
  <c r="P1903" i="1"/>
  <c r="Q1903" i="1"/>
  <c r="R1903" i="1"/>
  <c r="K1904" i="1"/>
  <c r="N1904" i="1"/>
  <c r="O1904" i="1" s="1"/>
  <c r="K1905" i="1"/>
  <c r="N1905" i="1"/>
  <c r="K1906" i="1"/>
  <c r="N1906" i="1"/>
  <c r="O1906" i="1"/>
  <c r="P1906" i="1"/>
  <c r="R1906" i="1" s="1"/>
  <c r="K1907" i="1"/>
  <c r="N1907" i="1"/>
  <c r="O1907" i="1" s="1"/>
  <c r="K1908" i="1"/>
  <c r="N1908" i="1"/>
  <c r="P1908" i="1" s="1"/>
  <c r="K1909" i="1"/>
  <c r="N1909" i="1"/>
  <c r="O1909" i="1"/>
  <c r="P1909" i="1"/>
  <c r="R1909" i="1" s="1"/>
  <c r="K1910" i="1"/>
  <c r="N1910" i="1"/>
  <c r="O1910" i="1" s="1"/>
  <c r="K1911" i="1"/>
  <c r="N1911" i="1"/>
  <c r="O1911" i="1"/>
  <c r="Q1911" i="1" s="1"/>
  <c r="P1911" i="1"/>
  <c r="R1911" i="1" s="1"/>
  <c r="K1912" i="1"/>
  <c r="N1912" i="1"/>
  <c r="K1913" i="1"/>
  <c r="N1913" i="1"/>
  <c r="P1913" i="1" s="1"/>
  <c r="O1913" i="1"/>
  <c r="Q1913" i="1"/>
  <c r="S1913" i="1" s="1"/>
  <c r="R1913" i="1"/>
  <c r="K1914" i="1"/>
  <c r="N1914" i="1"/>
  <c r="O1914" i="1"/>
  <c r="P1914" i="1"/>
  <c r="R1914" i="1"/>
  <c r="K1915" i="1"/>
  <c r="N1915" i="1"/>
  <c r="O1915" i="1" s="1"/>
  <c r="K1916" i="1"/>
  <c r="N1916" i="1"/>
  <c r="P1916" i="1" s="1"/>
  <c r="O1916" i="1"/>
  <c r="K1917" i="1"/>
  <c r="N1917" i="1"/>
  <c r="O1917" i="1" s="1"/>
  <c r="K1918" i="1"/>
  <c r="N1918" i="1"/>
  <c r="O1918" i="1" s="1"/>
  <c r="P1918" i="1"/>
  <c r="K1919" i="1"/>
  <c r="N1919" i="1"/>
  <c r="O1919" i="1"/>
  <c r="Q1919" i="1" s="1"/>
  <c r="S1919" i="1" s="1"/>
  <c r="P1919" i="1"/>
  <c r="R1919" i="1"/>
  <c r="K1920" i="1"/>
  <c r="N1920" i="1"/>
  <c r="O1920" i="1" s="1"/>
  <c r="P1920" i="1"/>
  <c r="Q1920" i="1"/>
  <c r="S1920" i="1" s="1"/>
  <c r="R1920" i="1"/>
  <c r="K1921" i="1"/>
  <c r="N1921" i="1"/>
  <c r="P1921" i="1" s="1"/>
  <c r="K1922" i="1"/>
  <c r="N1922" i="1"/>
  <c r="O1922" i="1"/>
  <c r="R1922" i="1" s="1"/>
  <c r="P1922" i="1"/>
  <c r="K1923" i="1"/>
  <c r="N1923" i="1"/>
  <c r="K1924" i="1"/>
  <c r="N1924" i="1"/>
  <c r="P1924" i="1" s="1"/>
  <c r="O1924" i="1"/>
  <c r="Q1924" i="1" s="1"/>
  <c r="S1924" i="1" s="1"/>
  <c r="R1924" i="1"/>
  <c r="K1925" i="1"/>
  <c r="N1925" i="1"/>
  <c r="O1925" i="1" s="1"/>
  <c r="P1925" i="1"/>
  <c r="K1926" i="1"/>
  <c r="N1926" i="1"/>
  <c r="K1927" i="1"/>
  <c r="N1927" i="1"/>
  <c r="O1927" i="1"/>
  <c r="P1927" i="1"/>
  <c r="Q1927" i="1" s="1"/>
  <c r="K1928" i="1"/>
  <c r="N1928" i="1"/>
  <c r="O1928" i="1" s="1"/>
  <c r="K1929" i="1"/>
  <c r="N1929" i="1"/>
  <c r="P1929" i="1" s="1"/>
  <c r="K1930" i="1"/>
  <c r="N1930" i="1"/>
  <c r="O1930" i="1"/>
  <c r="Q1930" i="1" s="1"/>
  <c r="P1930" i="1"/>
  <c r="K1931" i="1"/>
  <c r="N1931" i="1"/>
  <c r="O1931" i="1" s="1"/>
  <c r="K1932" i="1"/>
  <c r="N1932" i="1"/>
  <c r="O1932" i="1"/>
  <c r="Q1932" i="1" s="1"/>
  <c r="P1932" i="1"/>
  <c r="K1933" i="1"/>
  <c r="N1933" i="1"/>
  <c r="O1933" i="1" s="1"/>
  <c r="K1934" i="1"/>
  <c r="N1934" i="1"/>
  <c r="K1935" i="1"/>
  <c r="N1935" i="1"/>
  <c r="O1935" i="1"/>
  <c r="P1935" i="1"/>
  <c r="K1936" i="1"/>
  <c r="N1936" i="1"/>
  <c r="O1936" i="1" s="1"/>
  <c r="P1936" i="1"/>
  <c r="K1937" i="1"/>
  <c r="N1937" i="1"/>
  <c r="O1937" i="1"/>
  <c r="P1937" i="1"/>
  <c r="Q1937" i="1"/>
  <c r="S1937" i="1" s="1"/>
  <c r="R1937" i="1"/>
  <c r="K1938" i="1"/>
  <c r="N1938" i="1"/>
  <c r="O1938" i="1" s="1"/>
  <c r="K1939" i="1"/>
  <c r="N1939" i="1"/>
  <c r="O1939" i="1"/>
  <c r="Q1939" i="1" s="1"/>
  <c r="P1939" i="1"/>
  <c r="K1940" i="1"/>
  <c r="N1940" i="1"/>
  <c r="O1940" i="1" s="1"/>
  <c r="P1940" i="1"/>
  <c r="K1941" i="1"/>
  <c r="N1941" i="1"/>
  <c r="O1941" i="1" s="1"/>
  <c r="K1942" i="1"/>
  <c r="N1942" i="1"/>
  <c r="K1943" i="1"/>
  <c r="N1943" i="1"/>
  <c r="O1943" i="1"/>
  <c r="P1943" i="1"/>
  <c r="K1944" i="1"/>
  <c r="N1944" i="1"/>
  <c r="O1944" i="1" s="1"/>
  <c r="P1944" i="1"/>
  <c r="K1945" i="1"/>
  <c r="N1945" i="1"/>
  <c r="O1945" i="1"/>
  <c r="P1945" i="1"/>
  <c r="Q1945" i="1"/>
  <c r="S1945" i="1" s="1"/>
  <c r="R1945" i="1"/>
  <c r="K1946" i="1"/>
  <c r="N1946" i="1"/>
  <c r="O1946" i="1" s="1"/>
  <c r="K1947" i="1"/>
  <c r="N1947" i="1"/>
  <c r="O1947" i="1"/>
  <c r="Q1947" i="1" s="1"/>
  <c r="P1947" i="1"/>
  <c r="K1948" i="1"/>
  <c r="N1948" i="1"/>
  <c r="O1948" i="1" s="1"/>
  <c r="P1948" i="1"/>
  <c r="K1949" i="1"/>
  <c r="N1949" i="1"/>
  <c r="O1949" i="1" s="1"/>
  <c r="K1950" i="1"/>
  <c r="N1950" i="1"/>
  <c r="K1951" i="1"/>
  <c r="N1951" i="1"/>
  <c r="O1951" i="1"/>
  <c r="P1951" i="1"/>
  <c r="K1952" i="1"/>
  <c r="N1952" i="1"/>
  <c r="O1952" i="1" s="1"/>
  <c r="P1952" i="1"/>
  <c r="K1953" i="1"/>
  <c r="N1953" i="1"/>
  <c r="O1953" i="1"/>
  <c r="P1953" i="1"/>
  <c r="Q1953" i="1"/>
  <c r="S1953" i="1" s="1"/>
  <c r="R1953" i="1"/>
  <c r="K1954" i="1"/>
  <c r="N1954" i="1"/>
  <c r="O1954" i="1" s="1"/>
  <c r="K1955" i="1"/>
  <c r="N1955" i="1"/>
  <c r="O1955" i="1"/>
  <c r="Q1955" i="1" s="1"/>
  <c r="P1955" i="1"/>
  <c r="K1956" i="1"/>
  <c r="N1956" i="1"/>
  <c r="O1956" i="1" s="1"/>
  <c r="P1956" i="1"/>
  <c r="K1957" i="1"/>
  <c r="N1957" i="1"/>
  <c r="O1957" i="1" s="1"/>
  <c r="K1958" i="1"/>
  <c r="N1958" i="1"/>
  <c r="K1959" i="1"/>
  <c r="N1959" i="1"/>
  <c r="O1959" i="1"/>
  <c r="P1959" i="1"/>
  <c r="K1960" i="1"/>
  <c r="N1960" i="1"/>
  <c r="O1960" i="1" s="1"/>
  <c r="P1960" i="1"/>
  <c r="K1961" i="1"/>
  <c r="N1961" i="1"/>
  <c r="O1961" i="1"/>
  <c r="P1961" i="1"/>
  <c r="Q1961" i="1"/>
  <c r="S1961" i="1" s="1"/>
  <c r="R1961" i="1"/>
  <c r="K1962" i="1"/>
  <c r="N1962" i="1"/>
  <c r="O1962" i="1" s="1"/>
  <c r="K1963" i="1"/>
  <c r="N1963" i="1"/>
  <c r="O1963" i="1"/>
  <c r="Q1963" i="1" s="1"/>
  <c r="P1963" i="1"/>
  <c r="K1964" i="1"/>
  <c r="N1964" i="1"/>
  <c r="O1964" i="1" s="1"/>
  <c r="P1964" i="1"/>
  <c r="K1965" i="1"/>
  <c r="N1965" i="1"/>
  <c r="O1965" i="1" s="1"/>
  <c r="K1966" i="1"/>
  <c r="N1966" i="1"/>
  <c r="K1967" i="1"/>
  <c r="N1967" i="1"/>
  <c r="O1967" i="1"/>
  <c r="P1967" i="1"/>
  <c r="K1968" i="1"/>
  <c r="N1968" i="1"/>
  <c r="O1968" i="1" s="1"/>
  <c r="P1968" i="1"/>
  <c r="K1969" i="1"/>
  <c r="N1969" i="1"/>
  <c r="O1969" i="1"/>
  <c r="P1969" i="1"/>
  <c r="Q1969" i="1"/>
  <c r="S1969" i="1" s="1"/>
  <c r="R1969" i="1"/>
  <c r="K1970" i="1"/>
  <c r="N1970" i="1"/>
  <c r="O1970" i="1" s="1"/>
  <c r="K1971" i="1"/>
  <c r="N1971" i="1"/>
  <c r="O1971" i="1"/>
  <c r="Q1971" i="1" s="1"/>
  <c r="P1971" i="1"/>
  <c r="K1972" i="1"/>
  <c r="N1972" i="1"/>
  <c r="O1972" i="1" s="1"/>
  <c r="P1972" i="1"/>
  <c r="K1973" i="1"/>
  <c r="N1973" i="1"/>
  <c r="O1973" i="1" s="1"/>
  <c r="K1974" i="1"/>
  <c r="N1974" i="1"/>
  <c r="K1975" i="1"/>
  <c r="N1975" i="1"/>
  <c r="O1975" i="1"/>
  <c r="P1975" i="1"/>
  <c r="K1976" i="1"/>
  <c r="N1976" i="1"/>
  <c r="O1976" i="1" s="1"/>
  <c r="P1976" i="1"/>
  <c r="K1977" i="1"/>
  <c r="N1977" i="1"/>
  <c r="O1977" i="1"/>
  <c r="P1977" i="1"/>
  <c r="Q1977" i="1"/>
  <c r="S1977" i="1" s="1"/>
  <c r="R1977" i="1"/>
  <c r="K1978" i="1"/>
  <c r="N1978" i="1"/>
  <c r="O1978" i="1" s="1"/>
  <c r="K1979" i="1"/>
  <c r="N1979" i="1"/>
  <c r="O1979" i="1"/>
  <c r="Q1979" i="1" s="1"/>
  <c r="P1979" i="1"/>
  <c r="K1980" i="1"/>
  <c r="N1980" i="1"/>
  <c r="O1980" i="1" s="1"/>
  <c r="P1980" i="1"/>
  <c r="K1981" i="1"/>
  <c r="N1981" i="1"/>
  <c r="O1981" i="1" s="1"/>
  <c r="K1982" i="1"/>
  <c r="N1982" i="1"/>
  <c r="K1983" i="1"/>
  <c r="N1983" i="1"/>
  <c r="O1983" i="1"/>
  <c r="P1983" i="1"/>
  <c r="K1984" i="1"/>
  <c r="N1984" i="1"/>
  <c r="O1984" i="1" s="1"/>
  <c r="P1984" i="1"/>
  <c r="K1985" i="1"/>
  <c r="N1985" i="1"/>
  <c r="O1985" i="1"/>
  <c r="P1985" i="1"/>
  <c r="Q1985" i="1"/>
  <c r="S1985" i="1" s="1"/>
  <c r="R1985" i="1"/>
  <c r="K1986" i="1"/>
  <c r="N1986" i="1"/>
  <c r="O1986" i="1" s="1"/>
  <c r="K1987" i="1"/>
  <c r="N1987" i="1"/>
  <c r="O1987" i="1"/>
  <c r="Q1987" i="1" s="1"/>
  <c r="P1987" i="1"/>
  <c r="K1988" i="1"/>
  <c r="N1988" i="1"/>
  <c r="O1988" i="1" s="1"/>
  <c r="P1988" i="1"/>
  <c r="K1989" i="1"/>
  <c r="N1989" i="1"/>
  <c r="O1989" i="1" s="1"/>
  <c r="K1990" i="1"/>
  <c r="N1990" i="1"/>
  <c r="P1990" i="1" s="1"/>
  <c r="O1990" i="1"/>
  <c r="Q1990" i="1" s="1"/>
  <c r="R1990" i="1"/>
  <c r="K1991" i="1"/>
  <c r="N1991" i="1"/>
  <c r="O1991" i="1"/>
  <c r="P1991" i="1"/>
  <c r="K1992" i="1"/>
  <c r="N1992" i="1"/>
  <c r="O1992" i="1" s="1"/>
  <c r="Q1992" i="1" s="1"/>
  <c r="P1992" i="1"/>
  <c r="K1993" i="1"/>
  <c r="N1993" i="1"/>
  <c r="O1993" i="1"/>
  <c r="P1993" i="1"/>
  <c r="Q1993" i="1"/>
  <c r="R1993" i="1"/>
  <c r="K1994" i="1"/>
  <c r="N1994" i="1"/>
  <c r="K1995" i="1"/>
  <c r="N1995" i="1"/>
  <c r="O1995" i="1"/>
  <c r="P1995" i="1"/>
  <c r="K1996" i="1"/>
  <c r="N1996" i="1"/>
  <c r="O1996" i="1" s="1"/>
  <c r="P1996" i="1"/>
  <c r="K1997" i="1"/>
  <c r="N1997" i="1"/>
  <c r="K1998" i="1"/>
  <c r="N1998" i="1"/>
  <c r="P1998" i="1" s="1"/>
  <c r="K1999" i="1"/>
  <c r="N1999" i="1"/>
  <c r="O1999" i="1"/>
  <c r="P1999" i="1"/>
  <c r="K2000" i="1"/>
  <c r="N2000" i="1"/>
  <c r="O2000" i="1" s="1"/>
  <c r="R2000" i="1" s="1"/>
  <c r="P2000" i="1"/>
  <c r="Q2000" i="1"/>
  <c r="S2000" i="1" s="1"/>
  <c r="K2001" i="1"/>
  <c r="N2001" i="1"/>
  <c r="O2001" i="1"/>
  <c r="P2001" i="1"/>
  <c r="Q2001" i="1"/>
  <c r="S2001" i="1" s="1"/>
  <c r="R2001" i="1"/>
  <c r="K2002" i="1"/>
  <c r="N2002" i="1"/>
  <c r="K2003" i="1"/>
  <c r="N2003" i="1"/>
  <c r="O2003" i="1"/>
  <c r="P2003" i="1"/>
  <c r="K2004" i="1"/>
  <c r="N2004" i="1"/>
  <c r="O2004" i="1" s="1"/>
  <c r="P2004" i="1"/>
  <c r="K2005" i="1"/>
  <c r="N2005" i="1"/>
  <c r="K2006" i="1"/>
  <c r="N2006" i="1"/>
  <c r="P2006" i="1" s="1"/>
  <c r="O2006" i="1"/>
  <c r="Q2006" i="1" s="1"/>
  <c r="R2006" i="1"/>
  <c r="K2007" i="1"/>
  <c r="N2007" i="1"/>
  <c r="O2007" i="1"/>
  <c r="P2007" i="1"/>
  <c r="K2008" i="1"/>
  <c r="N2008" i="1"/>
  <c r="O2008" i="1" s="1"/>
  <c r="Q2008" i="1" s="1"/>
  <c r="P2008" i="1"/>
  <c r="K2009" i="1"/>
  <c r="N2009" i="1"/>
  <c r="O2009" i="1"/>
  <c r="P2009" i="1"/>
  <c r="Q2009" i="1"/>
  <c r="R2009" i="1"/>
  <c r="K2010" i="1"/>
  <c r="N2010" i="1"/>
  <c r="K2011" i="1"/>
  <c r="N2011" i="1"/>
  <c r="O2011" i="1"/>
  <c r="P2011" i="1"/>
  <c r="K2012" i="1"/>
  <c r="N2012" i="1"/>
  <c r="O2012" i="1" s="1"/>
  <c r="P2012" i="1"/>
  <c r="K2013" i="1"/>
  <c r="N2013" i="1"/>
  <c r="K2014" i="1"/>
  <c r="N2014" i="1"/>
  <c r="P2014" i="1" s="1"/>
  <c r="K2015" i="1"/>
  <c r="N2015" i="1"/>
  <c r="O2015" i="1"/>
  <c r="P2015" i="1"/>
  <c r="K2016" i="1"/>
  <c r="N2016" i="1"/>
  <c r="O2016" i="1" s="1"/>
  <c r="R2016" i="1" s="1"/>
  <c r="P2016" i="1"/>
  <c r="Q2016" i="1"/>
  <c r="S2016" i="1" s="1"/>
  <c r="K2017" i="1"/>
  <c r="N2017" i="1"/>
  <c r="O2017" i="1"/>
  <c r="P2017" i="1"/>
  <c r="Q2017" i="1"/>
  <c r="S2017" i="1" s="1"/>
  <c r="R2017" i="1"/>
  <c r="K2018" i="1"/>
  <c r="N2018" i="1"/>
  <c r="K2019" i="1"/>
  <c r="N2019" i="1"/>
  <c r="O2019" i="1"/>
  <c r="P2019" i="1"/>
  <c r="K2020" i="1"/>
  <c r="N2020" i="1"/>
  <c r="O2020" i="1" s="1"/>
  <c r="P2020" i="1"/>
  <c r="K2021" i="1"/>
  <c r="N2021" i="1"/>
  <c r="K2022" i="1"/>
  <c r="N2022" i="1"/>
  <c r="P2022" i="1" s="1"/>
  <c r="O2022" i="1"/>
  <c r="Q2022" i="1" s="1"/>
  <c r="K2023" i="1"/>
  <c r="N2023" i="1"/>
  <c r="O2023" i="1"/>
  <c r="P2023" i="1"/>
  <c r="K2024" i="1"/>
  <c r="N2024" i="1"/>
  <c r="O2024" i="1" s="1"/>
  <c r="K2025" i="1"/>
  <c r="N2025" i="1"/>
  <c r="O2025" i="1"/>
  <c r="Q2025" i="1" s="1"/>
  <c r="S2025" i="1" s="1"/>
  <c r="P2025" i="1"/>
  <c r="R2025" i="1"/>
  <c r="K2026" i="1"/>
  <c r="N2026" i="1"/>
  <c r="O2026" i="1" s="1"/>
  <c r="K2027" i="1"/>
  <c r="N2027" i="1"/>
  <c r="O2027" i="1"/>
  <c r="R2027" i="1" s="1"/>
  <c r="P2027" i="1"/>
  <c r="K2028" i="1"/>
  <c r="N2028" i="1"/>
  <c r="O2028" i="1" s="1"/>
  <c r="Q2028" i="1" s="1"/>
  <c r="P2028" i="1"/>
  <c r="K2029" i="1"/>
  <c r="N2029" i="1"/>
  <c r="K2030" i="1"/>
  <c r="N2030" i="1"/>
  <c r="P2030" i="1" s="1"/>
  <c r="K2031" i="1"/>
  <c r="N2031" i="1"/>
  <c r="O2031" i="1"/>
  <c r="P2031" i="1"/>
  <c r="K2032" i="1"/>
  <c r="N2032" i="1"/>
  <c r="O2032" i="1" s="1"/>
  <c r="K2033" i="1"/>
  <c r="N2033" i="1"/>
  <c r="O2033" i="1"/>
  <c r="P2033" i="1"/>
  <c r="Q2033" i="1"/>
  <c r="S2033" i="1" s="1"/>
  <c r="R2033" i="1"/>
  <c r="K2034" i="1"/>
  <c r="N2034" i="1"/>
  <c r="O2034" i="1" s="1"/>
  <c r="K2035" i="1"/>
  <c r="N2035" i="1"/>
  <c r="O2035" i="1"/>
  <c r="P2035" i="1"/>
  <c r="Q2035" i="1"/>
  <c r="S2035" i="1" s="1"/>
  <c r="R2035" i="1"/>
  <c r="K2036" i="1"/>
  <c r="N2036" i="1"/>
  <c r="O2036" i="1" s="1"/>
  <c r="R2036" i="1" s="1"/>
  <c r="P2036" i="1"/>
  <c r="K2037" i="1"/>
  <c r="N2037" i="1"/>
  <c r="K2038" i="1"/>
  <c r="N2038" i="1"/>
  <c r="P2038" i="1" s="1"/>
  <c r="K2039" i="1"/>
  <c r="N2039" i="1"/>
  <c r="O2039" i="1" s="1"/>
  <c r="K2040" i="1"/>
  <c r="N2040" i="1"/>
  <c r="O2040" i="1" s="1"/>
  <c r="P2040" i="1"/>
  <c r="K2041" i="1"/>
  <c r="N2041" i="1"/>
  <c r="O2041" i="1"/>
  <c r="R2041" i="1" s="1"/>
  <c r="P2041" i="1"/>
  <c r="K2042" i="1"/>
  <c r="N2042" i="1"/>
  <c r="O2042" i="1" s="1"/>
  <c r="K2043" i="1"/>
  <c r="N2043" i="1"/>
  <c r="O2043" i="1"/>
  <c r="Q2043" i="1" s="1"/>
  <c r="P2043" i="1"/>
  <c r="K2044" i="1"/>
  <c r="N2044" i="1"/>
  <c r="O2044" i="1" s="1"/>
  <c r="Q2044" i="1" s="1"/>
  <c r="P2044" i="1"/>
  <c r="R2044" i="1"/>
  <c r="S2044" i="1" s="1"/>
  <c r="K2045" i="1"/>
  <c r="N2045" i="1"/>
  <c r="K2046" i="1"/>
  <c r="N2046" i="1"/>
  <c r="P2046" i="1" s="1"/>
  <c r="O2046" i="1"/>
  <c r="Q2046" i="1" s="1"/>
  <c r="K2047" i="1"/>
  <c r="N2047" i="1"/>
  <c r="O2047" i="1"/>
  <c r="P2047" i="1"/>
  <c r="K2048" i="1"/>
  <c r="N2048" i="1"/>
  <c r="O2048" i="1" s="1"/>
  <c r="K2049" i="1"/>
  <c r="N2049" i="1"/>
  <c r="O2049" i="1"/>
  <c r="P2049" i="1"/>
  <c r="Q2049" i="1"/>
  <c r="S2049" i="1" s="1"/>
  <c r="R2049" i="1"/>
  <c r="K2050" i="1"/>
  <c r="N2050" i="1"/>
  <c r="O2050" i="1" s="1"/>
  <c r="P2050" i="1"/>
  <c r="R2050" i="1" s="1"/>
  <c r="Q2050" i="1"/>
  <c r="K2051" i="1"/>
  <c r="N2051" i="1"/>
  <c r="O2051" i="1"/>
  <c r="P2051" i="1"/>
  <c r="Q2051" i="1"/>
  <c r="S2051" i="1" s="1"/>
  <c r="R2051" i="1"/>
  <c r="K2052" i="1"/>
  <c r="N2052" i="1"/>
  <c r="O2052" i="1" s="1"/>
  <c r="Q2052" i="1" s="1"/>
  <c r="P2052" i="1"/>
  <c r="K2053" i="1"/>
  <c r="N2053" i="1"/>
  <c r="K2054" i="1"/>
  <c r="N2054" i="1"/>
  <c r="P2054" i="1" s="1"/>
  <c r="K2055" i="1"/>
  <c r="N2055" i="1"/>
  <c r="P2055" i="1" s="1"/>
  <c r="K2056" i="1"/>
  <c r="N2056" i="1"/>
  <c r="O2056" i="1" s="1"/>
  <c r="P2056" i="1"/>
  <c r="K2057" i="1"/>
  <c r="N2057" i="1"/>
  <c r="O2057" i="1"/>
  <c r="Q2057" i="1" s="1"/>
  <c r="P2057" i="1"/>
  <c r="K2058" i="1"/>
  <c r="N2058" i="1"/>
  <c r="O2058" i="1" s="1"/>
  <c r="K2059" i="1"/>
  <c r="N2059" i="1"/>
  <c r="O2059" i="1"/>
  <c r="R2059" i="1" s="1"/>
  <c r="P2059" i="1"/>
  <c r="K2060" i="1"/>
  <c r="N2060" i="1"/>
  <c r="O2060" i="1" s="1"/>
  <c r="Q2060" i="1" s="1"/>
  <c r="P2060" i="1"/>
  <c r="R2060" i="1"/>
  <c r="S2060" i="1"/>
  <c r="K2061" i="1"/>
  <c r="N2061" i="1"/>
  <c r="K2062" i="1"/>
  <c r="N2062" i="1"/>
  <c r="P2062" i="1" s="1"/>
  <c r="O2062" i="1"/>
  <c r="Q2062" i="1" s="1"/>
  <c r="R2062" i="1"/>
  <c r="K2063" i="1"/>
  <c r="N2063" i="1"/>
  <c r="O2063" i="1"/>
  <c r="P2063" i="1"/>
  <c r="K2064" i="1"/>
  <c r="N2064" i="1"/>
  <c r="P2064" i="1" s="1"/>
  <c r="O2064" i="1"/>
  <c r="K2065" i="1"/>
  <c r="N2065" i="1"/>
  <c r="O2065" i="1"/>
  <c r="P2065" i="1"/>
  <c r="Q2065" i="1"/>
  <c r="R2065" i="1"/>
  <c r="K2066" i="1"/>
  <c r="N2066" i="1"/>
  <c r="O2066" i="1" s="1"/>
  <c r="P2066" i="1"/>
  <c r="Q2066" i="1" s="1"/>
  <c r="K2067" i="1"/>
  <c r="N2067" i="1"/>
  <c r="O2067" i="1"/>
  <c r="P2067" i="1"/>
  <c r="Q2067" i="1"/>
  <c r="S2067" i="1" s="1"/>
  <c r="R2067" i="1"/>
  <c r="K2068" i="1"/>
  <c r="N2068" i="1"/>
  <c r="O2068" i="1" s="1"/>
  <c r="R2068" i="1" s="1"/>
  <c r="P2068" i="1"/>
  <c r="K2069" i="1"/>
  <c r="N2069" i="1"/>
  <c r="K2070" i="1"/>
  <c r="N2070" i="1"/>
  <c r="P2070" i="1" s="1"/>
  <c r="K2071" i="1"/>
  <c r="N2071" i="1"/>
  <c r="O2071" i="1" s="1"/>
  <c r="K2072" i="1"/>
  <c r="N2072" i="1"/>
  <c r="O2072" i="1" s="1"/>
  <c r="P2072" i="1"/>
  <c r="K2073" i="1"/>
  <c r="N2073" i="1"/>
  <c r="O2073" i="1"/>
  <c r="R2073" i="1" s="1"/>
  <c r="P2073" i="1"/>
  <c r="K2074" i="1"/>
  <c r="N2074" i="1"/>
  <c r="O2074" i="1" s="1"/>
  <c r="K2075" i="1"/>
  <c r="N2075" i="1"/>
  <c r="O2075" i="1"/>
  <c r="Q2075" i="1" s="1"/>
  <c r="P2075" i="1"/>
  <c r="K2076" i="1"/>
  <c r="N2076" i="1"/>
  <c r="O2076" i="1" s="1"/>
  <c r="Q2076" i="1" s="1"/>
  <c r="P2076" i="1"/>
  <c r="R2076" i="1"/>
  <c r="S2076" i="1" s="1"/>
  <c r="K2077" i="1"/>
  <c r="N2077" i="1"/>
  <c r="K2078" i="1"/>
  <c r="N2078" i="1"/>
  <c r="P2078" i="1" s="1"/>
  <c r="O2078" i="1"/>
  <c r="Q2078" i="1" s="1"/>
  <c r="K2079" i="1"/>
  <c r="N2079" i="1"/>
  <c r="O2079" i="1"/>
  <c r="P2079" i="1"/>
  <c r="K2080" i="1"/>
  <c r="N2080" i="1"/>
  <c r="O2080" i="1" s="1"/>
  <c r="K2081" i="1"/>
  <c r="N2081" i="1"/>
  <c r="O2081" i="1"/>
  <c r="P2081" i="1"/>
  <c r="Q2081" i="1"/>
  <c r="S2081" i="1" s="1"/>
  <c r="R2081" i="1"/>
  <c r="K2082" i="1"/>
  <c r="N2082" i="1"/>
  <c r="O2082" i="1"/>
  <c r="R2082" i="1" s="1"/>
  <c r="P2082" i="1"/>
  <c r="K2083" i="1"/>
  <c r="N2083" i="1"/>
  <c r="O2083" i="1"/>
  <c r="R2083" i="1" s="1"/>
  <c r="P2083" i="1"/>
  <c r="Q2083" i="1"/>
  <c r="S2083" i="1" s="1"/>
  <c r="K2084" i="1"/>
  <c r="N2084" i="1"/>
  <c r="O2084" i="1" s="1"/>
  <c r="Q2084" i="1" s="1"/>
  <c r="S2084" i="1" s="1"/>
  <c r="P2084" i="1"/>
  <c r="R2084" i="1"/>
  <c r="K2085" i="1"/>
  <c r="N2085" i="1"/>
  <c r="K2086" i="1"/>
  <c r="N2086" i="1"/>
  <c r="P2086" i="1" s="1"/>
  <c r="O2086" i="1"/>
  <c r="Q2086" i="1" s="1"/>
  <c r="K2087" i="1"/>
  <c r="N2087" i="1"/>
  <c r="O2087" i="1" s="1"/>
  <c r="K2088" i="1"/>
  <c r="N2088" i="1"/>
  <c r="O2088" i="1" s="1"/>
  <c r="P2088" i="1"/>
  <c r="K2089" i="1"/>
  <c r="N2089" i="1"/>
  <c r="O2089" i="1"/>
  <c r="R2089" i="1" s="1"/>
  <c r="P2089" i="1"/>
  <c r="K2090" i="1"/>
  <c r="N2090" i="1"/>
  <c r="O2090" i="1" s="1"/>
  <c r="K2091" i="1"/>
  <c r="N2091" i="1"/>
  <c r="O2091" i="1"/>
  <c r="Q2091" i="1" s="1"/>
  <c r="S2091" i="1" s="1"/>
  <c r="P2091" i="1"/>
  <c r="R2091" i="1"/>
  <c r="K2092" i="1"/>
  <c r="N2092" i="1"/>
  <c r="O2092" i="1" s="1"/>
  <c r="P2092" i="1"/>
  <c r="Q2092" i="1" s="1"/>
  <c r="K2093" i="1"/>
  <c r="N2093" i="1"/>
  <c r="K2094" i="1"/>
  <c r="N2094" i="1"/>
  <c r="P2094" i="1" s="1"/>
  <c r="K2095" i="1"/>
  <c r="N2095" i="1"/>
  <c r="O2095" i="1"/>
  <c r="P2095" i="1"/>
  <c r="K2096" i="1"/>
  <c r="N2096" i="1"/>
  <c r="P2096" i="1" s="1"/>
  <c r="O2096" i="1"/>
  <c r="K2097" i="1"/>
  <c r="N2097" i="1"/>
  <c r="O2097" i="1" s="1"/>
  <c r="K2098" i="1"/>
  <c r="N2098" i="1"/>
  <c r="K2099" i="1"/>
  <c r="N2099" i="1"/>
  <c r="O2099" i="1"/>
  <c r="P2099" i="1"/>
  <c r="K2100" i="1"/>
  <c r="N2100" i="1"/>
  <c r="O2100" i="1" s="1"/>
  <c r="K2101" i="1"/>
  <c r="N2101" i="1"/>
  <c r="P2101" i="1" s="1"/>
  <c r="O2101" i="1"/>
  <c r="R2101" i="1" s="1"/>
  <c r="K2102" i="1"/>
  <c r="N2102" i="1"/>
  <c r="O2102" i="1" s="1"/>
  <c r="P2102" i="1"/>
  <c r="K2103" i="1"/>
  <c r="N2103" i="1"/>
  <c r="K2104" i="1"/>
  <c r="N2104" i="1"/>
  <c r="O2104" i="1" s="1"/>
  <c r="P2104" i="1"/>
  <c r="K2105" i="1"/>
  <c r="N2105" i="1"/>
  <c r="P2105" i="1" s="1"/>
  <c r="O2105" i="1"/>
  <c r="Q2105" i="1" s="1"/>
  <c r="K2106" i="1"/>
  <c r="N2106" i="1"/>
  <c r="O2106" i="1"/>
  <c r="R2106" i="1" s="1"/>
  <c r="P2106" i="1"/>
  <c r="K2107" i="1"/>
  <c r="N2107" i="1"/>
  <c r="O2107" i="1"/>
  <c r="R2107" i="1" s="1"/>
  <c r="P2107" i="1"/>
  <c r="Q2107" i="1"/>
  <c r="K2108" i="1"/>
  <c r="N2108" i="1"/>
  <c r="O2108" i="1" s="1"/>
  <c r="K2109" i="1"/>
  <c r="N2109" i="1"/>
  <c r="P2109" i="1" s="1"/>
  <c r="O2109" i="1"/>
  <c r="K2110" i="1"/>
  <c r="N2110" i="1"/>
  <c r="K2111" i="1"/>
  <c r="N2111" i="1"/>
  <c r="O2111" i="1"/>
  <c r="P2111" i="1"/>
  <c r="K2112" i="1"/>
  <c r="N2112" i="1"/>
  <c r="O2112" i="1" s="1"/>
  <c r="K2113" i="1"/>
  <c r="N2113" i="1"/>
  <c r="O2113" i="1"/>
  <c r="P2113" i="1"/>
  <c r="K2114" i="1"/>
  <c r="N2114" i="1"/>
  <c r="O2114" i="1" s="1"/>
  <c r="P2114" i="1"/>
  <c r="K2115" i="1"/>
  <c r="N2115" i="1"/>
  <c r="O2115" i="1"/>
  <c r="P2115" i="1"/>
  <c r="Q2115" i="1"/>
  <c r="S2115" i="1" s="1"/>
  <c r="R2115" i="1"/>
  <c r="K2116" i="1"/>
  <c r="N2116" i="1"/>
  <c r="O2116" i="1" s="1"/>
  <c r="P2116" i="1"/>
  <c r="K2117" i="1"/>
  <c r="N2117" i="1"/>
  <c r="P2117" i="1" s="1"/>
  <c r="K2118" i="1"/>
  <c r="N2118" i="1"/>
  <c r="K2119" i="1"/>
  <c r="N2119" i="1"/>
  <c r="O2119" i="1"/>
  <c r="P2119" i="1"/>
  <c r="K2120" i="1"/>
  <c r="N2120" i="1"/>
  <c r="O2120" i="1" s="1"/>
  <c r="P2120" i="1"/>
  <c r="K2121" i="1"/>
  <c r="N2121" i="1"/>
  <c r="K2122" i="1"/>
  <c r="N2122" i="1"/>
  <c r="P2122" i="1" s="1"/>
  <c r="K2123" i="1"/>
  <c r="N2123" i="1"/>
  <c r="O2123" i="1"/>
  <c r="P2123" i="1"/>
  <c r="K2124" i="1"/>
  <c r="N2124" i="1"/>
  <c r="O2124" i="1" s="1"/>
  <c r="P2124" i="1"/>
  <c r="Q2124" i="1" s="1"/>
  <c r="K2125" i="1"/>
  <c r="N2125" i="1"/>
  <c r="O2125" i="1" s="1"/>
  <c r="K2126" i="1"/>
  <c r="N2126" i="1"/>
  <c r="P2126" i="1" s="1"/>
  <c r="O2126" i="1"/>
  <c r="K2127" i="1"/>
  <c r="N2127" i="1"/>
  <c r="O2127" i="1"/>
  <c r="P2127" i="1"/>
  <c r="K2128" i="1"/>
  <c r="N2128" i="1"/>
  <c r="O2128" i="1" s="1"/>
  <c r="P2128" i="1"/>
  <c r="Q2128" i="1" s="1"/>
  <c r="K2129" i="1"/>
  <c r="N2129" i="1"/>
  <c r="K2130" i="1"/>
  <c r="N2130" i="1"/>
  <c r="P2130" i="1" s="1"/>
  <c r="O2130" i="1"/>
  <c r="Q2130" i="1" s="1"/>
  <c r="K2131" i="1"/>
  <c r="N2131" i="1"/>
  <c r="O2131" i="1"/>
  <c r="P2131" i="1"/>
  <c r="K2132" i="1"/>
  <c r="N2132" i="1"/>
  <c r="O2132" i="1" s="1"/>
  <c r="R2132" i="1" s="1"/>
  <c r="P2132" i="1"/>
  <c r="K2133" i="1"/>
  <c r="N2133" i="1"/>
  <c r="K2134" i="1"/>
  <c r="N2134" i="1"/>
  <c r="P2134" i="1" s="1"/>
  <c r="K2135" i="1"/>
  <c r="N2135" i="1"/>
  <c r="O2135" i="1"/>
  <c r="P2135" i="1"/>
  <c r="K2136" i="1"/>
  <c r="N2136" i="1"/>
  <c r="O2136" i="1" s="1"/>
  <c r="R2136" i="1" s="1"/>
  <c r="P2136" i="1"/>
  <c r="K2137" i="1"/>
  <c r="N2137" i="1"/>
  <c r="K2138" i="1"/>
  <c r="N2138" i="1"/>
  <c r="P2138" i="1" s="1"/>
  <c r="K2139" i="1"/>
  <c r="N2139" i="1"/>
  <c r="O2139" i="1"/>
  <c r="P2139" i="1"/>
  <c r="K2140" i="1"/>
  <c r="N2140" i="1"/>
  <c r="O2140" i="1" s="1"/>
  <c r="P2140" i="1"/>
  <c r="Q2140" i="1" s="1"/>
  <c r="K2141" i="1"/>
  <c r="N2141" i="1"/>
  <c r="K2142" i="1"/>
  <c r="N2142" i="1"/>
  <c r="P2142" i="1" s="1"/>
  <c r="O2142" i="1"/>
  <c r="K2143" i="1"/>
  <c r="N2143" i="1"/>
  <c r="O2143" i="1"/>
  <c r="P2143" i="1"/>
  <c r="K2144" i="1"/>
  <c r="N2144" i="1"/>
  <c r="O2144" i="1" s="1"/>
  <c r="P2144" i="1"/>
  <c r="Q2144" i="1" s="1"/>
  <c r="K2145" i="1"/>
  <c r="N2145" i="1"/>
  <c r="K2146" i="1"/>
  <c r="N2146" i="1"/>
  <c r="P2146" i="1" s="1"/>
  <c r="O2146" i="1"/>
  <c r="Q2146" i="1" s="1"/>
  <c r="K2147" i="1"/>
  <c r="N2147" i="1"/>
  <c r="O2147" i="1"/>
  <c r="P2147" i="1"/>
  <c r="K2148" i="1"/>
  <c r="N2148" i="1"/>
  <c r="O2148" i="1" s="1"/>
  <c r="R2148" i="1" s="1"/>
  <c r="P2148" i="1"/>
  <c r="K2149" i="1"/>
  <c r="N2149" i="1"/>
  <c r="K2150" i="1"/>
  <c r="N2150" i="1"/>
  <c r="P2150" i="1" s="1"/>
  <c r="K2151" i="1"/>
  <c r="N2151" i="1"/>
  <c r="O2151" i="1"/>
  <c r="P2151" i="1"/>
  <c r="Q2151" i="1" s="1"/>
  <c r="K2152" i="1"/>
  <c r="N2152" i="1"/>
  <c r="O2152" i="1" s="1"/>
  <c r="P2152" i="1"/>
  <c r="Q2152" i="1"/>
  <c r="S2152" i="1" s="1"/>
  <c r="R2152" i="1"/>
  <c r="K2153" i="1"/>
  <c r="N2153" i="1"/>
  <c r="K2154" i="1"/>
  <c r="N2154" i="1"/>
  <c r="K2155" i="1"/>
  <c r="N2155" i="1"/>
  <c r="O2155" i="1"/>
  <c r="P2155" i="1"/>
  <c r="K2156" i="1"/>
  <c r="N2156" i="1"/>
  <c r="O2156" i="1" s="1"/>
  <c r="K2157" i="1"/>
  <c r="N2157" i="1"/>
  <c r="P2157" i="1" s="1"/>
  <c r="K2158" i="1"/>
  <c r="N2158" i="1"/>
  <c r="O2158" i="1" s="1"/>
  <c r="K2159" i="1"/>
  <c r="N2159" i="1"/>
  <c r="O2159" i="1"/>
  <c r="Q2159" i="1" s="1"/>
  <c r="P2159" i="1"/>
  <c r="K2160" i="1"/>
  <c r="N2160" i="1"/>
  <c r="O2160" i="1" s="1"/>
  <c r="R2160" i="1" s="1"/>
  <c r="P2160" i="1"/>
  <c r="Q2160" i="1" s="1"/>
  <c r="K2161" i="1"/>
  <c r="N2161" i="1"/>
  <c r="K2162" i="1"/>
  <c r="N2162" i="1"/>
  <c r="P2162" i="1" s="1"/>
  <c r="O2162" i="1"/>
  <c r="Q2162" i="1" s="1"/>
  <c r="K2163" i="1"/>
  <c r="N2163" i="1"/>
  <c r="O2163" i="1"/>
  <c r="P2163" i="1"/>
  <c r="K2164" i="1"/>
  <c r="N2164" i="1"/>
  <c r="O2164" i="1" s="1"/>
  <c r="P2164" i="1"/>
  <c r="K2165" i="1"/>
  <c r="N2165" i="1"/>
  <c r="O2165" i="1"/>
  <c r="Q2165" i="1" s="1"/>
  <c r="P2165" i="1"/>
  <c r="R2165" i="1"/>
  <c r="K2166" i="1"/>
  <c r="N2166" i="1"/>
  <c r="O2166" i="1" s="1"/>
  <c r="K2167" i="1"/>
  <c r="N2167" i="1"/>
  <c r="O2167" i="1"/>
  <c r="Q2167" i="1" s="1"/>
  <c r="P2167" i="1"/>
  <c r="K2168" i="1"/>
  <c r="N2168" i="1"/>
  <c r="O2168" i="1"/>
  <c r="Q2168" i="1" s="1"/>
  <c r="P2168" i="1"/>
  <c r="K2169" i="1"/>
  <c r="N2169" i="1"/>
  <c r="O2169" i="1" s="1"/>
  <c r="K2170" i="1"/>
  <c r="N2170" i="1"/>
  <c r="O2170" i="1"/>
  <c r="R2170" i="1" s="1"/>
  <c r="P2170" i="1"/>
  <c r="Q2170" i="1"/>
  <c r="S2170" i="1" s="1"/>
  <c r="K2171" i="1"/>
  <c r="N2171" i="1"/>
  <c r="O2171" i="1" s="1"/>
  <c r="Q2171" i="1" s="1"/>
  <c r="P2171" i="1"/>
  <c r="K2172" i="1"/>
  <c r="N2172" i="1"/>
  <c r="O2172" i="1" s="1"/>
  <c r="K2173" i="1"/>
  <c r="N2173" i="1"/>
  <c r="O2173" i="1"/>
  <c r="Q2173" i="1" s="1"/>
  <c r="P2173" i="1"/>
  <c r="R2173" i="1"/>
  <c r="K2174" i="1"/>
  <c r="N2174" i="1"/>
  <c r="O2174" i="1" s="1"/>
  <c r="K2175" i="1"/>
  <c r="N2175" i="1"/>
  <c r="K2176" i="1"/>
  <c r="N2176" i="1"/>
  <c r="O2176" i="1"/>
  <c r="P2176" i="1"/>
  <c r="K2177" i="1"/>
  <c r="N2177" i="1"/>
  <c r="O2177" i="1" s="1"/>
  <c r="K2178" i="1"/>
  <c r="N2178" i="1"/>
  <c r="O2178" i="1"/>
  <c r="R2178" i="1" s="1"/>
  <c r="P2178" i="1"/>
  <c r="Q2178" i="1"/>
  <c r="S2178" i="1" s="1"/>
  <c r="K2179" i="1"/>
  <c r="N2179" i="1"/>
  <c r="O2179" i="1" s="1"/>
  <c r="Q2179" i="1" s="1"/>
  <c r="P2179" i="1"/>
  <c r="R2179" i="1"/>
  <c r="K2180" i="1"/>
  <c r="N2180" i="1"/>
  <c r="O2180" i="1" s="1"/>
  <c r="K2181" i="1"/>
  <c r="N2181" i="1"/>
  <c r="O2181" i="1"/>
  <c r="Q2181" i="1" s="1"/>
  <c r="P2181" i="1"/>
  <c r="R2181" i="1"/>
  <c r="K2182" i="1"/>
  <c r="N2182" i="1"/>
  <c r="O2182" i="1" s="1"/>
  <c r="K2183" i="1"/>
  <c r="N2183" i="1"/>
  <c r="K2184" i="1"/>
  <c r="N2184" i="1"/>
  <c r="O2184" i="1"/>
  <c r="P2184" i="1"/>
  <c r="K2185" i="1"/>
  <c r="N2185" i="1"/>
  <c r="O2185" i="1" s="1"/>
  <c r="K2186" i="1"/>
  <c r="N2186" i="1"/>
  <c r="O2186" i="1"/>
  <c r="R2186" i="1" s="1"/>
  <c r="P2186" i="1"/>
  <c r="K2187" i="1"/>
  <c r="N2187" i="1"/>
  <c r="O2187" i="1" s="1"/>
  <c r="Q2187" i="1" s="1"/>
  <c r="P2187" i="1"/>
  <c r="K2188" i="1"/>
  <c r="N2188" i="1"/>
  <c r="O2188" i="1" s="1"/>
  <c r="K2189" i="1"/>
  <c r="N2189" i="1"/>
  <c r="O2189" i="1"/>
  <c r="Q2189" i="1" s="1"/>
  <c r="S2189" i="1" s="1"/>
  <c r="P2189" i="1"/>
  <c r="R2189" i="1"/>
  <c r="K2190" i="1"/>
  <c r="N2190" i="1"/>
  <c r="O2190" i="1" s="1"/>
  <c r="K2191" i="1"/>
  <c r="N2191" i="1"/>
  <c r="K2192" i="1"/>
  <c r="N2192" i="1"/>
  <c r="O2192" i="1"/>
  <c r="P2192" i="1"/>
  <c r="K2193" i="1"/>
  <c r="N2193" i="1"/>
  <c r="O2193" i="1" s="1"/>
  <c r="P2193" i="1"/>
  <c r="K2194" i="1"/>
  <c r="N2194" i="1"/>
  <c r="O2194" i="1"/>
  <c r="R2194" i="1" s="1"/>
  <c r="P2194" i="1"/>
  <c r="Q2194" i="1"/>
  <c r="S2194" i="1" s="1"/>
  <c r="K2195" i="1"/>
  <c r="N2195" i="1"/>
  <c r="O2195" i="1" s="1"/>
  <c r="P2195" i="1"/>
  <c r="R2195" i="1"/>
  <c r="K2196" i="1"/>
  <c r="N2196" i="1"/>
  <c r="O2196" i="1" s="1"/>
  <c r="K2197" i="1"/>
  <c r="N2197" i="1"/>
  <c r="O2197" i="1"/>
  <c r="Q2197" i="1" s="1"/>
  <c r="S2197" i="1" s="1"/>
  <c r="P2197" i="1"/>
  <c r="R2197" i="1"/>
  <c r="K2198" i="1"/>
  <c r="N2198" i="1"/>
  <c r="O2198" i="1" s="1"/>
  <c r="K2199" i="1"/>
  <c r="N2199" i="1"/>
  <c r="K2200" i="1"/>
  <c r="N2200" i="1"/>
  <c r="O2200" i="1"/>
  <c r="P2200" i="1"/>
  <c r="K2201" i="1"/>
  <c r="N2201" i="1"/>
  <c r="O2201" i="1" s="1"/>
  <c r="K2202" i="1"/>
  <c r="N2202" i="1"/>
  <c r="O2202" i="1"/>
  <c r="R2202" i="1" s="1"/>
  <c r="P2202" i="1"/>
  <c r="Q2202" i="1"/>
  <c r="S2202" i="1" s="1"/>
  <c r="K2203" i="1"/>
  <c r="N2203" i="1"/>
  <c r="O2203" i="1" s="1"/>
  <c r="Q2203" i="1" s="1"/>
  <c r="P2203" i="1"/>
  <c r="K2204" i="1"/>
  <c r="N2204" i="1"/>
  <c r="O2204" i="1" s="1"/>
  <c r="K2205" i="1"/>
  <c r="N2205" i="1"/>
  <c r="O2205" i="1"/>
  <c r="Q2205" i="1" s="1"/>
  <c r="P2205" i="1"/>
  <c r="R2205" i="1"/>
  <c r="K2206" i="1"/>
  <c r="N2206" i="1"/>
  <c r="O2206" i="1" s="1"/>
  <c r="K2207" i="1"/>
  <c r="N2207" i="1"/>
  <c r="K2208" i="1"/>
  <c r="N2208" i="1"/>
  <c r="O2208" i="1"/>
  <c r="P2208" i="1"/>
  <c r="K2209" i="1"/>
  <c r="N2209" i="1"/>
  <c r="O2209" i="1" s="1"/>
  <c r="K2210" i="1"/>
  <c r="N2210" i="1"/>
  <c r="O2210" i="1"/>
  <c r="R2210" i="1" s="1"/>
  <c r="P2210" i="1"/>
  <c r="Q2210" i="1"/>
  <c r="S2210" i="1" s="1"/>
  <c r="K2211" i="1"/>
  <c r="N2211" i="1"/>
  <c r="O2211" i="1" s="1"/>
  <c r="Q2211" i="1" s="1"/>
  <c r="P2211" i="1"/>
  <c r="K2212" i="1"/>
  <c r="N2212" i="1"/>
  <c r="O2212" i="1" s="1"/>
  <c r="K2213" i="1"/>
  <c r="N2213" i="1"/>
  <c r="O2213" i="1"/>
  <c r="Q2213" i="1" s="1"/>
  <c r="P2213" i="1"/>
  <c r="R2213" i="1"/>
  <c r="K2214" i="1"/>
  <c r="N2214" i="1"/>
  <c r="O2214" i="1" s="1"/>
  <c r="K2215" i="1"/>
  <c r="N2215" i="1"/>
  <c r="K2216" i="1"/>
  <c r="N2216" i="1"/>
  <c r="O2216" i="1"/>
  <c r="P2216" i="1"/>
  <c r="K2217" i="1"/>
  <c r="N2217" i="1"/>
  <c r="O2217" i="1" s="1"/>
  <c r="K2218" i="1"/>
  <c r="N2218" i="1"/>
  <c r="O2218" i="1"/>
  <c r="R2218" i="1" s="1"/>
  <c r="P2218" i="1"/>
  <c r="K2219" i="1"/>
  <c r="N2219" i="1"/>
  <c r="O2219" i="1" s="1"/>
  <c r="Q2219" i="1" s="1"/>
  <c r="P2219" i="1"/>
  <c r="K2220" i="1"/>
  <c r="N2220" i="1"/>
  <c r="O2220" i="1" s="1"/>
  <c r="K2221" i="1"/>
  <c r="N2221" i="1"/>
  <c r="O2221" i="1"/>
  <c r="Q2221" i="1" s="1"/>
  <c r="S2221" i="1" s="1"/>
  <c r="P2221" i="1"/>
  <c r="R2221" i="1"/>
  <c r="K2222" i="1"/>
  <c r="N2222" i="1"/>
  <c r="O2222" i="1" s="1"/>
  <c r="K2223" i="1"/>
  <c r="N2223" i="1"/>
  <c r="K2224" i="1"/>
  <c r="N2224" i="1"/>
  <c r="O2224" i="1"/>
  <c r="P2224" i="1"/>
  <c r="K2225" i="1"/>
  <c r="N2225" i="1"/>
  <c r="O2225" i="1" s="1"/>
  <c r="K2226" i="1"/>
  <c r="N2226" i="1"/>
  <c r="O2226" i="1"/>
  <c r="P2226" i="1"/>
  <c r="Q2226" i="1"/>
  <c r="R2226" i="1"/>
  <c r="K2227" i="1"/>
  <c r="N2227" i="1"/>
  <c r="O2227" i="1" s="1"/>
  <c r="Q2227" i="1" s="1"/>
  <c r="P2227" i="1"/>
  <c r="K2228" i="1"/>
  <c r="N2228" i="1"/>
  <c r="O2228" i="1" s="1"/>
  <c r="K2229" i="1"/>
  <c r="N2229" i="1"/>
  <c r="O2229" i="1"/>
  <c r="Q2229" i="1" s="1"/>
  <c r="P2229" i="1"/>
  <c r="R2229" i="1"/>
  <c r="K2230" i="1"/>
  <c r="N2230" i="1"/>
  <c r="K2231" i="1"/>
  <c r="N2231" i="1"/>
  <c r="P2231" i="1" s="1"/>
  <c r="O2231" i="1"/>
  <c r="K2232" i="1"/>
  <c r="N2232" i="1"/>
  <c r="O2232" i="1"/>
  <c r="P2232" i="1"/>
  <c r="K2233" i="1"/>
  <c r="N2233" i="1"/>
  <c r="O2233" i="1" s="1"/>
  <c r="K2234" i="1"/>
  <c r="N2234" i="1"/>
  <c r="O2234" i="1"/>
  <c r="Q2234" i="1" s="1"/>
  <c r="S2234" i="1" s="1"/>
  <c r="P2234" i="1"/>
  <c r="R2234" i="1"/>
  <c r="K2235" i="1"/>
  <c r="N2235" i="1"/>
  <c r="O2235" i="1" s="1"/>
  <c r="Q2235" i="1" s="1"/>
  <c r="P2235" i="1"/>
  <c r="K2236" i="1"/>
  <c r="N2236" i="1"/>
  <c r="O2236" i="1" s="1"/>
  <c r="K2237" i="1"/>
  <c r="N2237" i="1"/>
  <c r="O2237" i="1"/>
  <c r="Q2237" i="1" s="1"/>
  <c r="S2237" i="1" s="1"/>
  <c r="P2237" i="1"/>
  <c r="R2237" i="1"/>
  <c r="K2238" i="1"/>
  <c r="N2238" i="1"/>
  <c r="K2239" i="1"/>
  <c r="N2239" i="1"/>
  <c r="P2239" i="1" s="1"/>
  <c r="O2239" i="1"/>
  <c r="K2240" i="1"/>
  <c r="N2240" i="1"/>
  <c r="O2240" i="1"/>
  <c r="P2240" i="1"/>
  <c r="K2241" i="1"/>
  <c r="N2241" i="1"/>
  <c r="O2241" i="1" s="1"/>
  <c r="K2242" i="1"/>
  <c r="N2242" i="1"/>
  <c r="O2242" i="1"/>
  <c r="Q2242" i="1" s="1"/>
  <c r="S2242" i="1" s="1"/>
  <c r="P2242" i="1"/>
  <c r="R2242" i="1"/>
  <c r="K2243" i="1"/>
  <c r="N2243" i="1"/>
  <c r="O2243" i="1" s="1"/>
  <c r="Q2243" i="1" s="1"/>
  <c r="P2243" i="1"/>
  <c r="K2244" i="1"/>
  <c r="N2244" i="1"/>
  <c r="O2244" i="1" s="1"/>
  <c r="K2245" i="1"/>
  <c r="N2245" i="1"/>
  <c r="O2245" i="1"/>
  <c r="Q2245" i="1" s="1"/>
  <c r="P2245" i="1"/>
  <c r="R2245" i="1"/>
  <c r="K2246" i="1"/>
  <c r="N2246" i="1"/>
  <c r="K2247" i="1"/>
  <c r="N2247" i="1"/>
  <c r="P2247" i="1" s="1"/>
  <c r="O2247" i="1"/>
  <c r="K2248" i="1"/>
  <c r="N2248" i="1"/>
  <c r="O2248" i="1"/>
  <c r="P2248" i="1"/>
  <c r="K2249" i="1"/>
  <c r="N2249" i="1"/>
  <c r="O2249" i="1" s="1"/>
  <c r="K2250" i="1"/>
  <c r="N2250" i="1"/>
  <c r="O2250" i="1"/>
  <c r="Q2250" i="1" s="1"/>
  <c r="S2250" i="1" s="1"/>
  <c r="P2250" i="1"/>
  <c r="R2250" i="1"/>
  <c r="K2251" i="1"/>
  <c r="N2251" i="1"/>
  <c r="O2251" i="1" s="1"/>
  <c r="Q2251" i="1" s="1"/>
  <c r="S2251" i="1" s="1"/>
  <c r="P2251" i="1"/>
  <c r="R2251" i="1"/>
  <c r="K2252" i="1"/>
  <c r="N2252" i="1"/>
  <c r="O2252" i="1" s="1"/>
  <c r="K2253" i="1"/>
  <c r="N2253" i="1"/>
  <c r="O2253" i="1"/>
  <c r="Q2253" i="1" s="1"/>
  <c r="S2253" i="1" s="1"/>
  <c r="P2253" i="1"/>
  <c r="R2253" i="1"/>
  <c r="K2254" i="1"/>
  <c r="N2254" i="1"/>
  <c r="K2255" i="1"/>
  <c r="N2255" i="1"/>
  <c r="P2255" i="1" s="1"/>
  <c r="O2255" i="1"/>
  <c r="K2256" i="1"/>
  <c r="N2256" i="1"/>
  <c r="O2256" i="1"/>
  <c r="P2256" i="1"/>
  <c r="K2257" i="1"/>
  <c r="N2257" i="1"/>
  <c r="O2257" i="1" s="1"/>
  <c r="K2258" i="1"/>
  <c r="N2258" i="1"/>
  <c r="O2258" i="1"/>
  <c r="P2258" i="1"/>
  <c r="Q2258" i="1"/>
  <c r="R2258" i="1"/>
  <c r="K2259" i="1"/>
  <c r="N2259" i="1"/>
  <c r="O2259" i="1" s="1"/>
  <c r="Q2259" i="1" s="1"/>
  <c r="P2259" i="1"/>
  <c r="K2260" i="1"/>
  <c r="N2260" i="1"/>
  <c r="O2260" i="1" s="1"/>
  <c r="K2261" i="1"/>
  <c r="N2261" i="1"/>
  <c r="O2261" i="1"/>
  <c r="Q2261" i="1" s="1"/>
  <c r="P2261" i="1"/>
  <c r="R2261" i="1"/>
  <c r="K2262" i="1"/>
  <c r="N2262" i="1"/>
  <c r="K2263" i="1"/>
  <c r="N2263" i="1"/>
  <c r="P2263" i="1" s="1"/>
  <c r="O2263" i="1"/>
  <c r="K2264" i="1"/>
  <c r="N2264" i="1"/>
  <c r="O2264" i="1"/>
  <c r="P2264" i="1"/>
  <c r="K2265" i="1"/>
  <c r="N2265" i="1"/>
  <c r="O2265" i="1" s="1"/>
  <c r="K2266" i="1"/>
  <c r="N2266" i="1"/>
  <c r="O2266" i="1"/>
  <c r="Q2266" i="1" s="1"/>
  <c r="S2266" i="1" s="1"/>
  <c r="P2266" i="1"/>
  <c r="R2266" i="1"/>
  <c r="K2267" i="1"/>
  <c r="N2267" i="1"/>
  <c r="O2267" i="1" s="1"/>
  <c r="Q2267" i="1" s="1"/>
  <c r="P2267" i="1"/>
  <c r="K2268" i="1"/>
  <c r="N2268" i="1"/>
  <c r="O2268" i="1" s="1"/>
  <c r="K2269" i="1"/>
  <c r="N2269" i="1"/>
  <c r="O2269" i="1"/>
  <c r="Q2269" i="1" s="1"/>
  <c r="S2269" i="1" s="1"/>
  <c r="P2269" i="1"/>
  <c r="R2269" i="1"/>
  <c r="K2270" i="1"/>
  <c r="N2270" i="1"/>
  <c r="K2271" i="1"/>
  <c r="N2271" i="1"/>
  <c r="P2271" i="1" s="1"/>
  <c r="O2271" i="1"/>
  <c r="K2272" i="1"/>
  <c r="N2272" i="1"/>
  <c r="O2272" i="1"/>
  <c r="P2272" i="1"/>
  <c r="K2273" i="1"/>
  <c r="N2273" i="1"/>
  <c r="O2273" i="1" s="1"/>
  <c r="K2274" i="1"/>
  <c r="N2274" i="1"/>
  <c r="O2274" i="1"/>
  <c r="Q2274" i="1" s="1"/>
  <c r="S2274" i="1" s="1"/>
  <c r="P2274" i="1"/>
  <c r="R2274" i="1"/>
  <c r="K2275" i="1"/>
  <c r="N2275" i="1"/>
  <c r="O2275" i="1" s="1"/>
  <c r="Q2275" i="1" s="1"/>
  <c r="P2275" i="1"/>
  <c r="K2276" i="1"/>
  <c r="N2276" i="1"/>
  <c r="O2276" i="1" s="1"/>
  <c r="K2277" i="1"/>
  <c r="N2277" i="1"/>
  <c r="O2277" i="1"/>
  <c r="Q2277" i="1" s="1"/>
  <c r="P2277" i="1"/>
  <c r="R2277" i="1"/>
  <c r="K2278" i="1"/>
  <c r="N2278" i="1"/>
  <c r="K2279" i="1"/>
  <c r="N2279" i="1"/>
  <c r="P2279" i="1" s="1"/>
  <c r="O2279" i="1"/>
  <c r="K2280" i="1"/>
  <c r="N2280" i="1"/>
  <c r="O2280" i="1"/>
  <c r="P2280" i="1"/>
  <c r="K2281" i="1"/>
  <c r="N2281" i="1"/>
  <c r="O2281" i="1" s="1"/>
  <c r="K2282" i="1"/>
  <c r="N2282" i="1"/>
  <c r="O2282" i="1"/>
  <c r="Q2282" i="1" s="1"/>
  <c r="S2282" i="1" s="1"/>
  <c r="P2282" i="1"/>
  <c r="R2282" i="1"/>
  <c r="K2283" i="1"/>
  <c r="N2283" i="1"/>
  <c r="O2283" i="1" s="1"/>
  <c r="Q2283" i="1" s="1"/>
  <c r="S2283" i="1" s="1"/>
  <c r="P2283" i="1"/>
  <c r="R2283" i="1"/>
  <c r="K2284" i="1"/>
  <c r="N2284" i="1"/>
  <c r="O2284" i="1" s="1"/>
  <c r="K2285" i="1"/>
  <c r="N2285" i="1"/>
  <c r="O2285" i="1"/>
  <c r="Q2285" i="1" s="1"/>
  <c r="S2285" i="1" s="1"/>
  <c r="P2285" i="1"/>
  <c r="R2285" i="1"/>
  <c r="K2286" i="1"/>
  <c r="N2286" i="1"/>
  <c r="O2286" i="1" s="1"/>
  <c r="K2287" i="1"/>
  <c r="N2287" i="1"/>
  <c r="P2287" i="1" s="1"/>
  <c r="K2288" i="1"/>
  <c r="N2288" i="1"/>
  <c r="O2288" i="1"/>
  <c r="P2288" i="1"/>
  <c r="R2288" i="1" s="1"/>
  <c r="K2289" i="1"/>
  <c r="N2289" i="1"/>
  <c r="O2289" i="1" s="1"/>
  <c r="P2289" i="1"/>
  <c r="K2290" i="1"/>
  <c r="N2290" i="1"/>
  <c r="O2290" i="1"/>
  <c r="P2290" i="1"/>
  <c r="Q2290" i="1"/>
  <c r="R2290" i="1"/>
  <c r="K2291" i="1"/>
  <c r="N2291" i="1"/>
  <c r="O2291" i="1" s="1"/>
  <c r="Q2291" i="1" s="1"/>
  <c r="P2291" i="1"/>
  <c r="K2292" i="1"/>
  <c r="N2292" i="1"/>
  <c r="K2293" i="1"/>
  <c r="N2293" i="1"/>
  <c r="O2293" i="1"/>
  <c r="Q2293" i="1" s="1"/>
  <c r="P2293" i="1"/>
  <c r="R2293" i="1"/>
  <c r="K2294" i="1"/>
  <c r="N2294" i="1"/>
  <c r="O2294" i="1" s="1"/>
  <c r="K2295" i="1"/>
  <c r="N2295" i="1"/>
  <c r="P2295" i="1" s="1"/>
  <c r="K2296" i="1"/>
  <c r="N2296" i="1"/>
  <c r="O2296" i="1" s="1"/>
  <c r="K2297" i="1"/>
  <c r="N2297" i="1"/>
  <c r="O2297" i="1"/>
  <c r="R2297" i="1" s="1"/>
  <c r="P2297" i="1"/>
  <c r="K2298" i="1"/>
  <c r="N2298" i="1"/>
  <c r="O2298" i="1"/>
  <c r="R2298" i="1" s="1"/>
  <c r="P2298" i="1"/>
  <c r="Q2298" i="1"/>
  <c r="K2299" i="1"/>
  <c r="N2299" i="1"/>
  <c r="O2299" i="1" s="1"/>
  <c r="P2299" i="1"/>
  <c r="Q2299" i="1" s="1"/>
  <c r="K2300" i="1"/>
  <c r="N2300" i="1"/>
  <c r="K2301" i="1"/>
  <c r="N2301" i="1"/>
  <c r="O2301" i="1"/>
  <c r="Q2301" i="1" s="1"/>
  <c r="P2301" i="1"/>
  <c r="R2301" i="1"/>
  <c r="S2301" i="1"/>
  <c r="K2302" i="1"/>
  <c r="N2302" i="1"/>
  <c r="O2302" i="1" s="1"/>
  <c r="K2303" i="1"/>
  <c r="N2303" i="1"/>
  <c r="P2303" i="1" s="1"/>
  <c r="K2304" i="1"/>
  <c r="N2304" i="1"/>
  <c r="O2304" i="1" s="1"/>
  <c r="K2305" i="1"/>
  <c r="N2305" i="1"/>
  <c r="P2305" i="1" s="1"/>
  <c r="Q2305" i="1" s="1"/>
  <c r="O2305" i="1"/>
  <c r="K2306" i="1"/>
  <c r="N2306" i="1"/>
  <c r="O2306" i="1"/>
  <c r="R2306" i="1" s="1"/>
  <c r="P2306" i="1"/>
  <c r="K2307" i="1"/>
  <c r="N2307" i="1"/>
  <c r="O2307" i="1" s="1"/>
  <c r="P2307" i="1"/>
  <c r="Q2307" i="1" s="1"/>
  <c r="S2307" i="1" s="1"/>
  <c r="R2307" i="1"/>
  <c r="K2308" i="1"/>
  <c r="N2308" i="1"/>
  <c r="P2308" i="1" s="1"/>
  <c r="O2308" i="1"/>
  <c r="Q2308" i="1" s="1"/>
  <c r="K2309" i="1"/>
  <c r="N2309" i="1"/>
  <c r="O2309" i="1"/>
  <c r="Q2309" i="1" s="1"/>
  <c r="S2309" i="1" s="1"/>
  <c r="P2309" i="1"/>
  <c r="R2309" i="1"/>
  <c r="K2310" i="1"/>
  <c r="N2310" i="1"/>
  <c r="O2310" i="1" s="1"/>
  <c r="P2310" i="1"/>
  <c r="Q2310" i="1" s="1"/>
  <c r="K2311" i="1"/>
  <c r="N2311" i="1"/>
  <c r="P2311" i="1" s="1"/>
  <c r="K2312" i="1"/>
  <c r="N2312" i="1"/>
  <c r="P2312" i="1" s="1"/>
  <c r="R2312" i="1" s="1"/>
  <c r="O2312" i="1"/>
  <c r="K2313" i="1"/>
  <c r="N2313" i="1"/>
  <c r="O2313" i="1"/>
  <c r="R2313" i="1" s="1"/>
  <c r="P2313" i="1"/>
  <c r="K2314" i="1"/>
  <c r="N2314" i="1"/>
  <c r="O2314" i="1"/>
  <c r="P2314" i="1"/>
  <c r="Q2314" i="1"/>
  <c r="S2314" i="1" s="1"/>
  <c r="R2314" i="1"/>
  <c r="K2315" i="1"/>
  <c r="N2315" i="1"/>
  <c r="O2315" i="1" s="1"/>
  <c r="Q2315" i="1" s="1"/>
  <c r="P2315" i="1"/>
  <c r="R2315" i="1" s="1"/>
  <c r="K2316" i="1"/>
  <c r="N2316" i="1"/>
  <c r="P2316" i="1" s="1"/>
  <c r="O2316" i="1"/>
  <c r="Q2316" i="1" s="1"/>
  <c r="S2316" i="1" s="1"/>
  <c r="R2316" i="1"/>
  <c r="K2317" i="1"/>
  <c r="N2317" i="1"/>
  <c r="O2317" i="1"/>
  <c r="Q2317" i="1" s="1"/>
  <c r="P2317" i="1"/>
  <c r="K2318" i="1"/>
  <c r="N2318" i="1"/>
  <c r="O2318" i="1" s="1"/>
  <c r="P2318" i="1"/>
  <c r="Q2318" i="1" s="1"/>
  <c r="K2319" i="1"/>
  <c r="N2319" i="1"/>
  <c r="P2319" i="1" s="1"/>
  <c r="K2320" i="1"/>
  <c r="N2320" i="1"/>
  <c r="O2320" i="1"/>
  <c r="Q2320" i="1" s="1"/>
  <c r="P2320" i="1"/>
  <c r="K2321" i="1"/>
  <c r="N2321" i="1"/>
  <c r="O2321" i="1"/>
  <c r="R2321" i="1" s="1"/>
  <c r="P2321" i="1"/>
  <c r="Q2321" i="1"/>
  <c r="S2321" i="1" s="1"/>
  <c r="K2322" i="1"/>
  <c r="N2322" i="1"/>
  <c r="O2322" i="1"/>
  <c r="Q2322" i="1" s="1"/>
  <c r="P2322" i="1"/>
  <c r="K2323" i="1"/>
  <c r="N2323" i="1"/>
  <c r="O2323" i="1" s="1"/>
  <c r="K2324" i="1"/>
  <c r="N2324" i="1"/>
  <c r="P2324" i="1" s="1"/>
  <c r="O2324" i="1"/>
  <c r="Q2324" i="1" s="1"/>
  <c r="K2325" i="1"/>
  <c r="N2325" i="1"/>
  <c r="O2325" i="1"/>
  <c r="Q2325" i="1" s="1"/>
  <c r="P2325" i="1"/>
  <c r="R2325" i="1"/>
  <c r="S2325" i="1" s="1"/>
  <c r="K2326" i="1"/>
  <c r="N2326" i="1"/>
  <c r="O2326" i="1" s="1"/>
  <c r="Q2326" i="1" s="1"/>
  <c r="P2326" i="1"/>
  <c r="K2327" i="1"/>
  <c r="N2327" i="1"/>
  <c r="P2327" i="1" s="1"/>
  <c r="K2328" i="1"/>
  <c r="N2328" i="1"/>
  <c r="O2328" i="1"/>
  <c r="Q2328" i="1" s="1"/>
  <c r="P2328" i="1"/>
  <c r="R2328" i="1"/>
  <c r="S2328" i="1" s="1"/>
  <c r="K2329" i="1"/>
  <c r="N2329" i="1"/>
  <c r="P2329" i="1" s="1"/>
  <c r="O2329" i="1"/>
  <c r="K2330" i="1"/>
  <c r="N2330" i="1"/>
  <c r="O2330" i="1"/>
  <c r="R2330" i="1" s="1"/>
  <c r="P2330" i="1"/>
  <c r="Q2330" i="1"/>
  <c r="K2331" i="1"/>
  <c r="N2331" i="1"/>
  <c r="O2331" i="1" s="1"/>
  <c r="R2331" i="1" s="1"/>
  <c r="P2331" i="1"/>
  <c r="Q2331" i="1" s="1"/>
  <c r="K2332" i="1"/>
  <c r="N2332" i="1"/>
  <c r="P2332" i="1" s="1"/>
  <c r="O2332" i="1"/>
  <c r="Q2332" i="1"/>
  <c r="R2332" i="1"/>
  <c r="S2332" i="1" s="1"/>
  <c r="K2333" i="1"/>
  <c r="N2333" i="1"/>
  <c r="O2333" i="1"/>
  <c r="Q2333" i="1" s="1"/>
  <c r="P2333" i="1"/>
  <c r="K2334" i="1"/>
  <c r="N2334" i="1"/>
  <c r="O2334" i="1" s="1"/>
  <c r="K2335" i="1"/>
  <c r="N2335" i="1"/>
  <c r="P2335" i="1" s="1"/>
  <c r="K2336" i="1"/>
  <c r="N2336" i="1"/>
  <c r="O2336" i="1"/>
  <c r="Q2336" i="1" s="1"/>
  <c r="S2336" i="1" s="1"/>
  <c r="P2336" i="1"/>
  <c r="R2336" i="1"/>
  <c r="K2337" i="1"/>
  <c r="N2337" i="1"/>
  <c r="P2337" i="1" s="1"/>
  <c r="K2338" i="1"/>
  <c r="N2338" i="1"/>
  <c r="O2338" i="1"/>
  <c r="R2338" i="1" s="1"/>
  <c r="P2338" i="1"/>
  <c r="K2339" i="1"/>
  <c r="N2339" i="1"/>
  <c r="O2339" i="1" s="1"/>
  <c r="P2339" i="1"/>
  <c r="Q2339" i="1" s="1"/>
  <c r="S2339" i="1" s="1"/>
  <c r="R2339" i="1"/>
  <c r="K2340" i="1"/>
  <c r="N2340" i="1"/>
  <c r="P2340" i="1" s="1"/>
  <c r="O2340" i="1"/>
  <c r="Q2340" i="1" s="1"/>
  <c r="S2340" i="1" s="1"/>
  <c r="R2340" i="1"/>
  <c r="K2341" i="1"/>
  <c r="N2341" i="1"/>
  <c r="O2341" i="1"/>
  <c r="Q2341" i="1" s="1"/>
  <c r="S2341" i="1" s="1"/>
  <c r="P2341" i="1"/>
  <c r="R2341" i="1"/>
  <c r="K2342" i="1"/>
  <c r="N2342" i="1"/>
  <c r="O2342" i="1" s="1"/>
  <c r="P2342" i="1"/>
  <c r="Q2342" i="1" s="1"/>
  <c r="K2343" i="1"/>
  <c r="N2343" i="1"/>
  <c r="P2343" i="1" s="1"/>
  <c r="K2344" i="1"/>
  <c r="N2344" i="1"/>
  <c r="P2344" i="1" s="1"/>
  <c r="K2345" i="1"/>
  <c r="N2345" i="1"/>
  <c r="O2345" i="1"/>
  <c r="R2345" i="1" s="1"/>
  <c r="P2345" i="1"/>
  <c r="K2346" i="1"/>
  <c r="N2346" i="1"/>
  <c r="O2346" i="1"/>
  <c r="P2346" i="1"/>
  <c r="Q2346" i="1"/>
  <c r="S2346" i="1" s="1"/>
  <c r="R2346" i="1"/>
  <c r="K2347" i="1"/>
  <c r="N2347" i="1"/>
  <c r="O2347" i="1" s="1"/>
  <c r="Q2347" i="1" s="1"/>
  <c r="P2347" i="1"/>
  <c r="R2347" i="1" s="1"/>
  <c r="K2348" i="1"/>
  <c r="N2348" i="1"/>
  <c r="P2348" i="1" s="1"/>
  <c r="K2349" i="1"/>
  <c r="N2349" i="1"/>
  <c r="O2349" i="1"/>
  <c r="Q2349" i="1" s="1"/>
  <c r="P2349" i="1"/>
  <c r="K2350" i="1"/>
  <c r="N2350" i="1"/>
  <c r="O2350" i="1" s="1"/>
  <c r="P2350" i="1"/>
  <c r="Q2350" i="1" s="1"/>
  <c r="K2351" i="1"/>
  <c r="N2351" i="1"/>
  <c r="P2351" i="1" s="1"/>
  <c r="K2352" i="1"/>
  <c r="N2352" i="1"/>
  <c r="O2352" i="1"/>
  <c r="Q2352" i="1" s="1"/>
  <c r="P2352" i="1"/>
  <c r="K2353" i="1"/>
  <c r="N2353" i="1"/>
  <c r="O2353" i="1"/>
  <c r="R2353" i="1" s="1"/>
  <c r="P2353" i="1"/>
  <c r="Q2353" i="1"/>
  <c r="S2353" i="1" s="1"/>
  <c r="K2354" i="1"/>
  <c r="N2354" i="1"/>
  <c r="O2354" i="1"/>
  <c r="P2354" i="1"/>
  <c r="Q2354" i="1"/>
  <c r="S2354" i="1" s="1"/>
  <c r="R2354" i="1"/>
  <c r="K2355" i="1"/>
  <c r="N2355" i="1"/>
  <c r="O2355" i="1" s="1"/>
  <c r="K2356" i="1"/>
  <c r="N2356" i="1"/>
  <c r="P2356" i="1" s="1"/>
  <c r="O2356" i="1"/>
  <c r="Q2356" i="1" s="1"/>
  <c r="K2357" i="1"/>
  <c r="N2357" i="1"/>
  <c r="O2357" i="1"/>
  <c r="P2357" i="1"/>
  <c r="R2357" i="1"/>
  <c r="K2358" i="1"/>
  <c r="N2358" i="1"/>
  <c r="O2358" i="1" s="1"/>
  <c r="P2358" i="1"/>
  <c r="Q2358" i="1" s="1"/>
  <c r="K2359" i="1"/>
  <c r="N2359" i="1"/>
  <c r="P2359" i="1" s="1"/>
  <c r="K2360" i="1"/>
  <c r="N2360" i="1"/>
  <c r="O2360" i="1"/>
  <c r="P2360" i="1"/>
  <c r="R2360" i="1"/>
  <c r="K2361" i="1"/>
  <c r="N2361" i="1"/>
  <c r="O2361" i="1"/>
  <c r="R2361" i="1" s="1"/>
  <c r="P2361" i="1"/>
  <c r="Q2361" i="1"/>
  <c r="S2361" i="1"/>
  <c r="K2362" i="1"/>
  <c r="N2362" i="1"/>
  <c r="O2362" i="1"/>
  <c r="P2362" i="1"/>
  <c r="Q2362" i="1"/>
  <c r="S2362" i="1" s="1"/>
  <c r="R2362" i="1"/>
  <c r="K2363" i="1"/>
  <c r="N2363" i="1"/>
  <c r="O2363" i="1" s="1"/>
  <c r="Q2363" i="1" s="1"/>
  <c r="P2363" i="1"/>
  <c r="K2364" i="1"/>
  <c r="N2364" i="1"/>
  <c r="P2364" i="1" s="1"/>
  <c r="O2364" i="1"/>
  <c r="Q2364" i="1"/>
  <c r="S2364" i="1" s="1"/>
  <c r="R2364" i="1"/>
  <c r="K2365" i="1"/>
  <c r="N2365" i="1"/>
  <c r="O2365" i="1"/>
  <c r="Q2365" i="1" s="1"/>
  <c r="P2365" i="1"/>
  <c r="R2365" i="1"/>
  <c r="S2365" i="1"/>
  <c r="K2366" i="1"/>
  <c r="N2366" i="1"/>
  <c r="O2366" i="1" s="1"/>
  <c r="K2367" i="1"/>
  <c r="N2367" i="1"/>
  <c r="P2367" i="1" s="1"/>
  <c r="O2367" i="1"/>
  <c r="Q2367" i="1"/>
  <c r="S2367" i="1" s="1"/>
  <c r="R2367" i="1"/>
  <c r="K2368" i="1"/>
  <c r="N2368" i="1"/>
  <c r="O2368" i="1"/>
  <c r="Q2368" i="1" s="1"/>
  <c r="P2368" i="1"/>
  <c r="R2368" i="1"/>
  <c r="S2368" i="1"/>
  <c r="K2369" i="1"/>
  <c r="N2369" i="1"/>
  <c r="P2369" i="1" s="1"/>
  <c r="K2370" i="1"/>
  <c r="N2370" i="1"/>
  <c r="O2370" i="1"/>
  <c r="R2370" i="1" s="1"/>
  <c r="P2370" i="1"/>
  <c r="K2371" i="1"/>
  <c r="N2371" i="1"/>
  <c r="O2371" i="1" s="1"/>
  <c r="P2371" i="1"/>
  <c r="Q2371" i="1"/>
  <c r="R2371" i="1"/>
  <c r="S2371" i="1" s="1"/>
  <c r="K2372" i="1"/>
  <c r="N2372" i="1"/>
  <c r="P2372" i="1" s="1"/>
  <c r="O2372" i="1"/>
  <c r="Q2372" i="1" s="1"/>
  <c r="S2372" i="1" s="1"/>
  <c r="R2372" i="1"/>
  <c r="K2373" i="1"/>
  <c r="N2373" i="1"/>
  <c r="O2373" i="1"/>
  <c r="P2373" i="1"/>
  <c r="R2373" i="1"/>
  <c r="K2374" i="1"/>
  <c r="N2374" i="1"/>
  <c r="O2374" i="1" s="1"/>
  <c r="Q2374" i="1" s="1"/>
  <c r="P2374" i="1"/>
  <c r="K2375" i="1"/>
  <c r="N2375" i="1"/>
  <c r="P2375" i="1" s="1"/>
  <c r="K2376" i="1"/>
  <c r="N2376" i="1"/>
  <c r="P2376" i="1" s="1"/>
  <c r="K2377" i="1"/>
  <c r="N2377" i="1"/>
  <c r="P2377" i="1" s="1"/>
  <c r="O2377" i="1"/>
  <c r="K2378" i="1"/>
  <c r="N2378" i="1"/>
  <c r="O2378" i="1"/>
  <c r="P2378" i="1"/>
  <c r="R2378" i="1" s="1"/>
  <c r="Q2378" i="1"/>
  <c r="K2379" i="1"/>
  <c r="N2379" i="1"/>
  <c r="O2379" i="1" s="1"/>
  <c r="Q2379" i="1" s="1"/>
  <c r="S2379" i="1" s="1"/>
  <c r="P2379" i="1"/>
  <c r="R2379" i="1"/>
  <c r="K2380" i="1"/>
  <c r="N2380" i="1"/>
  <c r="P2380" i="1" s="1"/>
  <c r="K2381" i="1"/>
  <c r="N2381" i="1"/>
  <c r="O2381" i="1"/>
  <c r="Q2381" i="1" s="1"/>
  <c r="P2381" i="1"/>
  <c r="K2382" i="1"/>
  <c r="N2382" i="1"/>
  <c r="O2382" i="1" s="1"/>
  <c r="P2382" i="1"/>
  <c r="Q2382" i="1"/>
  <c r="K2383" i="1"/>
  <c r="N2383" i="1"/>
  <c r="P2383" i="1" s="1"/>
  <c r="O2383" i="1"/>
  <c r="Q2383" i="1"/>
  <c r="S2383" i="1" s="1"/>
  <c r="R2383" i="1"/>
  <c r="K2384" i="1"/>
  <c r="N2384" i="1"/>
  <c r="O2384" i="1"/>
  <c r="Q2384" i="1" s="1"/>
  <c r="P2384" i="1"/>
  <c r="K2385" i="1"/>
  <c r="N2385" i="1"/>
  <c r="O2385" i="1"/>
  <c r="P2385" i="1"/>
  <c r="Q2385" i="1"/>
  <c r="K2386" i="1"/>
  <c r="N2386" i="1"/>
  <c r="O2386" i="1"/>
  <c r="P2386" i="1"/>
  <c r="Q2386" i="1"/>
  <c r="R2386" i="1"/>
  <c r="K2387" i="1"/>
  <c r="N2387" i="1"/>
  <c r="O2387" i="1" s="1"/>
  <c r="K2388" i="1"/>
  <c r="N2388" i="1"/>
  <c r="P2388" i="1" s="1"/>
  <c r="O2388" i="1"/>
  <c r="Q2388" i="1" s="1"/>
  <c r="K2389" i="1"/>
  <c r="N2389" i="1"/>
  <c r="O2389" i="1"/>
  <c r="P2389" i="1"/>
  <c r="R2389" i="1"/>
  <c r="K2390" i="1"/>
  <c r="N2390" i="1"/>
  <c r="O2390" i="1" s="1"/>
  <c r="P2390" i="1"/>
  <c r="Q2390" i="1" s="1"/>
  <c r="K2391" i="1"/>
  <c r="N2391" i="1"/>
  <c r="P2391" i="1" s="1"/>
  <c r="K2392" i="1"/>
  <c r="N2392" i="1"/>
  <c r="O2392" i="1"/>
  <c r="P2392" i="1"/>
  <c r="R2392" i="1"/>
  <c r="K2393" i="1"/>
  <c r="N2393" i="1"/>
  <c r="O2393" i="1"/>
  <c r="R2393" i="1" s="1"/>
  <c r="P2393" i="1"/>
  <c r="Q2393" i="1"/>
  <c r="S2393" i="1"/>
  <c r="K2394" i="1"/>
  <c r="N2394" i="1"/>
  <c r="O2394" i="1"/>
  <c r="P2394" i="1"/>
  <c r="Q2394" i="1"/>
  <c r="R2394" i="1"/>
  <c r="S2394" i="1"/>
  <c r="K2395" i="1"/>
  <c r="N2395" i="1"/>
  <c r="O2395" i="1" s="1"/>
  <c r="K2396" i="1"/>
  <c r="N2396" i="1"/>
  <c r="O2396" i="1"/>
  <c r="Q2396" i="1" s="1"/>
  <c r="P2396" i="1"/>
  <c r="K2397" i="1"/>
  <c r="N2397" i="1"/>
  <c r="O2397" i="1"/>
  <c r="P2397" i="1"/>
  <c r="R2397" i="1" s="1"/>
  <c r="Q2397" i="1"/>
  <c r="S2397" i="1" s="1"/>
  <c r="K2398" i="1"/>
  <c r="N2398" i="1"/>
  <c r="O2398" i="1" s="1"/>
  <c r="P2398" i="1"/>
  <c r="K2399" i="1"/>
  <c r="N2399" i="1"/>
  <c r="O2399" i="1"/>
  <c r="P2399" i="1"/>
  <c r="Q2399" i="1"/>
  <c r="R2399" i="1"/>
  <c r="S2399" i="1"/>
  <c r="K2400" i="1"/>
  <c r="N2400" i="1"/>
  <c r="O2400" i="1"/>
  <c r="P2400" i="1"/>
  <c r="Q2400" i="1" s="1"/>
  <c r="S2400" i="1" s="1"/>
  <c r="R2400" i="1"/>
  <c r="K2401" i="1"/>
  <c r="N2401" i="1"/>
  <c r="P2401" i="1" s="1"/>
  <c r="K2402" i="1"/>
  <c r="N2402" i="1"/>
  <c r="O2402" i="1" s="1"/>
  <c r="K2403" i="1"/>
  <c r="N2403" i="1"/>
  <c r="P2403" i="1" s="1"/>
  <c r="O2403" i="1"/>
  <c r="R2403" i="1" s="1"/>
  <c r="K2404" i="1"/>
  <c r="N2404" i="1"/>
  <c r="O2404" i="1"/>
  <c r="Q2404" i="1" s="1"/>
  <c r="P2404" i="1"/>
  <c r="K2405" i="1"/>
  <c r="N2405" i="1"/>
  <c r="O2405" i="1"/>
  <c r="R2405" i="1" s="1"/>
  <c r="P2405" i="1"/>
  <c r="Q2405" i="1"/>
  <c r="K2406" i="1"/>
  <c r="N2406" i="1"/>
  <c r="O2406" i="1" s="1"/>
  <c r="P2406" i="1"/>
  <c r="K2407" i="1"/>
  <c r="N2407" i="1"/>
  <c r="P2407" i="1" s="1"/>
  <c r="O2407" i="1"/>
  <c r="K2408" i="1"/>
  <c r="N2408" i="1"/>
  <c r="O2408" i="1"/>
  <c r="Q2408" i="1" s="1"/>
  <c r="S2408" i="1" s="1"/>
  <c r="P2408" i="1"/>
  <c r="R2408" i="1"/>
  <c r="K2409" i="1"/>
  <c r="N2409" i="1"/>
  <c r="P2409" i="1" s="1"/>
  <c r="K2410" i="1"/>
  <c r="N2410" i="1"/>
  <c r="O2410" i="1" s="1"/>
  <c r="K2411" i="1"/>
  <c r="N2411" i="1"/>
  <c r="P2411" i="1" s="1"/>
  <c r="O2411" i="1"/>
  <c r="R2411" i="1" s="1"/>
  <c r="K2412" i="1"/>
  <c r="N2412" i="1"/>
  <c r="O2412" i="1"/>
  <c r="Q2412" i="1" s="1"/>
  <c r="P2412" i="1"/>
  <c r="K2413" i="1"/>
  <c r="N2413" i="1"/>
  <c r="O2413" i="1"/>
  <c r="R2413" i="1" s="1"/>
  <c r="P2413" i="1"/>
  <c r="Q2413" i="1"/>
  <c r="S2413" i="1" s="1"/>
  <c r="K2414" i="1"/>
  <c r="N2414" i="1"/>
  <c r="O2414" i="1" s="1"/>
  <c r="P2414" i="1"/>
  <c r="K2415" i="1"/>
  <c r="N2415" i="1"/>
  <c r="P2415" i="1" s="1"/>
  <c r="O2415" i="1"/>
  <c r="K2416" i="1"/>
  <c r="N2416" i="1"/>
  <c r="O2416" i="1"/>
  <c r="Q2416" i="1" s="1"/>
  <c r="S2416" i="1" s="1"/>
  <c r="P2416" i="1"/>
  <c r="R2416" i="1"/>
  <c r="K2417" i="1"/>
  <c r="N2417" i="1"/>
  <c r="P2417" i="1" s="1"/>
  <c r="K2418" i="1"/>
  <c r="N2418" i="1"/>
  <c r="O2418" i="1" s="1"/>
  <c r="K2419" i="1"/>
  <c r="N2419" i="1"/>
  <c r="P2419" i="1" s="1"/>
  <c r="O2419" i="1"/>
  <c r="R2419" i="1" s="1"/>
  <c r="K2420" i="1"/>
  <c r="N2420" i="1"/>
  <c r="O2420" i="1"/>
  <c r="Q2420" i="1" s="1"/>
  <c r="P2420" i="1"/>
  <c r="K2421" i="1"/>
  <c r="N2421" i="1"/>
  <c r="O2421" i="1"/>
  <c r="R2421" i="1" s="1"/>
  <c r="P2421" i="1"/>
  <c r="Q2421" i="1"/>
  <c r="S2421" i="1" s="1"/>
  <c r="K2422" i="1"/>
  <c r="N2422" i="1"/>
  <c r="O2422" i="1" s="1"/>
  <c r="Q2422" i="1" s="1"/>
  <c r="P2422" i="1"/>
  <c r="R2422" i="1"/>
  <c r="K2423" i="1"/>
  <c r="N2423" i="1"/>
  <c r="P2423" i="1" s="1"/>
  <c r="O2423" i="1"/>
  <c r="K2424" i="1"/>
  <c r="N2424" i="1"/>
  <c r="O2424" i="1"/>
  <c r="Q2424" i="1" s="1"/>
  <c r="S2424" i="1" s="1"/>
  <c r="P2424" i="1"/>
  <c r="R2424" i="1"/>
  <c r="K2425" i="1"/>
  <c r="N2425" i="1"/>
  <c r="P2425" i="1" s="1"/>
  <c r="K2426" i="1"/>
  <c r="N2426" i="1"/>
  <c r="K2427" i="1"/>
  <c r="N2427" i="1"/>
  <c r="P2427" i="1" s="1"/>
  <c r="O2427" i="1"/>
  <c r="K2428" i="1"/>
  <c r="N2428" i="1"/>
  <c r="O2428" i="1"/>
  <c r="Q2428" i="1" s="1"/>
  <c r="P2428" i="1"/>
  <c r="K2429" i="1"/>
  <c r="N2429" i="1"/>
  <c r="O2429" i="1"/>
  <c r="R2429" i="1" s="1"/>
  <c r="P2429" i="1"/>
  <c r="Q2429" i="1"/>
  <c r="K2430" i="1"/>
  <c r="N2430" i="1"/>
  <c r="O2430" i="1" s="1"/>
  <c r="P2430" i="1"/>
  <c r="K2431" i="1"/>
  <c r="N2431" i="1"/>
  <c r="P2431" i="1" s="1"/>
  <c r="Q2431" i="1" s="1"/>
  <c r="O2431" i="1"/>
  <c r="K2432" i="1"/>
  <c r="N2432" i="1"/>
  <c r="O2432" i="1"/>
  <c r="Q2432" i="1" s="1"/>
  <c r="P2432" i="1"/>
  <c r="R2432" i="1"/>
  <c r="S2432" i="1"/>
  <c r="K2433" i="1"/>
  <c r="N2433" i="1"/>
  <c r="P2433" i="1" s="1"/>
  <c r="K2434" i="1"/>
  <c r="N2434" i="1"/>
  <c r="K2435" i="1"/>
  <c r="N2435" i="1"/>
  <c r="P2435" i="1" s="1"/>
  <c r="O2435" i="1"/>
  <c r="K2436" i="1"/>
  <c r="N2436" i="1"/>
  <c r="O2436" i="1"/>
  <c r="P2436" i="1"/>
  <c r="K2437" i="1"/>
  <c r="N2437" i="1"/>
  <c r="O2437" i="1"/>
  <c r="Q2437" i="1" s="1"/>
  <c r="P2437" i="1"/>
  <c r="K2438" i="1"/>
  <c r="N2438" i="1"/>
  <c r="O2438" i="1" s="1"/>
  <c r="P2438" i="1"/>
  <c r="K2439" i="1"/>
  <c r="N2439" i="1"/>
  <c r="P2439" i="1" s="1"/>
  <c r="Q2439" i="1" s="1"/>
  <c r="O2439" i="1"/>
  <c r="R2439" i="1"/>
  <c r="K2440" i="1"/>
  <c r="N2440" i="1"/>
  <c r="O2440" i="1"/>
  <c r="Q2440" i="1" s="1"/>
  <c r="S2440" i="1" s="1"/>
  <c r="P2440" i="1"/>
  <c r="R2440" i="1"/>
  <c r="K2441" i="1"/>
  <c r="N2441" i="1"/>
  <c r="P2441" i="1" s="1"/>
  <c r="K2442" i="1"/>
  <c r="N2442" i="1"/>
  <c r="K2443" i="1"/>
  <c r="N2443" i="1"/>
  <c r="P2443" i="1" s="1"/>
  <c r="K2444" i="1"/>
  <c r="N2444" i="1"/>
  <c r="P2444" i="1" s="1"/>
  <c r="K2445" i="1"/>
  <c r="N2445" i="1"/>
  <c r="O2445" i="1"/>
  <c r="R2445" i="1" s="1"/>
  <c r="P2445" i="1"/>
  <c r="Q2445" i="1"/>
  <c r="S2445" i="1" s="1"/>
  <c r="K2446" i="1"/>
  <c r="N2446" i="1"/>
  <c r="O2446" i="1" s="1"/>
  <c r="Q2446" i="1" s="1"/>
  <c r="S2446" i="1" s="1"/>
  <c r="P2446" i="1"/>
  <c r="R2446" i="1"/>
  <c r="K2447" i="1"/>
  <c r="N2447" i="1"/>
  <c r="P2447" i="1" s="1"/>
  <c r="O2447" i="1"/>
  <c r="Q2447" i="1"/>
  <c r="S2447" i="1" s="1"/>
  <c r="R2447" i="1"/>
  <c r="K2448" i="1"/>
  <c r="N2448" i="1"/>
  <c r="O2448" i="1"/>
  <c r="Q2448" i="1" s="1"/>
  <c r="P2448" i="1"/>
  <c r="R2448" i="1"/>
  <c r="S2448" i="1" s="1"/>
  <c r="K2449" i="1"/>
  <c r="N2449" i="1"/>
  <c r="P2449" i="1" s="1"/>
  <c r="K2450" i="1"/>
  <c r="N2450" i="1"/>
  <c r="K2451" i="1"/>
  <c r="N2451" i="1"/>
  <c r="K2452" i="1"/>
  <c r="N2452" i="1"/>
  <c r="O2452" i="1"/>
  <c r="P2452" i="1"/>
  <c r="K2453" i="1"/>
  <c r="N2453" i="1"/>
  <c r="O2453" i="1"/>
  <c r="P2453" i="1"/>
  <c r="K2454" i="1"/>
  <c r="N2454" i="1"/>
  <c r="O2454" i="1" s="1"/>
  <c r="Q2454" i="1" s="1"/>
  <c r="P2454" i="1"/>
  <c r="K2455" i="1"/>
  <c r="N2455" i="1"/>
  <c r="P2455" i="1" s="1"/>
  <c r="Q2455" i="1" s="1"/>
  <c r="O2455" i="1"/>
  <c r="K2456" i="1"/>
  <c r="N2456" i="1"/>
  <c r="O2456" i="1"/>
  <c r="Q2456" i="1" s="1"/>
  <c r="S2456" i="1" s="1"/>
  <c r="P2456" i="1"/>
  <c r="R2456" i="1"/>
  <c r="K2457" i="1"/>
  <c r="N2457" i="1"/>
  <c r="P2457" i="1" s="1"/>
  <c r="K2458" i="1"/>
  <c r="N2458" i="1"/>
  <c r="K2459" i="1"/>
  <c r="N2459" i="1"/>
  <c r="P2459" i="1" s="1"/>
  <c r="K2460" i="1"/>
  <c r="N2460" i="1"/>
  <c r="O2460" i="1" s="1"/>
  <c r="K2461" i="1"/>
  <c r="N2461" i="1"/>
  <c r="O2461" i="1"/>
  <c r="R2461" i="1" s="1"/>
  <c r="P2461" i="1"/>
  <c r="K2462" i="1"/>
  <c r="N2462" i="1"/>
  <c r="O2462" i="1" s="1"/>
  <c r="K2463" i="1"/>
  <c r="N2463" i="1"/>
  <c r="P2463" i="1" s="1"/>
  <c r="O2463" i="1"/>
  <c r="R2463" i="1" s="1"/>
  <c r="Q2463" i="1"/>
  <c r="S2463" i="1" s="1"/>
  <c r="K2464" i="1"/>
  <c r="N2464" i="1"/>
  <c r="O2464" i="1"/>
  <c r="Q2464" i="1" s="1"/>
  <c r="P2464" i="1"/>
  <c r="R2464" i="1"/>
  <c r="S2464" i="1"/>
  <c r="K2465" i="1"/>
  <c r="N2465" i="1"/>
  <c r="P2465" i="1" s="1"/>
  <c r="K2466" i="1"/>
  <c r="N2466" i="1"/>
  <c r="K2467" i="1"/>
  <c r="N2467" i="1"/>
  <c r="P2467" i="1" s="1"/>
  <c r="K2468" i="1"/>
  <c r="N2468" i="1"/>
  <c r="O2468" i="1" s="1"/>
  <c r="K2469" i="1"/>
  <c r="N2469" i="1"/>
  <c r="O2469" i="1"/>
  <c r="P2469" i="1"/>
  <c r="Q2469" i="1" s="1"/>
  <c r="K2470" i="1"/>
  <c r="N2470" i="1"/>
  <c r="O2470" i="1" s="1"/>
  <c r="P2470" i="1"/>
  <c r="R2470" i="1" s="1"/>
  <c r="Q2470" i="1"/>
  <c r="K2471" i="1"/>
  <c r="N2471" i="1"/>
  <c r="P2471" i="1" s="1"/>
  <c r="Q2471" i="1" s="1"/>
  <c r="O2471" i="1"/>
  <c r="R2471" i="1" s="1"/>
  <c r="K2472" i="1"/>
  <c r="N2472" i="1"/>
  <c r="O2472" i="1"/>
  <c r="P2472" i="1"/>
  <c r="R2472" i="1" s="1"/>
  <c r="K2473" i="1"/>
  <c r="N2473" i="1"/>
  <c r="P2473" i="1" s="1"/>
  <c r="K2474" i="1"/>
  <c r="N2474" i="1"/>
  <c r="K2475" i="1"/>
  <c r="N2475" i="1"/>
  <c r="P2475" i="1" s="1"/>
  <c r="O2475" i="1"/>
  <c r="K2476" i="1"/>
  <c r="N2476" i="1"/>
  <c r="P2476" i="1" s="1"/>
  <c r="O2476" i="1"/>
  <c r="K2477" i="1"/>
  <c r="N2477" i="1"/>
  <c r="O2477" i="1"/>
  <c r="P2477" i="1"/>
  <c r="K2478" i="1"/>
  <c r="N2478" i="1"/>
  <c r="O2478" i="1" s="1"/>
  <c r="Q2478" i="1" s="1"/>
  <c r="P2478" i="1"/>
  <c r="K2479" i="1"/>
  <c r="N2479" i="1"/>
  <c r="P2479" i="1" s="1"/>
  <c r="Q2479" i="1" s="1"/>
  <c r="S2479" i="1" s="1"/>
  <c r="O2479" i="1"/>
  <c r="R2479" i="1"/>
  <c r="K2480" i="1"/>
  <c r="N2480" i="1"/>
  <c r="O2480" i="1"/>
  <c r="P2480" i="1"/>
  <c r="R2480" i="1" s="1"/>
  <c r="K2481" i="1"/>
  <c r="N2481" i="1"/>
  <c r="K2482" i="1"/>
  <c r="N2482" i="1"/>
  <c r="P2482" i="1" s="1"/>
  <c r="K2483" i="1"/>
  <c r="N2483" i="1"/>
  <c r="O2483" i="1" s="1"/>
  <c r="P2483" i="1"/>
  <c r="K2484" i="1"/>
  <c r="N2484" i="1"/>
  <c r="O2484" i="1"/>
  <c r="Q2484" i="1" s="1"/>
  <c r="P2484" i="1"/>
  <c r="K2485" i="1"/>
  <c r="N2485" i="1"/>
  <c r="O2485" i="1"/>
  <c r="Q2485" i="1" s="1"/>
  <c r="S2485" i="1" s="1"/>
  <c r="P2485" i="1"/>
  <c r="R2485" i="1" s="1"/>
  <c r="K2486" i="1"/>
  <c r="N2486" i="1"/>
  <c r="O2486" i="1" s="1"/>
  <c r="K2487" i="1"/>
  <c r="N2487" i="1"/>
  <c r="P2487" i="1" s="1"/>
  <c r="O2487" i="1"/>
  <c r="Q2487" i="1" s="1"/>
  <c r="K2488" i="1"/>
  <c r="N2488" i="1"/>
  <c r="O2488" i="1"/>
  <c r="P2488" i="1"/>
  <c r="R2488" i="1"/>
  <c r="K2489" i="1"/>
  <c r="N2489" i="1"/>
  <c r="K2490" i="1"/>
  <c r="N2490" i="1"/>
  <c r="P2490" i="1" s="1"/>
  <c r="O2490" i="1"/>
  <c r="Q2490" i="1" s="1"/>
  <c r="K2491" i="1"/>
  <c r="N2491" i="1"/>
  <c r="K2492" i="1"/>
  <c r="N2492" i="1"/>
  <c r="O2492" i="1" s="1"/>
  <c r="K2493" i="1"/>
  <c r="N2493" i="1"/>
  <c r="O2493" i="1"/>
  <c r="P2493" i="1"/>
  <c r="R2493" i="1" s="1"/>
  <c r="Q2493" i="1"/>
  <c r="K2494" i="1"/>
  <c r="N2494" i="1"/>
  <c r="K2495" i="1"/>
  <c r="N2495" i="1"/>
  <c r="P2495" i="1" s="1"/>
  <c r="R2495" i="1" s="1"/>
  <c r="O2495" i="1"/>
  <c r="Q2495" i="1"/>
  <c r="K2496" i="1"/>
  <c r="N2496" i="1"/>
  <c r="O2496" i="1"/>
  <c r="Q2496" i="1" s="1"/>
  <c r="P2496" i="1"/>
  <c r="R2496" i="1" s="1"/>
  <c r="S2496" i="1" s="1"/>
  <c r="K2497" i="1"/>
  <c r="N2497" i="1"/>
  <c r="O2497" i="1" s="1"/>
  <c r="K2498" i="1"/>
  <c r="N2498" i="1"/>
  <c r="P2498" i="1" s="1"/>
  <c r="O2498" i="1"/>
  <c r="K2499" i="1"/>
  <c r="N2499" i="1"/>
  <c r="P2499" i="1" s="1"/>
  <c r="O2499" i="1"/>
  <c r="K2500" i="1"/>
  <c r="N2500" i="1"/>
  <c r="O2500" i="1" s="1"/>
  <c r="K2501" i="1"/>
  <c r="N2501" i="1"/>
  <c r="O2501" i="1"/>
  <c r="Q2501" i="1" s="1"/>
  <c r="P2501" i="1"/>
  <c r="R2501" i="1" s="1"/>
  <c r="K2502" i="1"/>
  <c r="N2502" i="1"/>
  <c r="O2502" i="1" s="1"/>
  <c r="K2503" i="1"/>
  <c r="N2503" i="1"/>
  <c r="P2503" i="1" s="1"/>
  <c r="O2503" i="1"/>
  <c r="Q2503" i="1" s="1"/>
  <c r="K2504" i="1"/>
  <c r="N2504" i="1"/>
  <c r="O2504" i="1"/>
  <c r="P2504" i="1"/>
  <c r="R2504" i="1"/>
  <c r="K2505" i="1"/>
  <c r="N2505" i="1"/>
  <c r="K2506" i="1"/>
  <c r="N2506" i="1"/>
  <c r="P2506" i="1" s="1"/>
  <c r="K2507" i="1"/>
  <c r="N2507" i="1"/>
  <c r="O2507" i="1" s="1"/>
  <c r="K2508" i="1"/>
  <c r="N2508" i="1"/>
  <c r="K2509" i="1"/>
  <c r="N2509" i="1"/>
  <c r="O2509" i="1"/>
  <c r="P2509" i="1"/>
  <c r="K2510" i="1"/>
  <c r="N2510" i="1"/>
  <c r="O2510" i="1" s="1"/>
  <c r="Q2510" i="1" s="1"/>
  <c r="P2510" i="1"/>
  <c r="K2511" i="1"/>
  <c r="N2511" i="1"/>
  <c r="P2511" i="1" s="1"/>
  <c r="K2512" i="1"/>
  <c r="N2512" i="1"/>
  <c r="O2512" i="1"/>
  <c r="P2512" i="1"/>
  <c r="K2513" i="1"/>
  <c r="N2513" i="1"/>
  <c r="O2513" i="1" s="1"/>
  <c r="K2514" i="1"/>
  <c r="N2514" i="1"/>
  <c r="P2514" i="1" s="1"/>
  <c r="O2514" i="1"/>
  <c r="R2514" i="1" s="1"/>
  <c r="Q2514" i="1"/>
  <c r="K2515" i="1"/>
  <c r="N2515" i="1"/>
  <c r="K2516" i="1"/>
  <c r="N2516" i="1"/>
  <c r="O2516" i="1" s="1"/>
  <c r="P2516" i="1"/>
  <c r="K2517" i="1"/>
  <c r="N2517" i="1"/>
  <c r="O2517" i="1"/>
  <c r="Q2517" i="1" s="1"/>
  <c r="S2517" i="1" s="1"/>
  <c r="P2517" i="1"/>
  <c r="R2517" i="1"/>
  <c r="K2518" i="1"/>
  <c r="N2518" i="1"/>
  <c r="O2518" i="1" s="1"/>
  <c r="K2519" i="1"/>
  <c r="N2519" i="1"/>
  <c r="K2520" i="1"/>
  <c r="N2520" i="1"/>
  <c r="O2520" i="1"/>
  <c r="P2520" i="1"/>
  <c r="R2520" i="1" s="1"/>
  <c r="K2521" i="1"/>
  <c r="N2521" i="1"/>
  <c r="O2521" i="1" s="1"/>
  <c r="Q2521" i="1" s="1"/>
  <c r="P2521" i="1"/>
  <c r="K2522" i="1"/>
  <c r="N2522" i="1"/>
  <c r="P2522" i="1" s="1"/>
  <c r="O2522" i="1"/>
  <c r="Q2522" i="1" s="1"/>
  <c r="K2523" i="1"/>
  <c r="N2523" i="1"/>
  <c r="O2523" i="1" s="1"/>
  <c r="P2523" i="1"/>
  <c r="K2524" i="1"/>
  <c r="N2524" i="1"/>
  <c r="P2524" i="1" s="1"/>
  <c r="O2524" i="1"/>
  <c r="Q2524" i="1" s="1"/>
  <c r="K2525" i="1"/>
  <c r="N2525" i="1"/>
  <c r="O2525" i="1"/>
  <c r="P2525" i="1"/>
  <c r="R2525" i="1" s="1"/>
  <c r="Q2525" i="1"/>
  <c r="K2526" i="1"/>
  <c r="N2526" i="1"/>
  <c r="K2527" i="1"/>
  <c r="N2527" i="1"/>
  <c r="P2527" i="1" s="1"/>
  <c r="K2528" i="1"/>
  <c r="N2528" i="1"/>
  <c r="O2528" i="1"/>
  <c r="Q2528" i="1" s="1"/>
  <c r="P2528" i="1"/>
  <c r="K2529" i="1"/>
  <c r="N2529" i="1"/>
  <c r="O2529" i="1" s="1"/>
  <c r="K2530" i="1"/>
  <c r="N2530" i="1"/>
  <c r="P2530" i="1" s="1"/>
  <c r="O2530" i="1"/>
  <c r="K2531" i="1"/>
  <c r="N2531" i="1"/>
  <c r="P2531" i="1" s="1"/>
  <c r="O2531" i="1"/>
  <c r="R2531" i="1" s="1"/>
  <c r="K2532" i="1"/>
  <c r="N2532" i="1"/>
  <c r="O2532" i="1" s="1"/>
  <c r="K2533" i="1"/>
  <c r="N2533" i="1"/>
  <c r="O2533" i="1"/>
  <c r="Q2533" i="1" s="1"/>
  <c r="S2533" i="1" s="1"/>
  <c r="P2533" i="1"/>
  <c r="R2533" i="1" s="1"/>
  <c r="K2534" i="1"/>
  <c r="N2534" i="1"/>
  <c r="O2534" i="1" s="1"/>
  <c r="K2535" i="1"/>
  <c r="N2535" i="1"/>
  <c r="P2535" i="1" s="1"/>
  <c r="O2535" i="1"/>
  <c r="Q2535" i="1" s="1"/>
  <c r="K2536" i="1"/>
  <c r="N2536" i="1"/>
  <c r="O2536" i="1"/>
  <c r="P2536" i="1"/>
  <c r="R2536" i="1"/>
  <c r="K2537" i="1"/>
  <c r="N2537" i="1"/>
  <c r="K2538" i="1"/>
  <c r="N2538" i="1"/>
  <c r="P2538" i="1" s="1"/>
  <c r="K2539" i="1"/>
  <c r="N2539" i="1"/>
  <c r="O2539" i="1" s="1"/>
  <c r="K2540" i="1"/>
  <c r="N2540" i="1"/>
  <c r="K2541" i="1"/>
  <c r="N2541" i="1"/>
  <c r="O2541" i="1"/>
  <c r="P2541" i="1"/>
  <c r="K2542" i="1"/>
  <c r="N2542" i="1"/>
  <c r="O2542" i="1" s="1"/>
  <c r="Q2542" i="1" s="1"/>
  <c r="P2542" i="1"/>
  <c r="K2543" i="1"/>
  <c r="N2543" i="1"/>
  <c r="P2543" i="1" s="1"/>
  <c r="K2544" i="1"/>
  <c r="N2544" i="1"/>
  <c r="O2544" i="1"/>
  <c r="P2544" i="1"/>
  <c r="K2545" i="1"/>
  <c r="N2545" i="1"/>
  <c r="O2545" i="1" s="1"/>
  <c r="K2546" i="1"/>
  <c r="N2546" i="1"/>
  <c r="P2546" i="1" s="1"/>
  <c r="O2546" i="1"/>
  <c r="R2546" i="1" s="1"/>
  <c r="Q2546" i="1"/>
  <c r="S2546" i="1" s="1"/>
  <c r="K2547" i="1"/>
  <c r="N2547" i="1"/>
  <c r="K2548" i="1"/>
  <c r="N2548" i="1"/>
  <c r="O2548" i="1" s="1"/>
  <c r="P2548" i="1"/>
  <c r="K2549" i="1"/>
  <c r="N2549" i="1"/>
  <c r="O2549" i="1"/>
  <c r="Q2549" i="1" s="1"/>
  <c r="P2549" i="1"/>
  <c r="K2550" i="1"/>
  <c r="N2550" i="1"/>
  <c r="O2550" i="1" s="1"/>
  <c r="K2551" i="1"/>
  <c r="N2551" i="1"/>
  <c r="K2552" i="1"/>
  <c r="N2552" i="1"/>
  <c r="O2552" i="1"/>
  <c r="P2552" i="1"/>
  <c r="R2552" i="1" s="1"/>
  <c r="K2553" i="1"/>
  <c r="N2553" i="1"/>
  <c r="O2553" i="1" s="1"/>
  <c r="P2553" i="1"/>
  <c r="K2554" i="1"/>
  <c r="N2554" i="1"/>
  <c r="P2554" i="1" s="1"/>
  <c r="O2554" i="1"/>
  <c r="Q2554" i="1" s="1"/>
  <c r="K2555" i="1"/>
  <c r="N2555" i="1"/>
  <c r="O2555" i="1" s="1"/>
  <c r="P2555" i="1"/>
  <c r="K2556" i="1"/>
  <c r="N2556" i="1"/>
  <c r="P2556" i="1" s="1"/>
  <c r="O2556" i="1"/>
  <c r="K2557" i="1"/>
  <c r="N2557" i="1"/>
  <c r="O2557" i="1"/>
  <c r="P2557" i="1"/>
  <c r="R2557" i="1" s="1"/>
  <c r="Q2557" i="1"/>
  <c r="K2558" i="1"/>
  <c r="N2558" i="1"/>
  <c r="K2559" i="1"/>
  <c r="N2559" i="1"/>
  <c r="O2559" i="1"/>
  <c r="P2559" i="1"/>
  <c r="K2560" i="1"/>
  <c r="N2560" i="1"/>
  <c r="O2560" i="1" s="1"/>
  <c r="P2560" i="1"/>
  <c r="K2561" i="1"/>
  <c r="N2561" i="1"/>
  <c r="K2562" i="1"/>
  <c r="N2562" i="1"/>
  <c r="P2562" i="1" s="1"/>
  <c r="R2562" i="1" s="1"/>
  <c r="O2562" i="1"/>
  <c r="K2563" i="1"/>
  <c r="N2563" i="1"/>
  <c r="O2563" i="1"/>
  <c r="Q2563" i="1" s="1"/>
  <c r="P2563" i="1"/>
  <c r="K2564" i="1"/>
  <c r="N2564" i="1"/>
  <c r="O2564" i="1" s="1"/>
  <c r="K2565" i="1"/>
  <c r="N2565" i="1"/>
  <c r="P2565" i="1" s="1"/>
  <c r="R2565" i="1" s="1"/>
  <c r="O2565" i="1"/>
  <c r="K2566" i="1"/>
  <c r="N2566" i="1"/>
  <c r="K2567" i="1"/>
  <c r="N2567" i="1"/>
  <c r="O2567" i="1"/>
  <c r="P2567" i="1"/>
  <c r="K2568" i="1"/>
  <c r="N2568" i="1"/>
  <c r="O2568" i="1" s="1"/>
  <c r="P2568" i="1"/>
  <c r="K2569" i="1"/>
  <c r="N2569" i="1"/>
  <c r="K2570" i="1"/>
  <c r="N2570" i="1"/>
  <c r="P2570" i="1" s="1"/>
  <c r="O2570" i="1"/>
  <c r="R2570" i="1"/>
  <c r="K2571" i="1"/>
  <c r="N2571" i="1"/>
  <c r="O2571" i="1"/>
  <c r="Q2571" i="1" s="1"/>
  <c r="P2571" i="1"/>
  <c r="K2572" i="1"/>
  <c r="N2572" i="1"/>
  <c r="O2572" i="1" s="1"/>
  <c r="K2573" i="1"/>
  <c r="N2573" i="1"/>
  <c r="P2573" i="1" s="1"/>
  <c r="R2573" i="1" s="1"/>
  <c r="O2573" i="1"/>
  <c r="Q2573" i="1" s="1"/>
  <c r="K2574" i="1"/>
  <c r="N2574" i="1"/>
  <c r="K2575" i="1"/>
  <c r="N2575" i="1"/>
  <c r="O2575" i="1"/>
  <c r="P2575" i="1"/>
  <c r="K2576" i="1"/>
  <c r="N2576" i="1"/>
  <c r="O2576" i="1" s="1"/>
  <c r="P2576" i="1"/>
  <c r="K2577" i="1"/>
  <c r="N2577" i="1"/>
  <c r="K2578" i="1"/>
  <c r="N2578" i="1"/>
  <c r="P2578" i="1" s="1"/>
  <c r="O2578" i="1"/>
  <c r="R2578" i="1"/>
  <c r="K2579" i="1"/>
  <c r="N2579" i="1"/>
  <c r="O2579" i="1"/>
  <c r="P2579" i="1"/>
  <c r="K2580" i="1"/>
  <c r="N2580" i="1"/>
  <c r="O2580" i="1" s="1"/>
  <c r="K2581" i="1"/>
  <c r="N2581" i="1"/>
  <c r="P2581" i="1" s="1"/>
  <c r="O2581" i="1"/>
  <c r="Q2581" i="1" s="1"/>
  <c r="R2581" i="1"/>
  <c r="K2582" i="1"/>
  <c r="N2582" i="1"/>
  <c r="K2583" i="1"/>
  <c r="N2583" i="1"/>
  <c r="O2583" i="1"/>
  <c r="P2583" i="1"/>
  <c r="K2584" i="1"/>
  <c r="N2584" i="1"/>
  <c r="O2584" i="1" s="1"/>
  <c r="P2584" i="1"/>
  <c r="K2585" i="1"/>
  <c r="N2585" i="1"/>
  <c r="K2586" i="1"/>
  <c r="N2586" i="1"/>
  <c r="P2586" i="1" s="1"/>
  <c r="O2586" i="1"/>
  <c r="Q2586" i="1" s="1"/>
  <c r="K2587" i="1"/>
  <c r="N2587" i="1"/>
  <c r="O2587" i="1"/>
  <c r="Q2587" i="1" s="1"/>
  <c r="P2587" i="1"/>
  <c r="K2588" i="1"/>
  <c r="N2588" i="1"/>
  <c r="O2588" i="1" s="1"/>
  <c r="K2589" i="1"/>
  <c r="N2589" i="1"/>
  <c r="P2589" i="1" s="1"/>
  <c r="O2589" i="1"/>
  <c r="Q2589" i="1" s="1"/>
  <c r="S2589" i="1" s="1"/>
  <c r="R2589" i="1"/>
  <c r="K2590" i="1"/>
  <c r="N2590" i="1"/>
  <c r="K2591" i="1"/>
  <c r="N2591" i="1"/>
  <c r="O2591" i="1"/>
  <c r="P2591" i="1"/>
  <c r="K2592" i="1"/>
  <c r="N2592" i="1"/>
  <c r="O2592" i="1" s="1"/>
  <c r="P2592" i="1"/>
  <c r="K2593" i="1"/>
  <c r="N2593" i="1"/>
  <c r="K2594" i="1"/>
  <c r="N2594" i="1"/>
  <c r="P2594" i="1" s="1"/>
  <c r="O2594" i="1"/>
  <c r="R2594" i="1" s="1"/>
  <c r="K2595" i="1"/>
  <c r="N2595" i="1"/>
  <c r="O2595" i="1"/>
  <c r="P2595" i="1"/>
  <c r="K2596" i="1"/>
  <c r="N2596" i="1"/>
  <c r="O2596" i="1" s="1"/>
  <c r="K2597" i="1"/>
  <c r="N2597" i="1"/>
  <c r="P2597" i="1" s="1"/>
  <c r="R2597" i="1" s="1"/>
  <c r="O2597" i="1"/>
  <c r="K2598" i="1"/>
  <c r="N2598" i="1"/>
  <c r="K2599" i="1"/>
  <c r="N2599" i="1"/>
  <c r="O2599" i="1"/>
  <c r="P2599" i="1"/>
  <c r="K2600" i="1"/>
  <c r="N2600" i="1"/>
  <c r="O2600" i="1" s="1"/>
  <c r="P2600" i="1"/>
  <c r="K2601" i="1"/>
  <c r="N2601" i="1"/>
  <c r="K2602" i="1"/>
  <c r="N2602" i="1"/>
  <c r="P2602" i="1" s="1"/>
  <c r="O2602" i="1"/>
  <c r="Q2602" i="1" s="1"/>
  <c r="K2603" i="1"/>
  <c r="N2603" i="1"/>
  <c r="O2603" i="1"/>
  <c r="P2603" i="1"/>
  <c r="K2604" i="1"/>
  <c r="N2604" i="1"/>
  <c r="O2604" i="1" s="1"/>
  <c r="K2605" i="1"/>
  <c r="N2605" i="1"/>
  <c r="P2605" i="1" s="1"/>
  <c r="R2605" i="1" s="1"/>
  <c r="O2605" i="1"/>
  <c r="K2606" i="1"/>
  <c r="N2606" i="1"/>
  <c r="K2607" i="1"/>
  <c r="N2607" i="1"/>
  <c r="O2607" i="1"/>
  <c r="P2607" i="1"/>
  <c r="K2608" i="1"/>
  <c r="N2608" i="1"/>
  <c r="O2608" i="1" s="1"/>
  <c r="P2608" i="1"/>
  <c r="K2609" i="1"/>
  <c r="N2609" i="1"/>
  <c r="K2610" i="1"/>
  <c r="N2610" i="1"/>
  <c r="P2610" i="1" s="1"/>
  <c r="O2610" i="1"/>
  <c r="Q2610" i="1" s="1"/>
  <c r="R2610" i="1"/>
  <c r="K2611" i="1"/>
  <c r="N2611" i="1"/>
  <c r="O2611" i="1"/>
  <c r="P2611" i="1"/>
  <c r="K2612" i="1"/>
  <c r="N2612" i="1"/>
  <c r="O2612" i="1" s="1"/>
  <c r="K2613" i="1"/>
  <c r="N2613" i="1"/>
  <c r="P2613" i="1" s="1"/>
  <c r="O2613" i="1"/>
  <c r="R2613" i="1"/>
  <c r="K2614" i="1"/>
  <c r="N2614" i="1"/>
  <c r="K2615" i="1"/>
  <c r="N2615" i="1"/>
  <c r="O2615" i="1"/>
  <c r="P2615" i="1"/>
  <c r="K2616" i="1"/>
  <c r="N2616" i="1"/>
  <c r="O2616" i="1" s="1"/>
  <c r="P2616" i="1"/>
  <c r="K2617" i="1"/>
  <c r="N2617" i="1"/>
  <c r="K2618" i="1"/>
  <c r="N2618" i="1"/>
  <c r="P2618" i="1" s="1"/>
  <c r="O2618" i="1"/>
  <c r="Q2618" i="1" s="1"/>
  <c r="K2619" i="1"/>
  <c r="N2619" i="1"/>
  <c r="O2619" i="1"/>
  <c r="Q2619" i="1" s="1"/>
  <c r="P2619" i="1"/>
  <c r="K2620" i="1"/>
  <c r="N2620" i="1"/>
  <c r="O2620" i="1" s="1"/>
  <c r="K2621" i="1"/>
  <c r="N2621" i="1"/>
  <c r="P2621" i="1" s="1"/>
  <c r="R2621" i="1" s="1"/>
  <c r="O2621" i="1"/>
  <c r="Q2621" i="1" s="1"/>
  <c r="K2622" i="1"/>
  <c r="N2622" i="1"/>
  <c r="O2622" i="1" s="1"/>
  <c r="P2622" i="1"/>
  <c r="K2623" i="1"/>
  <c r="N2623" i="1"/>
  <c r="O2623" i="1"/>
  <c r="R2623" i="1" s="1"/>
  <c r="P2623" i="1"/>
  <c r="K2624" i="1"/>
  <c r="N2624" i="1"/>
  <c r="O2624" i="1" s="1"/>
  <c r="Q2624" i="1" s="1"/>
  <c r="P2624" i="1"/>
  <c r="K2625" i="1"/>
  <c r="N2625" i="1"/>
  <c r="K2626" i="1"/>
  <c r="N2626" i="1"/>
  <c r="P2626" i="1" s="1"/>
  <c r="O2626" i="1"/>
  <c r="R2626" i="1" s="1"/>
  <c r="K2627" i="1"/>
  <c r="N2627" i="1"/>
  <c r="O2627" i="1"/>
  <c r="P2627" i="1"/>
  <c r="K2628" i="1"/>
  <c r="N2628" i="1"/>
  <c r="K2629" i="1"/>
  <c r="N2629" i="1"/>
  <c r="P2629" i="1" s="1"/>
  <c r="R2629" i="1" s="1"/>
  <c r="O2629" i="1"/>
  <c r="K2630" i="1"/>
  <c r="N2630" i="1"/>
  <c r="O2630" i="1" s="1"/>
  <c r="K2631" i="1"/>
  <c r="N2631" i="1"/>
  <c r="O2631" i="1"/>
  <c r="R2631" i="1" s="1"/>
  <c r="P2631" i="1"/>
  <c r="K2632" i="1"/>
  <c r="N2632" i="1"/>
  <c r="O2632" i="1" s="1"/>
  <c r="Q2632" i="1" s="1"/>
  <c r="P2632" i="1"/>
  <c r="K2633" i="1"/>
  <c r="N2633" i="1"/>
  <c r="K2634" i="1"/>
  <c r="N2634" i="1"/>
  <c r="P2634" i="1" s="1"/>
  <c r="R2634" i="1" s="1"/>
  <c r="O2634" i="1"/>
  <c r="K2635" i="1"/>
  <c r="N2635" i="1"/>
  <c r="O2635" i="1"/>
  <c r="Q2635" i="1" s="1"/>
  <c r="P2635" i="1"/>
  <c r="K2636" i="1"/>
  <c r="N2636" i="1"/>
  <c r="K2637" i="1"/>
  <c r="N2637" i="1"/>
  <c r="P2637" i="1" s="1"/>
  <c r="O2637" i="1"/>
  <c r="Q2637" i="1" s="1"/>
  <c r="K2638" i="1"/>
  <c r="N2638" i="1"/>
  <c r="O2638" i="1" s="1"/>
  <c r="K2639" i="1"/>
  <c r="N2639" i="1"/>
  <c r="O2639" i="1"/>
  <c r="R2639" i="1" s="1"/>
  <c r="P2639" i="1"/>
  <c r="Q2639" i="1"/>
  <c r="S2639" i="1" s="1"/>
  <c r="K2640" i="1"/>
  <c r="N2640" i="1"/>
  <c r="O2640" i="1" s="1"/>
  <c r="P2640" i="1"/>
  <c r="R2640" i="1"/>
  <c r="K2641" i="1"/>
  <c r="N2641" i="1"/>
  <c r="K2642" i="1"/>
  <c r="N2642" i="1"/>
  <c r="P2642" i="1" s="1"/>
  <c r="O2642" i="1"/>
  <c r="Q2642" i="1" s="1"/>
  <c r="R2642" i="1"/>
  <c r="K2643" i="1"/>
  <c r="N2643" i="1"/>
  <c r="O2643" i="1"/>
  <c r="P2643" i="1"/>
  <c r="K2644" i="1"/>
  <c r="N2644" i="1"/>
  <c r="K2645" i="1"/>
  <c r="N2645" i="1"/>
  <c r="P2645" i="1" s="1"/>
  <c r="O2645" i="1"/>
  <c r="R2645" i="1"/>
  <c r="K2646" i="1"/>
  <c r="N2646" i="1"/>
  <c r="O2646" i="1" s="1"/>
  <c r="P2646" i="1"/>
  <c r="K2647" i="1"/>
  <c r="N2647" i="1"/>
  <c r="O2647" i="1"/>
  <c r="R2647" i="1" s="1"/>
  <c r="P2647" i="1"/>
  <c r="Q2647" i="1"/>
  <c r="S2647" i="1" s="1"/>
  <c r="K2648" i="1"/>
  <c r="N2648" i="1"/>
  <c r="O2648" i="1" s="1"/>
  <c r="R2648" i="1" s="1"/>
  <c r="P2648" i="1"/>
  <c r="K2649" i="1"/>
  <c r="N2649" i="1"/>
  <c r="K2650" i="1"/>
  <c r="N2650" i="1"/>
  <c r="P2650" i="1" s="1"/>
  <c r="O2650" i="1"/>
  <c r="Q2650" i="1" s="1"/>
  <c r="K2651" i="1"/>
  <c r="N2651" i="1"/>
  <c r="O2651" i="1"/>
  <c r="Q2651" i="1" s="1"/>
  <c r="P2651" i="1"/>
  <c r="K2652" i="1"/>
  <c r="N2652" i="1"/>
  <c r="K2653" i="1"/>
  <c r="N2653" i="1"/>
  <c r="P2653" i="1" s="1"/>
  <c r="O2653" i="1"/>
  <c r="Q2653" i="1" s="1"/>
  <c r="K2654" i="1"/>
  <c r="N2654" i="1"/>
  <c r="O2654" i="1" s="1"/>
  <c r="P2654" i="1"/>
  <c r="K2655" i="1"/>
  <c r="N2655" i="1"/>
  <c r="O2655" i="1"/>
  <c r="R2655" i="1" s="1"/>
  <c r="P2655" i="1"/>
  <c r="K2656" i="1"/>
  <c r="N2656" i="1"/>
  <c r="O2656" i="1" s="1"/>
  <c r="Q2656" i="1" s="1"/>
  <c r="P2656" i="1"/>
  <c r="K2657" i="1"/>
  <c r="N2657" i="1"/>
  <c r="K2658" i="1"/>
  <c r="N2658" i="1"/>
  <c r="P2658" i="1" s="1"/>
  <c r="R2658" i="1" s="1"/>
  <c r="O2658" i="1"/>
  <c r="K2659" i="1"/>
  <c r="N2659" i="1"/>
  <c r="O2659" i="1"/>
  <c r="Q2659" i="1" s="1"/>
  <c r="P2659" i="1"/>
  <c r="K2660" i="1"/>
  <c r="N2660" i="1"/>
  <c r="O2660" i="1" s="1"/>
  <c r="P2660" i="1"/>
  <c r="K2661" i="1"/>
  <c r="N2661" i="1"/>
  <c r="P2661" i="1" s="1"/>
  <c r="Q2661" i="1" s="1"/>
  <c r="S2661" i="1" s="1"/>
  <c r="O2661" i="1"/>
  <c r="R2661" i="1"/>
  <c r="K2662" i="1"/>
  <c r="N2662" i="1"/>
  <c r="O2662" i="1" s="1"/>
  <c r="K2663" i="1"/>
  <c r="N2663" i="1"/>
  <c r="O2663" i="1"/>
  <c r="R2663" i="1" s="1"/>
  <c r="P2663" i="1"/>
  <c r="K2664" i="1"/>
  <c r="N2664" i="1"/>
  <c r="O2664" i="1" s="1"/>
  <c r="Q2664" i="1" s="1"/>
  <c r="S2664" i="1" s="1"/>
  <c r="P2664" i="1"/>
  <c r="R2664" i="1"/>
  <c r="K2665" i="1"/>
  <c r="N2665" i="1"/>
  <c r="K2666" i="1"/>
  <c r="N2666" i="1"/>
  <c r="P2666" i="1" s="1"/>
  <c r="O2666" i="1"/>
  <c r="Q2666" i="1" s="1"/>
  <c r="K2667" i="1"/>
  <c r="N2667" i="1"/>
  <c r="O2667" i="1"/>
  <c r="P2667" i="1"/>
  <c r="K2668" i="1"/>
  <c r="N2668" i="1"/>
  <c r="O2668" i="1" s="1"/>
  <c r="P2668" i="1"/>
  <c r="K2669" i="1"/>
  <c r="N2669" i="1"/>
  <c r="P2669" i="1" s="1"/>
  <c r="K2670" i="1"/>
  <c r="N2670" i="1"/>
  <c r="O2670" i="1" s="1"/>
  <c r="P2670" i="1"/>
  <c r="K2671" i="1"/>
  <c r="N2671" i="1"/>
  <c r="O2671" i="1"/>
  <c r="P2671" i="1"/>
  <c r="K2672" i="1"/>
  <c r="N2672" i="1"/>
  <c r="O2672" i="1" s="1"/>
  <c r="P2672" i="1"/>
  <c r="Q2672" i="1"/>
  <c r="S2672" i="1" s="1"/>
  <c r="R2672" i="1"/>
  <c r="K2673" i="1"/>
  <c r="N2673" i="1"/>
  <c r="K2674" i="1"/>
  <c r="N2674" i="1"/>
  <c r="P2674" i="1" s="1"/>
  <c r="K2675" i="1"/>
  <c r="N2675" i="1"/>
  <c r="O2675" i="1"/>
  <c r="P2675" i="1"/>
  <c r="K2676" i="1"/>
  <c r="N2676" i="1"/>
  <c r="O2676" i="1" s="1"/>
  <c r="K2677" i="1"/>
  <c r="N2677" i="1"/>
  <c r="P2677" i="1" s="1"/>
  <c r="O2677" i="1"/>
  <c r="R2677" i="1" s="1"/>
  <c r="Q2677" i="1"/>
  <c r="K2678" i="1"/>
  <c r="N2678" i="1"/>
  <c r="O2678" i="1"/>
  <c r="Q2678" i="1" s="1"/>
  <c r="P2678" i="1"/>
  <c r="K2679" i="1"/>
  <c r="N2679" i="1"/>
  <c r="O2679" i="1"/>
  <c r="R2679" i="1" s="1"/>
  <c r="P2679" i="1"/>
  <c r="Q2679" i="1"/>
  <c r="S2679" i="1" s="1"/>
  <c r="K2680" i="1"/>
  <c r="N2680" i="1"/>
  <c r="O2680" i="1" s="1"/>
  <c r="Q2680" i="1" s="1"/>
  <c r="S2680" i="1" s="1"/>
  <c r="P2680" i="1"/>
  <c r="R2680" i="1" s="1"/>
  <c r="K2681" i="1"/>
  <c r="N2681" i="1"/>
  <c r="K2682" i="1"/>
  <c r="N2682" i="1"/>
  <c r="P2682" i="1" s="1"/>
  <c r="O2682" i="1"/>
  <c r="Q2682" i="1" s="1"/>
  <c r="K2683" i="1"/>
  <c r="N2683" i="1"/>
  <c r="O2683" i="1"/>
  <c r="P2683" i="1"/>
  <c r="K2684" i="1"/>
  <c r="N2684" i="1"/>
  <c r="O2684" i="1" s="1"/>
  <c r="P2684" i="1"/>
  <c r="Q2684" i="1" s="1"/>
  <c r="K2685" i="1"/>
  <c r="N2685" i="1"/>
  <c r="P2685" i="1" s="1"/>
  <c r="O2685" i="1"/>
  <c r="Q2685" i="1" s="1"/>
  <c r="K2686" i="1"/>
  <c r="N2686" i="1"/>
  <c r="O2686" i="1" s="1"/>
  <c r="K2687" i="1"/>
  <c r="N2687" i="1"/>
  <c r="O2687" i="1"/>
  <c r="P2687" i="1"/>
  <c r="Q2687" i="1" s="1"/>
  <c r="K2688" i="1"/>
  <c r="N2688" i="1"/>
  <c r="O2688" i="1" s="1"/>
  <c r="R2688" i="1" s="1"/>
  <c r="P2688" i="1"/>
  <c r="K2689" i="1"/>
  <c r="N2689" i="1"/>
  <c r="K2690" i="1"/>
  <c r="N2690" i="1"/>
  <c r="P2690" i="1" s="1"/>
  <c r="K2691" i="1"/>
  <c r="N2691" i="1"/>
  <c r="O2691" i="1"/>
  <c r="P2691" i="1"/>
  <c r="K2692" i="1"/>
  <c r="N2692" i="1"/>
  <c r="O2692" i="1" s="1"/>
  <c r="K2693" i="1"/>
  <c r="N2693" i="1"/>
  <c r="P2693" i="1" s="1"/>
  <c r="K2694" i="1"/>
  <c r="N2694" i="1"/>
  <c r="O2694" i="1" s="1"/>
  <c r="K2695" i="1"/>
  <c r="N2695" i="1"/>
  <c r="O2695" i="1"/>
  <c r="R2695" i="1" s="1"/>
  <c r="P2695" i="1"/>
  <c r="K2696" i="1"/>
  <c r="N2696" i="1"/>
  <c r="O2696" i="1" s="1"/>
  <c r="Q2696" i="1" s="1"/>
  <c r="S2696" i="1" s="1"/>
  <c r="P2696" i="1"/>
  <c r="R2696" i="1"/>
  <c r="K2697" i="1"/>
  <c r="N2697" i="1"/>
  <c r="K2698" i="1"/>
  <c r="N2698" i="1"/>
  <c r="P2698" i="1" s="1"/>
  <c r="O2698" i="1"/>
  <c r="Q2698" i="1" s="1"/>
  <c r="K2699" i="1"/>
  <c r="N2699" i="1"/>
  <c r="O2699" i="1"/>
  <c r="P2699" i="1"/>
  <c r="K2700" i="1"/>
  <c r="N2700" i="1"/>
  <c r="O2700" i="1" s="1"/>
  <c r="K2701" i="1"/>
  <c r="N2701" i="1"/>
  <c r="P2701" i="1" s="1"/>
  <c r="O2701" i="1"/>
  <c r="Q2701" i="1" s="1"/>
  <c r="S2701" i="1" s="1"/>
  <c r="R2701" i="1"/>
  <c r="K2702" i="1"/>
  <c r="N2702" i="1"/>
  <c r="O2702" i="1"/>
  <c r="P2702" i="1"/>
  <c r="R2702" i="1" s="1"/>
  <c r="K2703" i="1"/>
  <c r="N2703" i="1"/>
  <c r="O2703" i="1"/>
  <c r="R2703" i="1" s="1"/>
  <c r="P2703" i="1"/>
  <c r="K2704" i="1"/>
  <c r="N2704" i="1"/>
  <c r="O2704" i="1" s="1"/>
  <c r="R2704" i="1" s="1"/>
  <c r="P2704" i="1"/>
  <c r="Q2704" i="1"/>
  <c r="K2705" i="1"/>
  <c r="N2705" i="1"/>
  <c r="K2706" i="1"/>
  <c r="N2706" i="1"/>
  <c r="P2706" i="1" s="1"/>
  <c r="K2707" i="1"/>
  <c r="N2707" i="1"/>
  <c r="O2707" i="1"/>
  <c r="P2707" i="1"/>
  <c r="K2708" i="1"/>
  <c r="N2708" i="1"/>
  <c r="O2708" i="1" s="1"/>
  <c r="P2708" i="1"/>
  <c r="Q2708" i="1"/>
  <c r="K2709" i="1"/>
  <c r="N2709" i="1"/>
  <c r="P2709" i="1" s="1"/>
  <c r="K2710" i="1"/>
  <c r="N2710" i="1"/>
  <c r="P2710" i="1" s="1"/>
  <c r="O2710" i="1"/>
  <c r="K2711" i="1"/>
  <c r="N2711" i="1"/>
  <c r="O2711" i="1"/>
  <c r="P2711" i="1"/>
  <c r="Q2711" i="1"/>
  <c r="K2712" i="1"/>
  <c r="N2712" i="1"/>
  <c r="O2712" i="1" s="1"/>
  <c r="P2712" i="1"/>
  <c r="Q2712" i="1" s="1"/>
  <c r="K2713" i="1"/>
  <c r="N2713" i="1"/>
  <c r="K2714" i="1"/>
  <c r="N2714" i="1"/>
  <c r="P2714" i="1" s="1"/>
  <c r="K2715" i="1"/>
  <c r="N2715" i="1"/>
  <c r="O2715" i="1"/>
  <c r="P2715" i="1"/>
  <c r="K2716" i="1"/>
  <c r="N2716" i="1"/>
  <c r="O2716" i="1" s="1"/>
  <c r="Q2716" i="1" s="1"/>
  <c r="P2716" i="1"/>
  <c r="K2717" i="1"/>
  <c r="N2717" i="1"/>
  <c r="P2717" i="1" s="1"/>
  <c r="O2717" i="1"/>
  <c r="Q2717" i="1" s="1"/>
  <c r="K2718" i="1"/>
  <c r="N2718" i="1"/>
  <c r="O2718" i="1" s="1"/>
  <c r="K2719" i="1"/>
  <c r="N2719" i="1"/>
  <c r="O2719" i="1"/>
  <c r="Q2719" i="1" s="1"/>
  <c r="P2719" i="1"/>
  <c r="K2720" i="1"/>
  <c r="N2720" i="1"/>
  <c r="O2720" i="1" s="1"/>
  <c r="Q2720" i="1" s="1"/>
  <c r="P2720" i="1"/>
  <c r="K2721" i="1"/>
  <c r="N2721" i="1"/>
  <c r="K2722" i="1"/>
  <c r="N2722" i="1"/>
  <c r="P2722" i="1" s="1"/>
  <c r="O2722" i="1"/>
  <c r="Q2722" i="1" s="1"/>
  <c r="S2722" i="1" s="1"/>
  <c r="R2722" i="1"/>
  <c r="K2723" i="1"/>
  <c r="N2723" i="1"/>
  <c r="O2723" i="1"/>
  <c r="P2723" i="1"/>
  <c r="K2724" i="1"/>
  <c r="N2724" i="1"/>
  <c r="O2724" i="1" s="1"/>
  <c r="K2725" i="1"/>
  <c r="N2725" i="1"/>
  <c r="P2725" i="1" s="1"/>
  <c r="K2726" i="1"/>
  <c r="N2726" i="1"/>
  <c r="P2726" i="1" s="1"/>
  <c r="R2726" i="1" s="1"/>
  <c r="O2726" i="1"/>
  <c r="K2727" i="1"/>
  <c r="N2727" i="1"/>
  <c r="O2727" i="1"/>
  <c r="R2727" i="1" s="1"/>
  <c r="P2727" i="1"/>
  <c r="K2728" i="1"/>
  <c r="N2728" i="1"/>
  <c r="O2728" i="1" s="1"/>
  <c r="Q2728" i="1" s="1"/>
  <c r="S2728" i="1" s="1"/>
  <c r="P2728" i="1"/>
  <c r="R2728" i="1"/>
  <c r="K2729" i="1"/>
  <c r="N2729" i="1"/>
  <c r="K2730" i="1"/>
  <c r="N2730" i="1"/>
  <c r="P2730" i="1" s="1"/>
  <c r="O2730" i="1"/>
  <c r="Q2730" i="1" s="1"/>
  <c r="K2731" i="1"/>
  <c r="N2731" i="1"/>
  <c r="O2731" i="1"/>
  <c r="P2731" i="1"/>
  <c r="K2732" i="1"/>
  <c r="N2732" i="1"/>
  <c r="O2732" i="1" s="1"/>
  <c r="P2732" i="1"/>
  <c r="K2733" i="1"/>
  <c r="N2733" i="1"/>
  <c r="P2733" i="1" s="1"/>
  <c r="K2734" i="1"/>
  <c r="N2734" i="1"/>
  <c r="O2734" i="1" s="1"/>
  <c r="P2734" i="1"/>
  <c r="K2735" i="1"/>
  <c r="N2735" i="1"/>
  <c r="O2735" i="1"/>
  <c r="P2735" i="1"/>
  <c r="K2736" i="1"/>
  <c r="N2736" i="1"/>
  <c r="O2736" i="1"/>
  <c r="P2736" i="1"/>
  <c r="Q2736" i="1" s="1"/>
  <c r="K2737" i="1"/>
  <c r="N2737" i="1"/>
  <c r="K2738" i="1"/>
  <c r="N2738" i="1"/>
  <c r="P2738" i="1" s="1"/>
  <c r="O2738" i="1"/>
  <c r="Q2738" i="1" s="1"/>
  <c r="K2739" i="1"/>
  <c r="N2739" i="1"/>
  <c r="O2739" i="1"/>
  <c r="P2739" i="1"/>
  <c r="K2740" i="1"/>
  <c r="N2740" i="1"/>
  <c r="O2740" i="1" s="1"/>
  <c r="P2740" i="1"/>
  <c r="Q2740" i="1" s="1"/>
  <c r="K2741" i="1"/>
  <c r="N2741" i="1"/>
  <c r="P2741" i="1" s="1"/>
  <c r="O2741" i="1"/>
  <c r="Q2741" i="1" s="1"/>
  <c r="K2742" i="1"/>
  <c r="N2742" i="1"/>
  <c r="O2742" i="1" s="1"/>
  <c r="K2743" i="1"/>
  <c r="N2743" i="1"/>
  <c r="O2743" i="1"/>
  <c r="P2743" i="1"/>
  <c r="Q2743" i="1" s="1"/>
  <c r="K2744" i="1"/>
  <c r="N2744" i="1"/>
  <c r="O2744" i="1"/>
  <c r="Q2744" i="1" s="1"/>
  <c r="S2744" i="1" s="1"/>
  <c r="P2744" i="1"/>
  <c r="R2744" i="1"/>
  <c r="K2745" i="1"/>
  <c r="N2745" i="1"/>
  <c r="O2745" i="1" s="1"/>
  <c r="P2745" i="1"/>
  <c r="R2745" i="1" s="1"/>
  <c r="Q2745" i="1"/>
  <c r="S2745" i="1" s="1"/>
  <c r="K2746" i="1"/>
  <c r="N2746" i="1"/>
  <c r="P2746" i="1" s="1"/>
  <c r="K2747" i="1"/>
  <c r="N2747" i="1"/>
  <c r="O2747" i="1"/>
  <c r="P2747" i="1"/>
  <c r="R2747" i="1" s="1"/>
  <c r="K2748" i="1"/>
  <c r="N2748" i="1"/>
  <c r="O2748" i="1" s="1"/>
  <c r="K2749" i="1"/>
  <c r="N2749" i="1"/>
  <c r="P2749" i="1" s="1"/>
  <c r="K2750" i="1"/>
  <c r="N2750" i="1"/>
  <c r="O2750" i="1" s="1"/>
  <c r="P2750" i="1"/>
  <c r="K2751" i="1"/>
  <c r="N2751" i="1"/>
  <c r="O2751" i="1" s="1"/>
  <c r="K2752" i="1"/>
  <c r="N2752" i="1"/>
  <c r="O2752" i="1"/>
  <c r="Q2752" i="1" s="1"/>
  <c r="P2752" i="1"/>
  <c r="R2752" i="1" s="1"/>
  <c r="K2753" i="1"/>
  <c r="N2753" i="1"/>
  <c r="O2753" i="1" s="1"/>
  <c r="K2754" i="1"/>
  <c r="N2754" i="1"/>
  <c r="O2754" i="1"/>
  <c r="Q2754" i="1" s="1"/>
  <c r="P2754" i="1"/>
  <c r="K2755" i="1"/>
  <c r="N2755" i="1"/>
  <c r="O2755" i="1" s="1"/>
  <c r="P2755" i="1"/>
  <c r="K2756" i="1"/>
  <c r="N2756" i="1"/>
  <c r="P2756" i="1" s="1"/>
  <c r="Q2756" i="1" s="1"/>
  <c r="S2756" i="1" s="1"/>
  <c r="O2756" i="1"/>
  <c r="R2756" i="1" s="1"/>
  <c r="K2757" i="1"/>
  <c r="N2757" i="1"/>
  <c r="O2757" i="1" s="1"/>
  <c r="K2758" i="1"/>
  <c r="N2758" i="1"/>
  <c r="P2758" i="1" s="1"/>
  <c r="O2758" i="1"/>
  <c r="K2759" i="1"/>
  <c r="N2759" i="1"/>
  <c r="O2759" i="1"/>
  <c r="Q2759" i="1" s="1"/>
  <c r="P2759" i="1"/>
  <c r="R2759" i="1" s="1"/>
  <c r="K2760" i="1"/>
  <c r="N2760" i="1"/>
  <c r="O2760" i="1" s="1"/>
  <c r="K2761" i="1"/>
  <c r="N2761" i="1"/>
  <c r="O2761" i="1" s="1"/>
  <c r="K2762" i="1"/>
  <c r="N2762" i="1"/>
  <c r="O2762" i="1"/>
  <c r="Q2762" i="1" s="1"/>
  <c r="P2762" i="1"/>
  <c r="K2763" i="1"/>
  <c r="N2763" i="1"/>
  <c r="O2763" i="1" s="1"/>
  <c r="P2763" i="1"/>
  <c r="K2764" i="1"/>
  <c r="N2764" i="1"/>
  <c r="P2764" i="1" s="1"/>
  <c r="Q2764" i="1" s="1"/>
  <c r="O2764" i="1"/>
  <c r="K2765" i="1"/>
  <c r="N2765" i="1"/>
  <c r="O2765" i="1" s="1"/>
  <c r="K2766" i="1"/>
  <c r="N2766" i="1"/>
  <c r="P2766" i="1" s="1"/>
  <c r="O2766" i="1"/>
  <c r="R2766" i="1" s="1"/>
  <c r="K2767" i="1"/>
  <c r="N2767" i="1"/>
  <c r="O2767" i="1"/>
  <c r="Q2767" i="1" s="1"/>
  <c r="S2767" i="1" s="1"/>
  <c r="P2767" i="1"/>
  <c r="R2767" i="1" s="1"/>
  <c r="K2768" i="1"/>
  <c r="N2768" i="1"/>
  <c r="O2768" i="1" s="1"/>
  <c r="K2769" i="1"/>
  <c r="N2769" i="1"/>
  <c r="O2769" i="1" s="1"/>
  <c r="K2770" i="1"/>
  <c r="N2770" i="1"/>
  <c r="O2770" i="1"/>
  <c r="Q2770" i="1" s="1"/>
  <c r="P2770" i="1"/>
  <c r="K2771" i="1"/>
  <c r="N2771" i="1"/>
  <c r="O2771" i="1" s="1"/>
  <c r="P2771" i="1"/>
  <c r="K2772" i="1"/>
  <c r="N2772" i="1"/>
  <c r="P2772" i="1" s="1"/>
  <c r="Q2772" i="1" s="1"/>
  <c r="O2772" i="1"/>
  <c r="K2773" i="1"/>
  <c r="N2773" i="1"/>
  <c r="O2773" i="1" s="1"/>
  <c r="K2774" i="1"/>
  <c r="N2774" i="1"/>
  <c r="P2774" i="1" s="1"/>
  <c r="O2774" i="1"/>
  <c r="R2774" i="1" s="1"/>
  <c r="K2775" i="1"/>
  <c r="N2775" i="1"/>
  <c r="O2775" i="1"/>
  <c r="Q2775" i="1" s="1"/>
  <c r="P2775" i="1"/>
  <c r="R2775" i="1" s="1"/>
  <c r="K2776" i="1"/>
  <c r="N2776" i="1"/>
  <c r="O2776" i="1" s="1"/>
  <c r="K2777" i="1"/>
  <c r="N2777" i="1"/>
  <c r="K2778" i="1"/>
  <c r="N2778" i="1"/>
  <c r="O2778" i="1"/>
  <c r="P2778" i="1"/>
  <c r="K2779" i="1"/>
  <c r="N2779" i="1"/>
  <c r="O2779" i="1" s="1"/>
  <c r="P2779" i="1"/>
  <c r="K2780" i="1"/>
  <c r="N2780" i="1"/>
  <c r="P2780" i="1" s="1"/>
  <c r="Q2780" i="1" s="1"/>
  <c r="O2780" i="1"/>
  <c r="K2781" i="1"/>
  <c r="N2781" i="1"/>
  <c r="O2781" i="1" s="1"/>
  <c r="K2782" i="1"/>
  <c r="N2782" i="1"/>
  <c r="P2782" i="1" s="1"/>
  <c r="O2782" i="1"/>
  <c r="K2783" i="1"/>
  <c r="N2783" i="1"/>
  <c r="O2783" i="1"/>
  <c r="Q2783" i="1" s="1"/>
  <c r="S2783" i="1" s="1"/>
  <c r="P2783" i="1"/>
  <c r="R2783" i="1" s="1"/>
  <c r="K2784" i="1"/>
  <c r="N2784" i="1"/>
  <c r="O2784" i="1" s="1"/>
  <c r="K2785" i="1"/>
  <c r="N2785" i="1"/>
  <c r="K2786" i="1"/>
  <c r="N2786" i="1"/>
  <c r="O2786" i="1"/>
  <c r="P2786" i="1"/>
  <c r="K2787" i="1"/>
  <c r="N2787" i="1"/>
  <c r="O2787" i="1" s="1"/>
  <c r="P2787" i="1"/>
  <c r="K2788" i="1"/>
  <c r="N2788" i="1"/>
  <c r="P2788" i="1" s="1"/>
  <c r="O2788" i="1"/>
  <c r="R2788" i="1" s="1"/>
  <c r="Q2788" i="1"/>
  <c r="K2789" i="1"/>
  <c r="N2789" i="1"/>
  <c r="K2790" i="1"/>
  <c r="N2790" i="1"/>
  <c r="P2790" i="1" s="1"/>
  <c r="O2790" i="1"/>
  <c r="K2791" i="1"/>
  <c r="N2791" i="1"/>
  <c r="O2791" i="1"/>
  <c r="P2791" i="1"/>
  <c r="R2791" i="1" s="1"/>
  <c r="K2792" i="1"/>
  <c r="N2792" i="1"/>
  <c r="O2792" i="1" s="1"/>
  <c r="K2793" i="1"/>
  <c r="N2793" i="1"/>
  <c r="K2794" i="1"/>
  <c r="N2794" i="1"/>
  <c r="O2794" i="1"/>
  <c r="P2794" i="1"/>
  <c r="K2795" i="1"/>
  <c r="N2795" i="1"/>
  <c r="O2795" i="1" s="1"/>
  <c r="P2795" i="1"/>
  <c r="K2796" i="1"/>
  <c r="N2796" i="1"/>
  <c r="P2796" i="1" s="1"/>
  <c r="O2796" i="1"/>
  <c r="R2796" i="1" s="1"/>
  <c r="Q2796" i="1"/>
  <c r="S2796" i="1" s="1"/>
  <c r="K2797" i="1"/>
  <c r="N2797" i="1"/>
  <c r="K2798" i="1"/>
  <c r="N2798" i="1"/>
  <c r="P2798" i="1" s="1"/>
  <c r="O2798" i="1"/>
  <c r="K2799" i="1"/>
  <c r="N2799" i="1"/>
  <c r="O2799" i="1"/>
  <c r="P2799" i="1"/>
  <c r="R2799" i="1" s="1"/>
  <c r="K2800" i="1"/>
  <c r="N2800" i="1"/>
  <c r="O2800" i="1" s="1"/>
  <c r="K2801" i="1"/>
  <c r="N2801" i="1"/>
  <c r="K2802" i="1"/>
  <c r="N2802" i="1"/>
  <c r="O2802" i="1"/>
  <c r="P2802" i="1"/>
  <c r="K2803" i="1"/>
  <c r="N2803" i="1"/>
  <c r="O2803" i="1" s="1"/>
  <c r="P2803" i="1"/>
  <c r="K2804" i="1"/>
  <c r="N2804" i="1"/>
  <c r="P2804" i="1" s="1"/>
  <c r="Q2804" i="1" s="1"/>
  <c r="O2804" i="1"/>
  <c r="K2805" i="1"/>
  <c r="N2805" i="1"/>
  <c r="K2806" i="1"/>
  <c r="N2806" i="1"/>
  <c r="P2806" i="1" s="1"/>
  <c r="O2806" i="1"/>
  <c r="K2807" i="1"/>
  <c r="N2807" i="1"/>
  <c r="O2807" i="1"/>
  <c r="P2807" i="1"/>
  <c r="R2807" i="1" s="1"/>
  <c r="K2808" i="1"/>
  <c r="N2808" i="1"/>
  <c r="O2808" i="1" s="1"/>
  <c r="K2809" i="1"/>
  <c r="N2809" i="1"/>
  <c r="K2810" i="1"/>
  <c r="N2810" i="1"/>
  <c r="O2810" i="1"/>
  <c r="P2810" i="1"/>
  <c r="K2811" i="1"/>
  <c r="N2811" i="1"/>
  <c r="O2811" i="1" s="1"/>
  <c r="P2811" i="1"/>
  <c r="K2812" i="1"/>
  <c r="N2812" i="1"/>
  <c r="P2812" i="1" s="1"/>
  <c r="O2812" i="1"/>
  <c r="Q2812" i="1"/>
  <c r="K2813" i="1"/>
  <c r="N2813" i="1"/>
  <c r="K2814" i="1"/>
  <c r="N2814" i="1"/>
  <c r="P2814" i="1" s="1"/>
  <c r="O2814" i="1"/>
  <c r="K2815" i="1"/>
  <c r="N2815" i="1"/>
  <c r="O2815" i="1"/>
  <c r="P2815" i="1"/>
  <c r="R2815" i="1" s="1"/>
  <c r="K2816" i="1"/>
  <c r="N2816" i="1"/>
  <c r="O2816" i="1" s="1"/>
  <c r="K2817" i="1"/>
  <c r="N2817" i="1"/>
  <c r="K2818" i="1"/>
  <c r="N2818" i="1"/>
  <c r="O2818" i="1"/>
  <c r="P2818" i="1"/>
  <c r="K2819" i="1"/>
  <c r="N2819" i="1"/>
  <c r="O2819" i="1" s="1"/>
  <c r="P2819" i="1"/>
  <c r="K2820" i="1"/>
  <c r="N2820" i="1"/>
  <c r="P2820" i="1" s="1"/>
  <c r="O2820" i="1"/>
  <c r="Q2820" i="1" s="1"/>
  <c r="K2821" i="1"/>
  <c r="N2821" i="1"/>
  <c r="O2821" i="1" s="1"/>
  <c r="P2821" i="1"/>
  <c r="R2821" i="1" s="1"/>
  <c r="K2822" i="1"/>
  <c r="N2822" i="1"/>
  <c r="P2822" i="1" s="1"/>
  <c r="O2822" i="1"/>
  <c r="R2822" i="1" s="1"/>
  <c r="K2823" i="1"/>
  <c r="N2823" i="1"/>
  <c r="O2823" i="1"/>
  <c r="Q2823" i="1" s="1"/>
  <c r="S2823" i="1" s="1"/>
  <c r="P2823" i="1"/>
  <c r="R2823" i="1"/>
  <c r="K2824" i="1"/>
  <c r="N2824" i="1"/>
  <c r="O2824" i="1" s="1"/>
  <c r="K2825" i="1"/>
  <c r="N2825" i="1"/>
  <c r="K2826" i="1"/>
  <c r="N2826" i="1"/>
  <c r="O2826" i="1"/>
  <c r="P2826" i="1"/>
  <c r="K2827" i="1"/>
  <c r="N2827" i="1"/>
  <c r="K2828" i="1"/>
  <c r="N2828" i="1"/>
  <c r="P2828" i="1" s="1"/>
  <c r="O2828" i="1"/>
  <c r="Q2828" i="1"/>
  <c r="K2829" i="1"/>
  <c r="N2829" i="1"/>
  <c r="O2829" i="1" s="1"/>
  <c r="K2830" i="1"/>
  <c r="N2830" i="1"/>
  <c r="P2830" i="1" s="1"/>
  <c r="O2830" i="1"/>
  <c r="R2830" i="1" s="1"/>
  <c r="Q2830" i="1"/>
  <c r="S2830" i="1" s="1"/>
  <c r="K2831" i="1"/>
  <c r="N2831" i="1"/>
  <c r="O2831" i="1"/>
  <c r="P2831" i="1"/>
  <c r="R2831" i="1"/>
  <c r="K2832" i="1"/>
  <c r="N2832" i="1"/>
  <c r="O2832" i="1" s="1"/>
  <c r="K2833" i="1"/>
  <c r="N2833" i="1"/>
  <c r="K2834" i="1"/>
  <c r="N2834" i="1"/>
  <c r="O2834" i="1"/>
  <c r="P2834" i="1"/>
  <c r="K2835" i="1"/>
  <c r="N2835" i="1"/>
  <c r="O2835" i="1" s="1"/>
  <c r="P2835" i="1"/>
  <c r="K2836" i="1"/>
  <c r="N2836" i="1"/>
  <c r="P2836" i="1" s="1"/>
  <c r="O2836" i="1"/>
  <c r="R2836" i="1" s="1"/>
  <c r="K2837" i="1"/>
  <c r="N2837" i="1"/>
  <c r="K2838" i="1"/>
  <c r="N2838" i="1"/>
  <c r="P2838" i="1" s="1"/>
  <c r="O2838" i="1"/>
  <c r="R2838" i="1" s="1"/>
  <c r="K2839" i="1"/>
  <c r="N2839" i="1"/>
  <c r="O2839" i="1"/>
  <c r="P2839" i="1"/>
  <c r="R2839" i="1"/>
  <c r="K2840" i="1"/>
  <c r="N2840" i="1"/>
  <c r="O2840" i="1" s="1"/>
  <c r="K2841" i="1"/>
  <c r="N2841" i="1"/>
  <c r="K2842" i="1"/>
  <c r="N2842" i="1"/>
  <c r="O2842" i="1"/>
  <c r="P2842" i="1"/>
  <c r="K2843" i="1"/>
  <c r="N2843" i="1"/>
  <c r="O2843" i="1" s="1"/>
  <c r="K2844" i="1"/>
  <c r="N2844" i="1"/>
  <c r="P2844" i="1" s="1"/>
  <c r="O2844" i="1"/>
  <c r="Q2844" i="1"/>
  <c r="K2845" i="1"/>
  <c r="N2845" i="1"/>
  <c r="O2845" i="1" s="1"/>
  <c r="R2845" i="1" s="1"/>
  <c r="P2845" i="1"/>
  <c r="K2846" i="1"/>
  <c r="N2846" i="1"/>
  <c r="P2846" i="1" s="1"/>
  <c r="O2846" i="1"/>
  <c r="Q2846" i="1"/>
  <c r="K2847" i="1"/>
  <c r="N2847" i="1"/>
  <c r="O2847" i="1"/>
  <c r="P2847" i="1"/>
  <c r="R2847" i="1"/>
  <c r="K2848" i="1"/>
  <c r="N2848" i="1"/>
  <c r="O2848" i="1" s="1"/>
  <c r="K2849" i="1"/>
  <c r="N2849" i="1"/>
  <c r="K2850" i="1"/>
  <c r="N2850" i="1"/>
  <c r="O2850" i="1"/>
  <c r="P2850" i="1"/>
  <c r="K2851" i="1"/>
  <c r="N2851" i="1"/>
  <c r="O2851" i="1" s="1"/>
  <c r="P2851" i="1"/>
  <c r="K2852" i="1"/>
  <c r="N2852" i="1"/>
  <c r="P2852" i="1" s="1"/>
  <c r="O2852" i="1"/>
  <c r="R2852" i="1" s="1"/>
  <c r="K2853" i="1"/>
  <c r="N2853" i="1"/>
  <c r="O2853" i="1" s="1"/>
  <c r="K2854" i="1"/>
  <c r="N2854" i="1"/>
  <c r="P2854" i="1" s="1"/>
  <c r="O2854" i="1"/>
  <c r="R2854" i="1" s="1"/>
  <c r="K2855" i="1"/>
  <c r="N2855" i="1"/>
  <c r="O2855" i="1"/>
  <c r="P2855" i="1"/>
  <c r="R2855" i="1" s="1"/>
  <c r="K2856" i="1"/>
  <c r="N2856" i="1"/>
  <c r="O2856" i="1" s="1"/>
  <c r="K2857" i="1"/>
  <c r="N2857" i="1"/>
  <c r="P2857" i="1" s="1"/>
  <c r="O2857" i="1"/>
  <c r="Q2857" i="1" s="1"/>
  <c r="K2858" i="1"/>
  <c r="N2858" i="1"/>
  <c r="O2858" i="1"/>
  <c r="P2858" i="1"/>
  <c r="K2859" i="1"/>
  <c r="N2859" i="1"/>
  <c r="O2859" i="1" s="1"/>
  <c r="K2860" i="1"/>
  <c r="N2860" i="1"/>
  <c r="P2860" i="1" s="1"/>
  <c r="O2860" i="1"/>
  <c r="Q2860" i="1" s="1"/>
  <c r="K2861" i="1"/>
  <c r="N2861" i="1"/>
  <c r="O2861" i="1" s="1"/>
  <c r="P2861" i="1"/>
  <c r="R2861" i="1" s="1"/>
  <c r="K2862" i="1"/>
  <c r="N2862" i="1"/>
  <c r="P2862" i="1" s="1"/>
  <c r="O2862" i="1"/>
  <c r="R2862" i="1" s="1"/>
  <c r="Q2862" i="1"/>
  <c r="S2862" i="1" s="1"/>
  <c r="K2863" i="1"/>
  <c r="N2863" i="1"/>
  <c r="O2863" i="1"/>
  <c r="P2863" i="1"/>
  <c r="R2863" i="1" s="1"/>
  <c r="K2864" i="1"/>
  <c r="N2864" i="1"/>
  <c r="O2864" i="1" s="1"/>
  <c r="K2865" i="1"/>
  <c r="N2865" i="1"/>
  <c r="P2865" i="1" s="1"/>
  <c r="K2866" i="1"/>
  <c r="N2866" i="1"/>
  <c r="O2866" i="1"/>
  <c r="P2866" i="1"/>
  <c r="K2867" i="1"/>
  <c r="N2867" i="1"/>
  <c r="O2867" i="1" s="1"/>
  <c r="K2868" i="1"/>
  <c r="N2868" i="1"/>
  <c r="P2868" i="1" s="1"/>
  <c r="Q2868" i="1" s="1"/>
  <c r="S2868" i="1" s="1"/>
  <c r="O2868" i="1"/>
  <c r="R2868" i="1"/>
  <c r="K2869" i="1"/>
  <c r="N2869" i="1"/>
  <c r="O2869" i="1" s="1"/>
  <c r="K2870" i="1"/>
  <c r="N2870" i="1"/>
  <c r="P2870" i="1" s="1"/>
  <c r="O2870" i="1"/>
  <c r="R2870" i="1" s="1"/>
  <c r="K2871" i="1"/>
  <c r="N2871" i="1"/>
  <c r="O2871" i="1"/>
  <c r="Q2871" i="1" s="1"/>
  <c r="P2871" i="1"/>
  <c r="K2872" i="1"/>
  <c r="N2872" i="1"/>
  <c r="O2872" i="1" s="1"/>
  <c r="P2872" i="1"/>
  <c r="Q2872" i="1" s="1"/>
  <c r="K2873" i="1"/>
  <c r="N2873" i="1"/>
  <c r="P2873" i="1" s="1"/>
  <c r="O2873" i="1"/>
  <c r="Q2873" i="1"/>
  <c r="S2873" i="1" s="1"/>
  <c r="R2873" i="1"/>
  <c r="K2874" i="1"/>
  <c r="N2874" i="1"/>
  <c r="O2874" i="1"/>
  <c r="P2874" i="1"/>
  <c r="R2874" i="1" s="1"/>
  <c r="K2875" i="1"/>
  <c r="N2875" i="1"/>
  <c r="O2875" i="1" s="1"/>
  <c r="P2875" i="1"/>
  <c r="Q2875" i="1" s="1"/>
  <c r="K2876" i="1"/>
  <c r="N2876" i="1"/>
  <c r="P2876" i="1" s="1"/>
  <c r="O2876" i="1"/>
  <c r="Q2876" i="1"/>
  <c r="S2876" i="1" s="1"/>
  <c r="R2876" i="1"/>
  <c r="K2877" i="1"/>
  <c r="N2877" i="1"/>
  <c r="K2878" i="1"/>
  <c r="N2878" i="1"/>
  <c r="P2878" i="1" s="1"/>
  <c r="K2879" i="1"/>
  <c r="N2879" i="1"/>
  <c r="O2879" i="1"/>
  <c r="P2879" i="1"/>
  <c r="R2879" i="1"/>
  <c r="K2880" i="1"/>
  <c r="N2880" i="1"/>
  <c r="O2880" i="1" s="1"/>
  <c r="K2881" i="1"/>
  <c r="N2881" i="1"/>
  <c r="P2881" i="1" s="1"/>
  <c r="O2881" i="1"/>
  <c r="Q2881" i="1" s="1"/>
  <c r="S2881" i="1" s="1"/>
  <c r="R2881" i="1"/>
  <c r="K2882" i="1"/>
  <c r="N2882" i="1"/>
  <c r="O2882" i="1"/>
  <c r="Q2882" i="1" s="1"/>
  <c r="P2882" i="1"/>
  <c r="K2883" i="1"/>
  <c r="N2883" i="1"/>
  <c r="O2883" i="1" s="1"/>
  <c r="P2883" i="1"/>
  <c r="K2884" i="1"/>
  <c r="N2884" i="1"/>
  <c r="P2884" i="1" s="1"/>
  <c r="O2884" i="1"/>
  <c r="Q2884" i="1" s="1"/>
  <c r="R2884" i="1"/>
  <c r="K2885" i="1"/>
  <c r="N2885" i="1"/>
  <c r="O2885" i="1" s="1"/>
  <c r="P2885" i="1"/>
  <c r="R2885" i="1" s="1"/>
  <c r="K2886" i="1"/>
  <c r="N2886" i="1"/>
  <c r="P2886" i="1" s="1"/>
  <c r="O2886" i="1"/>
  <c r="R2886" i="1" s="1"/>
  <c r="Q2886" i="1"/>
  <c r="S2886" i="1" s="1"/>
  <c r="K2887" i="1"/>
  <c r="N2887" i="1"/>
  <c r="O2887" i="1"/>
  <c r="P2887" i="1"/>
  <c r="R2887" i="1" s="1"/>
  <c r="K2888" i="1"/>
  <c r="N2888" i="1"/>
  <c r="K2889" i="1"/>
  <c r="N2889" i="1"/>
  <c r="P2889" i="1" s="1"/>
  <c r="K2890" i="1"/>
  <c r="N2890" i="1"/>
  <c r="O2890" i="1"/>
  <c r="P2890" i="1"/>
  <c r="R2890" i="1"/>
  <c r="K2891" i="1"/>
  <c r="N2891" i="1"/>
  <c r="K2892" i="1"/>
  <c r="N2892" i="1"/>
  <c r="P2892" i="1" s="1"/>
  <c r="O2892" i="1"/>
  <c r="Q2892" i="1"/>
  <c r="S2892" i="1" s="1"/>
  <c r="R2892" i="1"/>
  <c r="K2893" i="1"/>
  <c r="N2893" i="1"/>
  <c r="O2893" i="1" s="1"/>
  <c r="K2894" i="1"/>
  <c r="N2894" i="1"/>
  <c r="P2894" i="1" s="1"/>
  <c r="K2895" i="1"/>
  <c r="N2895" i="1"/>
  <c r="O2895" i="1"/>
  <c r="Q2895" i="1" s="1"/>
  <c r="P2895" i="1"/>
  <c r="R2895" i="1"/>
  <c r="K2896" i="1"/>
  <c r="N2896" i="1"/>
  <c r="O2896" i="1" s="1"/>
  <c r="P2896" i="1"/>
  <c r="Q2896" i="1" s="1"/>
  <c r="K2897" i="1"/>
  <c r="N2897" i="1"/>
  <c r="P2897" i="1" s="1"/>
  <c r="O2897" i="1"/>
  <c r="R2897" i="1" s="1"/>
  <c r="K2898" i="1"/>
  <c r="N2898" i="1"/>
  <c r="O2898" i="1"/>
  <c r="P2898" i="1"/>
  <c r="R2898" i="1" s="1"/>
  <c r="K2899" i="1"/>
  <c r="N2899" i="1"/>
  <c r="O2899" i="1" s="1"/>
  <c r="Q2899" i="1" s="1"/>
  <c r="P2899" i="1"/>
  <c r="K2900" i="1"/>
  <c r="N2900" i="1"/>
  <c r="P2900" i="1" s="1"/>
  <c r="O2900" i="1"/>
  <c r="R2900" i="1" s="1"/>
  <c r="K2901" i="1"/>
  <c r="N2901" i="1"/>
  <c r="O2901" i="1" s="1"/>
  <c r="P2901" i="1"/>
  <c r="R2901" i="1"/>
  <c r="K2902" i="1"/>
  <c r="N2902" i="1"/>
  <c r="K2903" i="1"/>
  <c r="N2903" i="1"/>
  <c r="O2903" i="1"/>
  <c r="P2903" i="1"/>
  <c r="R2903" i="1" s="1"/>
  <c r="K2904" i="1"/>
  <c r="N2904" i="1"/>
  <c r="O2904" i="1" s="1"/>
  <c r="K2905" i="1"/>
  <c r="N2905" i="1"/>
  <c r="P2905" i="1" s="1"/>
  <c r="K2906" i="1"/>
  <c r="N2906" i="1"/>
  <c r="O2906" i="1"/>
  <c r="Q2906" i="1" s="1"/>
  <c r="P2906" i="1"/>
  <c r="R2906" i="1"/>
  <c r="S2906" i="1"/>
  <c r="K2907" i="1"/>
  <c r="N2907" i="1"/>
  <c r="O2907" i="1" s="1"/>
  <c r="K2908" i="1"/>
  <c r="N2908" i="1"/>
  <c r="P2908" i="1" s="1"/>
  <c r="O2908" i="1"/>
  <c r="K2909" i="1"/>
  <c r="N2909" i="1"/>
  <c r="O2909" i="1" s="1"/>
  <c r="P2909" i="1"/>
  <c r="R2909" i="1" s="1"/>
  <c r="K2910" i="1"/>
  <c r="N2910" i="1"/>
  <c r="P2910" i="1" s="1"/>
  <c r="O2910" i="1"/>
  <c r="R2910" i="1" s="1"/>
  <c r="K2911" i="1"/>
  <c r="N2911" i="1"/>
  <c r="O2911" i="1"/>
  <c r="P2911" i="1"/>
  <c r="K2912" i="1"/>
  <c r="N2912" i="1"/>
  <c r="O2912" i="1" s="1"/>
  <c r="P2912" i="1"/>
  <c r="Q2912" i="1"/>
  <c r="K2913" i="1"/>
  <c r="N2913" i="1"/>
  <c r="K2914" i="1"/>
  <c r="N2914" i="1"/>
  <c r="O2914" i="1"/>
  <c r="P2914" i="1"/>
  <c r="R2914" i="1" s="1"/>
  <c r="K2915" i="1"/>
  <c r="N2915" i="1"/>
  <c r="O2915" i="1" s="1"/>
  <c r="P2915" i="1"/>
  <c r="Q2915" i="1"/>
  <c r="K2916" i="1"/>
  <c r="N2916" i="1"/>
  <c r="P2916" i="1" s="1"/>
  <c r="O2916" i="1"/>
  <c r="K2917" i="1"/>
  <c r="N2917" i="1"/>
  <c r="O2917" i="1" s="1"/>
  <c r="K2918" i="1"/>
  <c r="N2918" i="1"/>
  <c r="P2918" i="1" s="1"/>
  <c r="K2919" i="1"/>
  <c r="N2919" i="1"/>
  <c r="O2919" i="1"/>
  <c r="P2919" i="1"/>
  <c r="K2920" i="1"/>
  <c r="N2920" i="1"/>
  <c r="O2920" i="1" s="1"/>
  <c r="P2920" i="1"/>
  <c r="Q2920" i="1" s="1"/>
  <c r="K2921" i="1"/>
  <c r="N2921" i="1"/>
  <c r="P2921" i="1" s="1"/>
  <c r="O2921" i="1"/>
  <c r="Q2921" i="1" s="1"/>
  <c r="K2922" i="1"/>
  <c r="N2922" i="1"/>
  <c r="O2922" i="1"/>
  <c r="P2922" i="1"/>
  <c r="K2923" i="1"/>
  <c r="N2923" i="1"/>
  <c r="O2923" i="1" s="1"/>
  <c r="P2923" i="1"/>
  <c r="Q2923" i="1" s="1"/>
  <c r="K2924" i="1"/>
  <c r="N2924" i="1"/>
  <c r="P2924" i="1" s="1"/>
  <c r="O2924" i="1"/>
  <c r="Q2924" i="1" s="1"/>
  <c r="K2925" i="1"/>
  <c r="N2925" i="1"/>
  <c r="O2925" i="1" s="1"/>
  <c r="P2925" i="1"/>
  <c r="R2925" i="1" s="1"/>
  <c r="K2926" i="1"/>
  <c r="N2926" i="1"/>
  <c r="P2926" i="1" s="1"/>
  <c r="O2926" i="1"/>
  <c r="R2926" i="1" s="1"/>
  <c r="Q2926" i="1"/>
  <c r="S2926" i="1" s="1"/>
  <c r="K2927" i="1"/>
  <c r="N2927" i="1"/>
  <c r="O2927" i="1"/>
  <c r="R2927" i="1" s="1"/>
  <c r="P2927" i="1"/>
  <c r="K2928" i="1"/>
  <c r="N2928" i="1"/>
  <c r="O2928" i="1" s="1"/>
  <c r="K2929" i="1"/>
  <c r="N2929" i="1"/>
  <c r="P2929" i="1" s="1"/>
  <c r="K2930" i="1"/>
  <c r="N2930" i="1"/>
  <c r="O2930" i="1"/>
  <c r="P2930" i="1"/>
  <c r="K2931" i="1"/>
  <c r="N2931" i="1"/>
  <c r="O2931" i="1" s="1"/>
  <c r="K2932" i="1"/>
  <c r="N2932" i="1"/>
  <c r="P2932" i="1" s="1"/>
  <c r="K2933" i="1"/>
  <c r="N2933" i="1"/>
  <c r="P2933" i="1" s="1"/>
  <c r="K2934" i="1"/>
  <c r="N2934" i="1"/>
  <c r="O2934" i="1" s="1"/>
  <c r="P2934" i="1"/>
  <c r="K2935" i="1"/>
  <c r="N2935" i="1"/>
  <c r="O2935" i="1"/>
  <c r="P2935" i="1"/>
  <c r="Q2935" i="1" s="1"/>
  <c r="S2935" i="1" s="1"/>
  <c r="R2935" i="1"/>
  <c r="K2936" i="1"/>
  <c r="N2936" i="1"/>
  <c r="O2936" i="1" s="1"/>
  <c r="Q2936" i="1" s="1"/>
  <c r="S2936" i="1" s="1"/>
  <c r="P2936" i="1"/>
  <c r="R2936" i="1" s="1"/>
  <c r="K2937" i="1"/>
  <c r="N2937" i="1"/>
  <c r="P2937" i="1" s="1"/>
  <c r="O2937" i="1"/>
  <c r="K2938" i="1"/>
  <c r="N2938" i="1"/>
  <c r="O2938" i="1"/>
  <c r="P2938" i="1"/>
  <c r="R2938" i="1" s="1"/>
  <c r="K2939" i="1"/>
  <c r="N2939" i="1"/>
  <c r="O2939" i="1" s="1"/>
  <c r="P2939" i="1"/>
  <c r="Q2939" i="1"/>
  <c r="K2940" i="1"/>
  <c r="N2940" i="1"/>
  <c r="K2941" i="1"/>
  <c r="N2941" i="1"/>
  <c r="O2941" i="1" s="1"/>
  <c r="Q2941" i="1" s="1"/>
  <c r="P2941" i="1"/>
  <c r="K2942" i="1"/>
  <c r="N2942" i="1"/>
  <c r="O2942" i="1"/>
  <c r="P2942" i="1"/>
  <c r="Q2942" i="1" s="1"/>
  <c r="K2943" i="1"/>
  <c r="N2943" i="1"/>
  <c r="O2943" i="1"/>
  <c r="Q2943" i="1" s="1"/>
  <c r="S2943" i="1" s="1"/>
  <c r="P2943" i="1"/>
  <c r="R2943" i="1"/>
  <c r="K2944" i="1"/>
  <c r="N2944" i="1"/>
  <c r="O2944" i="1" s="1"/>
  <c r="K2945" i="1"/>
  <c r="N2945" i="1"/>
  <c r="P2945" i="1" s="1"/>
  <c r="K2946" i="1"/>
  <c r="N2946" i="1"/>
  <c r="O2946" i="1"/>
  <c r="P2946" i="1"/>
  <c r="R2946" i="1" s="1"/>
  <c r="K2947" i="1"/>
  <c r="N2947" i="1"/>
  <c r="O2947" i="1" s="1"/>
  <c r="Q2947" i="1" s="1"/>
  <c r="P2947" i="1"/>
  <c r="K2948" i="1"/>
  <c r="N2948" i="1"/>
  <c r="P2948" i="1" s="1"/>
  <c r="O2948" i="1"/>
  <c r="R2948" i="1" s="1"/>
  <c r="K2949" i="1"/>
  <c r="N2949" i="1"/>
  <c r="O2949" i="1"/>
  <c r="P2949" i="1"/>
  <c r="R2949" i="1" s="1"/>
  <c r="K2950" i="1"/>
  <c r="N2950" i="1"/>
  <c r="P2950" i="1" s="1"/>
  <c r="O2950" i="1"/>
  <c r="K2951" i="1"/>
  <c r="N2951" i="1"/>
  <c r="O2951" i="1"/>
  <c r="P2951" i="1"/>
  <c r="K2952" i="1"/>
  <c r="N2952" i="1"/>
  <c r="O2952" i="1" s="1"/>
  <c r="K2953" i="1"/>
  <c r="N2953" i="1"/>
  <c r="P2953" i="1" s="1"/>
  <c r="O2953" i="1"/>
  <c r="Q2953" i="1"/>
  <c r="R2953" i="1"/>
  <c r="S2953" i="1"/>
  <c r="K2954" i="1"/>
  <c r="N2954" i="1"/>
  <c r="O2954" i="1"/>
  <c r="Q2954" i="1" s="1"/>
  <c r="P2954" i="1"/>
  <c r="K2955" i="1"/>
  <c r="N2955" i="1"/>
  <c r="O2955" i="1" s="1"/>
  <c r="K2956" i="1"/>
  <c r="N2956" i="1"/>
  <c r="P2956" i="1" s="1"/>
  <c r="O2956" i="1"/>
  <c r="Q2956" i="1" s="1"/>
  <c r="S2956" i="1" s="1"/>
  <c r="R2956" i="1"/>
  <c r="K2957" i="1"/>
  <c r="N2957" i="1"/>
  <c r="P2957" i="1" s="1"/>
  <c r="O2957" i="1"/>
  <c r="R2957" i="1" s="1"/>
  <c r="K2958" i="1"/>
  <c r="N2958" i="1"/>
  <c r="P2958" i="1" s="1"/>
  <c r="O2958" i="1"/>
  <c r="K2959" i="1"/>
  <c r="N2959" i="1"/>
  <c r="O2959" i="1"/>
  <c r="P2959" i="1"/>
  <c r="Q2959" i="1"/>
  <c r="K2960" i="1"/>
  <c r="N2960" i="1"/>
  <c r="O2960" i="1" s="1"/>
  <c r="P2960" i="1"/>
  <c r="Q2960" i="1"/>
  <c r="R2960" i="1"/>
  <c r="S2960" i="1"/>
  <c r="K2961" i="1"/>
  <c r="N2961" i="1"/>
  <c r="P2961" i="1" s="1"/>
  <c r="O2961" i="1"/>
  <c r="Q2961" i="1" s="1"/>
  <c r="K2962" i="1"/>
  <c r="N2962" i="1"/>
  <c r="O2962" i="1"/>
  <c r="P2962" i="1"/>
  <c r="K2963" i="1"/>
  <c r="N2963" i="1"/>
  <c r="O2963" i="1" s="1"/>
  <c r="K2964" i="1"/>
  <c r="N2964" i="1"/>
  <c r="O2964" i="1" s="1"/>
  <c r="K2965" i="1"/>
  <c r="N2965" i="1"/>
  <c r="K2966" i="1"/>
  <c r="N2966" i="1"/>
  <c r="P2966" i="1" s="1"/>
  <c r="O2966" i="1"/>
  <c r="K2967" i="1"/>
  <c r="N2967" i="1"/>
  <c r="O2967" i="1"/>
  <c r="P2967" i="1"/>
  <c r="K2968" i="1"/>
  <c r="N2968" i="1"/>
  <c r="O2968" i="1" s="1"/>
  <c r="P2968" i="1"/>
  <c r="Q2968" i="1"/>
  <c r="K2969" i="1"/>
  <c r="N2969" i="1"/>
  <c r="O2969" i="1"/>
  <c r="P2969" i="1"/>
  <c r="Q2969" i="1"/>
  <c r="S2969" i="1" s="1"/>
  <c r="R2969" i="1"/>
  <c r="K2970" i="1"/>
  <c r="N2970" i="1"/>
  <c r="O2970" i="1" s="1"/>
  <c r="Q2970" i="1" s="1"/>
  <c r="P2970" i="1"/>
  <c r="K2971" i="1"/>
  <c r="N2971" i="1"/>
  <c r="O2971" i="1" s="1"/>
  <c r="K2972" i="1"/>
  <c r="N2972" i="1"/>
  <c r="P2972" i="1" s="1"/>
  <c r="R2972" i="1" s="1"/>
  <c r="O2972" i="1"/>
  <c r="K2973" i="1"/>
  <c r="N2973" i="1"/>
  <c r="K2974" i="1"/>
  <c r="N2974" i="1"/>
  <c r="P2974" i="1" s="1"/>
  <c r="K2975" i="1"/>
  <c r="N2975" i="1"/>
  <c r="O2975" i="1"/>
  <c r="P2975" i="1"/>
  <c r="K2976" i="1"/>
  <c r="N2976" i="1"/>
  <c r="O2976" i="1" s="1"/>
  <c r="R2976" i="1" s="1"/>
  <c r="P2976" i="1"/>
  <c r="K2977" i="1"/>
  <c r="N2977" i="1"/>
  <c r="O2977" i="1"/>
  <c r="P2977" i="1"/>
  <c r="Q2977" i="1"/>
  <c r="S2977" i="1" s="1"/>
  <c r="R2977" i="1"/>
  <c r="K2978" i="1"/>
  <c r="N2978" i="1"/>
  <c r="O2978" i="1"/>
  <c r="P2978" i="1"/>
  <c r="Q2978" i="1" s="1"/>
  <c r="S2978" i="1" s="1"/>
  <c r="R2978" i="1"/>
  <c r="K2979" i="1"/>
  <c r="N2979" i="1"/>
  <c r="O2979" i="1" s="1"/>
  <c r="K2980" i="1"/>
  <c r="N2980" i="1"/>
  <c r="O2980" i="1"/>
  <c r="Q2980" i="1" s="1"/>
  <c r="S2980" i="1" s="1"/>
  <c r="P2980" i="1"/>
  <c r="R2980" i="1"/>
  <c r="K2981" i="1"/>
  <c r="N2981" i="1"/>
  <c r="K2982" i="1"/>
  <c r="N2982" i="1"/>
  <c r="P2982" i="1" s="1"/>
  <c r="O2982" i="1"/>
  <c r="K2983" i="1"/>
  <c r="N2983" i="1"/>
  <c r="O2983" i="1"/>
  <c r="P2983" i="1"/>
  <c r="K2984" i="1"/>
  <c r="N2984" i="1"/>
  <c r="O2984" i="1" s="1"/>
  <c r="R2984" i="1" s="1"/>
  <c r="P2984" i="1"/>
  <c r="K2985" i="1"/>
  <c r="N2985" i="1"/>
  <c r="O2985" i="1"/>
  <c r="P2985" i="1"/>
  <c r="Q2985" i="1"/>
  <c r="S2985" i="1" s="1"/>
  <c r="R2985" i="1"/>
  <c r="K2986" i="1"/>
  <c r="N2986" i="1"/>
  <c r="O2986" i="1" s="1"/>
  <c r="Q2986" i="1" s="1"/>
  <c r="P2986" i="1"/>
  <c r="K2987" i="1"/>
  <c r="N2987" i="1"/>
  <c r="O2987" i="1" s="1"/>
  <c r="K2988" i="1"/>
  <c r="N2988" i="1"/>
  <c r="O2988" i="1"/>
  <c r="Q2988" i="1" s="1"/>
  <c r="S2988" i="1" s="1"/>
  <c r="P2988" i="1"/>
  <c r="R2988" i="1"/>
  <c r="K2989" i="1"/>
  <c r="N2989" i="1"/>
  <c r="K2990" i="1"/>
  <c r="N2990" i="1"/>
  <c r="P2990" i="1" s="1"/>
  <c r="O2990" i="1"/>
  <c r="K2991" i="1"/>
  <c r="N2991" i="1"/>
  <c r="O2991" i="1"/>
  <c r="P2991" i="1"/>
  <c r="K2992" i="1"/>
  <c r="N2992" i="1"/>
  <c r="O2992" i="1" s="1"/>
  <c r="R2992" i="1" s="1"/>
  <c r="P2992" i="1"/>
  <c r="K2993" i="1"/>
  <c r="N2993" i="1"/>
  <c r="O2993" i="1"/>
  <c r="P2993" i="1"/>
  <c r="Q2993" i="1"/>
  <c r="S2993" i="1" s="1"/>
  <c r="R2993" i="1"/>
  <c r="K2994" i="1"/>
  <c r="N2994" i="1"/>
  <c r="O2994" i="1" s="1"/>
  <c r="Q2994" i="1" s="1"/>
  <c r="P2994" i="1"/>
  <c r="K2995" i="1"/>
  <c r="N2995" i="1"/>
  <c r="O2995" i="1" s="1"/>
  <c r="K2996" i="1"/>
  <c r="N2996" i="1"/>
  <c r="O2996" i="1"/>
  <c r="Q2996" i="1" s="1"/>
  <c r="S2996" i="1" s="1"/>
  <c r="P2996" i="1"/>
  <c r="R2996" i="1"/>
  <c r="K2997" i="1"/>
  <c r="N2997" i="1"/>
  <c r="K2998" i="1"/>
  <c r="N2998" i="1"/>
  <c r="P2998" i="1" s="1"/>
  <c r="O2998" i="1"/>
  <c r="K2999" i="1"/>
  <c r="N2999" i="1"/>
  <c r="O2999" i="1"/>
  <c r="P2999" i="1"/>
  <c r="K3000" i="1"/>
  <c r="N3000" i="1"/>
  <c r="O3000" i="1" s="1"/>
  <c r="R3000" i="1" s="1"/>
  <c r="P3000" i="1"/>
  <c r="K3001" i="1"/>
  <c r="N3001" i="1"/>
  <c r="O3001" i="1"/>
  <c r="P3001" i="1"/>
  <c r="Q3001" i="1"/>
  <c r="S3001" i="1" s="1"/>
  <c r="R3001" i="1"/>
  <c r="K3002" i="1"/>
  <c r="N3002" i="1"/>
  <c r="O3002" i="1" s="1"/>
  <c r="Q3002" i="1" s="1"/>
  <c r="P3002" i="1"/>
  <c r="K3003" i="1"/>
  <c r="N3003" i="1"/>
  <c r="O3003" i="1" s="1"/>
  <c r="K3004" i="1"/>
  <c r="N3004" i="1"/>
  <c r="O3004" i="1"/>
  <c r="Q3004" i="1" s="1"/>
  <c r="S3004" i="1" s="1"/>
  <c r="P3004" i="1"/>
  <c r="R3004" i="1"/>
  <c r="K3005" i="1"/>
  <c r="N3005" i="1"/>
  <c r="K3006" i="1"/>
  <c r="N3006" i="1"/>
  <c r="P3006" i="1" s="1"/>
  <c r="K3007" i="1"/>
  <c r="N3007" i="1"/>
  <c r="O3007" i="1"/>
  <c r="P3007" i="1"/>
  <c r="K3008" i="1"/>
  <c r="N3008" i="1"/>
  <c r="O3008" i="1" s="1"/>
  <c r="Q3008" i="1" s="1"/>
  <c r="P3008" i="1"/>
  <c r="K3009" i="1"/>
  <c r="N3009" i="1"/>
  <c r="O3009" i="1"/>
  <c r="P3009" i="1"/>
  <c r="Q3009" i="1"/>
  <c r="S3009" i="1" s="1"/>
  <c r="R3009" i="1"/>
  <c r="K3010" i="1"/>
  <c r="N3010" i="1"/>
  <c r="O3010" i="1" s="1"/>
  <c r="Q3010" i="1" s="1"/>
  <c r="P3010" i="1"/>
  <c r="K3011" i="1"/>
  <c r="N3011" i="1"/>
  <c r="O3011" i="1" s="1"/>
  <c r="K3012" i="1"/>
  <c r="N3012" i="1"/>
  <c r="O3012" i="1"/>
  <c r="Q3012" i="1" s="1"/>
  <c r="S3012" i="1" s="1"/>
  <c r="P3012" i="1"/>
  <c r="R3012" i="1"/>
  <c r="K3013" i="1"/>
  <c r="N3013" i="1"/>
  <c r="K3014" i="1"/>
  <c r="N3014" i="1"/>
  <c r="P3014" i="1" s="1"/>
  <c r="K3015" i="1"/>
  <c r="N3015" i="1"/>
  <c r="O3015" i="1"/>
  <c r="P3015" i="1"/>
  <c r="K3016" i="1"/>
  <c r="N3016" i="1"/>
  <c r="O3016" i="1" s="1"/>
  <c r="Q3016" i="1" s="1"/>
  <c r="P3016" i="1"/>
  <c r="K3017" i="1"/>
  <c r="N3017" i="1"/>
  <c r="O3017" i="1"/>
  <c r="P3017" i="1"/>
  <c r="Q3017" i="1"/>
  <c r="S3017" i="1" s="1"/>
  <c r="R3017" i="1"/>
  <c r="K3018" i="1"/>
  <c r="N3018" i="1"/>
  <c r="O3018" i="1" s="1"/>
  <c r="Q3018" i="1" s="1"/>
  <c r="P3018" i="1"/>
  <c r="K3019" i="1"/>
  <c r="N3019" i="1"/>
  <c r="O3019" i="1" s="1"/>
  <c r="K3020" i="1"/>
  <c r="N3020" i="1"/>
  <c r="O3020" i="1"/>
  <c r="Q3020" i="1" s="1"/>
  <c r="S3020" i="1" s="1"/>
  <c r="P3020" i="1"/>
  <c r="R3020" i="1"/>
  <c r="K3021" i="1"/>
  <c r="N3021" i="1"/>
  <c r="K3022" i="1"/>
  <c r="N3022" i="1"/>
  <c r="P3022" i="1" s="1"/>
  <c r="K3023" i="1"/>
  <c r="N3023" i="1"/>
  <c r="O3023" i="1"/>
  <c r="P3023" i="1"/>
  <c r="K3024" i="1"/>
  <c r="N3024" i="1"/>
  <c r="O3024" i="1" s="1"/>
  <c r="Q3024" i="1" s="1"/>
  <c r="P3024" i="1"/>
  <c r="K3025" i="1"/>
  <c r="N3025" i="1"/>
  <c r="O3025" i="1"/>
  <c r="P3025" i="1"/>
  <c r="Q3025" i="1"/>
  <c r="S3025" i="1" s="1"/>
  <c r="R3025" i="1"/>
  <c r="K3026" i="1"/>
  <c r="N3026" i="1"/>
  <c r="O3026" i="1" s="1"/>
  <c r="Q3026" i="1" s="1"/>
  <c r="P3026" i="1"/>
  <c r="K3027" i="1"/>
  <c r="N3027" i="1"/>
  <c r="O3027" i="1" s="1"/>
  <c r="K3028" i="1"/>
  <c r="N3028" i="1"/>
  <c r="O3028" i="1"/>
  <c r="Q3028" i="1" s="1"/>
  <c r="S3028" i="1" s="1"/>
  <c r="P3028" i="1"/>
  <c r="R3028" i="1"/>
  <c r="K3029" i="1"/>
  <c r="N3029" i="1"/>
  <c r="K3030" i="1"/>
  <c r="N3030" i="1"/>
  <c r="P3030" i="1" s="1"/>
  <c r="K3031" i="1"/>
  <c r="N3031" i="1"/>
  <c r="O3031" i="1"/>
  <c r="P3031" i="1"/>
  <c r="K3032" i="1"/>
  <c r="N3032" i="1"/>
  <c r="O3032" i="1" s="1"/>
  <c r="Q3032" i="1" s="1"/>
  <c r="P3032" i="1"/>
  <c r="K3033" i="1"/>
  <c r="N3033" i="1"/>
  <c r="O3033" i="1"/>
  <c r="P3033" i="1"/>
  <c r="Q3033" i="1"/>
  <c r="S3033" i="1" s="1"/>
  <c r="R3033" i="1"/>
  <c r="K3034" i="1"/>
  <c r="N3034" i="1"/>
  <c r="O3034" i="1" s="1"/>
  <c r="Q3034" i="1" s="1"/>
  <c r="P3034" i="1"/>
  <c r="K3035" i="1"/>
  <c r="N3035" i="1"/>
  <c r="O3035" i="1" s="1"/>
  <c r="K3036" i="1"/>
  <c r="N3036" i="1"/>
  <c r="O3036" i="1"/>
  <c r="Q3036" i="1" s="1"/>
  <c r="S3036" i="1" s="1"/>
  <c r="P3036" i="1"/>
  <c r="R3036" i="1"/>
  <c r="K3037" i="1"/>
  <c r="N3037" i="1"/>
  <c r="K3038" i="1"/>
  <c r="N3038" i="1"/>
  <c r="P3038" i="1" s="1"/>
  <c r="K3039" i="1"/>
  <c r="N3039" i="1"/>
  <c r="O3039" i="1"/>
  <c r="P3039" i="1"/>
  <c r="K3040" i="1"/>
  <c r="N3040" i="1"/>
  <c r="O3040" i="1" s="1"/>
  <c r="Q3040" i="1" s="1"/>
  <c r="P3040" i="1"/>
  <c r="K3041" i="1"/>
  <c r="N3041" i="1"/>
  <c r="O3041" i="1"/>
  <c r="P3041" i="1"/>
  <c r="Q3041" i="1"/>
  <c r="S3041" i="1" s="1"/>
  <c r="R3041" i="1"/>
  <c r="K3042" i="1"/>
  <c r="N3042" i="1"/>
  <c r="O3042" i="1" s="1"/>
  <c r="Q3042" i="1" s="1"/>
  <c r="P3042" i="1"/>
  <c r="K3043" i="1"/>
  <c r="N3043" i="1"/>
  <c r="O3043" i="1" s="1"/>
  <c r="K3044" i="1"/>
  <c r="N3044" i="1"/>
  <c r="O3044" i="1"/>
  <c r="Q3044" i="1" s="1"/>
  <c r="S3044" i="1" s="1"/>
  <c r="P3044" i="1"/>
  <c r="R3044" i="1"/>
  <c r="K3045" i="1"/>
  <c r="N3045" i="1"/>
  <c r="K3046" i="1"/>
  <c r="N3046" i="1"/>
  <c r="P3046" i="1" s="1"/>
  <c r="K3047" i="1"/>
  <c r="N3047" i="1"/>
  <c r="O3047" i="1"/>
  <c r="P3047" i="1"/>
  <c r="K3048" i="1"/>
  <c r="N3048" i="1"/>
  <c r="O3048" i="1" s="1"/>
  <c r="Q3048" i="1" s="1"/>
  <c r="P3048" i="1"/>
  <c r="K3049" i="1"/>
  <c r="N3049" i="1"/>
  <c r="O3049" i="1"/>
  <c r="P3049" i="1"/>
  <c r="Q3049" i="1"/>
  <c r="S3049" i="1" s="1"/>
  <c r="R3049" i="1"/>
  <c r="K3050" i="1"/>
  <c r="N3050" i="1"/>
  <c r="O3050" i="1" s="1"/>
  <c r="Q3050" i="1" s="1"/>
  <c r="P3050" i="1"/>
  <c r="K3051" i="1"/>
  <c r="N3051" i="1"/>
  <c r="O3051" i="1" s="1"/>
  <c r="K3052" i="1"/>
  <c r="N3052" i="1"/>
  <c r="O3052" i="1"/>
  <c r="Q3052" i="1" s="1"/>
  <c r="S3052" i="1" s="1"/>
  <c r="P3052" i="1"/>
  <c r="R3052" i="1"/>
  <c r="K3053" i="1"/>
  <c r="N3053" i="1"/>
  <c r="K3054" i="1"/>
  <c r="N3054" i="1"/>
  <c r="P3054" i="1" s="1"/>
  <c r="K3055" i="1"/>
  <c r="N3055" i="1"/>
  <c r="O3055" i="1"/>
  <c r="P3055" i="1"/>
  <c r="K3056" i="1"/>
  <c r="N3056" i="1"/>
  <c r="O3056" i="1" s="1"/>
  <c r="Q3056" i="1" s="1"/>
  <c r="P3056" i="1"/>
  <c r="K3057" i="1"/>
  <c r="N3057" i="1"/>
  <c r="O3057" i="1"/>
  <c r="P3057" i="1"/>
  <c r="Q3057" i="1"/>
  <c r="S3057" i="1" s="1"/>
  <c r="R3057" i="1"/>
  <c r="K3058" i="1"/>
  <c r="N3058" i="1"/>
  <c r="O3058" i="1" s="1"/>
  <c r="Q3058" i="1" s="1"/>
  <c r="P3058" i="1"/>
  <c r="K3059" i="1"/>
  <c r="N3059" i="1"/>
  <c r="O3059" i="1" s="1"/>
  <c r="K3060" i="1"/>
  <c r="N3060" i="1"/>
  <c r="O3060" i="1"/>
  <c r="Q3060" i="1" s="1"/>
  <c r="S3060" i="1" s="1"/>
  <c r="P3060" i="1"/>
  <c r="R3060" i="1"/>
  <c r="K3061" i="1"/>
  <c r="N3061" i="1"/>
  <c r="K3062" i="1"/>
  <c r="N3062" i="1"/>
  <c r="P3062" i="1" s="1"/>
  <c r="K3063" i="1"/>
  <c r="N3063" i="1"/>
  <c r="O3063" i="1"/>
  <c r="P3063" i="1"/>
  <c r="K3064" i="1"/>
  <c r="N3064" i="1"/>
  <c r="O3064" i="1" s="1"/>
  <c r="Q3064" i="1" s="1"/>
  <c r="P3064" i="1"/>
  <c r="K3065" i="1"/>
  <c r="N3065" i="1"/>
  <c r="O3065" i="1"/>
  <c r="P3065" i="1"/>
  <c r="Q3065" i="1"/>
  <c r="S3065" i="1" s="1"/>
  <c r="R3065" i="1"/>
  <c r="K3066" i="1"/>
  <c r="N3066" i="1"/>
  <c r="O3066" i="1" s="1"/>
  <c r="Q3066" i="1" s="1"/>
  <c r="P3066" i="1"/>
  <c r="K3067" i="1"/>
  <c r="N3067" i="1"/>
  <c r="O3067" i="1" s="1"/>
  <c r="K3068" i="1"/>
  <c r="N3068" i="1"/>
  <c r="O3068" i="1"/>
  <c r="Q3068" i="1" s="1"/>
  <c r="S3068" i="1" s="1"/>
  <c r="P3068" i="1"/>
  <c r="R3068" i="1"/>
  <c r="K3069" i="1"/>
  <c r="N3069" i="1"/>
  <c r="K3070" i="1"/>
  <c r="N3070" i="1"/>
  <c r="P3070" i="1" s="1"/>
  <c r="K3071" i="1"/>
  <c r="N3071" i="1"/>
  <c r="O3071" i="1"/>
  <c r="P3071" i="1"/>
  <c r="K3072" i="1"/>
  <c r="N3072" i="1"/>
  <c r="O3072" i="1" s="1"/>
  <c r="Q3072" i="1" s="1"/>
  <c r="P3072" i="1"/>
  <c r="K3073" i="1"/>
  <c r="N3073" i="1"/>
  <c r="O3073" i="1"/>
  <c r="P3073" i="1"/>
  <c r="Q3073" i="1"/>
  <c r="S3073" i="1" s="1"/>
  <c r="R3073" i="1"/>
  <c r="K3074" i="1"/>
  <c r="N3074" i="1"/>
  <c r="O3074" i="1" s="1"/>
  <c r="Q3074" i="1" s="1"/>
  <c r="P3074" i="1"/>
  <c r="K3075" i="1"/>
  <c r="N3075" i="1"/>
  <c r="O3075" i="1" s="1"/>
  <c r="K3076" i="1"/>
  <c r="N3076" i="1"/>
  <c r="O3076" i="1"/>
  <c r="Q3076" i="1" s="1"/>
  <c r="S3076" i="1" s="1"/>
  <c r="P3076" i="1"/>
  <c r="R3076" i="1"/>
  <c r="K3077" i="1"/>
  <c r="N3077" i="1"/>
  <c r="K3078" i="1"/>
  <c r="N3078" i="1"/>
  <c r="P3078" i="1" s="1"/>
  <c r="K3079" i="1"/>
  <c r="N3079" i="1"/>
  <c r="O3079" i="1"/>
  <c r="P3079" i="1"/>
  <c r="K3080" i="1"/>
  <c r="N3080" i="1"/>
  <c r="O3080" i="1" s="1"/>
  <c r="Q3080" i="1" s="1"/>
  <c r="P3080" i="1"/>
  <c r="K3081" i="1"/>
  <c r="N3081" i="1"/>
  <c r="O3081" i="1"/>
  <c r="P3081" i="1"/>
  <c r="Q3081" i="1"/>
  <c r="S3081" i="1" s="1"/>
  <c r="R3081" i="1"/>
  <c r="K3082" i="1"/>
  <c r="N3082" i="1"/>
  <c r="O3082" i="1" s="1"/>
  <c r="Q3082" i="1" s="1"/>
  <c r="P3082" i="1"/>
  <c r="K3083" i="1"/>
  <c r="N3083" i="1"/>
  <c r="O3083" i="1" s="1"/>
  <c r="K3084" i="1"/>
  <c r="N3084" i="1"/>
  <c r="O3084" i="1"/>
  <c r="Q3084" i="1" s="1"/>
  <c r="S3084" i="1" s="1"/>
  <c r="P3084" i="1"/>
  <c r="R3084" i="1"/>
  <c r="K3085" i="1"/>
  <c r="N3085" i="1"/>
  <c r="K3086" i="1"/>
  <c r="N3086" i="1"/>
  <c r="P3086" i="1" s="1"/>
  <c r="K3087" i="1"/>
  <c r="N3087" i="1"/>
  <c r="O3087" i="1"/>
  <c r="P3087" i="1"/>
  <c r="K3088" i="1"/>
  <c r="N3088" i="1"/>
  <c r="O3088" i="1" s="1"/>
  <c r="Q3088" i="1" s="1"/>
  <c r="P3088" i="1"/>
  <c r="K3089" i="1"/>
  <c r="N3089" i="1"/>
  <c r="O3089" i="1"/>
  <c r="P3089" i="1"/>
  <c r="Q3089" i="1"/>
  <c r="S3089" i="1" s="1"/>
  <c r="R3089" i="1"/>
  <c r="K3090" i="1"/>
  <c r="N3090" i="1"/>
  <c r="O3090" i="1" s="1"/>
  <c r="Q3090" i="1" s="1"/>
  <c r="P3090" i="1"/>
  <c r="K3091" i="1"/>
  <c r="N3091" i="1"/>
  <c r="O3091" i="1" s="1"/>
  <c r="K3092" i="1"/>
  <c r="N3092" i="1"/>
  <c r="O3092" i="1"/>
  <c r="Q3092" i="1" s="1"/>
  <c r="S3092" i="1" s="1"/>
  <c r="P3092" i="1"/>
  <c r="R3092" i="1"/>
  <c r="K3093" i="1"/>
  <c r="N3093" i="1"/>
  <c r="K3094" i="1"/>
  <c r="N3094" i="1"/>
  <c r="P3094" i="1" s="1"/>
  <c r="K3095" i="1"/>
  <c r="N3095" i="1"/>
  <c r="O3095" i="1"/>
  <c r="P3095" i="1"/>
  <c r="K3096" i="1"/>
  <c r="N3096" i="1"/>
  <c r="O3096" i="1" s="1"/>
  <c r="Q3096" i="1" s="1"/>
  <c r="P3096" i="1"/>
  <c r="K3097" i="1"/>
  <c r="N3097" i="1"/>
  <c r="O3097" i="1"/>
  <c r="P3097" i="1"/>
  <c r="Q3097" i="1"/>
  <c r="S3097" i="1" s="1"/>
  <c r="R3097" i="1"/>
  <c r="K3098" i="1"/>
  <c r="N3098" i="1"/>
  <c r="O3098" i="1" s="1"/>
  <c r="Q3098" i="1" s="1"/>
  <c r="P3098" i="1"/>
  <c r="K3099" i="1"/>
  <c r="N3099" i="1"/>
  <c r="O3099" i="1" s="1"/>
  <c r="K3100" i="1"/>
  <c r="N3100" i="1"/>
  <c r="O3100" i="1"/>
  <c r="Q3100" i="1" s="1"/>
  <c r="S3100" i="1" s="1"/>
  <c r="P3100" i="1"/>
  <c r="R3100" i="1"/>
  <c r="K3101" i="1"/>
  <c r="N3101" i="1"/>
  <c r="K3102" i="1"/>
  <c r="N3102" i="1"/>
  <c r="P3102" i="1" s="1"/>
  <c r="K3103" i="1"/>
  <c r="N3103" i="1"/>
  <c r="O3103" i="1"/>
  <c r="P3103" i="1"/>
  <c r="K3104" i="1"/>
  <c r="N3104" i="1"/>
  <c r="O3104" i="1" s="1"/>
  <c r="Q3104" i="1" s="1"/>
  <c r="P3104" i="1"/>
  <c r="K3105" i="1"/>
  <c r="N3105" i="1"/>
  <c r="O3105" i="1"/>
  <c r="P3105" i="1"/>
  <c r="Q3105" i="1"/>
  <c r="S3105" i="1" s="1"/>
  <c r="R3105" i="1"/>
  <c r="K3106" i="1"/>
  <c r="N3106" i="1"/>
  <c r="O3106" i="1" s="1"/>
  <c r="Q3106" i="1" s="1"/>
  <c r="P3106" i="1"/>
  <c r="K3107" i="1"/>
  <c r="N3107" i="1"/>
  <c r="O3107" i="1" s="1"/>
  <c r="K3108" i="1"/>
  <c r="N3108" i="1"/>
  <c r="O3108" i="1"/>
  <c r="Q3108" i="1" s="1"/>
  <c r="S3108" i="1" s="1"/>
  <c r="P3108" i="1"/>
  <c r="R3108" i="1"/>
  <c r="K3109" i="1"/>
  <c r="N3109" i="1"/>
  <c r="K3110" i="1"/>
  <c r="N3110" i="1"/>
  <c r="P3110" i="1" s="1"/>
  <c r="K3111" i="1"/>
  <c r="N3111" i="1"/>
  <c r="O3111" i="1"/>
  <c r="P3111" i="1"/>
  <c r="K3112" i="1"/>
  <c r="N3112" i="1"/>
  <c r="O3112" i="1" s="1"/>
  <c r="Q3112" i="1" s="1"/>
  <c r="P3112" i="1"/>
  <c r="K3113" i="1"/>
  <c r="N3113" i="1"/>
  <c r="O3113" i="1"/>
  <c r="P3113" i="1"/>
  <c r="Q3113" i="1"/>
  <c r="S3113" i="1" s="1"/>
  <c r="R3113" i="1"/>
  <c r="K3114" i="1"/>
  <c r="N3114" i="1"/>
  <c r="O3114" i="1" s="1"/>
  <c r="Q3114" i="1" s="1"/>
  <c r="P3114" i="1"/>
  <c r="K3115" i="1"/>
  <c r="N3115" i="1"/>
  <c r="O3115" i="1" s="1"/>
  <c r="K3116" i="1"/>
  <c r="N3116" i="1"/>
  <c r="O3116" i="1"/>
  <c r="Q3116" i="1" s="1"/>
  <c r="S3116" i="1" s="1"/>
  <c r="P3116" i="1"/>
  <c r="R3116" i="1"/>
  <c r="K3117" i="1"/>
  <c r="N3117" i="1"/>
  <c r="K3118" i="1"/>
  <c r="N3118" i="1"/>
  <c r="P3118" i="1" s="1"/>
  <c r="K3119" i="1"/>
  <c r="N3119" i="1"/>
  <c r="O3119" i="1"/>
  <c r="P3119" i="1"/>
  <c r="K3120" i="1"/>
  <c r="N3120" i="1"/>
  <c r="O3120" i="1" s="1"/>
  <c r="Q3120" i="1" s="1"/>
  <c r="P3120" i="1"/>
  <c r="K3121" i="1"/>
  <c r="N3121" i="1"/>
  <c r="O3121" i="1"/>
  <c r="P3121" i="1"/>
  <c r="Q3121" i="1"/>
  <c r="S3121" i="1" s="1"/>
  <c r="R3121" i="1"/>
  <c r="K3122" i="1"/>
  <c r="N3122" i="1"/>
  <c r="O3122" i="1" s="1"/>
  <c r="Q3122" i="1" s="1"/>
  <c r="P3122" i="1"/>
  <c r="K3123" i="1"/>
  <c r="N3123" i="1"/>
  <c r="O3123" i="1" s="1"/>
  <c r="K3124" i="1"/>
  <c r="N3124" i="1"/>
  <c r="O3124" i="1"/>
  <c r="Q3124" i="1" s="1"/>
  <c r="S3124" i="1" s="1"/>
  <c r="P3124" i="1"/>
  <c r="R3124" i="1"/>
  <c r="K3125" i="1"/>
  <c r="N3125" i="1"/>
  <c r="K3126" i="1"/>
  <c r="N3126" i="1"/>
  <c r="P3126" i="1" s="1"/>
  <c r="K3127" i="1"/>
  <c r="N3127" i="1"/>
  <c r="O3127" i="1"/>
  <c r="P3127" i="1"/>
  <c r="K3128" i="1"/>
  <c r="N3128" i="1"/>
  <c r="O3128" i="1" s="1"/>
  <c r="Q3128" i="1" s="1"/>
  <c r="P3128" i="1"/>
  <c r="K3129" i="1"/>
  <c r="N3129" i="1"/>
  <c r="O3129" i="1"/>
  <c r="P3129" i="1"/>
  <c r="Q3129" i="1"/>
  <c r="S3129" i="1" s="1"/>
  <c r="R3129" i="1"/>
  <c r="K3130" i="1"/>
  <c r="N3130" i="1"/>
  <c r="O3130" i="1" s="1"/>
  <c r="Q3130" i="1" s="1"/>
  <c r="P3130" i="1"/>
  <c r="K3131" i="1"/>
  <c r="N3131" i="1"/>
  <c r="O3131" i="1" s="1"/>
  <c r="K3132" i="1"/>
  <c r="N3132" i="1"/>
  <c r="O3132" i="1"/>
  <c r="Q3132" i="1" s="1"/>
  <c r="S3132" i="1" s="1"/>
  <c r="P3132" i="1"/>
  <c r="R3132" i="1"/>
  <c r="K3133" i="1"/>
  <c r="N3133" i="1"/>
  <c r="K3134" i="1"/>
  <c r="N3134" i="1"/>
  <c r="P3134" i="1" s="1"/>
  <c r="K3135" i="1"/>
  <c r="N3135" i="1"/>
  <c r="O3135" i="1"/>
  <c r="P3135" i="1"/>
  <c r="K3136" i="1"/>
  <c r="N3136" i="1"/>
  <c r="O3136" i="1" s="1"/>
  <c r="Q3136" i="1" s="1"/>
  <c r="P3136" i="1"/>
  <c r="K3137" i="1"/>
  <c r="N3137" i="1"/>
  <c r="O3137" i="1"/>
  <c r="P3137" i="1"/>
  <c r="Q3137" i="1"/>
  <c r="S3137" i="1" s="1"/>
  <c r="R3137" i="1"/>
  <c r="K3138" i="1"/>
  <c r="N3138" i="1"/>
  <c r="O3138" i="1" s="1"/>
  <c r="Q3138" i="1" s="1"/>
  <c r="P3138" i="1"/>
  <c r="K3139" i="1"/>
  <c r="N3139" i="1"/>
  <c r="O3139" i="1" s="1"/>
  <c r="K3140" i="1"/>
  <c r="N3140" i="1"/>
  <c r="O3140" i="1"/>
  <c r="Q3140" i="1" s="1"/>
  <c r="S3140" i="1" s="1"/>
  <c r="P3140" i="1"/>
  <c r="R3140" i="1"/>
  <c r="K3141" i="1"/>
  <c r="N3141" i="1"/>
  <c r="K3142" i="1"/>
  <c r="N3142" i="1"/>
  <c r="P3142" i="1" s="1"/>
  <c r="K3143" i="1"/>
  <c r="N3143" i="1"/>
  <c r="O3143" i="1"/>
  <c r="P3143" i="1"/>
  <c r="K3144" i="1"/>
  <c r="N3144" i="1"/>
  <c r="O3144" i="1" s="1"/>
  <c r="Q3144" i="1" s="1"/>
  <c r="P3144" i="1"/>
  <c r="K3145" i="1"/>
  <c r="N3145" i="1"/>
  <c r="O3145" i="1"/>
  <c r="P3145" i="1"/>
  <c r="Q3145" i="1"/>
  <c r="S3145" i="1" s="1"/>
  <c r="R3145" i="1"/>
  <c r="K3146" i="1"/>
  <c r="N3146" i="1"/>
  <c r="O3146" i="1" s="1"/>
  <c r="Q3146" i="1" s="1"/>
  <c r="P3146" i="1"/>
  <c r="K3147" i="1"/>
  <c r="N3147" i="1"/>
  <c r="P3147" i="1" s="1"/>
  <c r="O3147" i="1"/>
  <c r="K3148" i="1"/>
  <c r="N3148" i="1"/>
  <c r="O3148" i="1"/>
  <c r="Q3148" i="1" s="1"/>
  <c r="S3148" i="1" s="1"/>
  <c r="P3148" i="1"/>
  <c r="R3148" i="1"/>
  <c r="K3149" i="1"/>
  <c r="N3149" i="1"/>
  <c r="K3150" i="1"/>
  <c r="N3150" i="1"/>
  <c r="P3150" i="1" s="1"/>
  <c r="K3151" i="1"/>
  <c r="N3151" i="1"/>
  <c r="O3151" i="1"/>
  <c r="P3151" i="1"/>
  <c r="K3152" i="1"/>
  <c r="N3152" i="1"/>
  <c r="O3152" i="1" s="1"/>
  <c r="R3152" i="1" s="1"/>
  <c r="P3152" i="1"/>
  <c r="K3153" i="1"/>
  <c r="N3153" i="1"/>
  <c r="O3153" i="1"/>
  <c r="Q3153" i="1" s="1"/>
  <c r="S3153" i="1" s="1"/>
  <c r="P3153" i="1"/>
  <c r="R3153" i="1"/>
  <c r="K3154" i="1"/>
  <c r="N3154" i="1"/>
  <c r="O3154" i="1" s="1"/>
  <c r="Q3154" i="1" s="1"/>
  <c r="P3154" i="1"/>
  <c r="R3154" i="1"/>
  <c r="S3154" i="1"/>
  <c r="K3155" i="1"/>
  <c r="N3155" i="1"/>
  <c r="P3155" i="1" s="1"/>
  <c r="R3155" i="1" s="1"/>
  <c r="O3155" i="1"/>
  <c r="Q3155" i="1"/>
  <c r="S3155" i="1" s="1"/>
  <c r="K3156" i="1"/>
  <c r="N3156" i="1"/>
  <c r="O3156" i="1"/>
  <c r="Q3156" i="1" s="1"/>
  <c r="S3156" i="1" s="1"/>
  <c r="P3156" i="1"/>
  <c r="R3156" i="1"/>
  <c r="K3157" i="1"/>
  <c r="N3157" i="1"/>
  <c r="K3158" i="1"/>
  <c r="N3158" i="1"/>
  <c r="P3158" i="1" s="1"/>
  <c r="O3158" i="1"/>
  <c r="K3159" i="1"/>
  <c r="N3159" i="1"/>
  <c r="O3159" i="1"/>
  <c r="P3159" i="1"/>
  <c r="K3160" i="1"/>
  <c r="N3160" i="1"/>
  <c r="O3160" i="1" s="1"/>
  <c r="P3160" i="1"/>
  <c r="Q3160" i="1"/>
  <c r="K3161" i="1"/>
  <c r="N3161" i="1"/>
  <c r="O3161" i="1"/>
  <c r="Q3161" i="1" s="1"/>
  <c r="P3161" i="1"/>
  <c r="K3162" i="1"/>
  <c r="N3162" i="1"/>
  <c r="O3162" i="1" s="1"/>
  <c r="P3162" i="1"/>
  <c r="K3163" i="1"/>
  <c r="N3163" i="1"/>
  <c r="P3163" i="1" s="1"/>
  <c r="R3163" i="1" s="1"/>
  <c r="O3163" i="1"/>
  <c r="Q3163" i="1"/>
  <c r="S3163" i="1"/>
  <c r="K3164" i="1"/>
  <c r="N3164" i="1"/>
  <c r="O3164" i="1"/>
  <c r="Q3164" i="1" s="1"/>
  <c r="S3164" i="1" s="1"/>
  <c r="P3164" i="1"/>
  <c r="R3164" i="1"/>
  <c r="K3165" i="1"/>
  <c r="N3165" i="1"/>
  <c r="K3166" i="1"/>
  <c r="N3166" i="1"/>
  <c r="P3166" i="1" s="1"/>
  <c r="O3166" i="1"/>
  <c r="K3167" i="1"/>
  <c r="N3167" i="1"/>
  <c r="O3167" i="1"/>
  <c r="P3167" i="1"/>
  <c r="K3168" i="1"/>
  <c r="N3168" i="1"/>
  <c r="O3168" i="1" s="1"/>
  <c r="K3169" i="1"/>
  <c r="N3169" i="1"/>
  <c r="O3169" i="1"/>
  <c r="P3169" i="1"/>
  <c r="Q3169" i="1"/>
  <c r="R3169" i="1"/>
  <c r="K3170" i="1"/>
  <c r="N3170" i="1"/>
  <c r="O3170" i="1" s="1"/>
  <c r="Q3170" i="1" s="1"/>
  <c r="P3170" i="1"/>
  <c r="K3171" i="1"/>
  <c r="N3171" i="1"/>
  <c r="P3171" i="1" s="1"/>
  <c r="R3171" i="1" s="1"/>
  <c r="O3171" i="1"/>
  <c r="K3172" i="1"/>
  <c r="N3172" i="1"/>
  <c r="O3172" i="1"/>
  <c r="Q3172" i="1" s="1"/>
  <c r="P3172" i="1"/>
  <c r="R3172" i="1"/>
  <c r="K3173" i="1"/>
  <c r="N3173" i="1"/>
  <c r="K3174" i="1"/>
  <c r="N3174" i="1"/>
  <c r="P3174" i="1" s="1"/>
  <c r="K3175" i="1"/>
  <c r="N3175" i="1"/>
  <c r="O3175" i="1"/>
  <c r="P3175" i="1"/>
  <c r="K3176" i="1"/>
  <c r="N3176" i="1"/>
  <c r="O3176" i="1" s="1"/>
  <c r="K3177" i="1"/>
  <c r="N3177" i="1"/>
  <c r="O3177" i="1"/>
  <c r="R3177" i="1" s="1"/>
  <c r="P3177" i="1"/>
  <c r="Q3177" i="1"/>
  <c r="K3178" i="1"/>
  <c r="N3178" i="1"/>
  <c r="O3178" i="1" s="1"/>
  <c r="P3178" i="1"/>
  <c r="R3178" i="1"/>
  <c r="K3179" i="1"/>
  <c r="N3179" i="1"/>
  <c r="P3179" i="1" s="1"/>
  <c r="R3179" i="1" s="1"/>
  <c r="O3179" i="1"/>
  <c r="K3180" i="1"/>
  <c r="N3180" i="1"/>
  <c r="O3180" i="1"/>
  <c r="Q3180" i="1" s="1"/>
  <c r="P3180" i="1"/>
  <c r="R3180" i="1"/>
  <c r="K3181" i="1"/>
  <c r="N3181" i="1"/>
  <c r="K3182" i="1"/>
  <c r="N3182" i="1"/>
  <c r="P3182" i="1" s="1"/>
  <c r="O3182" i="1"/>
  <c r="K3183" i="1"/>
  <c r="N3183" i="1"/>
  <c r="O3183" i="1"/>
  <c r="P3183" i="1"/>
  <c r="K3184" i="1"/>
  <c r="N3184" i="1"/>
  <c r="O3184" i="1" s="1"/>
  <c r="P3184" i="1"/>
  <c r="Q3184" i="1"/>
  <c r="K3185" i="1"/>
  <c r="N3185" i="1"/>
  <c r="O3185" i="1"/>
  <c r="Q3185" i="1" s="1"/>
  <c r="P3185" i="1"/>
  <c r="K3186" i="1"/>
  <c r="N3186" i="1"/>
  <c r="O3186" i="1" s="1"/>
  <c r="Q3186" i="1" s="1"/>
  <c r="S3186" i="1" s="1"/>
  <c r="P3186" i="1"/>
  <c r="R3186" i="1"/>
  <c r="K3187" i="1"/>
  <c r="N3187" i="1"/>
  <c r="P3187" i="1" s="1"/>
  <c r="R3187" i="1" s="1"/>
  <c r="O3187" i="1"/>
  <c r="Q3187" i="1"/>
  <c r="S3187" i="1"/>
  <c r="K3188" i="1"/>
  <c r="N3188" i="1"/>
  <c r="O3188" i="1"/>
  <c r="Q3188" i="1" s="1"/>
  <c r="S3188" i="1" s="1"/>
  <c r="P3188" i="1"/>
  <c r="R3188" i="1"/>
  <c r="K3189" i="1"/>
  <c r="N3189" i="1"/>
  <c r="K3190" i="1"/>
  <c r="N3190" i="1"/>
  <c r="P3190" i="1" s="1"/>
  <c r="K3191" i="1"/>
  <c r="N3191" i="1"/>
  <c r="O3191" i="1"/>
  <c r="P3191" i="1"/>
  <c r="K3192" i="1"/>
  <c r="N3192" i="1"/>
  <c r="O3192" i="1" s="1"/>
  <c r="P3192" i="1"/>
  <c r="Q3192" i="1" s="1"/>
  <c r="K3193" i="1"/>
  <c r="N3193" i="1"/>
  <c r="O3193" i="1"/>
  <c r="P3193" i="1"/>
  <c r="Q3193" i="1"/>
  <c r="S3193" i="1" s="1"/>
  <c r="R3193" i="1"/>
  <c r="K3194" i="1"/>
  <c r="N3194" i="1"/>
  <c r="O3194" i="1" s="1"/>
  <c r="Q3194" i="1" s="1"/>
  <c r="P3194" i="1"/>
  <c r="K3195" i="1"/>
  <c r="N3195" i="1"/>
  <c r="P3195" i="1" s="1"/>
  <c r="R3195" i="1" s="1"/>
  <c r="O3195" i="1"/>
  <c r="Q3195" i="1"/>
  <c r="S3195" i="1" s="1"/>
  <c r="K3196" i="1"/>
  <c r="N3196" i="1"/>
  <c r="O3196" i="1" s="1"/>
  <c r="Q3196" i="1" s="1"/>
  <c r="P3196" i="1"/>
  <c r="R3196" i="1"/>
  <c r="K3197" i="1"/>
  <c r="N3197" i="1"/>
  <c r="K3198" i="1"/>
  <c r="N3198" i="1"/>
  <c r="P3198" i="1" s="1"/>
  <c r="K3199" i="1"/>
  <c r="N3199" i="1"/>
  <c r="O3199" i="1"/>
  <c r="P3199" i="1"/>
  <c r="K3200" i="1"/>
  <c r="N3200" i="1"/>
  <c r="O3200" i="1" s="1"/>
  <c r="K3201" i="1"/>
  <c r="N3201" i="1"/>
  <c r="O3201" i="1"/>
  <c r="R3201" i="1" s="1"/>
  <c r="P3201" i="1"/>
  <c r="Q3201" i="1"/>
  <c r="K3202" i="1"/>
  <c r="N3202" i="1"/>
  <c r="O3202" i="1" s="1"/>
  <c r="P3202" i="1"/>
  <c r="R3202" i="1"/>
  <c r="K3203" i="1"/>
  <c r="N3203" i="1"/>
  <c r="P3203" i="1" s="1"/>
  <c r="R3203" i="1" s="1"/>
  <c r="O3203" i="1"/>
  <c r="K3204" i="1"/>
  <c r="N3204" i="1"/>
  <c r="O3204" i="1" s="1"/>
  <c r="Q3204" i="1" s="1"/>
  <c r="P3204" i="1"/>
  <c r="K3205" i="1"/>
  <c r="N3205" i="1"/>
  <c r="K3206" i="1"/>
  <c r="N3206" i="1"/>
  <c r="P3206" i="1" s="1"/>
  <c r="O3206" i="1"/>
  <c r="K3207" i="1"/>
  <c r="N3207" i="1"/>
  <c r="O3207" i="1"/>
  <c r="P3207" i="1"/>
  <c r="K3208" i="1"/>
  <c r="N3208" i="1"/>
  <c r="O3208" i="1" s="1"/>
  <c r="P3208" i="1"/>
  <c r="Q3208" i="1"/>
  <c r="K3209" i="1"/>
  <c r="N3209" i="1"/>
  <c r="O3209" i="1"/>
  <c r="Q3209" i="1" s="1"/>
  <c r="P3209" i="1"/>
  <c r="K3210" i="1"/>
  <c r="N3210" i="1"/>
  <c r="O3210" i="1" s="1"/>
  <c r="P3210" i="1"/>
  <c r="K3211" i="1"/>
  <c r="N3211" i="1"/>
  <c r="P3211" i="1" s="1"/>
  <c r="R3211" i="1" s="1"/>
  <c r="O3211" i="1"/>
  <c r="Q3211" i="1"/>
  <c r="S3211" i="1"/>
  <c r="K3212" i="1"/>
  <c r="N3212" i="1"/>
  <c r="O3212" i="1" s="1"/>
  <c r="K3213" i="1"/>
  <c r="N3213" i="1"/>
  <c r="K3214" i="1"/>
  <c r="N3214" i="1"/>
  <c r="P3214" i="1" s="1"/>
  <c r="O3214" i="1"/>
  <c r="K3215" i="1"/>
  <c r="N3215" i="1"/>
  <c r="O3215" i="1"/>
  <c r="P3215" i="1"/>
  <c r="K3216" i="1"/>
  <c r="N3216" i="1"/>
  <c r="O3216" i="1" s="1"/>
  <c r="P3216" i="1"/>
  <c r="Q3216" i="1"/>
  <c r="K3217" i="1"/>
  <c r="N3217" i="1"/>
  <c r="O3217" i="1"/>
  <c r="Q3217" i="1" s="1"/>
  <c r="P3217" i="1"/>
  <c r="K3218" i="1"/>
  <c r="N3218" i="1"/>
  <c r="O3218" i="1" s="1"/>
  <c r="Q3218" i="1" s="1"/>
  <c r="S3218" i="1" s="1"/>
  <c r="P3218" i="1"/>
  <c r="R3218" i="1"/>
  <c r="K3219" i="1"/>
  <c r="N3219" i="1"/>
  <c r="P3219" i="1" s="1"/>
  <c r="R3219" i="1" s="1"/>
  <c r="O3219" i="1"/>
  <c r="Q3219" i="1"/>
  <c r="S3219" i="1"/>
  <c r="K3220" i="1"/>
  <c r="N3220" i="1"/>
  <c r="O3220" i="1" s="1"/>
  <c r="K3221" i="1"/>
  <c r="N3221" i="1"/>
  <c r="K3222" i="1"/>
  <c r="N3222" i="1"/>
  <c r="P3222" i="1" s="1"/>
  <c r="K3223" i="1"/>
  <c r="N3223" i="1"/>
  <c r="O3223" i="1"/>
  <c r="P3223" i="1"/>
  <c r="K3224" i="1"/>
  <c r="N3224" i="1"/>
  <c r="O3224" i="1" s="1"/>
  <c r="P3224" i="1"/>
  <c r="K3225" i="1"/>
  <c r="N3225" i="1"/>
  <c r="O3225" i="1"/>
  <c r="P3225" i="1"/>
  <c r="Q3225" i="1"/>
  <c r="R3225" i="1"/>
  <c r="K3226" i="1"/>
  <c r="N3226" i="1"/>
  <c r="O3226" i="1" s="1"/>
  <c r="P3226" i="1"/>
  <c r="R3226" i="1" s="1"/>
  <c r="K3227" i="1"/>
  <c r="N3227" i="1"/>
  <c r="P3227" i="1" s="1"/>
  <c r="R3227" i="1" s="1"/>
  <c r="O3227" i="1"/>
  <c r="Q3227" i="1"/>
  <c r="S3227" i="1" s="1"/>
  <c r="K3228" i="1"/>
  <c r="N3228" i="1"/>
  <c r="O3228" i="1" s="1"/>
  <c r="K3229" i="1"/>
  <c r="N3229" i="1"/>
  <c r="K3230" i="1"/>
  <c r="N3230" i="1"/>
  <c r="P3230" i="1" s="1"/>
  <c r="O3230" i="1"/>
  <c r="K3231" i="1"/>
  <c r="N3231" i="1"/>
  <c r="O3231" i="1"/>
  <c r="P3231" i="1"/>
  <c r="K3232" i="1"/>
  <c r="N3232" i="1"/>
  <c r="O3232" i="1" s="1"/>
  <c r="K3233" i="1"/>
  <c r="N3233" i="1"/>
  <c r="O3233" i="1"/>
  <c r="P3233" i="1"/>
  <c r="Q3233" i="1"/>
  <c r="R3233" i="1"/>
  <c r="K3234" i="1"/>
  <c r="N3234" i="1"/>
  <c r="O3234" i="1" s="1"/>
  <c r="Q3234" i="1" s="1"/>
  <c r="P3234" i="1"/>
  <c r="K3235" i="1"/>
  <c r="N3235" i="1"/>
  <c r="P3235" i="1" s="1"/>
  <c r="R3235" i="1" s="1"/>
  <c r="O3235" i="1"/>
  <c r="K3236" i="1"/>
  <c r="N3236" i="1"/>
  <c r="O3236" i="1" s="1"/>
  <c r="K3237" i="1"/>
  <c r="N3237" i="1"/>
  <c r="K3238" i="1"/>
  <c r="N3238" i="1"/>
  <c r="P3238" i="1" s="1"/>
  <c r="K3239" i="1"/>
  <c r="N3239" i="1"/>
  <c r="O3239" i="1"/>
  <c r="P3239" i="1"/>
  <c r="K3240" i="1"/>
  <c r="N3240" i="1"/>
  <c r="O3240" i="1" s="1"/>
  <c r="P3240" i="1"/>
  <c r="Q3240" i="1" s="1"/>
  <c r="K3241" i="1"/>
  <c r="N3241" i="1"/>
  <c r="O3241" i="1"/>
  <c r="P3241" i="1"/>
  <c r="Q3241" i="1"/>
  <c r="S3241" i="1" s="1"/>
  <c r="R3241" i="1"/>
  <c r="K3242" i="1"/>
  <c r="N3242" i="1"/>
  <c r="O3242" i="1" s="1"/>
  <c r="Q3242" i="1" s="1"/>
  <c r="P3242" i="1"/>
  <c r="K3243" i="1"/>
  <c r="N3243" i="1"/>
  <c r="P3243" i="1" s="1"/>
  <c r="R3243" i="1" s="1"/>
  <c r="O3243" i="1"/>
  <c r="Q3243" i="1"/>
  <c r="S3243" i="1" s="1"/>
  <c r="K3244" i="1"/>
  <c r="N3244" i="1"/>
  <c r="O3244" i="1" s="1"/>
  <c r="K3245" i="1"/>
  <c r="N3245" i="1"/>
  <c r="K3246" i="1"/>
  <c r="N3246" i="1"/>
  <c r="P3246" i="1" s="1"/>
  <c r="K3247" i="1"/>
  <c r="N3247" i="1"/>
  <c r="O3247" i="1"/>
  <c r="P3247" i="1"/>
  <c r="K3248" i="1"/>
  <c r="N3248" i="1"/>
  <c r="O3248" i="1" s="1"/>
  <c r="K3249" i="1"/>
  <c r="N3249" i="1"/>
  <c r="O3249" i="1"/>
  <c r="Q3249" i="1" s="1"/>
  <c r="S3249" i="1" s="1"/>
  <c r="P3249" i="1"/>
  <c r="R3249" i="1"/>
  <c r="K3250" i="1"/>
  <c r="N3250" i="1"/>
  <c r="O3250" i="1" s="1"/>
  <c r="Q3250" i="1" s="1"/>
  <c r="P3250" i="1"/>
  <c r="R3250" i="1"/>
  <c r="S3250" i="1"/>
  <c r="K3251" i="1"/>
  <c r="N3251" i="1"/>
  <c r="P3251" i="1" s="1"/>
  <c r="R3251" i="1" s="1"/>
  <c r="O3251" i="1"/>
  <c r="Q3251" i="1"/>
  <c r="S3251" i="1" s="1"/>
  <c r="K3252" i="1"/>
  <c r="N3252" i="1"/>
  <c r="O3252" i="1" s="1"/>
  <c r="K3253" i="1"/>
  <c r="N3253" i="1"/>
  <c r="K3254" i="1"/>
  <c r="N3254" i="1"/>
  <c r="P3254" i="1" s="1"/>
  <c r="K3255" i="1"/>
  <c r="N3255" i="1"/>
  <c r="O3255" i="1"/>
  <c r="P3255" i="1"/>
  <c r="K3256" i="1"/>
  <c r="N3256" i="1"/>
  <c r="O3256" i="1" s="1"/>
  <c r="K3257" i="1"/>
  <c r="N3257" i="1"/>
  <c r="O3257" i="1"/>
  <c r="R3257" i="1" s="1"/>
  <c r="P3257" i="1"/>
  <c r="Q3257" i="1"/>
  <c r="K3258" i="1"/>
  <c r="N3258" i="1"/>
  <c r="O3258" i="1" s="1"/>
  <c r="P3258" i="1"/>
  <c r="R3258" i="1"/>
  <c r="K3259" i="1"/>
  <c r="N3259" i="1"/>
  <c r="P3259" i="1" s="1"/>
  <c r="R3259" i="1" s="1"/>
  <c r="O3259" i="1"/>
  <c r="K3260" i="1"/>
  <c r="N3260" i="1"/>
  <c r="O3260" i="1" s="1"/>
  <c r="K3261" i="1"/>
  <c r="N3261" i="1"/>
  <c r="K3262" i="1"/>
  <c r="N3262" i="1"/>
  <c r="P3262" i="1" s="1"/>
  <c r="O3262" i="1"/>
  <c r="K3263" i="1"/>
  <c r="N3263" i="1"/>
  <c r="O3263" i="1"/>
  <c r="P3263" i="1"/>
  <c r="K3264" i="1"/>
  <c r="N3264" i="1"/>
  <c r="O3264" i="1" s="1"/>
  <c r="P3264" i="1"/>
  <c r="Q3264" i="1"/>
  <c r="K3265" i="1"/>
  <c r="N3265" i="1"/>
  <c r="O3265" i="1"/>
  <c r="R3265" i="1" s="1"/>
  <c r="P3265" i="1"/>
  <c r="Q3265" i="1"/>
  <c r="K3266" i="1"/>
  <c r="N3266" i="1"/>
  <c r="O3266" i="1" s="1"/>
  <c r="P3266" i="1"/>
  <c r="R3266" i="1"/>
  <c r="K3267" i="1"/>
  <c r="N3267" i="1"/>
  <c r="P3267" i="1" s="1"/>
  <c r="R3267" i="1" s="1"/>
  <c r="O3267" i="1"/>
  <c r="K3268" i="1"/>
  <c r="N3268" i="1"/>
  <c r="O3268" i="1" s="1"/>
  <c r="K3269" i="1"/>
  <c r="N3269" i="1"/>
  <c r="K3270" i="1"/>
  <c r="N3270" i="1"/>
  <c r="P3270" i="1" s="1"/>
  <c r="O3270" i="1"/>
  <c r="K3271" i="1"/>
  <c r="N3271" i="1"/>
  <c r="O3271" i="1"/>
  <c r="P3271" i="1"/>
  <c r="K3272" i="1"/>
  <c r="N3272" i="1"/>
  <c r="O3272" i="1" s="1"/>
  <c r="P3272" i="1"/>
  <c r="Q3272" i="1"/>
  <c r="K3273" i="1"/>
  <c r="N3273" i="1"/>
  <c r="O3273" i="1"/>
  <c r="Q3273" i="1" s="1"/>
  <c r="P3273" i="1"/>
  <c r="K3274" i="1"/>
  <c r="N3274" i="1"/>
  <c r="O3274" i="1" s="1"/>
  <c r="P3274" i="1"/>
  <c r="K3275" i="1"/>
  <c r="N3275" i="1"/>
  <c r="P3275" i="1" s="1"/>
  <c r="R3275" i="1" s="1"/>
  <c r="O3275" i="1"/>
  <c r="Q3275" i="1"/>
  <c r="S3275" i="1"/>
  <c r="K3276" i="1"/>
  <c r="N3276" i="1"/>
  <c r="O3276" i="1" s="1"/>
  <c r="K3277" i="1"/>
  <c r="N3277" i="1"/>
  <c r="K3278" i="1"/>
  <c r="N3278" i="1"/>
  <c r="P3278" i="1" s="1"/>
  <c r="O3278" i="1"/>
  <c r="K3279" i="1"/>
  <c r="N3279" i="1"/>
  <c r="O3279" i="1"/>
  <c r="P3279" i="1"/>
  <c r="K3280" i="1"/>
  <c r="N3280" i="1"/>
  <c r="O3280" i="1" s="1"/>
  <c r="P3280" i="1"/>
  <c r="Q3280" i="1"/>
  <c r="K3281" i="1"/>
  <c r="N3281" i="1"/>
  <c r="O3281" i="1"/>
  <c r="Q3281" i="1" s="1"/>
  <c r="P3281" i="1"/>
  <c r="K3282" i="1"/>
  <c r="N3282" i="1"/>
  <c r="O3282" i="1" s="1"/>
  <c r="R3282" i="1" s="1"/>
  <c r="P3282" i="1"/>
  <c r="Q3282" i="1"/>
  <c r="S3282" i="1" s="1"/>
  <c r="K3283" i="1"/>
  <c r="N3283" i="1"/>
  <c r="P3283" i="1" s="1"/>
  <c r="O3283" i="1"/>
  <c r="Q3283" i="1"/>
  <c r="R3283" i="1"/>
  <c r="S3283" i="1"/>
  <c r="K3284" i="1"/>
  <c r="N3284" i="1"/>
  <c r="O3284" i="1" s="1"/>
  <c r="K3285" i="1"/>
  <c r="N3285" i="1"/>
  <c r="K3286" i="1"/>
  <c r="N3286" i="1"/>
  <c r="P3286" i="1" s="1"/>
  <c r="K3287" i="1"/>
  <c r="N3287" i="1"/>
  <c r="O3287" i="1"/>
  <c r="P3287" i="1"/>
  <c r="K3288" i="1"/>
  <c r="N3288" i="1"/>
  <c r="O3288" i="1" s="1"/>
  <c r="K3289" i="1"/>
  <c r="N3289" i="1"/>
  <c r="O3289" i="1"/>
  <c r="R3289" i="1" s="1"/>
  <c r="P3289" i="1"/>
  <c r="Q3289" i="1"/>
  <c r="K3290" i="1"/>
  <c r="N3290" i="1"/>
  <c r="O3290" i="1" s="1"/>
  <c r="P3290" i="1"/>
  <c r="Q3290" i="1"/>
  <c r="S3290" i="1" s="1"/>
  <c r="R3290" i="1"/>
  <c r="K3291" i="1"/>
  <c r="N3291" i="1"/>
  <c r="P3291" i="1" s="1"/>
  <c r="Q3291" i="1" s="1"/>
  <c r="O3291" i="1"/>
  <c r="K3292" i="1"/>
  <c r="N3292" i="1"/>
  <c r="O3292" i="1" s="1"/>
  <c r="K3293" i="1"/>
  <c r="N3293" i="1"/>
  <c r="K3294" i="1"/>
  <c r="N3294" i="1"/>
  <c r="P3294" i="1" s="1"/>
  <c r="K3295" i="1"/>
  <c r="N3295" i="1"/>
  <c r="O3295" i="1" s="1"/>
  <c r="K3296" i="1"/>
  <c r="N3296" i="1"/>
  <c r="P3296" i="1" s="1"/>
  <c r="Q3296" i="1" s="1"/>
  <c r="O3296" i="1"/>
  <c r="K3297" i="1"/>
  <c r="N3297" i="1"/>
  <c r="O3297" i="1"/>
  <c r="P3297" i="1"/>
  <c r="Q3297" i="1"/>
  <c r="R3297" i="1"/>
  <c r="K3298" i="1"/>
  <c r="N3298" i="1"/>
  <c r="O3298" i="1" s="1"/>
  <c r="Q3298" i="1" s="1"/>
  <c r="P3298" i="1"/>
  <c r="K3299" i="1"/>
  <c r="N3299" i="1"/>
  <c r="P3299" i="1" s="1"/>
  <c r="R3299" i="1" s="1"/>
  <c r="O3299" i="1"/>
  <c r="Q3299" i="1"/>
  <c r="S3299" i="1" s="1"/>
  <c r="K3300" i="1"/>
  <c r="N3300" i="1"/>
  <c r="O3300" i="1" s="1"/>
  <c r="K3301" i="1"/>
  <c r="N3301" i="1"/>
  <c r="K3302" i="1"/>
  <c r="N3302" i="1"/>
  <c r="P3302" i="1" s="1"/>
  <c r="O3302" i="1"/>
  <c r="K3303" i="1"/>
  <c r="N3303" i="1"/>
  <c r="O3303" i="1" s="1"/>
  <c r="P3303" i="1"/>
  <c r="K3304" i="1"/>
  <c r="N3304" i="1"/>
  <c r="O3304" i="1"/>
  <c r="P3304" i="1"/>
  <c r="Q3304" i="1"/>
  <c r="K3305" i="1"/>
  <c r="N3305" i="1"/>
  <c r="O3305" i="1"/>
  <c r="Q3305" i="1" s="1"/>
  <c r="P3305" i="1"/>
  <c r="K3306" i="1"/>
  <c r="N3306" i="1"/>
  <c r="O3306" i="1" s="1"/>
  <c r="Q3306" i="1" s="1"/>
  <c r="S3306" i="1" s="1"/>
  <c r="P3306" i="1"/>
  <c r="R3306" i="1"/>
  <c r="K3307" i="1"/>
  <c r="N3307" i="1"/>
  <c r="P3307" i="1" s="1"/>
  <c r="O3307" i="1"/>
  <c r="Q3307" i="1"/>
  <c r="S3307" i="1" s="1"/>
  <c r="R3307" i="1"/>
  <c r="K3308" i="1"/>
  <c r="N3308" i="1"/>
  <c r="O3308" i="1" s="1"/>
  <c r="K3309" i="1"/>
  <c r="N3309" i="1"/>
  <c r="K3310" i="1"/>
  <c r="N3310" i="1"/>
  <c r="P3310" i="1" s="1"/>
  <c r="K3311" i="1"/>
  <c r="N3311" i="1"/>
  <c r="O3311" i="1"/>
  <c r="P3311" i="1"/>
  <c r="K3312" i="1"/>
  <c r="N3312" i="1"/>
  <c r="O3312" i="1"/>
  <c r="R3312" i="1" s="1"/>
  <c r="P3312" i="1"/>
  <c r="K3313" i="1"/>
  <c r="N3313" i="1"/>
  <c r="O3313" i="1"/>
  <c r="Q3313" i="1" s="1"/>
  <c r="S3313" i="1" s="1"/>
  <c r="P3313" i="1"/>
  <c r="R3313" i="1"/>
  <c r="K3314" i="1"/>
  <c r="N3314" i="1"/>
  <c r="O3314" i="1" s="1"/>
  <c r="P3314" i="1"/>
  <c r="Q3314" i="1"/>
  <c r="R3314" i="1"/>
  <c r="S3314" i="1"/>
  <c r="K3315" i="1"/>
  <c r="N3315" i="1"/>
  <c r="P3315" i="1" s="1"/>
  <c r="Q3315" i="1" s="1"/>
  <c r="O3315" i="1"/>
  <c r="K3316" i="1"/>
  <c r="N3316" i="1"/>
  <c r="O3316" i="1" s="1"/>
  <c r="K3317" i="1"/>
  <c r="N3317" i="1"/>
  <c r="K3318" i="1"/>
  <c r="N3318" i="1"/>
  <c r="P3318" i="1" s="1"/>
  <c r="O3318" i="1"/>
  <c r="K3319" i="1"/>
  <c r="N3319" i="1"/>
  <c r="O3319" i="1" s="1"/>
  <c r="K3320" i="1"/>
  <c r="N3320" i="1"/>
  <c r="O3320" i="1"/>
  <c r="P3320" i="1"/>
  <c r="K3321" i="1"/>
  <c r="N3321" i="1"/>
  <c r="O3321" i="1"/>
  <c r="P3321" i="1"/>
  <c r="Q3321" i="1"/>
  <c r="R3321" i="1"/>
  <c r="K3322" i="1"/>
  <c r="N3322" i="1"/>
  <c r="O3322" i="1" s="1"/>
  <c r="R3322" i="1" s="1"/>
  <c r="P3322" i="1"/>
  <c r="Q3322" i="1" s="1"/>
  <c r="K3323" i="1"/>
  <c r="N3323" i="1"/>
  <c r="O3323" i="1"/>
  <c r="P3323" i="1"/>
  <c r="Q3323" i="1"/>
  <c r="S3323" i="1" s="1"/>
  <c r="R3323" i="1"/>
  <c r="K3324" i="1"/>
  <c r="N3324" i="1"/>
  <c r="O3324" i="1" s="1"/>
  <c r="K3325" i="1"/>
  <c r="N3325" i="1"/>
  <c r="K3326" i="1"/>
  <c r="N3326" i="1"/>
  <c r="P3326" i="1" s="1"/>
  <c r="O3326" i="1"/>
  <c r="K3327" i="1"/>
  <c r="N3327" i="1"/>
  <c r="O3327" i="1" s="1"/>
  <c r="P3327" i="1"/>
  <c r="K3328" i="1"/>
  <c r="N3328" i="1"/>
  <c r="O3328" i="1"/>
  <c r="P3328" i="1"/>
  <c r="Q3328" i="1"/>
  <c r="K3329" i="1"/>
  <c r="N3329" i="1"/>
  <c r="O3329" i="1"/>
  <c r="Q3329" i="1" s="1"/>
  <c r="P3329" i="1"/>
  <c r="K3330" i="1"/>
  <c r="N3330" i="1"/>
  <c r="O3330" i="1" s="1"/>
  <c r="Q3330" i="1" s="1"/>
  <c r="S3330" i="1" s="1"/>
  <c r="P3330" i="1"/>
  <c r="R3330" i="1"/>
  <c r="K3331" i="1"/>
  <c r="N3331" i="1"/>
  <c r="O3331" i="1"/>
  <c r="P3331" i="1"/>
  <c r="Q3331" i="1"/>
  <c r="R3331" i="1"/>
  <c r="S3331" i="1"/>
  <c r="K3332" i="1"/>
  <c r="N3332" i="1"/>
  <c r="O3332" i="1" s="1"/>
  <c r="K3333" i="1"/>
  <c r="N3333" i="1"/>
  <c r="K3334" i="1"/>
  <c r="N3334" i="1"/>
  <c r="P3334" i="1" s="1"/>
  <c r="K3335" i="1"/>
  <c r="N3335" i="1"/>
  <c r="O3335" i="1"/>
  <c r="P3335" i="1"/>
  <c r="K3336" i="1"/>
  <c r="N3336" i="1"/>
  <c r="O3336" i="1" s="1"/>
  <c r="K3337" i="1"/>
  <c r="N3337" i="1"/>
  <c r="O3337" i="1"/>
  <c r="R3337" i="1" s="1"/>
  <c r="P3337" i="1"/>
  <c r="Q3337" i="1"/>
  <c r="K3338" i="1"/>
  <c r="N3338" i="1"/>
  <c r="O3338" i="1" s="1"/>
  <c r="P3338" i="1"/>
  <c r="Q3338" i="1"/>
  <c r="S3338" i="1" s="1"/>
  <c r="R3338" i="1"/>
  <c r="K3339" i="1"/>
  <c r="N3339" i="1"/>
  <c r="O3339" i="1"/>
  <c r="P3339" i="1"/>
  <c r="Q3339" i="1"/>
  <c r="R3339" i="1"/>
  <c r="S3339" i="1"/>
  <c r="K3340" i="1"/>
  <c r="N3340" i="1"/>
  <c r="O3340" i="1" s="1"/>
  <c r="K3341" i="1"/>
  <c r="N3341" i="1"/>
  <c r="K3342" i="1"/>
  <c r="N3342" i="1"/>
  <c r="P3342" i="1" s="1"/>
  <c r="O3342" i="1"/>
  <c r="K3343" i="1"/>
  <c r="N3343" i="1"/>
  <c r="O3343" i="1"/>
  <c r="P3343" i="1"/>
  <c r="K3344" i="1"/>
  <c r="N3344" i="1"/>
  <c r="O3344" i="1" s="1"/>
  <c r="P3344" i="1"/>
  <c r="K3345" i="1"/>
  <c r="N3345" i="1"/>
  <c r="O3345" i="1"/>
  <c r="R3345" i="1" s="1"/>
  <c r="P3345" i="1"/>
  <c r="Q3345" i="1"/>
  <c r="K3346" i="1"/>
  <c r="N3346" i="1"/>
  <c r="O3346" i="1" s="1"/>
  <c r="Q3346" i="1" s="1"/>
  <c r="P3346" i="1"/>
  <c r="K3347" i="1"/>
  <c r="N3347" i="1"/>
  <c r="O3347" i="1"/>
  <c r="P3347" i="1"/>
  <c r="Q3347" i="1"/>
  <c r="R3347" i="1"/>
  <c r="S3347" i="1"/>
  <c r="K3348" i="1"/>
  <c r="N3348" i="1"/>
  <c r="O3348" i="1" s="1"/>
  <c r="K3349" i="1"/>
  <c r="N3349" i="1"/>
  <c r="K3350" i="1"/>
  <c r="N3350" i="1"/>
  <c r="P3350" i="1" s="1"/>
  <c r="O3350" i="1"/>
  <c r="K3351" i="1"/>
  <c r="N3351" i="1"/>
  <c r="O3351" i="1" s="1"/>
  <c r="K3352" i="1"/>
  <c r="N3352" i="1"/>
  <c r="O3352" i="1"/>
  <c r="P3352" i="1"/>
  <c r="K3353" i="1"/>
  <c r="N3353" i="1"/>
  <c r="O3353" i="1"/>
  <c r="P3353" i="1"/>
  <c r="Q3353" i="1"/>
  <c r="R3353" i="1"/>
  <c r="K3354" i="1"/>
  <c r="N3354" i="1"/>
  <c r="O3354" i="1" s="1"/>
  <c r="R3354" i="1" s="1"/>
  <c r="P3354" i="1"/>
  <c r="Q3354" i="1" s="1"/>
  <c r="S3354" i="1" s="1"/>
  <c r="K3355" i="1"/>
  <c r="N3355" i="1"/>
  <c r="O3355" i="1"/>
  <c r="P3355" i="1"/>
  <c r="Q3355" i="1"/>
  <c r="S3355" i="1" s="1"/>
  <c r="R3355" i="1"/>
  <c r="K3356" i="1"/>
  <c r="N3356" i="1"/>
  <c r="O3356" i="1" s="1"/>
  <c r="K3357" i="1"/>
  <c r="N3357" i="1"/>
  <c r="K3358" i="1"/>
  <c r="N3358" i="1"/>
  <c r="P3358" i="1" s="1"/>
  <c r="O3358" i="1"/>
  <c r="K3359" i="1"/>
  <c r="N3359" i="1"/>
  <c r="O3359" i="1" s="1"/>
  <c r="P3359" i="1"/>
  <c r="K3360" i="1"/>
  <c r="N3360" i="1"/>
  <c r="O3360" i="1"/>
  <c r="P3360" i="1"/>
  <c r="Q3360" i="1"/>
  <c r="K3361" i="1"/>
  <c r="N3361" i="1"/>
  <c r="O3361" i="1"/>
  <c r="Q3361" i="1" s="1"/>
  <c r="P3361" i="1"/>
  <c r="K3362" i="1"/>
  <c r="N3362" i="1"/>
  <c r="O3362" i="1" s="1"/>
  <c r="Q3362" i="1" s="1"/>
  <c r="S3362" i="1" s="1"/>
  <c r="P3362" i="1"/>
  <c r="R3362" i="1"/>
  <c r="K3363" i="1"/>
  <c r="N3363" i="1"/>
  <c r="O3363" i="1"/>
  <c r="P3363" i="1"/>
  <c r="Q3363" i="1"/>
  <c r="R3363" i="1"/>
  <c r="S3363" i="1"/>
  <c r="K3364" i="1"/>
  <c r="N3364" i="1"/>
  <c r="O3364" i="1" s="1"/>
  <c r="K3365" i="1"/>
  <c r="N3365" i="1"/>
  <c r="K3366" i="1"/>
  <c r="N3366" i="1"/>
  <c r="P3366" i="1" s="1"/>
  <c r="K3367" i="1"/>
  <c r="N3367" i="1"/>
  <c r="O3367" i="1"/>
  <c r="P3367" i="1"/>
  <c r="K3368" i="1"/>
  <c r="N3368" i="1"/>
  <c r="O3368" i="1" s="1"/>
  <c r="K3369" i="1"/>
  <c r="N3369" i="1"/>
  <c r="O3369" i="1"/>
  <c r="R3369" i="1" s="1"/>
  <c r="P3369" i="1"/>
  <c r="Q3369" i="1"/>
  <c r="K3370" i="1"/>
  <c r="N3370" i="1"/>
  <c r="O3370" i="1" s="1"/>
  <c r="P3370" i="1"/>
  <c r="Q3370" i="1"/>
  <c r="S3370" i="1" s="1"/>
  <c r="R3370" i="1"/>
  <c r="K3371" i="1"/>
  <c r="N3371" i="1"/>
  <c r="O3371" i="1"/>
  <c r="P3371" i="1"/>
  <c r="Q3371" i="1"/>
  <c r="R3371" i="1"/>
  <c r="S3371" i="1"/>
  <c r="K3372" i="1"/>
  <c r="N3372" i="1"/>
  <c r="O3372" i="1" s="1"/>
  <c r="K3373" i="1"/>
  <c r="N3373" i="1"/>
  <c r="K3374" i="1"/>
  <c r="N3374" i="1"/>
  <c r="P3374" i="1" s="1"/>
  <c r="O3374" i="1"/>
  <c r="K3375" i="1"/>
  <c r="N3375" i="1"/>
  <c r="O3375" i="1"/>
  <c r="P3375" i="1"/>
  <c r="K3376" i="1"/>
  <c r="N3376" i="1"/>
  <c r="O3376" i="1" s="1"/>
  <c r="P3376" i="1"/>
  <c r="K3377" i="1"/>
  <c r="N3377" i="1"/>
  <c r="O3377" i="1"/>
  <c r="R3377" i="1" s="1"/>
  <c r="P3377" i="1"/>
  <c r="Q3377" i="1"/>
  <c r="K3378" i="1"/>
  <c r="N3378" i="1"/>
  <c r="O3378" i="1" s="1"/>
  <c r="Q3378" i="1" s="1"/>
  <c r="P3378" i="1"/>
  <c r="K3379" i="1"/>
  <c r="N3379" i="1"/>
  <c r="O3379" i="1"/>
  <c r="P3379" i="1"/>
  <c r="Q3379" i="1"/>
  <c r="R3379" i="1"/>
  <c r="S3379" i="1"/>
  <c r="K3380" i="1"/>
  <c r="N3380" i="1"/>
  <c r="O3380" i="1" s="1"/>
  <c r="K3381" i="1"/>
  <c r="N3381" i="1"/>
  <c r="K3382" i="1"/>
  <c r="N3382" i="1"/>
  <c r="P3382" i="1" s="1"/>
  <c r="O3382" i="1"/>
  <c r="K3383" i="1"/>
  <c r="N3383" i="1"/>
  <c r="O3383" i="1" s="1"/>
  <c r="K3384" i="1"/>
  <c r="N3384" i="1"/>
  <c r="O3384" i="1"/>
  <c r="P3384" i="1"/>
  <c r="K3385" i="1"/>
  <c r="N3385" i="1"/>
  <c r="O3385" i="1"/>
  <c r="P3385" i="1"/>
  <c r="Q3385" i="1"/>
  <c r="R3385" i="1"/>
  <c r="K3386" i="1"/>
  <c r="N3386" i="1"/>
  <c r="O3386" i="1" s="1"/>
  <c r="R3386" i="1" s="1"/>
  <c r="P3386" i="1"/>
  <c r="Q3386" i="1" s="1"/>
  <c r="K3387" i="1"/>
  <c r="N3387" i="1"/>
  <c r="O3387" i="1"/>
  <c r="P3387" i="1"/>
  <c r="Q3387" i="1"/>
  <c r="S3387" i="1" s="1"/>
  <c r="R3387" i="1"/>
  <c r="K3388" i="1"/>
  <c r="N3388" i="1"/>
  <c r="O3388" i="1" s="1"/>
  <c r="K3389" i="1"/>
  <c r="N3389" i="1"/>
  <c r="K3390" i="1"/>
  <c r="N3390" i="1"/>
  <c r="O3390" i="1"/>
  <c r="P3390" i="1"/>
  <c r="K3391" i="1"/>
  <c r="N3391" i="1"/>
  <c r="O3391" i="1"/>
  <c r="R3391" i="1" s="1"/>
  <c r="P3391" i="1"/>
  <c r="K3392" i="1"/>
  <c r="N3392" i="1"/>
  <c r="O3392" i="1"/>
  <c r="Q3392" i="1" s="1"/>
  <c r="S3392" i="1" s="1"/>
  <c r="P3392" i="1"/>
  <c r="R3392" i="1"/>
  <c r="K3393" i="1"/>
  <c r="N3393" i="1"/>
  <c r="O3393" i="1"/>
  <c r="P3393" i="1"/>
  <c r="Q3393" i="1"/>
  <c r="S3393" i="1" s="1"/>
  <c r="R3393" i="1"/>
  <c r="K3394" i="1"/>
  <c r="N3394" i="1"/>
  <c r="O3394" i="1" s="1"/>
  <c r="Q3394" i="1" s="1"/>
  <c r="P3394" i="1"/>
  <c r="K3395" i="1"/>
  <c r="N3395" i="1"/>
  <c r="O3395" i="1"/>
  <c r="P3395" i="1"/>
  <c r="Q3395" i="1"/>
  <c r="R3395" i="1"/>
  <c r="S3395" i="1"/>
  <c r="K3396" i="1"/>
  <c r="N3396" i="1"/>
  <c r="K3397" i="1"/>
  <c r="N3397" i="1"/>
  <c r="P3397" i="1" s="1"/>
  <c r="O3397" i="1"/>
  <c r="R3397" i="1" s="1"/>
  <c r="Q3397" i="1"/>
  <c r="S3397" i="1"/>
  <c r="K3398" i="1"/>
  <c r="N3398" i="1"/>
  <c r="O3398" i="1"/>
  <c r="Q3398" i="1" s="1"/>
  <c r="P3398" i="1"/>
  <c r="K3399" i="1"/>
  <c r="N3399" i="1"/>
  <c r="O3399" i="1"/>
  <c r="P3399" i="1"/>
  <c r="K3400" i="1"/>
  <c r="N3400" i="1"/>
  <c r="O3400" i="1"/>
  <c r="P3400" i="1"/>
  <c r="Q3400" i="1"/>
  <c r="R3400" i="1"/>
  <c r="K3401" i="1"/>
  <c r="N3401" i="1"/>
  <c r="O3401" i="1"/>
  <c r="Q3401" i="1" s="1"/>
  <c r="P3401" i="1"/>
  <c r="K3402" i="1"/>
  <c r="N3402" i="1"/>
  <c r="O3402" i="1" s="1"/>
  <c r="R3402" i="1" s="1"/>
  <c r="P3402" i="1"/>
  <c r="Q3402" i="1" s="1"/>
  <c r="S3402" i="1" s="1"/>
  <c r="K3403" i="1"/>
  <c r="N3403" i="1"/>
  <c r="O3403" i="1"/>
  <c r="R3403" i="1" s="1"/>
  <c r="P3403" i="1"/>
  <c r="Q3403" i="1"/>
  <c r="K3404" i="1"/>
  <c r="N3404" i="1"/>
  <c r="O3404" i="1" s="1"/>
  <c r="P3404" i="1"/>
  <c r="R3404" i="1"/>
  <c r="K3405" i="1"/>
  <c r="N3405" i="1"/>
  <c r="P3405" i="1" s="1"/>
  <c r="K3406" i="1"/>
  <c r="N3406" i="1"/>
  <c r="O3406" i="1" s="1"/>
  <c r="P3406" i="1"/>
  <c r="K3407" i="1"/>
  <c r="N3407" i="1"/>
  <c r="O3407" i="1"/>
  <c r="P3407" i="1"/>
  <c r="Q3407" i="1"/>
  <c r="K3408" i="1"/>
  <c r="N3408" i="1"/>
  <c r="O3408" i="1" s="1"/>
  <c r="K3409" i="1"/>
  <c r="N3409" i="1"/>
  <c r="O3409" i="1"/>
  <c r="Q3409" i="1" s="1"/>
  <c r="P3409" i="1"/>
  <c r="K3410" i="1"/>
  <c r="N3410" i="1"/>
  <c r="O3410" i="1" s="1"/>
  <c r="K3411" i="1"/>
  <c r="N3411" i="1"/>
  <c r="O3411" i="1"/>
  <c r="Q3411" i="1" s="1"/>
  <c r="S3411" i="1" s="1"/>
  <c r="P3411" i="1"/>
  <c r="R3411" i="1"/>
  <c r="K3412" i="1"/>
  <c r="N3412" i="1"/>
  <c r="O3412" i="1" s="1"/>
  <c r="P3412" i="1"/>
  <c r="R3412" i="1"/>
  <c r="K3413" i="1"/>
  <c r="N3413" i="1"/>
  <c r="P3413" i="1" s="1"/>
  <c r="K3414" i="1"/>
  <c r="N3414" i="1"/>
  <c r="P3414" i="1" s="1"/>
  <c r="R3414" i="1" s="1"/>
  <c r="O3414" i="1"/>
  <c r="K3415" i="1"/>
  <c r="N3415" i="1"/>
  <c r="O3415" i="1"/>
  <c r="P3415" i="1"/>
  <c r="Q3415" i="1"/>
  <c r="K3416" i="1"/>
  <c r="N3416" i="1"/>
  <c r="O3416" i="1" s="1"/>
  <c r="K3417" i="1"/>
  <c r="N3417" i="1"/>
  <c r="O3417" i="1"/>
  <c r="R3417" i="1" s="1"/>
  <c r="P3417" i="1"/>
  <c r="Q3417" i="1" s="1"/>
  <c r="S3417" i="1" s="1"/>
  <c r="K3418" i="1"/>
  <c r="N3418" i="1"/>
  <c r="O3418" i="1" s="1"/>
  <c r="Q3418" i="1" s="1"/>
  <c r="S3418" i="1" s="1"/>
  <c r="P3418" i="1"/>
  <c r="R3418" i="1"/>
  <c r="K3419" i="1"/>
  <c r="N3419" i="1"/>
  <c r="O3419" i="1"/>
  <c r="R3419" i="1" s="1"/>
  <c r="S3419" i="1" s="1"/>
  <c r="P3419" i="1"/>
  <c r="Q3419" i="1"/>
  <c r="K3420" i="1"/>
  <c r="N3420" i="1"/>
  <c r="O3420" i="1" s="1"/>
  <c r="P3420" i="1"/>
  <c r="R3420" i="1"/>
  <c r="K3421" i="1"/>
  <c r="N3421" i="1"/>
  <c r="P3421" i="1" s="1"/>
  <c r="O3421" i="1"/>
  <c r="R3421" i="1" s="1"/>
  <c r="K3422" i="1"/>
  <c r="N3422" i="1"/>
  <c r="O3422" i="1"/>
  <c r="P3422" i="1"/>
  <c r="K3423" i="1"/>
  <c r="N3423" i="1"/>
  <c r="O3423" i="1" s="1"/>
  <c r="K3424" i="1"/>
  <c r="N3424" i="1"/>
  <c r="O3424" i="1"/>
  <c r="Q3424" i="1" s="1"/>
  <c r="P3424" i="1"/>
  <c r="K3425" i="1"/>
  <c r="N3425" i="1"/>
  <c r="O3425" i="1"/>
  <c r="R3425" i="1" s="1"/>
  <c r="P3425" i="1"/>
  <c r="Q3425" i="1"/>
  <c r="K3426" i="1"/>
  <c r="N3426" i="1"/>
  <c r="O3426" i="1" s="1"/>
  <c r="R3426" i="1" s="1"/>
  <c r="S3426" i="1" s="1"/>
  <c r="P3426" i="1"/>
  <c r="Q3426" i="1"/>
  <c r="K3427" i="1"/>
  <c r="N3427" i="1"/>
  <c r="O3427" i="1"/>
  <c r="P3427" i="1"/>
  <c r="Q3427" i="1"/>
  <c r="S3427" i="1" s="1"/>
  <c r="R3427" i="1"/>
  <c r="K3428" i="1"/>
  <c r="N3428" i="1"/>
  <c r="O3428" i="1" s="1"/>
  <c r="K3429" i="1"/>
  <c r="N3429" i="1"/>
  <c r="P3429" i="1" s="1"/>
  <c r="O3429" i="1"/>
  <c r="Q3429" i="1" s="1"/>
  <c r="K3430" i="1"/>
  <c r="N3430" i="1"/>
  <c r="P3430" i="1" s="1"/>
  <c r="R3430" i="1" s="1"/>
  <c r="O3430" i="1"/>
  <c r="K3431" i="1"/>
  <c r="N3431" i="1"/>
  <c r="O3431" i="1"/>
  <c r="P3431" i="1"/>
  <c r="Q3431" i="1"/>
  <c r="K3432" i="1"/>
  <c r="N3432" i="1"/>
  <c r="O3432" i="1" s="1"/>
  <c r="K3433" i="1"/>
  <c r="N3433" i="1"/>
  <c r="O3433" i="1"/>
  <c r="Q3433" i="1" s="1"/>
  <c r="P3433" i="1"/>
  <c r="K3434" i="1"/>
  <c r="N3434" i="1"/>
  <c r="O3434" i="1" s="1"/>
  <c r="P3434" i="1"/>
  <c r="K3435" i="1"/>
  <c r="N3435" i="1"/>
  <c r="O3435" i="1"/>
  <c r="R3435" i="1" s="1"/>
  <c r="P3435" i="1"/>
  <c r="Q3435" i="1"/>
  <c r="S3435" i="1" s="1"/>
  <c r="K3436" i="1"/>
  <c r="N3436" i="1"/>
  <c r="O3436" i="1" s="1"/>
  <c r="R3436" i="1" s="1"/>
  <c r="S3436" i="1" s="1"/>
  <c r="P3436" i="1"/>
  <c r="Q3436" i="1"/>
  <c r="K3437" i="1"/>
  <c r="N3437" i="1"/>
  <c r="P3437" i="1" s="1"/>
  <c r="O3437" i="1"/>
  <c r="Q3437" i="1"/>
  <c r="R3437" i="1"/>
  <c r="S3437" i="1"/>
  <c r="K3438" i="1"/>
  <c r="N3438" i="1"/>
  <c r="O3438" i="1" s="1"/>
  <c r="K3439" i="1"/>
  <c r="N3439" i="1"/>
  <c r="O3439" i="1" s="1"/>
  <c r="P3439" i="1"/>
  <c r="K3440" i="1"/>
  <c r="N3440" i="1"/>
  <c r="O3440" i="1"/>
  <c r="Q3440" i="1" s="1"/>
  <c r="S3440" i="1" s="1"/>
  <c r="P3440" i="1"/>
  <c r="R3440" i="1"/>
  <c r="K3441" i="1"/>
  <c r="N3441" i="1"/>
  <c r="O3441" i="1"/>
  <c r="P3441" i="1"/>
  <c r="Q3441" i="1"/>
  <c r="S3441" i="1" s="1"/>
  <c r="R3441" i="1"/>
  <c r="K3442" i="1"/>
  <c r="N3442" i="1"/>
  <c r="O3442" i="1" s="1"/>
  <c r="K3443" i="1"/>
  <c r="N3443" i="1"/>
  <c r="O3443" i="1"/>
  <c r="Q3443" i="1" s="1"/>
  <c r="S3443" i="1" s="1"/>
  <c r="P3443" i="1"/>
  <c r="R3443" i="1"/>
  <c r="K3444" i="1"/>
  <c r="N3444" i="1"/>
  <c r="O3444" i="1" s="1"/>
  <c r="R3444" i="1" s="1"/>
  <c r="P3444" i="1"/>
  <c r="Q3444" i="1" s="1"/>
  <c r="S3444" i="1" s="1"/>
  <c r="K3445" i="1"/>
  <c r="N3445" i="1"/>
  <c r="P3445" i="1" s="1"/>
  <c r="O3445" i="1"/>
  <c r="Q3445" i="1" s="1"/>
  <c r="S3445" i="1" s="1"/>
  <c r="R3445" i="1"/>
  <c r="K3446" i="1"/>
  <c r="N3446" i="1"/>
  <c r="O3446" i="1"/>
  <c r="P3446" i="1"/>
  <c r="R3446" i="1"/>
  <c r="K3447" i="1"/>
  <c r="N3447" i="1"/>
  <c r="O3447" i="1" s="1"/>
  <c r="K3448" i="1"/>
  <c r="N3448" i="1"/>
  <c r="O3448" i="1"/>
  <c r="Q3448" i="1" s="1"/>
  <c r="P3448" i="1"/>
  <c r="K3449" i="1"/>
  <c r="N3449" i="1"/>
  <c r="P3449" i="1" s="1"/>
  <c r="Q3449" i="1" s="1"/>
  <c r="O3449" i="1"/>
  <c r="K3450" i="1"/>
  <c r="N3450" i="1"/>
  <c r="O3450" i="1"/>
  <c r="Q3450" i="1" s="1"/>
  <c r="S3450" i="1" s="1"/>
  <c r="P3450" i="1"/>
  <c r="R3450" i="1"/>
  <c r="K3451" i="1"/>
  <c r="N3451" i="1"/>
  <c r="O3451" i="1"/>
  <c r="R3451" i="1" s="1"/>
  <c r="S3451" i="1" s="1"/>
  <c r="P3451" i="1"/>
  <c r="Q3451" i="1"/>
  <c r="K3452" i="1"/>
  <c r="N3452" i="1"/>
  <c r="O3452" i="1" s="1"/>
  <c r="P3452" i="1"/>
  <c r="Q3452" i="1"/>
  <c r="R3452" i="1"/>
  <c r="S3452" i="1"/>
  <c r="K3453" i="1"/>
  <c r="N3453" i="1"/>
  <c r="P3453" i="1" s="1"/>
  <c r="K3454" i="1"/>
  <c r="N3454" i="1"/>
  <c r="O3454" i="1" s="1"/>
  <c r="P3454" i="1"/>
  <c r="K3455" i="1"/>
  <c r="N3455" i="1"/>
  <c r="O3455" i="1"/>
  <c r="P3455" i="1"/>
  <c r="K3456" i="1"/>
  <c r="N3456" i="1"/>
  <c r="O3456" i="1"/>
  <c r="P3456" i="1"/>
  <c r="Q3456" i="1"/>
  <c r="R3456" i="1"/>
  <c r="K3457" i="1"/>
  <c r="N3457" i="1"/>
  <c r="O3457" i="1" s="1"/>
  <c r="K3458" i="1"/>
  <c r="N3458" i="1"/>
  <c r="P3458" i="1" s="1"/>
  <c r="O3458" i="1"/>
  <c r="K3459" i="1"/>
  <c r="N3459" i="1"/>
  <c r="O3459" i="1"/>
  <c r="Q3459" i="1" s="1"/>
  <c r="P3459" i="1"/>
  <c r="K3460" i="1"/>
  <c r="N3460" i="1"/>
  <c r="O3460" i="1" s="1"/>
  <c r="Q3460" i="1" s="1"/>
  <c r="S3460" i="1" s="1"/>
  <c r="P3460" i="1"/>
  <c r="R3460" i="1"/>
  <c r="K3461" i="1"/>
  <c r="N3461" i="1"/>
  <c r="P3461" i="1" s="1"/>
  <c r="O3461" i="1"/>
  <c r="Q3461" i="1"/>
  <c r="S3461" i="1" s="1"/>
  <c r="R3461" i="1"/>
  <c r="K3462" i="1"/>
  <c r="N3462" i="1"/>
  <c r="O3462" i="1" s="1"/>
  <c r="K3463" i="1"/>
  <c r="N3463" i="1"/>
  <c r="P3463" i="1" s="1"/>
  <c r="O3463" i="1"/>
  <c r="Q3463" i="1" s="1"/>
  <c r="K3464" i="1"/>
  <c r="N3464" i="1"/>
  <c r="P3464" i="1" s="1"/>
  <c r="Q3464" i="1" s="1"/>
  <c r="O3464" i="1"/>
  <c r="R3464" i="1" s="1"/>
  <c r="K3465" i="1"/>
  <c r="N3465" i="1"/>
  <c r="O3465" i="1"/>
  <c r="P3465" i="1"/>
  <c r="R3465" i="1" s="1"/>
  <c r="S3465" i="1" s="1"/>
  <c r="Q3465" i="1"/>
  <c r="K3466" i="1"/>
  <c r="N3466" i="1"/>
  <c r="O3466" i="1"/>
  <c r="P3466" i="1"/>
  <c r="Q3466" i="1"/>
  <c r="S3466" i="1" s="1"/>
  <c r="R3466" i="1"/>
  <c r="K3467" i="1"/>
  <c r="N3467" i="1"/>
  <c r="O3467" i="1"/>
  <c r="P3467" i="1"/>
  <c r="Q3467" i="1"/>
  <c r="R3467" i="1"/>
  <c r="S3467" i="1"/>
  <c r="K3468" i="1"/>
  <c r="N3468" i="1"/>
  <c r="K3469" i="1"/>
  <c r="N3469" i="1"/>
  <c r="P3469" i="1" s="1"/>
  <c r="K3470" i="1"/>
  <c r="N3470" i="1"/>
  <c r="O3470" i="1"/>
  <c r="P3470" i="1"/>
  <c r="K3471" i="1"/>
  <c r="N3471" i="1"/>
  <c r="O3471" i="1"/>
  <c r="P3471" i="1"/>
  <c r="Q3471" i="1"/>
  <c r="S3471" i="1" s="1"/>
  <c r="R3471" i="1"/>
  <c r="K3472" i="1"/>
  <c r="N3472" i="1"/>
  <c r="O3472" i="1" s="1"/>
  <c r="K3473" i="1"/>
  <c r="N3473" i="1"/>
  <c r="K3474" i="1"/>
  <c r="N3474" i="1"/>
  <c r="P3474" i="1" s="1"/>
  <c r="O3474" i="1"/>
  <c r="K3475" i="1"/>
  <c r="N3475" i="1"/>
  <c r="O3475" i="1" s="1"/>
  <c r="P3475" i="1"/>
  <c r="K3476" i="1"/>
  <c r="N3476" i="1"/>
  <c r="P3476" i="1" s="1"/>
  <c r="Q3476" i="1" s="1"/>
  <c r="O3476" i="1"/>
  <c r="K3477" i="1"/>
  <c r="N3477" i="1"/>
  <c r="O3477" i="1"/>
  <c r="Q3477" i="1" s="1"/>
  <c r="P3477" i="1"/>
  <c r="R3477" i="1"/>
  <c r="K3478" i="1"/>
  <c r="N3478" i="1"/>
  <c r="O3478" i="1"/>
  <c r="P3478" i="1"/>
  <c r="R3478" i="1" s="1"/>
  <c r="S3478" i="1" s="1"/>
  <c r="Q3478" i="1"/>
  <c r="K3479" i="1"/>
  <c r="N3479" i="1"/>
  <c r="O3479" i="1"/>
  <c r="P3479" i="1"/>
  <c r="Q3479" i="1"/>
  <c r="S3479" i="1" s="1"/>
  <c r="R3479" i="1"/>
  <c r="K3480" i="1"/>
  <c r="N3480" i="1"/>
  <c r="O3480" i="1" s="1"/>
  <c r="P3480" i="1"/>
  <c r="K3481" i="1"/>
  <c r="N3481" i="1"/>
  <c r="K3482" i="1"/>
  <c r="N3482" i="1"/>
  <c r="P3482" i="1" s="1"/>
  <c r="O3482" i="1"/>
  <c r="K3483" i="1"/>
  <c r="N3483" i="1"/>
  <c r="O3483" i="1" s="1"/>
  <c r="P3483" i="1"/>
  <c r="K3484" i="1"/>
  <c r="N3484" i="1"/>
  <c r="P3484" i="1" s="1"/>
  <c r="Q3484" i="1" s="1"/>
  <c r="O3484" i="1"/>
  <c r="K3485" i="1"/>
  <c r="N3485" i="1"/>
  <c r="O3485" i="1"/>
  <c r="Q3485" i="1" s="1"/>
  <c r="S3485" i="1" s="1"/>
  <c r="P3485" i="1"/>
  <c r="R3485" i="1"/>
  <c r="K3486" i="1"/>
  <c r="N3486" i="1"/>
  <c r="O3486" i="1"/>
  <c r="P3486" i="1"/>
  <c r="R3486" i="1" s="1"/>
  <c r="S3486" i="1" s="1"/>
  <c r="Q3486" i="1"/>
  <c r="K3487" i="1"/>
  <c r="N3487" i="1"/>
  <c r="O3487" i="1"/>
  <c r="P3487" i="1"/>
  <c r="Q3487" i="1"/>
  <c r="S3487" i="1" s="1"/>
  <c r="R3487" i="1"/>
  <c r="K3488" i="1"/>
  <c r="N3488" i="1"/>
  <c r="O3488" i="1" s="1"/>
  <c r="P3488" i="1"/>
  <c r="K3489" i="1"/>
  <c r="N3489" i="1"/>
  <c r="K3490" i="1"/>
  <c r="N3490" i="1"/>
  <c r="P3490" i="1" s="1"/>
  <c r="O3490" i="1"/>
  <c r="K3491" i="1"/>
  <c r="N3491" i="1"/>
  <c r="O3491" i="1" s="1"/>
  <c r="P3491" i="1"/>
  <c r="K3492" i="1"/>
  <c r="N3492" i="1"/>
  <c r="P3492" i="1" s="1"/>
  <c r="Q3492" i="1" s="1"/>
  <c r="O3492" i="1"/>
  <c r="K3493" i="1"/>
  <c r="N3493" i="1"/>
  <c r="O3493" i="1"/>
  <c r="Q3493" i="1" s="1"/>
  <c r="S3493" i="1" s="1"/>
  <c r="P3493" i="1"/>
  <c r="R3493" i="1"/>
  <c r="K3494" i="1"/>
  <c r="N3494" i="1"/>
  <c r="O3494" i="1"/>
  <c r="R3494" i="1" s="1"/>
  <c r="P3494" i="1"/>
  <c r="Q3494" i="1"/>
  <c r="S3494" i="1"/>
  <c r="K3495" i="1"/>
  <c r="N3495" i="1"/>
  <c r="O3495" i="1"/>
  <c r="P3495" i="1"/>
  <c r="Q3495" i="1"/>
  <c r="S3495" i="1" s="1"/>
  <c r="R3495" i="1"/>
  <c r="K3496" i="1"/>
  <c r="N3496" i="1"/>
  <c r="O3496" i="1" s="1"/>
  <c r="P3496" i="1"/>
  <c r="K3497" i="1"/>
  <c r="N3497" i="1"/>
  <c r="K3498" i="1"/>
  <c r="N3498" i="1"/>
  <c r="P3498" i="1" s="1"/>
  <c r="O3498" i="1"/>
  <c r="K3499" i="1"/>
  <c r="N3499" i="1"/>
  <c r="O3499" i="1" s="1"/>
  <c r="P3499" i="1"/>
  <c r="K3500" i="1"/>
  <c r="N3500" i="1"/>
  <c r="P3500" i="1" s="1"/>
  <c r="Q3500" i="1" s="1"/>
  <c r="O3500" i="1"/>
  <c r="K3501" i="1"/>
  <c r="N3501" i="1"/>
  <c r="O3501" i="1"/>
  <c r="Q3501" i="1" s="1"/>
  <c r="S3501" i="1" s="1"/>
  <c r="P3501" i="1"/>
  <c r="R3501" i="1"/>
  <c r="K3502" i="1"/>
  <c r="N3502" i="1"/>
  <c r="O3502" i="1" s="1"/>
  <c r="P3502" i="1"/>
  <c r="K3503" i="1"/>
  <c r="N3503" i="1"/>
  <c r="O3503" i="1"/>
  <c r="P3503" i="1"/>
  <c r="Q3503" i="1"/>
  <c r="S3503" i="1" s="1"/>
  <c r="R3503" i="1"/>
  <c r="K3504" i="1"/>
  <c r="N3504" i="1"/>
  <c r="O3504" i="1" s="1"/>
  <c r="P3504" i="1"/>
  <c r="K3505" i="1"/>
  <c r="N3505" i="1"/>
  <c r="K3506" i="1"/>
  <c r="N3506" i="1"/>
  <c r="P3506" i="1" s="1"/>
  <c r="O3506" i="1"/>
  <c r="K3507" i="1"/>
  <c r="N3507" i="1"/>
  <c r="O3507" i="1" s="1"/>
  <c r="P3507" i="1"/>
  <c r="K3508" i="1"/>
  <c r="N3508" i="1"/>
  <c r="P3508" i="1" s="1"/>
  <c r="Q3508" i="1" s="1"/>
  <c r="O3508" i="1"/>
  <c r="K3509" i="1"/>
  <c r="N3509" i="1"/>
  <c r="O3509" i="1"/>
  <c r="Q3509" i="1" s="1"/>
  <c r="S3509" i="1" s="1"/>
  <c r="P3509" i="1"/>
  <c r="R3509" i="1"/>
  <c r="K3510" i="1"/>
  <c r="N3510" i="1"/>
  <c r="O3510" i="1" s="1"/>
  <c r="P3510" i="1"/>
  <c r="K3511" i="1"/>
  <c r="N3511" i="1"/>
  <c r="O3511" i="1"/>
  <c r="P3511" i="1"/>
  <c r="Q3511" i="1"/>
  <c r="S3511" i="1" s="1"/>
  <c r="R3511" i="1"/>
  <c r="K3512" i="1"/>
  <c r="N3512" i="1"/>
  <c r="O3512" i="1" s="1"/>
  <c r="P3512" i="1"/>
  <c r="K3513" i="1"/>
  <c r="N3513" i="1"/>
  <c r="K3514" i="1"/>
  <c r="N3514" i="1"/>
  <c r="P3514" i="1" s="1"/>
  <c r="O3514" i="1"/>
  <c r="K3515" i="1"/>
  <c r="N3515" i="1"/>
  <c r="O3515" i="1" s="1"/>
  <c r="P3515" i="1"/>
  <c r="K3516" i="1"/>
  <c r="N3516" i="1"/>
  <c r="P3516" i="1" s="1"/>
  <c r="Q3516" i="1" s="1"/>
  <c r="O3516" i="1"/>
  <c r="K3517" i="1"/>
  <c r="N3517" i="1"/>
  <c r="O3517" i="1"/>
  <c r="Q3517" i="1" s="1"/>
  <c r="P3517" i="1"/>
  <c r="R3517" i="1"/>
  <c r="K3518" i="1"/>
  <c r="N3518" i="1"/>
  <c r="O3518" i="1" s="1"/>
  <c r="R3518" i="1" s="1"/>
  <c r="P3518" i="1"/>
  <c r="K3519" i="1"/>
  <c r="N3519" i="1"/>
  <c r="O3519" i="1"/>
  <c r="P3519" i="1"/>
  <c r="Q3519" i="1"/>
  <c r="S3519" i="1" s="1"/>
  <c r="R3519" i="1"/>
  <c r="K3520" i="1"/>
  <c r="N3520" i="1"/>
  <c r="O3520" i="1" s="1"/>
  <c r="P3520" i="1"/>
  <c r="K3521" i="1"/>
  <c r="N3521" i="1"/>
  <c r="K3522" i="1"/>
  <c r="N3522" i="1"/>
  <c r="P3522" i="1" s="1"/>
  <c r="O3522" i="1"/>
  <c r="K3523" i="1"/>
  <c r="N3523" i="1"/>
  <c r="O3523" i="1" s="1"/>
  <c r="P3523" i="1"/>
  <c r="K3524" i="1"/>
  <c r="N3524" i="1"/>
  <c r="P3524" i="1" s="1"/>
  <c r="O3524" i="1"/>
  <c r="Q3524" i="1" s="1"/>
  <c r="K3525" i="1"/>
  <c r="N3525" i="1"/>
  <c r="O3525" i="1"/>
  <c r="P3525" i="1"/>
  <c r="R3525" i="1"/>
  <c r="K3526" i="1"/>
  <c r="N3526" i="1"/>
  <c r="O3526" i="1" s="1"/>
  <c r="R3526" i="1" s="1"/>
  <c r="P3526" i="1"/>
  <c r="K3527" i="1"/>
  <c r="N3527" i="1"/>
  <c r="O3527" i="1"/>
  <c r="P3527" i="1"/>
  <c r="Q3527" i="1"/>
  <c r="S3527" i="1" s="1"/>
  <c r="R3527" i="1"/>
  <c r="K3528" i="1"/>
  <c r="N3528" i="1"/>
  <c r="O3528" i="1" s="1"/>
  <c r="P3528" i="1"/>
  <c r="K3529" i="1"/>
  <c r="N3529" i="1"/>
  <c r="K3530" i="1"/>
  <c r="N3530" i="1"/>
  <c r="P3530" i="1" s="1"/>
  <c r="O3530" i="1"/>
  <c r="K3531" i="1"/>
  <c r="N3531" i="1"/>
  <c r="O3531" i="1" s="1"/>
  <c r="P3531" i="1"/>
  <c r="K3532" i="1"/>
  <c r="N3532" i="1"/>
  <c r="P3532" i="1" s="1"/>
  <c r="O3532" i="1"/>
  <c r="Q3532" i="1" s="1"/>
  <c r="K3533" i="1"/>
  <c r="N3533" i="1"/>
  <c r="O3533" i="1"/>
  <c r="P3533" i="1"/>
  <c r="R3533" i="1"/>
  <c r="K3534" i="1"/>
  <c r="N3534" i="1"/>
  <c r="O3534" i="1" s="1"/>
  <c r="R3534" i="1" s="1"/>
  <c r="P3534" i="1"/>
  <c r="K3535" i="1"/>
  <c r="N3535" i="1"/>
  <c r="O3535" i="1"/>
  <c r="P3535" i="1"/>
  <c r="Q3535" i="1"/>
  <c r="S3535" i="1" s="1"/>
  <c r="R3535" i="1"/>
  <c r="K3536" i="1"/>
  <c r="N3536" i="1"/>
  <c r="O3536" i="1" s="1"/>
  <c r="P3536" i="1"/>
  <c r="K3537" i="1"/>
  <c r="N3537" i="1"/>
  <c r="K3538" i="1"/>
  <c r="N3538" i="1"/>
  <c r="P3538" i="1" s="1"/>
  <c r="O3538" i="1"/>
  <c r="K3539" i="1"/>
  <c r="N3539" i="1"/>
  <c r="O3539" i="1" s="1"/>
  <c r="P3539" i="1"/>
  <c r="K3540" i="1"/>
  <c r="N3540" i="1"/>
  <c r="P3540" i="1" s="1"/>
  <c r="O3540" i="1"/>
  <c r="Q3540" i="1" s="1"/>
  <c r="K3541" i="1"/>
  <c r="N3541" i="1"/>
  <c r="O3541" i="1"/>
  <c r="P3541" i="1"/>
  <c r="R3541" i="1"/>
  <c r="K3542" i="1"/>
  <c r="N3542" i="1"/>
  <c r="O3542" i="1" s="1"/>
  <c r="R3542" i="1" s="1"/>
  <c r="P3542" i="1"/>
  <c r="K3543" i="1"/>
  <c r="N3543" i="1"/>
  <c r="O3543" i="1"/>
  <c r="P3543" i="1"/>
  <c r="Q3543" i="1"/>
  <c r="S3543" i="1" s="1"/>
  <c r="R3543" i="1"/>
  <c r="K3544" i="1"/>
  <c r="N3544" i="1"/>
  <c r="O3544" i="1" s="1"/>
  <c r="P3544" i="1"/>
  <c r="K3545" i="1"/>
  <c r="N3545" i="1"/>
  <c r="K3546" i="1"/>
  <c r="N3546" i="1"/>
  <c r="P3546" i="1" s="1"/>
  <c r="O3546" i="1"/>
  <c r="K3547" i="1"/>
  <c r="N3547" i="1"/>
  <c r="O3547" i="1" s="1"/>
  <c r="P3547" i="1"/>
  <c r="K3548" i="1"/>
  <c r="N3548" i="1"/>
  <c r="P3548" i="1" s="1"/>
  <c r="O3548" i="1"/>
  <c r="Q3548" i="1" s="1"/>
  <c r="K3549" i="1"/>
  <c r="N3549" i="1"/>
  <c r="O3549" i="1"/>
  <c r="P3549" i="1"/>
  <c r="R3549" i="1"/>
  <c r="K3550" i="1"/>
  <c r="N3550" i="1"/>
  <c r="O3550" i="1" s="1"/>
  <c r="R3550" i="1" s="1"/>
  <c r="P3550" i="1"/>
  <c r="K3551" i="1"/>
  <c r="N3551" i="1"/>
  <c r="O3551" i="1"/>
  <c r="P3551" i="1"/>
  <c r="Q3551" i="1"/>
  <c r="S3551" i="1" s="1"/>
  <c r="R3551" i="1"/>
  <c r="K3552" i="1"/>
  <c r="N3552" i="1"/>
  <c r="O3552" i="1" s="1"/>
  <c r="P3552" i="1"/>
  <c r="K3553" i="1"/>
  <c r="N3553" i="1"/>
  <c r="K3554" i="1"/>
  <c r="N3554" i="1"/>
  <c r="P3554" i="1" s="1"/>
  <c r="O3554" i="1"/>
  <c r="K3555" i="1"/>
  <c r="N3555" i="1"/>
  <c r="O3555" i="1" s="1"/>
  <c r="P3555" i="1"/>
  <c r="K3556" i="1"/>
  <c r="N3556" i="1"/>
  <c r="P3556" i="1" s="1"/>
  <c r="O3556" i="1"/>
  <c r="Q3556" i="1" s="1"/>
  <c r="K3557" i="1"/>
  <c r="N3557" i="1"/>
  <c r="O3557" i="1"/>
  <c r="P3557" i="1"/>
  <c r="R3557" i="1"/>
  <c r="K3558" i="1"/>
  <c r="N3558" i="1"/>
  <c r="O3558" i="1" s="1"/>
  <c r="R3558" i="1" s="1"/>
  <c r="P3558" i="1"/>
  <c r="K3559" i="1"/>
  <c r="N3559" i="1"/>
  <c r="O3559" i="1"/>
  <c r="P3559" i="1"/>
  <c r="Q3559" i="1"/>
  <c r="S3559" i="1" s="1"/>
  <c r="R3559" i="1"/>
  <c r="K3560" i="1"/>
  <c r="N3560" i="1"/>
  <c r="O3560" i="1" s="1"/>
  <c r="P3560" i="1"/>
  <c r="K3561" i="1"/>
  <c r="N3561" i="1"/>
  <c r="K3562" i="1"/>
  <c r="N3562" i="1"/>
  <c r="P3562" i="1" s="1"/>
  <c r="O3562" i="1"/>
  <c r="K3563" i="1"/>
  <c r="N3563" i="1"/>
  <c r="O3563" i="1" s="1"/>
  <c r="P3563" i="1"/>
  <c r="K3564" i="1"/>
  <c r="N3564" i="1"/>
  <c r="P3564" i="1" s="1"/>
  <c r="O3564" i="1"/>
  <c r="Q3564" i="1" s="1"/>
  <c r="K3565" i="1"/>
  <c r="N3565" i="1"/>
  <c r="O3565" i="1"/>
  <c r="P3565" i="1"/>
  <c r="R3565" i="1"/>
  <c r="K3566" i="1"/>
  <c r="N3566" i="1"/>
  <c r="O3566" i="1" s="1"/>
  <c r="R3566" i="1" s="1"/>
  <c r="P3566" i="1"/>
  <c r="K3567" i="1"/>
  <c r="N3567" i="1"/>
  <c r="O3567" i="1"/>
  <c r="P3567" i="1"/>
  <c r="Q3567" i="1"/>
  <c r="S3567" i="1" s="1"/>
  <c r="R3567" i="1"/>
  <c r="K3568" i="1"/>
  <c r="N3568" i="1"/>
  <c r="O3568" i="1" s="1"/>
  <c r="P3568" i="1"/>
  <c r="K3569" i="1"/>
  <c r="N3569" i="1"/>
  <c r="K3570" i="1"/>
  <c r="N3570" i="1"/>
  <c r="P3570" i="1" s="1"/>
  <c r="O3570" i="1"/>
  <c r="K3571" i="1"/>
  <c r="N3571" i="1"/>
  <c r="O3571" i="1" s="1"/>
  <c r="K3572" i="1"/>
  <c r="N3572" i="1"/>
  <c r="P3572" i="1" s="1"/>
  <c r="O3572" i="1"/>
  <c r="Q3572" i="1" s="1"/>
  <c r="K3573" i="1"/>
  <c r="N3573" i="1"/>
  <c r="O3573" i="1"/>
  <c r="Q3573" i="1" s="1"/>
  <c r="P3573" i="1"/>
  <c r="R3573" i="1"/>
  <c r="K3574" i="1"/>
  <c r="N3574" i="1"/>
  <c r="O3574" i="1" s="1"/>
  <c r="R3574" i="1" s="1"/>
  <c r="P3574" i="1"/>
  <c r="K3575" i="1"/>
  <c r="N3575" i="1"/>
  <c r="O3575" i="1"/>
  <c r="P3575" i="1"/>
  <c r="Q3575" i="1"/>
  <c r="S3575" i="1" s="1"/>
  <c r="R3575" i="1"/>
  <c r="K3576" i="1"/>
  <c r="N3576" i="1"/>
  <c r="O3576" i="1" s="1"/>
  <c r="P3576" i="1"/>
  <c r="K3577" i="1"/>
  <c r="N3577" i="1"/>
  <c r="K3578" i="1"/>
  <c r="N3578" i="1"/>
  <c r="P3578" i="1" s="1"/>
  <c r="O3578" i="1"/>
  <c r="K3579" i="1"/>
  <c r="N3579" i="1"/>
  <c r="O3579" i="1" s="1"/>
  <c r="K3580" i="1"/>
  <c r="N3580" i="1"/>
  <c r="P3580" i="1" s="1"/>
  <c r="O3580" i="1"/>
  <c r="Q3580" i="1" s="1"/>
  <c r="K3581" i="1"/>
  <c r="N3581" i="1"/>
  <c r="O3581" i="1"/>
  <c r="Q3581" i="1" s="1"/>
  <c r="P3581" i="1"/>
  <c r="R3581" i="1"/>
  <c r="K3582" i="1"/>
  <c r="N3582" i="1"/>
  <c r="O3582" i="1" s="1"/>
  <c r="R3582" i="1" s="1"/>
  <c r="P3582" i="1"/>
  <c r="K3583" i="1"/>
  <c r="N3583" i="1"/>
  <c r="O3583" i="1"/>
  <c r="P3583" i="1"/>
  <c r="Q3583" i="1"/>
  <c r="S3583" i="1" s="1"/>
  <c r="R3583" i="1"/>
  <c r="K3584" i="1"/>
  <c r="N3584" i="1"/>
  <c r="O3584" i="1" s="1"/>
  <c r="P3584" i="1"/>
  <c r="K3585" i="1"/>
  <c r="N3585" i="1"/>
  <c r="K3586" i="1"/>
  <c r="N3586" i="1"/>
  <c r="P3586" i="1" s="1"/>
  <c r="O3586" i="1"/>
  <c r="K3587" i="1"/>
  <c r="N3587" i="1"/>
  <c r="O3587" i="1" s="1"/>
  <c r="K3588" i="1"/>
  <c r="N3588" i="1"/>
  <c r="P3588" i="1" s="1"/>
  <c r="O3588" i="1"/>
  <c r="Q3588" i="1" s="1"/>
  <c r="K3589" i="1"/>
  <c r="N3589" i="1"/>
  <c r="O3589" i="1"/>
  <c r="Q3589" i="1" s="1"/>
  <c r="P3589" i="1"/>
  <c r="R3589" i="1"/>
  <c r="K3590" i="1"/>
  <c r="N3590" i="1"/>
  <c r="O3590" i="1" s="1"/>
  <c r="R3590" i="1" s="1"/>
  <c r="P3590" i="1"/>
  <c r="K3591" i="1"/>
  <c r="N3591" i="1"/>
  <c r="O3591" i="1"/>
  <c r="P3591" i="1"/>
  <c r="Q3591" i="1"/>
  <c r="S3591" i="1" s="1"/>
  <c r="R3591" i="1"/>
  <c r="K3592" i="1"/>
  <c r="N3592" i="1"/>
  <c r="O3592" i="1" s="1"/>
  <c r="Q3592" i="1" s="1"/>
  <c r="P3592" i="1"/>
  <c r="K3593" i="1"/>
  <c r="N3593" i="1"/>
  <c r="K3594" i="1"/>
  <c r="N3594" i="1"/>
  <c r="P3594" i="1" s="1"/>
  <c r="O3594" i="1"/>
  <c r="K3595" i="1"/>
  <c r="N3595" i="1"/>
  <c r="O3595" i="1" s="1"/>
  <c r="K3596" i="1"/>
  <c r="N3596" i="1"/>
  <c r="P3596" i="1" s="1"/>
  <c r="O3596" i="1"/>
  <c r="R3596" i="1" s="1"/>
  <c r="K3597" i="1"/>
  <c r="N3597" i="1"/>
  <c r="O3597" i="1"/>
  <c r="Q3597" i="1" s="1"/>
  <c r="P3597" i="1"/>
  <c r="K3598" i="1"/>
  <c r="N3598" i="1"/>
  <c r="O3598" i="1" s="1"/>
  <c r="R3598" i="1" s="1"/>
  <c r="P3598" i="1"/>
  <c r="K3599" i="1"/>
  <c r="N3599" i="1"/>
  <c r="O3599" i="1"/>
  <c r="P3599" i="1"/>
  <c r="Q3599" i="1"/>
  <c r="S3599" i="1" s="1"/>
  <c r="R3599" i="1"/>
  <c r="K3600" i="1"/>
  <c r="N3600" i="1"/>
  <c r="O3600" i="1" s="1"/>
  <c r="Q3600" i="1" s="1"/>
  <c r="P3600" i="1"/>
  <c r="R3600" i="1"/>
  <c r="S3600" i="1" s="1"/>
  <c r="K3601" i="1"/>
  <c r="N3601" i="1"/>
  <c r="K3602" i="1"/>
  <c r="N3602" i="1"/>
  <c r="P3602" i="1" s="1"/>
  <c r="O3602" i="1"/>
  <c r="K3603" i="1"/>
  <c r="N3603" i="1"/>
  <c r="O3603" i="1" s="1"/>
  <c r="K3604" i="1"/>
  <c r="N3604" i="1"/>
  <c r="P3604" i="1" s="1"/>
  <c r="O3604" i="1"/>
  <c r="R3604" i="1" s="1"/>
  <c r="K3605" i="1"/>
  <c r="N3605" i="1"/>
  <c r="O3605" i="1"/>
  <c r="Q3605" i="1" s="1"/>
  <c r="P3605" i="1"/>
  <c r="K3606" i="1"/>
  <c r="N3606" i="1"/>
  <c r="O3606" i="1" s="1"/>
  <c r="R3606" i="1" s="1"/>
  <c r="P3606" i="1"/>
  <c r="Q3606" i="1"/>
  <c r="S3606" i="1" s="1"/>
  <c r="K3607" i="1"/>
  <c r="N3607" i="1"/>
  <c r="O3607" i="1"/>
  <c r="P3607" i="1"/>
  <c r="Q3607" i="1"/>
  <c r="S3607" i="1" s="1"/>
  <c r="R3607" i="1"/>
  <c r="K3608" i="1"/>
  <c r="N3608" i="1"/>
  <c r="O3608" i="1" s="1"/>
  <c r="Q3608" i="1" s="1"/>
  <c r="P3608" i="1"/>
  <c r="K3609" i="1"/>
  <c r="N3609" i="1"/>
  <c r="K3610" i="1"/>
  <c r="N3610" i="1"/>
  <c r="P3610" i="1" s="1"/>
  <c r="O3610" i="1"/>
  <c r="K3611" i="1"/>
  <c r="N3611" i="1"/>
  <c r="O3611" i="1" s="1"/>
  <c r="K3612" i="1"/>
  <c r="N3612" i="1"/>
  <c r="P3612" i="1" s="1"/>
  <c r="O3612" i="1"/>
  <c r="R3612" i="1" s="1"/>
  <c r="K3613" i="1"/>
  <c r="N3613" i="1"/>
  <c r="O3613" i="1"/>
  <c r="Q3613" i="1" s="1"/>
  <c r="P3613" i="1"/>
  <c r="K3614" i="1"/>
  <c r="N3614" i="1"/>
  <c r="O3614" i="1" s="1"/>
  <c r="R3614" i="1" s="1"/>
  <c r="P3614" i="1"/>
  <c r="K3615" i="1"/>
  <c r="N3615" i="1"/>
  <c r="O3615" i="1"/>
  <c r="P3615" i="1"/>
  <c r="Q3615" i="1"/>
  <c r="S3615" i="1" s="1"/>
  <c r="R3615" i="1"/>
  <c r="K3616" i="1"/>
  <c r="N3616" i="1"/>
  <c r="O3616" i="1" s="1"/>
  <c r="Q3616" i="1" s="1"/>
  <c r="P3616" i="1"/>
  <c r="R3616" i="1"/>
  <c r="S3616" i="1"/>
  <c r="K3617" i="1"/>
  <c r="N3617" i="1"/>
  <c r="K3618" i="1"/>
  <c r="N3618" i="1"/>
  <c r="P3618" i="1" s="1"/>
  <c r="O3618" i="1"/>
  <c r="K3619" i="1"/>
  <c r="N3619" i="1"/>
  <c r="O3619" i="1" s="1"/>
  <c r="K3620" i="1"/>
  <c r="N3620" i="1"/>
  <c r="P3620" i="1" s="1"/>
  <c r="K3621" i="1"/>
  <c r="N3621" i="1"/>
  <c r="O3621" i="1"/>
  <c r="Q3621" i="1" s="1"/>
  <c r="P3621" i="1"/>
  <c r="R3621" i="1"/>
  <c r="K3622" i="1"/>
  <c r="N3622" i="1"/>
  <c r="O3622" i="1" s="1"/>
  <c r="R3622" i="1" s="1"/>
  <c r="P3622" i="1"/>
  <c r="K3623" i="1"/>
  <c r="N3623" i="1"/>
  <c r="O3623" i="1"/>
  <c r="Q3623" i="1" s="1"/>
  <c r="P3623" i="1"/>
  <c r="K3624" i="1"/>
  <c r="N3624" i="1"/>
  <c r="O3624" i="1" s="1"/>
  <c r="P3624" i="1"/>
  <c r="R3624" i="1" s="1"/>
  <c r="K3625" i="1"/>
  <c r="N3625" i="1"/>
  <c r="K3626" i="1"/>
  <c r="N3626" i="1"/>
  <c r="P3626" i="1" s="1"/>
  <c r="O3626" i="1"/>
  <c r="R3626" i="1"/>
  <c r="K3627" i="1"/>
  <c r="N3627" i="1"/>
  <c r="O3627" i="1" s="1"/>
  <c r="K3628" i="1"/>
  <c r="N3628" i="1"/>
  <c r="P3628" i="1" s="1"/>
  <c r="K3629" i="1"/>
  <c r="N3629" i="1"/>
  <c r="O3629" i="1"/>
  <c r="R3629" i="1" s="1"/>
  <c r="P3629" i="1"/>
  <c r="K3630" i="1"/>
  <c r="N3630" i="1"/>
  <c r="O3630" i="1" s="1"/>
  <c r="P3630" i="1"/>
  <c r="Q3630" i="1" s="1"/>
  <c r="K3631" i="1"/>
  <c r="N3631" i="1"/>
  <c r="O3631" i="1"/>
  <c r="P3631" i="1"/>
  <c r="Q3631" i="1"/>
  <c r="R3631" i="1"/>
  <c r="K3632" i="1"/>
  <c r="N3632" i="1"/>
  <c r="O3632" i="1" s="1"/>
  <c r="Q3632" i="1" s="1"/>
  <c r="P3632" i="1"/>
  <c r="K3633" i="1"/>
  <c r="N3633" i="1"/>
  <c r="K3634" i="1"/>
  <c r="N3634" i="1"/>
  <c r="P3634" i="1" s="1"/>
  <c r="O3634" i="1"/>
  <c r="Q3634" i="1" s="1"/>
  <c r="K3635" i="1"/>
  <c r="N3635" i="1"/>
  <c r="O3635" i="1" s="1"/>
  <c r="P3635" i="1"/>
  <c r="K3636" i="1"/>
  <c r="N3636" i="1"/>
  <c r="P3636" i="1" s="1"/>
  <c r="O3636" i="1"/>
  <c r="R3636" i="1" s="1"/>
  <c r="K3637" i="1"/>
  <c r="N3637" i="1"/>
  <c r="O3637" i="1"/>
  <c r="Q3637" i="1" s="1"/>
  <c r="P3637" i="1"/>
  <c r="K3638" i="1"/>
  <c r="N3638" i="1"/>
  <c r="O3638" i="1" s="1"/>
  <c r="K3639" i="1"/>
  <c r="N3639" i="1"/>
  <c r="O3639" i="1"/>
  <c r="Q3639" i="1" s="1"/>
  <c r="P3639" i="1"/>
  <c r="K3640" i="1"/>
  <c r="N3640" i="1"/>
  <c r="O3640" i="1" s="1"/>
  <c r="P3640" i="1"/>
  <c r="R3640" i="1" s="1"/>
  <c r="K3641" i="1"/>
  <c r="N3641" i="1"/>
  <c r="K3642" i="1"/>
  <c r="N3642" i="1"/>
  <c r="P3642" i="1" s="1"/>
  <c r="R3642" i="1" s="1"/>
  <c r="O3642" i="1"/>
  <c r="K3643" i="1"/>
  <c r="N3643" i="1"/>
  <c r="O3643" i="1" s="1"/>
  <c r="K3644" i="1"/>
  <c r="N3644" i="1"/>
  <c r="P3644" i="1" s="1"/>
  <c r="K3645" i="1"/>
  <c r="N3645" i="1"/>
  <c r="O3645" i="1"/>
  <c r="P3645" i="1"/>
  <c r="R3645" i="1" s="1"/>
  <c r="K3646" i="1"/>
  <c r="N3646" i="1"/>
  <c r="O3646" i="1" s="1"/>
  <c r="Q3646" i="1" s="1"/>
  <c r="P3646" i="1"/>
  <c r="K3647" i="1"/>
  <c r="N3647" i="1"/>
  <c r="O3647" i="1"/>
  <c r="P3647" i="1"/>
  <c r="Q3647" i="1"/>
  <c r="R3647" i="1"/>
  <c r="K3648" i="1"/>
  <c r="N3648" i="1"/>
  <c r="O3648" i="1" s="1"/>
  <c r="Q3648" i="1" s="1"/>
  <c r="P3648" i="1"/>
  <c r="K3649" i="1"/>
  <c r="N3649" i="1"/>
  <c r="K3650" i="1"/>
  <c r="N3650" i="1"/>
  <c r="P3650" i="1" s="1"/>
  <c r="O3650" i="1"/>
  <c r="Q3650" i="1" s="1"/>
  <c r="K3651" i="1"/>
  <c r="N3651" i="1"/>
  <c r="O3651" i="1" s="1"/>
  <c r="K3652" i="1"/>
  <c r="N3652" i="1"/>
  <c r="P3652" i="1" s="1"/>
  <c r="O3652" i="1"/>
  <c r="R3652" i="1" s="1"/>
  <c r="K3653" i="1"/>
  <c r="N3653" i="1"/>
  <c r="O3653" i="1"/>
  <c r="Q3653" i="1" s="1"/>
  <c r="P3653" i="1"/>
  <c r="K3654" i="1"/>
  <c r="N3654" i="1"/>
  <c r="O3654" i="1" s="1"/>
  <c r="K3655" i="1"/>
  <c r="N3655" i="1"/>
  <c r="O3655" i="1"/>
  <c r="Q3655" i="1" s="1"/>
  <c r="P3655" i="1"/>
  <c r="K3656" i="1"/>
  <c r="N3656" i="1"/>
  <c r="O3656" i="1" s="1"/>
  <c r="Q3656" i="1" s="1"/>
  <c r="P3656" i="1"/>
  <c r="K3657" i="1"/>
  <c r="N3657" i="1"/>
  <c r="K3658" i="1"/>
  <c r="N3658" i="1"/>
  <c r="P3658" i="1" s="1"/>
  <c r="R3658" i="1" s="1"/>
  <c r="O3658" i="1"/>
  <c r="K3659" i="1"/>
  <c r="N3659" i="1"/>
  <c r="O3659" i="1" s="1"/>
  <c r="K3660" i="1"/>
  <c r="N3660" i="1"/>
  <c r="P3660" i="1" s="1"/>
  <c r="K3661" i="1"/>
  <c r="N3661" i="1"/>
  <c r="O3661" i="1"/>
  <c r="P3661" i="1"/>
  <c r="R3661" i="1" s="1"/>
  <c r="K3662" i="1"/>
  <c r="N3662" i="1"/>
  <c r="O3662" i="1" s="1"/>
  <c r="Q3662" i="1" s="1"/>
  <c r="P3662" i="1"/>
  <c r="K3663" i="1"/>
  <c r="N3663" i="1"/>
  <c r="O3663" i="1"/>
  <c r="Q3663" i="1" s="1"/>
  <c r="P3663" i="1"/>
  <c r="K3664" i="1"/>
  <c r="N3664" i="1"/>
  <c r="O3664" i="1" s="1"/>
  <c r="Q3664" i="1" s="1"/>
  <c r="P3664" i="1"/>
  <c r="R3664" i="1"/>
  <c r="S3664" i="1" s="1"/>
  <c r="K3665" i="1"/>
  <c r="N3665" i="1"/>
  <c r="K3666" i="1"/>
  <c r="N3666" i="1"/>
  <c r="P3666" i="1" s="1"/>
  <c r="O3666" i="1"/>
  <c r="Q3666" i="1" s="1"/>
  <c r="K3667" i="1"/>
  <c r="N3667" i="1"/>
  <c r="O3667" i="1" s="1"/>
  <c r="P3667" i="1"/>
  <c r="K3668" i="1"/>
  <c r="N3668" i="1"/>
  <c r="P3668" i="1" s="1"/>
  <c r="O3668" i="1"/>
  <c r="R3668" i="1" s="1"/>
  <c r="K3669" i="1"/>
  <c r="N3669" i="1"/>
  <c r="O3669" i="1"/>
  <c r="Q3669" i="1" s="1"/>
  <c r="P3669" i="1"/>
  <c r="K3670" i="1"/>
  <c r="N3670" i="1"/>
  <c r="O3670" i="1" s="1"/>
  <c r="K3671" i="1"/>
  <c r="N3671" i="1"/>
  <c r="O3671" i="1"/>
  <c r="P3671" i="1"/>
  <c r="Q3671" i="1"/>
  <c r="S3671" i="1" s="1"/>
  <c r="R3671" i="1"/>
  <c r="K3672" i="1"/>
  <c r="N3672" i="1"/>
  <c r="O3672" i="1" s="1"/>
  <c r="R3672" i="1" s="1"/>
  <c r="P3672" i="1"/>
  <c r="K3673" i="1"/>
  <c r="N3673" i="1"/>
  <c r="K3674" i="1"/>
  <c r="N3674" i="1"/>
  <c r="O3674" i="1"/>
  <c r="Q3674" i="1" s="1"/>
  <c r="P3674" i="1"/>
  <c r="R3674" i="1"/>
  <c r="K3675" i="1"/>
  <c r="N3675" i="1"/>
  <c r="O3675" i="1" s="1"/>
  <c r="K3676" i="1"/>
  <c r="N3676" i="1"/>
  <c r="P3676" i="1" s="1"/>
  <c r="O3676" i="1"/>
  <c r="R3676" i="1" s="1"/>
  <c r="K3677" i="1"/>
  <c r="N3677" i="1"/>
  <c r="O3677" i="1"/>
  <c r="Q3677" i="1" s="1"/>
  <c r="P3677" i="1"/>
  <c r="K3678" i="1"/>
  <c r="N3678" i="1"/>
  <c r="O3678" i="1" s="1"/>
  <c r="K3679" i="1"/>
  <c r="N3679" i="1"/>
  <c r="O3679" i="1"/>
  <c r="Q3679" i="1" s="1"/>
  <c r="P3679" i="1"/>
  <c r="K3680" i="1"/>
  <c r="N3680" i="1"/>
  <c r="O3680" i="1" s="1"/>
  <c r="Q3680" i="1" s="1"/>
  <c r="P3680" i="1"/>
  <c r="K3681" i="1"/>
  <c r="N3681" i="1"/>
  <c r="K3682" i="1"/>
  <c r="N3682" i="1"/>
  <c r="O3682" i="1"/>
  <c r="Q3682" i="1" s="1"/>
  <c r="P3682" i="1"/>
  <c r="R3682" i="1"/>
  <c r="S3682" i="1"/>
  <c r="K3683" i="1"/>
  <c r="N3683" i="1"/>
  <c r="O3683" i="1" s="1"/>
  <c r="K3684" i="1"/>
  <c r="N3684" i="1"/>
  <c r="P3684" i="1" s="1"/>
  <c r="K3685" i="1"/>
  <c r="N3685" i="1"/>
  <c r="O3685" i="1" s="1"/>
  <c r="K3686" i="1"/>
  <c r="N3686" i="1"/>
  <c r="O3686" i="1"/>
  <c r="R3686" i="1" s="1"/>
  <c r="P3686" i="1"/>
  <c r="K3687" i="1"/>
  <c r="N3687" i="1"/>
  <c r="O3687" i="1"/>
  <c r="P3687" i="1"/>
  <c r="Q3687" i="1"/>
  <c r="S3687" i="1" s="1"/>
  <c r="R3687" i="1"/>
  <c r="K3688" i="1"/>
  <c r="N3688" i="1"/>
  <c r="O3688" i="1" s="1"/>
  <c r="Q3688" i="1" s="1"/>
  <c r="S3688" i="1" s="1"/>
  <c r="P3688" i="1"/>
  <c r="R3688" i="1"/>
  <c r="K3689" i="1"/>
  <c r="N3689" i="1"/>
  <c r="K3690" i="1"/>
  <c r="N3690" i="1"/>
  <c r="O3690" i="1"/>
  <c r="Q3690" i="1" s="1"/>
  <c r="P3690" i="1"/>
  <c r="R3690" i="1"/>
  <c r="S3690" i="1"/>
  <c r="K3691" i="1"/>
  <c r="N3691" i="1"/>
  <c r="O3691" i="1" s="1"/>
  <c r="K3692" i="1"/>
  <c r="N3692" i="1"/>
  <c r="P3692" i="1" s="1"/>
  <c r="K3693" i="1"/>
  <c r="N3693" i="1"/>
  <c r="O3693" i="1" s="1"/>
  <c r="K3694" i="1"/>
  <c r="N3694" i="1"/>
  <c r="P3694" i="1" s="1"/>
  <c r="O3694" i="1"/>
  <c r="K3695" i="1"/>
  <c r="N3695" i="1"/>
  <c r="O3695" i="1"/>
  <c r="Q3695" i="1" s="1"/>
  <c r="P3695" i="1"/>
  <c r="K3696" i="1"/>
  <c r="N3696" i="1"/>
  <c r="O3696" i="1" s="1"/>
  <c r="P3696" i="1"/>
  <c r="Q3696" i="1" s="1"/>
  <c r="S3696" i="1" s="1"/>
  <c r="R3696" i="1"/>
  <c r="K3697" i="1"/>
  <c r="N3697" i="1"/>
  <c r="K3698" i="1"/>
  <c r="N3698" i="1"/>
  <c r="O3698" i="1"/>
  <c r="Q3698" i="1" s="1"/>
  <c r="P3698" i="1"/>
  <c r="K3699" i="1"/>
  <c r="N3699" i="1"/>
  <c r="O3699" i="1" s="1"/>
  <c r="K3700" i="1"/>
  <c r="N3700" i="1"/>
  <c r="P3700" i="1" s="1"/>
  <c r="K3701" i="1"/>
  <c r="N3701" i="1"/>
  <c r="O3701" i="1" s="1"/>
  <c r="P3701" i="1"/>
  <c r="K3702" i="1"/>
  <c r="N3702" i="1"/>
  <c r="P3702" i="1" s="1"/>
  <c r="Q3702" i="1" s="1"/>
  <c r="O3702" i="1"/>
  <c r="K3703" i="1"/>
  <c r="N3703" i="1"/>
  <c r="O3703" i="1"/>
  <c r="Q3703" i="1" s="1"/>
  <c r="P3703" i="1"/>
  <c r="K3704" i="1"/>
  <c r="N3704" i="1"/>
  <c r="O3704" i="1" s="1"/>
  <c r="P3704" i="1"/>
  <c r="Q3704" i="1" s="1"/>
  <c r="K3705" i="1"/>
  <c r="N3705" i="1"/>
  <c r="K3706" i="1"/>
  <c r="N3706" i="1"/>
  <c r="O3706" i="1"/>
  <c r="Q3706" i="1" s="1"/>
  <c r="P3706" i="1"/>
  <c r="K3707" i="1"/>
  <c r="N3707" i="1"/>
  <c r="O3707" i="1" s="1"/>
  <c r="K3708" i="1"/>
  <c r="N3708" i="1"/>
  <c r="P3708" i="1" s="1"/>
  <c r="K3709" i="1"/>
  <c r="N3709" i="1"/>
  <c r="O3709" i="1" s="1"/>
  <c r="K3710" i="1"/>
  <c r="N3710" i="1"/>
  <c r="O3710" i="1"/>
  <c r="R3710" i="1" s="1"/>
  <c r="P3710" i="1"/>
  <c r="Q3710" i="1"/>
  <c r="S3710" i="1" s="1"/>
  <c r="K3711" i="1"/>
  <c r="N3711" i="1"/>
  <c r="O3711" i="1"/>
  <c r="Q3711" i="1" s="1"/>
  <c r="P3711" i="1"/>
  <c r="K3712" i="1"/>
  <c r="N3712" i="1"/>
  <c r="O3712" i="1" s="1"/>
  <c r="Q3712" i="1" s="1"/>
  <c r="P3712" i="1"/>
  <c r="K3713" i="1"/>
  <c r="N3713" i="1"/>
  <c r="K3714" i="1"/>
  <c r="N3714" i="1"/>
  <c r="O3714" i="1"/>
  <c r="Q3714" i="1" s="1"/>
  <c r="P3714" i="1"/>
  <c r="R3714" i="1"/>
  <c r="S3714" i="1"/>
  <c r="K3715" i="1"/>
  <c r="N3715" i="1"/>
  <c r="O3715" i="1" s="1"/>
  <c r="K3716" i="1"/>
  <c r="N3716" i="1"/>
  <c r="P3716" i="1" s="1"/>
  <c r="K3717" i="1"/>
  <c r="N3717" i="1"/>
  <c r="O3717" i="1" s="1"/>
  <c r="K3718" i="1"/>
  <c r="N3718" i="1"/>
  <c r="O3718" i="1"/>
  <c r="R3718" i="1" s="1"/>
  <c r="P3718" i="1"/>
  <c r="K3719" i="1"/>
  <c r="N3719" i="1"/>
  <c r="O3719" i="1"/>
  <c r="P3719" i="1"/>
  <c r="Q3719" i="1"/>
  <c r="S3719" i="1" s="1"/>
  <c r="R3719" i="1"/>
  <c r="K3720" i="1"/>
  <c r="N3720" i="1"/>
  <c r="O3720" i="1" s="1"/>
  <c r="Q3720" i="1" s="1"/>
  <c r="S3720" i="1" s="1"/>
  <c r="P3720" i="1"/>
  <c r="R3720" i="1"/>
  <c r="K3721" i="1"/>
  <c r="N3721" i="1"/>
  <c r="K3722" i="1"/>
  <c r="N3722" i="1"/>
  <c r="O3722" i="1"/>
  <c r="Q3722" i="1" s="1"/>
  <c r="P3722" i="1"/>
  <c r="R3722" i="1"/>
  <c r="S3722" i="1"/>
  <c r="K3723" i="1"/>
  <c r="N3723" i="1"/>
  <c r="O3723" i="1" s="1"/>
  <c r="K3724" i="1"/>
  <c r="N3724" i="1"/>
  <c r="P3724" i="1" s="1"/>
  <c r="K3725" i="1"/>
  <c r="N3725" i="1"/>
  <c r="O3725" i="1" s="1"/>
  <c r="K3726" i="1"/>
  <c r="N3726" i="1"/>
  <c r="P3726" i="1" s="1"/>
  <c r="O3726" i="1"/>
  <c r="K3727" i="1"/>
  <c r="N3727" i="1"/>
  <c r="O3727" i="1"/>
  <c r="Q3727" i="1" s="1"/>
  <c r="P3727" i="1"/>
  <c r="K3728" i="1"/>
  <c r="N3728" i="1"/>
  <c r="O3728" i="1" s="1"/>
  <c r="P3728" i="1"/>
  <c r="Q3728" i="1" s="1"/>
  <c r="S3728" i="1" s="1"/>
  <c r="R3728" i="1"/>
  <c r="K3729" i="1"/>
  <c r="N3729" i="1"/>
  <c r="K3730" i="1"/>
  <c r="N3730" i="1"/>
  <c r="O3730" i="1"/>
  <c r="Q3730" i="1" s="1"/>
  <c r="P3730" i="1"/>
  <c r="K3731" i="1"/>
  <c r="N3731" i="1"/>
  <c r="O3731" i="1" s="1"/>
  <c r="K3732" i="1"/>
  <c r="N3732" i="1"/>
  <c r="P3732" i="1" s="1"/>
  <c r="K3733" i="1"/>
  <c r="N3733" i="1"/>
  <c r="O3733" i="1" s="1"/>
  <c r="P3733" i="1"/>
  <c r="K3734" i="1"/>
  <c r="N3734" i="1"/>
  <c r="P3734" i="1" s="1"/>
  <c r="Q3734" i="1" s="1"/>
  <c r="O3734" i="1"/>
  <c r="K3735" i="1"/>
  <c r="N3735" i="1"/>
  <c r="O3735" i="1"/>
  <c r="Q3735" i="1" s="1"/>
  <c r="P3735" i="1"/>
  <c r="K3736" i="1"/>
  <c r="N3736" i="1"/>
  <c r="O3736" i="1" s="1"/>
  <c r="P3736" i="1"/>
  <c r="Q3736" i="1" s="1"/>
  <c r="K3737" i="1"/>
  <c r="N3737" i="1"/>
  <c r="K3738" i="1"/>
  <c r="N3738" i="1"/>
  <c r="O3738" i="1"/>
  <c r="Q3738" i="1" s="1"/>
  <c r="P3738" i="1"/>
  <c r="K3739" i="1"/>
  <c r="N3739" i="1"/>
  <c r="O3739" i="1" s="1"/>
  <c r="K3740" i="1"/>
  <c r="N3740" i="1"/>
  <c r="P3740" i="1" s="1"/>
  <c r="K3741" i="1"/>
  <c r="N3741" i="1"/>
  <c r="O3741" i="1" s="1"/>
  <c r="K3742" i="1"/>
  <c r="N3742" i="1"/>
  <c r="O3742" i="1"/>
  <c r="R3742" i="1" s="1"/>
  <c r="P3742" i="1"/>
  <c r="Q3742" i="1"/>
  <c r="S3742" i="1" s="1"/>
  <c r="K3743" i="1"/>
  <c r="N3743" i="1"/>
  <c r="O3743" i="1"/>
  <c r="Q3743" i="1" s="1"/>
  <c r="P3743" i="1"/>
  <c r="K3744" i="1"/>
  <c r="N3744" i="1"/>
  <c r="O3744" i="1" s="1"/>
  <c r="Q3744" i="1" s="1"/>
  <c r="P3744" i="1"/>
  <c r="K3745" i="1"/>
  <c r="N3745" i="1"/>
  <c r="K3746" i="1"/>
  <c r="N3746" i="1"/>
  <c r="O3746" i="1"/>
  <c r="Q3746" i="1" s="1"/>
  <c r="P3746" i="1"/>
  <c r="R3746" i="1"/>
  <c r="S3746" i="1"/>
  <c r="K3747" i="1"/>
  <c r="N3747" i="1"/>
  <c r="O3747" i="1" s="1"/>
  <c r="K3748" i="1"/>
  <c r="N3748" i="1"/>
  <c r="P3748" i="1" s="1"/>
  <c r="K3749" i="1"/>
  <c r="N3749" i="1"/>
  <c r="O3749" i="1" s="1"/>
  <c r="K3750" i="1"/>
  <c r="N3750" i="1"/>
  <c r="O3750" i="1"/>
  <c r="R3750" i="1" s="1"/>
  <c r="P3750" i="1"/>
  <c r="K3751" i="1"/>
  <c r="N3751" i="1"/>
  <c r="O3751" i="1"/>
  <c r="P3751" i="1"/>
  <c r="Q3751" i="1"/>
  <c r="S3751" i="1" s="1"/>
  <c r="R3751" i="1"/>
  <c r="K3752" i="1"/>
  <c r="N3752" i="1"/>
  <c r="O3752" i="1" s="1"/>
  <c r="Q3752" i="1" s="1"/>
  <c r="S3752" i="1" s="1"/>
  <c r="P3752" i="1"/>
  <c r="R3752" i="1"/>
  <c r="K3753" i="1"/>
  <c r="N3753" i="1"/>
  <c r="P3753" i="1" s="1"/>
  <c r="O3753" i="1"/>
  <c r="Q3753" i="1" s="1"/>
  <c r="K3754" i="1"/>
  <c r="N3754" i="1"/>
  <c r="O3754" i="1"/>
  <c r="Q3754" i="1" s="1"/>
  <c r="P3754" i="1"/>
  <c r="K3755" i="1"/>
  <c r="N3755" i="1"/>
  <c r="O3755" i="1" s="1"/>
  <c r="P3755" i="1"/>
  <c r="Q3755" i="1" s="1"/>
  <c r="K3756" i="1"/>
  <c r="N3756" i="1"/>
  <c r="P3756" i="1" s="1"/>
  <c r="K3757" i="1"/>
  <c r="N3757" i="1"/>
  <c r="O3757" i="1"/>
  <c r="Q3757" i="1" s="1"/>
  <c r="P3757" i="1"/>
  <c r="K3758" i="1"/>
  <c r="N3758" i="1"/>
  <c r="O3758" i="1"/>
  <c r="R3758" i="1" s="1"/>
  <c r="P3758" i="1"/>
  <c r="Q3758" i="1"/>
  <c r="S3758" i="1" s="1"/>
  <c r="K3759" i="1"/>
  <c r="N3759" i="1"/>
  <c r="O3759" i="1"/>
  <c r="R3759" i="1" s="1"/>
  <c r="P3759" i="1"/>
  <c r="Q3759" i="1"/>
  <c r="K3760" i="1"/>
  <c r="N3760" i="1"/>
  <c r="O3760" i="1" s="1"/>
  <c r="Q3760" i="1" s="1"/>
  <c r="P3760" i="1"/>
  <c r="K3761" i="1"/>
  <c r="N3761" i="1"/>
  <c r="P3761" i="1" s="1"/>
  <c r="O3761" i="1"/>
  <c r="Q3761" i="1" s="1"/>
  <c r="K3762" i="1"/>
  <c r="N3762" i="1"/>
  <c r="O3762" i="1"/>
  <c r="Q3762" i="1" s="1"/>
  <c r="P3762" i="1"/>
  <c r="R3762" i="1"/>
  <c r="S3762" i="1" s="1"/>
  <c r="K3763" i="1"/>
  <c r="N3763" i="1"/>
  <c r="O3763" i="1" s="1"/>
  <c r="P3763" i="1"/>
  <c r="Q3763" i="1" s="1"/>
  <c r="K3764" i="1"/>
  <c r="N3764" i="1"/>
  <c r="P3764" i="1" s="1"/>
  <c r="K3765" i="1"/>
  <c r="N3765" i="1"/>
  <c r="O3765" i="1"/>
  <c r="Q3765" i="1" s="1"/>
  <c r="P3765" i="1"/>
  <c r="R3765" i="1"/>
  <c r="S3765" i="1" s="1"/>
  <c r="K3766" i="1"/>
  <c r="N3766" i="1"/>
  <c r="O3766" i="1"/>
  <c r="R3766" i="1" s="1"/>
  <c r="P3766" i="1"/>
  <c r="Q3766" i="1"/>
  <c r="S3766" i="1" s="1"/>
  <c r="K3767" i="1"/>
  <c r="N3767" i="1"/>
  <c r="O3767" i="1"/>
  <c r="Q3767" i="1" s="1"/>
  <c r="P3767" i="1"/>
  <c r="K3768" i="1"/>
  <c r="N3768" i="1"/>
  <c r="O3768" i="1" s="1"/>
  <c r="P3768" i="1"/>
  <c r="Q3768" i="1" s="1"/>
  <c r="K3769" i="1"/>
  <c r="N3769" i="1"/>
  <c r="P3769" i="1" s="1"/>
  <c r="O3769" i="1"/>
  <c r="Q3769" i="1" s="1"/>
  <c r="S3769" i="1" s="1"/>
  <c r="R3769" i="1"/>
  <c r="K3770" i="1"/>
  <c r="N3770" i="1"/>
  <c r="O3770" i="1"/>
  <c r="Q3770" i="1" s="1"/>
  <c r="S3770" i="1" s="1"/>
  <c r="P3770" i="1"/>
  <c r="R3770" i="1"/>
  <c r="K3771" i="1"/>
  <c r="N3771" i="1"/>
  <c r="O3771" i="1" s="1"/>
  <c r="Q3771" i="1" s="1"/>
  <c r="P3771" i="1"/>
  <c r="K3772" i="1"/>
  <c r="N3772" i="1"/>
  <c r="P3772" i="1" s="1"/>
  <c r="K3773" i="1"/>
  <c r="N3773" i="1"/>
  <c r="O3773" i="1"/>
  <c r="Q3773" i="1" s="1"/>
  <c r="S3773" i="1" s="1"/>
  <c r="P3773" i="1"/>
  <c r="R3773" i="1"/>
  <c r="K3774" i="1"/>
  <c r="N3774" i="1"/>
  <c r="P3774" i="1" s="1"/>
  <c r="O3774" i="1"/>
  <c r="K3775" i="1"/>
  <c r="N3775" i="1"/>
  <c r="O3775" i="1"/>
  <c r="Q3775" i="1" s="1"/>
  <c r="P3775" i="1"/>
  <c r="K3776" i="1"/>
  <c r="N3776" i="1"/>
  <c r="O3776" i="1" s="1"/>
  <c r="Q3776" i="1" s="1"/>
  <c r="S3776" i="1" s="1"/>
  <c r="P3776" i="1"/>
  <c r="R3776" i="1"/>
  <c r="K3777" i="1"/>
  <c r="N3777" i="1"/>
  <c r="P3777" i="1" s="1"/>
  <c r="O3777" i="1"/>
  <c r="Q3777" i="1" s="1"/>
  <c r="S3777" i="1" s="1"/>
  <c r="R3777" i="1"/>
  <c r="K3778" i="1"/>
  <c r="N3778" i="1"/>
  <c r="O3778" i="1"/>
  <c r="Q3778" i="1" s="1"/>
  <c r="P3778" i="1"/>
  <c r="K3779" i="1"/>
  <c r="N3779" i="1"/>
  <c r="O3779" i="1" s="1"/>
  <c r="P3779" i="1"/>
  <c r="Q3779" i="1" s="1"/>
  <c r="K3780" i="1"/>
  <c r="N3780" i="1"/>
  <c r="P3780" i="1" s="1"/>
  <c r="K3781" i="1"/>
  <c r="N3781" i="1"/>
  <c r="P3781" i="1" s="1"/>
  <c r="O3781" i="1"/>
  <c r="K3782" i="1"/>
  <c r="N3782" i="1"/>
  <c r="O3782" i="1"/>
  <c r="R3782" i="1" s="1"/>
  <c r="P3782" i="1"/>
  <c r="K3783" i="1"/>
  <c r="N3783" i="1"/>
  <c r="O3783" i="1"/>
  <c r="P3783" i="1"/>
  <c r="Q3783" i="1"/>
  <c r="S3783" i="1" s="1"/>
  <c r="R3783" i="1"/>
  <c r="K3784" i="1"/>
  <c r="N3784" i="1"/>
  <c r="O3784" i="1" s="1"/>
  <c r="P3784" i="1"/>
  <c r="Q3784" i="1" s="1"/>
  <c r="S3784" i="1" s="1"/>
  <c r="R3784" i="1"/>
  <c r="K3785" i="1"/>
  <c r="N3785" i="1"/>
  <c r="P3785" i="1" s="1"/>
  <c r="O3785" i="1"/>
  <c r="Q3785" i="1" s="1"/>
  <c r="K3786" i="1"/>
  <c r="N3786" i="1"/>
  <c r="O3786" i="1"/>
  <c r="Q3786" i="1" s="1"/>
  <c r="P3786" i="1"/>
  <c r="K3787" i="1"/>
  <c r="N3787" i="1"/>
  <c r="O3787" i="1" s="1"/>
  <c r="P3787" i="1"/>
  <c r="Q3787" i="1" s="1"/>
  <c r="K3788" i="1"/>
  <c r="N3788" i="1"/>
  <c r="P3788" i="1" s="1"/>
  <c r="K3789" i="1"/>
  <c r="N3789" i="1"/>
  <c r="O3789" i="1"/>
  <c r="Q3789" i="1" s="1"/>
  <c r="P3789" i="1"/>
  <c r="K3790" i="1"/>
  <c r="N3790" i="1"/>
  <c r="O3790" i="1" s="1"/>
  <c r="P3790" i="1"/>
  <c r="K3791" i="1"/>
  <c r="N3791" i="1"/>
  <c r="O3791" i="1"/>
  <c r="P3791" i="1"/>
  <c r="Q3791" i="1"/>
  <c r="S3791" i="1" s="1"/>
  <c r="R3791" i="1"/>
  <c r="K3792" i="1"/>
  <c r="N3792" i="1"/>
  <c r="O3792" i="1" s="1"/>
  <c r="P3792" i="1"/>
  <c r="K3793" i="1"/>
  <c r="N3793" i="1"/>
  <c r="O3793" i="1"/>
  <c r="R3793" i="1" s="1"/>
  <c r="S3793" i="1" s="1"/>
  <c r="P3793" i="1"/>
  <c r="Q3793" i="1"/>
  <c r="K3794" i="1"/>
  <c r="N3794" i="1"/>
  <c r="O3794" i="1" s="1"/>
  <c r="K3795" i="1"/>
  <c r="N3795" i="1"/>
  <c r="P3795" i="1" s="1"/>
  <c r="O3795" i="1"/>
  <c r="K3796" i="1"/>
  <c r="N3796" i="1"/>
  <c r="O3796" i="1" s="1"/>
  <c r="K3797" i="1"/>
  <c r="N3797" i="1"/>
  <c r="O3797" i="1"/>
  <c r="Q3797" i="1" s="1"/>
  <c r="P3797" i="1"/>
  <c r="K3798" i="1"/>
  <c r="N3798" i="1"/>
  <c r="O3798" i="1" s="1"/>
  <c r="P3798" i="1"/>
  <c r="K3799" i="1"/>
  <c r="N3799" i="1"/>
  <c r="O3799" i="1"/>
  <c r="P3799" i="1"/>
  <c r="Q3799" i="1"/>
  <c r="S3799" i="1" s="1"/>
  <c r="R3799" i="1"/>
  <c r="K3800" i="1"/>
  <c r="N3800" i="1"/>
  <c r="O3800" i="1" s="1"/>
  <c r="P3800" i="1"/>
  <c r="K3801" i="1"/>
  <c r="N3801" i="1"/>
  <c r="O3801" i="1"/>
  <c r="R3801" i="1" s="1"/>
  <c r="S3801" i="1" s="1"/>
  <c r="P3801" i="1"/>
  <c r="Q3801" i="1"/>
  <c r="K3802" i="1"/>
  <c r="N3802" i="1"/>
  <c r="O3802" i="1" s="1"/>
  <c r="K3803" i="1"/>
  <c r="N3803" i="1"/>
  <c r="P3803" i="1" s="1"/>
  <c r="O3803" i="1"/>
  <c r="K3804" i="1"/>
  <c r="N3804" i="1"/>
  <c r="O3804" i="1" s="1"/>
  <c r="K3805" i="1"/>
  <c r="N3805" i="1"/>
  <c r="O3805" i="1"/>
  <c r="Q3805" i="1" s="1"/>
  <c r="P3805" i="1"/>
  <c r="K3806" i="1"/>
  <c r="N3806" i="1"/>
  <c r="O3806" i="1" s="1"/>
  <c r="P3806" i="1"/>
  <c r="K3807" i="1"/>
  <c r="N3807" i="1"/>
  <c r="O3807" i="1"/>
  <c r="P3807" i="1"/>
  <c r="Q3807" i="1"/>
  <c r="S3807" i="1" s="1"/>
  <c r="R3807" i="1"/>
  <c r="K3808" i="1"/>
  <c r="N3808" i="1"/>
  <c r="O3808" i="1" s="1"/>
  <c r="P3808" i="1"/>
  <c r="K3809" i="1"/>
  <c r="N3809" i="1"/>
  <c r="O3809" i="1"/>
  <c r="R3809" i="1" s="1"/>
  <c r="S3809" i="1" s="1"/>
  <c r="P3809" i="1"/>
  <c r="Q3809" i="1"/>
  <c r="K3810" i="1"/>
  <c r="N3810" i="1"/>
  <c r="O3810" i="1" s="1"/>
  <c r="K3811" i="1"/>
  <c r="N3811" i="1"/>
  <c r="P3811" i="1" s="1"/>
  <c r="O3811" i="1"/>
  <c r="K3812" i="1"/>
  <c r="N3812" i="1"/>
  <c r="O3812" i="1" s="1"/>
  <c r="K3813" i="1"/>
  <c r="N3813" i="1"/>
  <c r="O3813" i="1"/>
  <c r="Q3813" i="1" s="1"/>
  <c r="P3813" i="1"/>
  <c r="K3814" i="1"/>
  <c r="N3814" i="1"/>
  <c r="O3814" i="1" s="1"/>
  <c r="P3814" i="1"/>
  <c r="K3815" i="1"/>
  <c r="N3815" i="1"/>
  <c r="O3815" i="1"/>
  <c r="P3815" i="1"/>
  <c r="Q3815" i="1"/>
  <c r="S3815" i="1" s="1"/>
  <c r="R3815" i="1"/>
  <c r="K3816" i="1"/>
  <c r="N3816" i="1"/>
  <c r="O3816" i="1" s="1"/>
  <c r="P3816" i="1"/>
  <c r="K3817" i="1"/>
  <c r="N3817" i="1"/>
  <c r="O3817" i="1"/>
  <c r="R3817" i="1" s="1"/>
  <c r="S3817" i="1" s="1"/>
  <c r="P3817" i="1"/>
  <c r="Q3817" i="1"/>
  <c r="K3818" i="1"/>
  <c r="N3818" i="1"/>
  <c r="O3818" i="1" s="1"/>
  <c r="K3819" i="1"/>
  <c r="N3819" i="1"/>
  <c r="P3819" i="1" s="1"/>
  <c r="O3819" i="1"/>
  <c r="K3820" i="1"/>
  <c r="N3820" i="1"/>
  <c r="O3820" i="1" s="1"/>
  <c r="K3821" i="1"/>
  <c r="N3821" i="1"/>
  <c r="O3821" i="1"/>
  <c r="Q3821" i="1" s="1"/>
  <c r="P3821" i="1"/>
  <c r="K3822" i="1"/>
  <c r="N3822" i="1"/>
  <c r="O3822" i="1" s="1"/>
  <c r="P3822" i="1"/>
  <c r="K3823" i="1"/>
  <c r="N3823" i="1"/>
  <c r="O3823" i="1"/>
  <c r="P3823" i="1"/>
  <c r="Q3823" i="1"/>
  <c r="S3823" i="1" s="1"/>
  <c r="R3823" i="1"/>
  <c r="K3824" i="1"/>
  <c r="N3824" i="1"/>
  <c r="O3824" i="1" s="1"/>
  <c r="P3824" i="1"/>
  <c r="K3825" i="1"/>
  <c r="N3825" i="1"/>
  <c r="O3825" i="1"/>
  <c r="R3825" i="1" s="1"/>
  <c r="S3825" i="1" s="1"/>
  <c r="P3825" i="1"/>
  <c r="Q3825" i="1"/>
  <c r="K3826" i="1"/>
  <c r="N3826" i="1"/>
  <c r="O3826" i="1" s="1"/>
  <c r="K3827" i="1"/>
  <c r="N3827" i="1"/>
  <c r="O3827" i="1" s="1"/>
  <c r="K3828" i="1"/>
  <c r="N3828" i="1"/>
  <c r="O3828" i="1" s="1"/>
  <c r="K3829" i="1"/>
  <c r="N3829" i="1"/>
  <c r="O3829" i="1"/>
  <c r="Q3829" i="1" s="1"/>
  <c r="P3829" i="1"/>
  <c r="K3830" i="1"/>
  <c r="N3830" i="1"/>
  <c r="O3830" i="1" s="1"/>
  <c r="P3830" i="1"/>
  <c r="K3831" i="1"/>
  <c r="N3831" i="1"/>
  <c r="O3831" i="1"/>
  <c r="P3831" i="1"/>
  <c r="Q3831" i="1"/>
  <c r="S3831" i="1" s="1"/>
  <c r="R3831" i="1"/>
  <c r="K3832" i="1"/>
  <c r="N3832" i="1"/>
  <c r="O3832" i="1" s="1"/>
  <c r="P3832" i="1"/>
  <c r="K3833" i="1"/>
  <c r="N3833" i="1"/>
  <c r="O3833" i="1"/>
  <c r="R3833" i="1" s="1"/>
  <c r="S3833" i="1" s="1"/>
  <c r="P3833" i="1"/>
  <c r="Q3833" i="1"/>
  <c r="K3834" i="1"/>
  <c r="N3834" i="1"/>
  <c r="O3834" i="1" s="1"/>
  <c r="K3835" i="1"/>
  <c r="N3835" i="1"/>
  <c r="O3835" i="1" s="1"/>
  <c r="K3836" i="1"/>
  <c r="N3836" i="1"/>
  <c r="O3836" i="1" s="1"/>
  <c r="K3837" i="1"/>
  <c r="N3837" i="1"/>
  <c r="O3837" i="1"/>
  <c r="Q3837" i="1" s="1"/>
  <c r="P3837" i="1"/>
  <c r="K3838" i="1"/>
  <c r="N3838" i="1"/>
  <c r="O3838" i="1" s="1"/>
  <c r="P3838" i="1"/>
  <c r="K3839" i="1"/>
  <c r="N3839" i="1"/>
  <c r="O3839" i="1"/>
  <c r="P3839" i="1"/>
  <c r="Q3839" i="1"/>
  <c r="S3839" i="1" s="1"/>
  <c r="R3839" i="1"/>
  <c r="K3840" i="1"/>
  <c r="N3840" i="1"/>
  <c r="O3840" i="1" s="1"/>
  <c r="P3840" i="1"/>
  <c r="K3841" i="1"/>
  <c r="N3841" i="1"/>
  <c r="O3841" i="1"/>
  <c r="R3841" i="1" s="1"/>
  <c r="S3841" i="1" s="1"/>
  <c r="P3841" i="1"/>
  <c r="Q3841" i="1"/>
  <c r="K3842" i="1"/>
  <c r="N3842" i="1"/>
  <c r="O3842" i="1" s="1"/>
  <c r="K3843" i="1"/>
  <c r="N3843" i="1"/>
  <c r="O3843" i="1" s="1"/>
  <c r="K3844" i="1"/>
  <c r="N3844" i="1"/>
  <c r="O3844" i="1" s="1"/>
  <c r="K3845" i="1"/>
  <c r="N3845" i="1"/>
  <c r="O3845" i="1"/>
  <c r="Q3845" i="1" s="1"/>
  <c r="P3845" i="1"/>
  <c r="K3846" i="1"/>
  <c r="N3846" i="1"/>
  <c r="O3846" i="1" s="1"/>
  <c r="P3846" i="1"/>
  <c r="K3847" i="1"/>
  <c r="N3847" i="1"/>
  <c r="O3847" i="1"/>
  <c r="P3847" i="1"/>
  <c r="Q3847" i="1"/>
  <c r="S3847" i="1" s="1"/>
  <c r="R3847" i="1"/>
  <c r="K3848" i="1"/>
  <c r="N3848" i="1"/>
  <c r="O3848" i="1" s="1"/>
  <c r="P3848" i="1"/>
  <c r="K3849" i="1"/>
  <c r="N3849" i="1"/>
  <c r="O3849" i="1"/>
  <c r="R3849" i="1" s="1"/>
  <c r="S3849" i="1" s="1"/>
  <c r="P3849" i="1"/>
  <c r="Q3849" i="1"/>
  <c r="K3850" i="1"/>
  <c r="N3850" i="1"/>
  <c r="O3850" i="1" s="1"/>
  <c r="K3851" i="1"/>
  <c r="N3851" i="1"/>
  <c r="O3851" i="1" s="1"/>
  <c r="K3852" i="1"/>
  <c r="N3852" i="1"/>
  <c r="O3852" i="1" s="1"/>
  <c r="K3853" i="1"/>
  <c r="N3853" i="1"/>
  <c r="O3853" i="1"/>
  <c r="Q3853" i="1" s="1"/>
  <c r="P3853" i="1"/>
  <c r="K3854" i="1"/>
  <c r="N3854" i="1"/>
  <c r="O3854" i="1" s="1"/>
  <c r="P3854" i="1"/>
  <c r="K3855" i="1"/>
  <c r="N3855" i="1"/>
  <c r="O3855" i="1"/>
  <c r="P3855" i="1"/>
  <c r="Q3855" i="1"/>
  <c r="S3855" i="1" s="1"/>
  <c r="R3855" i="1"/>
  <c r="K3856" i="1"/>
  <c r="N3856" i="1"/>
  <c r="O3856" i="1" s="1"/>
  <c r="P3856" i="1"/>
  <c r="K3857" i="1"/>
  <c r="N3857" i="1"/>
  <c r="O3857" i="1"/>
  <c r="R3857" i="1" s="1"/>
  <c r="S3857" i="1" s="1"/>
  <c r="P3857" i="1"/>
  <c r="Q3857" i="1"/>
  <c r="K3858" i="1"/>
  <c r="N3858" i="1"/>
  <c r="O3858" i="1" s="1"/>
  <c r="K3859" i="1"/>
  <c r="N3859" i="1"/>
  <c r="O3859" i="1" s="1"/>
  <c r="K3860" i="1"/>
  <c r="N3860" i="1"/>
  <c r="O3860" i="1" s="1"/>
  <c r="K3861" i="1"/>
  <c r="N3861" i="1"/>
  <c r="O3861" i="1"/>
  <c r="Q3861" i="1" s="1"/>
  <c r="P3861" i="1"/>
  <c r="K3862" i="1"/>
  <c r="N3862" i="1"/>
  <c r="O3862" i="1" s="1"/>
  <c r="P3862" i="1"/>
  <c r="K3863" i="1"/>
  <c r="N3863" i="1"/>
  <c r="O3863" i="1"/>
  <c r="P3863" i="1"/>
  <c r="Q3863" i="1"/>
  <c r="S3863" i="1" s="1"/>
  <c r="R3863" i="1"/>
  <c r="K3864" i="1"/>
  <c r="N3864" i="1"/>
  <c r="O3864" i="1" s="1"/>
  <c r="P3864" i="1"/>
  <c r="K3865" i="1"/>
  <c r="N3865" i="1"/>
  <c r="O3865" i="1"/>
  <c r="R3865" i="1" s="1"/>
  <c r="S3865" i="1" s="1"/>
  <c r="P3865" i="1"/>
  <c r="Q3865" i="1"/>
  <c r="K3866" i="1"/>
  <c r="N3866" i="1"/>
  <c r="O3866" i="1" s="1"/>
  <c r="K3867" i="1"/>
  <c r="N3867" i="1"/>
  <c r="O3867" i="1" s="1"/>
  <c r="K3868" i="1"/>
  <c r="N3868" i="1"/>
  <c r="O3868" i="1" s="1"/>
  <c r="K3869" i="1"/>
  <c r="N3869" i="1"/>
  <c r="O3869" i="1"/>
  <c r="Q3869" i="1" s="1"/>
  <c r="P3869" i="1"/>
  <c r="K3870" i="1"/>
  <c r="N3870" i="1"/>
  <c r="O3870" i="1" s="1"/>
  <c r="P3870" i="1"/>
  <c r="K3871" i="1"/>
  <c r="N3871" i="1"/>
  <c r="O3871" i="1"/>
  <c r="P3871" i="1"/>
  <c r="Q3871" i="1"/>
  <c r="S3871" i="1" s="1"/>
  <c r="R3871" i="1"/>
  <c r="K3872" i="1"/>
  <c r="N3872" i="1"/>
  <c r="O3872" i="1" s="1"/>
  <c r="P3872" i="1"/>
  <c r="K3873" i="1"/>
  <c r="N3873" i="1"/>
  <c r="O3873" i="1"/>
  <c r="R3873" i="1" s="1"/>
  <c r="S3873" i="1" s="1"/>
  <c r="P3873" i="1"/>
  <c r="Q3873" i="1"/>
  <c r="K3874" i="1"/>
  <c r="N3874" i="1"/>
  <c r="O3874" i="1" s="1"/>
  <c r="K3875" i="1"/>
  <c r="N3875" i="1"/>
  <c r="O3875" i="1" s="1"/>
  <c r="K3876" i="1"/>
  <c r="N3876" i="1"/>
  <c r="O3876" i="1" s="1"/>
  <c r="K3877" i="1"/>
  <c r="N3877" i="1"/>
  <c r="O3877" i="1"/>
  <c r="Q3877" i="1" s="1"/>
  <c r="P3877" i="1"/>
  <c r="K3878" i="1"/>
  <c r="N3878" i="1"/>
  <c r="O3878" i="1" s="1"/>
  <c r="P3878" i="1"/>
  <c r="K3879" i="1"/>
  <c r="N3879" i="1"/>
  <c r="O3879" i="1"/>
  <c r="P3879" i="1"/>
  <c r="Q3879" i="1"/>
  <c r="S3879" i="1" s="1"/>
  <c r="R3879" i="1"/>
  <c r="K3880" i="1"/>
  <c r="N3880" i="1"/>
  <c r="O3880" i="1" s="1"/>
  <c r="P3880" i="1"/>
  <c r="K3881" i="1"/>
  <c r="N3881" i="1"/>
  <c r="O3881" i="1"/>
  <c r="R3881" i="1" s="1"/>
  <c r="S3881" i="1" s="1"/>
  <c r="P3881" i="1"/>
  <c r="Q3881" i="1"/>
  <c r="K3882" i="1"/>
  <c r="N3882" i="1"/>
  <c r="O3882" i="1" s="1"/>
  <c r="K3883" i="1"/>
  <c r="N3883" i="1"/>
  <c r="O3883" i="1" s="1"/>
  <c r="K3884" i="1"/>
  <c r="N3884" i="1"/>
  <c r="O3884" i="1" s="1"/>
  <c r="K3885" i="1"/>
  <c r="N3885" i="1"/>
  <c r="O3885" i="1"/>
  <c r="Q3885" i="1" s="1"/>
  <c r="P3885" i="1"/>
  <c r="K3886" i="1"/>
  <c r="N3886" i="1"/>
  <c r="O3886" i="1" s="1"/>
  <c r="P3886" i="1"/>
  <c r="K3887" i="1"/>
  <c r="N3887" i="1"/>
  <c r="O3887" i="1"/>
  <c r="P3887" i="1"/>
  <c r="Q3887" i="1"/>
  <c r="S3887" i="1" s="1"/>
  <c r="R3887" i="1"/>
  <c r="K3888" i="1"/>
  <c r="N3888" i="1"/>
  <c r="O3888" i="1" s="1"/>
  <c r="P3888" i="1"/>
  <c r="K3889" i="1"/>
  <c r="N3889" i="1"/>
  <c r="O3889" i="1"/>
  <c r="R3889" i="1" s="1"/>
  <c r="S3889" i="1" s="1"/>
  <c r="P3889" i="1"/>
  <c r="Q3889" i="1"/>
  <c r="K3890" i="1"/>
  <c r="N3890" i="1"/>
  <c r="O3890" i="1" s="1"/>
  <c r="K3891" i="1"/>
  <c r="N3891" i="1"/>
  <c r="O3891" i="1" s="1"/>
  <c r="K3892" i="1"/>
  <c r="N3892" i="1"/>
  <c r="O3892" i="1" s="1"/>
  <c r="K3893" i="1"/>
  <c r="N3893" i="1"/>
  <c r="O3893" i="1"/>
  <c r="Q3893" i="1" s="1"/>
  <c r="P3893" i="1"/>
  <c r="K3894" i="1"/>
  <c r="N3894" i="1"/>
  <c r="O3894" i="1" s="1"/>
  <c r="P3894" i="1"/>
  <c r="K3895" i="1"/>
  <c r="N3895" i="1"/>
  <c r="O3895" i="1"/>
  <c r="P3895" i="1"/>
  <c r="Q3895" i="1"/>
  <c r="S3895" i="1" s="1"/>
  <c r="R3895" i="1"/>
  <c r="K3896" i="1"/>
  <c r="N3896" i="1"/>
  <c r="O3896" i="1" s="1"/>
  <c r="P3896" i="1"/>
  <c r="K3897" i="1"/>
  <c r="N3897" i="1"/>
  <c r="O3897" i="1"/>
  <c r="R3897" i="1" s="1"/>
  <c r="S3897" i="1" s="1"/>
  <c r="P3897" i="1"/>
  <c r="Q3897" i="1"/>
  <c r="K3898" i="1"/>
  <c r="N3898" i="1"/>
  <c r="O3898" i="1" s="1"/>
  <c r="P3898" i="1"/>
  <c r="K3899" i="1"/>
  <c r="N3899" i="1"/>
  <c r="O3899" i="1" s="1"/>
  <c r="K3900" i="1"/>
  <c r="N3900" i="1"/>
  <c r="O3900" i="1" s="1"/>
  <c r="K3901" i="1"/>
  <c r="N3901" i="1"/>
  <c r="O3901" i="1"/>
  <c r="Q3901" i="1" s="1"/>
  <c r="P3901" i="1"/>
  <c r="K3902" i="1"/>
  <c r="N3902" i="1"/>
  <c r="O3902" i="1" s="1"/>
  <c r="P3902" i="1"/>
  <c r="K3903" i="1"/>
  <c r="N3903" i="1"/>
  <c r="O3903" i="1"/>
  <c r="R3903" i="1" s="1"/>
  <c r="P3903" i="1"/>
  <c r="Q3903" i="1"/>
  <c r="S3903" i="1" s="1"/>
  <c r="K3904" i="1"/>
  <c r="N3904" i="1"/>
  <c r="O3904" i="1" s="1"/>
  <c r="P3904" i="1"/>
  <c r="K3905" i="1"/>
  <c r="N3905" i="1"/>
  <c r="O3905" i="1"/>
  <c r="R3905" i="1" s="1"/>
  <c r="S3905" i="1" s="1"/>
  <c r="P3905" i="1"/>
  <c r="Q3905" i="1"/>
  <c r="K3906" i="1"/>
  <c r="N3906" i="1"/>
  <c r="O3906" i="1" s="1"/>
  <c r="P3906" i="1"/>
  <c r="K3907" i="1"/>
  <c r="N3907" i="1"/>
  <c r="O3907" i="1" s="1"/>
  <c r="K3908" i="1"/>
  <c r="N3908" i="1"/>
  <c r="O3908" i="1" s="1"/>
  <c r="K3909" i="1"/>
  <c r="N3909" i="1"/>
  <c r="O3909" i="1"/>
  <c r="Q3909" i="1" s="1"/>
  <c r="P3909" i="1"/>
  <c r="K3910" i="1"/>
  <c r="N3910" i="1"/>
  <c r="O3910" i="1" s="1"/>
  <c r="P3910" i="1"/>
  <c r="K3911" i="1"/>
  <c r="N3911" i="1"/>
  <c r="O3911" i="1"/>
  <c r="R3911" i="1" s="1"/>
  <c r="P3911" i="1"/>
  <c r="Q3911" i="1"/>
  <c r="S3911" i="1" s="1"/>
  <c r="K3912" i="1"/>
  <c r="N3912" i="1"/>
  <c r="O3912" i="1" s="1"/>
  <c r="P3912" i="1"/>
  <c r="K3913" i="1"/>
  <c r="N3913" i="1"/>
  <c r="O3913" i="1"/>
  <c r="R3913" i="1" s="1"/>
  <c r="S3913" i="1" s="1"/>
  <c r="P3913" i="1"/>
  <c r="Q3913" i="1"/>
  <c r="K3914" i="1"/>
  <c r="N3914" i="1"/>
  <c r="O3914" i="1" s="1"/>
  <c r="P3914" i="1"/>
  <c r="K3915" i="1"/>
  <c r="N3915" i="1"/>
  <c r="O3915" i="1" s="1"/>
  <c r="K3916" i="1"/>
  <c r="N3916" i="1"/>
  <c r="O3916" i="1" s="1"/>
  <c r="K3917" i="1"/>
  <c r="N3917" i="1"/>
  <c r="O3917" i="1"/>
  <c r="Q3917" i="1" s="1"/>
  <c r="P3917" i="1"/>
  <c r="K3918" i="1"/>
  <c r="N3918" i="1"/>
  <c r="O3918" i="1" s="1"/>
  <c r="P3918" i="1"/>
  <c r="K3919" i="1"/>
  <c r="N3919" i="1"/>
  <c r="O3919" i="1"/>
  <c r="R3919" i="1" s="1"/>
  <c r="P3919" i="1"/>
  <c r="Q3919" i="1"/>
  <c r="K3920" i="1"/>
  <c r="N3920" i="1"/>
  <c r="O3920" i="1" s="1"/>
  <c r="P3920" i="1"/>
  <c r="K3921" i="1"/>
  <c r="N3921" i="1"/>
  <c r="O3921" i="1"/>
  <c r="R3921" i="1" s="1"/>
  <c r="S3921" i="1" s="1"/>
  <c r="P3921" i="1"/>
  <c r="Q3921" i="1"/>
  <c r="K3922" i="1"/>
  <c r="N3922" i="1"/>
  <c r="O3922" i="1" s="1"/>
  <c r="P3922" i="1"/>
  <c r="K3923" i="1"/>
  <c r="N3923" i="1"/>
  <c r="O3923" i="1" s="1"/>
  <c r="K3924" i="1"/>
  <c r="N3924" i="1"/>
  <c r="O3924" i="1" s="1"/>
  <c r="K3925" i="1"/>
  <c r="N3925" i="1"/>
  <c r="O3925" i="1"/>
  <c r="Q3925" i="1" s="1"/>
  <c r="P3925" i="1"/>
  <c r="K3926" i="1"/>
  <c r="N3926" i="1"/>
  <c r="O3926" i="1" s="1"/>
  <c r="P3926" i="1"/>
  <c r="K3927" i="1"/>
  <c r="N3927" i="1"/>
  <c r="O3927" i="1"/>
  <c r="R3927" i="1" s="1"/>
  <c r="P3927" i="1"/>
  <c r="Q3927" i="1"/>
  <c r="K3928" i="1"/>
  <c r="N3928" i="1"/>
  <c r="O3928" i="1" s="1"/>
  <c r="P3928" i="1"/>
  <c r="K3929" i="1"/>
  <c r="N3929" i="1"/>
  <c r="O3929" i="1"/>
  <c r="R3929" i="1" s="1"/>
  <c r="S3929" i="1" s="1"/>
  <c r="P3929" i="1"/>
  <c r="Q3929" i="1"/>
  <c r="K3930" i="1"/>
  <c r="N3930" i="1"/>
  <c r="O3930" i="1" s="1"/>
  <c r="P3930" i="1"/>
  <c r="K3931" i="1"/>
  <c r="N3931" i="1"/>
  <c r="O3931" i="1" s="1"/>
  <c r="K3932" i="1"/>
  <c r="N3932" i="1"/>
  <c r="O3932" i="1" s="1"/>
  <c r="K3933" i="1"/>
  <c r="N3933" i="1"/>
  <c r="O3933" i="1"/>
  <c r="Q3933" i="1" s="1"/>
  <c r="P3933" i="1"/>
  <c r="K3934" i="1"/>
  <c r="N3934" i="1"/>
  <c r="O3934" i="1" s="1"/>
  <c r="P3934" i="1"/>
  <c r="K3935" i="1"/>
  <c r="N3935" i="1"/>
  <c r="O3935" i="1"/>
  <c r="R3935" i="1" s="1"/>
  <c r="P3935" i="1"/>
  <c r="Q3935" i="1"/>
  <c r="K3936" i="1"/>
  <c r="N3936" i="1"/>
  <c r="O3936" i="1" s="1"/>
  <c r="P3936" i="1"/>
  <c r="K3937" i="1"/>
  <c r="N3937" i="1"/>
  <c r="O3937" i="1"/>
  <c r="R3937" i="1" s="1"/>
  <c r="S3937" i="1" s="1"/>
  <c r="P3937" i="1"/>
  <c r="Q3937" i="1"/>
  <c r="K3938" i="1"/>
  <c r="N3938" i="1"/>
  <c r="O3938" i="1" s="1"/>
  <c r="P3938" i="1"/>
  <c r="K3939" i="1"/>
  <c r="N3939" i="1"/>
  <c r="O3939" i="1" s="1"/>
  <c r="K3940" i="1"/>
  <c r="N3940" i="1"/>
  <c r="O3940" i="1" s="1"/>
  <c r="K3941" i="1"/>
  <c r="N3941" i="1"/>
  <c r="O3941" i="1"/>
  <c r="Q3941" i="1" s="1"/>
  <c r="P3941" i="1"/>
  <c r="K3942" i="1"/>
  <c r="N3942" i="1"/>
  <c r="O3942" i="1" s="1"/>
  <c r="P3942" i="1"/>
  <c r="K3943" i="1"/>
  <c r="N3943" i="1"/>
  <c r="O3943" i="1"/>
  <c r="R3943" i="1" s="1"/>
  <c r="P3943" i="1"/>
  <c r="Q3943" i="1"/>
  <c r="K3944" i="1"/>
  <c r="N3944" i="1"/>
  <c r="O3944" i="1" s="1"/>
  <c r="P3944" i="1"/>
  <c r="K3945" i="1"/>
  <c r="N3945" i="1"/>
  <c r="O3945" i="1"/>
  <c r="R3945" i="1" s="1"/>
  <c r="S3945" i="1" s="1"/>
  <c r="P3945" i="1"/>
  <c r="Q3945" i="1"/>
  <c r="K3946" i="1"/>
  <c r="N3946" i="1"/>
  <c r="O3946" i="1" s="1"/>
  <c r="P3946" i="1"/>
  <c r="K3947" i="1"/>
  <c r="N3947" i="1"/>
  <c r="O3947" i="1" s="1"/>
  <c r="K3948" i="1"/>
  <c r="N3948" i="1"/>
  <c r="O3948" i="1" s="1"/>
  <c r="K3949" i="1"/>
  <c r="N3949" i="1"/>
  <c r="O3949" i="1"/>
  <c r="Q3949" i="1" s="1"/>
  <c r="P3949" i="1"/>
  <c r="K3950" i="1"/>
  <c r="N3950" i="1"/>
  <c r="O3950" i="1" s="1"/>
  <c r="P3950" i="1"/>
  <c r="K3951" i="1"/>
  <c r="N3951" i="1"/>
  <c r="O3951" i="1"/>
  <c r="R3951" i="1" s="1"/>
  <c r="P3951" i="1"/>
  <c r="Q3951" i="1"/>
  <c r="K3952" i="1"/>
  <c r="N3952" i="1"/>
  <c r="O3952" i="1" s="1"/>
  <c r="Q3952" i="1" s="1"/>
  <c r="P3952" i="1"/>
  <c r="K3953" i="1"/>
  <c r="N3953" i="1"/>
  <c r="O3953" i="1"/>
  <c r="R3953" i="1" s="1"/>
  <c r="P3953" i="1"/>
  <c r="Q3953" i="1"/>
  <c r="S3953" i="1"/>
  <c r="K3954" i="1"/>
  <c r="N3954" i="1"/>
  <c r="O3954" i="1" s="1"/>
  <c r="P3954" i="1"/>
  <c r="K3955" i="1"/>
  <c r="N3955" i="1"/>
  <c r="O3955" i="1" s="1"/>
  <c r="K3956" i="1"/>
  <c r="N3956" i="1"/>
  <c r="K3957" i="1"/>
  <c r="N3957" i="1"/>
  <c r="O3957" i="1"/>
  <c r="P3957" i="1"/>
  <c r="K3958" i="1"/>
  <c r="N3958" i="1"/>
  <c r="O3958" i="1" s="1"/>
  <c r="P3958" i="1"/>
  <c r="K3959" i="1"/>
  <c r="N3959" i="1"/>
  <c r="O3959" i="1"/>
  <c r="R3959" i="1" s="1"/>
  <c r="P3959" i="1"/>
  <c r="Q3959" i="1"/>
  <c r="K3960" i="1"/>
  <c r="N3960" i="1"/>
  <c r="O3960" i="1" s="1"/>
  <c r="Q3960" i="1" s="1"/>
  <c r="P3960" i="1"/>
  <c r="R3960" i="1"/>
  <c r="K3961" i="1"/>
  <c r="N3961" i="1"/>
  <c r="O3961" i="1"/>
  <c r="R3961" i="1" s="1"/>
  <c r="S3961" i="1" s="1"/>
  <c r="P3961" i="1"/>
  <c r="Q3961" i="1"/>
  <c r="K3962" i="1"/>
  <c r="N3962" i="1"/>
  <c r="O3962" i="1" s="1"/>
  <c r="P3962" i="1"/>
  <c r="K3963" i="1"/>
  <c r="N3963" i="1"/>
  <c r="O3963" i="1" s="1"/>
  <c r="K3964" i="1"/>
  <c r="N3964" i="1"/>
  <c r="K3965" i="1"/>
  <c r="N3965" i="1"/>
  <c r="O3965" i="1"/>
  <c r="P3965" i="1"/>
  <c r="K3966" i="1"/>
  <c r="N3966" i="1"/>
  <c r="O3966" i="1" s="1"/>
  <c r="P3966" i="1"/>
  <c r="K3967" i="1"/>
  <c r="N3967" i="1"/>
  <c r="O3967" i="1"/>
  <c r="R3967" i="1" s="1"/>
  <c r="P3967" i="1"/>
  <c r="Q3967" i="1"/>
  <c r="S3967" i="1" s="1"/>
  <c r="K3968" i="1"/>
  <c r="N3968" i="1"/>
  <c r="O3968" i="1" s="1"/>
  <c r="Q3968" i="1" s="1"/>
  <c r="P3968" i="1"/>
  <c r="K3969" i="1"/>
  <c r="N3969" i="1"/>
  <c r="O3969" i="1"/>
  <c r="R3969" i="1" s="1"/>
  <c r="P3969" i="1"/>
  <c r="Q3969" i="1"/>
  <c r="S3969" i="1"/>
  <c r="K3970" i="1"/>
  <c r="N3970" i="1"/>
  <c r="O3970" i="1" s="1"/>
  <c r="P3970" i="1"/>
  <c r="K3971" i="1"/>
  <c r="N3971" i="1"/>
  <c r="O3971" i="1" s="1"/>
  <c r="K3972" i="1"/>
  <c r="N3972" i="1"/>
  <c r="K3973" i="1"/>
  <c r="N3973" i="1"/>
  <c r="O3973" i="1"/>
  <c r="P3973" i="1"/>
  <c r="K3974" i="1"/>
  <c r="N3974" i="1"/>
  <c r="O3974" i="1" s="1"/>
  <c r="P3974" i="1"/>
  <c r="K3975" i="1"/>
  <c r="N3975" i="1"/>
  <c r="O3975" i="1"/>
  <c r="R3975" i="1" s="1"/>
  <c r="P3975" i="1"/>
  <c r="Q3975" i="1"/>
  <c r="S3975" i="1" s="1"/>
  <c r="K3976" i="1"/>
  <c r="N3976" i="1"/>
  <c r="O3976" i="1" s="1"/>
  <c r="Q3976" i="1" s="1"/>
  <c r="P3976" i="1"/>
  <c r="K3977" i="1"/>
  <c r="N3977" i="1"/>
  <c r="O3977" i="1"/>
  <c r="R3977" i="1" s="1"/>
  <c r="S3977" i="1" s="1"/>
  <c r="P3977" i="1"/>
  <c r="Q3977" i="1"/>
  <c r="K3978" i="1"/>
  <c r="N3978" i="1"/>
  <c r="O3978" i="1" s="1"/>
  <c r="P3978" i="1"/>
  <c r="K3979" i="1"/>
  <c r="N3979" i="1"/>
  <c r="O3979" i="1" s="1"/>
  <c r="K3980" i="1"/>
  <c r="N3980" i="1"/>
  <c r="K3981" i="1"/>
  <c r="N3981" i="1"/>
  <c r="O3981" i="1"/>
  <c r="P3981" i="1"/>
  <c r="K3982" i="1"/>
  <c r="N3982" i="1"/>
  <c r="O3982" i="1" s="1"/>
  <c r="P3982" i="1"/>
  <c r="K3983" i="1"/>
  <c r="N3983" i="1"/>
  <c r="O3983" i="1"/>
  <c r="R3983" i="1" s="1"/>
  <c r="P3983" i="1"/>
  <c r="Q3983" i="1"/>
  <c r="S3983" i="1" s="1"/>
  <c r="K3984" i="1"/>
  <c r="N3984" i="1"/>
  <c r="O3984" i="1" s="1"/>
  <c r="Q3984" i="1" s="1"/>
  <c r="P3984" i="1"/>
  <c r="K3985" i="1"/>
  <c r="N3985" i="1"/>
  <c r="O3985" i="1"/>
  <c r="R3985" i="1" s="1"/>
  <c r="P3985" i="1"/>
  <c r="Q3985" i="1"/>
  <c r="S3985" i="1"/>
  <c r="K3986" i="1"/>
  <c r="N3986" i="1"/>
  <c r="O3986" i="1" s="1"/>
  <c r="P3986" i="1"/>
  <c r="K3987" i="1"/>
  <c r="N3987" i="1"/>
  <c r="O3987" i="1" s="1"/>
  <c r="K3988" i="1"/>
  <c r="N3988" i="1"/>
  <c r="K3989" i="1"/>
  <c r="N3989" i="1"/>
  <c r="O3989" i="1"/>
  <c r="P3989" i="1"/>
  <c r="K3990" i="1"/>
  <c r="N3990" i="1"/>
  <c r="O3990" i="1" s="1"/>
  <c r="P3990" i="1"/>
  <c r="K3991" i="1"/>
  <c r="N3991" i="1"/>
  <c r="O3991" i="1"/>
  <c r="R3991" i="1" s="1"/>
  <c r="P3991" i="1"/>
  <c r="Q3991" i="1"/>
  <c r="S3991" i="1" s="1"/>
  <c r="K3992" i="1"/>
  <c r="N3992" i="1"/>
  <c r="O3992" i="1" s="1"/>
  <c r="Q3992" i="1" s="1"/>
  <c r="P3992" i="1"/>
  <c r="K3993" i="1"/>
  <c r="N3993" i="1"/>
  <c r="O3993" i="1"/>
  <c r="R3993" i="1" s="1"/>
  <c r="S3993" i="1" s="1"/>
  <c r="P3993" i="1"/>
  <c r="Q3993" i="1"/>
  <c r="K3994" i="1"/>
  <c r="N3994" i="1"/>
  <c r="O3994" i="1" s="1"/>
  <c r="P3994" i="1"/>
  <c r="K3995" i="1"/>
  <c r="N3995" i="1"/>
  <c r="O3995" i="1" s="1"/>
  <c r="K3996" i="1"/>
  <c r="N3996" i="1"/>
  <c r="K3997" i="1"/>
  <c r="N3997" i="1"/>
  <c r="O3997" i="1"/>
  <c r="P3997" i="1"/>
  <c r="K3998" i="1"/>
  <c r="N3998" i="1"/>
  <c r="O3998" i="1" s="1"/>
  <c r="P3998" i="1"/>
  <c r="K3999" i="1"/>
  <c r="N3999" i="1"/>
  <c r="O3999" i="1"/>
  <c r="R3999" i="1" s="1"/>
  <c r="P3999" i="1"/>
  <c r="Q3999" i="1"/>
  <c r="S3999" i="1" s="1"/>
  <c r="K4000" i="1"/>
  <c r="N4000" i="1"/>
  <c r="O4000" i="1" s="1"/>
  <c r="Q4000" i="1" s="1"/>
  <c r="P4000" i="1"/>
  <c r="K4001" i="1"/>
  <c r="N4001" i="1"/>
  <c r="O4001" i="1"/>
  <c r="R4001" i="1" s="1"/>
  <c r="P4001" i="1"/>
  <c r="Q4001" i="1"/>
  <c r="S4001" i="1"/>
  <c r="K4002" i="1"/>
  <c r="N4002" i="1"/>
  <c r="O4002" i="1" s="1"/>
  <c r="Q4002" i="1" s="1"/>
  <c r="P4002" i="1"/>
  <c r="R4002" i="1"/>
  <c r="K4003" i="1"/>
  <c r="N4003" i="1"/>
  <c r="O4003" i="1" s="1"/>
  <c r="K4004" i="1"/>
  <c r="N4004" i="1"/>
  <c r="K4005" i="1"/>
  <c r="N4005" i="1"/>
  <c r="O4005" i="1"/>
  <c r="P4005" i="1"/>
  <c r="K4006" i="1"/>
  <c r="N4006" i="1"/>
  <c r="O4006" i="1" s="1"/>
  <c r="P4006" i="1"/>
  <c r="K4007" i="1"/>
  <c r="N4007" i="1"/>
  <c r="O4007" i="1"/>
  <c r="R4007" i="1" s="1"/>
  <c r="P4007" i="1"/>
  <c r="K4008" i="1"/>
  <c r="N4008" i="1"/>
  <c r="O4008" i="1" s="1"/>
  <c r="P4008" i="1"/>
  <c r="R4008" i="1" s="1"/>
  <c r="K4009" i="1"/>
  <c r="N4009" i="1"/>
  <c r="O4009" i="1"/>
  <c r="R4009" i="1" s="1"/>
  <c r="P4009" i="1"/>
  <c r="Q4009" i="1"/>
  <c r="S4009" i="1" s="1"/>
  <c r="K4010" i="1"/>
  <c r="N4010" i="1"/>
  <c r="O4010" i="1" s="1"/>
  <c r="Q4010" i="1" s="1"/>
  <c r="P4010" i="1"/>
  <c r="R4010" i="1"/>
  <c r="K4011" i="1"/>
  <c r="N4011" i="1"/>
  <c r="O4011" i="1" s="1"/>
  <c r="K4012" i="1"/>
  <c r="N4012" i="1"/>
  <c r="K4013" i="1"/>
  <c r="N4013" i="1"/>
  <c r="O4013" i="1"/>
  <c r="P4013" i="1"/>
  <c r="K4014" i="1"/>
  <c r="N4014" i="1"/>
  <c r="O4014" i="1" s="1"/>
  <c r="K4015" i="1"/>
  <c r="N4015" i="1"/>
  <c r="O4015" i="1"/>
  <c r="R4015" i="1" s="1"/>
  <c r="P4015" i="1"/>
  <c r="Q4015" i="1"/>
  <c r="S4015" i="1" s="1"/>
  <c r="K4016" i="1"/>
  <c r="N4016" i="1"/>
  <c r="O4016" i="1" s="1"/>
  <c r="Q4016" i="1" s="1"/>
  <c r="P4016" i="1"/>
  <c r="K4017" i="1"/>
  <c r="N4017" i="1"/>
  <c r="O4017" i="1"/>
  <c r="R4017" i="1" s="1"/>
  <c r="S4017" i="1" s="1"/>
  <c r="P4017" i="1"/>
  <c r="Q4017" i="1"/>
  <c r="K4018" i="1"/>
  <c r="N4018" i="1"/>
  <c r="O4018" i="1" s="1"/>
  <c r="Q4018" i="1" s="1"/>
  <c r="P4018" i="1"/>
  <c r="K4019" i="1"/>
  <c r="N4019" i="1"/>
  <c r="O4019" i="1" s="1"/>
  <c r="K4020" i="1"/>
  <c r="N4020" i="1"/>
  <c r="K4021" i="1"/>
  <c r="N4021" i="1"/>
  <c r="O4021" i="1"/>
  <c r="P4021" i="1"/>
  <c r="K4022" i="1"/>
  <c r="N4022" i="1"/>
  <c r="O4022" i="1" s="1"/>
  <c r="P4022" i="1"/>
  <c r="K4023" i="1"/>
  <c r="N4023" i="1"/>
  <c r="O4023" i="1"/>
  <c r="R4023" i="1" s="1"/>
  <c r="P4023" i="1"/>
  <c r="Q4023" i="1"/>
  <c r="S4023" i="1" s="1"/>
  <c r="K4024" i="1"/>
  <c r="N4024" i="1"/>
  <c r="O4024" i="1" s="1"/>
  <c r="R4024" i="1" s="1"/>
  <c r="P4024" i="1"/>
  <c r="K4025" i="1"/>
  <c r="N4025" i="1"/>
  <c r="O4025" i="1"/>
  <c r="R4025" i="1" s="1"/>
  <c r="P4025" i="1"/>
  <c r="Q4025" i="1"/>
  <c r="S4025" i="1" s="1"/>
  <c r="K4026" i="1"/>
  <c r="N4026" i="1"/>
  <c r="O4026" i="1" s="1"/>
  <c r="P4026" i="1"/>
  <c r="R4026" i="1" s="1"/>
  <c r="K4027" i="1"/>
  <c r="N4027" i="1"/>
  <c r="O4027" i="1" s="1"/>
  <c r="K4028" i="1"/>
  <c r="N4028" i="1"/>
  <c r="K4029" i="1"/>
  <c r="N4029" i="1"/>
  <c r="O4029" i="1"/>
  <c r="P4029" i="1"/>
  <c r="K4030" i="1"/>
  <c r="N4030" i="1"/>
  <c r="O4030" i="1" s="1"/>
  <c r="P4030" i="1"/>
  <c r="K4031" i="1"/>
  <c r="N4031" i="1"/>
  <c r="O4031" i="1"/>
  <c r="R4031" i="1" s="1"/>
  <c r="P4031" i="1"/>
  <c r="K4032" i="1"/>
  <c r="N4032" i="1"/>
  <c r="O4032" i="1" s="1"/>
  <c r="P4032" i="1"/>
  <c r="R4032" i="1" s="1"/>
  <c r="K4033" i="1"/>
  <c r="N4033" i="1"/>
  <c r="O4033" i="1"/>
  <c r="R4033" i="1" s="1"/>
  <c r="P4033" i="1"/>
  <c r="Q4033" i="1"/>
  <c r="S4033" i="1" s="1"/>
  <c r="K4034" i="1"/>
  <c r="N4034" i="1"/>
  <c r="O4034" i="1" s="1"/>
  <c r="Q4034" i="1" s="1"/>
  <c r="P4034" i="1"/>
  <c r="R4034" i="1"/>
  <c r="K4035" i="1"/>
  <c r="N4035" i="1"/>
  <c r="O4035" i="1" s="1"/>
  <c r="K4036" i="1"/>
  <c r="N4036" i="1"/>
  <c r="K4037" i="1"/>
  <c r="N4037" i="1"/>
  <c r="O4037" i="1"/>
  <c r="P4037" i="1"/>
  <c r="K4038" i="1"/>
  <c r="N4038" i="1"/>
  <c r="O4038" i="1" s="1"/>
  <c r="K4039" i="1"/>
  <c r="N4039" i="1"/>
  <c r="O4039" i="1"/>
  <c r="Q4039" i="1" s="1"/>
  <c r="P4039" i="1"/>
  <c r="K4040" i="1"/>
  <c r="N4040" i="1"/>
  <c r="O4040" i="1" s="1"/>
  <c r="K4041" i="1"/>
  <c r="N4041" i="1"/>
  <c r="O4041" i="1"/>
  <c r="R4041" i="1" s="1"/>
  <c r="P4041" i="1"/>
  <c r="Q4041" i="1"/>
  <c r="S4041" i="1" s="1"/>
  <c r="K4042" i="1"/>
  <c r="N4042" i="1"/>
  <c r="O4042" i="1" s="1"/>
  <c r="Q4042" i="1" s="1"/>
  <c r="P4042" i="1"/>
  <c r="K4043" i="1"/>
  <c r="N4043" i="1"/>
  <c r="K4044" i="1"/>
  <c r="N4044" i="1"/>
  <c r="P4044" i="1" s="1"/>
  <c r="K4045" i="1"/>
  <c r="N4045" i="1"/>
  <c r="O4045" i="1"/>
  <c r="P4045" i="1"/>
  <c r="K4046" i="1"/>
  <c r="N4046" i="1"/>
  <c r="O4046" i="1" s="1"/>
  <c r="P4046" i="1"/>
  <c r="Q4046" i="1"/>
  <c r="K4047" i="1"/>
  <c r="N4047" i="1"/>
  <c r="O4047" i="1"/>
  <c r="Q4047" i="1" s="1"/>
  <c r="P4047" i="1"/>
  <c r="K4048" i="1"/>
  <c r="N4048" i="1"/>
  <c r="O4048" i="1" s="1"/>
  <c r="K4049" i="1"/>
  <c r="N4049" i="1"/>
  <c r="O4049" i="1"/>
  <c r="R4049" i="1" s="1"/>
  <c r="P4049" i="1"/>
  <c r="Q4049" i="1"/>
  <c r="S4049" i="1" s="1"/>
  <c r="K4050" i="1"/>
  <c r="N4050" i="1"/>
  <c r="O4050" i="1" s="1"/>
  <c r="Q4050" i="1" s="1"/>
  <c r="P4050" i="1"/>
  <c r="K4051" i="1"/>
  <c r="N4051" i="1"/>
  <c r="K4052" i="1"/>
  <c r="N4052" i="1"/>
  <c r="P4052" i="1" s="1"/>
  <c r="K4053" i="1"/>
  <c r="N4053" i="1"/>
  <c r="O4053" i="1"/>
  <c r="P4053" i="1"/>
  <c r="K4054" i="1"/>
  <c r="N4054" i="1"/>
  <c r="O4054" i="1" s="1"/>
  <c r="P4054" i="1"/>
  <c r="Q4054" i="1" s="1"/>
  <c r="K4055" i="1"/>
  <c r="N4055" i="1"/>
  <c r="O4055" i="1"/>
  <c r="R4055" i="1" s="1"/>
  <c r="P4055" i="1"/>
  <c r="Q4055" i="1"/>
  <c r="K4056" i="1"/>
  <c r="N4056" i="1"/>
  <c r="O4056" i="1" s="1"/>
  <c r="P4056" i="1"/>
  <c r="R4056" i="1"/>
  <c r="K4057" i="1"/>
  <c r="N4057" i="1"/>
  <c r="O4057" i="1"/>
  <c r="R4057" i="1" s="1"/>
  <c r="P4057" i="1"/>
  <c r="Q4057" i="1"/>
  <c r="S4057" i="1"/>
  <c r="K4058" i="1"/>
  <c r="N4058" i="1"/>
  <c r="O4058" i="1" s="1"/>
  <c r="P4058" i="1"/>
  <c r="R4058" i="1"/>
  <c r="K4059" i="1"/>
  <c r="N4059" i="1"/>
  <c r="K4060" i="1"/>
  <c r="N4060" i="1"/>
  <c r="P4060" i="1" s="1"/>
  <c r="O4060" i="1"/>
  <c r="Q4060" i="1" s="1"/>
  <c r="R4060" i="1"/>
  <c r="K4061" i="1"/>
  <c r="N4061" i="1"/>
  <c r="O4061" i="1"/>
  <c r="P4061" i="1"/>
  <c r="K4062" i="1"/>
  <c r="N4062" i="1"/>
  <c r="O4062" i="1" s="1"/>
  <c r="P4062" i="1"/>
  <c r="K4063" i="1"/>
  <c r="N4063" i="1"/>
  <c r="O4063" i="1"/>
  <c r="Q4063" i="1" s="1"/>
  <c r="S4063" i="1" s="1"/>
  <c r="P4063" i="1"/>
  <c r="R4063" i="1"/>
  <c r="K4064" i="1"/>
  <c r="N4064" i="1"/>
  <c r="O4064" i="1" s="1"/>
  <c r="P4064" i="1"/>
  <c r="R4064" i="1" s="1"/>
  <c r="K4065" i="1"/>
  <c r="N4065" i="1"/>
  <c r="O4065" i="1"/>
  <c r="R4065" i="1" s="1"/>
  <c r="P4065" i="1"/>
  <c r="K4066" i="1"/>
  <c r="N4066" i="1"/>
  <c r="O4066" i="1" s="1"/>
  <c r="Q4066" i="1" s="1"/>
  <c r="P4066" i="1"/>
  <c r="K4067" i="1"/>
  <c r="N4067" i="1"/>
  <c r="K4068" i="1"/>
  <c r="N4068" i="1"/>
  <c r="P4068" i="1" s="1"/>
  <c r="K4069" i="1"/>
  <c r="N4069" i="1"/>
  <c r="O4069" i="1"/>
  <c r="P4069" i="1"/>
  <c r="K4070" i="1"/>
  <c r="N4070" i="1"/>
  <c r="O4070" i="1" s="1"/>
  <c r="K4071" i="1"/>
  <c r="N4071" i="1"/>
  <c r="O4071" i="1"/>
  <c r="R4071" i="1" s="1"/>
  <c r="P4071" i="1"/>
  <c r="Q4071" i="1"/>
  <c r="K4072" i="1"/>
  <c r="N4072" i="1"/>
  <c r="O4072" i="1" s="1"/>
  <c r="P4072" i="1"/>
  <c r="K4073" i="1"/>
  <c r="N4073" i="1"/>
  <c r="O4073" i="1"/>
  <c r="R4073" i="1" s="1"/>
  <c r="P4073" i="1"/>
  <c r="Q4073" i="1"/>
  <c r="S4073" i="1"/>
  <c r="K4074" i="1"/>
  <c r="N4074" i="1"/>
  <c r="O4074" i="1" s="1"/>
  <c r="Q4074" i="1" s="1"/>
  <c r="P4074" i="1"/>
  <c r="R4074" i="1"/>
  <c r="K4075" i="1"/>
  <c r="N4075" i="1"/>
  <c r="K4076" i="1"/>
  <c r="N4076" i="1"/>
  <c r="P4076" i="1" s="1"/>
  <c r="K4077" i="1"/>
  <c r="N4077" i="1"/>
  <c r="O4077" i="1"/>
  <c r="P4077" i="1"/>
  <c r="K4078" i="1"/>
  <c r="N4078" i="1"/>
  <c r="O4078" i="1"/>
  <c r="R4078" i="1" s="1"/>
  <c r="P4078" i="1"/>
  <c r="K4079" i="1"/>
  <c r="N4079" i="1"/>
  <c r="O4079" i="1"/>
  <c r="Q4079" i="1" s="1"/>
  <c r="S4079" i="1" s="1"/>
  <c r="P4079" i="1"/>
  <c r="R4079" i="1"/>
  <c r="K4080" i="1"/>
  <c r="N4080" i="1"/>
  <c r="O4080" i="1" s="1"/>
  <c r="R4080" i="1" s="1"/>
  <c r="P4080" i="1"/>
  <c r="Q4080" i="1"/>
  <c r="S4080" i="1" s="1"/>
  <c r="K4081" i="1"/>
  <c r="N4081" i="1"/>
  <c r="O4081" i="1"/>
  <c r="P4081" i="1"/>
  <c r="Q4081" i="1"/>
  <c r="S4081" i="1" s="1"/>
  <c r="R4081" i="1"/>
  <c r="K4082" i="1"/>
  <c r="N4082" i="1"/>
  <c r="O4082" i="1" s="1"/>
  <c r="P4082" i="1"/>
  <c r="R4082" i="1" s="1"/>
  <c r="K4083" i="1"/>
  <c r="N4083" i="1"/>
  <c r="K4084" i="1"/>
  <c r="N4084" i="1"/>
  <c r="P4084" i="1" s="1"/>
  <c r="K4085" i="1"/>
  <c r="N4085" i="1"/>
  <c r="O4085" i="1" s="1"/>
  <c r="K4086" i="1"/>
  <c r="N4086" i="1"/>
  <c r="O4086" i="1" s="1"/>
  <c r="P4086" i="1"/>
  <c r="K4087" i="1"/>
  <c r="N4087" i="1"/>
  <c r="O4087" i="1"/>
  <c r="R4087" i="1" s="1"/>
  <c r="P4087" i="1"/>
  <c r="Q4087" i="1" s="1"/>
  <c r="S4087" i="1" s="1"/>
  <c r="K4088" i="1"/>
  <c r="N4088" i="1"/>
  <c r="O4088" i="1" s="1"/>
  <c r="K4089" i="1"/>
  <c r="N4089" i="1"/>
  <c r="O4089" i="1"/>
  <c r="Q4089" i="1" s="1"/>
  <c r="P4089" i="1"/>
  <c r="K4090" i="1"/>
  <c r="N4090" i="1"/>
  <c r="O4090" i="1" s="1"/>
  <c r="Q4090" i="1" s="1"/>
  <c r="P4090" i="1"/>
  <c r="R4090" i="1"/>
  <c r="S4090" i="1"/>
  <c r="K4091" i="1"/>
  <c r="N4091" i="1"/>
  <c r="K4092" i="1"/>
  <c r="N4092" i="1"/>
  <c r="P4092" i="1" s="1"/>
  <c r="O4092" i="1"/>
  <c r="Q4092" i="1" s="1"/>
  <c r="R4092" i="1"/>
  <c r="K4093" i="1"/>
  <c r="N4093" i="1"/>
  <c r="O4093" i="1" s="1"/>
  <c r="P4093" i="1"/>
  <c r="K4094" i="1"/>
  <c r="N4094" i="1"/>
  <c r="P4094" i="1" s="1"/>
  <c r="O4094" i="1"/>
  <c r="K4095" i="1"/>
  <c r="N4095" i="1"/>
  <c r="O4095" i="1"/>
  <c r="P4095" i="1"/>
  <c r="Q4095" i="1"/>
  <c r="R4095" i="1"/>
  <c r="K4096" i="1"/>
  <c r="N4096" i="1"/>
  <c r="O4096" i="1" s="1"/>
  <c r="K4097" i="1"/>
  <c r="N4097" i="1"/>
  <c r="O4097" i="1"/>
  <c r="P4097" i="1"/>
  <c r="Q4097" i="1"/>
  <c r="R4097" i="1"/>
  <c r="S4097" i="1" s="1"/>
  <c r="K4098" i="1"/>
  <c r="N4098" i="1"/>
  <c r="O4098" i="1" s="1"/>
  <c r="Q4098" i="1" s="1"/>
  <c r="P4098" i="1"/>
  <c r="K4099" i="1"/>
  <c r="N4099" i="1"/>
  <c r="K4100" i="1"/>
  <c r="N4100" i="1"/>
  <c r="P4100" i="1" s="1"/>
  <c r="K4101" i="1"/>
  <c r="N4101" i="1"/>
  <c r="P4101" i="1" s="1"/>
  <c r="O4101" i="1"/>
  <c r="K4102" i="1"/>
  <c r="N4102" i="1"/>
  <c r="O4102" i="1" s="1"/>
  <c r="K4103" i="1"/>
  <c r="N4103" i="1"/>
  <c r="P4103" i="1" s="1"/>
  <c r="Q4103" i="1" s="1"/>
  <c r="O4103" i="1"/>
  <c r="K4104" i="1"/>
  <c r="N4104" i="1"/>
  <c r="P4104" i="1" s="1"/>
  <c r="O4104" i="1"/>
  <c r="K4105" i="1"/>
  <c r="N4105" i="1"/>
  <c r="O4105" i="1"/>
  <c r="Q4105" i="1" s="1"/>
  <c r="P4105" i="1"/>
  <c r="K4106" i="1"/>
  <c r="N4106" i="1"/>
  <c r="O4106" i="1" s="1"/>
  <c r="P4106" i="1"/>
  <c r="Q4106" i="1"/>
  <c r="S4106" i="1" s="1"/>
  <c r="R4106" i="1"/>
  <c r="K4107" i="1"/>
  <c r="N4107" i="1"/>
  <c r="K4108" i="1"/>
  <c r="N4108" i="1"/>
  <c r="P4108" i="1" s="1"/>
  <c r="K4109" i="1"/>
  <c r="N4109" i="1"/>
  <c r="O4109" i="1" s="1"/>
  <c r="P4109" i="1"/>
  <c r="K4110" i="1"/>
  <c r="N4110" i="1"/>
  <c r="O4110" i="1" s="1"/>
  <c r="P4110" i="1"/>
  <c r="K4111" i="1"/>
  <c r="N4111" i="1"/>
  <c r="P4111" i="1" s="1"/>
  <c r="O4111" i="1"/>
  <c r="K4112" i="1"/>
  <c r="N4112" i="1"/>
  <c r="O4112" i="1" s="1"/>
  <c r="P4112" i="1"/>
  <c r="K4113" i="1"/>
  <c r="N4113" i="1"/>
  <c r="O4113" i="1"/>
  <c r="P4113" i="1"/>
  <c r="Q4113" i="1"/>
  <c r="S4113" i="1" s="1"/>
  <c r="R4113" i="1"/>
  <c r="K4114" i="1"/>
  <c r="N4114" i="1"/>
  <c r="O4114" i="1" s="1"/>
  <c r="P4114" i="1"/>
  <c r="Q4114" i="1" s="1"/>
  <c r="K4115" i="1"/>
  <c r="N4115" i="1"/>
  <c r="K4116" i="1"/>
  <c r="N4116" i="1"/>
  <c r="P4116" i="1" s="1"/>
  <c r="O4116" i="1"/>
  <c r="Q4116" i="1" s="1"/>
  <c r="S4116" i="1" s="1"/>
  <c r="R4116" i="1"/>
  <c r="K4117" i="1"/>
  <c r="N4117" i="1"/>
  <c r="O4117" i="1"/>
  <c r="P4117" i="1"/>
  <c r="K4118" i="1"/>
  <c r="N4118" i="1"/>
  <c r="O4118" i="1" s="1"/>
  <c r="K4119" i="1"/>
  <c r="N4119" i="1"/>
  <c r="O4119" i="1" s="1"/>
  <c r="P4119" i="1"/>
  <c r="K4120" i="1"/>
  <c r="N4120" i="1"/>
  <c r="O4120" i="1"/>
  <c r="Q4120" i="1" s="1"/>
  <c r="S4120" i="1" s="1"/>
  <c r="P4120" i="1"/>
  <c r="R4120" i="1"/>
  <c r="K4121" i="1"/>
  <c r="N4121" i="1"/>
  <c r="O4121" i="1"/>
  <c r="P4121" i="1"/>
  <c r="Q4121" i="1" s="1"/>
  <c r="K4122" i="1"/>
  <c r="N4122" i="1"/>
  <c r="O4122" i="1" s="1"/>
  <c r="P4122" i="1"/>
  <c r="Q4122" i="1" s="1"/>
  <c r="S4122" i="1" s="1"/>
  <c r="R4122" i="1"/>
  <c r="K4123" i="1"/>
  <c r="N4123" i="1"/>
  <c r="K4124" i="1"/>
  <c r="N4124" i="1"/>
  <c r="P4124" i="1" s="1"/>
  <c r="K4125" i="1"/>
  <c r="N4125" i="1"/>
  <c r="O4125" i="1"/>
  <c r="P4125" i="1"/>
  <c r="K4126" i="1"/>
  <c r="N4126" i="1"/>
  <c r="O4126" i="1"/>
  <c r="P4126" i="1"/>
  <c r="K4127" i="1"/>
  <c r="N4127" i="1"/>
  <c r="O4127" i="1"/>
  <c r="Q4127" i="1" s="1"/>
  <c r="S4127" i="1" s="1"/>
  <c r="P4127" i="1"/>
  <c r="R4127" i="1"/>
  <c r="K4128" i="1"/>
  <c r="N4128" i="1"/>
  <c r="O4128" i="1"/>
  <c r="P4128" i="1"/>
  <c r="Q4128" i="1"/>
  <c r="S4128" i="1" s="1"/>
  <c r="R4128" i="1"/>
  <c r="K4129" i="1"/>
  <c r="N4129" i="1"/>
  <c r="O4129" i="1"/>
  <c r="P4129" i="1"/>
  <c r="Q4129" i="1" s="1"/>
  <c r="S4129" i="1" s="1"/>
  <c r="R4129" i="1"/>
  <c r="K4130" i="1"/>
  <c r="N4130" i="1"/>
  <c r="O4130" i="1" s="1"/>
  <c r="Q4130" i="1" s="1"/>
  <c r="P4130" i="1"/>
  <c r="K4131" i="1"/>
  <c r="N4131" i="1"/>
  <c r="K4132" i="1"/>
  <c r="N4132" i="1"/>
  <c r="P4132" i="1" s="1"/>
  <c r="K4133" i="1"/>
  <c r="N4133" i="1"/>
  <c r="P4133" i="1" s="1"/>
  <c r="O4133" i="1"/>
  <c r="K4134" i="1"/>
  <c r="N4134" i="1"/>
  <c r="O4134" i="1" s="1"/>
  <c r="K4135" i="1"/>
  <c r="N4135" i="1"/>
  <c r="P4135" i="1" s="1"/>
  <c r="Q4135" i="1" s="1"/>
  <c r="O4135" i="1"/>
  <c r="K4136" i="1"/>
  <c r="N4136" i="1"/>
  <c r="P4136" i="1" s="1"/>
  <c r="O4136" i="1"/>
  <c r="Q4136" i="1" s="1"/>
  <c r="K4137" i="1"/>
  <c r="N4137" i="1"/>
  <c r="O4137" i="1"/>
  <c r="Q4137" i="1" s="1"/>
  <c r="P4137" i="1"/>
  <c r="K4138" i="1"/>
  <c r="N4138" i="1"/>
  <c r="O4138" i="1" s="1"/>
  <c r="P4138" i="1"/>
  <c r="Q4138" i="1"/>
  <c r="S4138" i="1" s="1"/>
  <c r="R4138" i="1"/>
  <c r="K4139" i="1"/>
  <c r="N4139" i="1"/>
  <c r="K4140" i="1"/>
  <c r="N4140" i="1"/>
  <c r="P4140" i="1" s="1"/>
  <c r="K4141" i="1"/>
  <c r="N4141" i="1"/>
  <c r="O4141" i="1" s="1"/>
  <c r="P4141" i="1"/>
  <c r="K4142" i="1"/>
  <c r="N4142" i="1"/>
  <c r="O4142" i="1" s="1"/>
  <c r="P4142" i="1"/>
  <c r="K4143" i="1"/>
  <c r="N4143" i="1"/>
  <c r="P4143" i="1" s="1"/>
  <c r="O4143" i="1"/>
  <c r="Q4143" i="1" s="1"/>
  <c r="K4144" i="1"/>
  <c r="N4144" i="1"/>
  <c r="O4144" i="1" s="1"/>
  <c r="P4144" i="1"/>
  <c r="K4145" i="1"/>
  <c r="N4145" i="1"/>
  <c r="O4145" i="1"/>
  <c r="P4145" i="1"/>
  <c r="Q4145" i="1"/>
  <c r="S4145" i="1" s="1"/>
  <c r="R4145" i="1"/>
  <c r="K4146" i="1"/>
  <c r="N4146" i="1"/>
  <c r="O4146" i="1" s="1"/>
  <c r="P4146" i="1"/>
  <c r="Q4146" i="1" s="1"/>
  <c r="K4147" i="1"/>
  <c r="N4147" i="1"/>
  <c r="K4148" i="1"/>
  <c r="N4148" i="1"/>
  <c r="P4148" i="1" s="1"/>
  <c r="O4148" i="1"/>
  <c r="Q4148" i="1" s="1"/>
  <c r="S4148" i="1" s="1"/>
  <c r="R4148" i="1"/>
  <c r="K4149" i="1"/>
  <c r="N4149" i="1"/>
  <c r="O4149" i="1"/>
  <c r="P4149" i="1"/>
  <c r="K4150" i="1"/>
  <c r="N4150" i="1"/>
  <c r="O4150" i="1" s="1"/>
  <c r="K4151" i="1"/>
  <c r="N4151" i="1"/>
  <c r="O4151" i="1" s="1"/>
  <c r="P4151" i="1"/>
  <c r="K4152" i="1"/>
  <c r="N4152" i="1"/>
  <c r="O4152" i="1"/>
  <c r="Q4152" i="1" s="1"/>
  <c r="S4152" i="1" s="1"/>
  <c r="P4152" i="1"/>
  <c r="R4152" i="1"/>
  <c r="K4153" i="1"/>
  <c r="N4153" i="1"/>
  <c r="O4153" i="1"/>
  <c r="P4153" i="1"/>
  <c r="Q4153" i="1" s="1"/>
  <c r="K4154" i="1"/>
  <c r="N4154" i="1"/>
  <c r="O4154" i="1" s="1"/>
  <c r="P4154" i="1"/>
  <c r="Q4154" i="1" s="1"/>
  <c r="S4154" i="1" s="1"/>
  <c r="R4154" i="1"/>
  <c r="K4155" i="1"/>
  <c r="N4155" i="1"/>
  <c r="P4155" i="1" s="1"/>
  <c r="O4155" i="1"/>
  <c r="Q4155" i="1" s="1"/>
  <c r="K4156" i="1"/>
  <c r="N4156" i="1"/>
  <c r="O4156" i="1" s="1"/>
  <c r="P4156" i="1"/>
  <c r="K4157" i="1"/>
  <c r="N4157" i="1"/>
  <c r="O4157" i="1"/>
  <c r="R4157" i="1" s="1"/>
  <c r="P4157" i="1"/>
  <c r="K4158" i="1"/>
  <c r="N4158" i="1"/>
  <c r="O4158" i="1"/>
  <c r="P4158" i="1"/>
  <c r="Q4158" i="1"/>
  <c r="S4158" i="1" s="1"/>
  <c r="R4158" i="1"/>
  <c r="K4159" i="1"/>
  <c r="N4159" i="1"/>
  <c r="P4159" i="1" s="1"/>
  <c r="O4159" i="1"/>
  <c r="K4160" i="1"/>
  <c r="N4160" i="1"/>
  <c r="O4160" i="1"/>
  <c r="Q4160" i="1" s="1"/>
  <c r="P4160" i="1"/>
  <c r="K4161" i="1"/>
  <c r="N4161" i="1"/>
  <c r="O4161" i="1"/>
  <c r="R4161" i="1" s="1"/>
  <c r="P4161" i="1"/>
  <c r="Q4161" i="1"/>
  <c r="K4162" i="1"/>
  <c r="N4162" i="1"/>
  <c r="O4162" i="1" s="1"/>
  <c r="K4163" i="1"/>
  <c r="N4163" i="1"/>
  <c r="P4163" i="1" s="1"/>
  <c r="K4164" i="1"/>
  <c r="N4164" i="1"/>
  <c r="O4164" i="1" s="1"/>
  <c r="K4165" i="1"/>
  <c r="N4165" i="1"/>
  <c r="O4165" i="1"/>
  <c r="P4165" i="1"/>
  <c r="K4166" i="1"/>
  <c r="N4166" i="1"/>
  <c r="O4166" i="1" s="1"/>
  <c r="K4167" i="1"/>
  <c r="N4167" i="1"/>
  <c r="O4167" i="1" s="1"/>
  <c r="P4167" i="1"/>
  <c r="K4168" i="1"/>
  <c r="N4168" i="1"/>
  <c r="O4168" i="1"/>
  <c r="R4168" i="1" s="1"/>
  <c r="P4168" i="1"/>
  <c r="Q4168" i="1"/>
  <c r="S4168" i="1" s="1"/>
  <c r="K4169" i="1"/>
  <c r="N4169" i="1"/>
  <c r="O4169" i="1"/>
  <c r="P4169" i="1"/>
  <c r="Q4169" i="1" s="1"/>
  <c r="S4169" i="1" s="1"/>
  <c r="R4169" i="1"/>
  <c r="K4170" i="1"/>
  <c r="N4170" i="1"/>
  <c r="O4170" i="1" s="1"/>
  <c r="Q4170" i="1" s="1"/>
  <c r="P4170" i="1"/>
  <c r="K4171" i="1"/>
  <c r="N4171" i="1"/>
  <c r="P4171" i="1" s="1"/>
  <c r="K4172" i="1"/>
  <c r="N4172" i="1"/>
  <c r="O4172" i="1"/>
  <c r="Q4172" i="1" s="1"/>
  <c r="P4172" i="1"/>
  <c r="K4173" i="1"/>
  <c r="N4173" i="1"/>
  <c r="O4173" i="1"/>
  <c r="R4173" i="1" s="1"/>
  <c r="P4173" i="1"/>
  <c r="Q4173" i="1"/>
  <c r="S4173" i="1" s="1"/>
  <c r="K4174" i="1"/>
  <c r="N4174" i="1"/>
  <c r="P4174" i="1" s="1"/>
  <c r="O4174" i="1"/>
  <c r="K4175" i="1"/>
  <c r="N4175" i="1"/>
  <c r="O4175" i="1" s="1"/>
  <c r="P4175" i="1"/>
  <c r="K4176" i="1"/>
  <c r="N4176" i="1"/>
  <c r="O4176" i="1" s="1"/>
  <c r="K4177" i="1"/>
  <c r="N4177" i="1"/>
  <c r="O4177" i="1"/>
  <c r="Q4177" i="1" s="1"/>
  <c r="S4177" i="1" s="1"/>
  <c r="P4177" i="1"/>
  <c r="R4177" i="1"/>
  <c r="K4178" i="1"/>
  <c r="N4178" i="1"/>
  <c r="O4178" i="1" s="1"/>
  <c r="K4179" i="1"/>
  <c r="N4179" i="1"/>
  <c r="P4179" i="1" s="1"/>
  <c r="K4180" i="1"/>
  <c r="N4180" i="1"/>
  <c r="O4180" i="1"/>
  <c r="P4180" i="1"/>
  <c r="K4181" i="1"/>
  <c r="N4181" i="1"/>
  <c r="O4181" i="1" s="1"/>
  <c r="K4182" i="1"/>
  <c r="N4182" i="1"/>
  <c r="O4182" i="1" s="1"/>
  <c r="P4182" i="1"/>
  <c r="K4183" i="1"/>
  <c r="N4183" i="1"/>
  <c r="O4183" i="1" s="1"/>
  <c r="K4184" i="1"/>
  <c r="N4184" i="1"/>
  <c r="P4184" i="1" s="1"/>
  <c r="O4184" i="1"/>
  <c r="Q4184" i="1" s="1"/>
  <c r="K4185" i="1"/>
  <c r="N4185" i="1"/>
  <c r="O4185" i="1"/>
  <c r="Q4185" i="1" s="1"/>
  <c r="P4185" i="1"/>
  <c r="K4186" i="1"/>
  <c r="N4186" i="1"/>
  <c r="O4186" i="1" s="1"/>
  <c r="K4187" i="1"/>
  <c r="N4187" i="1"/>
  <c r="P4187" i="1" s="1"/>
  <c r="O4187" i="1"/>
  <c r="Q4187" i="1" s="1"/>
  <c r="K4188" i="1"/>
  <c r="N4188" i="1"/>
  <c r="O4188" i="1"/>
  <c r="Q4188" i="1" s="1"/>
  <c r="S4188" i="1" s="1"/>
  <c r="P4188" i="1"/>
  <c r="R4188" i="1"/>
  <c r="K4189" i="1"/>
  <c r="N4189" i="1"/>
  <c r="P4189" i="1" s="1"/>
  <c r="O4189" i="1"/>
  <c r="K4190" i="1"/>
  <c r="N4190" i="1"/>
  <c r="O4190" i="1" s="1"/>
  <c r="P4190" i="1"/>
  <c r="K4191" i="1"/>
  <c r="N4191" i="1"/>
  <c r="O4191" i="1"/>
  <c r="Q4191" i="1" s="1"/>
  <c r="S4191" i="1" s="1"/>
  <c r="P4191" i="1"/>
  <c r="R4191" i="1"/>
  <c r="K4192" i="1"/>
  <c r="N4192" i="1"/>
  <c r="O4192" i="1" s="1"/>
  <c r="P4192" i="1"/>
  <c r="K4193" i="1"/>
  <c r="N4193" i="1"/>
  <c r="O4193" i="1"/>
  <c r="R4193" i="1" s="1"/>
  <c r="P4193" i="1"/>
  <c r="Q4193" i="1"/>
  <c r="K4194" i="1"/>
  <c r="N4194" i="1"/>
  <c r="O4194" i="1" s="1"/>
  <c r="K4195" i="1"/>
  <c r="N4195" i="1"/>
  <c r="P4195" i="1" s="1"/>
  <c r="O4195" i="1"/>
  <c r="Q4195" i="1" s="1"/>
  <c r="K4196" i="1"/>
  <c r="N4196" i="1"/>
  <c r="O4196" i="1"/>
  <c r="Q4196" i="1" s="1"/>
  <c r="P4196" i="1"/>
  <c r="K4197" i="1"/>
  <c r="N4197" i="1"/>
  <c r="O4197" i="1" s="1"/>
  <c r="P4197" i="1"/>
  <c r="K4198" i="1"/>
  <c r="N4198" i="1"/>
  <c r="O4198" i="1" s="1"/>
  <c r="K4199" i="1"/>
  <c r="N4199" i="1"/>
  <c r="O4199" i="1"/>
  <c r="Q4199" i="1" s="1"/>
  <c r="S4199" i="1" s="1"/>
  <c r="P4199" i="1"/>
  <c r="R4199" i="1"/>
  <c r="K4200" i="1"/>
  <c r="N4200" i="1"/>
  <c r="O4200" i="1" s="1"/>
  <c r="P4200" i="1"/>
  <c r="K4201" i="1"/>
  <c r="N4201" i="1"/>
  <c r="O4201" i="1"/>
  <c r="R4201" i="1" s="1"/>
  <c r="P4201" i="1"/>
  <c r="Q4201" i="1"/>
  <c r="S4201" i="1" s="1"/>
  <c r="K4202" i="1"/>
  <c r="N4202" i="1"/>
  <c r="O4202" i="1" s="1"/>
  <c r="K4203" i="1"/>
  <c r="N4203" i="1"/>
  <c r="P4203" i="1" s="1"/>
  <c r="O4203" i="1"/>
  <c r="K4204" i="1"/>
  <c r="N4204" i="1"/>
  <c r="O4204" i="1"/>
  <c r="Q4204" i="1" s="1"/>
  <c r="P4204" i="1"/>
  <c r="K4205" i="1"/>
  <c r="N4205" i="1"/>
  <c r="O4205" i="1" s="1"/>
  <c r="P4205" i="1"/>
  <c r="K4206" i="1"/>
  <c r="N4206" i="1"/>
  <c r="O4206" i="1" s="1"/>
  <c r="K4207" i="1"/>
  <c r="N4207" i="1"/>
  <c r="O4207" i="1"/>
  <c r="Q4207" i="1" s="1"/>
  <c r="S4207" i="1" s="1"/>
  <c r="P4207" i="1"/>
  <c r="R4207" i="1"/>
  <c r="K4208" i="1"/>
  <c r="N4208" i="1"/>
  <c r="O4208" i="1" s="1"/>
  <c r="P4208" i="1"/>
  <c r="K4209" i="1"/>
  <c r="N4209" i="1"/>
  <c r="O4209" i="1"/>
  <c r="R4209" i="1" s="1"/>
  <c r="P4209" i="1"/>
  <c r="Q4209" i="1"/>
  <c r="S4209" i="1" s="1"/>
  <c r="K4210" i="1"/>
  <c r="N4210" i="1"/>
  <c r="O4210" i="1" s="1"/>
  <c r="K4211" i="1"/>
  <c r="N4211" i="1"/>
  <c r="P4211" i="1" s="1"/>
  <c r="O4211" i="1"/>
  <c r="K4212" i="1"/>
  <c r="N4212" i="1"/>
  <c r="O4212" i="1"/>
  <c r="Q4212" i="1" s="1"/>
  <c r="P4212" i="1"/>
  <c r="K4213" i="1"/>
  <c r="N4213" i="1"/>
  <c r="O4213" i="1" s="1"/>
  <c r="P4213" i="1"/>
  <c r="K4214" i="1"/>
  <c r="N4214" i="1"/>
  <c r="O4214" i="1" s="1"/>
  <c r="K4215" i="1"/>
  <c r="N4215" i="1"/>
  <c r="O4215" i="1"/>
  <c r="Q4215" i="1" s="1"/>
  <c r="S4215" i="1" s="1"/>
  <c r="P4215" i="1"/>
  <c r="R4215" i="1"/>
  <c r="K4216" i="1"/>
  <c r="N4216" i="1"/>
  <c r="O4216" i="1" s="1"/>
  <c r="P4216" i="1"/>
  <c r="K4217" i="1"/>
  <c r="N4217" i="1"/>
  <c r="O4217" i="1"/>
  <c r="R4217" i="1" s="1"/>
  <c r="P4217" i="1"/>
  <c r="Q4217" i="1"/>
  <c r="K4218" i="1"/>
  <c r="N4218" i="1"/>
  <c r="O4218" i="1" s="1"/>
  <c r="K4219" i="1"/>
  <c r="N4219" i="1"/>
  <c r="P4219" i="1" s="1"/>
  <c r="O4219" i="1"/>
  <c r="K4220" i="1"/>
  <c r="N4220" i="1"/>
  <c r="O4220" i="1"/>
  <c r="Q4220" i="1" s="1"/>
  <c r="P4220" i="1"/>
  <c r="K4221" i="1"/>
  <c r="N4221" i="1"/>
  <c r="O4221" i="1" s="1"/>
  <c r="P4221" i="1"/>
  <c r="K4222" i="1"/>
  <c r="N4222" i="1"/>
  <c r="O4222" i="1" s="1"/>
  <c r="K4223" i="1"/>
  <c r="N4223" i="1"/>
  <c r="O4223" i="1"/>
  <c r="Q4223" i="1" s="1"/>
  <c r="S4223" i="1" s="1"/>
  <c r="P4223" i="1"/>
  <c r="R4223" i="1"/>
  <c r="K4224" i="1"/>
  <c r="N4224" i="1"/>
  <c r="O4224" i="1" s="1"/>
  <c r="P4224" i="1"/>
  <c r="K4225" i="1"/>
  <c r="N4225" i="1"/>
  <c r="O4225" i="1"/>
  <c r="R4225" i="1" s="1"/>
  <c r="P4225" i="1"/>
  <c r="Q4225" i="1"/>
  <c r="K4226" i="1"/>
  <c r="N4226" i="1"/>
  <c r="O4226" i="1" s="1"/>
  <c r="K4227" i="1"/>
  <c r="N4227" i="1"/>
  <c r="P4227" i="1" s="1"/>
  <c r="O4227" i="1"/>
  <c r="Q4227" i="1" s="1"/>
  <c r="K4228" i="1"/>
  <c r="N4228" i="1"/>
  <c r="O4228" i="1"/>
  <c r="Q4228" i="1" s="1"/>
  <c r="P4228" i="1"/>
  <c r="K4229" i="1"/>
  <c r="N4229" i="1"/>
  <c r="O4229" i="1" s="1"/>
  <c r="P4229" i="1"/>
  <c r="K4230" i="1"/>
  <c r="N4230" i="1"/>
  <c r="O4230" i="1" s="1"/>
  <c r="K4231" i="1"/>
  <c r="N4231" i="1"/>
  <c r="O4231" i="1"/>
  <c r="Q4231" i="1" s="1"/>
  <c r="S4231" i="1" s="1"/>
  <c r="P4231" i="1"/>
  <c r="R4231" i="1"/>
  <c r="K4232" i="1"/>
  <c r="N4232" i="1"/>
  <c r="O4232" i="1" s="1"/>
  <c r="P4232" i="1"/>
  <c r="K4233" i="1"/>
  <c r="N4233" i="1"/>
  <c r="O4233" i="1"/>
  <c r="R4233" i="1" s="1"/>
  <c r="P4233" i="1"/>
  <c r="Q4233" i="1"/>
  <c r="S4233" i="1" s="1"/>
  <c r="K4234" i="1"/>
  <c r="N4234" i="1"/>
  <c r="O4234" i="1" s="1"/>
  <c r="K4235" i="1"/>
  <c r="N4235" i="1"/>
  <c r="P4235" i="1" s="1"/>
  <c r="O4235" i="1"/>
  <c r="K4236" i="1"/>
  <c r="N4236" i="1"/>
  <c r="O4236" i="1"/>
  <c r="Q4236" i="1" s="1"/>
  <c r="P4236" i="1"/>
  <c r="K4237" i="1"/>
  <c r="N4237" i="1"/>
  <c r="O4237" i="1" s="1"/>
  <c r="P4237" i="1"/>
  <c r="K4238" i="1"/>
  <c r="N4238" i="1"/>
  <c r="O4238" i="1" s="1"/>
  <c r="K4239" i="1"/>
  <c r="N4239" i="1"/>
  <c r="O4239" i="1"/>
  <c r="Q4239" i="1" s="1"/>
  <c r="S4239" i="1" s="1"/>
  <c r="P4239" i="1"/>
  <c r="R4239" i="1"/>
  <c r="K4240" i="1"/>
  <c r="N4240" i="1"/>
  <c r="O4240" i="1" s="1"/>
  <c r="P4240" i="1"/>
  <c r="K4241" i="1"/>
  <c r="N4241" i="1"/>
  <c r="O4241" i="1"/>
  <c r="R4241" i="1" s="1"/>
  <c r="P4241" i="1"/>
  <c r="Q4241" i="1"/>
  <c r="S4241" i="1" s="1"/>
  <c r="K4242" i="1"/>
  <c r="N4242" i="1"/>
  <c r="O4242" i="1" s="1"/>
  <c r="K4243" i="1"/>
  <c r="N4243" i="1"/>
  <c r="P4243" i="1" s="1"/>
  <c r="O4243" i="1"/>
  <c r="Q4243" i="1" s="1"/>
  <c r="K4244" i="1"/>
  <c r="N4244" i="1"/>
  <c r="O4244" i="1"/>
  <c r="Q4244" i="1" s="1"/>
  <c r="P4244" i="1"/>
  <c r="K4245" i="1"/>
  <c r="N4245" i="1"/>
  <c r="O4245" i="1" s="1"/>
  <c r="P4245" i="1"/>
  <c r="K4246" i="1"/>
  <c r="N4246" i="1"/>
  <c r="O4246" i="1" s="1"/>
  <c r="K4247" i="1"/>
  <c r="N4247" i="1"/>
  <c r="O4247" i="1"/>
  <c r="Q4247" i="1" s="1"/>
  <c r="S4247" i="1" s="1"/>
  <c r="P4247" i="1"/>
  <c r="R4247" i="1"/>
  <c r="K4248" i="1"/>
  <c r="N4248" i="1"/>
  <c r="O4248" i="1" s="1"/>
  <c r="P4248" i="1"/>
  <c r="K4249" i="1"/>
  <c r="N4249" i="1"/>
  <c r="O4249" i="1"/>
  <c r="P4249" i="1"/>
  <c r="Q4249" i="1"/>
  <c r="S4249" i="1" s="1"/>
  <c r="R4249" i="1"/>
  <c r="K4250" i="1"/>
  <c r="N4250" i="1"/>
  <c r="O4250" i="1" s="1"/>
  <c r="K4251" i="1"/>
  <c r="N4251" i="1"/>
  <c r="P4251" i="1" s="1"/>
  <c r="O4251" i="1"/>
  <c r="Q4251" i="1" s="1"/>
  <c r="K4252" i="1"/>
  <c r="N4252" i="1"/>
  <c r="O4252" i="1"/>
  <c r="Q4252" i="1" s="1"/>
  <c r="P4252" i="1"/>
  <c r="K4253" i="1"/>
  <c r="N4253" i="1"/>
  <c r="O4253" i="1" s="1"/>
  <c r="P4253" i="1"/>
  <c r="K4254" i="1"/>
  <c r="N4254" i="1"/>
  <c r="O4254" i="1" s="1"/>
  <c r="K4255" i="1"/>
  <c r="N4255" i="1"/>
  <c r="O4255" i="1"/>
  <c r="Q4255" i="1" s="1"/>
  <c r="S4255" i="1" s="1"/>
  <c r="P4255" i="1"/>
  <c r="R4255" i="1"/>
  <c r="K4256" i="1"/>
  <c r="N4256" i="1"/>
  <c r="O4256" i="1" s="1"/>
  <c r="P4256" i="1"/>
  <c r="K4257" i="1"/>
  <c r="N4257" i="1"/>
  <c r="O4257" i="1"/>
  <c r="P4257" i="1"/>
  <c r="Q4257" i="1"/>
  <c r="S4257" i="1" s="1"/>
  <c r="R4257" i="1"/>
  <c r="K4258" i="1"/>
  <c r="N4258" i="1"/>
  <c r="O4258" i="1" s="1"/>
  <c r="K4259" i="1"/>
  <c r="N4259" i="1"/>
  <c r="P4259" i="1" s="1"/>
  <c r="O4259" i="1"/>
  <c r="Q4259" i="1" s="1"/>
  <c r="K4260" i="1"/>
  <c r="N4260" i="1"/>
  <c r="O4260" i="1"/>
  <c r="Q4260" i="1" s="1"/>
  <c r="P4260" i="1"/>
  <c r="K4261" i="1"/>
  <c r="N4261" i="1"/>
  <c r="O4261" i="1" s="1"/>
  <c r="P4261" i="1"/>
  <c r="K4262" i="1"/>
  <c r="N4262" i="1"/>
  <c r="O4262" i="1" s="1"/>
  <c r="K4263" i="1"/>
  <c r="N4263" i="1"/>
  <c r="O4263" i="1"/>
  <c r="Q4263" i="1" s="1"/>
  <c r="S4263" i="1" s="1"/>
  <c r="P4263" i="1"/>
  <c r="R4263" i="1"/>
  <c r="K4264" i="1"/>
  <c r="N4264" i="1"/>
  <c r="O4264" i="1" s="1"/>
  <c r="P4264" i="1"/>
  <c r="K4265" i="1"/>
  <c r="N4265" i="1"/>
  <c r="O4265" i="1"/>
  <c r="P4265" i="1"/>
  <c r="Q4265" i="1"/>
  <c r="S4265" i="1" s="1"/>
  <c r="R4265" i="1"/>
  <c r="K4266" i="1"/>
  <c r="N4266" i="1"/>
  <c r="O4266" i="1" s="1"/>
  <c r="K4267" i="1"/>
  <c r="N4267" i="1"/>
  <c r="P4267" i="1" s="1"/>
  <c r="O4267" i="1"/>
  <c r="Q4267" i="1" s="1"/>
  <c r="K4268" i="1"/>
  <c r="N4268" i="1"/>
  <c r="O4268" i="1"/>
  <c r="Q4268" i="1" s="1"/>
  <c r="P4268" i="1"/>
  <c r="K4269" i="1"/>
  <c r="N4269" i="1"/>
  <c r="O4269" i="1" s="1"/>
  <c r="P4269" i="1"/>
  <c r="K4270" i="1"/>
  <c r="N4270" i="1"/>
  <c r="O4270" i="1" s="1"/>
  <c r="K4271" i="1"/>
  <c r="N4271" i="1"/>
  <c r="O4271" i="1"/>
  <c r="Q4271" i="1" s="1"/>
  <c r="S4271" i="1" s="1"/>
  <c r="P4271" i="1"/>
  <c r="R4271" i="1"/>
  <c r="K4272" i="1"/>
  <c r="N4272" i="1"/>
  <c r="O4272" i="1" s="1"/>
  <c r="P4272" i="1"/>
  <c r="K4273" i="1"/>
  <c r="N4273" i="1"/>
  <c r="O4273" i="1"/>
  <c r="P4273" i="1"/>
  <c r="Q4273" i="1"/>
  <c r="S4273" i="1" s="1"/>
  <c r="R4273" i="1"/>
  <c r="K4274" i="1"/>
  <c r="N4274" i="1"/>
  <c r="O4274" i="1" s="1"/>
  <c r="K4275" i="1"/>
  <c r="N4275" i="1"/>
  <c r="P4275" i="1" s="1"/>
  <c r="O4275" i="1"/>
  <c r="Q4275" i="1" s="1"/>
  <c r="K4276" i="1"/>
  <c r="N4276" i="1"/>
  <c r="O4276" i="1"/>
  <c r="Q4276" i="1" s="1"/>
  <c r="P4276" i="1"/>
  <c r="K4277" i="1"/>
  <c r="N4277" i="1"/>
  <c r="O4277" i="1" s="1"/>
  <c r="P4277" i="1"/>
  <c r="K4278" i="1"/>
  <c r="N4278" i="1"/>
  <c r="O4278" i="1" s="1"/>
  <c r="K4279" i="1"/>
  <c r="N4279" i="1"/>
  <c r="O4279" i="1"/>
  <c r="Q4279" i="1" s="1"/>
  <c r="S4279" i="1" s="1"/>
  <c r="P4279" i="1"/>
  <c r="R4279" i="1"/>
  <c r="K4280" i="1"/>
  <c r="N4280" i="1"/>
  <c r="O4280" i="1" s="1"/>
  <c r="P4280" i="1"/>
  <c r="K4281" i="1"/>
  <c r="N4281" i="1"/>
  <c r="O4281" i="1"/>
  <c r="P4281" i="1"/>
  <c r="Q4281" i="1"/>
  <c r="S4281" i="1" s="1"/>
  <c r="R4281" i="1"/>
  <c r="K4282" i="1"/>
  <c r="N4282" i="1"/>
  <c r="O4282" i="1" s="1"/>
  <c r="K4283" i="1"/>
  <c r="N4283" i="1"/>
  <c r="P4283" i="1" s="1"/>
  <c r="O4283" i="1"/>
  <c r="Q4283" i="1" s="1"/>
  <c r="K4284" i="1"/>
  <c r="N4284" i="1"/>
  <c r="O4284" i="1"/>
  <c r="Q4284" i="1" s="1"/>
  <c r="P4284" i="1"/>
  <c r="K4285" i="1"/>
  <c r="N4285" i="1"/>
  <c r="O4285" i="1" s="1"/>
  <c r="P4285" i="1"/>
  <c r="K4286" i="1"/>
  <c r="N4286" i="1"/>
  <c r="O4286" i="1" s="1"/>
  <c r="K4287" i="1"/>
  <c r="N4287" i="1"/>
  <c r="O4287" i="1"/>
  <c r="Q4287" i="1" s="1"/>
  <c r="S4287" i="1" s="1"/>
  <c r="P4287" i="1"/>
  <c r="R4287" i="1"/>
  <c r="K4288" i="1"/>
  <c r="N4288" i="1"/>
  <c r="O4288" i="1" s="1"/>
  <c r="P4288" i="1"/>
  <c r="K4289" i="1"/>
  <c r="N4289" i="1"/>
  <c r="O4289" i="1"/>
  <c r="P4289" i="1"/>
  <c r="Q4289" i="1"/>
  <c r="S4289" i="1" s="1"/>
  <c r="R4289" i="1"/>
  <c r="K4290" i="1"/>
  <c r="N4290" i="1"/>
  <c r="O4290" i="1" s="1"/>
  <c r="K4291" i="1"/>
  <c r="N4291" i="1"/>
  <c r="P4291" i="1" s="1"/>
  <c r="O4291" i="1"/>
  <c r="Q4291" i="1" s="1"/>
  <c r="K4292" i="1"/>
  <c r="N4292" i="1"/>
  <c r="O4292" i="1"/>
  <c r="Q4292" i="1" s="1"/>
  <c r="P4292" i="1"/>
  <c r="K4293" i="1"/>
  <c r="N4293" i="1"/>
  <c r="O4293" i="1" s="1"/>
  <c r="P4293" i="1"/>
  <c r="K4294" i="1"/>
  <c r="N4294" i="1"/>
  <c r="O4294" i="1" s="1"/>
  <c r="K4295" i="1"/>
  <c r="N4295" i="1"/>
  <c r="O4295" i="1"/>
  <c r="Q4295" i="1" s="1"/>
  <c r="S4295" i="1" s="1"/>
  <c r="P4295" i="1"/>
  <c r="R4295" i="1"/>
  <c r="K4296" i="1"/>
  <c r="N4296" i="1"/>
  <c r="O4296" i="1" s="1"/>
  <c r="P4296" i="1"/>
  <c r="K4297" i="1"/>
  <c r="N4297" i="1"/>
  <c r="O4297" i="1"/>
  <c r="P4297" i="1"/>
  <c r="Q4297" i="1"/>
  <c r="S4297" i="1" s="1"/>
  <c r="R4297" i="1"/>
  <c r="K4298" i="1"/>
  <c r="N4298" i="1"/>
  <c r="O4298" i="1" s="1"/>
  <c r="K4299" i="1"/>
  <c r="N4299" i="1"/>
  <c r="P4299" i="1" s="1"/>
  <c r="O4299" i="1"/>
  <c r="Q4299" i="1" s="1"/>
  <c r="K4300" i="1"/>
  <c r="N4300" i="1"/>
  <c r="O4300" i="1"/>
  <c r="Q4300" i="1" s="1"/>
  <c r="P4300" i="1"/>
  <c r="K4301" i="1"/>
  <c r="N4301" i="1"/>
  <c r="O4301" i="1" s="1"/>
  <c r="P4301" i="1"/>
  <c r="K4302" i="1"/>
  <c r="N4302" i="1"/>
  <c r="O4302" i="1" s="1"/>
  <c r="K4303" i="1"/>
  <c r="N4303" i="1"/>
  <c r="O4303" i="1"/>
  <c r="Q4303" i="1" s="1"/>
  <c r="S4303" i="1" s="1"/>
  <c r="P4303" i="1"/>
  <c r="R4303" i="1"/>
  <c r="K4304" i="1"/>
  <c r="N4304" i="1"/>
  <c r="O4304" i="1" s="1"/>
  <c r="P4304" i="1"/>
  <c r="K4305" i="1"/>
  <c r="N4305" i="1"/>
  <c r="O4305" i="1"/>
  <c r="P4305" i="1"/>
  <c r="Q4305" i="1"/>
  <c r="S4305" i="1" s="1"/>
  <c r="R4305" i="1"/>
  <c r="K4306" i="1"/>
  <c r="N4306" i="1"/>
  <c r="O4306" i="1" s="1"/>
  <c r="K4307" i="1"/>
  <c r="N4307" i="1"/>
  <c r="P4307" i="1" s="1"/>
  <c r="O4307" i="1"/>
  <c r="Q4307" i="1" s="1"/>
  <c r="K4308" i="1"/>
  <c r="N4308" i="1"/>
  <c r="O4308" i="1"/>
  <c r="Q4308" i="1" s="1"/>
  <c r="P4308" i="1"/>
  <c r="K4309" i="1"/>
  <c r="N4309" i="1"/>
  <c r="O4309" i="1" s="1"/>
  <c r="P4309" i="1"/>
  <c r="K4310" i="1"/>
  <c r="N4310" i="1"/>
  <c r="O4310" i="1" s="1"/>
  <c r="K4311" i="1"/>
  <c r="N4311" i="1"/>
  <c r="O4311" i="1"/>
  <c r="Q4311" i="1" s="1"/>
  <c r="S4311" i="1" s="1"/>
  <c r="P4311" i="1"/>
  <c r="R4311" i="1"/>
  <c r="K4312" i="1"/>
  <c r="N4312" i="1"/>
  <c r="O4312" i="1" s="1"/>
  <c r="P4312" i="1"/>
  <c r="K4313" i="1"/>
  <c r="N4313" i="1"/>
  <c r="O4313" i="1"/>
  <c r="P4313" i="1"/>
  <c r="Q4313" i="1"/>
  <c r="S4313" i="1" s="1"/>
  <c r="R4313" i="1"/>
  <c r="K4314" i="1"/>
  <c r="N4314" i="1"/>
  <c r="O4314" i="1" s="1"/>
  <c r="K4315" i="1"/>
  <c r="N4315" i="1"/>
  <c r="P4315" i="1" s="1"/>
  <c r="O4315" i="1"/>
  <c r="Q4315" i="1" s="1"/>
  <c r="K4316" i="1"/>
  <c r="N4316" i="1"/>
  <c r="O4316" i="1"/>
  <c r="Q4316" i="1" s="1"/>
  <c r="P4316" i="1"/>
  <c r="K4317" i="1"/>
  <c r="N4317" i="1"/>
  <c r="O4317" i="1" s="1"/>
  <c r="P4317" i="1"/>
  <c r="K4318" i="1"/>
  <c r="N4318" i="1"/>
  <c r="O4318" i="1" s="1"/>
  <c r="K4319" i="1"/>
  <c r="N4319" i="1"/>
  <c r="O4319" i="1"/>
  <c r="Q4319" i="1" s="1"/>
  <c r="S4319" i="1" s="1"/>
  <c r="P4319" i="1"/>
  <c r="R4319" i="1"/>
  <c r="K4320" i="1"/>
  <c r="N4320" i="1"/>
  <c r="O4320" i="1" s="1"/>
  <c r="P4320" i="1"/>
  <c r="K4321" i="1"/>
  <c r="N4321" i="1"/>
  <c r="O4321" i="1"/>
  <c r="P4321" i="1"/>
  <c r="Q4321" i="1"/>
  <c r="S4321" i="1" s="1"/>
  <c r="R4321" i="1"/>
  <c r="K4322" i="1"/>
  <c r="N4322" i="1"/>
  <c r="O4322" i="1" s="1"/>
  <c r="K4323" i="1"/>
  <c r="N4323" i="1"/>
  <c r="P4323" i="1" s="1"/>
  <c r="O4323" i="1"/>
  <c r="Q4323" i="1" s="1"/>
  <c r="K4324" i="1"/>
  <c r="N4324" i="1"/>
  <c r="O4324" i="1"/>
  <c r="Q4324" i="1" s="1"/>
  <c r="P4324" i="1"/>
  <c r="K4325" i="1"/>
  <c r="N4325" i="1"/>
  <c r="O4325" i="1" s="1"/>
  <c r="P4325" i="1"/>
  <c r="K4326" i="1"/>
  <c r="N4326" i="1"/>
  <c r="O4326" i="1" s="1"/>
  <c r="K4327" i="1"/>
  <c r="N4327" i="1"/>
  <c r="O4327" i="1"/>
  <c r="Q4327" i="1" s="1"/>
  <c r="S4327" i="1" s="1"/>
  <c r="P4327" i="1"/>
  <c r="R4327" i="1"/>
  <c r="K4328" i="1"/>
  <c r="N4328" i="1"/>
  <c r="O4328" i="1" s="1"/>
  <c r="P4328" i="1"/>
  <c r="K4329" i="1"/>
  <c r="N4329" i="1"/>
  <c r="O4329" i="1"/>
  <c r="P4329" i="1"/>
  <c r="Q4329" i="1"/>
  <c r="S4329" i="1" s="1"/>
  <c r="R4329" i="1"/>
  <c r="K4330" i="1"/>
  <c r="N4330" i="1"/>
  <c r="O4330" i="1" s="1"/>
  <c r="K4331" i="1"/>
  <c r="N4331" i="1"/>
  <c r="P4331" i="1" s="1"/>
  <c r="O4331" i="1"/>
  <c r="Q4331" i="1" s="1"/>
  <c r="K4332" i="1"/>
  <c r="N4332" i="1"/>
  <c r="O4332" i="1"/>
  <c r="Q4332" i="1" s="1"/>
  <c r="P4332" i="1"/>
  <c r="K4333" i="1"/>
  <c r="N4333" i="1"/>
  <c r="O4333" i="1" s="1"/>
  <c r="R4333" i="1" s="1"/>
  <c r="P4333" i="1"/>
  <c r="Q4333" i="1"/>
  <c r="S4333" i="1" s="1"/>
  <c r="K4334" i="1"/>
  <c r="N4334" i="1"/>
  <c r="O4334" i="1" s="1"/>
  <c r="K4335" i="1"/>
  <c r="N4335" i="1"/>
  <c r="O4335" i="1"/>
  <c r="Q4335" i="1" s="1"/>
  <c r="P4335" i="1"/>
  <c r="R4335" i="1"/>
  <c r="S4335" i="1"/>
  <c r="K4336" i="1"/>
  <c r="N4336" i="1"/>
  <c r="O4336" i="1" s="1"/>
  <c r="P4336" i="1"/>
  <c r="K4337" i="1"/>
  <c r="N4337" i="1"/>
  <c r="O4337" i="1"/>
  <c r="P4337" i="1"/>
  <c r="Q4337" i="1"/>
  <c r="S4337" i="1" s="1"/>
  <c r="R4337" i="1"/>
  <c r="K4338" i="1"/>
  <c r="N4338" i="1"/>
  <c r="K4339" i="1"/>
  <c r="N4339" i="1"/>
  <c r="P4339" i="1" s="1"/>
  <c r="O4339" i="1"/>
  <c r="K4340" i="1"/>
  <c r="N4340" i="1"/>
  <c r="O4340" i="1"/>
  <c r="Q4340" i="1" s="1"/>
  <c r="P4340" i="1"/>
  <c r="K4341" i="1"/>
  <c r="N4341" i="1"/>
  <c r="O4341" i="1" s="1"/>
  <c r="R4341" i="1" s="1"/>
  <c r="P4341" i="1"/>
  <c r="K4342" i="1"/>
  <c r="N4342" i="1"/>
  <c r="O4342" i="1" s="1"/>
  <c r="K4343" i="1"/>
  <c r="N4343" i="1"/>
  <c r="O4343" i="1"/>
  <c r="Q4343" i="1" s="1"/>
  <c r="P4343" i="1"/>
  <c r="R4343" i="1"/>
  <c r="S4343" i="1"/>
  <c r="K4344" i="1"/>
  <c r="N4344" i="1"/>
  <c r="O4344" i="1" s="1"/>
  <c r="P4344" i="1"/>
  <c r="K4345" i="1"/>
  <c r="N4345" i="1"/>
  <c r="O4345" i="1"/>
  <c r="P4345" i="1"/>
  <c r="Q4345" i="1"/>
  <c r="S4345" i="1" s="1"/>
  <c r="R4345" i="1"/>
  <c r="K4346" i="1"/>
  <c r="N4346" i="1"/>
  <c r="K4347" i="1"/>
  <c r="N4347" i="1"/>
  <c r="P4347" i="1" s="1"/>
  <c r="O4347" i="1"/>
  <c r="K4348" i="1"/>
  <c r="N4348" i="1"/>
  <c r="O4348" i="1"/>
  <c r="Q4348" i="1" s="1"/>
  <c r="P4348" i="1"/>
  <c r="K4349" i="1"/>
  <c r="N4349" i="1"/>
  <c r="O4349" i="1" s="1"/>
  <c r="R4349" i="1" s="1"/>
  <c r="P4349" i="1"/>
  <c r="K4350" i="1"/>
  <c r="N4350" i="1"/>
  <c r="O4350" i="1" s="1"/>
  <c r="K4351" i="1"/>
  <c r="N4351" i="1"/>
  <c r="O4351" i="1"/>
  <c r="Q4351" i="1" s="1"/>
  <c r="S4351" i="1" s="1"/>
  <c r="P4351" i="1"/>
  <c r="R4351" i="1"/>
  <c r="K4352" i="1"/>
  <c r="N4352" i="1"/>
  <c r="O4352" i="1" s="1"/>
  <c r="P4352" i="1"/>
  <c r="K4353" i="1"/>
  <c r="N4353" i="1"/>
  <c r="O4353" i="1"/>
  <c r="P4353" i="1"/>
  <c r="Q4353" i="1"/>
  <c r="S4353" i="1" s="1"/>
  <c r="R4353" i="1"/>
  <c r="K4354" i="1"/>
  <c r="N4354" i="1"/>
  <c r="K4355" i="1"/>
  <c r="N4355" i="1"/>
  <c r="P4355" i="1" s="1"/>
  <c r="O4355" i="1"/>
  <c r="K4356" i="1"/>
  <c r="N4356" i="1"/>
  <c r="O4356" i="1"/>
  <c r="P4356" i="1"/>
  <c r="K4357" i="1"/>
  <c r="N4357" i="1"/>
  <c r="O4357" i="1" s="1"/>
  <c r="R4357" i="1" s="1"/>
  <c r="P4357" i="1"/>
  <c r="Q4357" i="1"/>
  <c r="S4357" i="1" s="1"/>
  <c r="K4358" i="1"/>
  <c r="N4358" i="1"/>
  <c r="O4358" i="1" s="1"/>
  <c r="K4359" i="1"/>
  <c r="N4359" i="1"/>
  <c r="O4359" i="1"/>
  <c r="Q4359" i="1" s="1"/>
  <c r="S4359" i="1" s="1"/>
  <c r="P4359" i="1"/>
  <c r="R4359" i="1"/>
  <c r="K4360" i="1"/>
  <c r="N4360" i="1"/>
  <c r="O4360" i="1" s="1"/>
  <c r="P4360" i="1"/>
  <c r="K4361" i="1"/>
  <c r="N4361" i="1"/>
  <c r="O4361" i="1"/>
  <c r="P4361" i="1"/>
  <c r="Q4361" i="1"/>
  <c r="S4361" i="1" s="1"/>
  <c r="R4361" i="1"/>
  <c r="K4362" i="1"/>
  <c r="N4362" i="1"/>
  <c r="K4363" i="1"/>
  <c r="N4363" i="1"/>
  <c r="P4363" i="1" s="1"/>
  <c r="O4363" i="1"/>
  <c r="K4364" i="1"/>
  <c r="N4364" i="1"/>
  <c r="O4364" i="1"/>
  <c r="P4364" i="1"/>
  <c r="K4365" i="1"/>
  <c r="N4365" i="1"/>
  <c r="O4365" i="1" s="1"/>
  <c r="R4365" i="1" s="1"/>
  <c r="P4365" i="1"/>
  <c r="Q4365" i="1"/>
  <c r="S4365" i="1" s="1"/>
  <c r="K4366" i="1"/>
  <c r="N4366" i="1"/>
  <c r="O4366" i="1" s="1"/>
  <c r="K4367" i="1"/>
  <c r="N4367" i="1"/>
  <c r="O4367" i="1"/>
  <c r="Q4367" i="1" s="1"/>
  <c r="S4367" i="1" s="1"/>
  <c r="P4367" i="1"/>
  <c r="R4367" i="1"/>
  <c r="K4368" i="1"/>
  <c r="N4368" i="1"/>
  <c r="O4368" i="1" s="1"/>
  <c r="P4368" i="1"/>
  <c r="K4369" i="1"/>
  <c r="N4369" i="1"/>
  <c r="O4369" i="1"/>
  <c r="P4369" i="1"/>
  <c r="Q4369" i="1"/>
  <c r="S4369" i="1" s="1"/>
  <c r="R4369" i="1"/>
  <c r="K4370" i="1"/>
  <c r="N4370" i="1"/>
  <c r="K4371" i="1"/>
  <c r="N4371" i="1"/>
  <c r="P4371" i="1" s="1"/>
  <c r="K4372" i="1"/>
  <c r="N4372" i="1"/>
  <c r="O4372" i="1"/>
  <c r="P4372" i="1"/>
  <c r="K4373" i="1"/>
  <c r="N4373" i="1"/>
  <c r="O4373" i="1" s="1"/>
  <c r="P4373" i="1"/>
  <c r="Q4373" i="1" s="1"/>
  <c r="K4374" i="1"/>
  <c r="N4374" i="1"/>
  <c r="K4375" i="1"/>
  <c r="N4375" i="1"/>
  <c r="O4375" i="1"/>
  <c r="Q4375" i="1" s="1"/>
  <c r="P4375" i="1"/>
  <c r="K4376" i="1"/>
  <c r="N4376" i="1"/>
  <c r="O4376" i="1" s="1"/>
  <c r="P4376" i="1"/>
  <c r="K4377" i="1"/>
  <c r="N4377" i="1"/>
  <c r="O4377" i="1"/>
  <c r="P4377" i="1"/>
  <c r="Q4377" i="1"/>
  <c r="S4377" i="1" s="1"/>
  <c r="R4377" i="1"/>
  <c r="K4378" i="1"/>
  <c r="N4378" i="1"/>
  <c r="K4379" i="1"/>
  <c r="N4379" i="1"/>
  <c r="P4379" i="1" s="1"/>
  <c r="O4379" i="1"/>
  <c r="K4380" i="1"/>
  <c r="N4380" i="1"/>
  <c r="O4380" i="1"/>
  <c r="P4380" i="1"/>
  <c r="K4381" i="1"/>
  <c r="N4381" i="1"/>
  <c r="O4381" i="1" s="1"/>
  <c r="P4381" i="1"/>
  <c r="Q4381" i="1" s="1"/>
  <c r="K4382" i="1"/>
  <c r="N4382" i="1"/>
  <c r="K4383" i="1"/>
  <c r="N4383" i="1"/>
  <c r="O4383" i="1"/>
  <c r="Q4383" i="1" s="1"/>
  <c r="S4383" i="1" s="1"/>
  <c r="P4383" i="1"/>
  <c r="R4383" i="1"/>
  <c r="K4384" i="1"/>
  <c r="N4384" i="1"/>
  <c r="O4384" i="1" s="1"/>
  <c r="P4384" i="1"/>
  <c r="K4385" i="1"/>
  <c r="N4385" i="1"/>
  <c r="O4385" i="1"/>
  <c r="P4385" i="1"/>
  <c r="Q4385" i="1"/>
  <c r="S4385" i="1" s="1"/>
  <c r="R4385" i="1"/>
  <c r="K4386" i="1"/>
  <c r="N4386" i="1"/>
  <c r="K4387" i="1"/>
  <c r="N4387" i="1"/>
  <c r="P4387" i="1" s="1"/>
  <c r="K4388" i="1"/>
  <c r="N4388" i="1"/>
  <c r="O4388" i="1"/>
  <c r="P4388" i="1"/>
  <c r="K4389" i="1"/>
  <c r="N4389" i="1"/>
  <c r="O4389" i="1" s="1"/>
  <c r="R4389" i="1" s="1"/>
  <c r="P4389" i="1"/>
  <c r="K4390" i="1"/>
  <c r="N4390" i="1"/>
  <c r="K4391" i="1"/>
  <c r="N4391" i="1"/>
  <c r="O4391" i="1"/>
  <c r="Q4391" i="1" s="1"/>
  <c r="P4391" i="1"/>
  <c r="R4391" i="1"/>
  <c r="S4391" i="1" s="1"/>
  <c r="K4392" i="1"/>
  <c r="N4392" i="1"/>
  <c r="O4392" i="1" s="1"/>
  <c r="P4392" i="1"/>
  <c r="K4393" i="1"/>
  <c r="N4393" i="1"/>
  <c r="O4393" i="1"/>
  <c r="P4393" i="1"/>
  <c r="Q4393" i="1"/>
  <c r="S4393" i="1" s="1"/>
  <c r="R4393" i="1"/>
  <c r="K4394" i="1"/>
  <c r="N4394" i="1"/>
  <c r="K4395" i="1"/>
  <c r="N4395" i="1"/>
  <c r="P4395" i="1" s="1"/>
  <c r="K4396" i="1"/>
  <c r="N4396" i="1"/>
  <c r="O4396" i="1"/>
  <c r="P4396" i="1"/>
  <c r="K4397" i="1"/>
  <c r="N4397" i="1"/>
  <c r="O4397" i="1" s="1"/>
  <c r="R4397" i="1" s="1"/>
  <c r="P4397" i="1"/>
  <c r="K4398" i="1"/>
  <c r="N4398" i="1"/>
  <c r="K4399" i="1"/>
  <c r="N4399" i="1"/>
  <c r="O4399" i="1"/>
  <c r="Q4399" i="1" s="1"/>
  <c r="P4399" i="1"/>
  <c r="R4399" i="1"/>
  <c r="S4399" i="1" s="1"/>
  <c r="K4400" i="1"/>
  <c r="N4400" i="1"/>
  <c r="O4400" i="1" s="1"/>
  <c r="P4400" i="1"/>
  <c r="K4401" i="1"/>
  <c r="N4401" i="1"/>
  <c r="O4401" i="1"/>
  <c r="P4401" i="1"/>
  <c r="Q4401" i="1"/>
  <c r="S4401" i="1" s="1"/>
  <c r="R4401" i="1"/>
  <c r="K4402" i="1"/>
  <c r="N4402" i="1"/>
  <c r="K4403" i="1"/>
  <c r="N4403" i="1"/>
  <c r="P4403" i="1" s="1"/>
  <c r="K4404" i="1"/>
  <c r="N4404" i="1"/>
  <c r="O4404" i="1"/>
  <c r="P4404" i="1"/>
  <c r="K4405" i="1"/>
  <c r="N4405" i="1"/>
  <c r="O4405" i="1" s="1"/>
  <c r="R4405" i="1" s="1"/>
  <c r="P4405" i="1"/>
  <c r="Q4405" i="1"/>
  <c r="S4405" i="1" s="1"/>
  <c r="K4406" i="1"/>
  <c r="N4406" i="1"/>
  <c r="K4407" i="1"/>
  <c r="N4407" i="1"/>
  <c r="O4407" i="1"/>
  <c r="Q4407" i="1" s="1"/>
  <c r="P4407" i="1"/>
  <c r="K4408" i="1"/>
  <c r="N4408" i="1"/>
  <c r="O4408" i="1" s="1"/>
  <c r="P4408" i="1"/>
  <c r="K4409" i="1"/>
  <c r="N4409" i="1"/>
  <c r="O4409" i="1"/>
  <c r="P4409" i="1"/>
  <c r="Q4409" i="1"/>
  <c r="S4409" i="1" s="1"/>
  <c r="R4409" i="1"/>
  <c r="K4410" i="1"/>
  <c r="N4410" i="1"/>
  <c r="K4411" i="1"/>
  <c r="N4411" i="1"/>
  <c r="P4411" i="1" s="1"/>
  <c r="O4411" i="1"/>
  <c r="K4412" i="1"/>
  <c r="N4412" i="1"/>
  <c r="O4412" i="1"/>
  <c r="P4412" i="1"/>
  <c r="K4413" i="1"/>
  <c r="N4413" i="1"/>
  <c r="O4413" i="1" s="1"/>
  <c r="P4413" i="1"/>
  <c r="Q4413" i="1"/>
  <c r="K4414" i="1"/>
  <c r="N4414" i="1"/>
  <c r="K4415" i="1"/>
  <c r="N4415" i="1"/>
  <c r="O4415" i="1"/>
  <c r="Q4415" i="1" s="1"/>
  <c r="P4415" i="1"/>
  <c r="K4416" i="1"/>
  <c r="N4416" i="1"/>
  <c r="O4416" i="1" s="1"/>
  <c r="P4416" i="1"/>
  <c r="K4417" i="1"/>
  <c r="N4417" i="1"/>
  <c r="O4417" i="1"/>
  <c r="P4417" i="1"/>
  <c r="Q4417" i="1"/>
  <c r="S4417" i="1" s="1"/>
  <c r="R4417" i="1"/>
  <c r="K4418" i="1"/>
  <c r="N4418" i="1"/>
  <c r="K4419" i="1"/>
  <c r="N4419" i="1"/>
  <c r="P4419" i="1" s="1"/>
  <c r="K4420" i="1"/>
  <c r="N4420" i="1"/>
  <c r="O4420" i="1"/>
  <c r="P4420" i="1"/>
  <c r="K4421" i="1"/>
  <c r="N4421" i="1"/>
  <c r="O4421" i="1" s="1"/>
  <c r="R4421" i="1" s="1"/>
  <c r="P4421" i="1"/>
  <c r="Q4421" i="1"/>
  <c r="S4421" i="1" s="1"/>
  <c r="K4422" i="1"/>
  <c r="N4422" i="1"/>
  <c r="K4423" i="1"/>
  <c r="N4423" i="1"/>
  <c r="O4423" i="1"/>
  <c r="Q4423" i="1" s="1"/>
  <c r="P4423" i="1"/>
  <c r="R4423" i="1"/>
  <c r="S4423" i="1"/>
  <c r="K4424" i="1"/>
  <c r="N4424" i="1"/>
  <c r="O4424" i="1" s="1"/>
  <c r="P4424" i="1"/>
  <c r="K4425" i="1"/>
  <c r="N4425" i="1"/>
  <c r="O4425" i="1"/>
  <c r="P4425" i="1"/>
  <c r="Q4425" i="1"/>
  <c r="S4425" i="1" s="1"/>
  <c r="R4425" i="1"/>
  <c r="K4426" i="1"/>
  <c r="N4426" i="1"/>
  <c r="K4427" i="1"/>
  <c r="N4427" i="1"/>
  <c r="P4427" i="1" s="1"/>
  <c r="O4427" i="1"/>
  <c r="K4428" i="1"/>
  <c r="N4428" i="1"/>
  <c r="O4428" i="1"/>
  <c r="P4428" i="1"/>
  <c r="K4429" i="1"/>
  <c r="N4429" i="1"/>
  <c r="O4429" i="1" s="1"/>
  <c r="Q4429" i="1" s="1"/>
  <c r="P4429" i="1"/>
  <c r="K4430" i="1"/>
  <c r="N4430" i="1"/>
  <c r="K4431" i="1"/>
  <c r="N4431" i="1"/>
  <c r="O4431" i="1"/>
  <c r="Q4431" i="1" s="1"/>
  <c r="P4431" i="1"/>
  <c r="K4432" i="1"/>
  <c r="N4432" i="1"/>
  <c r="O4432" i="1" s="1"/>
  <c r="P4432" i="1"/>
  <c r="K4433" i="1"/>
  <c r="N4433" i="1"/>
  <c r="O4433" i="1"/>
  <c r="P4433" i="1"/>
  <c r="Q4433" i="1"/>
  <c r="S4433" i="1" s="1"/>
  <c r="R4433" i="1"/>
  <c r="K4434" i="1"/>
  <c r="N4434" i="1"/>
  <c r="K4435" i="1"/>
  <c r="N4435" i="1"/>
  <c r="P4435" i="1" s="1"/>
  <c r="O4435" i="1"/>
  <c r="K4436" i="1"/>
  <c r="N4436" i="1"/>
  <c r="O4436" i="1"/>
  <c r="P4436" i="1"/>
  <c r="K4437" i="1"/>
  <c r="N4437" i="1"/>
  <c r="O4437" i="1" s="1"/>
  <c r="P4437" i="1"/>
  <c r="K4438" i="1"/>
  <c r="N4438" i="1"/>
  <c r="K4439" i="1"/>
  <c r="N4439" i="1"/>
  <c r="O4439" i="1"/>
  <c r="Q4439" i="1" s="1"/>
  <c r="P4439" i="1"/>
  <c r="K4440" i="1"/>
  <c r="N4440" i="1"/>
  <c r="O4440" i="1" s="1"/>
  <c r="P4440" i="1"/>
  <c r="K4441" i="1"/>
  <c r="N4441" i="1"/>
  <c r="O4441" i="1"/>
  <c r="P4441" i="1"/>
  <c r="Q4441" i="1"/>
  <c r="S4441" i="1" s="1"/>
  <c r="R4441" i="1"/>
  <c r="K4442" i="1"/>
  <c r="N4442" i="1"/>
  <c r="K4443" i="1"/>
  <c r="N4443" i="1"/>
  <c r="P4443" i="1" s="1"/>
  <c r="O4443" i="1"/>
  <c r="K4444" i="1"/>
  <c r="N4444" i="1"/>
  <c r="O4444" i="1"/>
  <c r="P4444" i="1"/>
  <c r="K4445" i="1"/>
  <c r="N4445" i="1"/>
  <c r="O4445" i="1" s="1"/>
  <c r="P4445" i="1"/>
  <c r="Q4445" i="1" s="1"/>
  <c r="K4446" i="1"/>
  <c r="N4446" i="1"/>
  <c r="K4447" i="1"/>
  <c r="N4447" i="1"/>
  <c r="O4447" i="1"/>
  <c r="Q4447" i="1" s="1"/>
  <c r="S4447" i="1" s="1"/>
  <c r="P4447" i="1"/>
  <c r="R4447" i="1"/>
  <c r="K4448" i="1"/>
  <c r="N4448" i="1"/>
  <c r="O4448" i="1" s="1"/>
  <c r="P4448" i="1"/>
  <c r="K4449" i="1"/>
  <c r="N4449" i="1"/>
  <c r="O4449" i="1"/>
  <c r="P4449" i="1"/>
  <c r="Q4449" i="1"/>
  <c r="S4449" i="1" s="1"/>
  <c r="R4449" i="1"/>
  <c r="K4450" i="1"/>
  <c r="N4450" i="1"/>
  <c r="K4451" i="1"/>
  <c r="N4451" i="1"/>
  <c r="P4451" i="1" s="1"/>
  <c r="K4452" i="1"/>
  <c r="N4452" i="1"/>
  <c r="O4452" i="1"/>
  <c r="P4452" i="1"/>
  <c r="K4453" i="1"/>
  <c r="N4453" i="1"/>
  <c r="O4453" i="1" s="1"/>
  <c r="R4453" i="1" s="1"/>
  <c r="P4453" i="1"/>
  <c r="K4454" i="1"/>
  <c r="N4454" i="1"/>
  <c r="K4455" i="1"/>
  <c r="N4455" i="1"/>
  <c r="O4455" i="1"/>
  <c r="Q4455" i="1" s="1"/>
  <c r="P4455" i="1"/>
  <c r="R4455" i="1"/>
  <c r="S4455" i="1" s="1"/>
  <c r="K4456" i="1"/>
  <c r="N4456" i="1"/>
  <c r="O4456" i="1" s="1"/>
  <c r="P4456" i="1"/>
  <c r="K4457" i="1"/>
  <c r="N4457" i="1"/>
  <c r="O4457" i="1"/>
  <c r="P4457" i="1"/>
  <c r="Q4457" i="1"/>
  <c r="S4457" i="1" s="1"/>
  <c r="R4457" i="1"/>
  <c r="K4458" i="1"/>
  <c r="N4458" i="1"/>
  <c r="K4459" i="1"/>
  <c r="N4459" i="1"/>
  <c r="P4459" i="1" s="1"/>
  <c r="K4460" i="1"/>
  <c r="N4460" i="1"/>
  <c r="O4460" i="1"/>
  <c r="P4460" i="1"/>
  <c r="K4461" i="1"/>
  <c r="N4461" i="1"/>
  <c r="O4461" i="1" s="1"/>
  <c r="R4461" i="1" s="1"/>
  <c r="P4461" i="1"/>
  <c r="K4462" i="1"/>
  <c r="N4462" i="1"/>
  <c r="K4463" i="1"/>
  <c r="N4463" i="1"/>
  <c r="O4463" i="1"/>
  <c r="Q4463" i="1" s="1"/>
  <c r="P4463" i="1"/>
  <c r="R4463" i="1"/>
  <c r="S4463" i="1" s="1"/>
  <c r="K4464" i="1"/>
  <c r="N4464" i="1"/>
  <c r="O4464" i="1" s="1"/>
  <c r="P4464" i="1"/>
  <c r="K4465" i="1"/>
  <c r="N4465" i="1"/>
  <c r="O4465" i="1"/>
  <c r="P4465" i="1"/>
  <c r="Q4465" i="1"/>
  <c r="S4465" i="1" s="1"/>
  <c r="R4465" i="1"/>
  <c r="K4466" i="1"/>
  <c r="N4466" i="1"/>
  <c r="K4467" i="1"/>
  <c r="N4467" i="1"/>
  <c r="P4467" i="1" s="1"/>
  <c r="K4468" i="1"/>
  <c r="N4468" i="1"/>
  <c r="O4468" i="1"/>
  <c r="P4468" i="1"/>
  <c r="K4469" i="1"/>
  <c r="N4469" i="1"/>
  <c r="O4469" i="1" s="1"/>
  <c r="R4469" i="1" s="1"/>
  <c r="P4469" i="1"/>
  <c r="Q4469" i="1"/>
  <c r="S4469" i="1" s="1"/>
  <c r="K4470" i="1"/>
  <c r="N4470" i="1"/>
  <c r="K4471" i="1"/>
  <c r="N4471" i="1"/>
  <c r="O4471" i="1"/>
  <c r="Q4471" i="1" s="1"/>
  <c r="P4471" i="1"/>
  <c r="K4472" i="1"/>
  <c r="N4472" i="1"/>
  <c r="O4472" i="1" s="1"/>
  <c r="P4472" i="1"/>
  <c r="K4473" i="1"/>
  <c r="N4473" i="1"/>
  <c r="O4473" i="1"/>
  <c r="P4473" i="1"/>
  <c r="Q4473" i="1"/>
  <c r="S4473" i="1" s="1"/>
  <c r="R4473" i="1"/>
  <c r="K4474" i="1"/>
  <c r="N4474" i="1"/>
  <c r="K4475" i="1"/>
  <c r="N4475" i="1"/>
  <c r="P4475" i="1" s="1"/>
  <c r="O4475" i="1"/>
  <c r="K4476" i="1"/>
  <c r="N4476" i="1"/>
  <c r="O4476" i="1"/>
  <c r="P4476" i="1"/>
  <c r="K4477" i="1"/>
  <c r="N4477" i="1"/>
  <c r="O4477" i="1" s="1"/>
  <c r="P4477" i="1"/>
  <c r="Q4477" i="1"/>
  <c r="K4478" i="1"/>
  <c r="N4478" i="1"/>
  <c r="K4479" i="1"/>
  <c r="N4479" i="1"/>
  <c r="O4479" i="1"/>
  <c r="Q4479" i="1" s="1"/>
  <c r="P4479" i="1"/>
  <c r="K4480" i="1"/>
  <c r="N4480" i="1"/>
  <c r="O4480" i="1" s="1"/>
  <c r="P4480" i="1"/>
  <c r="K4481" i="1"/>
  <c r="N4481" i="1"/>
  <c r="O4481" i="1"/>
  <c r="P4481" i="1"/>
  <c r="Q4481" i="1"/>
  <c r="S4481" i="1" s="1"/>
  <c r="R4481" i="1"/>
  <c r="K4482" i="1"/>
  <c r="N4482" i="1"/>
  <c r="K4483" i="1"/>
  <c r="N4483" i="1"/>
  <c r="P4483" i="1" s="1"/>
  <c r="O4483" i="1"/>
  <c r="K4484" i="1"/>
  <c r="N4484" i="1"/>
  <c r="O4484" i="1"/>
  <c r="P4484" i="1"/>
  <c r="K4485" i="1"/>
  <c r="N4485" i="1"/>
  <c r="O4485" i="1" s="1"/>
  <c r="K4486" i="1"/>
  <c r="N4486" i="1"/>
  <c r="P4486" i="1" s="1"/>
  <c r="K4487" i="1"/>
  <c r="N4487" i="1"/>
  <c r="O4487" i="1"/>
  <c r="P4487" i="1"/>
  <c r="R4487" i="1"/>
  <c r="K4488" i="1"/>
  <c r="N4488" i="1"/>
  <c r="O4488" i="1" s="1"/>
  <c r="K4489" i="1"/>
  <c r="N4489" i="1"/>
  <c r="O4489" i="1"/>
  <c r="P4489" i="1"/>
  <c r="Q4489" i="1"/>
  <c r="S4489" i="1" s="1"/>
  <c r="R4489" i="1"/>
  <c r="K4490" i="1"/>
  <c r="N4490" i="1"/>
  <c r="O4490" i="1" s="1"/>
  <c r="P4490" i="1"/>
  <c r="R4490" i="1"/>
  <c r="K4491" i="1"/>
  <c r="N4491" i="1"/>
  <c r="P4491" i="1" s="1"/>
  <c r="K4492" i="1"/>
  <c r="N4492" i="1"/>
  <c r="O4492" i="1"/>
  <c r="Q4492" i="1" s="1"/>
  <c r="P4492" i="1"/>
  <c r="R4492" i="1"/>
  <c r="K4493" i="1"/>
  <c r="N4493" i="1"/>
  <c r="O4493" i="1" s="1"/>
  <c r="K4494" i="1"/>
  <c r="N4494" i="1"/>
  <c r="P4494" i="1" s="1"/>
  <c r="O4494" i="1"/>
  <c r="Q4494" i="1" s="1"/>
  <c r="S4494" i="1" s="1"/>
  <c r="R4494" i="1"/>
  <c r="K4495" i="1"/>
  <c r="N4495" i="1"/>
  <c r="O4495" i="1"/>
  <c r="Q4495" i="1" s="1"/>
  <c r="P4495" i="1"/>
  <c r="K4496" i="1"/>
  <c r="N4496" i="1"/>
  <c r="O4496" i="1" s="1"/>
  <c r="K4497" i="1"/>
  <c r="N4497" i="1"/>
  <c r="O4497" i="1"/>
  <c r="R4497" i="1" s="1"/>
  <c r="P4497" i="1"/>
  <c r="Q4497" i="1"/>
  <c r="K4498" i="1"/>
  <c r="N4498" i="1"/>
  <c r="O4498" i="1" s="1"/>
  <c r="K4499" i="1"/>
  <c r="N4499" i="1"/>
  <c r="P4499" i="1" s="1"/>
  <c r="K4500" i="1"/>
  <c r="N4500" i="1"/>
  <c r="O4500" i="1"/>
  <c r="Q4500" i="1" s="1"/>
  <c r="P4500" i="1"/>
  <c r="R4500" i="1"/>
  <c r="K4501" i="1"/>
  <c r="N4501" i="1"/>
  <c r="O4501" i="1" s="1"/>
  <c r="P4501" i="1"/>
  <c r="K4502" i="1"/>
  <c r="N4502" i="1"/>
  <c r="P4502" i="1" s="1"/>
  <c r="O4502" i="1"/>
  <c r="Q4502" i="1" s="1"/>
  <c r="K4503" i="1"/>
  <c r="N4503" i="1"/>
  <c r="O4503" i="1"/>
  <c r="P4503" i="1"/>
  <c r="R4503" i="1" s="1"/>
  <c r="K4504" i="1"/>
  <c r="N4504" i="1"/>
  <c r="O4504" i="1" s="1"/>
  <c r="P4504" i="1"/>
  <c r="K4505" i="1"/>
  <c r="N4505" i="1"/>
  <c r="O4505" i="1"/>
  <c r="Q4505" i="1" s="1"/>
  <c r="P4505" i="1"/>
  <c r="K4506" i="1"/>
  <c r="N4506" i="1"/>
  <c r="O4506" i="1" s="1"/>
  <c r="P4506" i="1"/>
  <c r="R4506" i="1" s="1"/>
  <c r="K4507" i="1"/>
  <c r="N4507" i="1"/>
  <c r="P4507" i="1" s="1"/>
  <c r="O4507" i="1"/>
  <c r="R4507" i="1" s="1"/>
  <c r="K4508" i="1"/>
  <c r="N4508" i="1"/>
  <c r="O4508" i="1"/>
  <c r="Q4508" i="1" s="1"/>
  <c r="P4508" i="1"/>
  <c r="K4509" i="1"/>
  <c r="N4509" i="1"/>
  <c r="O4509" i="1" s="1"/>
  <c r="K4510" i="1"/>
  <c r="N4510" i="1"/>
  <c r="P4510" i="1" s="1"/>
  <c r="O4510" i="1"/>
  <c r="R4510" i="1" s="1"/>
  <c r="Q4510" i="1"/>
  <c r="K4511" i="1"/>
  <c r="N4511" i="1"/>
  <c r="O4511" i="1"/>
  <c r="R4511" i="1" s="1"/>
  <c r="P4511" i="1"/>
  <c r="K4512" i="1"/>
  <c r="N4512" i="1"/>
  <c r="O4512" i="1" s="1"/>
  <c r="K4513" i="1"/>
  <c r="N4513" i="1"/>
  <c r="O4513" i="1"/>
  <c r="Q4513" i="1" s="1"/>
  <c r="P4513" i="1"/>
  <c r="K4514" i="1"/>
  <c r="N4514" i="1"/>
  <c r="O4514" i="1" s="1"/>
  <c r="R4514" i="1" s="1"/>
  <c r="P4514" i="1"/>
  <c r="K4515" i="1"/>
  <c r="N4515" i="1"/>
  <c r="P4515" i="1" s="1"/>
  <c r="K4516" i="1"/>
  <c r="N4516" i="1"/>
  <c r="O4516" i="1"/>
  <c r="Q4516" i="1" s="1"/>
  <c r="P4516" i="1"/>
  <c r="K4517" i="1"/>
  <c r="N4517" i="1"/>
  <c r="O4517" i="1" s="1"/>
  <c r="K4518" i="1"/>
  <c r="N4518" i="1"/>
  <c r="P4518" i="1" s="1"/>
  <c r="O4518" i="1"/>
  <c r="Q4518" i="1" s="1"/>
  <c r="S4518" i="1" s="1"/>
  <c r="R4518" i="1"/>
  <c r="K4519" i="1"/>
  <c r="N4519" i="1"/>
  <c r="P4519" i="1" s="1"/>
  <c r="O4519" i="1"/>
  <c r="K4520" i="1"/>
  <c r="N4520" i="1"/>
  <c r="O4520" i="1" s="1"/>
  <c r="K4521" i="1"/>
  <c r="N4521" i="1"/>
  <c r="O4521" i="1"/>
  <c r="Q4521" i="1" s="1"/>
  <c r="P4521" i="1"/>
  <c r="R4521" i="1" s="1"/>
  <c r="K4522" i="1"/>
  <c r="N4522" i="1"/>
  <c r="O4522" i="1" s="1"/>
  <c r="K4523" i="1"/>
  <c r="N4523" i="1"/>
  <c r="P4523" i="1" s="1"/>
  <c r="O4523" i="1"/>
  <c r="Q4523" i="1" s="1"/>
  <c r="K4524" i="1"/>
  <c r="N4524" i="1"/>
  <c r="O4524" i="1"/>
  <c r="P4524" i="1"/>
  <c r="R4524" i="1"/>
  <c r="K4525" i="1"/>
  <c r="N4525" i="1"/>
  <c r="O4525" i="1" s="1"/>
  <c r="K4526" i="1"/>
  <c r="N4526" i="1"/>
  <c r="P4526" i="1" s="1"/>
  <c r="K4527" i="1"/>
  <c r="N4527" i="1"/>
  <c r="O4527" i="1" s="1"/>
  <c r="K4528" i="1"/>
  <c r="N4528" i="1"/>
  <c r="O4528" i="1" s="1"/>
  <c r="P4528" i="1"/>
  <c r="K4529" i="1"/>
  <c r="N4529" i="1"/>
  <c r="O4529" i="1"/>
  <c r="P4529" i="1"/>
  <c r="Q4529" i="1" s="1"/>
  <c r="S4529" i="1" s="1"/>
  <c r="R4529" i="1"/>
  <c r="K4530" i="1"/>
  <c r="N4530" i="1"/>
  <c r="O4530" i="1" s="1"/>
  <c r="Q4530" i="1" s="1"/>
  <c r="P4530" i="1"/>
  <c r="K4531" i="1"/>
  <c r="N4531" i="1"/>
  <c r="P4531" i="1" s="1"/>
  <c r="K4532" i="1"/>
  <c r="N4532" i="1"/>
  <c r="O4532" i="1"/>
  <c r="R4532" i="1" s="1"/>
  <c r="P4532" i="1"/>
  <c r="K4533" i="1"/>
  <c r="N4533" i="1"/>
  <c r="O4533" i="1" s="1"/>
  <c r="K4534" i="1"/>
  <c r="N4534" i="1"/>
  <c r="P4534" i="1" s="1"/>
  <c r="O4534" i="1"/>
  <c r="R4534" i="1" s="1"/>
  <c r="Q4534" i="1"/>
  <c r="K4535" i="1"/>
  <c r="N4535" i="1"/>
  <c r="O4535" i="1" s="1"/>
  <c r="P4535" i="1"/>
  <c r="K4536" i="1"/>
  <c r="N4536" i="1"/>
  <c r="O4536" i="1" s="1"/>
  <c r="P4536" i="1"/>
  <c r="K4537" i="1"/>
  <c r="N4537" i="1"/>
  <c r="O4537" i="1"/>
  <c r="Q4537" i="1" s="1"/>
  <c r="P4537" i="1"/>
  <c r="K4538" i="1"/>
  <c r="N4538" i="1"/>
  <c r="O4538" i="1" s="1"/>
  <c r="K4539" i="1"/>
  <c r="N4539" i="1"/>
  <c r="P4539" i="1" s="1"/>
  <c r="K4540" i="1"/>
  <c r="N4540" i="1"/>
  <c r="O4540" i="1"/>
  <c r="P4540" i="1"/>
  <c r="R4540" i="1" s="1"/>
  <c r="K4541" i="1"/>
  <c r="N4541" i="1"/>
  <c r="O4541" i="1" s="1"/>
  <c r="P4541" i="1"/>
  <c r="K4542" i="1"/>
  <c r="N4542" i="1"/>
  <c r="P4542" i="1" s="1"/>
  <c r="O4542" i="1"/>
  <c r="Q4542" i="1" s="1"/>
  <c r="K4543" i="1"/>
  <c r="N4543" i="1"/>
  <c r="O4543" i="1" s="1"/>
  <c r="P4543" i="1"/>
  <c r="K4544" i="1"/>
  <c r="N4544" i="1"/>
  <c r="P4544" i="1" s="1"/>
  <c r="O4544" i="1"/>
  <c r="K4545" i="1"/>
  <c r="N4545" i="1"/>
  <c r="O4545" i="1"/>
  <c r="P4545" i="1"/>
  <c r="R4545" i="1" s="1"/>
  <c r="Q4545" i="1"/>
  <c r="K4546" i="1"/>
  <c r="N4546" i="1"/>
  <c r="O4546" i="1" s="1"/>
  <c r="K4547" i="1"/>
  <c r="N4547" i="1"/>
  <c r="P4547" i="1" s="1"/>
  <c r="K4548" i="1"/>
  <c r="N4548" i="1"/>
  <c r="O4548" i="1"/>
  <c r="Q4548" i="1" s="1"/>
  <c r="P4548" i="1"/>
  <c r="K4549" i="1"/>
  <c r="N4549" i="1"/>
  <c r="O4549" i="1" s="1"/>
  <c r="K4550" i="1"/>
  <c r="N4550" i="1"/>
  <c r="P4550" i="1" s="1"/>
  <c r="O4550" i="1"/>
  <c r="Q4550" i="1" s="1"/>
  <c r="S4550" i="1" s="1"/>
  <c r="R4550" i="1"/>
  <c r="K4551" i="1"/>
  <c r="N4551" i="1"/>
  <c r="P4551" i="1" s="1"/>
  <c r="O4551" i="1"/>
  <c r="K4552" i="1"/>
  <c r="N4552" i="1"/>
  <c r="O4552" i="1" s="1"/>
  <c r="K4553" i="1"/>
  <c r="N4553" i="1"/>
  <c r="O4553" i="1"/>
  <c r="Q4553" i="1" s="1"/>
  <c r="P4553" i="1"/>
  <c r="R4553" i="1" s="1"/>
  <c r="K4554" i="1"/>
  <c r="N4554" i="1"/>
  <c r="O4554" i="1" s="1"/>
  <c r="K4555" i="1"/>
  <c r="N4555" i="1"/>
  <c r="P4555" i="1" s="1"/>
  <c r="O4555" i="1"/>
  <c r="Q4555" i="1" s="1"/>
  <c r="K4556" i="1"/>
  <c r="N4556" i="1"/>
  <c r="O4556" i="1"/>
  <c r="P4556" i="1"/>
  <c r="R4556" i="1"/>
  <c r="K4557" i="1"/>
  <c r="N4557" i="1"/>
  <c r="O4557" i="1" s="1"/>
  <c r="K4558" i="1"/>
  <c r="N4558" i="1"/>
  <c r="P4558" i="1" s="1"/>
  <c r="K4559" i="1"/>
  <c r="N4559" i="1"/>
  <c r="O4559" i="1" s="1"/>
  <c r="K4560" i="1"/>
  <c r="N4560" i="1"/>
  <c r="O4560" i="1" s="1"/>
  <c r="P4560" i="1"/>
  <c r="K4561" i="1"/>
  <c r="N4561" i="1"/>
  <c r="O4561" i="1"/>
  <c r="P4561" i="1"/>
  <c r="Q4561" i="1" s="1"/>
  <c r="S4561" i="1" s="1"/>
  <c r="R4561" i="1"/>
  <c r="K4562" i="1"/>
  <c r="N4562" i="1"/>
  <c r="O4562" i="1" s="1"/>
  <c r="Q4562" i="1" s="1"/>
  <c r="P4562" i="1"/>
  <c r="K4563" i="1"/>
  <c r="N4563" i="1"/>
  <c r="P4563" i="1" s="1"/>
  <c r="K4564" i="1"/>
  <c r="N4564" i="1"/>
  <c r="O4564" i="1"/>
  <c r="R4564" i="1" s="1"/>
  <c r="P4564" i="1"/>
  <c r="K4565" i="1"/>
  <c r="N4565" i="1"/>
  <c r="O4565" i="1" s="1"/>
  <c r="K4566" i="1"/>
  <c r="N4566" i="1"/>
  <c r="P4566" i="1" s="1"/>
  <c r="O4566" i="1"/>
  <c r="R4566" i="1" s="1"/>
  <c r="Q4566" i="1"/>
  <c r="K4567" i="1"/>
  <c r="N4567" i="1"/>
  <c r="O4567" i="1" s="1"/>
  <c r="P4567" i="1"/>
  <c r="K4568" i="1"/>
  <c r="N4568" i="1"/>
  <c r="O4568" i="1" s="1"/>
  <c r="P4568" i="1"/>
  <c r="K4569" i="1"/>
  <c r="N4569" i="1"/>
  <c r="O4569" i="1"/>
  <c r="Q4569" i="1" s="1"/>
  <c r="P4569" i="1"/>
  <c r="K4570" i="1"/>
  <c r="N4570" i="1"/>
  <c r="O4570" i="1" s="1"/>
  <c r="K4571" i="1"/>
  <c r="N4571" i="1"/>
  <c r="P4571" i="1" s="1"/>
  <c r="K4572" i="1"/>
  <c r="N4572" i="1"/>
  <c r="O4572" i="1"/>
  <c r="P4572" i="1"/>
  <c r="R4572" i="1" s="1"/>
  <c r="K4573" i="1"/>
  <c r="N4573" i="1"/>
  <c r="O4573" i="1" s="1"/>
  <c r="P4573" i="1"/>
  <c r="K4574" i="1"/>
  <c r="N4574" i="1"/>
  <c r="P4574" i="1" s="1"/>
  <c r="O4574" i="1"/>
  <c r="Q4574" i="1" s="1"/>
  <c r="K4575" i="1"/>
  <c r="N4575" i="1"/>
  <c r="O4575" i="1" s="1"/>
  <c r="P4575" i="1"/>
  <c r="K4576" i="1"/>
  <c r="N4576" i="1"/>
  <c r="P4576" i="1" s="1"/>
  <c r="O4576" i="1"/>
  <c r="K4577" i="1"/>
  <c r="N4577" i="1"/>
  <c r="O4577" i="1"/>
  <c r="P4577" i="1"/>
  <c r="R4577" i="1" s="1"/>
  <c r="Q4577" i="1"/>
  <c r="K4578" i="1"/>
  <c r="N4578" i="1"/>
  <c r="O4578" i="1" s="1"/>
  <c r="K4579" i="1"/>
  <c r="N4579" i="1"/>
  <c r="P4579" i="1" s="1"/>
  <c r="K4580" i="1"/>
  <c r="N4580" i="1"/>
  <c r="O4580" i="1"/>
  <c r="Q4580" i="1" s="1"/>
  <c r="P4580" i="1"/>
  <c r="K4581" i="1"/>
  <c r="N4581" i="1"/>
  <c r="O4581" i="1" s="1"/>
  <c r="K4582" i="1"/>
  <c r="N4582" i="1"/>
  <c r="P4582" i="1" s="1"/>
  <c r="O4582" i="1"/>
  <c r="Q4582" i="1" s="1"/>
  <c r="S4582" i="1" s="1"/>
  <c r="R4582" i="1"/>
  <c r="K4583" i="1"/>
  <c r="N4583" i="1"/>
  <c r="P4583" i="1" s="1"/>
  <c r="O4583" i="1"/>
  <c r="K4584" i="1"/>
  <c r="N4584" i="1"/>
  <c r="O4584" i="1" s="1"/>
  <c r="K4585" i="1"/>
  <c r="N4585" i="1"/>
  <c r="O4585" i="1"/>
  <c r="Q4585" i="1" s="1"/>
  <c r="S4585" i="1" s="1"/>
  <c r="P4585" i="1"/>
  <c r="R4585" i="1" s="1"/>
  <c r="K4586" i="1"/>
  <c r="N4586" i="1"/>
  <c r="O4586" i="1" s="1"/>
  <c r="K4587" i="1"/>
  <c r="N4587" i="1"/>
  <c r="P4587" i="1" s="1"/>
  <c r="O4587" i="1"/>
  <c r="Q4587" i="1" s="1"/>
  <c r="K4588" i="1"/>
  <c r="N4588" i="1"/>
  <c r="O4588" i="1"/>
  <c r="P4588" i="1"/>
  <c r="R4588" i="1"/>
  <c r="K4589" i="1"/>
  <c r="N4589" i="1"/>
  <c r="O4589" i="1" s="1"/>
  <c r="K4590" i="1"/>
  <c r="N4590" i="1"/>
  <c r="P4590" i="1" s="1"/>
  <c r="K4591" i="1"/>
  <c r="N4591" i="1"/>
  <c r="O4591" i="1" s="1"/>
  <c r="K4592" i="1"/>
  <c r="N4592" i="1"/>
  <c r="O4592" i="1" s="1"/>
  <c r="P4592" i="1"/>
  <c r="K4593" i="1"/>
  <c r="N4593" i="1"/>
  <c r="O4593" i="1"/>
  <c r="P4593" i="1"/>
  <c r="Q4593" i="1" s="1"/>
  <c r="S4593" i="1" s="1"/>
  <c r="R4593" i="1"/>
  <c r="K4594" i="1"/>
  <c r="N4594" i="1"/>
  <c r="O4594" i="1" s="1"/>
  <c r="Q4594" i="1" s="1"/>
  <c r="P4594" i="1"/>
  <c r="K4595" i="1"/>
  <c r="N4595" i="1"/>
  <c r="P4595" i="1" s="1"/>
  <c r="K4596" i="1"/>
  <c r="N4596" i="1"/>
  <c r="O4596" i="1"/>
  <c r="R4596" i="1" s="1"/>
  <c r="P4596" i="1"/>
  <c r="K4597" i="1"/>
  <c r="N4597" i="1"/>
  <c r="O4597" i="1" s="1"/>
  <c r="K4598" i="1"/>
  <c r="N4598" i="1"/>
  <c r="P4598" i="1" s="1"/>
  <c r="O4598" i="1"/>
  <c r="R4598" i="1" s="1"/>
  <c r="Q4598" i="1"/>
  <c r="S4598" i="1" s="1"/>
  <c r="K4599" i="1"/>
  <c r="N4599" i="1"/>
  <c r="P4599" i="1" s="1"/>
  <c r="O4599" i="1"/>
  <c r="R4599" i="1" s="1"/>
  <c r="K4600" i="1"/>
  <c r="N4600" i="1"/>
  <c r="O4600" i="1"/>
  <c r="R4600" i="1" s="1"/>
  <c r="P4600" i="1"/>
  <c r="Q4600" i="1"/>
  <c r="S4600" i="1" s="1"/>
  <c r="K4601" i="1"/>
  <c r="N4601" i="1"/>
  <c r="O4601" i="1" s="1"/>
  <c r="K4602" i="1"/>
  <c r="N4602" i="1"/>
  <c r="O4602" i="1"/>
  <c r="Q4602" i="1" s="1"/>
  <c r="P4602" i="1"/>
  <c r="K4603" i="1"/>
  <c r="N4603" i="1"/>
  <c r="O4603" i="1" s="1"/>
  <c r="K4604" i="1"/>
  <c r="N4604" i="1"/>
  <c r="O4604" i="1"/>
  <c r="Q4604" i="1" s="1"/>
  <c r="P4604" i="1"/>
  <c r="K4605" i="1"/>
  <c r="N4605" i="1"/>
  <c r="O4605" i="1" s="1"/>
  <c r="K4606" i="1"/>
  <c r="N4606" i="1"/>
  <c r="P4606" i="1" s="1"/>
  <c r="K4607" i="1"/>
  <c r="N4607" i="1"/>
  <c r="P4607" i="1" s="1"/>
  <c r="O4607" i="1"/>
  <c r="K4608" i="1"/>
  <c r="N4608" i="1"/>
  <c r="O4608" i="1" s="1"/>
  <c r="K4609" i="1"/>
  <c r="N4609" i="1"/>
  <c r="P4609" i="1" s="1"/>
  <c r="O4609" i="1"/>
  <c r="Q4609" i="1" s="1"/>
  <c r="K4610" i="1"/>
  <c r="N4610" i="1"/>
  <c r="O4610" i="1" s="1"/>
  <c r="P4610" i="1"/>
  <c r="K4611" i="1"/>
  <c r="N4611" i="1"/>
  <c r="O4611" i="1"/>
  <c r="R4611" i="1" s="1"/>
  <c r="P4611" i="1"/>
  <c r="Q4611" i="1"/>
  <c r="S4611" i="1" s="1"/>
  <c r="K4612" i="1"/>
  <c r="N4612" i="1"/>
  <c r="O4612" i="1" s="1"/>
  <c r="P4612" i="1"/>
  <c r="K4613" i="1"/>
  <c r="N4613" i="1"/>
  <c r="O4613" i="1" s="1"/>
  <c r="K4614" i="1"/>
  <c r="N4614" i="1"/>
  <c r="P4614" i="1" s="1"/>
  <c r="O4614" i="1"/>
  <c r="Q4614" i="1" s="1"/>
  <c r="K4615" i="1"/>
  <c r="N4615" i="1"/>
  <c r="O4615" i="1"/>
  <c r="Q4615" i="1" s="1"/>
  <c r="P4615" i="1"/>
  <c r="K4616" i="1"/>
  <c r="N4616" i="1"/>
  <c r="O4616" i="1" s="1"/>
  <c r="K4617" i="1"/>
  <c r="N4617" i="1"/>
  <c r="P4617" i="1" s="1"/>
  <c r="O4617" i="1"/>
  <c r="K4618" i="1"/>
  <c r="N4618" i="1"/>
  <c r="O4618" i="1" s="1"/>
  <c r="P4618" i="1"/>
  <c r="K4619" i="1"/>
  <c r="N4619" i="1"/>
  <c r="O4619" i="1"/>
  <c r="R4619" i="1" s="1"/>
  <c r="P4619" i="1"/>
  <c r="Q4619" i="1"/>
  <c r="S4619" i="1" s="1"/>
  <c r="K4620" i="1"/>
  <c r="N4620" i="1"/>
  <c r="O4620" i="1" s="1"/>
  <c r="P4620" i="1"/>
  <c r="K4621" i="1"/>
  <c r="N4621" i="1"/>
  <c r="O4621" i="1" s="1"/>
  <c r="K4622" i="1"/>
  <c r="N4622" i="1"/>
  <c r="P4622" i="1" s="1"/>
  <c r="O4622" i="1"/>
  <c r="K4623" i="1"/>
  <c r="N4623" i="1"/>
  <c r="O4623" i="1"/>
  <c r="Q4623" i="1" s="1"/>
  <c r="P4623" i="1"/>
  <c r="K4624" i="1"/>
  <c r="N4624" i="1"/>
  <c r="O4624" i="1" s="1"/>
  <c r="K4625" i="1"/>
  <c r="N4625" i="1"/>
  <c r="P4625" i="1" s="1"/>
  <c r="O4625" i="1"/>
  <c r="K4626" i="1"/>
  <c r="N4626" i="1"/>
  <c r="O4626" i="1" s="1"/>
  <c r="P4626" i="1"/>
  <c r="K4627" i="1"/>
  <c r="N4627" i="1"/>
  <c r="O4627" i="1"/>
  <c r="R4627" i="1" s="1"/>
  <c r="P4627" i="1"/>
  <c r="Q4627" i="1"/>
  <c r="K4628" i="1"/>
  <c r="N4628" i="1"/>
  <c r="O4628" i="1" s="1"/>
  <c r="P4628" i="1"/>
  <c r="K4629" i="1"/>
  <c r="N4629" i="1"/>
  <c r="O4629" i="1" s="1"/>
  <c r="K4630" i="1"/>
  <c r="N4630" i="1"/>
  <c r="P4630" i="1" s="1"/>
  <c r="O4630" i="1"/>
  <c r="K4631" i="1"/>
  <c r="N4631" i="1"/>
  <c r="O4631" i="1"/>
  <c r="Q4631" i="1" s="1"/>
  <c r="P4631" i="1"/>
  <c r="K4632" i="1"/>
  <c r="N4632" i="1"/>
  <c r="O4632" i="1" s="1"/>
  <c r="K4633" i="1"/>
  <c r="N4633" i="1"/>
  <c r="P4633" i="1" s="1"/>
  <c r="O4633" i="1"/>
  <c r="K4634" i="1"/>
  <c r="N4634" i="1"/>
  <c r="O4634" i="1" s="1"/>
  <c r="P4634" i="1"/>
  <c r="K4635" i="1"/>
  <c r="N4635" i="1"/>
  <c r="O4635" i="1"/>
  <c r="R4635" i="1" s="1"/>
  <c r="P4635" i="1"/>
  <c r="Q4635" i="1"/>
  <c r="S4635" i="1" s="1"/>
  <c r="K4636" i="1"/>
  <c r="N4636" i="1"/>
  <c r="O4636" i="1" s="1"/>
  <c r="P4636" i="1"/>
  <c r="K4637" i="1"/>
  <c r="N4637" i="1"/>
  <c r="O4637" i="1" s="1"/>
  <c r="K4638" i="1"/>
  <c r="N4638" i="1"/>
  <c r="P4638" i="1" s="1"/>
  <c r="O4638" i="1"/>
  <c r="K4639" i="1"/>
  <c r="N4639" i="1"/>
  <c r="O4639" i="1"/>
  <c r="Q4639" i="1" s="1"/>
  <c r="P4639" i="1"/>
  <c r="K4640" i="1"/>
  <c r="N4640" i="1"/>
  <c r="O4640" i="1" s="1"/>
  <c r="K4641" i="1"/>
  <c r="N4641" i="1"/>
  <c r="P4641" i="1" s="1"/>
  <c r="O4641" i="1"/>
  <c r="Q4641" i="1" s="1"/>
  <c r="K4642" i="1"/>
  <c r="N4642" i="1"/>
  <c r="O4642" i="1" s="1"/>
  <c r="P4642" i="1"/>
  <c r="K4643" i="1"/>
  <c r="N4643" i="1"/>
  <c r="O4643" i="1"/>
  <c r="R4643" i="1" s="1"/>
  <c r="P4643" i="1"/>
  <c r="Q4643" i="1"/>
  <c r="S4643" i="1" s="1"/>
  <c r="K4644" i="1"/>
  <c r="N4644" i="1"/>
  <c r="O4644" i="1" s="1"/>
  <c r="P4644" i="1"/>
  <c r="K4645" i="1"/>
  <c r="N4645" i="1"/>
  <c r="O4645" i="1" s="1"/>
  <c r="K4646" i="1"/>
  <c r="N4646" i="1"/>
  <c r="P4646" i="1" s="1"/>
  <c r="O4646" i="1"/>
  <c r="Q4646" i="1" s="1"/>
  <c r="K4647" i="1"/>
  <c r="N4647" i="1"/>
  <c r="O4647" i="1"/>
  <c r="Q4647" i="1" s="1"/>
  <c r="P4647" i="1"/>
  <c r="K4648" i="1"/>
  <c r="N4648" i="1"/>
  <c r="O4648" i="1" s="1"/>
  <c r="K4649" i="1"/>
  <c r="N4649" i="1"/>
  <c r="P4649" i="1" s="1"/>
  <c r="O4649" i="1"/>
  <c r="K4650" i="1"/>
  <c r="N4650" i="1"/>
  <c r="O4650" i="1" s="1"/>
  <c r="P4650" i="1"/>
  <c r="K4651" i="1"/>
  <c r="N4651" i="1"/>
  <c r="O4651" i="1"/>
  <c r="R4651" i="1" s="1"/>
  <c r="P4651" i="1"/>
  <c r="Q4651" i="1"/>
  <c r="K4652" i="1"/>
  <c r="N4652" i="1"/>
  <c r="O4652" i="1" s="1"/>
  <c r="P4652" i="1"/>
  <c r="K4653" i="1"/>
  <c r="N4653" i="1"/>
  <c r="O4653" i="1" s="1"/>
  <c r="K4654" i="1"/>
  <c r="N4654" i="1"/>
  <c r="P4654" i="1" s="1"/>
  <c r="O4654" i="1"/>
  <c r="K4655" i="1"/>
  <c r="N4655" i="1"/>
  <c r="O4655" i="1"/>
  <c r="Q4655" i="1" s="1"/>
  <c r="P4655" i="1"/>
  <c r="K4656" i="1"/>
  <c r="N4656" i="1"/>
  <c r="O4656" i="1" s="1"/>
  <c r="K4657" i="1"/>
  <c r="N4657" i="1"/>
  <c r="P4657" i="1" s="1"/>
  <c r="O4657" i="1"/>
  <c r="K4658" i="1"/>
  <c r="N4658" i="1"/>
  <c r="O4658" i="1" s="1"/>
  <c r="P4658" i="1"/>
  <c r="K4659" i="1"/>
  <c r="N4659" i="1"/>
  <c r="O4659" i="1"/>
  <c r="R4659" i="1" s="1"/>
  <c r="P4659" i="1"/>
  <c r="Q4659" i="1"/>
  <c r="K4660" i="1"/>
  <c r="N4660" i="1"/>
  <c r="O4660" i="1" s="1"/>
  <c r="P4660" i="1"/>
  <c r="K4661" i="1"/>
  <c r="N4661" i="1"/>
  <c r="O4661" i="1" s="1"/>
  <c r="K4662" i="1"/>
  <c r="N4662" i="1"/>
  <c r="P4662" i="1" s="1"/>
  <c r="O4662" i="1"/>
  <c r="K4663" i="1"/>
  <c r="N4663" i="1"/>
  <c r="O4663" i="1"/>
  <c r="Q4663" i="1" s="1"/>
  <c r="P4663" i="1"/>
  <c r="K4664" i="1"/>
  <c r="N4664" i="1"/>
  <c r="O4664" i="1" s="1"/>
  <c r="K4665" i="1"/>
  <c r="N4665" i="1"/>
  <c r="P4665" i="1" s="1"/>
  <c r="O4665" i="1"/>
  <c r="Q4665" i="1" s="1"/>
  <c r="K4666" i="1"/>
  <c r="N4666" i="1"/>
  <c r="O4666" i="1" s="1"/>
  <c r="P4666" i="1"/>
  <c r="K4667" i="1"/>
  <c r="N4667" i="1"/>
  <c r="O4667" i="1"/>
  <c r="R4667" i="1" s="1"/>
  <c r="P4667" i="1"/>
  <c r="Q4667" i="1"/>
  <c r="S4667" i="1" s="1"/>
  <c r="K4668" i="1"/>
  <c r="N4668" i="1"/>
  <c r="O4668" i="1" s="1"/>
  <c r="P4668" i="1"/>
  <c r="K4669" i="1"/>
  <c r="N4669" i="1"/>
  <c r="O4669" i="1" s="1"/>
  <c r="K4670" i="1"/>
  <c r="N4670" i="1"/>
  <c r="P4670" i="1" s="1"/>
  <c r="O4670" i="1"/>
  <c r="Q4670" i="1" s="1"/>
  <c r="K4671" i="1"/>
  <c r="N4671" i="1"/>
  <c r="O4671" i="1"/>
  <c r="Q4671" i="1" s="1"/>
  <c r="P4671" i="1"/>
  <c r="K4672" i="1"/>
  <c r="N4672" i="1"/>
  <c r="O4672" i="1" s="1"/>
  <c r="K4673" i="1"/>
  <c r="N4673" i="1"/>
  <c r="P4673" i="1" s="1"/>
  <c r="O4673" i="1"/>
  <c r="Q4673" i="1" s="1"/>
  <c r="K4674" i="1"/>
  <c r="N4674" i="1"/>
  <c r="O4674" i="1" s="1"/>
  <c r="P4674" i="1"/>
  <c r="K4675" i="1"/>
  <c r="N4675" i="1"/>
  <c r="O4675" i="1"/>
  <c r="R4675" i="1" s="1"/>
  <c r="P4675" i="1"/>
  <c r="Q4675" i="1"/>
  <c r="S4675" i="1" s="1"/>
  <c r="K4676" i="1"/>
  <c r="N4676" i="1"/>
  <c r="O4676" i="1" s="1"/>
  <c r="P4676" i="1"/>
  <c r="K4677" i="1"/>
  <c r="N4677" i="1"/>
  <c r="O4677" i="1" s="1"/>
  <c r="K4678" i="1"/>
  <c r="N4678" i="1"/>
  <c r="P4678" i="1" s="1"/>
  <c r="O4678" i="1"/>
  <c r="Q4678" i="1" s="1"/>
  <c r="K4679" i="1"/>
  <c r="N4679" i="1"/>
  <c r="O4679" i="1"/>
  <c r="Q4679" i="1" s="1"/>
  <c r="P4679" i="1"/>
  <c r="K4680" i="1"/>
  <c r="N4680" i="1"/>
  <c r="O4680" i="1" s="1"/>
  <c r="K4681" i="1"/>
  <c r="N4681" i="1"/>
  <c r="P4681" i="1" s="1"/>
  <c r="O4681" i="1"/>
  <c r="K4682" i="1"/>
  <c r="N4682" i="1"/>
  <c r="O4682" i="1" s="1"/>
  <c r="P4682" i="1"/>
  <c r="K4683" i="1"/>
  <c r="N4683" i="1"/>
  <c r="O4683" i="1"/>
  <c r="R4683" i="1" s="1"/>
  <c r="P4683" i="1"/>
  <c r="Q4683" i="1"/>
  <c r="S4683" i="1" s="1"/>
  <c r="K4684" i="1"/>
  <c r="N4684" i="1"/>
  <c r="O4684" i="1" s="1"/>
  <c r="P4684" i="1"/>
  <c r="K4685" i="1"/>
  <c r="N4685" i="1"/>
  <c r="O4685" i="1" s="1"/>
  <c r="K4686" i="1"/>
  <c r="N4686" i="1"/>
  <c r="P4686" i="1" s="1"/>
  <c r="O4686" i="1"/>
  <c r="K4687" i="1"/>
  <c r="N4687" i="1"/>
  <c r="O4687" i="1"/>
  <c r="Q4687" i="1" s="1"/>
  <c r="P4687" i="1"/>
  <c r="K4688" i="1"/>
  <c r="N4688" i="1"/>
  <c r="O4688" i="1" s="1"/>
  <c r="K4689" i="1"/>
  <c r="N4689" i="1"/>
  <c r="P4689" i="1" s="1"/>
  <c r="O4689" i="1"/>
  <c r="Q4689" i="1" s="1"/>
  <c r="K4690" i="1"/>
  <c r="N4690" i="1"/>
  <c r="O4690" i="1" s="1"/>
  <c r="P4690" i="1"/>
  <c r="K4691" i="1"/>
  <c r="N4691" i="1"/>
  <c r="O4691" i="1"/>
  <c r="R4691" i="1" s="1"/>
  <c r="P4691" i="1"/>
  <c r="Q4691" i="1"/>
  <c r="K4692" i="1"/>
  <c r="N4692" i="1"/>
  <c r="O4692" i="1" s="1"/>
  <c r="P4692" i="1"/>
  <c r="K4693" i="1"/>
  <c r="N4693" i="1"/>
  <c r="O4693" i="1" s="1"/>
  <c r="K4694" i="1"/>
  <c r="N4694" i="1"/>
  <c r="P4694" i="1" s="1"/>
  <c r="O4694" i="1"/>
  <c r="Q4694" i="1" s="1"/>
  <c r="K4695" i="1"/>
  <c r="N4695" i="1"/>
  <c r="O4695" i="1"/>
  <c r="Q4695" i="1" s="1"/>
  <c r="P4695" i="1"/>
  <c r="K4696" i="1"/>
  <c r="N4696" i="1"/>
  <c r="O4696" i="1" s="1"/>
  <c r="K4697" i="1"/>
  <c r="N4697" i="1"/>
  <c r="P4697" i="1" s="1"/>
  <c r="O4697" i="1"/>
  <c r="K4698" i="1"/>
  <c r="N4698" i="1"/>
  <c r="O4698" i="1" s="1"/>
  <c r="P4698" i="1"/>
  <c r="K4699" i="1"/>
  <c r="N4699" i="1"/>
  <c r="O4699" i="1"/>
  <c r="R4699" i="1" s="1"/>
  <c r="P4699" i="1"/>
  <c r="Q4699" i="1"/>
  <c r="S4699" i="1" s="1"/>
  <c r="K4700" i="1"/>
  <c r="N4700" i="1"/>
  <c r="O4700" i="1" s="1"/>
  <c r="P4700" i="1"/>
  <c r="K4701" i="1"/>
  <c r="N4701" i="1"/>
  <c r="O4701" i="1" s="1"/>
  <c r="K4702" i="1"/>
  <c r="N4702" i="1"/>
  <c r="P4702" i="1" s="1"/>
  <c r="O4702" i="1"/>
  <c r="K4703" i="1"/>
  <c r="N4703" i="1"/>
  <c r="O4703" i="1"/>
  <c r="Q4703" i="1" s="1"/>
  <c r="P4703" i="1"/>
  <c r="K4704" i="1"/>
  <c r="N4704" i="1"/>
  <c r="O4704" i="1" s="1"/>
  <c r="K4705" i="1"/>
  <c r="N4705" i="1"/>
  <c r="P4705" i="1" s="1"/>
  <c r="O4705" i="1"/>
  <c r="Q4705" i="1" s="1"/>
  <c r="K4706" i="1"/>
  <c r="N4706" i="1"/>
  <c r="O4706" i="1" s="1"/>
  <c r="P4706" i="1"/>
  <c r="K4707" i="1"/>
  <c r="N4707" i="1"/>
  <c r="O4707" i="1"/>
  <c r="R4707" i="1" s="1"/>
  <c r="P4707" i="1"/>
  <c r="Q4707" i="1"/>
  <c r="S4707" i="1" s="1"/>
  <c r="K4708" i="1"/>
  <c r="N4708" i="1"/>
  <c r="O4708" i="1" s="1"/>
  <c r="P4708" i="1"/>
  <c r="K4709" i="1"/>
  <c r="N4709" i="1"/>
  <c r="O4709" i="1" s="1"/>
  <c r="K4710" i="1"/>
  <c r="N4710" i="1"/>
  <c r="P4710" i="1" s="1"/>
  <c r="O4710" i="1"/>
  <c r="Q4710" i="1" s="1"/>
  <c r="K4711" i="1"/>
  <c r="N4711" i="1"/>
  <c r="O4711" i="1"/>
  <c r="Q4711" i="1" s="1"/>
  <c r="P4711" i="1"/>
  <c r="K4712" i="1"/>
  <c r="N4712" i="1"/>
  <c r="O4712" i="1" s="1"/>
  <c r="K4713" i="1"/>
  <c r="N4713" i="1"/>
  <c r="P4713" i="1" s="1"/>
  <c r="O4713" i="1"/>
  <c r="K4714" i="1"/>
  <c r="N4714" i="1"/>
  <c r="O4714" i="1" s="1"/>
  <c r="P4714" i="1"/>
  <c r="K4715" i="1"/>
  <c r="N4715" i="1"/>
  <c r="O4715" i="1"/>
  <c r="R4715" i="1" s="1"/>
  <c r="P4715" i="1"/>
  <c r="Q4715" i="1"/>
  <c r="K4716" i="1"/>
  <c r="N4716" i="1"/>
  <c r="O4716" i="1" s="1"/>
  <c r="P4716" i="1"/>
  <c r="K4717" i="1"/>
  <c r="N4717" i="1"/>
  <c r="O4717" i="1" s="1"/>
  <c r="K4718" i="1"/>
  <c r="N4718" i="1"/>
  <c r="P4718" i="1" s="1"/>
  <c r="O4718" i="1"/>
  <c r="K4719" i="1"/>
  <c r="N4719" i="1"/>
  <c r="O4719" i="1"/>
  <c r="Q4719" i="1" s="1"/>
  <c r="P4719" i="1"/>
  <c r="K4720" i="1"/>
  <c r="N4720" i="1"/>
  <c r="O4720" i="1" s="1"/>
  <c r="K4721" i="1"/>
  <c r="N4721" i="1"/>
  <c r="P4721" i="1" s="1"/>
  <c r="O4721" i="1"/>
  <c r="K4722" i="1"/>
  <c r="N4722" i="1"/>
  <c r="O4722" i="1" s="1"/>
  <c r="P4722" i="1"/>
  <c r="K4723" i="1"/>
  <c r="N4723" i="1"/>
  <c r="O4723" i="1"/>
  <c r="R4723" i="1" s="1"/>
  <c r="P4723" i="1"/>
  <c r="Q4723" i="1"/>
  <c r="K4724" i="1"/>
  <c r="N4724" i="1"/>
  <c r="O4724" i="1" s="1"/>
  <c r="Q4724" i="1" s="1"/>
  <c r="P4724" i="1"/>
  <c r="K4725" i="1"/>
  <c r="N4725" i="1"/>
  <c r="O4725" i="1" s="1"/>
  <c r="K4726" i="1"/>
  <c r="N4726" i="1"/>
  <c r="P4726" i="1" s="1"/>
  <c r="O4726" i="1"/>
  <c r="Q4726" i="1" s="1"/>
  <c r="K4727" i="1"/>
  <c r="N4727" i="1"/>
  <c r="O4727" i="1"/>
  <c r="Q4727" i="1" s="1"/>
  <c r="P4727" i="1"/>
  <c r="K4728" i="1"/>
  <c r="N4728" i="1"/>
  <c r="K4729" i="1"/>
  <c r="N4729" i="1"/>
  <c r="P4729" i="1" s="1"/>
  <c r="O4729" i="1"/>
  <c r="K4730" i="1"/>
  <c r="N4730" i="1"/>
  <c r="O4730" i="1" s="1"/>
  <c r="P4730" i="1"/>
  <c r="K4731" i="1"/>
  <c r="N4731" i="1"/>
  <c r="O4731" i="1"/>
  <c r="R4731" i="1" s="1"/>
  <c r="P4731" i="1"/>
  <c r="Q4731" i="1"/>
  <c r="S4731" i="1" s="1"/>
  <c r="K4732" i="1"/>
  <c r="N4732" i="1"/>
  <c r="O4732" i="1" s="1"/>
  <c r="Q4732" i="1" s="1"/>
  <c r="P4732" i="1"/>
  <c r="K4733" i="1"/>
  <c r="N4733" i="1"/>
  <c r="O4733" i="1" s="1"/>
  <c r="K4734" i="1"/>
  <c r="N4734" i="1"/>
  <c r="P4734" i="1" s="1"/>
  <c r="O4734" i="1"/>
  <c r="Q4734" i="1" s="1"/>
  <c r="K4735" i="1"/>
  <c r="N4735" i="1"/>
  <c r="O4735" i="1"/>
  <c r="Q4735" i="1" s="1"/>
  <c r="P4735" i="1"/>
  <c r="K4736" i="1"/>
  <c r="N4736" i="1"/>
  <c r="K4737" i="1"/>
  <c r="N4737" i="1"/>
  <c r="P4737" i="1" s="1"/>
  <c r="O4737" i="1"/>
  <c r="K4738" i="1"/>
  <c r="N4738" i="1"/>
  <c r="O4738" i="1" s="1"/>
  <c r="P4738" i="1"/>
  <c r="K4739" i="1"/>
  <c r="N4739" i="1"/>
  <c r="O4739" i="1"/>
  <c r="R4739" i="1" s="1"/>
  <c r="P4739" i="1"/>
  <c r="Q4739" i="1"/>
  <c r="S4739" i="1" s="1"/>
  <c r="K4740" i="1"/>
  <c r="N4740" i="1"/>
  <c r="O4740" i="1" s="1"/>
  <c r="Q4740" i="1" s="1"/>
  <c r="P4740" i="1"/>
  <c r="R4740" i="1"/>
  <c r="K4741" i="1"/>
  <c r="N4741" i="1"/>
  <c r="O4741" i="1" s="1"/>
  <c r="K4742" i="1"/>
  <c r="N4742" i="1"/>
  <c r="P4742" i="1" s="1"/>
  <c r="O4742" i="1"/>
  <c r="Q4742" i="1" s="1"/>
  <c r="K4743" i="1"/>
  <c r="N4743" i="1"/>
  <c r="O4743" i="1"/>
  <c r="Q4743" i="1" s="1"/>
  <c r="P4743" i="1"/>
  <c r="K4744" i="1"/>
  <c r="N4744" i="1"/>
  <c r="K4745" i="1"/>
  <c r="N4745" i="1"/>
  <c r="P4745" i="1" s="1"/>
  <c r="O4745" i="1"/>
  <c r="K4746" i="1"/>
  <c r="N4746" i="1"/>
  <c r="O4746" i="1" s="1"/>
  <c r="P4746" i="1"/>
  <c r="K4747" i="1"/>
  <c r="N4747" i="1"/>
  <c r="O4747" i="1"/>
  <c r="R4747" i="1" s="1"/>
  <c r="P4747" i="1"/>
  <c r="Q4747" i="1"/>
  <c r="S4747" i="1" s="1"/>
  <c r="K4748" i="1"/>
  <c r="N4748" i="1"/>
  <c r="O4748" i="1" s="1"/>
  <c r="Q4748" i="1" s="1"/>
  <c r="P4748" i="1"/>
  <c r="K4749" i="1"/>
  <c r="N4749" i="1"/>
  <c r="O4749" i="1" s="1"/>
  <c r="K4750" i="1"/>
  <c r="N4750" i="1"/>
  <c r="P4750" i="1" s="1"/>
  <c r="O4750" i="1"/>
  <c r="Q4750" i="1" s="1"/>
  <c r="K4751" i="1"/>
  <c r="N4751" i="1"/>
  <c r="O4751" i="1"/>
  <c r="Q4751" i="1" s="1"/>
  <c r="P4751" i="1"/>
  <c r="K4752" i="1"/>
  <c r="N4752" i="1"/>
  <c r="K4753" i="1"/>
  <c r="N4753" i="1"/>
  <c r="P4753" i="1" s="1"/>
  <c r="O4753" i="1"/>
  <c r="K4754" i="1"/>
  <c r="N4754" i="1"/>
  <c r="O4754" i="1" s="1"/>
  <c r="P4754" i="1"/>
  <c r="K4755" i="1"/>
  <c r="N4755" i="1"/>
  <c r="O4755" i="1"/>
  <c r="R4755" i="1" s="1"/>
  <c r="P4755" i="1"/>
  <c r="Q4755" i="1"/>
  <c r="S4755" i="1" s="1"/>
  <c r="K4756" i="1"/>
  <c r="N4756" i="1"/>
  <c r="O4756" i="1" s="1"/>
  <c r="Q4756" i="1" s="1"/>
  <c r="P4756" i="1"/>
  <c r="K4757" i="1"/>
  <c r="N4757" i="1"/>
  <c r="O4757" i="1" s="1"/>
  <c r="K4758" i="1"/>
  <c r="N4758" i="1"/>
  <c r="P4758" i="1" s="1"/>
  <c r="O4758" i="1"/>
  <c r="Q4758" i="1" s="1"/>
  <c r="K4759" i="1"/>
  <c r="N4759" i="1"/>
  <c r="O4759" i="1"/>
  <c r="Q4759" i="1" s="1"/>
  <c r="P4759" i="1"/>
  <c r="K4760" i="1"/>
  <c r="N4760" i="1"/>
  <c r="K4761" i="1"/>
  <c r="N4761" i="1"/>
  <c r="P4761" i="1" s="1"/>
  <c r="O4761" i="1"/>
  <c r="K4762" i="1"/>
  <c r="N4762" i="1"/>
  <c r="O4762" i="1" s="1"/>
  <c r="P4762" i="1"/>
  <c r="K4763" i="1"/>
  <c r="N4763" i="1"/>
  <c r="O4763" i="1"/>
  <c r="R4763" i="1" s="1"/>
  <c r="P4763" i="1"/>
  <c r="Q4763" i="1"/>
  <c r="K4764" i="1"/>
  <c r="N4764" i="1"/>
  <c r="O4764" i="1" s="1"/>
  <c r="Q4764" i="1" s="1"/>
  <c r="P4764" i="1"/>
  <c r="R4764" i="1"/>
  <c r="K4765" i="1"/>
  <c r="N4765" i="1"/>
  <c r="O4765" i="1" s="1"/>
  <c r="K4766" i="1"/>
  <c r="N4766" i="1"/>
  <c r="P4766" i="1" s="1"/>
  <c r="O4766" i="1"/>
  <c r="Q4766" i="1" s="1"/>
  <c r="K4767" i="1"/>
  <c r="N4767" i="1"/>
  <c r="O4767" i="1"/>
  <c r="Q4767" i="1" s="1"/>
  <c r="P4767" i="1"/>
  <c r="K4768" i="1"/>
  <c r="N4768" i="1"/>
  <c r="K4769" i="1"/>
  <c r="N4769" i="1"/>
  <c r="P4769" i="1" s="1"/>
  <c r="O4769" i="1"/>
  <c r="K4770" i="1"/>
  <c r="N4770" i="1"/>
  <c r="O4770" i="1" s="1"/>
  <c r="P4770" i="1"/>
  <c r="K4771" i="1"/>
  <c r="N4771" i="1"/>
  <c r="O4771" i="1"/>
  <c r="R4771" i="1" s="1"/>
  <c r="P4771" i="1"/>
  <c r="Q4771" i="1"/>
  <c r="S4771" i="1" s="1"/>
  <c r="K4772" i="1"/>
  <c r="N4772" i="1"/>
  <c r="O4772" i="1" s="1"/>
  <c r="Q4772" i="1" s="1"/>
  <c r="P4772" i="1"/>
  <c r="R4772" i="1"/>
  <c r="K4773" i="1"/>
  <c r="N4773" i="1"/>
  <c r="O4773" i="1" s="1"/>
  <c r="K4774" i="1"/>
  <c r="N4774" i="1"/>
  <c r="P4774" i="1" s="1"/>
  <c r="O4774" i="1"/>
  <c r="K4775" i="1"/>
  <c r="N4775" i="1"/>
  <c r="O4775" i="1"/>
  <c r="Q4775" i="1" s="1"/>
  <c r="P4775" i="1"/>
  <c r="K4776" i="1"/>
  <c r="N4776" i="1"/>
  <c r="K4777" i="1"/>
  <c r="N4777" i="1"/>
  <c r="P4777" i="1" s="1"/>
  <c r="O4777" i="1"/>
  <c r="K4778" i="1"/>
  <c r="N4778" i="1"/>
  <c r="O4778" i="1" s="1"/>
  <c r="P4778" i="1"/>
  <c r="K4779" i="1"/>
  <c r="N4779" i="1"/>
  <c r="O4779" i="1"/>
  <c r="R4779" i="1" s="1"/>
  <c r="P4779" i="1"/>
  <c r="Q4779" i="1"/>
  <c r="K4780" i="1"/>
  <c r="N4780" i="1"/>
  <c r="O4780" i="1" s="1"/>
  <c r="Q4780" i="1" s="1"/>
  <c r="P4780" i="1"/>
  <c r="R4780" i="1"/>
  <c r="K4781" i="1"/>
  <c r="N4781" i="1"/>
  <c r="O4781" i="1" s="1"/>
  <c r="K4782" i="1"/>
  <c r="N4782" i="1"/>
  <c r="P4782" i="1" s="1"/>
  <c r="O4782" i="1"/>
  <c r="K4783" i="1"/>
  <c r="N4783" i="1"/>
  <c r="O4783" i="1"/>
  <c r="Q4783" i="1" s="1"/>
  <c r="P4783" i="1"/>
  <c r="K4784" i="1"/>
  <c r="N4784" i="1"/>
  <c r="K4785" i="1"/>
  <c r="N4785" i="1"/>
  <c r="P4785" i="1" s="1"/>
  <c r="O4785" i="1"/>
  <c r="K4786" i="1"/>
  <c r="N4786" i="1"/>
  <c r="O4786" i="1" s="1"/>
  <c r="P4786" i="1"/>
  <c r="K4787" i="1"/>
  <c r="N4787" i="1"/>
  <c r="O4787" i="1"/>
  <c r="R4787" i="1" s="1"/>
  <c r="P4787" i="1"/>
  <c r="Q4787" i="1"/>
  <c r="K4788" i="1"/>
  <c r="N4788" i="1"/>
  <c r="O4788" i="1" s="1"/>
  <c r="Q4788" i="1" s="1"/>
  <c r="P4788" i="1"/>
  <c r="R4788" i="1"/>
  <c r="K4789" i="1"/>
  <c r="N4789" i="1"/>
  <c r="O4789" i="1" s="1"/>
  <c r="K4790" i="1"/>
  <c r="N4790" i="1"/>
  <c r="P4790" i="1" s="1"/>
  <c r="O4790" i="1"/>
  <c r="Q4790" i="1" s="1"/>
  <c r="K4791" i="1"/>
  <c r="N4791" i="1"/>
  <c r="O4791" i="1"/>
  <c r="Q4791" i="1" s="1"/>
  <c r="P4791" i="1"/>
  <c r="K4792" i="1"/>
  <c r="N4792" i="1"/>
  <c r="K4793" i="1"/>
  <c r="N4793" i="1"/>
  <c r="P4793" i="1" s="1"/>
  <c r="O4793" i="1"/>
  <c r="K4794" i="1"/>
  <c r="N4794" i="1"/>
  <c r="O4794" i="1" s="1"/>
  <c r="P4794" i="1"/>
  <c r="K4795" i="1"/>
  <c r="N4795" i="1"/>
  <c r="O4795" i="1"/>
  <c r="R4795" i="1" s="1"/>
  <c r="P4795" i="1"/>
  <c r="Q4795" i="1"/>
  <c r="S4795" i="1" s="1"/>
  <c r="K4796" i="1"/>
  <c r="N4796" i="1"/>
  <c r="O4796" i="1" s="1"/>
  <c r="Q4796" i="1" s="1"/>
  <c r="P4796" i="1"/>
  <c r="K4797" i="1"/>
  <c r="N4797" i="1"/>
  <c r="O4797" i="1" s="1"/>
  <c r="K4798" i="1"/>
  <c r="N4798" i="1"/>
  <c r="P4798" i="1" s="1"/>
  <c r="O4798" i="1"/>
  <c r="Q4798" i="1" s="1"/>
  <c r="K4799" i="1"/>
  <c r="N4799" i="1"/>
  <c r="O4799" i="1"/>
  <c r="Q4799" i="1" s="1"/>
  <c r="P4799" i="1"/>
  <c r="K4800" i="1"/>
  <c r="N4800" i="1"/>
  <c r="K4801" i="1"/>
  <c r="N4801" i="1"/>
  <c r="P4801" i="1" s="1"/>
  <c r="O4801" i="1"/>
  <c r="K4802" i="1"/>
  <c r="N4802" i="1"/>
  <c r="O4802" i="1" s="1"/>
  <c r="P4802" i="1"/>
  <c r="K4803" i="1"/>
  <c r="N4803" i="1"/>
  <c r="O4803" i="1"/>
  <c r="R4803" i="1" s="1"/>
  <c r="P4803" i="1"/>
  <c r="Q4803" i="1"/>
  <c r="S4803" i="1" s="1"/>
  <c r="K4804" i="1"/>
  <c r="N4804" i="1"/>
  <c r="O4804" i="1" s="1"/>
  <c r="Q4804" i="1" s="1"/>
  <c r="P4804" i="1"/>
  <c r="R4804" i="1"/>
  <c r="K4805" i="1"/>
  <c r="N4805" i="1"/>
  <c r="O4805" i="1" s="1"/>
  <c r="K4806" i="1"/>
  <c r="N4806" i="1"/>
  <c r="P4806" i="1" s="1"/>
  <c r="O4806" i="1"/>
  <c r="Q4806" i="1" s="1"/>
  <c r="K4807" i="1"/>
  <c r="N4807" i="1"/>
  <c r="O4807" i="1"/>
  <c r="Q4807" i="1" s="1"/>
  <c r="P4807" i="1"/>
  <c r="K4808" i="1"/>
  <c r="N4808" i="1"/>
  <c r="K4809" i="1"/>
  <c r="N4809" i="1"/>
  <c r="P4809" i="1" s="1"/>
  <c r="O4809" i="1"/>
  <c r="K4810" i="1"/>
  <c r="N4810" i="1"/>
  <c r="O4810" i="1" s="1"/>
  <c r="P4810" i="1"/>
  <c r="K4811" i="1"/>
  <c r="N4811" i="1"/>
  <c r="O4811" i="1"/>
  <c r="R4811" i="1" s="1"/>
  <c r="P4811" i="1"/>
  <c r="Q4811" i="1"/>
  <c r="S4811" i="1" s="1"/>
  <c r="K4812" i="1"/>
  <c r="N4812" i="1"/>
  <c r="O4812" i="1" s="1"/>
  <c r="Q4812" i="1" s="1"/>
  <c r="P4812" i="1"/>
  <c r="K4813" i="1"/>
  <c r="N4813" i="1"/>
  <c r="O4813" i="1" s="1"/>
  <c r="K4814" i="1"/>
  <c r="N4814" i="1"/>
  <c r="P4814" i="1" s="1"/>
  <c r="O4814" i="1"/>
  <c r="Q4814" i="1" s="1"/>
  <c r="K4815" i="1"/>
  <c r="N4815" i="1"/>
  <c r="O4815" i="1"/>
  <c r="Q4815" i="1" s="1"/>
  <c r="P4815" i="1"/>
  <c r="K4816" i="1"/>
  <c r="N4816" i="1"/>
  <c r="K4817" i="1"/>
  <c r="N4817" i="1"/>
  <c r="P4817" i="1" s="1"/>
  <c r="O4817" i="1"/>
  <c r="K4818" i="1"/>
  <c r="N4818" i="1"/>
  <c r="O4818" i="1" s="1"/>
  <c r="P4818" i="1"/>
  <c r="K4819" i="1"/>
  <c r="N4819" i="1"/>
  <c r="O4819" i="1"/>
  <c r="R4819" i="1" s="1"/>
  <c r="P4819" i="1"/>
  <c r="Q4819" i="1"/>
  <c r="S4819" i="1" s="1"/>
  <c r="K4820" i="1"/>
  <c r="N4820" i="1"/>
  <c r="O4820" i="1" s="1"/>
  <c r="Q4820" i="1" s="1"/>
  <c r="P4820" i="1"/>
  <c r="K4821" i="1"/>
  <c r="N4821" i="1"/>
  <c r="O4821" i="1" s="1"/>
  <c r="K4822" i="1"/>
  <c r="N4822" i="1"/>
  <c r="P4822" i="1" s="1"/>
  <c r="O4822" i="1"/>
  <c r="Q4822" i="1" s="1"/>
  <c r="K4823" i="1"/>
  <c r="N4823" i="1"/>
  <c r="O4823" i="1"/>
  <c r="Q4823" i="1" s="1"/>
  <c r="P4823" i="1"/>
  <c r="K4824" i="1"/>
  <c r="N4824" i="1"/>
  <c r="K4825" i="1"/>
  <c r="N4825" i="1"/>
  <c r="P4825" i="1" s="1"/>
  <c r="O4825" i="1"/>
  <c r="K4826" i="1"/>
  <c r="N4826" i="1"/>
  <c r="O4826" i="1" s="1"/>
  <c r="P4826" i="1"/>
  <c r="K4827" i="1"/>
  <c r="N4827" i="1"/>
  <c r="O4827" i="1"/>
  <c r="R4827" i="1" s="1"/>
  <c r="P4827" i="1"/>
  <c r="Q4827" i="1"/>
  <c r="K4828" i="1"/>
  <c r="N4828" i="1"/>
  <c r="O4828" i="1" s="1"/>
  <c r="Q4828" i="1" s="1"/>
  <c r="P4828" i="1"/>
  <c r="R4828" i="1"/>
  <c r="K4829" i="1"/>
  <c r="N4829" i="1"/>
  <c r="O4829" i="1" s="1"/>
  <c r="K4830" i="1"/>
  <c r="N4830" i="1"/>
  <c r="P4830" i="1" s="1"/>
  <c r="O4830" i="1"/>
  <c r="Q4830" i="1" s="1"/>
  <c r="K4831" i="1"/>
  <c r="N4831" i="1"/>
  <c r="O4831" i="1"/>
  <c r="Q4831" i="1" s="1"/>
  <c r="P4831" i="1"/>
  <c r="K4832" i="1"/>
  <c r="N4832" i="1"/>
  <c r="K4833" i="1"/>
  <c r="N4833" i="1"/>
  <c r="P4833" i="1" s="1"/>
  <c r="O4833" i="1"/>
  <c r="K4834" i="1"/>
  <c r="N4834" i="1"/>
  <c r="O4834" i="1" s="1"/>
  <c r="P4834" i="1"/>
  <c r="K4835" i="1"/>
  <c r="N4835" i="1"/>
  <c r="O4835" i="1"/>
  <c r="R4835" i="1" s="1"/>
  <c r="P4835" i="1"/>
  <c r="Q4835" i="1"/>
  <c r="S4835" i="1" s="1"/>
  <c r="K4836" i="1"/>
  <c r="N4836" i="1"/>
  <c r="O4836" i="1" s="1"/>
  <c r="Q4836" i="1" s="1"/>
  <c r="P4836" i="1"/>
  <c r="K4837" i="1"/>
  <c r="N4837" i="1"/>
  <c r="O4837" i="1" s="1"/>
  <c r="K4838" i="1"/>
  <c r="N4838" i="1"/>
  <c r="P4838" i="1" s="1"/>
  <c r="O4838" i="1"/>
  <c r="K4839" i="1"/>
  <c r="N4839" i="1"/>
  <c r="O4839" i="1"/>
  <c r="Q4839" i="1" s="1"/>
  <c r="P4839" i="1"/>
  <c r="K4840" i="1"/>
  <c r="N4840" i="1"/>
  <c r="K4841" i="1"/>
  <c r="N4841" i="1"/>
  <c r="P4841" i="1" s="1"/>
  <c r="O4841" i="1"/>
  <c r="K4842" i="1"/>
  <c r="N4842" i="1"/>
  <c r="O4842" i="1" s="1"/>
  <c r="P4842" i="1"/>
  <c r="K4843" i="1"/>
  <c r="N4843" i="1"/>
  <c r="O4843" i="1"/>
  <c r="R4843" i="1" s="1"/>
  <c r="P4843" i="1"/>
  <c r="Q4843" i="1"/>
  <c r="K4844" i="1"/>
  <c r="N4844" i="1"/>
  <c r="O4844" i="1" s="1"/>
  <c r="Q4844" i="1" s="1"/>
  <c r="P4844" i="1"/>
  <c r="R4844" i="1"/>
  <c r="K4845" i="1"/>
  <c r="N4845" i="1"/>
  <c r="O4845" i="1" s="1"/>
  <c r="K4846" i="1"/>
  <c r="N4846" i="1"/>
  <c r="P4846" i="1" s="1"/>
  <c r="O4846" i="1"/>
  <c r="K4847" i="1"/>
  <c r="N4847" i="1"/>
  <c r="O4847" i="1"/>
  <c r="Q4847" i="1" s="1"/>
  <c r="P4847" i="1"/>
  <c r="K4848" i="1"/>
  <c r="N4848" i="1"/>
  <c r="K4849" i="1"/>
  <c r="N4849" i="1"/>
  <c r="P4849" i="1" s="1"/>
  <c r="O4849" i="1"/>
  <c r="K4850" i="1"/>
  <c r="N4850" i="1"/>
  <c r="O4850" i="1" s="1"/>
  <c r="P4850" i="1"/>
  <c r="K4851" i="1"/>
  <c r="N4851" i="1"/>
  <c r="O4851" i="1"/>
  <c r="R4851" i="1" s="1"/>
  <c r="P4851" i="1"/>
  <c r="Q4851" i="1"/>
  <c r="K4852" i="1"/>
  <c r="N4852" i="1"/>
  <c r="O4852" i="1" s="1"/>
  <c r="Q4852" i="1" s="1"/>
  <c r="P4852" i="1"/>
  <c r="R4852" i="1"/>
  <c r="K4853" i="1"/>
  <c r="N4853" i="1"/>
  <c r="O4853" i="1" s="1"/>
  <c r="K4854" i="1"/>
  <c r="N4854" i="1"/>
  <c r="P4854" i="1" s="1"/>
  <c r="O4854" i="1"/>
  <c r="Q4854" i="1" s="1"/>
  <c r="K4855" i="1"/>
  <c r="N4855" i="1"/>
  <c r="O4855" i="1"/>
  <c r="Q4855" i="1" s="1"/>
  <c r="P4855" i="1"/>
  <c r="K4856" i="1"/>
  <c r="N4856" i="1"/>
  <c r="K4857" i="1"/>
  <c r="N4857" i="1"/>
  <c r="P4857" i="1" s="1"/>
  <c r="O4857" i="1"/>
  <c r="K4858" i="1"/>
  <c r="N4858" i="1"/>
  <c r="O4858" i="1" s="1"/>
  <c r="P4858" i="1"/>
  <c r="K4859" i="1"/>
  <c r="N4859" i="1"/>
  <c r="O4859" i="1"/>
  <c r="R4859" i="1" s="1"/>
  <c r="P4859" i="1"/>
  <c r="Q4859" i="1"/>
  <c r="S4859" i="1" s="1"/>
  <c r="K4860" i="1"/>
  <c r="N4860" i="1"/>
  <c r="O4860" i="1" s="1"/>
  <c r="Q4860" i="1" s="1"/>
  <c r="P4860" i="1"/>
  <c r="K4861" i="1"/>
  <c r="N4861" i="1"/>
  <c r="O4861" i="1" s="1"/>
  <c r="K4862" i="1"/>
  <c r="N4862" i="1"/>
  <c r="P4862" i="1" s="1"/>
  <c r="O4862" i="1"/>
  <c r="Q4862" i="1" s="1"/>
  <c r="K4863" i="1"/>
  <c r="N4863" i="1"/>
  <c r="O4863" i="1"/>
  <c r="P4863" i="1"/>
  <c r="K4864" i="1"/>
  <c r="N4864" i="1"/>
  <c r="K4865" i="1"/>
  <c r="N4865" i="1"/>
  <c r="P4865" i="1" s="1"/>
  <c r="O4865" i="1"/>
  <c r="R4865" i="1" s="1"/>
  <c r="K4866" i="1"/>
  <c r="N4866" i="1"/>
  <c r="O4866" i="1" s="1"/>
  <c r="P4866" i="1"/>
  <c r="K4867" i="1"/>
  <c r="N4867" i="1"/>
  <c r="O4867" i="1"/>
  <c r="R4867" i="1" s="1"/>
  <c r="P4867" i="1"/>
  <c r="Q4867" i="1"/>
  <c r="S4867" i="1" s="1"/>
  <c r="K4868" i="1"/>
  <c r="N4868" i="1"/>
  <c r="O4868" i="1" s="1"/>
  <c r="Q4868" i="1" s="1"/>
  <c r="P4868" i="1"/>
  <c r="K4869" i="1"/>
  <c r="N4869" i="1"/>
  <c r="K4870" i="1"/>
  <c r="N4870" i="1"/>
  <c r="P4870" i="1" s="1"/>
  <c r="O4870" i="1"/>
  <c r="K4871" i="1"/>
  <c r="N4871" i="1"/>
  <c r="O4871" i="1"/>
  <c r="Q4871" i="1" s="1"/>
  <c r="P4871" i="1"/>
  <c r="K4872" i="1"/>
  <c r="N4872" i="1"/>
  <c r="K4873" i="1"/>
  <c r="N4873" i="1"/>
  <c r="P4873" i="1" s="1"/>
  <c r="O4873" i="1"/>
  <c r="Q4873" i="1" s="1"/>
  <c r="K4874" i="1"/>
  <c r="N4874" i="1"/>
  <c r="O4874" i="1" s="1"/>
  <c r="P4874" i="1"/>
  <c r="K4875" i="1"/>
  <c r="N4875" i="1"/>
  <c r="O4875" i="1"/>
  <c r="R4875" i="1" s="1"/>
  <c r="P4875" i="1"/>
  <c r="K4876" i="1"/>
  <c r="N4876" i="1"/>
  <c r="O4876" i="1" s="1"/>
  <c r="P4876" i="1"/>
  <c r="R4876" i="1"/>
  <c r="K4877" i="1"/>
  <c r="N4877" i="1"/>
  <c r="K4878" i="1"/>
  <c r="N4878" i="1"/>
  <c r="P4878" i="1" s="1"/>
  <c r="O4878" i="1"/>
  <c r="Q4878" i="1" s="1"/>
  <c r="R4878" i="1"/>
  <c r="K4879" i="1"/>
  <c r="N4879" i="1"/>
  <c r="O4879" i="1"/>
  <c r="Q4879" i="1" s="1"/>
  <c r="P4879" i="1"/>
  <c r="K4880" i="1"/>
  <c r="N4880" i="1"/>
  <c r="K4881" i="1"/>
  <c r="N4881" i="1"/>
  <c r="P4881" i="1" s="1"/>
  <c r="O4881" i="1"/>
  <c r="R4881" i="1" s="1"/>
  <c r="K4882" i="1"/>
  <c r="N4882" i="1"/>
  <c r="O4882" i="1" s="1"/>
  <c r="P4882" i="1"/>
  <c r="K4883" i="1"/>
  <c r="N4883" i="1"/>
  <c r="O4883" i="1"/>
  <c r="R4883" i="1" s="1"/>
  <c r="P4883" i="1"/>
  <c r="K4884" i="1"/>
  <c r="N4884" i="1"/>
  <c r="O4884" i="1" s="1"/>
  <c r="R4884" i="1" s="1"/>
  <c r="P4884" i="1"/>
  <c r="K4885" i="1"/>
  <c r="N4885" i="1"/>
  <c r="K4886" i="1"/>
  <c r="N4886" i="1"/>
  <c r="P4886" i="1" s="1"/>
  <c r="O4886" i="1"/>
  <c r="Q4886" i="1" s="1"/>
  <c r="K4887" i="1"/>
  <c r="N4887" i="1"/>
  <c r="O4887" i="1"/>
  <c r="Q4887" i="1" s="1"/>
  <c r="P4887" i="1"/>
  <c r="K4888" i="1"/>
  <c r="N4888" i="1"/>
  <c r="K4889" i="1"/>
  <c r="N4889" i="1"/>
  <c r="P4889" i="1" s="1"/>
  <c r="O4889" i="1"/>
  <c r="R4889" i="1" s="1"/>
  <c r="K4890" i="1"/>
  <c r="N4890" i="1"/>
  <c r="O4890" i="1" s="1"/>
  <c r="P4890" i="1"/>
  <c r="K4891" i="1"/>
  <c r="N4891" i="1"/>
  <c r="O4891" i="1"/>
  <c r="R4891" i="1" s="1"/>
  <c r="P4891" i="1"/>
  <c r="Q4891" i="1"/>
  <c r="S4891" i="1" s="1"/>
  <c r="K4892" i="1"/>
  <c r="N4892" i="1"/>
  <c r="O4892" i="1" s="1"/>
  <c r="Q4892" i="1" s="1"/>
  <c r="P4892" i="1"/>
  <c r="K4893" i="1"/>
  <c r="N4893" i="1"/>
  <c r="K4894" i="1"/>
  <c r="N4894" i="1"/>
  <c r="P4894" i="1" s="1"/>
  <c r="R4894" i="1" s="1"/>
  <c r="O4894" i="1"/>
  <c r="K4895" i="1"/>
  <c r="N4895" i="1"/>
  <c r="O4895" i="1"/>
  <c r="P4895" i="1"/>
  <c r="K4896" i="1"/>
  <c r="N4896" i="1"/>
  <c r="K4897" i="1"/>
  <c r="N4897" i="1"/>
  <c r="P4897" i="1" s="1"/>
  <c r="O4897" i="1"/>
  <c r="R4897" i="1"/>
  <c r="K4898" i="1"/>
  <c r="N4898" i="1"/>
  <c r="O4898" i="1" s="1"/>
  <c r="K4899" i="1"/>
  <c r="N4899" i="1"/>
  <c r="O4899" i="1"/>
  <c r="R4899" i="1" s="1"/>
  <c r="P4899" i="1"/>
  <c r="Q4899" i="1"/>
  <c r="S4899" i="1" s="1"/>
  <c r="K4900" i="1"/>
  <c r="N4900" i="1"/>
  <c r="O4900" i="1" s="1"/>
  <c r="R4900" i="1" s="1"/>
  <c r="P4900" i="1"/>
  <c r="K4901" i="1"/>
  <c r="N4901" i="1"/>
  <c r="K4902" i="1"/>
  <c r="N4902" i="1"/>
  <c r="P4902" i="1" s="1"/>
  <c r="O4902" i="1"/>
  <c r="Q4902" i="1" s="1"/>
  <c r="K4903" i="1"/>
  <c r="N4903" i="1"/>
  <c r="O4903" i="1"/>
  <c r="P4903" i="1"/>
  <c r="K4904" i="1"/>
  <c r="N4904" i="1"/>
  <c r="K4905" i="1"/>
  <c r="N4905" i="1"/>
  <c r="P4905" i="1" s="1"/>
  <c r="O4905" i="1"/>
  <c r="Q4905" i="1" s="1"/>
  <c r="R4905" i="1"/>
  <c r="K4906" i="1"/>
  <c r="N4906" i="1"/>
  <c r="O4906" i="1" s="1"/>
  <c r="P4906" i="1"/>
  <c r="K4907" i="1"/>
  <c r="N4907" i="1"/>
  <c r="O4907" i="1"/>
  <c r="R4907" i="1" s="1"/>
  <c r="P4907" i="1"/>
  <c r="Q4907" i="1"/>
  <c r="S4907" i="1" s="1"/>
  <c r="K4908" i="1"/>
  <c r="N4908" i="1"/>
  <c r="O4908" i="1" s="1"/>
  <c r="Q4908" i="1" s="1"/>
  <c r="P4908" i="1"/>
  <c r="K4909" i="1"/>
  <c r="N4909" i="1"/>
  <c r="K4910" i="1"/>
  <c r="N4910" i="1"/>
  <c r="P4910" i="1" s="1"/>
  <c r="O4910" i="1"/>
  <c r="R4910" i="1" s="1"/>
  <c r="K4911" i="1"/>
  <c r="N4911" i="1"/>
  <c r="O4911" i="1"/>
  <c r="P4911" i="1"/>
  <c r="K4912" i="1"/>
  <c r="N4912" i="1"/>
  <c r="K4913" i="1"/>
  <c r="N4913" i="1"/>
  <c r="P4913" i="1" s="1"/>
  <c r="O4913" i="1"/>
  <c r="Q4913" i="1" s="1"/>
  <c r="R4913" i="1"/>
  <c r="K4914" i="1"/>
  <c r="N4914" i="1"/>
  <c r="O4914" i="1" s="1"/>
  <c r="K4915" i="1"/>
  <c r="N4915" i="1"/>
  <c r="O4915" i="1"/>
  <c r="R4915" i="1" s="1"/>
  <c r="P4915" i="1"/>
  <c r="K4916" i="1"/>
  <c r="N4916" i="1"/>
  <c r="O4916" i="1" s="1"/>
  <c r="Q4916" i="1" s="1"/>
  <c r="P4916" i="1"/>
  <c r="K4917" i="1"/>
  <c r="N4917" i="1"/>
  <c r="K4918" i="1"/>
  <c r="N4918" i="1"/>
  <c r="P4918" i="1" s="1"/>
  <c r="O4918" i="1"/>
  <c r="R4918" i="1" s="1"/>
  <c r="K4919" i="1"/>
  <c r="N4919" i="1"/>
  <c r="O4919" i="1"/>
  <c r="Q4919" i="1" s="1"/>
  <c r="P4919" i="1"/>
  <c r="K4920" i="1"/>
  <c r="N4920" i="1"/>
  <c r="K4921" i="1"/>
  <c r="N4921" i="1"/>
  <c r="P4921" i="1" s="1"/>
  <c r="O4921" i="1"/>
  <c r="Q4921" i="1" s="1"/>
  <c r="K4922" i="1"/>
  <c r="N4922" i="1"/>
  <c r="O4922" i="1" s="1"/>
  <c r="K4923" i="1"/>
  <c r="N4923" i="1"/>
  <c r="O4923" i="1"/>
  <c r="R4923" i="1" s="1"/>
  <c r="P4923" i="1"/>
  <c r="K4924" i="1"/>
  <c r="N4924" i="1"/>
  <c r="O4924" i="1" s="1"/>
  <c r="Q4924" i="1" s="1"/>
  <c r="P4924" i="1"/>
  <c r="R4924" i="1"/>
  <c r="K4925" i="1"/>
  <c r="N4925" i="1"/>
  <c r="K4926" i="1"/>
  <c r="N4926" i="1"/>
  <c r="P4926" i="1" s="1"/>
  <c r="O4926" i="1"/>
  <c r="R4926" i="1"/>
  <c r="K4927" i="1"/>
  <c r="N4927" i="1"/>
  <c r="O4927" i="1"/>
  <c r="P4927" i="1"/>
  <c r="K4928" i="1"/>
  <c r="N4928" i="1"/>
  <c r="K4929" i="1"/>
  <c r="N4929" i="1"/>
  <c r="P4929" i="1" s="1"/>
  <c r="R4929" i="1" s="1"/>
  <c r="O4929" i="1"/>
  <c r="K4930" i="1"/>
  <c r="N4930" i="1"/>
  <c r="O4930" i="1" s="1"/>
  <c r="K4931" i="1"/>
  <c r="N4931" i="1"/>
  <c r="O4931" i="1"/>
  <c r="R4931" i="1" s="1"/>
  <c r="P4931" i="1"/>
  <c r="K4932" i="1"/>
  <c r="N4932" i="1"/>
  <c r="O4932" i="1" s="1"/>
  <c r="P4932" i="1"/>
  <c r="R4932" i="1"/>
  <c r="K4933" i="1"/>
  <c r="N4933" i="1"/>
  <c r="K4934" i="1"/>
  <c r="N4934" i="1"/>
  <c r="P4934" i="1" s="1"/>
  <c r="O4934" i="1"/>
  <c r="Q4934" i="1" s="1"/>
  <c r="R4934" i="1"/>
  <c r="K4935" i="1"/>
  <c r="N4935" i="1"/>
  <c r="O4935" i="1"/>
  <c r="Q4935" i="1" s="1"/>
  <c r="P4935" i="1"/>
  <c r="K4936" i="1"/>
  <c r="N4936" i="1"/>
  <c r="K4937" i="1"/>
  <c r="N4937" i="1"/>
  <c r="P4937" i="1" s="1"/>
  <c r="O4937" i="1"/>
  <c r="Q4937" i="1" s="1"/>
  <c r="K4938" i="1"/>
  <c r="N4938" i="1"/>
  <c r="O4938" i="1" s="1"/>
  <c r="P4938" i="1"/>
  <c r="K4939" i="1"/>
  <c r="N4939" i="1"/>
  <c r="O4939" i="1"/>
  <c r="R4939" i="1" s="1"/>
  <c r="P4939" i="1"/>
  <c r="K4940" i="1"/>
  <c r="N4940" i="1"/>
  <c r="O4940" i="1" s="1"/>
  <c r="P4940" i="1"/>
  <c r="R4940" i="1"/>
  <c r="K4941" i="1"/>
  <c r="N4941" i="1"/>
  <c r="K4942" i="1"/>
  <c r="N4942" i="1"/>
  <c r="P4942" i="1" s="1"/>
  <c r="O4942" i="1"/>
  <c r="Q4942" i="1" s="1"/>
  <c r="R4942" i="1"/>
  <c r="K4943" i="1"/>
  <c r="N4943" i="1"/>
  <c r="O4943" i="1"/>
  <c r="Q4943" i="1" s="1"/>
  <c r="P4943" i="1"/>
  <c r="K4944" i="1"/>
  <c r="N4944" i="1"/>
  <c r="K4945" i="1"/>
  <c r="N4945" i="1"/>
  <c r="P4945" i="1" s="1"/>
  <c r="O4945" i="1"/>
  <c r="R4945" i="1" s="1"/>
  <c r="K4946" i="1"/>
  <c r="N4946" i="1"/>
  <c r="O4946" i="1" s="1"/>
  <c r="P4946" i="1"/>
  <c r="K4947" i="1"/>
  <c r="N4947" i="1"/>
  <c r="O4947" i="1"/>
  <c r="R4947" i="1" s="1"/>
  <c r="P4947" i="1"/>
  <c r="K4948" i="1"/>
  <c r="N4948" i="1"/>
  <c r="O4948" i="1" s="1"/>
  <c r="R4948" i="1" s="1"/>
  <c r="P4948" i="1"/>
  <c r="K4949" i="1"/>
  <c r="N4949" i="1"/>
  <c r="K4950" i="1"/>
  <c r="N4950" i="1"/>
  <c r="P4950" i="1" s="1"/>
  <c r="O4950" i="1"/>
  <c r="Q4950" i="1" s="1"/>
  <c r="K4951" i="1"/>
  <c r="N4951" i="1"/>
  <c r="O4951" i="1"/>
  <c r="Q4951" i="1" s="1"/>
  <c r="P4951" i="1"/>
  <c r="K4952" i="1"/>
  <c r="N4952" i="1"/>
  <c r="K4953" i="1"/>
  <c r="N4953" i="1"/>
  <c r="P4953" i="1" s="1"/>
  <c r="O4953" i="1"/>
  <c r="R4953" i="1" s="1"/>
  <c r="K4954" i="1"/>
  <c r="N4954" i="1"/>
  <c r="O4954" i="1" s="1"/>
  <c r="P4954" i="1"/>
  <c r="K4955" i="1"/>
  <c r="N4955" i="1"/>
  <c r="O4955" i="1"/>
  <c r="R4955" i="1" s="1"/>
  <c r="P4955" i="1"/>
  <c r="Q4955" i="1"/>
  <c r="S4955" i="1" s="1"/>
  <c r="K4956" i="1"/>
  <c r="N4956" i="1"/>
  <c r="O4956" i="1" s="1"/>
  <c r="Q4956" i="1" s="1"/>
  <c r="P4956" i="1"/>
  <c r="K4957" i="1"/>
  <c r="N4957" i="1"/>
  <c r="K4958" i="1"/>
  <c r="N4958" i="1"/>
  <c r="P4958" i="1" s="1"/>
  <c r="R4958" i="1" s="1"/>
  <c r="O4958" i="1"/>
  <c r="K4959" i="1"/>
  <c r="N4959" i="1"/>
  <c r="O4959" i="1"/>
  <c r="P4959" i="1"/>
  <c r="K4960" i="1"/>
  <c r="N4960" i="1"/>
  <c r="K4961" i="1"/>
  <c r="N4961" i="1"/>
  <c r="P4961" i="1" s="1"/>
  <c r="O4961" i="1"/>
  <c r="R4961" i="1"/>
  <c r="K4962" i="1"/>
  <c r="N4962" i="1"/>
  <c r="O4962" i="1" s="1"/>
  <c r="K4963" i="1"/>
  <c r="N4963" i="1"/>
  <c r="O4963" i="1"/>
  <c r="R4963" i="1" s="1"/>
  <c r="P4963" i="1"/>
  <c r="Q4963" i="1"/>
  <c r="S4963" i="1" s="1"/>
  <c r="K4964" i="1"/>
  <c r="N4964" i="1"/>
  <c r="O4964" i="1" s="1"/>
  <c r="R4964" i="1" s="1"/>
  <c r="P4964" i="1"/>
  <c r="K4965" i="1"/>
  <c r="N4965" i="1"/>
  <c r="K4966" i="1"/>
  <c r="N4966" i="1"/>
  <c r="P4966" i="1" s="1"/>
  <c r="O4966" i="1"/>
  <c r="Q4966" i="1" s="1"/>
  <c r="K4967" i="1"/>
  <c r="N4967" i="1"/>
  <c r="O4967" i="1"/>
  <c r="P4967" i="1"/>
  <c r="K4968" i="1"/>
  <c r="N4968" i="1"/>
  <c r="K4969" i="1"/>
  <c r="N4969" i="1"/>
  <c r="P4969" i="1" s="1"/>
  <c r="O4969" i="1"/>
  <c r="Q4969" i="1" s="1"/>
  <c r="R4969" i="1"/>
  <c r="K4970" i="1"/>
  <c r="N4970" i="1"/>
  <c r="O4970" i="1" s="1"/>
  <c r="P4970" i="1"/>
  <c r="K4971" i="1"/>
  <c r="N4971" i="1"/>
  <c r="O4971" i="1"/>
  <c r="R4971" i="1" s="1"/>
  <c r="P4971" i="1"/>
  <c r="Q4971" i="1"/>
  <c r="S4971" i="1" s="1"/>
  <c r="K4972" i="1"/>
  <c r="N4972" i="1"/>
  <c r="O4972" i="1" s="1"/>
  <c r="Q4972" i="1" s="1"/>
  <c r="P4972" i="1"/>
  <c r="K4973" i="1"/>
  <c r="N4973" i="1"/>
  <c r="K4974" i="1"/>
  <c r="N4974" i="1"/>
  <c r="P4974" i="1" s="1"/>
  <c r="O4974" i="1"/>
  <c r="R4974" i="1" s="1"/>
  <c r="K4975" i="1"/>
  <c r="N4975" i="1"/>
  <c r="O4975" i="1"/>
  <c r="P4975" i="1"/>
  <c r="K4976" i="1"/>
  <c r="N4976" i="1"/>
  <c r="K4977" i="1"/>
  <c r="N4977" i="1"/>
  <c r="P4977" i="1" s="1"/>
  <c r="O4977" i="1"/>
  <c r="Q4977" i="1" s="1"/>
  <c r="R4977" i="1"/>
  <c r="K4978" i="1"/>
  <c r="N4978" i="1"/>
  <c r="O4978" i="1" s="1"/>
  <c r="K4979" i="1"/>
  <c r="N4979" i="1"/>
  <c r="O4979" i="1"/>
  <c r="R4979" i="1" s="1"/>
  <c r="P4979" i="1"/>
  <c r="K4980" i="1"/>
  <c r="N4980" i="1"/>
  <c r="O4980" i="1" s="1"/>
  <c r="Q4980" i="1" s="1"/>
  <c r="P4980" i="1"/>
  <c r="K4981" i="1"/>
  <c r="N4981" i="1"/>
  <c r="K4982" i="1"/>
  <c r="N4982" i="1"/>
  <c r="P4982" i="1" s="1"/>
  <c r="O4982" i="1"/>
  <c r="R4982" i="1" s="1"/>
  <c r="K4983" i="1"/>
  <c r="N4983" i="1"/>
  <c r="O4983" i="1"/>
  <c r="Q4983" i="1" s="1"/>
  <c r="P4983" i="1"/>
  <c r="K4984" i="1"/>
  <c r="N4984" i="1"/>
  <c r="K4985" i="1"/>
  <c r="N4985" i="1"/>
  <c r="P4985" i="1" s="1"/>
  <c r="O4985" i="1"/>
  <c r="Q4985" i="1" s="1"/>
  <c r="K4986" i="1"/>
  <c r="N4986" i="1"/>
  <c r="O4986" i="1" s="1"/>
  <c r="K4987" i="1"/>
  <c r="N4987" i="1"/>
  <c r="O4987" i="1"/>
  <c r="R4987" i="1" s="1"/>
  <c r="P4987" i="1"/>
  <c r="K4988" i="1"/>
  <c r="N4988" i="1"/>
  <c r="O4988" i="1" s="1"/>
  <c r="Q4988" i="1" s="1"/>
  <c r="P4988" i="1"/>
  <c r="R4988" i="1"/>
  <c r="K4989" i="1"/>
  <c r="N4989" i="1"/>
  <c r="K4990" i="1"/>
  <c r="N4990" i="1"/>
  <c r="P4990" i="1" s="1"/>
  <c r="O4990" i="1"/>
  <c r="R4990" i="1"/>
  <c r="K4991" i="1"/>
  <c r="N4991" i="1"/>
  <c r="O4991" i="1"/>
  <c r="P4991" i="1"/>
  <c r="K4992" i="1"/>
  <c r="N4992" i="1"/>
  <c r="K4993" i="1"/>
  <c r="N4993" i="1"/>
  <c r="P4993" i="1" s="1"/>
  <c r="R4993" i="1" s="1"/>
  <c r="O4993" i="1"/>
  <c r="K4994" i="1"/>
  <c r="N4994" i="1"/>
  <c r="O4994" i="1" s="1"/>
  <c r="K4995" i="1"/>
  <c r="N4995" i="1"/>
  <c r="O4995" i="1"/>
  <c r="R4995" i="1" s="1"/>
  <c r="P4995" i="1"/>
  <c r="K4996" i="1"/>
  <c r="N4996" i="1"/>
  <c r="O4996" i="1" s="1"/>
  <c r="P4996" i="1"/>
  <c r="R4996" i="1"/>
  <c r="K4997" i="1"/>
  <c r="N4997" i="1"/>
  <c r="K4998" i="1"/>
  <c r="N4998" i="1"/>
  <c r="P4998" i="1" s="1"/>
  <c r="O4998" i="1"/>
  <c r="Q4998" i="1" s="1"/>
  <c r="R4998" i="1"/>
  <c r="K4999" i="1"/>
  <c r="N4999" i="1"/>
  <c r="O4999" i="1"/>
  <c r="P4999" i="1"/>
  <c r="K5000" i="1"/>
  <c r="N5000" i="1"/>
  <c r="K5001" i="1"/>
  <c r="N5001" i="1"/>
  <c r="P5001" i="1" s="1"/>
  <c r="O5001" i="1"/>
  <c r="Q5001" i="1" s="1"/>
  <c r="R5001" i="1"/>
  <c r="K5002" i="1"/>
  <c r="N5002" i="1"/>
  <c r="O5002" i="1" s="1"/>
  <c r="P5002" i="1"/>
  <c r="K5003" i="1"/>
  <c r="N5003" i="1"/>
  <c r="O5003" i="1"/>
  <c r="R5003" i="1" s="1"/>
  <c r="P5003" i="1"/>
  <c r="K5004" i="1"/>
  <c r="N5004" i="1"/>
  <c r="O5004" i="1" s="1"/>
  <c r="P5004" i="1"/>
  <c r="R5004" i="1"/>
  <c r="K5005" i="1"/>
  <c r="N5005" i="1"/>
  <c r="K5006" i="1"/>
  <c r="N5006" i="1"/>
  <c r="P5006" i="1" s="1"/>
  <c r="O5006" i="1"/>
  <c r="Q5006" i="1" s="1"/>
  <c r="R5006" i="1"/>
  <c r="K5007" i="1"/>
  <c r="N5007" i="1"/>
  <c r="O5007" i="1"/>
  <c r="Q5007" i="1" s="1"/>
  <c r="P5007" i="1"/>
  <c r="K5008" i="1"/>
  <c r="N5008" i="1"/>
  <c r="K5009" i="1"/>
  <c r="N5009" i="1"/>
  <c r="P5009" i="1" s="1"/>
  <c r="O5009" i="1"/>
  <c r="Q5009" i="1" s="1"/>
  <c r="K5010" i="1"/>
  <c r="N5010" i="1"/>
  <c r="O5010" i="1" s="1"/>
  <c r="P5010" i="1"/>
  <c r="K5011" i="1"/>
  <c r="N5011" i="1"/>
  <c r="O5011" i="1"/>
  <c r="R5011" i="1" s="1"/>
  <c r="P5011" i="1"/>
  <c r="K5012" i="1"/>
  <c r="N5012" i="1"/>
  <c r="O5012" i="1" s="1"/>
  <c r="R5012" i="1" s="1"/>
  <c r="P5012" i="1"/>
  <c r="K5013" i="1"/>
  <c r="N5013" i="1"/>
  <c r="K5014" i="1"/>
  <c r="N5014" i="1"/>
  <c r="P5014" i="1" s="1"/>
  <c r="O5014" i="1"/>
  <c r="Q5014" i="1" s="1"/>
  <c r="K5015" i="1"/>
  <c r="N5015" i="1"/>
  <c r="O5015" i="1"/>
  <c r="P5015" i="1"/>
  <c r="K5016" i="1"/>
  <c r="N5016" i="1"/>
  <c r="K5017" i="1"/>
  <c r="N5017" i="1"/>
  <c r="P5017" i="1" s="1"/>
  <c r="R5017" i="1" s="1"/>
  <c r="O5017" i="1"/>
  <c r="K5018" i="1"/>
  <c r="N5018" i="1"/>
  <c r="O5018" i="1" s="1"/>
  <c r="P5018" i="1"/>
  <c r="K5019" i="1"/>
  <c r="N5019" i="1"/>
  <c r="O5019" i="1"/>
  <c r="R5019" i="1" s="1"/>
  <c r="P5019" i="1"/>
  <c r="Q5019" i="1"/>
  <c r="S5019" i="1" s="1"/>
  <c r="K5020" i="1"/>
  <c r="N5020" i="1"/>
  <c r="O5020" i="1" s="1"/>
  <c r="Q5020" i="1" s="1"/>
  <c r="P5020" i="1"/>
  <c r="K5021" i="1"/>
  <c r="N5021" i="1"/>
  <c r="K5022" i="1"/>
  <c r="N5022" i="1"/>
  <c r="P5022" i="1" s="1"/>
  <c r="R5022" i="1" s="1"/>
  <c r="O5022" i="1"/>
  <c r="K5023" i="1"/>
  <c r="N5023" i="1"/>
  <c r="O5023" i="1"/>
  <c r="P5023" i="1"/>
  <c r="K5024" i="1"/>
  <c r="N5024" i="1"/>
  <c r="K5025" i="1"/>
  <c r="N5025" i="1"/>
  <c r="P5025" i="1" s="1"/>
  <c r="O5025" i="1"/>
  <c r="R5025" i="1"/>
  <c r="K5026" i="1"/>
  <c r="N5026" i="1"/>
  <c r="O5026" i="1" s="1"/>
  <c r="K5027" i="1"/>
  <c r="N5027" i="1"/>
  <c r="O5027" i="1"/>
  <c r="R5027" i="1" s="1"/>
  <c r="P5027" i="1"/>
  <c r="Q5027" i="1"/>
  <c r="S5027" i="1" s="1"/>
  <c r="K5028" i="1"/>
  <c r="N5028" i="1"/>
  <c r="O5028" i="1" s="1"/>
  <c r="P5028" i="1"/>
  <c r="R5028" i="1"/>
  <c r="K5029" i="1"/>
  <c r="N5029" i="1"/>
  <c r="K5030" i="1"/>
  <c r="N5030" i="1"/>
  <c r="P5030" i="1" s="1"/>
  <c r="O5030" i="1"/>
  <c r="Q5030" i="1" s="1"/>
  <c r="R5030" i="1"/>
  <c r="K5031" i="1"/>
  <c r="N5031" i="1"/>
  <c r="O5031" i="1"/>
  <c r="P5031" i="1"/>
  <c r="K5032" i="1"/>
  <c r="N5032" i="1"/>
  <c r="K5033" i="1"/>
  <c r="N5033" i="1"/>
  <c r="P5033" i="1" s="1"/>
  <c r="O5033" i="1"/>
  <c r="Q5033" i="1" s="1"/>
  <c r="R5033" i="1"/>
  <c r="K5034" i="1"/>
  <c r="N5034" i="1"/>
  <c r="O5034" i="1" s="1"/>
  <c r="P5034" i="1"/>
  <c r="K5035" i="1"/>
  <c r="N5035" i="1"/>
  <c r="O5035" i="1"/>
  <c r="R5035" i="1" s="1"/>
  <c r="P5035" i="1"/>
  <c r="Q5035" i="1"/>
  <c r="S5035" i="1" s="1"/>
  <c r="K5036" i="1"/>
  <c r="N5036" i="1"/>
  <c r="O5036" i="1" s="1"/>
  <c r="R5036" i="1" s="1"/>
  <c r="P5036" i="1"/>
  <c r="K5037" i="1"/>
  <c r="N5037" i="1"/>
  <c r="K5038" i="1"/>
  <c r="N5038" i="1"/>
  <c r="P5038" i="1" s="1"/>
  <c r="O5038" i="1"/>
  <c r="Q5038" i="1" s="1"/>
  <c r="K5039" i="1"/>
  <c r="N5039" i="1"/>
  <c r="O5039" i="1"/>
  <c r="P5039" i="1"/>
  <c r="K5040" i="1"/>
  <c r="N5040" i="1"/>
  <c r="K5041" i="1"/>
  <c r="N5041" i="1"/>
  <c r="P5041" i="1" s="1"/>
  <c r="O5041" i="1"/>
  <c r="R5041" i="1"/>
  <c r="K5042" i="1"/>
  <c r="N5042" i="1"/>
  <c r="O5042" i="1" s="1"/>
  <c r="P5042" i="1"/>
  <c r="K5043" i="1"/>
  <c r="N5043" i="1"/>
  <c r="O5043" i="1"/>
  <c r="R5043" i="1" s="1"/>
  <c r="P5043" i="1"/>
  <c r="K5044" i="1"/>
  <c r="N5044" i="1"/>
  <c r="O5044" i="1" s="1"/>
  <c r="Q5044" i="1" s="1"/>
  <c r="P5044" i="1"/>
  <c r="K5045" i="1"/>
  <c r="N5045" i="1"/>
  <c r="K5046" i="1"/>
  <c r="N5046" i="1"/>
  <c r="P5046" i="1" s="1"/>
  <c r="R5046" i="1" s="1"/>
  <c r="O5046" i="1"/>
  <c r="K5047" i="1"/>
  <c r="N5047" i="1"/>
  <c r="O5047" i="1"/>
  <c r="Q5047" i="1" s="1"/>
  <c r="P5047" i="1"/>
  <c r="K5048" i="1"/>
  <c r="N5048" i="1"/>
  <c r="K5049" i="1"/>
  <c r="N5049" i="1"/>
  <c r="P5049" i="1" s="1"/>
  <c r="O5049" i="1"/>
  <c r="Q5049" i="1" s="1"/>
  <c r="K5050" i="1"/>
  <c r="N5050" i="1"/>
  <c r="O5050" i="1" s="1"/>
  <c r="K5051" i="1"/>
  <c r="N5051" i="1"/>
  <c r="O5051" i="1"/>
  <c r="R5051" i="1" s="1"/>
  <c r="P5051" i="1"/>
  <c r="K5052" i="1"/>
  <c r="N5052" i="1"/>
  <c r="O5052" i="1" s="1"/>
  <c r="P5052" i="1"/>
  <c r="R5052" i="1"/>
  <c r="K5053" i="1"/>
  <c r="N5053" i="1"/>
  <c r="K5054" i="1"/>
  <c r="N5054" i="1"/>
  <c r="P5054" i="1" s="1"/>
  <c r="O5054" i="1"/>
  <c r="Q5054" i="1" s="1"/>
  <c r="S5054" i="1" s="1"/>
  <c r="R5054" i="1"/>
  <c r="K5055" i="1"/>
  <c r="N5055" i="1"/>
  <c r="O5055" i="1"/>
  <c r="P5055" i="1"/>
  <c r="K5056" i="1"/>
  <c r="N5056" i="1"/>
  <c r="O5056" i="1" s="1"/>
  <c r="K5057" i="1"/>
  <c r="N5057" i="1"/>
  <c r="P5057" i="1" s="1"/>
  <c r="O5057" i="1"/>
  <c r="Q5057" i="1" s="1"/>
  <c r="K5058" i="1"/>
  <c r="N5058" i="1"/>
  <c r="O5058" i="1" s="1"/>
  <c r="R5058" i="1" s="1"/>
  <c r="P5058" i="1"/>
  <c r="K5059" i="1"/>
  <c r="N5059" i="1"/>
  <c r="O5059" i="1"/>
  <c r="R5059" i="1" s="1"/>
  <c r="P5059" i="1"/>
  <c r="Q5059" i="1"/>
  <c r="S5059" i="1"/>
  <c r="K5060" i="1"/>
  <c r="N5060" i="1"/>
  <c r="O5060" i="1" s="1"/>
  <c r="R5060" i="1" s="1"/>
  <c r="P5060" i="1"/>
  <c r="K5061" i="1"/>
  <c r="N5061" i="1"/>
  <c r="K5062" i="1"/>
  <c r="N5062" i="1"/>
  <c r="P5062" i="1" s="1"/>
  <c r="O5062" i="1"/>
  <c r="Q5062" i="1" s="1"/>
  <c r="K5063" i="1"/>
  <c r="N5063" i="1"/>
  <c r="O5063" i="1"/>
  <c r="P5063" i="1"/>
  <c r="K5064" i="1"/>
  <c r="N5064" i="1"/>
  <c r="O5064" i="1" s="1"/>
  <c r="K5065" i="1"/>
  <c r="N5065" i="1"/>
  <c r="P5065" i="1" s="1"/>
  <c r="O5065" i="1"/>
  <c r="Q5065" i="1" s="1"/>
  <c r="K5066" i="1"/>
  <c r="N5066" i="1"/>
  <c r="O5066" i="1" s="1"/>
  <c r="P5066" i="1"/>
  <c r="R5066" i="1"/>
  <c r="K5067" i="1"/>
  <c r="N5067" i="1"/>
  <c r="O5067" i="1"/>
  <c r="R5067" i="1" s="1"/>
  <c r="P5067" i="1"/>
  <c r="K5068" i="1"/>
  <c r="N5068" i="1"/>
  <c r="O5068" i="1" s="1"/>
  <c r="R5068" i="1" s="1"/>
  <c r="P5068" i="1"/>
  <c r="K5069" i="1"/>
  <c r="N5069" i="1"/>
  <c r="K5070" i="1"/>
  <c r="N5070" i="1"/>
  <c r="P5070" i="1" s="1"/>
  <c r="O5070" i="1"/>
  <c r="Q5070" i="1" s="1"/>
  <c r="K5071" i="1"/>
  <c r="N5071" i="1"/>
  <c r="O5071" i="1"/>
  <c r="P5071" i="1"/>
  <c r="K5072" i="1"/>
  <c r="N5072" i="1"/>
  <c r="O5072" i="1" s="1"/>
  <c r="K5073" i="1"/>
  <c r="N5073" i="1"/>
  <c r="P5073" i="1" s="1"/>
  <c r="O5073" i="1"/>
  <c r="Q5073" i="1"/>
  <c r="R5073" i="1"/>
  <c r="K5074" i="1"/>
  <c r="N5074" i="1"/>
  <c r="O5074" i="1" s="1"/>
  <c r="P5074" i="1"/>
  <c r="R5074" i="1"/>
  <c r="K5075" i="1"/>
  <c r="N5075" i="1"/>
  <c r="O5075" i="1"/>
  <c r="R5075" i="1" s="1"/>
  <c r="P5075" i="1"/>
  <c r="K5076" i="1"/>
  <c r="N5076" i="1"/>
  <c r="O5076" i="1" s="1"/>
  <c r="Q5076" i="1" s="1"/>
  <c r="P5076" i="1"/>
  <c r="R5076" i="1"/>
  <c r="K5077" i="1"/>
  <c r="N5077" i="1"/>
  <c r="K5078" i="1"/>
  <c r="N5078" i="1"/>
  <c r="P5078" i="1" s="1"/>
  <c r="K5079" i="1"/>
  <c r="N5079" i="1"/>
  <c r="O5079" i="1"/>
  <c r="P5079" i="1"/>
  <c r="K5080" i="1"/>
  <c r="N5080" i="1"/>
  <c r="O5080" i="1" s="1"/>
  <c r="P5080" i="1"/>
  <c r="Q5080" i="1"/>
  <c r="K5081" i="1"/>
  <c r="N5081" i="1"/>
  <c r="P5081" i="1" s="1"/>
  <c r="O5081" i="1"/>
  <c r="R5081" i="1" s="1"/>
  <c r="Q5081" i="1"/>
  <c r="K5082" i="1"/>
  <c r="N5082" i="1"/>
  <c r="O5082" i="1" s="1"/>
  <c r="P5082" i="1"/>
  <c r="R5082" i="1"/>
  <c r="K5083" i="1"/>
  <c r="N5083" i="1"/>
  <c r="O5083" i="1"/>
  <c r="R5083" i="1" s="1"/>
  <c r="P5083" i="1"/>
  <c r="Q5083" i="1"/>
  <c r="S5083" i="1"/>
  <c r="K5084" i="1"/>
  <c r="N5084" i="1"/>
  <c r="O5084" i="1" s="1"/>
  <c r="P5084" i="1"/>
  <c r="R5084" i="1"/>
  <c r="K5085" i="1"/>
  <c r="N5085" i="1"/>
  <c r="K5086" i="1"/>
  <c r="N5086" i="1"/>
  <c r="P5086" i="1" s="1"/>
  <c r="O5086" i="1"/>
  <c r="Q5086" i="1" s="1"/>
  <c r="R5086" i="1"/>
  <c r="K5087" i="1"/>
  <c r="N5087" i="1"/>
  <c r="O5087" i="1"/>
  <c r="P5087" i="1"/>
  <c r="K5088" i="1"/>
  <c r="N5088" i="1"/>
  <c r="O5088" i="1" s="1"/>
  <c r="Q5088" i="1" s="1"/>
  <c r="P5088" i="1"/>
  <c r="K5089" i="1"/>
  <c r="N5089" i="1"/>
  <c r="P5089" i="1" s="1"/>
  <c r="O5089" i="1"/>
  <c r="R5089" i="1" s="1"/>
  <c r="Q5089" i="1"/>
  <c r="K5090" i="1"/>
  <c r="N5090" i="1"/>
  <c r="O5090" i="1" s="1"/>
  <c r="K5091" i="1"/>
  <c r="N5091" i="1"/>
  <c r="O5091" i="1"/>
  <c r="R5091" i="1" s="1"/>
  <c r="P5091" i="1"/>
  <c r="Q5091" i="1"/>
  <c r="S5091" i="1" s="1"/>
  <c r="K5092" i="1"/>
  <c r="N5092" i="1"/>
  <c r="O5092" i="1" s="1"/>
  <c r="P5092" i="1"/>
  <c r="R5092" i="1"/>
  <c r="K5093" i="1"/>
  <c r="N5093" i="1"/>
  <c r="K5094" i="1"/>
  <c r="N5094" i="1"/>
  <c r="P5094" i="1" s="1"/>
  <c r="O5094" i="1"/>
  <c r="Q5094" i="1" s="1"/>
  <c r="R5094" i="1"/>
  <c r="K5095" i="1"/>
  <c r="N5095" i="1"/>
  <c r="O5095" i="1"/>
  <c r="P5095" i="1"/>
  <c r="K5096" i="1"/>
  <c r="N5096" i="1"/>
  <c r="O5096" i="1" s="1"/>
  <c r="Q5096" i="1" s="1"/>
  <c r="P5096" i="1"/>
  <c r="K5097" i="1"/>
  <c r="N5097" i="1"/>
  <c r="P5097" i="1" s="1"/>
  <c r="R5097" i="1" s="1"/>
  <c r="O5097" i="1"/>
  <c r="Q5097" i="1" s="1"/>
  <c r="S5097" i="1" s="1"/>
  <c r="K5098" i="1"/>
  <c r="N5098" i="1"/>
  <c r="O5098" i="1" s="1"/>
  <c r="K5099" i="1"/>
  <c r="N5099" i="1"/>
  <c r="O5099" i="1"/>
  <c r="R5099" i="1" s="1"/>
  <c r="P5099" i="1"/>
  <c r="Q5099" i="1"/>
  <c r="S5099" i="1" s="1"/>
  <c r="K5100" i="1"/>
  <c r="N5100" i="1"/>
  <c r="O5100" i="1" s="1"/>
  <c r="Q5100" i="1" s="1"/>
  <c r="P5100" i="1"/>
  <c r="K5101" i="1"/>
  <c r="N5101" i="1"/>
  <c r="K5102" i="1"/>
  <c r="N5102" i="1"/>
  <c r="P5102" i="1" s="1"/>
  <c r="K5103" i="1"/>
  <c r="N5103" i="1"/>
  <c r="O5103" i="1"/>
  <c r="P5103" i="1"/>
  <c r="K5104" i="1"/>
  <c r="N5104" i="1"/>
  <c r="O5104" i="1" s="1"/>
  <c r="K5105" i="1"/>
  <c r="N5105" i="1"/>
  <c r="P5105" i="1" s="1"/>
  <c r="Q5105" i="1" s="1"/>
  <c r="O5105" i="1"/>
  <c r="K5106" i="1"/>
  <c r="N5106" i="1"/>
  <c r="O5106" i="1" s="1"/>
  <c r="P5106" i="1"/>
  <c r="R5106" i="1"/>
  <c r="K5107" i="1"/>
  <c r="N5107" i="1"/>
  <c r="O5107" i="1"/>
  <c r="R5107" i="1" s="1"/>
  <c r="P5107" i="1"/>
  <c r="K5108" i="1"/>
  <c r="N5108" i="1"/>
  <c r="O5108" i="1" s="1"/>
  <c r="Q5108" i="1" s="1"/>
  <c r="P5108" i="1"/>
  <c r="K5109" i="1"/>
  <c r="N5109" i="1"/>
  <c r="K5110" i="1"/>
  <c r="N5110" i="1"/>
  <c r="P5110" i="1" s="1"/>
  <c r="O5110" i="1"/>
  <c r="Q5110" i="1" s="1"/>
  <c r="S5110" i="1" s="1"/>
  <c r="R5110" i="1"/>
  <c r="K5111" i="1"/>
  <c r="N5111" i="1"/>
  <c r="O5111" i="1"/>
  <c r="P5111" i="1"/>
  <c r="K5112" i="1"/>
  <c r="N5112" i="1"/>
  <c r="O5112" i="1" s="1"/>
  <c r="K5113" i="1"/>
  <c r="N5113" i="1"/>
  <c r="P5113" i="1" s="1"/>
  <c r="O5113" i="1"/>
  <c r="Q5113" i="1" s="1"/>
  <c r="K5114" i="1"/>
  <c r="N5114" i="1"/>
  <c r="O5114" i="1" s="1"/>
  <c r="P5114" i="1"/>
  <c r="K5115" i="1"/>
  <c r="N5115" i="1"/>
  <c r="O5115" i="1"/>
  <c r="R5115" i="1" s="1"/>
  <c r="P5115" i="1"/>
  <c r="K5116" i="1"/>
  <c r="N5116" i="1"/>
  <c r="O5116" i="1" s="1"/>
  <c r="Q5116" i="1" s="1"/>
  <c r="P5116" i="1"/>
  <c r="K5117" i="1"/>
  <c r="N5117" i="1"/>
  <c r="K5118" i="1"/>
  <c r="N5118" i="1"/>
  <c r="P5118" i="1" s="1"/>
  <c r="O5118" i="1"/>
  <c r="Q5118" i="1" s="1"/>
  <c r="K5119" i="1"/>
  <c r="N5119" i="1"/>
  <c r="O5119" i="1"/>
  <c r="P5119" i="1"/>
  <c r="K5120" i="1"/>
  <c r="N5120" i="1"/>
  <c r="O5120" i="1" s="1"/>
  <c r="K5121" i="1"/>
  <c r="N5121" i="1"/>
  <c r="P5121" i="1" s="1"/>
  <c r="K5122" i="1"/>
  <c r="N5122" i="1"/>
  <c r="O5122" i="1"/>
  <c r="P5122" i="1"/>
  <c r="R5122" i="1"/>
  <c r="K5123" i="1"/>
  <c r="N5123" i="1"/>
  <c r="O5123" i="1"/>
  <c r="R5123" i="1" s="1"/>
  <c r="P5123" i="1"/>
  <c r="Q5123" i="1"/>
  <c r="S5123" i="1"/>
  <c r="K5124" i="1"/>
  <c r="N5124" i="1"/>
  <c r="O5124" i="1" s="1"/>
  <c r="P5124" i="1"/>
  <c r="R5124" i="1" s="1"/>
  <c r="Q5124" i="1"/>
  <c r="K5125" i="1"/>
  <c r="N5125" i="1"/>
  <c r="K5126" i="1"/>
  <c r="N5126" i="1"/>
  <c r="P5126" i="1" s="1"/>
  <c r="K5127" i="1"/>
  <c r="N5127" i="1"/>
  <c r="O5127" i="1"/>
  <c r="P5127" i="1"/>
  <c r="K5128" i="1"/>
  <c r="N5128" i="1"/>
  <c r="O5128" i="1" s="1"/>
  <c r="P5128" i="1"/>
  <c r="Q5128" i="1"/>
  <c r="K5129" i="1"/>
  <c r="N5129" i="1"/>
  <c r="P5129" i="1" s="1"/>
  <c r="O5129" i="1"/>
  <c r="R5129" i="1" s="1"/>
  <c r="Q5129" i="1"/>
  <c r="K5130" i="1"/>
  <c r="N5130" i="1"/>
  <c r="O5130" i="1"/>
  <c r="R5130" i="1" s="1"/>
  <c r="P5130" i="1"/>
  <c r="K5131" i="1"/>
  <c r="N5131" i="1"/>
  <c r="O5131" i="1"/>
  <c r="P5131" i="1"/>
  <c r="Q5131" i="1"/>
  <c r="K5132" i="1"/>
  <c r="N5132" i="1"/>
  <c r="O5132" i="1" s="1"/>
  <c r="Q5132" i="1" s="1"/>
  <c r="P5132" i="1"/>
  <c r="K5133" i="1"/>
  <c r="N5133" i="1"/>
  <c r="K5134" i="1"/>
  <c r="N5134" i="1"/>
  <c r="P5134" i="1" s="1"/>
  <c r="K5135" i="1"/>
  <c r="N5135" i="1"/>
  <c r="O5135" i="1"/>
  <c r="P5135" i="1"/>
  <c r="K5136" i="1"/>
  <c r="N5136" i="1"/>
  <c r="O5136" i="1" s="1"/>
  <c r="P5136" i="1"/>
  <c r="Q5136" i="1"/>
  <c r="K5137" i="1"/>
  <c r="N5137" i="1"/>
  <c r="P5137" i="1" s="1"/>
  <c r="O5137" i="1"/>
  <c r="Q5137" i="1" s="1"/>
  <c r="K5138" i="1"/>
  <c r="N5138" i="1"/>
  <c r="P5138" i="1" s="1"/>
  <c r="O5138" i="1"/>
  <c r="K5139" i="1"/>
  <c r="N5139" i="1"/>
  <c r="O5139" i="1"/>
  <c r="P5139" i="1"/>
  <c r="Q5139" i="1"/>
  <c r="K5140" i="1"/>
  <c r="N5140" i="1"/>
  <c r="O5140" i="1" s="1"/>
  <c r="R5140" i="1" s="1"/>
  <c r="P5140" i="1"/>
  <c r="K5141" i="1"/>
  <c r="N5141" i="1"/>
  <c r="K5142" i="1"/>
  <c r="N5142" i="1"/>
  <c r="P5142" i="1" s="1"/>
  <c r="O5142" i="1"/>
  <c r="Q5142" i="1" s="1"/>
  <c r="R5142" i="1"/>
  <c r="S5142" i="1"/>
  <c r="K5143" i="1"/>
  <c r="N5143" i="1"/>
  <c r="O5143" i="1"/>
  <c r="P5143" i="1"/>
  <c r="K5144" i="1"/>
  <c r="N5144" i="1"/>
  <c r="O5144" i="1" s="1"/>
  <c r="Q5144" i="1" s="1"/>
  <c r="P5144" i="1"/>
  <c r="K5145" i="1"/>
  <c r="N5145" i="1"/>
  <c r="P5145" i="1" s="1"/>
  <c r="K5146" i="1"/>
  <c r="N5146" i="1"/>
  <c r="O5146" i="1" s="1"/>
  <c r="K5147" i="1"/>
  <c r="N5147" i="1"/>
  <c r="O5147" i="1"/>
  <c r="Q5147" i="1" s="1"/>
  <c r="P5147" i="1"/>
  <c r="K5148" i="1"/>
  <c r="N5148" i="1"/>
  <c r="O5148" i="1" s="1"/>
  <c r="P5148" i="1"/>
  <c r="Q5148" i="1"/>
  <c r="R5148" i="1"/>
  <c r="K5149" i="1"/>
  <c r="N5149" i="1"/>
  <c r="K5150" i="1"/>
  <c r="N5150" i="1"/>
  <c r="P5150" i="1" s="1"/>
  <c r="O5150" i="1"/>
  <c r="Q5150" i="1" s="1"/>
  <c r="S5150" i="1" s="1"/>
  <c r="R5150" i="1"/>
  <c r="K5151" i="1"/>
  <c r="N5151" i="1"/>
  <c r="O5151" i="1"/>
  <c r="P5151" i="1"/>
  <c r="K5152" i="1"/>
  <c r="N5152" i="1"/>
  <c r="O5152" i="1" s="1"/>
  <c r="K5153" i="1"/>
  <c r="N5153" i="1"/>
  <c r="P5153" i="1" s="1"/>
  <c r="K5154" i="1"/>
  <c r="N5154" i="1"/>
  <c r="O5154" i="1"/>
  <c r="R5154" i="1" s="1"/>
  <c r="P5154" i="1"/>
  <c r="K5155" i="1"/>
  <c r="N5155" i="1"/>
  <c r="O5155" i="1"/>
  <c r="R5155" i="1" s="1"/>
  <c r="P5155" i="1"/>
  <c r="K5156" i="1"/>
  <c r="N5156" i="1"/>
  <c r="O5156" i="1" s="1"/>
  <c r="P5156" i="1"/>
  <c r="Q5156" i="1"/>
  <c r="R5156" i="1"/>
  <c r="K5157" i="1"/>
  <c r="N5157" i="1"/>
  <c r="K5158" i="1"/>
  <c r="N5158" i="1"/>
  <c r="P5158" i="1" s="1"/>
  <c r="O5158" i="1"/>
  <c r="Q5158" i="1" s="1"/>
  <c r="K5159" i="1"/>
  <c r="N5159" i="1"/>
  <c r="O5159" i="1"/>
  <c r="P5159" i="1"/>
  <c r="K5160" i="1"/>
  <c r="N5160" i="1"/>
  <c r="O5160" i="1" s="1"/>
  <c r="P5160" i="1"/>
  <c r="Q5160" i="1"/>
  <c r="K5161" i="1"/>
  <c r="N5161" i="1"/>
  <c r="P5161" i="1" s="1"/>
  <c r="O5161" i="1"/>
  <c r="Q5161" i="1"/>
  <c r="R5161" i="1"/>
  <c r="K5162" i="1"/>
  <c r="N5162" i="1"/>
  <c r="P5162" i="1" s="1"/>
  <c r="O5162" i="1"/>
  <c r="K5163" i="1"/>
  <c r="N5163" i="1"/>
  <c r="O5163" i="1"/>
  <c r="P5163" i="1"/>
  <c r="Q5163" i="1"/>
  <c r="K5164" i="1"/>
  <c r="N5164" i="1"/>
  <c r="O5164" i="1" s="1"/>
  <c r="R5164" i="1" s="1"/>
  <c r="P5164" i="1"/>
  <c r="Q5164" i="1"/>
  <c r="K5165" i="1"/>
  <c r="N5165" i="1"/>
  <c r="K5166" i="1"/>
  <c r="N5166" i="1"/>
  <c r="P5166" i="1" s="1"/>
  <c r="K5167" i="1"/>
  <c r="N5167" i="1"/>
  <c r="O5167" i="1"/>
  <c r="P5167" i="1"/>
  <c r="K5168" i="1"/>
  <c r="N5168" i="1"/>
  <c r="O5168" i="1" s="1"/>
  <c r="Q5168" i="1" s="1"/>
  <c r="P5168" i="1"/>
  <c r="K5169" i="1"/>
  <c r="N5169" i="1"/>
  <c r="P5169" i="1" s="1"/>
  <c r="O5169" i="1"/>
  <c r="R5169" i="1" s="1"/>
  <c r="Q5169" i="1"/>
  <c r="K5170" i="1"/>
  <c r="N5170" i="1"/>
  <c r="O5170" i="1" s="1"/>
  <c r="K5171" i="1"/>
  <c r="N5171" i="1"/>
  <c r="O5171" i="1"/>
  <c r="Q5171" i="1" s="1"/>
  <c r="P5171" i="1"/>
  <c r="K5172" i="1"/>
  <c r="N5172" i="1"/>
  <c r="O5172" i="1" s="1"/>
  <c r="Q5172" i="1" s="1"/>
  <c r="P5172" i="1"/>
  <c r="K5173" i="1"/>
  <c r="N5173" i="1"/>
  <c r="K5174" i="1"/>
  <c r="N5174" i="1"/>
  <c r="P5174" i="1" s="1"/>
  <c r="O5174" i="1"/>
  <c r="Q5174" i="1" s="1"/>
  <c r="S5174" i="1" s="1"/>
  <c r="R5174" i="1"/>
  <c r="K5175" i="1"/>
  <c r="N5175" i="1"/>
  <c r="O5175" i="1"/>
  <c r="P5175" i="1"/>
  <c r="K5176" i="1"/>
  <c r="N5176" i="1"/>
  <c r="O5176" i="1" s="1"/>
  <c r="K5177" i="1"/>
  <c r="N5177" i="1"/>
  <c r="P5177" i="1" s="1"/>
  <c r="O5177" i="1"/>
  <c r="Q5177" i="1" s="1"/>
  <c r="K5178" i="1"/>
  <c r="N5178" i="1"/>
  <c r="O5178" i="1" s="1"/>
  <c r="P5178" i="1"/>
  <c r="K5179" i="1"/>
  <c r="N5179" i="1"/>
  <c r="O5179" i="1"/>
  <c r="R5179" i="1" s="1"/>
  <c r="P5179" i="1"/>
  <c r="K5180" i="1"/>
  <c r="N5180" i="1"/>
  <c r="O5180" i="1" s="1"/>
  <c r="Q5180" i="1" s="1"/>
  <c r="P5180" i="1"/>
  <c r="K5181" i="1"/>
  <c r="N5181" i="1"/>
  <c r="K5182" i="1"/>
  <c r="N5182" i="1"/>
  <c r="P5182" i="1" s="1"/>
  <c r="O5182" i="1"/>
  <c r="Q5182" i="1" s="1"/>
  <c r="K5183" i="1"/>
  <c r="N5183" i="1"/>
  <c r="O5183" i="1"/>
  <c r="P5183" i="1"/>
  <c r="K5184" i="1"/>
  <c r="N5184" i="1"/>
  <c r="O5184" i="1" s="1"/>
  <c r="K5185" i="1"/>
  <c r="N5185" i="1"/>
  <c r="P5185" i="1" s="1"/>
  <c r="K5186" i="1"/>
  <c r="N5186" i="1"/>
  <c r="O5186" i="1"/>
  <c r="P5186" i="1"/>
  <c r="R5186" i="1"/>
  <c r="K5187" i="1"/>
  <c r="N5187" i="1"/>
  <c r="O5187" i="1"/>
  <c r="R5187" i="1" s="1"/>
  <c r="P5187" i="1"/>
  <c r="Q5187" i="1"/>
  <c r="S5187" i="1"/>
  <c r="K5188" i="1"/>
  <c r="N5188" i="1"/>
  <c r="O5188" i="1" s="1"/>
  <c r="P5188" i="1"/>
  <c r="R5188" i="1" s="1"/>
  <c r="Q5188" i="1"/>
  <c r="K5189" i="1"/>
  <c r="N5189" i="1"/>
  <c r="K5190" i="1"/>
  <c r="N5190" i="1"/>
  <c r="P5190" i="1" s="1"/>
  <c r="K5191" i="1"/>
  <c r="N5191" i="1"/>
  <c r="O5191" i="1"/>
  <c r="P5191" i="1"/>
  <c r="K5192" i="1"/>
  <c r="N5192" i="1"/>
  <c r="O5192" i="1" s="1"/>
  <c r="P5192" i="1"/>
  <c r="Q5192" i="1"/>
  <c r="K5193" i="1"/>
  <c r="N5193" i="1"/>
  <c r="P5193" i="1" s="1"/>
  <c r="O5193" i="1"/>
  <c r="R5193" i="1" s="1"/>
  <c r="Q5193" i="1"/>
  <c r="K5194" i="1"/>
  <c r="N5194" i="1"/>
  <c r="O5194" i="1"/>
  <c r="R5194" i="1" s="1"/>
  <c r="P5194" i="1"/>
  <c r="K5195" i="1"/>
  <c r="N5195" i="1"/>
  <c r="O5195" i="1"/>
  <c r="P5195" i="1"/>
  <c r="Q5195" i="1"/>
  <c r="K5196" i="1"/>
  <c r="N5196" i="1"/>
  <c r="O5196" i="1" s="1"/>
  <c r="Q5196" i="1" s="1"/>
  <c r="P5196" i="1"/>
  <c r="K5197" i="1"/>
  <c r="N5197" i="1"/>
  <c r="K5198" i="1"/>
  <c r="N5198" i="1"/>
  <c r="P5198" i="1" s="1"/>
  <c r="K5199" i="1"/>
  <c r="N5199" i="1"/>
  <c r="O5199" i="1"/>
  <c r="P5199" i="1"/>
  <c r="K5200" i="1"/>
  <c r="N5200" i="1"/>
  <c r="O5200" i="1" s="1"/>
  <c r="P5200" i="1"/>
  <c r="Q5200" i="1"/>
  <c r="K5201" i="1"/>
  <c r="N5201" i="1"/>
  <c r="P5201" i="1" s="1"/>
  <c r="O5201" i="1"/>
  <c r="Q5201" i="1" s="1"/>
  <c r="K5202" i="1"/>
  <c r="N5202" i="1"/>
  <c r="P5202" i="1" s="1"/>
  <c r="O5202" i="1"/>
  <c r="R5202" i="1" s="1"/>
  <c r="K5203" i="1"/>
  <c r="N5203" i="1"/>
  <c r="O5203" i="1"/>
  <c r="P5203" i="1"/>
  <c r="Q5203" i="1"/>
  <c r="K5204" i="1"/>
  <c r="N5204" i="1"/>
  <c r="O5204" i="1" s="1"/>
  <c r="R5204" i="1" s="1"/>
  <c r="P5204" i="1"/>
  <c r="K5205" i="1"/>
  <c r="N5205" i="1"/>
  <c r="K5206" i="1"/>
  <c r="N5206" i="1"/>
  <c r="P5206" i="1" s="1"/>
  <c r="O5206" i="1"/>
  <c r="Q5206" i="1" s="1"/>
  <c r="R5206" i="1"/>
  <c r="S5206" i="1"/>
  <c r="K5207" i="1"/>
  <c r="N5207" i="1"/>
  <c r="O5207" i="1"/>
  <c r="P5207" i="1"/>
  <c r="K5208" i="1"/>
  <c r="N5208" i="1"/>
  <c r="O5208" i="1" s="1"/>
  <c r="Q5208" i="1" s="1"/>
  <c r="P5208" i="1"/>
  <c r="K5209" i="1"/>
  <c r="N5209" i="1"/>
  <c r="P5209" i="1" s="1"/>
  <c r="K5210" i="1"/>
  <c r="N5210" i="1"/>
  <c r="O5210" i="1" s="1"/>
  <c r="K5211" i="1"/>
  <c r="N5211" i="1"/>
  <c r="O5211" i="1"/>
  <c r="Q5211" i="1" s="1"/>
  <c r="P5211" i="1"/>
  <c r="K5212" i="1"/>
  <c r="N5212" i="1"/>
  <c r="O5212" i="1" s="1"/>
  <c r="P5212" i="1"/>
  <c r="Q5212" i="1"/>
  <c r="R5212" i="1"/>
  <c r="K5213" i="1"/>
  <c r="N5213" i="1"/>
  <c r="K5214" i="1"/>
  <c r="N5214" i="1"/>
  <c r="P5214" i="1" s="1"/>
  <c r="O5214" i="1"/>
  <c r="Q5214" i="1" s="1"/>
  <c r="S5214" i="1" s="1"/>
  <c r="R5214" i="1"/>
  <c r="K5215" i="1"/>
  <c r="N5215" i="1"/>
  <c r="O5215" i="1"/>
  <c r="P5215" i="1"/>
  <c r="K5216" i="1"/>
  <c r="N5216" i="1"/>
  <c r="O5216" i="1" s="1"/>
  <c r="K5217" i="1"/>
  <c r="N5217" i="1"/>
  <c r="P5217" i="1" s="1"/>
  <c r="K5218" i="1"/>
  <c r="N5218" i="1"/>
  <c r="O5218" i="1"/>
  <c r="R5218" i="1" s="1"/>
  <c r="P5218" i="1"/>
  <c r="K5219" i="1"/>
  <c r="N5219" i="1"/>
  <c r="O5219" i="1"/>
  <c r="R5219" i="1" s="1"/>
  <c r="P5219" i="1"/>
  <c r="K5220" i="1"/>
  <c r="N5220" i="1"/>
  <c r="O5220" i="1" s="1"/>
  <c r="P5220" i="1"/>
  <c r="Q5220" i="1"/>
  <c r="R5220" i="1"/>
  <c r="K5221" i="1"/>
  <c r="N5221" i="1"/>
  <c r="K5222" i="1"/>
  <c r="N5222" i="1"/>
  <c r="P5222" i="1" s="1"/>
  <c r="O5222" i="1"/>
  <c r="Q5222" i="1" s="1"/>
  <c r="K5223" i="1"/>
  <c r="N5223" i="1"/>
  <c r="O5223" i="1"/>
  <c r="P5223" i="1"/>
  <c r="K5224" i="1"/>
  <c r="N5224" i="1"/>
  <c r="O5224" i="1" s="1"/>
  <c r="P5224" i="1"/>
  <c r="Q5224" i="1"/>
  <c r="K5225" i="1"/>
  <c r="N5225" i="1"/>
  <c r="P5225" i="1" s="1"/>
  <c r="O5225" i="1"/>
  <c r="Q5225" i="1"/>
  <c r="R5225" i="1"/>
  <c r="K5226" i="1"/>
  <c r="N5226" i="1"/>
  <c r="P5226" i="1" s="1"/>
  <c r="O5226" i="1"/>
  <c r="R5226" i="1" s="1"/>
  <c r="K5227" i="1"/>
  <c r="N5227" i="1"/>
  <c r="O5227" i="1"/>
  <c r="P5227" i="1"/>
  <c r="Q5227" i="1"/>
  <c r="K5228" i="1"/>
  <c r="N5228" i="1"/>
  <c r="O5228" i="1" s="1"/>
  <c r="R5228" i="1" s="1"/>
  <c r="P5228" i="1"/>
  <c r="Q5228" i="1"/>
  <c r="K5229" i="1"/>
  <c r="N5229" i="1"/>
  <c r="K5230" i="1"/>
  <c r="N5230" i="1"/>
  <c r="P5230" i="1" s="1"/>
  <c r="K5231" i="1"/>
  <c r="N5231" i="1"/>
  <c r="O5231" i="1"/>
  <c r="P5231" i="1"/>
  <c r="K5232" i="1"/>
  <c r="N5232" i="1"/>
  <c r="O5232" i="1" s="1"/>
  <c r="Q5232" i="1" s="1"/>
  <c r="P5232" i="1"/>
  <c r="K5233" i="1"/>
  <c r="N5233" i="1"/>
  <c r="P5233" i="1" s="1"/>
  <c r="O5233" i="1"/>
  <c r="R5233" i="1" s="1"/>
  <c r="Q5233" i="1"/>
  <c r="K5234" i="1"/>
  <c r="N5234" i="1"/>
  <c r="O5234" i="1" s="1"/>
  <c r="K5235" i="1"/>
  <c r="N5235" i="1"/>
  <c r="O5235" i="1"/>
  <c r="Q5235" i="1" s="1"/>
  <c r="P5235" i="1"/>
  <c r="K5236" i="1"/>
  <c r="N5236" i="1"/>
  <c r="O5236" i="1" s="1"/>
  <c r="Q5236" i="1" s="1"/>
  <c r="P5236" i="1"/>
  <c r="K5237" i="1"/>
  <c r="N5237" i="1"/>
  <c r="K5238" i="1"/>
  <c r="N5238" i="1"/>
  <c r="P5238" i="1" s="1"/>
  <c r="O5238" i="1"/>
  <c r="Q5238" i="1" s="1"/>
  <c r="S5238" i="1" s="1"/>
  <c r="R5238" i="1"/>
  <c r="K5239" i="1"/>
  <c r="N5239" i="1"/>
  <c r="O5239" i="1"/>
  <c r="P5239" i="1"/>
  <c r="K5240" i="1"/>
  <c r="N5240" i="1"/>
  <c r="O5240" i="1" s="1"/>
  <c r="K5241" i="1"/>
  <c r="N5241" i="1"/>
  <c r="P5241" i="1" s="1"/>
  <c r="O5241" i="1"/>
  <c r="Q5241" i="1" s="1"/>
  <c r="K5242" i="1"/>
  <c r="N5242" i="1"/>
  <c r="O5242" i="1" s="1"/>
  <c r="P5242" i="1"/>
  <c r="K5243" i="1"/>
  <c r="N5243" i="1"/>
  <c r="O5243" i="1"/>
  <c r="R5243" i="1" s="1"/>
  <c r="P5243" i="1"/>
  <c r="K5244" i="1"/>
  <c r="N5244" i="1"/>
  <c r="O5244" i="1" s="1"/>
  <c r="Q5244" i="1" s="1"/>
  <c r="P5244" i="1"/>
  <c r="K5245" i="1"/>
  <c r="N5245" i="1"/>
  <c r="K5246" i="1"/>
  <c r="N5246" i="1"/>
  <c r="P5246" i="1" s="1"/>
  <c r="O5246" i="1"/>
  <c r="Q5246" i="1" s="1"/>
  <c r="K5247" i="1"/>
  <c r="N5247" i="1"/>
  <c r="O5247" i="1"/>
  <c r="P5247" i="1"/>
  <c r="K5248" i="1"/>
  <c r="N5248" i="1"/>
  <c r="O5248" i="1" s="1"/>
  <c r="K5249" i="1"/>
  <c r="N5249" i="1"/>
  <c r="P5249" i="1" s="1"/>
  <c r="K5250" i="1"/>
  <c r="N5250" i="1"/>
  <c r="O5250" i="1"/>
  <c r="P5250" i="1"/>
  <c r="R5250" i="1"/>
  <c r="K5251" i="1"/>
  <c r="N5251" i="1"/>
  <c r="O5251" i="1"/>
  <c r="R5251" i="1" s="1"/>
  <c r="P5251" i="1"/>
  <c r="Q5251" i="1"/>
  <c r="S5251" i="1"/>
  <c r="K5252" i="1"/>
  <c r="N5252" i="1"/>
  <c r="O5252" i="1" s="1"/>
  <c r="P5252" i="1"/>
  <c r="R5252" i="1" s="1"/>
  <c r="Q5252" i="1"/>
  <c r="K5253" i="1"/>
  <c r="N5253" i="1"/>
  <c r="K5254" i="1"/>
  <c r="N5254" i="1"/>
  <c r="P5254" i="1" s="1"/>
  <c r="K5255" i="1"/>
  <c r="N5255" i="1"/>
  <c r="O5255" i="1"/>
  <c r="P5255" i="1"/>
  <c r="K5256" i="1"/>
  <c r="N5256" i="1"/>
  <c r="O5256" i="1" s="1"/>
  <c r="P5256" i="1"/>
  <c r="Q5256" i="1"/>
  <c r="K5257" i="1"/>
  <c r="N5257" i="1"/>
  <c r="P5257" i="1" s="1"/>
  <c r="O5257" i="1"/>
  <c r="R5257" i="1" s="1"/>
  <c r="Q5257" i="1"/>
  <c r="K5258" i="1"/>
  <c r="N5258" i="1"/>
  <c r="O5258" i="1"/>
  <c r="R5258" i="1" s="1"/>
  <c r="P5258" i="1"/>
  <c r="K5259" i="1"/>
  <c r="N5259" i="1"/>
  <c r="O5259" i="1"/>
  <c r="P5259" i="1"/>
  <c r="Q5259" i="1"/>
  <c r="K5260" i="1"/>
  <c r="N5260" i="1"/>
  <c r="O5260" i="1" s="1"/>
  <c r="Q5260" i="1" s="1"/>
  <c r="P5260" i="1"/>
  <c r="K5261" i="1"/>
  <c r="N5261" i="1"/>
  <c r="K5262" i="1"/>
  <c r="N5262" i="1"/>
  <c r="P5262" i="1" s="1"/>
  <c r="O5262" i="1"/>
  <c r="Q5262" i="1" s="1"/>
  <c r="R5262" i="1"/>
  <c r="S5262" i="1"/>
  <c r="K5263" i="1"/>
  <c r="N5263" i="1"/>
  <c r="O5263" i="1"/>
  <c r="P5263" i="1"/>
  <c r="K5264" i="1"/>
  <c r="N5264" i="1"/>
  <c r="O5264" i="1" s="1"/>
  <c r="P5264" i="1"/>
  <c r="Q5264" i="1"/>
  <c r="K5265" i="1"/>
  <c r="N5265" i="1"/>
  <c r="P5265" i="1" s="1"/>
  <c r="O5265" i="1"/>
  <c r="Q5265" i="1" s="1"/>
  <c r="K5266" i="1"/>
  <c r="N5266" i="1"/>
  <c r="P5266" i="1" s="1"/>
  <c r="O5266" i="1"/>
  <c r="R5266" i="1" s="1"/>
  <c r="K5267" i="1"/>
  <c r="N5267" i="1"/>
  <c r="O5267" i="1"/>
  <c r="P5267" i="1"/>
  <c r="Q5267" i="1"/>
  <c r="K5268" i="1"/>
  <c r="N5268" i="1"/>
  <c r="O5268" i="1" s="1"/>
  <c r="R5268" i="1" s="1"/>
  <c r="P5268" i="1"/>
  <c r="K5269" i="1"/>
  <c r="N5269" i="1"/>
  <c r="P5269" i="1" s="1"/>
  <c r="K5270" i="1"/>
  <c r="N5270" i="1"/>
  <c r="O5270" i="1"/>
  <c r="R5270" i="1" s="1"/>
  <c r="P5270" i="1"/>
  <c r="K5271" i="1"/>
  <c r="N5271" i="1"/>
  <c r="O5271" i="1"/>
  <c r="P5271" i="1"/>
  <c r="Q5271" i="1"/>
  <c r="K5272" i="1"/>
  <c r="N5272" i="1"/>
  <c r="O5272" i="1" s="1"/>
  <c r="Q5272" i="1" s="1"/>
  <c r="P5272" i="1"/>
  <c r="K5273" i="1"/>
  <c r="N5273" i="1"/>
  <c r="P5273" i="1" s="1"/>
  <c r="O5273" i="1"/>
  <c r="Q5273" i="1" s="1"/>
  <c r="K5274" i="1"/>
  <c r="N5274" i="1"/>
  <c r="O5274" i="1"/>
  <c r="P5274" i="1"/>
  <c r="R5274" i="1"/>
  <c r="K5275" i="1"/>
  <c r="N5275" i="1"/>
  <c r="O5275" i="1"/>
  <c r="P5275" i="1"/>
  <c r="Q5275" i="1"/>
  <c r="K5276" i="1"/>
  <c r="N5276" i="1"/>
  <c r="O5276" i="1" s="1"/>
  <c r="R5276" i="1" s="1"/>
  <c r="P5276" i="1"/>
  <c r="Q5276" i="1"/>
  <c r="K5277" i="1"/>
  <c r="N5277" i="1"/>
  <c r="P5277" i="1" s="1"/>
  <c r="O5277" i="1"/>
  <c r="R5277" i="1" s="1"/>
  <c r="Q5277" i="1"/>
  <c r="S5277" i="1" s="1"/>
  <c r="K5278" i="1"/>
  <c r="N5278" i="1"/>
  <c r="O5278" i="1"/>
  <c r="P5278" i="1"/>
  <c r="R5278" i="1"/>
  <c r="K5279" i="1"/>
  <c r="N5279" i="1"/>
  <c r="O5279" i="1"/>
  <c r="R5279" i="1" s="1"/>
  <c r="P5279" i="1"/>
  <c r="K5280" i="1"/>
  <c r="N5280" i="1"/>
  <c r="O5280" i="1" s="1"/>
  <c r="K5281" i="1"/>
  <c r="N5281" i="1"/>
  <c r="P5281" i="1" s="1"/>
  <c r="O5281" i="1"/>
  <c r="Q5281" i="1"/>
  <c r="S5281" i="1" s="1"/>
  <c r="R5281" i="1"/>
  <c r="K5282" i="1"/>
  <c r="N5282" i="1"/>
  <c r="O5282" i="1" s="1"/>
  <c r="K5283" i="1"/>
  <c r="N5283" i="1"/>
  <c r="O5283" i="1"/>
  <c r="Q5283" i="1" s="1"/>
  <c r="P5283" i="1"/>
  <c r="K5284" i="1"/>
  <c r="N5284" i="1"/>
  <c r="O5284" i="1" s="1"/>
  <c r="Q5284" i="1" s="1"/>
  <c r="P5284" i="1"/>
  <c r="K5285" i="1"/>
  <c r="N5285" i="1"/>
  <c r="P5285" i="1" s="1"/>
  <c r="O5285" i="1"/>
  <c r="Q5285" i="1"/>
  <c r="R5285" i="1"/>
  <c r="S5285" i="1"/>
  <c r="K5286" i="1"/>
  <c r="N5286" i="1"/>
  <c r="P5286" i="1" s="1"/>
  <c r="O5286" i="1"/>
  <c r="R5286" i="1" s="1"/>
  <c r="K5287" i="1"/>
  <c r="N5287" i="1"/>
  <c r="O5287" i="1"/>
  <c r="P5287" i="1"/>
  <c r="Q5287" i="1"/>
  <c r="K5288" i="1"/>
  <c r="N5288" i="1"/>
  <c r="O5288" i="1" s="1"/>
  <c r="R5288" i="1" s="1"/>
  <c r="P5288" i="1"/>
  <c r="Q5288" i="1"/>
  <c r="K5289" i="1"/>
  <c r="N5289" i="1"/>
  <c r="P5289" i="1" s="1"/>
  <c r="K5290" i="1"/>
  <c r="N5290" i="1"/>
  <c r="O5290" i="1"/>
  <c r="R5290" i="1" s="1"/>
  <c r="P5290" i="1"/>
  <c r="K5291" i="1"/>
  <c r="N5291" i="1"/>
  <c r="O5291" i="1"/>
  <c r="R5291" i="1" s="1"/>
  <c r="P5291" i="1"/>
  <c r="K5292" i="1"/>
  <c r="N5292" i="1"/>
  <c r="O5292" i="1" s="1"/>
  <c r="P5292" i="1"/>
  <c r="Q5292" i="1"/>
  <c r="R5292" i="1"/>
  <c r="K5293" i="1"/>
  <c r="N5293" i="1"/>
  <c r="P5293" i="1" s="1"/>
  <c r="O5293" i="1"/>
  <c r="Q5293" i="1" s="1"/>
  <c r="K5294" i="1"/>
  <c r="N5294" i="1"/>
  <c r="O5294" i="1" s="1"/>
  <c r="K5295" i="1"/>
  <c r="N5295" i="1"/>
  <c r="O5295" i="1"/>
  <c r="Q5295" i="1" s="1"/>
  <c r="P5295" i="1"/>
  <c r="K5296" i="1"/>
  <c r="N5296" i="1"/>
  <c r="O5296" i="1" s="1"/>
  <c r="P5296" i="1"/>
  <c r="Q5296" i="1"/>
  <c r="R5296" i="1"/>
  <c r="K5297" i="1"/>
  <c r="N5297" i="1"/>
  <c r="P5297" i="1" s="1"/>
  <c r="O5297" i="1"/>
  <c r="R5297" i="1" s="1"/>
  <c r="Q5297" i="1"/>
  <c r="K5298" i="1"/>
  <c r="N5298" i="1"/>
  <c r="P5298" i="1" s="1"/>
  <c r="O5298" i="1"/>
  <c r="R5298" i="1" s="1"/>
  <c r="K5299" i="1"/>
  <c r="N5299" i="1"/>
  <c r="O5299" i="1"/>
  <c r="P5299" i="1"/>
  <c r="Q5299" i="1"/>
  <c r="K5300" i="1"/>
  <c r="N5300" i="1"/>
  <c r="O5300" i="1" s="1"/>
  <c r="K5301" i="1"/>
  <c r="N5301" i="1"/>
  <c r="P5301" i="1" s="1"/>
  <c r="K5302" i="1"/>
  <c r="N5302" i="1"/>
  <c r="O5302" i="1"/>
  <c r="R5302" i="1" s="1"/>
  <c r="P5302" i="1"/>
  <c r="K5303" i="1"/>
  <c r="N5303" i="1"/>
  <c r="O5303" i="1"/>
  <c r="P5303" i="1"/>
  <c r="Q5303" i="1"/>
  <c r="K5304" i="1"/>
  <c r="N5304" i="1"/>
  <c r="O5304" i="1" s="1"/>
  <c r="Q5304" i="1" s="1"/>
  <c r="P5304" i="1"/>
  <c r="K5305" i="1"/>
  <c r="N5305" i="1"/>
  <c r="P5305" i="1" s="1"/>
  <c r="O5305" i="1"/>
  <c r="Q5305" i="1" s="1"/>
  <c r="K5306" i="1"/>
  <c r="N5306" i="1"/>
  <c r="O5306" i="1"/>
  <c r="P5306" i="1"/>
  <c r="R5306" i="1"/>
  <c r="K5307" i="1"/>
  <c r="N5307" i="1"/>
  <c r="O5307" i="1"/>
  <c r="P5307" i="1"/>
  <c r="Q5307" i="1"/>
  <c r="K5308" i="1"/>
  <c r="N5308" i="1"/>
  <c r="O5308" i="1" s="1"/>
  <c r="R5308" i="1" s="1"/>
  <c r="P5308" i="1"/>
  <c r="Q5308" i="1"/>
  <c r="K5309" i="1"/>
  <c r="N5309" i="1"/>
  <c r="P5309" i="1" s="1"/>
  <c r="O5309" i="1"/>
  <c r="R5309" i="1" s="1"/>
  <c r="Q5309" i="1"/>
  <c r="K5310" i="1"/>
  <c r="N5310" i="1"/>
  <c r="O5310" i="1"/>
  <c r="P5310" i="1"/>
  <c r="R5310" i="1"/>
  <c r="K5311" i="1"/>
  <c r="N5311" i="1"/>
  <c r="O5311" i="1"/>
  <c r="R5311" i="1" s="1"/>
  <c r="P5311" i="1"/>
  <c r="K5312" i="1"/>
  <c r="N5312" i="1"/>
  <c r="O5312" i="1" s="1"/>
  <c r="K5313" i="1"/>
  <c r="N5313" i="1"/>
  <c r="P5313" i="1" s="1"/>
  <c r="O5313" i="1"/>
  <c r="Q5313" i="1"/>
  <c r="S5313" i="1" s="1"/>
  <c r="R5313" i="1"/>
  <c r="K5314" i="1"/>
  <c r="N5314" i="1"/>
  <c r="O5314" i="1" s="1"/>
  <c r="K5315" i="1"/>
  <c r="N5315" i="1"/>
  <c r="O5315" i="1"/>
  <c r="Q5315" i="1" s="1"/>
  <c r="P5315" i="1"/>
  <c r="K5316" i="1"/>
  <c r="N5316" i="1"/>
  <c r="O5316" i="1" s="1"/>
  <c r="Q5316" i="1" s="1"/>
  <c r="P5316" i="1"/>
  <c r="K5317" i="1"/>
  <c r="N5317" i="1"/>
  <c r="P5317" i="1" s="1"/>
  <c r="O5317" i="1"/>
  <c r="Q5317" i="1"/>
  <c r="R5317" i="1"/>
  <c r="S5317" i="1"/>
  <c r="K5318" i="1"/>
  <c r="N5318" i="1"/>
  <c r="P5318" i="1" s="1"/>
  <c r="O5318" i="1"/>
  <c r="R5318" i="1" s="1"/>
  <c r="K5319" i="1"/>
  <c r="N5319" i="1"/>
  <c r="O5319" i="1"/>
  <c r="P5319" i="1"/>
  <c r="Q5319" i="1"/>
  <c r="K5320" i="1"/>
  <c r="N5320" i="1"/>
  <c r="O5320" i="1" s="1"/>
  <c r="R5320" i="1" s="1"/>
  <c r="P5320" i="1"/>
  <c r="Q5320" i="1"/>
  <c r="K5321" i="1"/>
  <c r="N5321" i="1"/>
  <c r="P5321" i="1" s="1"/>
  <c r="K5322" i="1"/>
  <c r="N5322" i="1"/>
  <c r="O5322" i="1"/>
  <c r="R5322" i="1" s="1"/>
  <c r="P5322" i="1"/>
  <c r="K5323" i="1"/>
  <c r="N5323" i="1"/>
  <c r="O5323" i="1"/>
  <c r="R5323" i="1" s="1"/>
  <c r="P5323" i="1"/>
  <c r="K5324" i="1"/>
  <c r="N5324" i="1"/>
  <c r="O5324" i="1" s="1"/>
  <c r="P5324" i="1"/>
  <c r="Q5324" i="1"/>
  <c r="R5324" i="1"/>
  <c r="K5325" i="1"/>
  <c r="N5325" i="1"/>
  <c r="P5325" i="1" s="1"/>
  <c r="O5325" i="1"/>
  <c r="Q5325" i="1" s="1"/>
  <c r="K5326" i="1"/>
  <c r="N5326" i="1"/>
  <c r="O5326" i="1" s="1"/>
  <c r="K5327" i="1"/>
  <c r="N5327" i="1"/>
  <c r="O5327" i="1"/>
  <c r="Q5327" i="1" s="1"/>
  <c r="P5327" i="1"/>
  <c r="K5328" i="1"/>
  <c r="N5328" i="1"/>
  <c r="O5328" i="1" s="1"/>
  <c r="P5328" i="1"/>
  <c r="Q5328" i="1"/>
  <c r="R5328" i="1"/>
  <c r="K5329" i="1"/>
  <c r="N5329" i="1"/>
  <c r="P5329" i="1" s="1"/>
  <c r="O5329" i="1"/>
  <c r="R5329" i="1" s="1"/>
  <c r="Q5329" i="1"/>
  <c r="S5329" i="1" s="1"/>
  <c r="K5330" i="1"/>
  <c r="N5330" i="1"/>
  <c r="P5330" i="1" s="1"/>
  <c r="O5330" i="1"/>
  <c r="R5330" i="1" s="1"/>
  <c r="K5331" i="1"/>
  <c r="N5331" i="1"/>
  <c r="O5331" i="1"/>
  <c r="P5331" i="1"/>
  <c r="Q5331" i="1"/>
  <c r="K5332" i="1"/>
  <c r="N5332" i="1"/>
  <c r="O5332" i="1" s="1"/>
  <c r="K5333" i="1"/>
  <c r="N5333" i="1"/>
  <c r="P5333" i="1" s="1"/>
  <c r="K5334" i="1"/>
  <c r="N5334" i="1"/>
  <c r="O5334" i="1"/>
  <c r="R5334" i="1" s="1"/>
  <c r="P5334" i="1"/>
  <c r="K5335" i="1"/>
  <c r="N5335" i="1"/>
  <c r="O5335" i="1"/>
  <c r="P5335" i="1"/>
  <c r="Q5335" i="1"/>
  <c r="K5336" i="1"/>
  <c r="N5336" i="1"/>
  <c r="O5336" i="1" s="1"/>
  <c r="Q5336" i="1" s="1"/>
  <c r="P5336" i="1"/>
  <c r="K5337" i="1"/>
  <c r="N5337" i="1"/>
  <c r="P5337" i="1" s="1"/>
  <c r="O5337" i="1"/>
  <c r="Q5337" i="1" s="1"/>
  <c r="K5338" i="1"/>
  <c r="N5338" i="1"/>
  <c r="O5338" i="1"/>
  <c r="P5338" i="1"/>
  <c r="R5338" i="1"/>
  <c r="K5339" i="1"/>
  <c r="N5339" i="1"/>
  <c r="O5339" i="1"/>
  <c r="P5339" i="1"/>
  <c r="Q5339" i="1"/>
  <c r="K5340" i="1"/>
  <c r="N5340" i="1"/>
  <c r="O5340" i="1" s="1"/>
  <c r="R5340" i="1" s="1"/>
  <c r="P5340" i="1"/>
  <c r="Q5340" i="1"/>
  <c r="K5341" i="1"/>
  <c r="N5341" i="1"/>
  <c r="P5341" i="1" s="1"/>
  <c r="O5341" i="1"/>
  <c r="R5341" i="1" s="1"/>
  <c r="Q5341" i="1"/>
  <c r="K5342" i="1"/>
  <c r="N5342" i="1"/>
  <c r="O5342" i="1"/>
  <c r="P5342" i="1"/>
  <c r="R5342" i="1"/>
  <c r="K5343" i="1"/>
  <c r="N5343" i="1"/>
  <c r="O5343" i="1"/>
  <c r="R5343" i="1" s="1"/>
  <c r="P5343" i="1"/>
  <c r="K5344" i="1"/>
  <c r="N5344" i="1"/>
  <c r="O5344" i="1" s="1"/>
  <c r="K5345" i="1"/>
  <c r="N5345" i="1"/>
  <c r="P5345" i="1" s="1"/>
  <c r="O5345" i="1"/>
  <c r="Q5345" i="1"/>
  <c r="S5345" i="1" s="1"/>
  <c r="R5345" i="1"/>
  <c r="K5346" i="1"/>
  <c r="N5346" i="1"/>
  <c r="O5346" i="1" s="1"/>
  <c r="K5347" i="1"/>
  <c r="N5347" i="1"/>
  <c r="O5347" i="1"/>
  <c r="Q5347" i="1" s="1"/>
  <c r="P5347" i="1"/>
  <c r="K5348" i="1"/>
  <c r="N5348" i="1"/>
  <c r="O5348" i="1" s="1"/>
  <c r="Q5348" i="1" s="1"/>
  <c r="P5348" i="1"/>
  <c r="K5349" i="1"/>
  <c r="N5349" i="1"/>
  <c r="P5349" i="1" s="1"/>
  <c r="O5349" i="1"/>
  <c r="Q5349" i="1"/>
  <c r="R5349" i="1"/>
  <c r="S5349" i="1"/>
  <c r="K5350" i="1"/>
  <c r="N5350" i="1"/>
  <c r="P5350" i="1" s="1"/>
  <c r="O5350" i="1"/>
  <c r="K5351" i="1"/>
  <c r="N5351" i="1"/>
  <c r="O5351" i="1"/>
  <c r="P5351" i="1"/>
  <c r="Q5351" i="1"/>
  <c r="K5352" i="1"/>
  <c r="N5352" i="1"/>
  <c r="O5352" i="1" s="1"/>
  <c r="R5352" i="1" s="1"/>
  <c r="P5352" i="1"/>
  <c r="Q5352" i="1"/>
  <c r="K5353" i="1"/>
  <c r="N5353" i="1"/>
  <c r="P5353" i="1" s="1"/>
  <c r="K5354" i="1"/>
  <c r="N5354" i="1"/>
  <c r="O5354" i="1"/>
  <c r="R5354" i="1" s="1"/>
  <c r="P5354" i="1"/>
  <c r="K5355" i="1"/>
  <c r="N5355" i="1"/>
  <c r="O5355" i="1"/>
  <c r="R5355" i="1" s="1"/>
  <c r="P5355" i="1"/>
  <c r="K5356" i="1"/>
  <c r="N5356" i="1"/>
  <c r="O5356" i="1" s="1"/>
  <c r="P5356" i="1"/>
  <c r="Q5356" i="1"/>
  <c r="R5356" i="1"/>
  <c r="K5357" i="1"/>
  <c r="N5357" i="1"/>
  <c r="P5357" i="1" s="1"/>
  <c r="O5357" i="1"/>
  <c r="Q5357" i="1" s="1"/>
  <c r="K5358" i="1"/>
  <c r="N5358" i="1"/>
  <c r="O5358" i="1" s="1"/>
  <c r="K5359" i="1"/>
  <c r="N5359" i="1"/>
  <c r="O5359" i="1"/>
  <c r="Q5359" i="1" s="1"/>
  <c r="P5359" i="1"/>
  <c r="K5360" i="1"/>
  <c r="N5360" i="1"/>
  <c r="O5360" i="1" s="1"/>
  <c r="P5360" i="1"/>
  <c r="Q5360" i="1"/>
  <c r="R5360" i="1"/>
  <c r="K5361" i="1"/>
  <c r="N5361" i="1"/>
  <c r="P5361" i="1" s="1"/>
  <c r="O5361" i="1"/>
  <c r="R5361" i="1" s="1"/>
  <c r="Q5361" i="1"/>
  <c r="K5362" i="1"/>
  <c r="N5362" i="1"/>
  <c r="P5362" i="1" s="1"/>
  <c r="O5362" i="1"/>
  <c r="K5363" i="1"/>
  <c r="N5363" i="1"/>
  <c r="O5363" i="1"/>
  <c r="P5363" i="1"/>
  <c r="Q5363" i="1"/>
  <c r="K5364" i="1"/>
  <c r="N5364" i="1"/>
  <c r="O5364" i="1" s="1"/>
  <c r="K5365" i="1"/>
  <c r="N5365" i="1"/>
  <c r="P5365" i="1" s="1"/>
  <c r="K5366" i="1"/>
  <c r="N5366" i="1"/>
  <c r="O5366" i="1"/>
  <c r="P5366" i="1"/>
  <c r="K5367" i="1"/>
  <c r="N5367" i="1"/>
  <c r="O5367" i="1"/>
  <c r="P5367" i="1"/>
  <c r="Q5367" i="1"/>
  <c r="K5368" i="1"/>
  <c r="N5368" i="1"/>
  <c r="O5368" i="1" s="1"/>
  <c r="Q5368" i="1" s="1"/>
  <c r="P5368" i="1"/>
  <c r="K5369" i="1"/>
  <c r="N5369" i="1"/>
  <c r="P5369" i="1" s="1"/>
  <c r="O5369" i="1"/>
  <c r="K5370" i="1"/>
  <c r="N5370" i="1"/>
  <c r="O5370" i="1"/>
  <c r="P5370" i="1"/>
  <c r="R5370" i="1"/>
  <c r="K5371" i="1"/>
  <c r="N5371" i="1"/>
  <c r="O5371" i="1"/>
  <c r="P5371" i="1"/>
  <c r="Q5371" i="1"/>
  <c r="K5372" i="1"/>
  <c r="N5372" i="1"/>
  <c r="O5372" i="1" s="1"/>
  <c r="R5372" i="1" s="1"/>
  <c r="P5372" i="1"/>
  <c r="Q5372" i="1"/>
  <c r="K5373" i="1"/>
  <c r="N5373" i="1"/>
  <c r="P5373" i="1" s="1"/>
  <c r="O5373" i="1"/>
  <c r="R5373" i="1" s="1"/>
  <c r="Q5373" i="1"/>
  <c r="K5374" i="1"/>
  <c r="N5374" i="1"/>
  <c r="O5374" i="1"/>
  <c r="P5374" i="1"/>
  <c r="R5374" i="1"/>
  <c r="K5375" i="1"/>
  <c r="N5375" i="1"/>
  <c r="O5375" i="1"/>
  <c r="R5375" i="1" s="1"/>
  <c r="P5375" i="1"/>
  <c r="K5376" i="1"/>
  <c r="N5376" i="1"/>
  <c r="K5377" i="1"/>
  <c r="N5377" i="1"/>
  <c r="P5377" i="1" s="1"/>
  <c r="O5377" i="1"/>
  <c r="K5378" i="1"/>
  <c r="N5378" i="1"/>
  <c r="O5378" i="1"/>
  <c r="P5378" i="1"/>
  <c r="K5379" i="1"/>
  <c r="N5379" i="1"/>
  <c r="O5379" i="1"/>
  <c r="R5379" i="1" s="1"/>
  <c r="P5379" i="1"/>
  <c r="Q5379" i="1"/>
  <c r="K5380" i="1"/>
  <c r="N5380" i="1"/>
  <c r="O5380" i="1"/>
  <c r="P5380" i="1"/>
  <c r="Q5380" i="1"/>
  <c r="R5380" i="1"/>
  <c r="K5381" i="1"/>
  <c r="N5381" i="1"/>
  <c r="O5381" i="1" s="1"/>
  <c r="K5382" i="1"/>
  <c r="N5382" i="1"/>
  <c r="P5382" i="1" s="1"/>
  <c r="O5382" i="1"/>
  <c r="R5382" i="1" s="1"/>
  <c r="K5383" i="1"/>
  <c r="N5383" i="1"/>
  <c r="O5383" i="1"/>
  <c r="Q5383" i="1" s="1"/>
  <c r="P5383" i="1"/>
  <c r="K5384" i="1"/>
  <c r="N5384" i="1"/>
  <c r="K5385" i="1"/>
  <c r="N5385" i="1"/>
  <c r="P5385" i="1" s="1"/>
  <c r="O5385" i="1"/>
  <c r="K5386" i="1"/>
  <c r="N5386" i="1"/>
  <c r="O5386" i="1"/>
  <c r="Q5386" i="1" s="1"/>
  <c r="P5386" i="1"/>
  <c r="K5387" i="1"/>
  <c r="N5387" i="1"/>
  <c r="O5387" i="1"/>
  <c r="R5387" i="1" s="1"/>
  <c r="P5387" i="1"/>
  <c r="Q5387" i="1"/>
  <c r="S5387" i="1" s="1"/>
  <c r="K5388" i="1"/>
  <c r="N5388" i="1"/>
  <c r="O5388" i="1"/>
  <c r="P5388" i="1"/>
  <c r="Q5388" i="1"/>
  <c r="R5388" i="1"/>
  <c r="K5389" i="1"/>
  <c r="N5389" i="1"/>
  <c r="O5389" i="1" s="1"/>
  <c r="K5390" i="1"/>
  <c r="N5390" i="1"/>
  <c r="P5390" i="1" s="1"/>
  <c r="O5390" i="1"/>
  <c r="K5391" i="1"/>
  <c r="N5391" i="1"/>
  <c r="O5391" i="1"/>
  <c r="Q5391" i="1" s="1"/>
  <c r="P5391" i="1"/>
  <c r="K5392" i="1"/>
  <c r="N5392" i="1"/>
  <c r="K5393" i="1"/>
  <c r="N5393" i="1"/>
  <c r="P5393" i="1" s="1"/>
  <c r="O5393" i="1"/>
  <c r="K5394" i="1"/>
  <c r="N5394" i="1"/>
  <c r="O5394" i="1"/>
  <c r="P5394" i="1"/>
  <c r="K5395" i="1"/>
  <c r="N5395" i="1"/>
  <c r="O5395" i="1"/>
  <c r="R5395" i="1" s="1"/>
  <c r="P5395" i="1"/>
  <c r="Q5395" i="1"/>
  <c r="S5395" i="1" s="1"/>
  <c r="K5396" i="1"/>
  <c r="N5396" i="1"/>
  <c r="O5396" i="1"/>
  <c r="P5396" i="1"/>
  <c r="Q5396" i="1"/>
  <c r="R5396" i="1"/>
  <c r="K5397" i="1"/>
  <c r="N5397" i="1"/>
  <c r="O5397" i="1" s="1"/>
  <c r="K5398" i="1"/>
  <c r="N5398" i="1"/>
  <c r="P5398" i="1" s="1"/>
  <c r="O5398" i="1"/>
  <c r="K5399" i="1"/>
  <c r="N5399" i="1"/>
  <c r="O5399" i="1"/>
  <c r="Q5399" i="1" s="1"/>
  <c r="P5399" i="1"/>
  <c r="K5400" i="1"/>
  <c r="N5400" i="1"/>
  <c r="K5401" i="1"/>
  <c r="N5401" i="1"/>
  <c r="P5401" i="1" s="1"/>
  <c r="O5401" i="1"/>
  <c r="K5402" i="1"/>
  <c r="N5402" i="1"/>
  <c r="O5402" i="1"/>
  <c r="Q5402" i="1" s="1"/>
  <c r="P5402" i="1"/>
  <c r="K5403" i="1"/>
  <c r="N5403" i="1"/>
  <c r="O5403" i="1"/>
  <c r="R5403" i="1" s="1"/>
  <c r="P5403" i="1"/>
  <c r="Q5403" i="1"/>
  <c r="K5404" i="1"/>
  <c r="N5404" i="1"/>
  <c r="O5404" i="1"/>
  <c r="P5404" i="1"/>
  <c r="Q5404" i="1"/>
  <c r="S5404" i="1" s="1"/>
  <c r="R5404" i="1"/>
  <c r="K5405" i="1"/>
  <c r="N5405" i="1"/>
  <c r="O5405" i="1" s="1"/>
  <c r="K5406" i="1"/>
  <c r="N5406" i="1"/>
  <c r="P5406" i="1" s="1"/>
  <c r="O5406" i="1"/>
  <c r="R5406" i="1" s="1"/>
  <c r="K5407" i="1"/>
  <c r="N5407" i="1"/>
  <c r="O5407" i="1"/>
  <c r="Q5407" i="1" s="1"/>
  <c r="P5407" i="1"/>
  <c r="K5408" i="1"/>
  <c r="N5408" i="1"/>
  <c r="K5409" i="1"/>
  <c r="N5409" i="1"/>
  <c r="P5409" i="1" s="1"/>
  <c r="O5409" i="1"/>
  <c r="K5410" i="1"/>
  <c r="N5410" i="1"/>
  <c r="O5410" i="1"/>
  <c r="Q5410" i="1" s="1"/>
  <c r="P5410" i="1"/>
  <c r="K5411" i="1"/>
  <c r="N5411" i="1"/>
  <c r="O5411" i="1"/>
  <c r="R5411" i="1" s="1"/>
  <c r="P5411" i="1"/>
  <c r="Q5411" i="1"/>
  <c r="K5412" i="1"/>
  <c r="N5412" i="1"/>
  <c r="O5412" i="1"/>
  <c r="P5412" i="1"/>
  <c r="Q5412" i="1"/>
  <c r="R5412" i="1"/>
  <c r="K5413" i="1"/>
  <c r="N5413" i="1"/>
  <c r="O5413" i="1" s="1"/>
  <c r="K5414" i="1"/>
  <c r="N5414" i="1"/>
  <c r="P5414" i="1" s="1"/>
  <c r="O5414" i="1"/>
  <c r="R5414" i="1" s="1"/>
  <c r="K5415" i="1"/>
  <c r="N5415" i="1"/>
  <c r="O5415" i="1"/>
  <c r="Q5415" i="1" s="1"/>
  <c r="P5415" i="1"/>
  <c r="K5416" i="1"/>
  <c r="N5416" i="1"/>
  <c r="K5417" i="1"/>
  <c r="N5417" i="1"/>
  <c r="P5417" i="1" s="1"/>
  <c r="O5417" i="1"/>
  <c r="K5418" i="1"/>
  <c r="N5418" i="1"/>
  <c r="O5418" i="1"/>
  <c r="P5418" i="1"/>
  <c r="K5419" i="1"/>
  <c r="N5419" i="1"/>
  <c r="O5419" i="1"/>
  <c r="R5419" i="1" s="1"/>
  <c r="P5419" i="1"/>
  <c r="Q5419" i="1"/>
  <c r="S5419" i="1" s="1"/>
  <c r="K5420" i="1"/>
  <c r="N5420" i="1"/>
  <c r="O5420" i="1"/>
  <c r="P5420" i="1"/>
  <c r="Q5420" i="1"/>
  <c r="R5420" i="1"/>
  <c r="K5421" i="1"/>
  <c r="N5421" i="1"/>
  <c r="O5421" i="1" s="1"/>
  <c r="K5422" i="1"/>
  <c r="N5422" i="1"/>
  <c r="P5422" i="1" s="1"/>
  <c r="O5422" i="1"/>
  <c r="K5423" i="1"/>
  <c r="N5423" i="1"/>
  <c r="O5423" i="1"/>
  <c r="P5423" i="1"/>
  <c r="K5424" i="1"/>
  <c r="N5424" i="1"/>
  <c r="K5425" i="1"/>
  <c r="N5425" i="1"/>
  <c r="P5425" i="1" s="1"/>
  <c r="O5425" i="1"/>
  <c r="Q5425" i="1" s="1"/>
  <c r="K5426" i="1"/>
  <c r="N5426" i="1"/>
  <c r="O5426" i="1"/>
  <c r="P5426" i="1"/>
  <c r="K5427" i="1"/>
  <c r="N5427" i="1"/>
  <c r="O5427" i="1"/>
  <c r="R5427" i="1" s="1"/>
  <c r="P5427" i="1"/>
  <c r="Q5427" i="1"/>
  <c r="S5427" i="1" s="1"/>
  <c r="K5428" i="1"/>
  <c r="N5428" i="1"/>
  <c r="O5428" i="1"/>
  <c r="P5428" i="1"/>
  <c r="Q5428" i="1"/>
  <c r="S5428" i="1" s="1"/>
  <c r="R5428" i="1"/>
  <c r="K5429" i="1"/>
  <c r="N5429" i="1"/>
  <c r="K5430" i="1"/>
  <c r="N5430" i="1"/>
  <c r="P5430" i="1" s="1"/>
  <c r="O5430" i="1"/>
  <c r="K5431" i="1"/>
  <c r="N5431" i="1"/>
  <c r="O5431" i="1"/>
  <c r="P5431" i="1"/>
  <c r="K5432" i="1"/>
  <c r="N5432" i="1"/>
  <c r="K5433" i="1"/>
  <c r="N5433" i="1"/>
  <c r="P5433" i="1" s="1"/>
  <c r="O5433" i="1"/>
  <c r="R5433" i="1"/>
  <c r="K5434" i="1"/>
  <c r="N5434" i="1"/>
  <c r="O5434" i="1"/>
  <c r="Q5434" i="1" s="1"/>
  <c r="P5434" i="1"/>
  <c r="K5435" i="1"/>
  <c r="N5435" i="1"/>
  <c r="O5435" i="1"/>
  <c r="R5435" i="1" s="1"/>
  <c r="P5435" i="1"/>
  <c r="Q5435" i="1"/>
  <c r="K5436" i="1"/>
  <c r="N5436" i="1"/>
  <c r="O5436" i="1"/>
  <c r="P5436" i="1"/>
  <c r="Q5436" i="1"/>
  <c r="R5436" i="1"/>
  <c r="K5437" i="1"/>
  <c r="N5437" i="1"/>
  <c r="K5438" i="1"/>
  <c r="N5438" i="1"/>
  <c r="P5438" i="1" s="1"/>
  <c r="O5438" i="1"/>
  <c r="K5439" i="1"/>
  <c r="N5439" i="1"/>
  <c r="O5439" i="1"/>
  <c r="Q5439" i="1" s="1"/>
  <c r="P5439" i="1"/>
  <c r="K5440" i="1"/>
  <c r="N5440" i="1"/>
  <c r="K5441" i="1"/>
  <c r="N5441" i="1"/>
  <c r="P5441" i="1" s="1"/>
  <c r="O5441" i="1"/>
  <c r="Q5441" i="1" s="1"/>
  <c r="R5441" i="1"/>
  <c r="K5442" i="1"/>
  <c r="N5442" i="1"/>
  <c r="O5442" i="1"/>
  <c r="P5442" i="1"/>
  <c r="K5443" i="1"/>
  <c r="N5443" i="1"/>
  <c r="O5443" i="1"/>
  <c r="R5443" i="1" s="1"/>
  <c r="P5443" i="1"/>
  <c r="Q5443" i="1"/>
  <c r="K5444" i="1"/>
  <c r="N5444" i="1"/>
  <c r="O5444" i="1"/>
  <c r="P5444" i="1"/>
  <c r="Q5444" i="1"/>
  <c r="R5444" i="1"/>
  <c r="K5445" i="1"/>
  <c r="N5445" i="1"/>
  <c r="K5446" i="1"/>
  <c r="N5446" i="1"/>
  <c r="P5446" i="1" s="1"/>
  <c r="O5446" i="1"/>
  <c r="K5447" i="1"/>
  <c r="N5447" i="1"/>
  <c r="O5447" i="1"/>
  <c r="Q5447" i="1" s="1"/>
  <c r="P5447" i="1"/>
  <c r="K5448" i="1"/>
  <c r="N5448" i="1"/>
  <c r="K5449" i="1"/>
  <c r="N5449" i="1"/>
  <c r="P5449" i="1" s="1"/>
  <c r="O5449" i="1"/>
  <c r="Q5449" i="1" s="1"/>
  <c r="K5450" i="1"/>
  <c r="N5450" i="1"/>
  <c r="O5450" i="1" s="1"/>
  <c r="P5450" i="1"/>
  <c r="K5451" i="1"/>
  <c r="N5451" i="1"/>
  <c r="O5451" i="1"/>
  <c r="R5451" i="1" s="1"/>
  <c r="P5451" i="1"/>
  <c r="Q5451" i="1"/>
  <c r="S5451" i="1" s="1"/>
  <c r="K5452" i="1"/>
  <c r="N5452" i="1"/>
  <c r="O5452" i="1"/>
  <c r="P5452" i="1"/>
  <c r="R5452" i="1" s="1"/>
  <c r="Q5452" i="1"/>
  <c r="K5453" i="1"/>
  <c r="N5453" i="1"/>
  <c r="K5454" i="1"/>
  <c r="N5454" i="1"/>
  <c r="P5454" i="1" s="1"/>
  <c r="O5454" i="1"/>
  <c r="R5454" i="1" s="1"/>
  <c r="K5455" i="1"/>
  <c r="N5455" i="1"/>
  <c r="O5455" i="1"/>
  <c r="Q5455" i="1" s="1"/>
  <c r="P5455" i="1"/>
  <c r="K5456" i="1"/>
  <c r="N5456" i="1"/>
  <c r="K5457" i="1"/>
  <c r="N5457" i="1"/>
  <c r="P5457" i="1" s="1"/>
  <c r="O5457" i="1"/>
  <c r="K5458" i="1"/>
  <c r="N5458" i="1"/>
  <c r="O5458" i="1" s="1"/>
  <c r="P5458" i="1"/>
  <c r="K5459" i="1"/>
  <c r="N5459" i="1"/>
  <c r="O5459" i="1"/>
  <c r="P5459" i="1"/>
  <c r="Q5459" i="1" s="1"/>
  <c r="K5460" i="1"/>
  <c r="N5460" i="1"/>
  <c r="O5460" i="1"/>
  <c r="P5460" i="1"/>
  <c r="R5460" i="1" s="1"/>
  <c r="Q5460" i="1"/>
  <c r="K5461" i="1"/>
  <c r="N5461" i="1"/>
  <c r="K5462" i="1"/>
  <c r="N5462" i="1"/>
  <c r="P5462" i="1" s="1"/>
  <c r="R5462" i="1" s="1"/>
  <c r="O5462" i="1"/>
  <c r="K5463" i="1"/>
  <c r="N5463" i="1"/>
  <c r="O5463" i="1"/>
  <c r="P5463" i="1"/>
  <c r="K5464" i="1"/>
  <c r="N5464" i="1"/>
  <c r="K5465" i="1"/>
  <c r="N5465" i="1"/>
  <c r="P5465" i="1" s="1"/>
  <c r="K5466" i="1"/>
  <c r="N5466" i="1"/>
  <c r="P5466" i="1" s="1"/>
  <c r="O5466" i="1"/>
  <c r="K5467" i="1"/>
  <c r="N5467" i="1"/>
  <c r="O5467" i="1"/>
  <c r="P5467" i="1"/>
  <c r="K5468" i="1"/>
  <c r="N5468" i="1"/>
  <c r="O5468" i="1"/>
  <c r="P5468" i="1"/>
  <c r="Q5468" i="1" s="1"/>
  <c r="S5468" i="1" s="1"/>
  <c r="R5468" i="1"/>
  <c r="K5469" i="1"/>
  <c r="N5469" i="1"/>
  <c r="K5470" i="1"/>
  <c r="N5470" i="1"/>
  <c r="P5470" i="1" s="1"/>
  <c r="O5470" i="1"/>
  <c r="Q5470" i="1" s="1"/>
  <c r="S5470" i="1" s="1"/>
  <c r="R5470" i="1"/>
  <c r="K5471" i="1"/>
  <c r="N5471" i="1"/>
  <c r="O5471" i="1"/>
  <c r="P5471" i="1"/>
  <c r="K5472" i="1"/>
  <c r="N5472" i="1"/>
  <c r="K5473" i="1"/>
  <c r="N5473" i="1"/>
  <c r="P5473" i="1" s="1"/>
  <c r="K5474" i="1"/>
  <c r="N5474" i="1"/>
  <c r="P5474" i="1" s="1"/>
  <c r="O5474" i="1"/>
  <c r="K5475" i="1"/>
  <c r="N5475" i="1"/>
  <c r="O5475" i="1"/>
  <c r="R5475" i="1" s="1"/>
  <c r="P5475" i="1"/>
  <c r="Q5475" i="1"/>
  <c r="S5475" i="1" s="1"/>
  <c r="K5476" i="1"/>
  <c r="N5476" i="1"/>
  <c r="O5476" i="1"/>
  <c r="P5476" i="1"/>
  <c r="Q5476" i="1" s="1"/>
  <c r="S5476" i="1" s="1"/>
  <c r="R5476" i="1"/>
  <c r="K5477" i="1"/>
  <c r="N5477" i="1"/>
  <c r="K5478" i="1"/>
  <c r="N5478" i="1"/>
  <c r="P5478" i="1" s="1"/>
  <c r="O5478" i="1"/>
  <c r="Q5478" i="1" s="1"/>
  <c r="K5479" i="1"/>
  <c r="N5479" i="1"/>
  <c r="O5479" i="1"/>
  <c r="P5479" i="1"/>
  <c r="K5480" i="1"/>
  <c r="N5480" i="1"/>
  <c r="K5481" i="1"/>
  <c r="N5481" i="1"/>
  <c r="P5481" i="1" s="1"/>
  <c r="O5481" i="1"/>
  <c r="Q5481" i="1" s="1"/>
  <c r="K5482" i="1"/>
  <c r="N5482" i="1"/>
  <c r="O5482" i="1" s="1"/>
  <c r="P5482" i="1"/>
  <c r="K5483" i="1"/>
  <c r="N5483" i="1"/>
  <c r="O5483" i="1"/>
  <c r="R5483" i="1" s="1"/>
  <c r="P5483" i="1"/>
  <c r="Q5483" i="1"/>
  <c r="S5483" i="1" s="1"/>
  <c r="K5484" i="1"/>
  <c r="N5484" i="1"/>
  <c r="O5484" i="1"/>
  <c r="P5484" i="1"/>
  <c r="Q5484" i="1"/>
  <c r="S5484" i="1" s="1"/>
  <c r="R5484" i="1"/>
  <c r="K5485" i="1"/>
  <c r="N5485" i="1"/>
  <c r="K5486" i="1"/>
  <c r="N5486" i="1"/>
  <c r="P5486" i="1" s="1"/>
  <c r="O5486" i="1"/>
  <c r="R5486" i="1" s="1"/>
  <c r="K5487" i="1"/>
  <c r="N5487" i="1"/>
  <c r="O5487" i="1"/>
  <c r="Q5487" i="1" s="1"/>
  <c r="P5487" i="1"/>
  <c r="K5488" i="1"/>
  <c r="N5488" i="1"/>
  <c r="K5489" i="1"/>
  <c r="N5489" i="1"/>
  <c r="P5489" i="1" s="1"/>
  <c r="O5489" i="1"/>
  <c r="K5490" i="1"/>
  <c r="N5490" i="1"/>
  <c r="O5490" i="1" s="1"/>
  <c r="P5490" i="1"/>
  <c r="K5491" i="1"/>
  <c r="N5491" i="1"/>
  <c r="O5491" i="1"/>
  <c r="P5491" i="1"/>
  <c r="Q5491" i="1" s="1"/>
  <c r="K5492" i="1"/>
  <c r="N5492" i="1"/>
  <c r="O5492" i="1"/>
  <c r="P5492" i="1"/>
  <c r="R5492" i="1" s="1"/>
  <c r="Q5492" i="1"/>
  <c r="S5492" i="1" s="1"/>
  <c r="K5493" i="1"/>
  <c r="N5493" i="1"/>
  <c r="K5494" i="1"/>
  <c r="N5494" i="1"/>
  <c r="P5494" i="1" s="1"/>
  <c r="R5494" i="1" s="1"/>
  <c r="O5494" i="1"/>
  <c r="K5495" i="1"/>
  <c r="N5495" i="1"/>
  <c r="O5495" i="1"/>
  <c r="P5495" i="1"/>
  <c r="K5496" i="1"/>
  <c r="N5496" i="1"/>
  <c r="K5497" i="1"/>
  <c r="N5497" i="1"/>
  <c r="P5497" i="1" s="1"/>
  <c r="K5498" i="1"/>
  <c r="N5498" i="1"/>
  <c r="O5498" i="1"/>
  <c r="P5498" i="1"/>
  <c r="K5499" i="1"/>
  <c r="N5499" i="1"/>
  <c r="O5499" i="1"/>
  <c r="P5499" i="1"/>
  <c r="K5500" i="1"/>
  <c r="N5500" i="1"/>
  <c r="O5500" i="1"/>
  <c r="P5500" i="1"/>
  <c r="Q5500" i="1" s="1"/>
  <c r="S5500" i="1" s="1"/>
  <c r="R5500" i="1"/>
  <c r="K5501" i="1"/>
  <c r="N5501" i="1"/>
  <c r="K5502" i="1"/>
  <c r="N5502" i="1"/>
  <c r="P5502" i="1" s="1"/>
  <c r="O5502" i="1"/>
  <c r="Q5502" i="1" s="1"/>
  <c r="R5502" i="1"/>
  <c r="K5503" i="1"/>
  <c r="N5503" i="1"/>
  <c r="O5503" i="1"/>
  <c r="P5503" i="1"/>
  <c r="K5504" i="1"/>
  <c r="N5504" i="1"/>
  <c r="K5505" i="1"/>
  <c r="N5505" i="1"/>
  <c r="P5505" i="1" s="1"/>
  <c r="K5506" i="1"/>
  <c r="N5506" i="1"/>
  <c r="P5506" i="1" s="1"/>
  <c r="O5506" i="1"/>
  <c r="K5507" i="1"/>
  <c r="N5507" i="1"/>
  <c r="O5507" i="1"/>
  <c r="R5507" i="1" s="1"/>
  <c r="P5507" i="1"/>
  <c r="Q5507" i="1"/>
  <c r="S5507" i="1" s="1"/>
  <c r="K5508" i="1"/>
  <c r="N5508" i="1"/>
  <c r="O5508" i="1"/>
  <c r="P5508" i="1"/>
  <c r="Q5508" i="1" s="1"/>
  <c r="S5508" i="1" s="1"/>
  <c r="R5508" i="1"/>
  <c r="K5509" i="1"/>
  <c r="N5509" i="1"/>
  <c r="K5510" i="1"/>
  <c r="N5510" i="1"/>
  <c r="P5510" i="1" s="1"/>
  <c r="O5510" i="1"/>
  <c r="Q5510" i="1" s="1"/>
  <c r="K5511" i="1"/>
  <c r="N5511" i="1"/>
  <c r="O5511" i="1"/>
  <c r="P5511" i="1"/>
  <c r="K5512" i="1"/>
  <c r="N5512" i="1"/>
  <c r="K5513" i="1"/>
  <c r="N5513" i="1"/>
  <c r="P5513" i="1" s="1"/>
  <c r="O5513" i="1"/>
  <c r="Q5513" i="1" s="1"/>
  <c r="K5514" i="1"/>
  <c r="N5514" i="1"/>
  <c r="O5514" i="1" s="1"/>
  <c r="P5514" i="1"/>
  <c r="K5515" i="1"/>
  <c r="N5515" i="1"/>
  <c r="O5515" i="1"/>
  <c r="R5515" i="1" s="1"/>
  <c r="P5515" i="1"/>
  <c r="Q5515" i="1"/>
  <c r="S5515" i="1" s="1"/>
  <c r="K5516" i="1"/>
  <c r="N5516" i="1"/>
  <c r="O5516" i="1"/>
  <c r="P5516" i="1"/>
  <c r="Q5516" i="1"/>
  <c r="S5516" i="1" s="1"/>
  <c r="R5516" i="1"/>
  <c r="K5517" i="1"/>
  <c r="N5517" i="1"/>
  <c r="K5518" i="1"/>
  <c r="N5518" i="1"/>
  <c r="P5518" i="1" s="1"/>
  <c r="O5518" i="1"/>
  <c r="R5518" i="1" s="1"/>
  <c r="K5519" i="1"/>
  <c r="N5519" i="1"/>
  <c r="O5519" i="1"/>
  <c r="P5519" i="1"/>
  <c r="K5520" i="1"/>
  <c r="N5520" i="1"/>
  <c r="O5520" i="1" s="1"/>
  <c r="Q5520" i="1" s="1"/>
  <c r="P5520" i="1"/>
  <c r="K5521" i="1"/>
  <c r="N5521" i="1"/>
  <c r="K5522" i="1"/>
  <c r="N5522" i="1"/>
  <c r="O5522" i="1" s="1"/>
  <c r="Q5522" i="1" s="1"/>
  <c r="S5522" i="1" s="1"/>
  <c r="P5522" i="1"/>
  <c r="R5522" i="1"/>
  <c r="K5523" i="1"/>
  <c r="N5523" i="1"/>
  <c r="O5523" i="1"/>
  <c r="Q5523" i="1" s="1"/>
  <c r="P5523" i="1"/>
  <c r="K5524" i="1"/>
  <c r="N5524" i="1"/>
  <c r="O5524" i="1"/>
  <c r="P5524" i="1"/>
  <c r="Q5524" i="1" s="1"/>
  <c r="S5524" i="1" s="1"/>
  <c r="R5524" i="1"/>
  <c r="K5525" i="1"/>
  <c r="N5525" i="1"/>
  <c r="K5526" i="1"/>
  <c r="N5526" i="1"/>
  <c r="P5526" i="1" s="1"/>
  <c r="O5526" i="1"/>
  <c r="Q5526" i="1" s="1"/>
  <c r="K5527" i="1"/>
  <c r="N5527" i="1"/>
  <c r="O5527" i="1"/>
  <c r="P5527" i="1"/>
  <c r="K5528" i="1"/>
  <c r="N5528" i="1"/>
  <c r="O5528" i="1" s="1"/>
  <c r="P5528" i="1"/>
  <c r="Q5528" i="1"/>
  <c r="K5529" i="1"/>
  <c r="N5529" i="1"/>
  <c r="P5529" i="1" s="1"/>
  <c r="K5530" i="1"/>
  <c r="N5530" i="1"/>
  <c r="P5530" i="1" s="1"/>
  <c r="O5530" i="1"/>
  <c r="K5531" i="1"/>
  <c r="N5531" i="1"/>
  <c r="O5531" i="1"/>
  <c r="P5531" i="1"/>
  <c r="Q5531" i="1"/>
  <c r="K5532" i="1"/>
  <c r="N5532" i="1"/>
  <c r="O5532" i="1"/>
  <c r="P5532" i="1"/>
  <c r="Q5532" i="1" s="1"/>
  <c r="S5532" i="1" s="1"/>
  <c r="R5532" i="1"/>
  <c r="K5533" i="1"/>
  <c r="N5533" i="1"/>
  <c r="O5533" i="1" s="1"/>
  <c r="R5533" i="1" s="1"/>
  <c r="P5533" i="1"/>
  <c r="Q5533" i="1" s="1"/>
  <c r="K5534" i="1"/>
  <c r="N5534" i="1"/>
  <c r="P5534" i="1" s="1"/>
  <c r="O5534" i="1"/>
  <c r="K5535" i="1"/>
  <c r="N5535" i="1"/>
  <c r="O5535" i="1"/>
  <c r="P5535" i="1"/>
  <c r="R5535" i="1"/>
  <c r="K5536" i="1"/>
  <c r="N5536" i="1"/>
  <c r="O5536" i="1" s="1"/>
  <c r="K5537" i="1"/>
  <c r="N5537" i="1"/>
  <c r="K5538" i="1"/>
  <c r="N5538" i="1"/>
  <c r="O5538" i="1" s="1"/>
  <c r="Q5538" i="1" s="1"/>
  <c r="P5538" i="1"/>
  <c r="K5539" i="1"/>
  <c r="N5539" i="1"/>
  <c r="O5539" i="1" s="1"/>
  <c r="P5539" i="1"/>
  <c r="K5540" i="1"/>
  <c r="N5540" i="1"/>
  <c r="O5540" i="1"/>
  <c r="Q5540" i="1" s="1"/>
  <c r="S5540" i="1" s="1"/>
  <c r="P5540" i="1"/>
  <c r="R5540" i="1"/>
  <c r="K5541" i="1"/>
  <c r="N5541" i="1"/>
  <c r="O5541" i="1" s="1"/>
  <c r="P5541" i="1"/>
  <c r="K5542" i="1"/>
  <c r="N5542" i="1"/>
  <c r="P5542" i="1" s="1"/>
  <c r="K5543" i="1"/>
  <c r="N5543" i="1"/>
  <c r="O5543" i="1"/>
  <c r="R5543" i="1" s="1"/>
  <c r="P5543" i="1"/>
  <c r="K5544" i="1"/>
  <c r="N5544" i="1"/>
  <c r="O5544" i="1" s="1"/>
  <c r="P5544" i="1"/>
  <c r="Q5544" i="1" s="1"/>
  <c r="K5545" i="1"/>
  <c r="N5545" i="1"/>
  <c r="P5545" i="1" s="1"/>
  <c r="O5545" i="1"/>
  <c r="R5545" i="1" s="1"/>
  <c r="Q5545" i="1"/>
  <c r="S5545" i="1" s="1"/>
  <c r="K5546" i="1"/>
  <c r="N5546" i="1"/>
  <c r="O5546" i="1" s="1"/>
  <c r="P5546" i="1"/>
  <c r="K5547" i="1"/>
  <c r="N5547" i="1"/>
  <c r="O5547" i="1"/>
  <c r="R5547" i="1" s="1"/>
  <c r="P5547" i="1"/>
  <c r="K5548" i="1"/>
  <c r="N5548" i="1"/>
  <c r="O5548" i="1"/>
  <c r="P5548" i="1"/>
  <c r="K5549" i="1"/>
  <c r="N5549" i="1"/>
  <c r="O5549" i="1" s="1"/>
  <c r="K5550" i="1"/>
  <c r="N5550" i="1"/>
  <c r="P5550" i="1" s="1"/>
  <c r="K5551" i="1"/>
  <c r="N5551" i="1"/>
  <c r="O5551" i="1"/>
  <c r="Q5551" i="1" s="1"/>
  <c r="P5551" i="1"/>
  <c r="K5552" i="1"/>
  <c r="N5552" i="1"/>
  <c r="O5552" i="1" s="1"/>
  <c r="Q5552" i="1" s="1"/>
  <c r="P5552" i="1"/>
  <c r="K5553" i="1"/>
  <c r="N5553" i="1"/>
  <c r="P5553" i="1" s="1"/>
  <c r="O5553" i="1"/>
  <c r="Q5553" i="1" s="1"/>
  <c r="S5553" i="1" s="1"/>
  <c r="R5553" i="1"/>
  <c r="K5554" i="1"/>
  <c r="N5554" i="1"/>
  <c r="O5554" i="1"/>
  <c r="Q5554" i="1" s="1"/>
  <c r="P5554" i="1"/>
  <c r="K5555" i="1"/>
  <c r="N5555" i="1"/>
  <c r="P5555" i="1" s="1"/>
  <c r="O5555" i="1"/>
  <c r="K5556" i="1"/>
  <c r="N5556" i="1"/>
  <c r="O5556" i="1"/>
  <c r="P5556" i="1"/>
  <c r="R5556" i="1" s="1"/>
  <c r="Q5556" i="1"/>
  <c r="K5557" i="1"/>
  <c r="N5557" i="1"/>
  <c r="O5557" i="1" s="1"/>
  <c r="K5558" i="1"/>
  <c r="N5558" i="1"/>
  <c r="P5558" i="1" s="1"/>
  <c r="O5558" i="1"/>
  <c r="Q5558" i="1" s="1"/>
  <c r="K5559" i="1"/>
  <c r="N5559" i="1"/>
  <c r="O5559" i="1"/>
  <c r="P5559" i="1"/>
  <c r="K5560" i="1"/>
  <c r="N5560" i="1"/>
  <c r="O5560" i="1" s="1"/>
  <c r="K5561" i="1"/>
  <c r="N5561" i="1"/>
  <c r="P5561" i="1" s="1"/>
  <c r="K5562" i="1"/>
  <c r="N5562" i="1"/>
  <c r="P5562" i="1" s="1"/>
  <c r="O5562" i="1"/>
  <c r="K5563" i="1"/>
  <c r="N5563" i="1"/>
  <c r="O5563" i="1" s="1"/>
  <c r="P5563" i="1"/>
  <c r="K5564" i="1"/>
  <c r="N5564" i="1"/>
  <c r="O5564" i="1"/>
  <c r="Q5564" i="1" s="1"/>
  <c r="S5564" i="1" s="1"/>
  <c r="P5564" i="1"/>
  <c r="R5564" i="1"/>
  <c r="K5565" i="1"/>
  <c r="N5565" i="1"/>
  <c r="O5565" i="1" s="1"/>
  <c r="R5565" i="1" s="1"/>
  <c r="P5565" i="1"/>
  <c r="Q5565" i="1" s="1"/>
  <c r="S5565" i="1" s="1"/>
  <c r="K5566" i="1"/>
  <c r="N5566" i="1"/>
  <c r="P5566" i="1" s="1"/>
  <c r="O5566" i="1"/>
  <c r="K5567" i="1"/>
  <c r="N5567" i="1"/>
  <c r="O5567" i="1"/>
  <c r="P5567" i="1"/>
  <c r="R5567" i="1"/>
  <c r="K5568" i="1"/>
  <c r="N5568" i="1"/>
  <c r="O5568" i="1" s="1"/>
  <c r="K5569" i="1"/>
  <c r="N5569" i="1"/>
  <c r="K5570" i="1"/>
  <c r="N5570" i="1"/>
  <c r="O5570" i="1" s="1"/>
  <c r="P5570" i="1"/>
  <c r="K5571" i="1"/>
  <c r="N5571" i="1"/>
  <c r="O5571" i="1" s="1"/>
  <c r="P5571" i="1"/>
  <c r="K5572" i="1"/>
  <c r="N5572" i="1"/>
  <c r="O5572" i="1"/>
  <c r="Q5572" i="1" s="1"/>
  <c r="S5572" i="1" s="1"/>
  <c r="P5572" i="1"/>
  <c r="R5572" i="1"/>
  <c r="K5573" i="1"/>
  <c r="N5573" i="1"/>
  <c r="O5573" i="1" s="1"/>
  <c r="P5573" i="1"/>
  <c r="K5574" i="1"/>
  <c r="N5574" i="1"/>
  <c r="P5574" i="1" s="1"/>
  <c r="K5575" i="1"/>
  <c r="N5575" i="1"/>
  <c r="O5575" i="1"/>
  <c r="R5575" i="1" s="1"/>
  <c r="P5575" i="1"/>
  <c r="K5576" i="1"/>
  <c r="N5576" i="1"/>
  <c r="O5576" i="1" s="1"/>
  <c r="P5576" i="1"/>
  <c r="Q5576" i="1" s="1"/>
  <c r="K5577" i="1"/>
  <c r="N5577" i="1"/>
  <c r="P5577" i="1" s="1"/>
  <c r="O5577" i="1"/>
  <c r="R5577" i="1" s="1"/>
  <c r="Q5577" i="1"/>
  <c r="K5578" i="1"/>
  <c r="N5578" i="1"/>
  <c r="O5578" i="1" s="1"/>
  <c r="P5578" i="1"/>
  <c r="K5579" i="1"/>
  <c r="N5579" i="1"/>
  <c r="O5579" i="1"/>
  <c r="R5579" i="1" s="1"/>
  <c r="P5579" i="1"/>
  <c r="K5580" i="1"/>
  <c r="N5580" i="1"/>
  <c r="O5580" i="1"/>
  <c r="P5580" i="1"/>
  <c r="K5581" i="1"/>
  <c r="N5581" i="1"/>
  <c r="O5581" i="1" s="1"/>
  <c r="K5582" i="1"/>
  <c r="N5582" i="1"/>
  <c r="P5582" i="1" s="1"/>
  <c r="K5583" i="1"/>
  <c r="N5583" i="1"/>
  <c r="O5583" i="1"/>
  <c r="Q5583" i="1" s="1"/>
  <c r="P5583" i="1"/>
  <c r="K5584" i="1"/>
  <c r="N5584" i="1"/>
  <c r="O5584" i="1" s="1"/>
  <c r="P5584" i="1"/>
  <c r="K5585" i="1"/>
  <c r="N5585" i="1"/>
  <c r="P5585" i="1" s="1"/>
  <c r="O5585" i="1"/>
  <c r="Q5585" i="1" s="1"/>
  <c r="S5585" i="1" s="1"/>
  <c r="R5585" i="1"/>
  <c r="K5586" i="1"/>
  <c r="N5586" i="1"/>
  <c r="O5586" i="1"/>
  <c r="Q5586" i="1" s="1"/>
  <c r="P5586" i="1"/>
  <c r="K5587" i="1"/>
  <c r="N5587" i="1"/>
  <c r="P5587" i="1" s="1"/>
  <c r="O5587" i="1"/>
  <c r="K5588" i="1"/>
  <c r="N5588" i="1"/>
  <c r="O5588" i="1"/>
  <c r="P5588" i="1"/>
  <c r="R5588" i="1" s="1"/>
  <c r="Q5588" i="1"/>
  <c r="S5588" i="1" s="1"/>
  <c r="K5589" i="1"/>
  <c r="N5589" i="1"/>
  <c r="O5589" i="1" s="1"/>
  <c r="K5590" i="1"/>
  <c r="N5590" i="1"/>
  <c r="P5590" i="1" s="1"/>
  <c r="O5590" i="1"/>
  <c r="Q5590" i="1" s="1"/>
  <c r="K5591" i="1"/>
  <c r="N5591" i="1"/>
  <c r="O5591" i="1"/>
  <c r="P5591" i="1"/>
  <c r="K5592" i="1"/>
  <c r="N5592" i="1"/>
  <c r="O5592" i="1" s="1"/>
  <c r="K5593" i="1"/>
  <c r="N5593" i="1"/>
  <c r="P5593" i="1" s="1"/>
  <c r="K5594" i="1"/>
  <c r="N5594" i="1"/>
  <c r="P5594" i="1" s="1"/>
  <c r="O5594" i="1"/>
  <c r="K5595" i="1"/>
  <c r="N5595" i="1"/>
  <c r="O5595" i="1" s="1"/>
  <c r="R5595" i="1" s="1"/>
  <c r="P5595" i="1"/>
  <c r="K5596" i="1"/>
  <c r="N5596" i="1"/>
  <c r="O5596" i="1"/>
  <c r="Q5596" i="1" s="1"/>
  <c r="S5596" i="1" s="1"/>
  <c r="P5596" i="1"/>
  <c r="R5596" i="1"/>
  <c r="K5597" i="1"/>
  <c r="N5597" i="1"/>
  <c r="O5597" i="1" s="1"/>
  <c r="R5597" i="1" s="1"/>
  <c r="P5597" i="1"/>
  <c r="Q5597" i="1" s="1"/>
  <c r="K5598" i="1"/>
  <c r="N5598" i="1"/>
  <c r="P5598" i="1" s="1"/>
  <c r="O5598" i="1"/>
  <c r="K5599" i="1"/>
  <c r="N5599" i="1"/>
  <c r="O5599" i="1"/>
  <c r="P5599" i="1"/>
  <c r="R5599" i="1"/>
  <c r="K5600" i="1"/>
  <c r="N5600" i="1"/>
  <c r="O5600" i="1" s="1"/>
  <c r="K5601" i="1"/>
  <c r="N5601" i="1"/>
  <c r="K5602" i="1"/>
  <c r="N5602" i="1"/>
  <c r="O5602" i="1" s="1"/>
  <c r="Q5602" i="1" s="1"/>
  <c r="P5602" i="1"/>
  <c r="K5603" i="1"/>
  <c r="N5603" i="1"/>
  <c r="O5603" i="1" s="1"/>
  <c r="P5603" i="1"/>
  <c r="K5604" i="1"/>
  <c r="N5604" i="1"/>
  <c r="O5604" i="1"/>
  <c r="Q5604" i="1" s="1"/>
  <c r="S5604" i="1" s="1"/>
  <c r="P5604" i="1"/>
  <c r="R5604" i="1"/>
  <c r="K5605" i="1"/>
  <c r="N5605" i="1"/>
  <c r="O5605" i="1" s="1"/>
  <c r="P5605" i="1"/>
  <c r="K5606" i="1"/>
  <c r="N5606" i="1"/>
  <c r="P5606" i="1" s="1"/>
  <c r="K5607" i="1"/>
  <c r="N5607" i="1"/>
  <c r="O5607" i="1"/>
  <c r="R5607" i="1" s="1"/>
  <c r="P5607" i="1"/>
  <c r="K5608" i="1"/>
  <c r="N5608" i="1"/>
  <c r="O5608" i="1" s="1"/>
  <c r="P5608" i="1"/>
  <c r="Q5608" i="1" s="1"/>
  <c r="K5609" i="1"/>
  <c r="N5609" i="1"/>
  <c r="P5609" i="1" s="1"/>
  <c r="O5609" i="1"/>
  <c r="R5609" i="1" s="1"/>
  <c r="Q5609" i="1"/>
  <c r="S5609" i="1" s="1"/>
  <c r="K5610" i="1"/>
  <c r="N5610" i="1"/>
  <c r="O5610" i="1" s="1"/>
  <c r="P5610" i="1"/>
  <c r="K5611" i="1"/>
  <c r="N5611" i="1"/>
  <c r="O5611" i="1"/>
  <c r="R5611" i="1" s="1"/>
  <c r="P5611" i="1"/>
  <c r="K5612" i="1"/>
  <c r="N5612" i="1"/>
  <c r="O5612" i="1"/>
  <c r="P5612" i="1"/>
  <c r="K5613" i="1"/>
  <c r="N5613" i="1"/>
  <c r="O5613" i="1" s="1"/>
  <c r="K5614" i="1"/>
  <c r="N5614" i="1"/>
  <c r="P5614" i="1" s="1"/>
  <c r="K5615" i="1"/>
  <c r="N5615" i="1"/>
  <c r="O5615" i="1"/>
  <c r="Q5615" i="1" s="1"/>
  <c r="P5615" i="1"/>
  <c r="K5616" i="1"/>
  <c r="N5616" i="1"/>
  <c r="O5616" i="1" s="1"/>
  <c r="Q5616" i="1" s="1"/>
  <c r="P5616" i="1"/>
  <c r="K5617" i="1"/>
  <c r="N5617" i="1"/>
  <c r="P5617" i="1" s="1"/>
  <c r="O5617" i="1"/>
  <c r="Q5617" i="1" s="1"/>
  <c r="S5617" i="1" s="1"/>
  <c r="R5617" i="1"/>
  <c r="K5618" i="1"/>
  <c r="N5618" i="1"/>
  <c r="O5618" i="1"/>
  <c r="Q5618" i="1" s="1"/>
  <c r="P5618" i="1"/>
  <c r="K5619" i="1"/>
  <c r="N5619" i="1"/>
  <c r="P5619" i="1" s="1"/>
  <c r="O5619" i="1"/>
  <c r="K5620" i="1"/>
  <c r="N5620" i="1"/>
  <c r="O5620" i="1"/>
  <c r="Q5620" i="1" s="1"/>
  <c r="P5620" i="1"/>
  <c r="K5621" i="1"/>
  <c r="N5621" i="1"/>
  <c r="O5621" i="1" s="1"/>
  <c r="P5621" i="1"/>
  <c r="K5622" i="1"/>
  <c r="N5622" i="1"/>
  <c r="P5622" i="1" s="1"/>
  <c r="Q5622" i="1" s="1"/>
  <c r="O5622" i="1"/>
  <c r="K5623" i="1"/>
  <c r="N5623" i="1"/>
  <c r="O5623" i="1" s="1"/>
  <c r="P5623" i="1"/>
  <c r="K5624" i="1"/>
  <c r="N5624" i="1"/>
  <c r="O5624" i="1" s="1"/>
  <c r="K5625" i="1"/>
  <c r="N5625" i="1"/>
  <c r="O5625" i="1"/>
  <c r="Q5625" i="1" s="1"/>
  <c r="S5625" i="1" s="1"/>
  <c r="P5625" i="1"/>
  <c r="R5625" i="1"/>
  <c r="K5626" i="1"/>
  <c r="N5626" i="1"/>
  <c r="K5627" i="1"/>
  <c r="N5627" i="1"/>
  <c r="P5627" i="1" s="1"/>
  <c r="O5627" i="1"/>
  <c r="K5628" i="1"/>
  <c r="N5628" i="1"/>
  <c r="O5628" i="1"/>
  <c r="P5628" i="1"/>
  <c r="K5629" i="1"/>
  <c r="N5629" i="1"/>
  <c r="O5629" i="1" s="1"/>
  <c r="R5629" i="1" s="1"/>
  <c r="P5629" i="1"/>
  <c r="K5630" i="1"/>
  <c r="N5630" i="1"/>
  <c r="P5630" i="1" s="1"/>
  <c r="O5630" i="1"/>
  <c r="K5631" i="1"/>
  <c r="N5631" i="1"/>
  <c r="O5631" i="1" s="1"/>
  <c r="P5631" i="1"/>
  <c r="K5632" i="1"/>
  <c r="N5632" i="1"/>
  <c r="O5632" i="1" s="1"/>
  <c r="K5633" i="1"/>
  <c r="N5633" i="1"/>
  <c r="O5633" i="1"/>
  <c r="Q5633" i="1" s="1"/>
  <c r="S5633" i="1" s="1"/>
  <c r="P5633" i="1"/>
  <c r="R5633" i="1"/>
  <c r="K5634" i="1"/>
  <c r="N5634" i="1"/>
  <c r="K5635" i="1"/>
  <c r="N5635" i="1"/>
  <c r="P5635" i="1" s="1"/>
  <c r="O5635" i="1"/>
  <c r="K5636" i="1"/>
  <c r="N5636" i="1"/>
  <c r="O5636" i="1"/>
  <c r="Q5636" i="1" s="1"/>
  <c r="P5636" i="1"/>
  <c r="K5637" i="1"/>
  <c r="N5637" i="1"/>
  <c r="O5637" i="1" s="1"/>
  <c r="P5637" i="1"/>
  <c r="K5638" i="1"/>
  <c r="N5638" i="1"/>
  <c r="P5638" i="1" s="1"/>
  <c r="Q5638" i="1" s="1"/>
  <c r="O5638" i="1"/>
  <c r="K5639" i="1"/>
  <c r="N5639" i="1"/>
  <c r="O5639" i="1" s="1"/>
  <c r="P5639" i="1"/>
  <c r="K5640" i="1"/>
  <c r="N5640" i="1"/>
  <c r="O5640" i="1" s="1"/>
  <c r="K5641" i="1"/>
  <c r="N5641" i="1"/>
  <c r="O5641" i="1"/>
  <c r="Q5641" i="1" s="1"/>
  <c r="S5641" i="1" s="1"/>
  <c r="P5641" i="1"/>
  <c r="R5641" i="1"/>
  <c r="K5642" i="1"/>
  <c r="N5642" i="1"/>
  <c r="K5643" i="1"/>
  <c r="N5643" i="1"/>
  <c r="P5643" i="1" s="1"/>
  <c r="O5643" i="1"/>
  <c r="K5644" i="1"/>
  <c r="N5644" i="1"/>
  <c r="O5644" i="1"/>
  <c r="P5644" i="1"/>
  <c r="K5645" i="1"/>
  <c r="N5645" i="1"/>
  <c r="O5645" i="1" s="1"/>
  <c r="R5645" i="1" s="1"/>
  <c r="P5645" i="1"/>
  <c r="K5646" i="1"/>
  <c r="N5646" i="1"/>
  <c r="P5646" i="1" s="1"/>
  <c r="O5646" i="1"/>
  <c r="K5647" i="1"/>
  <c r="N5647" i="1"/>
  <c r="O5647" i="1" s="1"/>
  <c r="P5647" i="1"/>
  <c r="K5648" i="1"/>
  <c r="N5648" i="1"/>
  <c r="O5648" i="1" s="1"/>
  <c r="K5649" i="1"/>
  <c r="N5649" i="1"/>
  <c r="O5649" i="1"/>
  <c r="Q5649" i="1" s="1"/>
  <c r="S5649" i="1" s="1"/>
  <c r="P5649" i="1"/>
  <c r="R5649" i="1"/>
  <c r="K5650" i="1"/>
  <c r="N5650" i="1"/>
  <c r="K5651" i="1"/>
  <c r="N5651" i="1"/>
  <c r="P5651" i="1" s="1"/>
  <c r="O5651" i="1"/>
  <c r="K5652" i="1"/>
  <c r="N5652" i="1"/>
  <c r="O5652" i="1"/>
  <c r="Q5652" i="1" s="1"/>
  <c r="P5652" i="1"/>
  <c r="K5653" i="1"/>
  <c r="N5653" i="1"/>
  <c r="O5653" i="1" s="1"/>
  <c r="P5653" i="1"/>
  <c r="K5654" i="1"/>
  <c r="N5654" i="1"/>
  <c r="O5654" i="1"/>
  <c r="P5654" i="1"/>
  <c r="Q5654" i="1"/>
  <c r="R5654" i="1"/>
  <c r="K5655" i="1"/>
  <c r="N5655" i="1"/>
  <c r="O5655" i="1" s="1"/>
  <c r="P5655" i="1"/>
  <c r="K5656" i="1"/>
  <c r="N5656" i="1"/>
  <c r="O5656" i="1" s="1"/>
  <c r="K5657" i="1"/>
  <c r="N5657" i="1"/>
  <c r="O5657" i="1"/>
  <c r="Q5657" i="1" s="1"/>
  <c r="S5657" i="1" s="1"/>
  <c r="P5657" i="1"/>
  <c r="R5657" i="1"/>
  <c r="K5658" i="1"/>
  <c r="N5658" i="1"/>
  <c r="K5659" i="1"/>
  <c r="N5659" i="1"/>
  <c r="P5659" i="1" s="1"/>
  <c r="O5659" i="1"/>
  <c r="K5660" i="1"/>
  <c r="N5660" i="1"/>
  <c r="O5660" i="1"/>
  <c r="P5660" i="1"/>
  <c r="K5661" i="1"/>
  <c r="N5661" i="1"/>
  <c r="O5661" i="1" s="1"/>
  <c r="R5661" i="1" s="1"/>
  <c r="P5661" i="1"/>
  <c r="Q5661" i="1"/>
  <c r="S5661" i="1" s="1"/>
  <c r="K5662" i="1"/>
  <c r="N5662" i="1"/>
  <c r="O5662" i="1"/>
  <c r="P5662" i="1"/>
  <c r="Q5662" i="1"/>
  <c r="S5662" i="1" s="1"/>
  <c r="R5662" i="1"/>
  <c r="K5663" i="1"/>
  <c r="N5663" i="1"/>
  <c r="O5663" i="1" s="1"/>
  <c r="P5663" i="1"/>
  <c r="K5664" i="1"/>
  <c r="N5664" i="1"/>
  <c r="O5664" i="1" s="1"/>
  <c r="K5665" i="1"/>
  <c r="N5665" i="1"/>
  <c r="O5665" i="1"/>
  <c r="Q5665" i="1" s="1"/>
  <c r="S5665" i="1" s="1"/>
  <c r="P5665" i="1"/>
  <c r="R5665" i="1"/>
  <c r="K5666" i="1"/>
  <c r="N5666" i="1"/>
  <c r="K5667" i="1"/>
  <c r="N5667" i="1"/>
  <c r="P5667" i="1" s="1"/>
  <c r="O5667" i="1"/>
  <c r="K5668" i="1"/>
  <c r="N5668" i="1"/>
  <c r="O5668" i="1"/>
  <c r="P5668" i="1"/>
  <c r="K5669" i="1"/>
  <c r="N5669" i="1"/>
  <c r="O5669" i="1" s="1"/>
  <c r="R5669" i="1" s="1"/>
  <c r="P5669" i="1"/>
  <c r="K5670" i="1"/>
  <c r="N5670" i="1"/>
  <c r="O5670" i="1"/>
  <c r="P5670" i="1"/>
  <c r="Q5670" i="1"/>
  <c r="R5670" i="1"/>
  <c r="K5671" i="1"/>
  <c r="N5671" i="1"/>
  <c r="O5671" i="1" s="1"/>
  <c r="P5671" i="1"/>
  <c r="K5672" i="1"/>
  <c r="N5672" i="1"/>
  <c r="O5672" i="1" s="1"/>
  <c r="K5673" i="1"/>
  <c r="N5673" i="1"/>
  <c r="O5673" i="1"/>
  <c r="Q5673" i="1" s="1"/>
  <c r="S5673" i="1" s="1"/>
  <c r="P5673" i="1"/>
  <c r="R5673" i="1"/>
  <c r="K5674" i="1"/>
  <c r="N5674" i="1"/>
  <c r="K5675" i="1"/>
  <c r="N5675" i="1"/>
  <c r="P5675" i="1" s="1"/>
  <c r="O5675" i="1"/>
  <c r="K5676" i="1"/>
  <c r="N5676" i="1"/>
  <c r="O5676" i="1"/>
  <c r="P5676" i="1"/>
  <c r="K5677" i="1"/>
  <c r="N5677" i="1"/>
  <c r="O5677" i="1" s="1"/>
  <c r="R5677" i="1" s="1"/>
  <c r="P5677" i="1"/>
  <c r="K5678" i="1"/>
  <c r="N5678" i="1"/>
  <c r="O5678" i="1"/>
  <c r="P5678" i="1"/>
  <c r="Q5678" i="1"/>
  <c r="R5678" i="1"/>
  <c r="K5679" i="1"/>
  <c r="N5679" i="1"/>
  <c r="O5679" i="1" s="1"/>
  <c r="P5679" i="1"/>
  <c r="K5680" i="1"/>
  <c r="N5680" i="1"/>
  <c r="O5680" i="1" s="1"/>
  <c r="K5681" i="1"/>
  <c r="N5681" i="1"/>
  <c r="O5681" i="1"/>
  <c r="Q5681" i="1" s="1"/>
  <c r="S5681" i="1" s="1"/>
  <c r="P5681" i="1"/>
  <c r="R5681" i="1"/>
  <c r="K5682" i="1"/>
  <c r="N5682" i="1"/>
  <c r="K5683" i="1"/>
  <c r="N5683" i="1"/>
  <c r="P5683" i="1" s="1"/>
  <c r="O5683" i="1"/>
  <c r="K5684" i="1"/>
  <c r="N5684" i="1"/>
  <c r="O5684" i="1"/>
  <c r="P5684" i="1"/>
  <c r="K5685" i="1"/>
  <c r="N5685" i="1"/>
  <c r="O5685" i="1" s="1"/>
  <c r="P5685" i="1"/>
  <c r="K5686" i="1"/>
  <c r="N5686" i="1"/>
  <c r="O5686" i="1"/>
  <c r="P5686" i="1"/>
  <c r="Q5686" i="1"/>
  <c r="R5686" i="1"/>
  <c r="K5687" i="1"/>
  <c r="N5687" i="1"/>
  <c r="O5687" i="1" s="1"/>
  <c r="P5687" i="1"/>
  <c r="K5688" i="1"/>
  <c r="N5688" i="1"/>
  <c r="O5688" i="1" s="1"/>
  <c r="K5689" i="1"/>
  <c r="N5689" i="1"/>
  <c r="O5689" i="1"/>
  <c r="Q5689" i="1" s="1"/>
  <c r="S5689" i="1" s="1"/>
  <c r="P5689" i="1"/>
  <c r="R5689" i="1"/>
  <c r="K5690" i="1"/>
  <c r="N5690" i="1"/>
  <c r="K5691" i="1"/>
  <c r="N5691" i="1"/>
  <c r="P5691" i="1" s="1"/>
  <c r="O5691" i="1"/>
  <c r="K5692" i="1"/>
  <c r="N5692" i="1"/>
  <c r="O5692" i="1"/>
  <c r="P5692" i="1"/>
  <c r="K5693" i="1"/>
  <c r="N5693" i="1"/>
  <c r="O5693" i="1" s="1"/>
  <c r="R5693" i="1" s="1"/>
  <c r="P5693" i="1"/>
  <c r="Q5693" i="1"/>
  <c r="S5693" i="1" s="1"/>
  <c r="K5694" i="1"/>
  <c r="N5694" i="1"/>
  <c r="O5694" i="1"/>
  <c r="P5694" i="1"/>
  <c r="Q5694" i="1"/>
  <c r="R5694" i="1"/>
  <c r="K5695" i="1"/>
  <c r="N5695" i="1"/>
  <c r="O5695" i="1" s="1"/>
  <c r="P5695" i="1"/>
  <c r="K5696" i="1"/>
  <c r="N5696" i="1"/>
  <c r="O5696" i="1" s="1"/>
  <c r="K5697" i="1"/>
  <c r="N5697" i="1"/>
  <c r="O5697" i="1"/>
  <c r="Q5697" i="1" s="1"/>
  <c r="P5697" i="1"/>
  <c r="K5698" i="1"/>
  <c r="N5698" i="1"/>
  <c r="K5699" i="1"/>
  <c r="N5699" i="1"/>
  <c r="P5699" i="1" s="1"/>
  <c r="O5699" i="1"/>
  <c r="K5700" i="1"/>
  <c r="N5700" i="1"/>
  <c r="O5700" i="1"/>
  <c r="Q5700" i="1" s="1"/>
  <c r="P5700" i="1"/>
  <c r="K5701" i="1"/>
  <c r="N5701" i="1"/>
  <c r="O5701" i="1" s="1"/>
  <c r="R5701" i="1" s="1"/>
  <c r="P5701" i="1"/>
  <c r="Q5701" i="1"/>
  <c r="S5701" i="1" s="1"/>
  <c r="K5702" i="1"/>
  <c r="N5702" i="1"/>
  <c r="O5702" i="1"/>
  <c r="P5702" i="1"/>
  <c r="Q5702" i="1"/>
  <c r="S5702" i="1" s="1"/>
  <c r="R5702" i="1"/>
  <c r="K5703" i="1"/>
  <c r="N5703" i="1"/>
  <c r="O5703" i="1" s="1"/>
  <c r="P5703" i="1"/>
  <c r="K5704" i="1"/>
  <c r="N5704" i="1"/>
  <c r="O5704" i="1" s="1"/>
  <c r="K5705" i="1"/>
  <c r="N5705" i="1"/>
  <c r="O5705" i="1"/>
  <c r="Q5705" i="1" s="1"/>
  <c r="P5705" i="1"/>
  <c r="K5706" i="1"/>
  <c r="N5706" i="1"/>
  <c r="K5707" i="1"/>
  <c r="N5707" i="1"/>
  <c r="P5707" i="1" s="1"/>
  <c r="O5707" i="1"/>
  <c r="K5708" i="1"/>
  <c r="N5708" i="1"/>
  <c r="O5708" i="1"/>
  <c r="P5708" i="1"/>
  <c r="K5709" i="1"/>
  <c r="N5709" i="1"/>
  <c r="O5709" i="1" s="1"/>
  <c r="P5709" i="1"/>
  <c r="K5710" i="1"/>
  <c r="N5710" i="1"/>
  <c r="O5710" i="1"/>
  <c r="P5710" i="1"/>
  <c r="Q5710" i="1"/>
  <c r="R5710" i="1"/>
  <c r="K5711" i="1"/>
  <c r="N5711" i="1"/>
  <c r="O5711" i="1" s="1"/>
  <c r="P5711" i="1"/>
  <c r="K5712" i="1"/>
  <c r="N5712" i="1"/>
  <c r="O5712" i="1" s="1"/>
  <c r="K5713" i="1"/>
  <c r="N5713" i="1"/>
  <c r="O5713" i="1"/>
  <c r="Q5713" i="1" s="1"/>
  <c r="P5713" i="1"/>
  <c r="K5714" i="1"/>
  <c r="N5714" i="1"/>
  <c r="K5715" i="1"/>
  <c r="N5715" i="1"/>
  <c r="P5715" i="1" s="1"/>
  <c r="O5715" i="1"/>
  <c r="K5716" i="1"/>
  <c r="N5716" i="1"/>
  <c r="O5716" i="1"/>
  <c r="Q5716" i="1" s="1"/>
  <c r="P5716" i="1"/>
  <c r="K5717" i="1"/>
  <c r="N5717" i="1"/>
  <c r="O5717" i="1" s="1"/>
  <c r="R5717" i="1" s="1"/>
  <c r="P5717" i="1"/>
  <c r="K5718" i="1"/>
  <c r="N5718" i="1"/>
  <c r="O5718" i="1"/>
  <c r="P5718" i="1"/>
  <c r="Q5718" i="1"/>
  <c r="S5718" i="1" s="1"/>
  <c r="R5718" i="1"/>
  <c r="K5719" i="1"/>
  <c r="N5719" i="1"/>
  <c r="O5719" i="1" s="1"/>
  <c r="P5719" i="1"/>
  <c r="K5720" i="1"/>
  <c r="N5720" i="1"/>
  <c r="O5720" i="1" s="1"/>
  <c r="K5721" i="1"/>
  <c r="N5721" i="1"/>
  <c r="O5721" i="1"/>
  <c r="Q5721" i="1" s="1"/>
  <c r="P5721" i="1"/>
  <c r="K5722" i="1"/>
  <c r="N5722" i="1"/>
  <c r="K5723" i="1"/>
  <c r="N5723" i="1"/>
  <c r="P5723" i="1" s="1"/>
  <c r="O5723" i="1"/>
  <c r="K5724" i="1"/>
  <c r="N5724" i="1"/>
  <c r="O5724" i="1"/>
  <c r="P5724" i="1"/>
  <c r="K5725" i="1"/>
  <c r="N5725" i="1"/>
  <c r="O5725" i="1" s="1"/>
  <c r="R5725" i="1" s="1"/>
  <c r="P5725" i="1"/>
  <c r="K5726" i="1"/>
  <c r="N5726" i="1"/>
  <c r="O5726" i="1"/>
  <c r="P5726" i="1"/>
  <c r="Q5726" i="1"/>
  <c r="R5726" i="1"/>
  <c r="K5727" i="1"/>
  <c r="N5727" i="1"/>
  <c r="O5727" i="1" s="1"/>
  <c r="P5727" i="1"/>
  <c r="K5728" i="1"/>
  <c r="N5728" i="1"/>
  <c r="O5728" i="1" s="1"/>
  <c r="K5729" i="1"/>
  <c r="N5729" i="1"/>
  <c r="O5729" i="1"/>
  <c r="Q5729" i="1" s="1"/>
  <c r="P5729" i="1"/>
  <c r="K5730" i="1"/>
  <c r="N5730" i="1"/>
  <c r="K5731" i="1"/>
  <c r="N5731" i="1"/>
  <c r="P5731" i="1" s="1"/>
  <c r="O5731" i="1"/>
  <c r="K5732" i="1"/>
  <c r="N5732" i="1"/>
  <c r="O5732" i="1"/>
  <c r="Q5732" i="1" s="1"/>
  <c r="P5732" i="1"/>
  <c r="K5733" i="1"/>
  <c r="N5733" i="1"/>
  <c r="O5733" i="1" s="1"/>
  <c r="R5733" i="1" s="1"/>
  <c r="P5733" i="1"/>
  <c r="Q5733" i="1"/>
  <c r="S5733" i="1" s="1"/>
  <c r="K5734" i="1"/>
  <c r="N5734" i="1"/>
  <c r="O5734" i="1"/>
  <c r="P5734" i="1"/>
  <c r="Q5734" i="1"/>
  <c r="S5734" i="1" s="1"/>
  <c r="R5734" i="1"/>
  <c r="K5735" i="1"/>
  <c r="N5735" i="1"/>
  <c r="O5735" i="1" s="1"/>
  <c r="P5735" i="1"/>
  <c r="K5736" i="1"/>
  <c r="N5736" i="1"/>
  <c r="O5736" i="1" s="1"/>
  <c r="K5737" i="1"/>
  <c r="N5737" i="1"/>
  <c r="O5737" i="1"/>
  <c r="Q5737" i="1" s="1"/>
  <c r="P5737" i="1"/>
  <c r="K5738" i="1"/>
  <c r="N5738" i="1"/>
  <c r="K5739" i="1"/>
  <c r="N5739" i="1"/>
  <c r="P5739" i="1" s="1"/>
  <c r="O5739" i="1"/>
  <c r="K5740" i="1"/>
  <c r="N5740" i="1"/>
  <c r="O5740" i="1"/>
  <c r="P5740" i="1"/>
  <c r="K5741" i="1"/>
  <c r="N5741" i="1"/>
  <c r="O5741" i="1" s="1"/>
  <c r="R5741" i="1" s="1"/>
  <c r="P5741" i="1"/>
  <c r="K5742" i="1"/>
  <c r="N5742" i="1"/>
  <c r="O5742" i="1"/>
  <c r="P5742" i="1"/>
  <c r="Q5742" i="1"/>
  <c r="R5742" i="1"/>
  <c r="K5743" i="1"/>
  <c r="N5743" i="1"/>
  <c r="O5743" i="1" s="1"/>
  <c r="P5743" i="1"/>
  <c r="K5744" i="1"/>
  <c r="N5744" i="1"/>
  <c r="O5744" i="1" s="1"/>
  <c r="K5745" i="1"/>
  <c r="N5745" i="1"/>
  <c r="O5745" i="1"/>
  <c r="Q5745" i="1" s="1"/>
  <c r="P5745" i="1"/>
  <c r="K5746" i="1"/>
  <c r="N5746" i="1"/>
  <c r="K5747" i="1"/>
  <c r="N5747" i="1"/>
  <c r="P5747" i="1" s="1"/>
  <c r="O5747" i="1"/>
  <c r="K5748" i="1"/>
  <c r="N5748" i="1"/>
  <c r="O5748" i="1"/>
  <c r="Q5748" i="1" s="1"/>
  <c r="P5748" i="1"/>
  <c r="K5749" i="1"/>
  <c r="N5749" i="1"/>
  <c r="O5749" i="1" s="1"/>
  <c r="R5749" i="1" s="1"/>
  <c r="P5749" i="1"/>
  <c r="K5750" i="1"/>
  <c r="N5750" i="1"/>
  <c r="O5750" i="1"/>
  <c r="P5750" i="1"/>
  <c r="Q5750" i="1"/>
  <c r="S5750" i="1" s="1"/>
  <c r="R5750" i="1"/>
  <c r="K5751" i="1"/>
  <c r="N5751" i="1"/>
  <c r="O5751" i="1" s="1"/>
  <c r="P5751" i="1"/>
  <c r="K5752" i="1"/>
  <c r="N5752" i="1"/>
  <c r="O5752" i="1" s="1"/>
  <c r="K5753" i="1"/>
  <c r="N5753" i="1"/>
  <c r="O5753" i="1"/>
  <c r="Q5753" i="1" s="1"/>
  <c r="P5753" i="1"/>
  <c r="K5754" i="1"/>
  <c r="N5754" i="1"/>
  <c r="K5755" i="1"/>
  <c r="N5755" i="1"/>
  <c r="P5755" i="1" s="1"/>
  <c r="O5755" i="1"/>
  <c r="K5756" i="1"/>
  <c r="N5756" i="1"/>
  <c r="O5756" i="1"/>
  <c r="P5756" i="1"/>
  <c r="K5757" i="1"/>
  <c r="N5757" i="1"/>
  <c r="O5757" i="1" s="1"/>
  <c r="R5757" i="1" s="1"/>
  <c r="P5757" i="1"/>
  <c r="Q5757" i="1"/>
  <c r="S5757" i="1" s="1"/>
  <c r="K5758" i="1"/>
  <c r="N5758" i="1"/>
  <c r="O5758" i="1"/>
  <c r="P5758" i="1"/>
  <c r="Q5758" i="1"/>
  <c r="R5758" i="1"/>
  <c r="K5759" i="1"/>
  <c r="N5759" i="1"/>
  <c r="O5759" i="1" s="1"/>
  <c r="P5759" i="1"/>
  <c r="K5760" i="1"/>
  <c r="N5760" i="1"/>
  <c r="O5760" i="1" s="1"/>
  <c r="K5761" i="1"/>
  <c r="N5761" i="1"/>
  <c r="O5761" i="1"/>
  <c r="Q5761" i="1" s="1"/>
  <c r="S5761" i="1" s="1"/>
  <c r="P5761" i="1"/>
  <c r="R5761" i="1"/>
  <c r="K5762" i="1"/>
  <c r="N5762" i="1"/>
  <c r="K5763" i="1"/>
  <c r="N5763" i="1"/>
  <c r="P5763" i="1" s="1"/>
  <c r="O5763" i="1"/>
  <c r="K5764" i="1"/>
  <c r="N5764" i="1"/>
  <c r="O5764" i="1"/>
  <c r="P5764" i="1"/>
  <c r="K5765" i="1"/>
  <c r="N5765" i="1"/>
  <c r="O5765" i="1" s="1"/>
  <c r="R5765" i="1" s="1"/>
  <c r="P5765" i="1"/>
  <c r="K5766" i="1"/>
  <c r="N5766" i="1"/>
  <c r="O5766" i="1"/>
  <c r="P5766" i="1"/>
  <c r="Q5766" i="1"/>
  <c r="R5766" i="1"/>
  <c r="K5767" i="1"/>
  <c r="N5767" i="1"/>
  <c r="O5767" i="1" s="1"/>
  <c r="P5767" i="1"/>
  <c r="K5768" i="1"/>
  <c r="N5768" i="1"/>
  <c r="O5768" i="1" s="1"/>
  <c r="K5769" i="1"/>
  <c r="N5769" i="1"/>
  <c r="O5769" i="1"/>
  <c r="Q5769" i="1" s="1"/>
  <c r="S5769" i="1" s="1"/>
  <c r="P5769" i="1"/>
  <c r="R5769" i="1"/>
  <c r="K5770" i="1"/>
  <c r="N5770" i="1"/>
  <c r="K5771" i="1"/>
  <c r="N5771" i="1"/>
  <c r="P5771" i="1" s="1"/>
  <c r="O5771" i="1"/>
  <c r="K5772" i="1"/>
  <c r="N5772" i="1"/>
  <c r="O5772" i="1"/>
  <c r="P5772" i="1"/>
  <c r="K5773" i="1"/>
  <c r="N5773" i="1"/>
  <c r="O5773" i="1" s="1"/>
  <c r="R5773" i="1" s="1"/>
  <c r="P5773" i="1"/>
  <c r="K5774" i="1"/>
  <c r="N5774" i="1"/>
  <c r="O5774" i="1"/>
  <c r="P5774" i="1"/>
  <c r="Q5774" i="1"/>
  <c r="R5774" i="1"/>
  <c r="K5775" i="1"/>
  <c r="N5775" i="1"/>
  <c r="O5775" i="1" s="1"/>
  <c r="P5775" i="1"/>
  <c r="K5776" i="1"/>
  <c r="N5776" i="1"/>
  <c r="O5776" i="1" s="1"/>
  <c r="K5777" i="1"/>
  <c r="N5777" i="1"/>
  <c r="O5777" i="1"/>
  <c r="Q5777" i="1" s="1"/>
  <c r="S5777" i="1" s="1"/>
  <c r="P5777" i="1"/>
  <c r="R5777" i="1"/>
  <c r="K5778" i="1"/>
  <c r="N5778" i="1"/>
  <c r="K5779" i="1"/>
  <c r="N5779" i="1"/>
  <c r="P5779" i="1" s="1"/>
  <c r="O5779" i="1"/>
  <c r="K5780" i="1"/>
  <c r="N5780" i="1"/>
  <c r="O5780" i="1"/>
  <c r="P5780" i="1"/>
  <c r="K5781" i="1"/>
  <c r="N5781" i="1"/>
  <c r="O5781" i="1" s="1"/>
  <c r="P5781" i="1"/>
  <c r="K5782" i="1"/>
  <c r="N5782" i="1"/>
  <c r="O5782" i="1"/>
  <c r="P5782" i="1"/>
  <c r="Q5782" i="1"/>
  <c r="R5782" i="1"/>
  <c r="K5783" i="1"/>
  <c r="N5783" i="1"/>
  <c r="O5783" i="1" s="1"/>
  <c r="P5783" i="1"/>
  <c r="K5784" i="1"/>
  <c r="N5784" i="1"/>
  <c r="O5784" i="1" s="1"/>
  <c r="K5785" i="1"/>
  <c r="N5785" i="1"/>
  <c r="O5785" i="1"/>
  <c r="Q5785" i="1" s="1"/>
  <c r="S5785" i="1" s="1"/>
  <c r="P5785" i="1"/>
  <c r="R5785" i="1"/>
  <c r="K5786" i="1"/>
  <c r="N5786" i="1"/>
  <c r="K5787" i="1"/>
  <c r="N5787" i="1"/>
  <c r="P5787" i="1" s="1"/>
  <c r="O5787" i="1"/>
  <c r="K5788" i="1"/>
  <c r="N5788" i="1"/>
  <c r="O5788" i="1"/>
  <c r="P5788" i="1"/>
  <c r="K5789" i="1"/>
  <c r="N5789" i="1"/>
  <c r="O5789" i="1" s="1"/>
  <c r="R5789" i="1" s="1"/>
  <c r="P5789" i="1"/>
  <c r="Q5789" i="1"/>
  <c r="S5789" i="1" s="1"/>
  <c r="K5790" i="1"/>
  <c r="N5790" i="1"/>
  <c r="O5790" i="1"/>
  <c r="P5790" i="1"/>
  <c r="Q5790" i="1"/>
  <c r="R5790" i="1"/>
  <c r="K5791" i="1"/>
  <c r="N5791" i="1"/>
  <c r="O5791" i="1" s="1"/>
  <c r="P5791" i="1"/>
  <c r="K5792" i="1"/>
  <c r="N5792" i="1"/>
  <c r="O5792" i="1" s="1"/>
  <c r="K5793" i="1"/>
  <c r="N5793" i="1"/>
  <c r="O5793" i="1"/>
  <c r="Q5793" i="1" s="1"/>
  <c r="S5793" i="1" s="1"/>
  <c r="P5793" i="1"/>
  <c r="R5793" i="1"/>
  <c r="K5794" i="1"/>
  <c r="N5794" i="1"/>
  <c r="K5795" i="1"/>
  <c r="N5795" i="1"/>
  <c r="P5795" i="1" s="1"/>
  <c r="O5795" i="1"/>
  <c r="K5796" i="1"/>
  <c r="N5796" i="1"/>
  <c r="O5796" i="1"/>
  <c r="P5796" i="1"/>
  <c r="K5797" i="1"/>
  <c r="N5797" i="1"/>
  <c r="O5797" i="1" s="1"/>
  <c r="R5797" i="1" s="1"/>
  <c r="P5797" i="1"/>
  <c r="K5798" i="1"/>
  <c r="N5798" i="1"/>
  <c r="O5798" i="1"/>
  <c r="P5798" i="1"/>
  <c r="Q5798" i="1"/>
  <c r="R5798" i="1"/>
  <c r="K5799" i="1"/>
  <c r="N5799" i="1"/>
  <c r="O5799" i="1" s="1"/>
  <c r="P5799" i="1"/>
  <c r="K5800" i="1"/>
  <c r="N5800" i="1"/>
  <c r="O5800" i="1" s="1"/>
  <c r="K5801" i="1"/>
  <c r="N5801" i="1"/>
  <c r="O5801" i="1"/>
  <c r="Q5801" i="1" s="1"/>
  <c r="S5801" i="1" s="1"/>
  <c r="P5801" i="1"/>
  <c r="R5801" i="1"/>
  <c r="K5802" i="1"/>
  <c r="N5802" i="1"/>
  <c r="K5803" i="1"/>
  <c r="N5803" i="1"/>
  <c r="P5803" i="1" s="1"/>
  <c r="O5803" i="1"/>
  <c r="K5804" i="1"/>
  <c r="N5804" i="1"/>
  <c r="O5804" i="1"/>
  <c r="P5804" i="1"/>
  <c r="K5805" i="1"/>
  <c r="N5805" i="1"/>
  <c r="O5805" i="1" s="1"/>
  <c r="R5805" i="1" s="1"/>
  <c r="P5805" i="1"/>
  <c r="K5806" i="1"/>
  <c r="N5806" i="1"/>
  <c r="O5806" i="1"/>
  <c r="Q5806" i="1" s="1"/>
  <c r="S5806" i="1" s="1"/>
  <c r="P5806" i="1"/>
  <c r="R5806" i="1"/>
  <c r="K5807" i="1"/>
  <c r="N5807" i="1"/>
  <c r="O5807" i="1" s="1"/>
  <c r="P5807" i="1"/>
  <c r="K5808" i="1"/>
  <c r="N5808" i="1"/>
  <c r="O5808" i="1" s="1"/>
  <c r="K5809" i="1"/>
  <c r="N5809" i="1"/>
  <c r="O5809" i="1"/>
  <c r="Q5809" i="1" s="1"/>
  <c r="S5809" i="1" s="1"/>
  <c r="P5809" i="1"/>
  <c r="R5809" i="1"/>
  <c r="K5810" i="1"/>
  <c r="N5810" i="1"/>
  <c r="K5811" i="1"/>
  <c r="N5811" i="1"/>
  <c r="P5811" i="1" s="1"/>
  <c r="O5811" i="1"/>
  <c r="K5812" i="1"/>
  <c r="N5812" i="1"/>
  <c r="O5812" i="1"/>
  <c r="Q5812" i="1" s="1"/>
  <c r="P5812" i="1"/>
  <c r="K5813" i="1"/>
  <c r="N5813" i="1"/>
  <c r="O5813" i="1" s="1"/>
  <c r="K5814" i="1"/>
  <c r="N5814" i="1"/>
  <c r="O5814" i="1"/>
  <c r="Q5814" i="1" s="1"/>
  <c r="P5814" i="1"/>
  <c r="R5814" i="1"/>
  <c r="K5815" i="1"/>
  <c r="N5815" i="1"/>
  <c r="O5815" i="1" s="1"/>
  <c r="P5815" i="1"/>
  <c r="K5816" i="1"/>
  <c r="N5816" i="1"/>
  <c r="O5816" i="1" s="1"/>
  <c r="K5817" i="1"/>
  <c r="N5817" i="1"/>
  <c r="O5817" i="1"/>
  <c r="Q5817" i="1" s="1"/>
  <c r="S5817" i="1" s="1"/>
  <c r="P5817" i="1"/>
  <c r="R5817" i="1"/>
  <c r="K5818" i="1"/>
  <c r="N5818" i="1"/>
  <c r="K5819" i="1"/>
  <c r="N5819" i="1"/>
  <c r="P5819" i="1" s="1"/>
  <c r="O5819" i="1"/>
  <c r="K5820" i="1"/>
  <c r="N5820" i="1"/>
  <c r="O5820" i="1"/>
  <c r="Q5820" i="1" s="1"/>
  <c r="P5820" i="1"/>
  <c r="K5821" i="1"/>
  <c r="N5821" i="1"/>
  <c r="O5821" i="1" s="1"/>
  <c r="K5822" i="1"/>
  <c r="N5822" i="1"/>
  <c r="O5822" i="1"/>
  <c r="Q5822" i="1" s="1"/>
  <c r="S5822" i="1" s="1"/>
  <c r="P5822" i="1"/>
  <c r="R5822" i="1"/>
  <c r="K5823" i="1"/>
  <c r="N5823" i="1"/>
  <c r="O5823" i="1" s="1"/>
  <c r="P5823" i="1"/>
  <c r="K5824" i="1"/>
  <c r="N5824" i="1"/>
  <c r="O5824" i="1" s="1"/>
  <c r="K5825" i="1"/>
  <c r="N5825" i="1"/>
  <c r="O5825" i="1"/>
  <c r="Q5825" i="1" s="1"/>
  <c r="S5825" i="1" s="1"/>
  <c r="P5825" i="1"/>
  <c r="R5825" i="1"/>
  <c r="K5826" i="1"/>
  <c r="N5826" i="1"/>
  <c r="K5827" i="1"/>
  <c r="N5827" i="1"/>
  <c r="P5827" i="1" s="1"/>
  <c r="O5827" i="1"/>
  <c r="K5828" i="1"/>
  <c r="N5828" i="1"/>
  <c r="O5828" i="1"/>
  <c r="Q5828" i="1" s="1"/>
  <c r="P5828" i="1"/>
  <c r="K5829" i="1"/>
  <c r="N5829" i="1"/>
  <c r="O5829" i="1" s="1"/>
  <c r="K5830" i="1"/>
  <c r="N5830" i="1"/>
  <c r="O5830" i="1"/>
  <c r="Q5830" i="1" s="1"/>
  <c r="P5830" i="1"/>
  <c r="R5830" i="1"/>
  <c r="K5831" i="1"/>
  <c r="N5831" i="1"/>
  <c r="O5831" i="1" s="1"/>
  <c r="P5831" i="1"/>
  <c r="K5832" i="1"/>
  <c r="N5832" i="1"/>
  <c r="O5832" i="1" s="1"/>
  <c r="K5833" i="1"/>
  <c r="N5833" i="1"/>
  <c r="O5833" i="1"/>
  <c r="Q5833" i="1" s="1"/>
  <c r="S5833" i="1" s="1"/>
  <c r="P5833" i="1"/>
  <c r="R5833" i="1"/>
  <c r="K5834" i="1"/>
  <c r="N5834" i="1"/>
  <c r="K5835" i="1"/>
  <c r="N5835" i="1"/>
  <c r="P5835" i="1" s="1"/>
  <c r="O5835" i="1"/>
  <c r="K5836" i="1"/>
  <c r="N5836" i="1"/>
  <c r="O5836" i="1"/>
  <c r="Q5836" i="1" s="1"/>
  <c r="P5836" i="1"/>
  <c r="K5837" i="1"/>
  <c r="N5837" i="1"/>
  <c r="O5837" i="1" s="1"/>
  <c r="K5838" i="1"/>
  <c r="N5838" i="1"/>
  <c r="O5838" i="1"/>
  <c r="Q5838" i="1" s="1"/>
  <c r="S5838" i="1" s="1"/>
  <c r="P5838" i="1"/>
  <c r="R5838" i="1"/>
  <c r="K5839" i="1"/>
  <c r="N5839" i="1"/>
  <c r="O5839" i="1" s="1"/>
  <c r="P5839" i="1"/>
  <c r="K5840" i="1"/>
  <c r="N5840" i="1"/>
  <c r="O5840" i="1" s="1"/>
  <c r="K5841" i="1"/>
  <c r="N5841" i="1"/>
  <c r="O5841" i="1"/>
  <c r="Q5841" i="1" s="1"/>
  <c r="S5841" i="1" s="1"/>
  <c r="P5841" i="1"/>
  <c r="R5841" i="1"/>
  <c r="K5842" i="1"/>
  <c r="N5842" i="1"/>
  <c r="K5843" i="1"/>
  <c r="N5843" i="1"/>
  <c r="P5843" i="1" s="1"/>
  <c r="O5843" i="1"/>
  <c r="K5844" i="1"/>
  <c r="N5844" i="1"/>
  <c r="O5844" i="1"/>
  <c r="Q5844" i="1" s="1"/>
  <c r="P5844" i="1"/>
  <c r="K5845" i="1"/>
  <c r="N5845" i="1"/>
  <c r="O5845" i="1" s="1"/>
  <c r="K5846" i="1"/>
  <c r="N5846" i="1"/>
  <c r="O5846" i="1"/>
  <c r="Q5846" i="1" s="1"/>
  <c r="P5846" i="1"/>
  <c r="R5846" i="1"/>
  <c r="K5847" i="1"/>
  <c r="N5847" i="1"/>
  <c r="O5847" i="1" s="1"/>
  <c r="P5847" i="1"/>
  <c r="K5848" i="1"/>
  <c r="N5848" i="1"/>
  <c r="O5848" i="1" s="1"/>
  <c r="K5849" i="1"/>
  <c r="N5849" i="1"/>
  <c r="O5849" i="1"/>
  <c r="Q5849" i="1" s="1"/>
  <c r="S5849" i="1" s="1"/>
  <c r="P5849" i="1"/>
  <c r="R5849" i="1"/>
  <c r="K5850" i="1"/>
  <c r="N5850" i="1"/>
  <c r="K5851" i="1"/>
  <c r="N5851" i="1"/>
  <c r="P5851" i="1" s="1"/>
  <c r="O5851" i="1"/>
  <c r="K5852" i="1"/>
  <c r="N5852" i="1"/>
  <c r="O5852" i="1"/>
  <c r="Q5852" i="1" s="1"/>
  <c r="P5852" i="1"/>
  <c r="K5853" i="1"/>
  <c r="N5853" i="1"/>
  <c r="O5853" i="1" s="1"/>
  <c r="K5854" i="1"/>
  <c r="N5854" i="1"/>
  <c r="O5854" i="1"/>
  <c r="Q5854" i="1" s="1"/>
  <c r="S5854" i="1" s="1"/>
  <c r="P5854" i="1"/>
  <c r="R5854" i="1"/>
  <c r="K5855" i="1"/>
  <c r="N5855" i="1"/>
  <c r="O5855" i="1" s="1"/>
  <c r="P5855" i="1"/>
  <c r="K5856" i="1"/>
  <c r="N5856" i="1"/>
  <c r="O5856" i="1" s="1"/>
  <c r="K5857" i="1"/>
  <c r="N5857" i="1"/>
  <c r="O5857" i="1"/>
  <c r="Q5857" i="1" s="1"/>
  <c r="S5857" i="1" s="1"/>
  <c r="P5857" i="1"/>
  <c r="R5857" i="1"/>
  <c r="K5858" i="1"/>
  <c r="N5858" i="1"/>
  <c r="K5859" i="1"/>
  <c r="N5859" i="1"/>
  <c r="P5859" i="1" s="1"/>
  <c r="O5859" i="1"/>
  <c r="K5860" i="1"/>
  <c r="N5860" i="1"/>
  <c r="O5860" i="1"/>
  <c r="Q5860" i="1" s="1"/>
  <c r="P5860" i="1"/>
  <c r="K5861" i="1"/>
  <c r="N5861" i="1"/>
  <c r="O5861" i="1" s="1"/>
  <c r="K5862" i="1"/>
  <c r="N5862" i="1"/>
  <c r="O5862" i="1"/>
  <c r="Q5862" i="1" s="1"/>
  <c r="P5862" i="1"/>
  <c r="R5862" i="1"/>
  <c r="K5863" i="1"/>
  <c r="N5863" i="1"/>
  <c r="O5863" i="1" s="1"/>
  <c r="P5863" i="1"/>
  <c r="K5864" i="1"/>
  <c r="N5864" i="1"/>
  <c r="O5864" i="1" s="1"/>
  <c r="K5865" i="1"/>
  <c r="N5865" i="1"/>
  <c r="O5865" i="1"/>
  <c r="Q5865" i="1" s="1"/>
  <c r="S5865" i="1" s="1"/>
  <c r="P5865" i="1"/>
  <c r="R5865" i="1"/>
  <c r="K5866" i="1"/>
  <c r="N5866" i="1"/>
  <c r="K5867" i="1"/>
  <c r="N5867" i="1"/>
  <c r="P5867" i="1" s="1"/>
  <c r="O5867" i="1"/>
  <c r="K5868" i="1"/>
  <c r="N5868" i="1"/>
  <c r="O5868" i="1"/>
  <c r="Q5868" i="1" s="1"/>
  <c r="P5868" i="1"/>
  <c r="K5869" i="1"/>
  <c r="N5869" i="1"/>
  <c r="O5869" i="1" s="1"/>
  <c r="K5870" i="1"/>
  <c r="N5870" i="1"/>
  <c r="O5870" i="1"/>
  <c r="Q5870" i="1" s="1"/>
  <c r="S5870" i="1" s="1"/>
  <c r="P5870" i="1"/>
  <c r="R5870" i="1"/>
  <c r="K5871" i="1"/>
  <c r="N5871" i="1"/>
  <c r="O5871" i="1" s="1"/>
  <c r="P5871" i="1"/>
  <c r="K5872" i="1"/>
  <c r="N5872" i="1"/>
  <c r="O5872" i="1" s="1"/>
  <c r="K5873" i="1"/>
  <c r="N5873" i="1"/>
  <c r="O5873" i="1"/>
  <c r="Q5873" i="1" s="1"/>
  <c r="S5873" i="1" s="1"/>
  <c r="P5873" i="1"/>
  <c r="R5873" i="1"/>
  <c r="K5874" i="1"/>
  <c r="N5874" i="1"/>
  <c r="K5875" i="1"/>
  <c r="N5875" i="1"/>
  <c r="P5875" i="1" s="1"/>
  <c r="O5875" i="1"/>
  <c r="K5876" i="1"/>
  <c r="N5876" i="1"/>
  <c r="O5876" i="1"/>
  <c r="Q5876" i="1" s="1"/>
  <c r="P5876" i="1"/>
  <c r="K5877" i="1"/>
  <c r="N5877" i="1"/>
  <c r="O5877" i="1" s="1"/>
  <c r="K5878" i="1"/>
  <c r="N5878" i="1"/>
  <c r="O5878" i="1"/>
  <c r="Q5878" i="1" s="1"/>
  <c r="S5878" i="1" s="1"/>
  <c r="P5878" i="1"/>
  <c r="R5878" i="1"/>
  <c r="K5879" i="1"/>
  <c r="N5879" i="1"/>
  <c r="O5879" i="1" s="1"/>
  <c r="P5879" i="1"/>
  <c r="K5880" i="1"/>
  <c r="N5880" i="1"/>
  <c r="O5880" i="1" s="1"/>
  <c r="K5881" i="1"/>
  <c r="N5881" i="1"/>
  <c r="O5881" i="1"/>
  <c r="Q5881" i="1" s="1"/>
  <c r="S5881" i="1" s="1"/>
  <c r="P5881" i="1"/>
  <c r="R5881" i="1"/>
  <c r="K5882" i="1"/>
  <c r="N5882" i="1"/>
  <c r="K5883" i="1"/>
  <c r="N5883" i="1"/>
  <c r="P5883" i="1" s="1"/>
  <c r="O5883" i="1"/>
  <c r="K5884" i="1"/>
  <c r="N5884" i="1"/>
  <c r="O5884" i="1"/>
  <c r="Q5884" i="1" s="1"/>
  <c r="P5884" i="1"/>
  <c r="K5885" i="1"/>
  <c r="N5885" i="1"/>
  <c r="O5885" i="1" s="1"/>
  <c r="K5886" i="1"/>
  <c r="N5886" i="1"/>
  <c r="O5886" i="1"/>
  <c r="Q5886" i="1" s="1"/>
  <c r="S5886" i="1" s="1"/>
  <c r="P5886" i="1"/>
  <c r="R5886" i="1"/>
  <c r="K5887" i="1"/>
  <c r="N5887" i="1"/>
  <c r="O5887" i="1" s="1"/>
  <c r="P5887" i="1"/>
  <c r="K5888" i="1"/>
  <c r="N5888" i="1"/>
  <c r="O5888" i="1" s="1"/>
  <c r="K5889" i="1"/>
  <c r="N5889" i="1"/>
  <c r="O5889" i="1"/>
  <c r="Q5889" i="1" s="1"/>
  <c r="S5889" i="1" s="1"/>
  <c r="P5889" i="1"/>
  <c r="R5889" i="1"/>
  <c r="K5890" i="1"/>
  <c r="N5890" i="1"/>
  <c r="K5891" i="1"/>
  <c r="N5891" i="1"/>
  <c r="P5891" i="1" s="1"/>
  <c r="O5891" i="1"/>
  <c r="K5892" i="1"/>
  <c r="N5892" i="1"/>
  <c r="O5892" i="1"/>
  <c r="Q5892" i="1" s="1"/>
  <c r="P5892" i="1"/>
  <c r="K5893" i="1"/>
  <c r="N5893" i="1"/>
  <c r="O5893" i="1" s="1"/>
  <c r="K5894" i="1"/>
  <c r="N5894" i="1"/>
  <c r="O5894" i="1"/>
  <c r="Q5894" i="1" s="1"/>
  <c r="S5894" i="1" s="1"/>
  <c r="P5894" i="1"/>
  <c r="R5894" i="1"/>
  <c r="K5895" i="1"/>
  <c r="N5895" i="1"/>
  <c r="O5895" i="1" s="1"/>
  <c r="P5895" i="1"/>
  <c r="K5896" i="1"/>
  <c r="N5896" i="1"/>
  <c r="O5896" i="1" s="1"/>
  <c r="K5897" i="1"/>
  <c r="N5897" i="1"/>
  <c r="O5897" i="1"/>
  <c r="Q5897" i="1" s="1"/>
  <c r="S5897" i="1" s="1"/>
  <c r="P5897" i="1"/>
  <c r="R5897" i="1"/>
  <c r="K5898" i="1"/>
  <c r="N5898" i="1"/>
  <c r="K5899" i="1"/>
  <c r="N5899" i="1"/>
  <c r="P5899" i="1" s="1"/>
  <c r="O5899" i="1"/>
  <c r="K5900" i="1"/>
  <c r="N5900" i="1"/>
  <c r="O5900" i="1"/>
  <c r="Q5900" i="1" s="1"/>
  <c r="S5900" i="1" s="1"/>
  <c r="P5900" i="1"/>
  <c r="R5900" i="1" s="1"/>
  <c r="K5901" i="1"/>
  <c r="N5901" i="1"/>
  <c r="O5901" i="1" s="1"/>
  <c r="K5902" i="1"/>
  <c r="N5902" i="1"/>
  <c r="O5902" i="1"/>
  <c r="Q5902" i="1" s="1"/>
  <c r="S5902" i="1" s="1"/>
  <c r="P5902" i="1"/>
  <c r="R5902" i="1"/>
  <c r="K5903" i="1"/>
  <c r="N5903" i="1"/>
  <c r="O5903" i="1" s="1"/>
  <c r="P5903" i="1"/>
  <c r="K5904" i="1"/>
  <c r="N5904" i="1"/>
  <c r="O5904" i="1" s="1"/>
  <c r="K5905" i="1"/>
  <c r="N5905" i="1"/>
  <c r="O5905" i="1"/>
  <c r="Q5905" i="1" s="1"/>
  <c r="S5905" i="1" s="1"/>
  <c r="P5905" i="1"/>
  <c r="R5905" i="1"/>
  <c r="K5906" i="1"/>
  <c r="N5906" i="1"/>
  <c r="K5907" i="1"/>
  <c r="N5907" i="1"/>
  <c r="P5907" i="1" s="1"/>
  <c r="O5907" i="1"/>
  <c r="K5908" i="1"/>
  <c r="N5908" i="1"/>
  <c r="O5908" i="1"/>
  <c r="Q5908" i="1" s="1"/>
  <c r="S5908" i="1" s="1"/>
  <c r="P5908" i="1"/>
  <c r="R5908" i="1" s="1"/>
  <c r="K5909" i="1"/>
  <c r="N5909" i="1"/>
  <c r="O5909" i="1" s="1"/>
  <c r="K5910" i="1"/>
  <c r="N5910" i="1"/>
  <c r="O5910" i="1"/>
  <c r="Q5910" i="1" s="1"/>
  <c r="S5910" i="1" s="1"/>
  <c r="P5910" i="1"/>
  <c r="R5910" i="1"/>
  <c r="K5911" i="1"/>
  <c r="N5911" i="1"/>
  <c r="O5911" i="1" s="1"/>
  <c r="P5911" i="1"/>
  <c r="K5912" i="1"/>
  <c r="N5912" i="1"/>
  <c r="O5912" i="1" s="1"/>
  <c r="K5913" i="1"/>
  <c r="N5913" i="1"/>
  <c r="O5913" i="1"/>
  <c r="Q5913" i="1" s="1"/>
  <c r="S5913" i="1" s="1"/>
  <c r="P5913" i="1"/>
  <c r="R5913" i="1"/>
  <c r="K5914" i="1"/>
  <c r="N5914" i="1"/>
  <c r="K5915" i="1"/>
  <c r="N5915" i="1"/>
  <c r="P5915" i="1" s="1"/>
  <c r="O5915" i="1"/>
  <c r="K5916" i="1"/>
  <c r="N5916" i="1"/>
  <c r="O5916" i="1"/>
  <c r="Q5916" i="1" s="1"/>
  <c r="S5916" i="1" s="1"/>
  <c r="P5916" i="1"/>
  <c r="R5916" i="1" s="1"/>
  <c r="K5917" i="1"/>
  <c r="N5917" i="1"/>
  <c r="O5917" i="1" s="1"/>
  <c r="K5918" i="1"/>
  <c r="N5918" i="1"/>
  <c r="O5918" i="1"/>
  <c r="Q5918" i="1" s="1"/>
  <c r="S5918" i="1" s="1"/>
  <c r="P5918" i="1"/>
  <c r="R5918" i="1"/>
  <c r="K5919" i="1"/>
  <c r="N5919" i="1"/>
  <c r="O5919" i="1" s="1"/>
  <c r="P5919" i="1"/>
  <c r="K5920" i="1"/>
  <c r="N5920" i="1"/>
  <c r="O5920" i="1" s="1"/>
  <c r="K5921" i="1"/>
  <c r="N5921" i="1"/>
  <c r="O5921" i="1"/>
  <c r="Q5921" i="1" s="1"/>
  <c r="S5921" i="1" s="1"/>
  <c r="P5921" i="1"/>
  <c r="R5921" i="1"/>
  <c r="K5922" i="1"/>
  <c r="N5922" i="1"/>
  <c r="K5923" i="1"/>
  <c r="N5923" i="1"/>
  <c r="P5923" i="1" s="1"/>
  <c r="O5923" i="1"/>
  <c r="K5924" i="1"/>
  <c r="N5924" i="1"/>
  <c r="O5924" i="1"/>
  <c r="Q5924" i="1" s="1"/>
  <c r="S5924" i="1" s="1"/>
  <c r="P5924" i="1"/>
  <c r="R5924" i="1" s="1"/>
  <c r="K5925" i="1"/>
  <c r="N5925" i="1"/>
  <c r="O5925" i="1" s="1"/>
  <c r="K5926" i="1"/>
  <c r="N5926" i="1"/>
  <c r="O5926" i="1"/>
  <c r="Q5926" i="1" s="1"/>
  <c r="S5926" i="1" s="1"/>
  <c r="P5926" i="1"/>
  <c r="R5926" i="1"/>
  <c r="K5927" i="1"/>
  <c r="N5927" i="1"/>
  <c r="O5927" i="1" s="1"/>
  <c r="P5927" i="1"/>
  <c r="K5928" i="1"/>
  <c r="N5928" i="1"/>
  <c r="O5928" i="1" s="1"/>
  <c r="K5929" i="1"/>
  <c r="N5929" i="1"/>
  <c r="O5929" i="1"/>
  <c r="Q5929" i="1" s="1"/>
  <c r="S5929" i="1" s="1"/>
  <c r="P5929" i="1"/>
  <c r="R5929" i="1"/>
  <c r="K5930" i="1"/>
  <c r="N5930" i="1"/>
  <c r="K5931" i="1"/>
  <c r="N5931" i="1"/>
  <c r="P5931" i="1" s="1"/>
  <c r="O5931" i="1"/>
  <c r="K5932" i="1"/>
  <c r="N5932" i="1"/>
  <c r="O5932" i="1"/>
  <c r="Q5932" i="1" s="1"/>
  <c r="S5932" i="1" s="1"/>
  <c r="P5932" i="1"/>
  <c r="R5932" i="1" s="1"/>
  <c r="K5933" i="1"/>
  <c r="N5933" i="1"/>
  <c r="O5933" i="1" s="1"/>
  <c r="K5934" i="1"/>
  <c r="N5934" i="1"/>
  <c r="O5934" i="1"/>
  <c r="Q5934" i="1" s="1"/>
  <c r="S5934" i="1" s="1"/>
  <c r="P5934" i="1"/>
  <c r="R5934" i="1"/>
  <c r="K5935" i="1"/>
  <c r="N5935" i="1"/>
  <c r="O5935" i="1" s="1"/>
  <c r="P5935" i="1"/>
  <c r="K5936" i="1"/>
  <c r="N5936" i="1"/>
  <c r="O5936" i="1" s="1"/>
  <c r="K5937" i="1"/>
  <c r="N5937" i="1"/>
  <c r="O5937" i="1"/>
  <c r="Q5937" i="1" s="1"/>
  <c r="S5937" i="1" s="1"/>
  <c r="P5937" i="1"/>
  <c r="R5937" i="1"/>
  <c r="K5938" i="1"/>
  <c r="N5938" i="1"/>
  <c r="K5939" i="1"/>
  <c r="N5939" i="1"/>
  <c r="P5939" i="1" s="1"/>
  <c r="O5939" i="1"/>
  <c r="K5940" i="1"/>
  <c r="N5940" i="1"/>
  <c r="O5940" i="1"/>
  <c r="Q5940" i="1" s="1"/>
  <c r="S5940" i="1" s="1"/>
  <c r="P5940" i="1"/>
  <c r="R5940" i="1" s="1"/>
  <c r="K5941" i="1"/>
  <c r="N5941" i="1"/>
  <c r="O5941" i="1" s="1"/>
  <c r="K5942" i="1"/>
  <c r="N5942" i="1"/>
  <c r="O5942" i="1"/>
  <c r="Q5942" i="1" s="1"/>
  <c r="S5942" i="1" s="1"/>
  <c r="P5942" i="1"/>
  <c r="R5942" i="1"/>
  <c r="K5943" i="1"/>
  <c r="N5943" i="1"/>
  <c r="O5943" i="1" s="1"/>
  <c r="P5943" i="1"/>
  <c r="K5944" i="1"/>
  <c r="N5944" i="1"/>
  <c r="O5944" i="1" s="1"/>
  <c r="K5945" i="1"/>
  <c r="N5945" i="1"/>
  <c r="O5945" i="1"/>
  <c r="Q5945" i="1" s="1"/>
  <c r="S5945" i="1" s="1"/>
  <c r="P5945" i="1"/>
  <c r="R5945" i="1"/>
  <c r="K5946" i="1"/>
  <c r="N5946" i="1"/>
  <c r="K5947" i="1"/>
  <c r="N5947" i="1"/>
  <c r="P5947" i="1" s="1"/>
  <c r="O5947" i="1"/>
  <c r="K5948" i="1"/>
  <c r="N5948" i="1"/>
  <c r="O5948" i="1"/>
  <c r="Q5948" i="1" s="1"/>
  <c r="S5948" i="1" s="1"/>
  <c r="P5948" i="1"/>
  <c r="R5948" i="1" s="1"/>
  <c r="K5949" i="1"/>
  <c r="N5949" i="1"/>
  <c r="O5949" i="1" s="1"/>
  <c r="K5950" i="1"/>
  <c r="N5950" i="1"/>
  <c r="O5950" i="1"/>
  <c r="Q5950" i="1" s="1"/>
  <c r="S5950" i="1" s="1"/>
  <c r="P5950" i="1"/>
  <c r="R5950" i="1"/>
  <c r="K5951" i="1"/>
  <c r="N5951" i="1"/>
  <c r="O5951" i="1" s="1"/>
  <c r="P5951" i="1"/>
  <c r="K5952" i="1"/>
  <c r="N5952" i="1"/>
  <c r="O5952" i="1" s="1"/>
  <c r="K5953" i="1"/>
  <c r="N5953" i="1"/>
  <c r="O5953" i="1"/>
  <c r="Q5953" i="1" s="1"/>
  <c r="S5953" i="1" s="1"/>
  <c r="P5953" i="1"/>
  <c r="R5953" i="1"/>
  <c r="K5954" i="1"/>
  <c r="N5954" i="1"/>
  <c r="K5955" i="1"/>
  <c r="N5955" i="1"/>
  <c r="P5955" i="1" s="1"/>
  <c r="O5955" i="1"/>
  <c r="K5956" i="1"/>
  <c r="N5956" i="1"/>
  <c r="O5956" i="1"/>
  <c r="Q5956" i="1" s="1"/>
  <c r="S5956" i="1" s="1"/>
  <c r="P5956" i="1"/>
  <c r="R5956" i="1" s="1"/>
  <c r="K5957" i="1"/>
  <c r="N5957" i="1"/>
  <c r="O5957" i="1" s="1"/>
  <c r="K5958" i="1"/>
  <c r="N5958" i="1"/>
  <c r="O5958" i="1"/>
  <c r="Q5958" i="1" s="1"/>
  <c r="S5958" i="1" s="1"/>
  <c r="P5958" i="1"/>
  <c r="R5958" i="1"/>
  <c r="K5959" i="1"/>
  <c r="N5959" i="1"/>
  <c r="O5959" i="1" s="1"/>
  <c r="P5959" i="1"/>
  <c r="K5960" i="1"/>
  <c r="N5960" i="1"/>
  <c r="O5960" i="1" s="1"/>
  <c r="K5961" i="1"/>
  <c r="N5961" i="1"/>
  <c r="O5961" i="1"/>
  <c r="Q5961" i="1" s="1"/>
  <c r="S5961" i="1" s="1"/>
  <c r="P5961" i="1"/>
  <c r="R5961" i="1"/>
  <c r="K5962" i="1"/>
  <c r="N5962" i="1"/>
  <c r="K5963" i="1"/>
  <c r="N5963" i="1"/>
  <c r="P5963" i="1" s="1"/>
  <c r="O5963" i="1"/>
  <c r="K5964" i="1"/>
  <c r="N5964" i="1"/>
  <c r="O5964" i="1"/>
  <c r="Q5964" i="1" s="1"/>
  <c r="S5964" i="1" s="1"/>
  <c r="P5964" i="1"/>
  <c r="R5964" i="1" s="1"/>
  <c r="K5965" i="1"/>
  <c r="N5965" i="1"/>
  <c r="O5965" i="1" s="1"/>
  <c r="K5966" i="1"/>
  <c r="N5966" i="1"/>
  <c r="O5966" i="1"/>
  <c r="Q5966" i="1" s="1"/>
  <c r="S5966" i="1" s="1"/>
  <c r="P5966" i="1"/>
  <c r="R5966" i="1"/>
  <c r="K5967" i="1"/>
  <c r="N5967" i="1"/>
  <c r="O5967" i="1" s="1"/>
  <c r="P5967" i="1"/>
  <c r="K5968" i="1"/>
  <c r="N5968" i="1"/>
  <c r="O5968" i="1" s="1"/>
  <c r="K5969" i="1"/>
  <c r="N5969" i="1"/>
  <c r="O5969" i="1"/>
  <c r="Q5969" i="1" s="1"/>
  <c r="S5969" i="1" s="1"/>
  <c r="P5969" i="1"/>
  <c r="R5969" i="1"/>
  <c r="K5970" i="1"/>
  <c r="N5970" i="1"/>
  <c r="K5971" i="1"/>
  <c r="N5971" i="1"/>
  <c r="P5971" i="1" s="1"/>
  <c r="O5971" i="1"/>
  <c r="K5972" i="1"/>
  <c r="N5972" i="1"/>
  <c r="O5972" i="1"/>
  <c r="Q5972" i="1" s="1"/>
  <c r="S5972" i="1" s="1"/>
  <c r="P5972" i="1"/>
  <c r="R5972" i="1" s="1"/>
  <c r="K5973" i="1"/>
  <c r="N5973" i="1"/>
  <c r="O5973" i="1" s="1"/>
  <c r="K5974" i="1"/>
  <c r="N5974" i="1"/>
  <c r="O5974" i="1"/>
  <c r="Q5974" i="1" s="1"/>
  <c r="S5974" i="1" s="1"/>
  <c r="P5974" i="1"/>
  <c r="R5974" i="1"/>
  <c r="K5975" i="1"/>
  <c r="N5975" i="1"/>
  <c r="O5975" i="1" s="1"/>
  <c r="P5975" i="1"/>
  <c r="K5976" i="1"/>
  <c r="N5976" i="1"/>
  <c r="O5976" i="1" s="1"/>
  <c r="K5977" i="1"/>
  <c r="N5977" i="1"/>
  <c r="O5977" i="1"/>
  <c r="Q5977" i="1" s="1"/>
  <c r="S5977" i="1" s="1"/>
  <c r="P5977" i="1"/>
  <c r="R5977" i="1"/>
  <c r="K5978" i="1"/>
  <c r="N5978" i="1"/>
  <c r="K5979" i="1"/>
  <c r="N5979" i="1"/>
  <c r="P5979" i="1" s="1"/>
  <c r="O5979" i="1"/>
  <c r="K5980" i="1"/>
  <c r="N5980" i="1"/>
  <c r="O5980" i="1"/>
  <c r="Q5980" i="1" s="1"/>
  <c r="S5980" i="1" s="1"/>
  <c r="P5980" i="1"/>
  <c r="R5980" i="1" s="1"/>
  <c r="K5981" i="1"/>
  <c r="N5981" i="1"/>
  <c r="O5981" i="1" s="1"/>
  <c r="K5982" i="1"/>
  <c r="N5982" i="1"/>
  <c r="O5982" i="1"/>
  <c r="Q5982" i="1" s="1"/>
  <c r="S5982" i="1" s="1"/>
  <c r="P5982" i="1"/>
  <c r="R5982" i="1"/>
  <c r="K5983" i="1"/>
  <c r="N5983" i="1"/>
  <c r="O5983" i="1" s="1"/>
  <c r="P5983" i="1"/>
  <c r="K5984" i="1"/>
  <c r="N5984" i="1"/>
  <c r="O5984" i="1" s="1"/>
  <c r="K5985" i="1"/>
  <c r="N5985" i="1"/>
  <c r="O5985" i="1"/>
  <c r="Q5985" i="1" s="1"/>
  <c r="S5985" i="1" s="1"/>
  <c r="P5985" i="1"/>
  <c r="R5985" i="1"/>
  <c r="K5986" i="1"/>
  <c r="N5986" i="1"/>
  <c r="K5987" i="1"/>
  <c r="N5987" i="1"/>
  <c r="P5987" i="1" s="1"/>
  <c r="O5987" i="1"/>
  <c r="K5988" i="1"/>
  <c r="N5988" i="1"/>
  <c r="O5988" i="1"/>
  <c r="Q5988" i="1" s="1"/>
  <c r="S5988" i="1" s="1"/>
  <c r="P5988" i="1"/>
  <c r="R5988" i="1" s="1"/>
  <c r="K5989" i="1"/>
  <c r="N5989" i="1"/>
  <c r="O5989" i="1" s="1"/>
  <c r="K5990" i="1"/>
  <c r="N5990" i="1"/>
  <c r="O5990" i="1"/>
  <c r="Q5990" i="1" s="1"/>
  <c r="S5990" i="1" s="1"/>
  <c r="P5990" i="1"/>
  <c r="R5990" i="1"/>
  <c r="K5991" i="1"/>
  <c r="N5991" i="1"/>
  <c r="O5991" i="1" s="1"/>
  <c r="P5991" i="1"/>
  <c r="K5992" i="1"/>
  <c r="N5992" i="1"/>
  <c r="O5992" i="1" s="1"/>
  <c r="K5993" i="1"/>
  <c r="N5993" i="1"/>
  <c r="O5993" i="1"/>
  <c r="Q5993" i="1" s="1"/>
  <c r="S5993" i="1" s="1"/>
  <c r="P5993" i="1"/>
  <c r="R5993" i="1"/>
  <c r="K5994" i="1"/>
  <c r="N5994" i="1"/>
  <c r="K5995" i="1"/>
  <c r="N5995" i="1"/>
  <c r="P5995" i="1" s="1"/>
  <c r="O5995" i="1"/>
  <c r="K5996" i="1"/>
  <c r="N5996" i="1"/>
  <c r="O5996" i="1"/>
  <c r="Q5996" i="1" s="1"/>
  <c r="S5996" i="1" s="1"/>
  <c r="P5996" i="1"/>
  <c r="R5996" i="1" s="1"/>
  <c r="K5997" i="1"/>
  <c r="N5997" i="1"/>
  <c r="O5997" i="1" s="1"/>
  <c r="K5998" i="1"/>
  <c r="N5998" i="1"/>
  <c r="O5998" i="1"/>
  <c r="Q5998" i="1" s="1"/>
  <c r="S5998" i="1" s="1"/>
  <c r="P5998" i="1"/>
  <c r="R5998" i="1"/>
  <c r="K5999" i="1"/>
  <c r="N5999" i="1"/>
  <c r="O5999" i="1" s="1"/>
  <c r="P5999" i="1"/>
  <c r="K6000" i="1"/>
  <c r="N6000" i="1"/>
  <c r="O6000" i="1" s="1"/>
  <c r="K6001" i="1"/>
  <c r="N6001" i="1"/>
  <c r="O6001" i="1"/>
  <c r="Q6001" i="1" s="1"/>
  <c r="S6001" i="1" s="1"/>
  <c r="P6001" i="1"/>
  <c r="R6001" i="1"/>
  <c r="K6002" i="1"/>
  <c r="N6002" i="1"/>
  <c r="K6003" i="1"/>
  <c r="N6003" i="1"/>
  <c r="P6003" i="1" s="1"/>
  <c r="O6003" i="1"/>
  <c r="K6004" i="1"/>
  <c r="N6004" i="1"/>
  <c r="O6004" i="1"/>
  <c r="Q6004" i="1" s="1"/>
  <c r="S6004" i="1" s="1"/>
  <c r="P6004" i="1"/>
  <c r="R6004" i="1" s="1"/>
  <c r="K6005" i="1"/>
  <c r="N6005" i="1"/>
  <c r="O6005" i="1" s="1"/>
  <c r="K6006" i="1"/>
  <c r="N6006" i="1"/>
  <c r="O6006" i="1"/>
  <c r="Q6006" i="1" s="1"/>
  <c r="S6006" i="1" s="1"/>
  <c r="P6006" i="1"/>
  <c r="R6006" i="1"/>
  <c r="K6007" i="1"/>
  <c r="N6007" i="1"/>
  <c r="O6007" i="1" s="1"/>
  <c r="P6007" i="1"/>
  <c r="K6008" i="1"/>
  <c r="N6008" i="1"/>
  <c r="O6008" i="1" s="1"/>
  <c r="K6009" i="1"/>
  <c r="N6009" i="1"/>
  <c r="O6009" i="1"/>
  <c r="Q6009" i="1" s="1"/>
  <c r="S6009" i="1" s="1"/>
  <c r="P6009" i="1"/>
  <c r="R6009" i="1"/>
  <c r="K6010" i="1"/>
  <c r="N6010" i="1"/>
  <c r="K6011" i="1"/>
  <c r="N6011" i="1"/>
  <c r="P6011" i="1" s="1"/>
  <c r="O6011" i="1"/>
  <c r="K6012" i="1"/>
  <c r="N6012" i="1"/>
  <c r="O6012" i="1"/>
  <c r="Q6012" i="1" s="1"/>
  <c r="S6012" i="1" s="1"/>
  <c r="P6012" i="1"/>
  <c r="R6012" i="1" s="1"/>
  <c r="K6013" i="1"/>
  <c r="N6013" i="1"/>
  <c r="O6013" i="1" s="1"/>
  <c r="K6014" i="1"/>
  <c r="N6014" i="1"/>
  <c r="O6014" i="1"/>
  <c r="Q6014" i="1" s="1"/>
  <c r="S6014" i="1" s="1"/>
  <c r="P6014" i="1"/>
  <c r="R6014" i="1"/>
  <c r="K6015" i="1"/>
  <c r="N6015" i="1"/>
  <c r="O6015" i="1" s="1"/>
  <c r="P6015" i="1"/>
  <c r="K6016" i="1"/>
  <c r="N6016" i="1"/>
  <c r="O6016" i="1" s="1"/>
  <c r="K6017" i="1"/>
  <c r="N6017" i="1"/>
  <c r="O6017" i="1"/>
  <c r="Q6017" i="1" s="1"/>
  <c r="S6017" i="1" s="1"/>
  <c r="P6017" i="1"/>
  <c r="R6017" i="1"/>
  <c r="K6018" i="1"/>
  <c r="N6018" i="1"/>
  <c r="K6019" i="1"/>
  <c r="N6019" i="1"/>
  <c r="P6019" i="1" s="1"/>
  <c r="O6019" i="1"/>
  <c r="K6020" i="1"/>
  <c r="N6020" i="1"/>
  <c r="O6020" i="1"/>
  <c r="Q6020" i="1" s="1"/>
  <c r="S6020" i="1" s="1"/>
  <c r="P6020" i="1"/>
  <c r="R6020" i="1" s="1"/>
  <c r="K6021" i="1"/>
  <c r="N6021" i="1"/>
  <c r="O6021" i="1" s="1"/>
  <c r="K6022" i="1"/>
  <c r="N6022" i="1"/>
  <c r="O6022" i="1"/>
  <c r="Q6022" i="1" s="1"/>
  <c r="S6022" i="1" s="1"/>
  <c r="P6022" i="1"/>
  <c r="R6022" i="1"/>
  <c r="K6023" i="1"/>
  <c r="N6023" i="1"/>
  <c r="O6023" i="1" s="1"/>
  <c r="P6023" i="1"/>
  <c r="K6024" i="1"/>
  <c r="N6024" i="1"/>
  <c r="O6024" i="1" s="1"/>
  <c r="K6025" i="1"/>
  <c r="N6025" i="1"/>
  <c r="O6025" i="1"/>
  <c r="Q6025" i="1" s="1"/>
  <c r="S6025" i="1" s="1"/>
  <c r="P6025" i="1"/>
  <c r="R6025" i="1"/>
  <c r="K6026" i="1"/>
  <c r="N6026" i="1"/>
  <c r="K6027" i="1"/>
  <c r="N6027" i="1"/>
  <c r="P6027" i="1" s="1"/>
  <c r="O6027" i="1"/>
  <c r="K6028" i="1"/>
  <c r="N6028" i="1"/>
  <c r="O6028" i="1"/>
  <c r="Q6028" i="1" s="1"/>
  <c r="S6028" i="1" s="1"/>
  <c r="P6028" i="1"/>
  <c r="R6028" i="1" s="1"/>
  <c r="K6029" i="1"/>
  <c r="N6029" i="1"/>
  <c r="O6029" i="1" s="1"/>
  <c r="K6030" i="1"/>
  <c r="N6030" i="1"/>
  <c r="O6030" i="1"/>
  <c r="Q6030" i="1" s="1"/>
  <c r="S6030" i="1" s="1"/>
  <c r="P6030" i="1"/>
  <c r="R6030" i="1"/>
  <c r="K6031" i="1"/>
  <c r="N6031" i="1"/>
  <c r="O6031" i="1" s="1"/>
  <c r="P6031" i="1"/>
  <c r="K6032" i="1"/>
  <c r="N6032" i="1"/>
  <c r="O6032" i="1" s="1"/>
  <c r="K6033" i="1"/>
  <c r="N6033" i="1"/>
  <c r="O6033" i="1"/>
  <c r="Q6033" i="1" s="1"/>
  <c r="S6033" i="1" s="1"/>
  <c r="P6033" i="1"/>
  <c r="R6033" i="1"/>
  <c r="K6034" i="1"/>
  <c r="N6034" i="1"/>
  <c r="K6035" i="1"/>
  <c r="N6035" i="1"/>
  <c r="P6035" i="1" s="1"/>
  <c r="O6035" i="1"/>
  <c r="K6036" i="1"/>
  <c r="N6036" i="1"/>
  <c r="O6036" i="1"/>
  <c r="Q6036" i="1" s="1"/>
  <c r="S6036" i="1" s="1"/>
  <c r="P6036" i="1"/>
  <c r="R6036" i="1" s="1"/>
  <c r="K6037" i="1"/>
  <c r="N6037" i="1"/>
  <c r="O6037" i="1" s="1"/>
  <c r="K6038" i="1"/>
  <c r="N6038" i="1"/>
  <c r="O6038" i="1"/>
  <c r="Q6038" i="1" s="1"/>
  <c r="S6038" i="1" s="1"/>
  <c r="P6038" i="1"/>
  <c r="R6038" i="1"/>
  <c r="K6039" i="1"/>
  <c r="N6039" i="1"/>
  <c r="O6039" i="1" s="1"/>
  <c r="P6039" i="1"/>
  <c r="K6040" i="1"/>
  <c r="N6040" i="1"/>
  <c r="O6040" i="1" s="1"/>
  <c r="K6041" i="1"/>
  <c r="N6041" i="1"/>
  <c r="O6041" i="1"/>
  <c r="Q6041" i="1" s="1"/>
  <c r="S6041" i="1" s="1"/>
  <c r="P6041" i="1"/>
  <c r="R6041" i="1"/>
  <c r="K6042" i="1"/>
  <c r="N6042" i="1"/>
  <c r="K6043" i="1"/>
  <c r="N6043" i="1"/>
  <c r="P6043" i="1" s="1"/>
  <c r="O6043" i="1"/>
  <c r="K6044" i="1"/>
  <c r="N6044" i="1"/>
  <c r="O6044" i="1"/>
  <c r="Q6044" i="1" s="1"/>
  <c r="S6044" i="1" s="1"/>
  <c r="P6044" i="1"/>
  <c r="R6044" i="1" s="1"/>
  <c r="K6045" i="1"/>
  <c r="N6045" i="1"/>
  <c r="O6045" i="1" s="1"/>
  <c r="K6046" i="1"/>
  <c r="N6046" i="1"/>
  <c r="O6046" i="1"/>
  <c r="Q6046" i="1" s="1"/>
  <c r="S6046" i="1" s="1"/>
  <c r="P6046" i="1"/>
  <c r="R6046" i="1"/>
  <c r="K6047" i="1"/>
  <c r="N6047" i="1"/>
  <c r="O6047" i="1" s="1"/>
  <c r="P6047" i="1"/>
  <c r="K6048" i="1"/>
  <c r="N6048" i="1"/>
  <c r="O6048" i="1" s="1"/>
  <c r="K6049" i="1"/>
  <c r="N6049" i="1"/>
  <c r="O6049" i="1"/>
  <c r="Q6049" i="1" s="1"/>
  <c r="S6049" i="1" s="1"/>
  <c r="P6049" i="1"/>
  <c r="R6049" i="1"/>
  <c r="K6050" i="1"/>
  <c r="N6050" i="1"/>
  <c r="K6051" i="1"/>
  <c r="N6051" i="1"/>
  <c r="P6051" i="1" s="1"/>
  <c r="O6051" i="1"/>
  <c r="K6052" i="1"/>
  <c r="N6052" i="1"/>
  <c r="O6052" i="1"/>
  <c r="Q6052" i="1" s="1"/>
  <c r="S6052" i="1" s="1"/>
  <c r="P6052" i="1"/>
  <c r="R6052" i="1" s="1"/>
  <c r="K6053" i="1"/>
  <c r="N6053" i="1"/>
  <c r="O6053" i="1" s="1"/>
  <c r="K6054" i="1"/>
  <c r="N6054" i="1"/>
  <c r="O6054" i="1"/>
  <c r="Q6054" i="1" s="1"/>
  <c r="S6054" i="1" s="1"/>
  <c r="P6054" i="1"/>
  <c r="R6054" i="1"/>
  <c r="K6055" i="1"/>
  <c r="N6055" i="1"/>
  <c r="O6055" i="1" s="1"/>
  <c r="P6055" i="1"/>
  <c r="K6056" i="1"/>
  <c r="N6056" i="1"/>
  <c r="O6056" i="1" s="1"/>
  <c r="K6057" i="1"/>
  <c r="N6057" i="1"/>
  <c r="O6057" i="1"/>
  <c r="Q6057" i="1" s="1"/>
  <c r="S6057" i="1" s="1"/>
  <c r="P6057" i="1"/>
  <c r="R6057" i="1"/>
  <c r="K6058" i="1"/>
  <c r="N6058" i="1"/>
  <c r="K6059" i="1"/>
  <c r="N6059" i="1"/>
  <c r="P6059" i="1" s="1"/>
  <c r="O6059" i="1"/>
  <c r="K6060" i="1"/>
  <c r="N6060" i="1"/>
  <c r="O6060" i="1"/>
  <c r="Q6060" i="1" s="1"/>
  <c r="S6060" i="1" s="1"/>
  <c r="P6060" i="1"/>
  <c r="R6060" i="1" s="1"/>
  <c r="K6061" i="1"/>
  <c r="N6061" i="1"/>
  <c r="O6061" i="1" s="1"/>
  <c r="K6062" i="1"/>
  <c r="N6062" i="1"/>
  <c r="O6062" i="1"/>
  <c r="Q6062" i="1" s="1"/>
  <c r="P6062" i="1"/>
  <c r="K6063" i="1"/>
  <c r="N6063" i="1"/>
  <c r="O6063" i="1" s="1"/>
  <c r="P6063" i="1"/>
  <c r="K6064" i="1"/>
  <c r="N6064" i="1"/>
  <c r="O6064" i="1" s="1"/>
  <c r="K6065" i="1"/>
  <c r="N6065" i="1"/>
  <c r="O6065" i="1"/>
  <c r="Q6065" i="1" s="1"/>
  <c r="S6065" i="1" s="1"/>
  <c r="P6065" i="1"/>
  <c r="R6065" i="1"/>
  <c r="K6066" i="1"/>
  <c r="N6066" i="1"/>
  <c r="K6067" i="1"/>
  <c r="N6067" i="1"/>
  <c r="P6067" i="1" s="1"/>
  <c r="O6067" i="1"/>
  <c r="K6068" i="1"/>
  <c r="N6068" i="1"/>
  <c r="O6068" i="1"/>
  <c r="P6068" i="1"/>
  <c r="R6068" i="1" s="1"/>
  <c r="K6069" i="1"/>
  <c r="N6069" i="1"/>
  <c r="K6070" i="1"/>
  <c r="N6070" i="1"/>
  <c r="O6070" i="1"/>
  <c r="Q6070" i="1" s="1"/>
  <c r="P6070" i="1"/>
  <c r="R6070" i="1"/>
  <c r="K6071" i="1"/>
  <c r="N6071" i="1"/>
  <c r="O6071" i="1" s="1"/>
  <c r="P6071" i="1"/>
  <c r="K6072" i="1"/>
  <c r="N6072" i="1"/>
  <c r="O6072" i="1" s="1"/>
  <c r="K6073" i="1"/>
  <c r="N6073" i="1"/>
  <c r="O6073" i="1"/>
  <c r="Q6073" i="1" s="1"/>
  <c r="P6073" i="1"/>
  <c r="R6073" i="1"/>
  <c r="K6074" i="1"/>
  <c r="N6074" i="1"/>
  <c r="K6075" i="1"/>
  <c r="N6075" i="1"/>
  <c r="P6075" i="1" s="1"/>
  <c r="O6075" i="1"/>
  <c r="K6076" i="1"/>
  <c r="N6076" i="1"/>
  <c r="O6076" i="1"/>
  <c r="P6076" i="1"/>
  <c r="R6076" i="1" s="1"/>
  <c r="K6077" i="1"/>
  <c r="N6077" i="1"/>
  <c r="K6078" i="1"/>
  <c r="N6078" i="1"/>
  <c r="O6078" i="1"/>
  <c r="Q6078" i="1" s="1"/>
  <c r="P6078" i="1"/>
  <c r="K6079" i="1"/>
  <c r="N6079" i="1"/>
  <c r="O6079" i="1" s="1"/>
  <c r="P6079" i="1"/>
  <c r="K6080" i="1"/>
  <c r="N6080" i="1"/>
  <c r="O6080" i="1" s="1"/>
  <c r="K6081" i="1"/>
  <c r="N6081" i="1"/>
  <c r="O6081" i="1"/>
  <c r="Q6081" i="1" s="1"/>
  <c r="P6081" i="1"/>
  <c r="K6082" i="1"/>
  <c r="N6082" i="1"/>
  <c r="O6082" i="1" s="1"/>
  <c r="K6083" i="1"/>
  <c r="N6083" i="1"/>
  <c r="P6083" i="1" s="1"/>
  <c r="O6083" i="1"/>
  <c r="K6084" i="1"/>
  <c r="N6084" i="1"/>
  <c r="O6084" i="1"/>
  <c r="P6084" i="1"/>
  <c r="R6084" i="1" s="1"/>
  <c r="K6085" i="1"/>
  <c r="N6085" i="1"/>
  <c r="K6086" i="1"/>
  <c r="N6086" i="1"/>
  <c r="O6086" i="1"/>
  <c r="Q6086" i="1" s="1"/>
  <c r="P6086" i="1"/>
  <c r="R6086" i="1"/>
  <c r="K6087" i="1"/>
  <c r="N6087" i="1"/>
  <c r="O6087" i="1" s="1"/>
  <c r="P6087" i="1"/>
  <c r="K6088" i="1"/>
  <c r="N6088" i="1"/>
  <c r="K6089" i="1"/>
  <c r="N6089" i="1"/>
  <c r="O6089" i="1"/>
  <c r="Q6089" i="1" s="1"/>
  <c r="P6089" i="1"/>
  <c r="R6089" i="1"/>
  <c r="K6090" i="1"/>
  <c r="N6090" i="1"/>
  <c r="O6090" i="1" s="1"/>
  <c r="K6091" i="1"/>
  <c r="N6091" i="1"/>
  <c r="P6091" i="1" s="1"/>
  <c r="O6091" i="1"/>
  <c r="Q6091" i="1"/>
  <c r="K6092" i="1"/>
  <c r="N6092" i="1"/>
  <c r="O6092" i="1"/>
  <c r="P6092" i="1"/>
  <c r="R6092" i="1"/>
  <c r="K6093" i="1"/>
  <c r="N6093" i="1"/>
  <c r="K6094" i="1"/>
  <c r="N6094" i="1"/>
  <c r="O6094" i="1"/>
  <c r="Q6094" i="1" s="1"/>
  <c r="P6094" i="1"/>
  <c r="K6095" i="1"/>
  <c r="N6095" i="1"/>
  <c r="O6095" i="1" s="1"/>
  <c r="P6095" i="1"/>
  <c r="K6096" i="1"/>
  <c r="N6096" i="1"/>
  <c r="K6097" i="1"/>
  <c r="N6097" i="1"/>
  <c r="O6097" i="1"/>
  <c r="Q6097" i="1" s="1"/>
  <c r="P6097" i="1"/>
  <c r="K6098" i="1"/>
  <c r="N6098" i="1"/>
  <c r="O6098" i="1" s="1"/>
  <c r="P6098" i="1"/>
  <c r="K6099" i="1"/>
  <c r="N6099" i="1"/>
  <c r="P6099" i="1" s="1"/>
  <c r="Q6099" i="1" s="1"/>
  <c r="O6099" i="1"/>
  <c r="K6100" i="1"/>
  <c r="N6100" i="1"/>
  <c r="O6100" i="1"/>
  <c r="Q6100" i="1" s="1"/>
  <c r="S6100" i="1" s="1"/>
  <c r="P6100" i="1"/>
  <c r="R6100" i="1" s="1"/>
  <c r="K6101" i="1"/>
  <c r="N6101" i="1"/>
  <c r="K6102" i="1"/>
  <c r="N6102" i="1"/>
  <c r="O6102" i="1"/>
  <c r="Q6102" i="1" s="1"/>
  <c r="P6102" i="1"/>
  <c r="R6102" i="1"/>
  <c r="K6103" i="1"/>
  <c r="N6103" i="1"/>
  <c r="O6103" i="1" s="1"/>
  <c r="P6103" i="1"/>
  <c r="K6104" i="1"/>
  <c r="N6104" i="1"/>
  <c r="K6105" i="1"/>
  <c r="N6105" i="1"/>
  <c r="O6105" i="1"/>
  <c r="Q6105" i="1" s="1"/>
  <c r="P6105" i="1"/>
  <c r="R6105" i="1"/>
  <c r="K6106" i="1"/>
  <c r="N6106" i="1"/>
  <c r="O6106" i="1" s="1"/>
  <c r="K6107" i="1"/>
  <c r="N6107" i="1"/>
  <c r="P6107" i="1" s="1"/>
  <c r="O6107" i="1"/>
  <c r="Q6107" i="1"/>
  <c r="K6108" i="1"/>
  <c r="N6108" i="1"/>
  <c r="O6108" i="1"/>
  <c r="P6108" i="1"/>
  <c r="R6108" i="1" s="1"/>
  <c r="K6109" i="1"/>
  <c r="N6109" i="1"/>
  <c r="K6110" i="1"/>
  <c r="N6110" i="1"/>
  <c r="O6110" i="1"/>
  <c r="Q6110" i="1" s="1"/>
  <c r="P6110" i="1"/>
  <c r="K6111" i="1"/>
  <c r="N6111" i="1"/>
  <c r="O6111" i="1" s="1"/>
  <c r="P6111" i="1"/>
  <c r="K6112" i="1"/>
  <c r="N6112" i="1"/>
  <c r="K6113" i="1"/>
  <c r="N6113" i="1"/>
  <c r="O6113" i="1"/>
  <c r="Q6113" i="1" s="1"/>
  <c r="P6113" i="1"/>
  <c r="K6114" i="1"/>
  <c r="N6114" i="1"/>
  <c r="O6114" i="1" s="1"/>
  <c r="K6115" i="1"/>
  <c r="N6115" i="1"/>
  <c r="P6115" i="1" s="1"/>
  <c r="O6115" i="1"/>
  <c r="K6116" i="1"/>
  <c r="N6116" i="1"/>
  <c r="O6116" i="1"/>
  <c r="P6116" i="1"/>
  <c r="R6116" i="1" s="1"/>
  <c r="K6117" i="1"/>
  <c r="N6117" i="1"/>
  <c r="K6118" i="1"/>
  <c r="N6118" i="1"/>
  <c r="O6118" i="1"/>
  <c r="Q6118" i="1" s="1"/>
  <c r="P6118" i="1"/>
  <c r="R6118" i="1"/>
  <c r="K6119" i="1"/>
  <c r="N6119" i="1"/>
  <c r="O6119" i="1" s="1"/>
  <c r="P6119" i="1"/>
  <c r="K6120" i="1"/>
  <c r="N6120" i="1"/>
  <c r="K6121" i="1"/>
  <c r="N6121" i="1"/>
  <c r="O6121" i="1"/>
  <c r="Q6121" i="1" s="1"/>
  <c r="P6121" i="1"/>
  <c r="R6121" i="1"/>
  <c r="K6122" i="1"/>
  <c r="N6122" i="1"/>
  <c r="O6122" i="1" s="1"/>
  <c r="K6123" i="1"/>
  <c r="N6123" i="1"/>
  <c r="P6123" i="1" s="1"/>
  <c r="O6123" i="1"/>
  <c r="Q6123" i="1"/>
  <c r="K6124" i="1"/>
  <c r="N6124" i="1"/>
  <c r="O6124" i="1"/>
  <c r="P6124" i="1"/>
  <c r="R6124" i="1"/>
  <c r="K6125" i="1"/>
  <c r="N6125" i="1"/>
  <c r="K6126" i="1"/>
  <c r="N6126" i="1"/>
  <c r="O6126" i="1"/>
  <c r="Q6126" i="1" s="1"/>
  <c r="P6126" i="1"/>
  <c r="K6127" i="1"/>
  <c r="N6127" i="1"/>
  <c r="O6127" i="1" s="1"/>
  <c r="P6127" i="1"/>
  <c r="K6128" i="1"/>
  <c r="N6128" i="1"/>
  <c r="K6129" i="1"/>
  <c r="N6129" i="1"/>
  <c r="O6129" i="1"/>
  <c r="Q6129" i="1" s="1"/>
  <c r="P6129" i="1"/>
  <c r="K6130" i="1"/>
  <c r="N6130" i="1"/>
  <c r="O6130" i="1" s="1"/>
  <c r="P6130" i="1"/>
  <c r="K6131" i="1"/>
  <c r="N6131" i="1"/>
  <c r="P6131" i="1" s="1"/>
  <c r="Q6131" i="1" s="1"/>
  <c r="O6131" i="1"/>
  <c r="K6132" i="1"/>
  <c r="N6132" i="1"/>
  <c r="O6132" i="1"/>
  <c r="Q6132" i="1" s="1"/>
  <c r="S6132" i="1" s="1"/>
  <c r="P6132" i="1"/>
  <c r="R6132" i="1" s="1"/>
  <c r="K6133" i="1"/>
  <c r="N6133" i="1"/>
  <c r="O6133" i="1" s="1"/>
  <c r="Q6133" i="1" s="1"/>
  <c r="P6133" i="1"/>
  <c r="K6134" i="1"/>
  <c r="N6134" i="1"/>
  <c r="O6134" i="1"/>
  <c r="P6134" i="1"/>
  <c r="Q6134" i="1"/>
  <c r="R6134" i="1"/>
  <c r="K6135" i="1"/>
  <c r="N6135" i="1"/>
  <c r="O6135" i="1" s="1"/>
  <c r="P6135" i="1"/>
  <c r="K6136" i="1"/>
  <c r="N6136" i="1"/>
  <c r="K6137" i="1"/>
  <c r="N6137" i="1"/>
  <c r="O6137" i="1"/>
  <c r="Q6137" i="1" s="1"/>
  <c r="P6137" i="1"/>
  <c r="R6137" i="1"/>
  <c r="K6138" i="1"/>
  <c r="N6138" i="1"/>
  <c r="O6138" i="1" s="1"/>
  <c r="K6139" i="1"/>
  <c r="N6139" i="1"/>
  <c r="P6139" i="1" s="1"/>
  <c r="K6140" i="1"/>
  <c r="N6140" i="1"/>
  <c r="O6140" i="1"/>
  <c r="P6140" i="1"/>
  <c r="R6140" i="1"/>
  <c r="K6141" i="1"/>
  <c r="N6141" i="1"/>
  <c r="O6141" i="1" s="1"/>
  <c r="P6141" i="1"/>
  <c r="Q6141" i="1" s="1"/>
  <c r="K6142" i="1"/>
  <c r="N6142" i="1"/>
  <c r="O6142" i="1"/>
  <c r="P6142" i="1"/>
  <c r="K6143" i="1"/>
  <c r="N6143" i="1"/>
  <c r="O6143" i="1" s="1"/>
  <c r="Q6143" i="1" s="1"/>
  <c r="P6143" i="1"/>
  <c r="R6143" i="1"/>
  <c r="S6143" i="1"/>
  <c r="K6144" i="1"/>
  <c r="N6144" i="1"/>
  <c r="K6145" i="1"/>
  <c r="N6145" i="1"/>
  <c r="O6145" i="1"/>
  <c r="Q6145" i="1" s="1"/>
  <c r="P6145" i="1"/>
  <c r="K6146" i="1"/>
  <c r="N6146" i="1"/>
  <c r="O6146" i="1" s="1"/>
  <c r="K6147" i="1"/>
  <c r="N6147" i="1"/>
  <c r="P6147" i="1" s="1"/>
  <c r="O6147" i="1"/>
  <c r="K6148" i="1"/>
  <c r="N6148" i="1"/>
  <c r="O6148" i="1"/>
  <c r="R6148" i="1" s="1"/>
  <c r="P6148" i="1"/>
  <c r="K6149" i="1"/>
  <c r="N6149" i="1"/>
  <c r="K6150" i="1"/>
  <c r="N6150" i="1"/>
  <c r="O6150" i="1"/>
  <c r="P6150" i="1"/>
  <c r="Q6150" i="1"/>
  <c r="S6150" i="1" s="1"/>
  <c r="R6150" i="1"/>
  <c r="K6151" i="1"/>
  <c r="N6151" i="1"/>
  <c r="O6151" i="1" s="1"/>
  <c r="Q6151" i="1" s="1"/>
  <c r="P6151" i="1"/>
  <c r="K6152" i="1"/>
  <c r="N6152" i="1"/>
  <c r="K6153" i="1"/>
  <c r="N6153" i="1"/>
  <c r="O6153" i="1"/>
  <c r="Q6153" i="1" s="1"/>
  <c r="P6153" i="1"/>
  <c r="R6153" i="1"/>
  <c r="K6154" i="1"/>
  <c r="N6154" i="1"/>
  <c r="O6154" i="1" s="1"/>
  <c r="K6155" i="1"/>
  <c r="N6155" i="1"/>
  <c r="P6155" i="1" s="1"/>
  <c r="K6156" i="1"/>
  <c r="N6156" i="1"/>
  <c r="O6156" i="1"/>
  <c r="P6156" i="1"/>
  <c r="R6156" i="1" s="1"/>
  <c r="K6157" i="1"/>
  <c r="N6157" i="1"/>
  <c r="O6157" i="1" s="1"/>
  <c r="P6157" i="1"/>
  <c r="Q6157" i="1"/>
  <c r="K6158" i="1"/>
  <c r="N6158" i="1"/>
  <c r="O6158" i="1"/>
  <c r="Q6158" i="1" s="1"/>
  <c r="S6158" i="1" s="1"/>
  <c r="P6158" i="1"/>
  <c r="R6158" i="1"/>
  <c r="K6159" i="1"/>
  <c r="N6159" i="1"/>
  <c r="O6159" i="1" s="1"/>
  <c r="Q6159" i="1" s="1"/>
  <c r="S6159" i="1" s="1"/>
  <c r="P6159" i="1"/>
  <c r="R6159" i="1"/>
  <c r="K6160" i="1"/>
  <c r="N6160" i="1"/>
  <c r="K6161" i="1"/>
  <c r="N6161" i="1"/>
  <c r="O6161" i="1"/>
  <c r="Q6161" i="1" s="1"/>
  <c r="P6161" i="1"/>
  <c r="K6162" i="1"/>
  <c r="N6162" i="1"/>
  <c r="O6162" i="1" s="1"/>
  <c r="P6162" i="1"/>
  <c r="K6163" i="1"/>
  <c r="N6163" i="1"/>
  <c r="P6163" i="1" s="1"/>
  <c r="K6164" i="1"/>
  <c r="N6164" i="1"/>
  <c r="O6164" i="1"/>
  <c r="P6164" i="1"/>
  <c r="K6165" i="1"/>
  <c r="N6165" i="1"/>
  <c r="O6165" i="1" s="1"/>
  <c r="Q6165" i="1" s="1"/>
  <c r="P6165" i="1"/>
  <c r="K6166" i="1"/>
  <c r="N6166" i="1"/>
  <c r="O6166" i="1"/>
  <c r="P6166" i="1"/>
  <c r="Q6166" i="1"/>
  <c r="R6166" i="1"/>
  <c r="K6167" i="1"/>
  <c r="N6167" i="1"/>
  <c r="O6167" i="1" s="1"/>
  <c r="P6167" i="1"/>
  <c r="K6168" i="1"/>
  <c r="N6168" i="1"/>
  <c r="K6169" i="1"/>
  <c r="N6169" i="1"/>
  <c r="O6169" i="1"/>
  <c r="Q6169" i="1" s="1"/>
  <c r="P6169" i="1"/>
  <c r="R6169" i="1"/>
  <c r="K6170" i="1"/>
  <c r="N6170" i="1"/>
  <c r="O6170" i="1" s="1"/>
  <c r="K6171" i="1"/>
  <c r="N6171" i="1"/>
  <c r="P6171" i="1" s="1"/>
  <c r="K6172" i="1"/>
  <c r="N6172" i="1"/>
  <c r="O6172" i="1"/>
  <c r="P6172" i="1"/>
  <c r="R6172" i="1"/>
  <c r="K6173" i="1"/>
  <c r="N6173" i="1"/>
  <c r="O6173" i="1" s="1"/>
  <c r="P6173" i="1"/>
  <c r="Q6173" i="1" s="1"/>
  <c r="K6174" i="1"/>
  <c r="N6174" i="1"/>
  <c r="O6174" i="1"/>
  <c r="P6174" i="1"/>
  <c r="K6175" i="1"/>
  <c r="N6175" i="1"/>
  <c r="O6175" i="1" s="1"/>
  <c r="Q6175" i="1" s="1"/>
  <c r="P6175" i="1"/>
  <c r="R6175" i="1"/>
  <c r="S6175" i="1"/>
  <c r="K6176" i="1"/>
  <c r="N6176" i="1"/>
  <c r="K6177" i="1"/>
  <c r="N6177" i="1"/>
  <c r="O6177" i="1"/>
  <c r="Q6177" i="1" s="1"/>
  <c r="P6177" i="1"/>
  <c r="K6178" i="1"/>
  <c r="N6178" i="1"/>
  <c r="O6178" i="1" s="1"/>
  <c r="K6179" i="1"/>
  <c r="N6179" i="1"/>
  <c r="P6179" i="1" s="1"/>
  <c r="O6179" i="1"/>
  <c r="K6180" i="1"/>
  <c r="N6180" i="1"/>
  <c r="O6180" i="1"/>
  <c r="R6180" i="1" s="1"/>
  <c r="P6180" i="1"/>
  <c r="K6181" i="1"/>
  <c r="N6181" i="1"/>
  <c r="K6182" i="1"/>
  <c r="N6182" i="1"/>
  <c r="O6182" i="1"/>
  <c r="P6182" i="1"/>
  <c r="Q6182" i="1"/>
  <c r="S6182" i="1" s="1"/>
  <c r="R6182" i="1"/>
  <c r="K6183" i="1"/>
  <c r="N6183" i="1"/>
  <c r="O6183" i="1" s="1"/>
  <c r="Q6183" i="1" s="1"/>
  <c r="P6183" i="1"/>
  <c r="K6184" i="1"/>
  <c r="N6184" i="1"/>
  <c r="K6185" i="1"/>
  <c r="N6185" i="1"/>
  <c r="O6185" i="1"/>
  <c r="Q6185" i="1" s="1"/>
  <c r="P6185" i="1"/>
  <c r="R6185" i="1"/>
  <c r="K6186" i="1"/>
  <c r="N6186" i="1"/>
  <c r="O6186" i="1" s="1"/>
  <c r="K6187" i="1"/>
  <c r="N6187" i="1"/>
  <c r="P6187" i="1" s="1"/>
  <c r="K6188" i="1"/>
  <c r="N6188" i="1"/>
  <c r="O6188" i="1"/>
  <c r="P6188" i="1"/>
  <c r="R6188" i="1" s="1"/>
  <c r="K6189" i="1"/>
  <c r="N6189" i="1"/>
  <c r="O6189" i="1" s="1"/>
  <c r="P6189" i="1"/>
  <c r="Q6189" i="1"/>
  <c r="K6190" i="1"/>
  <c r="N6190" i="1"/>
  <c r="O6190" i="1"/>
  <c r="Q6190" i="1" s="1"/>
  <c r="S6190" i="1" s="1"/>
  <c r="P6190" i="1"/>
  <c r="R6190" i="1"/>
  <c r="K6191" i="1"/>
  <c r="N6191" i="1"/>
  <c r="O6191" i="1" s="1"/>
  <c r="Q6191" i="1" s="1"/>
  <c r="S6191" i="1" s="1"/>
  <c r="P6191" i="1"/>
  <c r="R6191" i="1"/>
  <c r="K6192" i="1"/>
  <c r="N6192" i="1"/>
  <c r="K6193" i="1"/>
  <c r="N6193" i="1"/>
  <c r="O6193" i="1"/>
  <c r="Q6193" i="1" s="1"/>
  <c r="P6193" i="1"/>
  <c r="K6194" i="1"/>
  <c r="N6194" i="1"/>
  <c r="O6194" i="1" s="1"/>
  <c r="P6194" i="1"/>
  <c r="K6195" i="1"/>
  <c r="N6195" i="1"/>
  <c r="P6195" i="1" s="1"/>
  <c r="K6196" i="1"/>
  <c r="N6196" i="1"/>
  <c r="O6196" i="1"/>
  <c r="P6196" i="1"/>
  <c r="K6197" i="1"/>
  <c r="N6197" i="1"/>
  <c r="O6197" i="1" s="1"/>
  <c r="Q6197" i="1" s="1"/>
  <c r="P6197" i="1"/>
  <c r="K6198" i="1"/>
  <c r="N6198" i="1"/>
  <c r="O6198" i="1"/>
  <c r="P6198" i="1"/>
  <c r="Q6198" i="1"/>
  <c r="R6198" i="1"/>
  <c r="K6199" i="1"/>
  <c r="N6199" i="1"/>
  <c r="O6199" i="1" s="1"/>
  <c r="P6199" i="1"/>
  <c r="K6200" i="1"/>
  <c r="N6200" i="1"/>
  <c r="K6201" i="1"/>
  <c r="N6201" i="1"/>
  <c r="O6201" i="1"/>
  <c r="Q6201" i="1" s="1"/>
  <c r="P6201" i="1"/>
  <c r="R6201" i="1"/>
  <c r="K6202" i="1"/>
  <c r="N6202" i="1"/>
  <c r="O6202" i="1" s="1"/>
  <c r="K6203" i="1"/>
  <c r="N6203" i="1"/>
  <c r="P6203" i="1" s="1"/>
  <c r="K6204" i="1"/>
  <c r="N6204" i="1"/>
  <c r="O6204" i="1"/>
  <c r="P6204" i="1"/>
  <c r="R6204" i="1"/>
  <c r="K6205" i="1"/>
  <c r="N6205" i="1"/>
  <c r="O6205" i="1" s="1"/>
  <c r="P6205" i="1"/>
  <c r="Q6205" i="1" s="1"/>
  <c r="K6206" i="1"/>
  <c r="N6206" i="1"/>
  <c r="O6206" i="1"/>
  <c r="P6206" i="1"/>
  <c r="K6207" i="1"/>
  <c r="N6207" i="1"/>
  <c r="O6207" i="1" s="1"/>
  <c r="Q6207" i="1" s="1"/>
  <c r="P6207" i="1"/>
  <c r="R6207" i="1"/>
  <c r="S6207" i="1"/>
  <c r="K6208" i="1"/>
  <c r="N6208" i="1"/>
  <c r="K6209" i="1"/>
  <c r="N6209" i="1"/>
  <c r="O6209" i="1"/>
  <c r="Q6209" i="1" s="1"/>
  <c r="P6209" i="1"/>
  <c r="K6210" i="1"/>
  <c r="N6210" i="1"/>
  <c r="O6210" i="1" s="1"/>
  <c r="K6211" i="1"/>
  <c r="N6211" i="1"/>
  <c r="P6211" i="1" s="1"/>
  <c r="O6211" i="1"/>
  <c r="K6212" i="1"/>
  <c r="N6212" i="1"/>
  <c r="O6212" i="1"/>
  <c r="R6212" i="1" s="1"/>
  <c r="P6212" i="1"/>
  <c r="K6213" i="1"/>
  <c r="N6213" i="1"/>
  <c r="K6214" i="1"/>
  <c r="N6214" i="1"/>
  <c r="O6214" i="1"/>
  <c r="P6214" i="1"/>
  <c r="Q6214" i="1"/>
  <c r="S6214" i="1" s="1"/>
  <c r="R6214" i="1"/>
  <c r="K6215" i="1"/>
  <c r="N6215" i="1"/>
  <c r="O6215" i="1" s="1"/>
  <c r="Q6215" i="1" s="1"/>
  <c r="P6215" i="1"/>
  <c r="K6216" i="1"/>
  <c r="N6216" i="1"/>
  <c r="K6217" i="1"/>
  <c r="N6217" i="1"/>
  <c r="O6217" i="1"/>
  <c r="Q6217" i="1" s="1"/>
  <c r="P6217" i="1"/>
  <c r="R6217" i="1"/>
  <c r="K6218" i="1"/>
  <c r="N6218" i="1"/>
  <c r="O6218" i="1" s="1"/>
  <c r="K6219" i="1"/>
  <c r="N6219" i="1"/>
  <c r="P6219" i="1" s="1"/>
  <c r="K6220" i="1"/>
  <c r="N6220" i="1"/>
  <c r="O6220" i="1"/>
  <c r="P6220" i="1"/>
  <c r="R6220" i="1" s="1"/>
  <c r="K6221" i="1"/>
  <c r="N6221" i="1"/>
  <c r="O6221" i="1" s="1"/>
  <c r="P6221" i="1"/>
  <c r="Q6221" i="1"/>
  <c r="K6222" i="1"/>
  <c r="N6222" i="1"/>
  <c r="O6222" i="1"/>
  <c r="P6222" i="1"/>
  <c r="Q6222" i="1"/>
  <c r="R6222" i="1"/>
  <c r="K6223" i="1"/>
  <c r="N6223" i="1"/>
  <c r="O6223" i="1" s="1"/>
  <c r="Q6223" i="1" s="1"/>
  <c r="S6223" i="1" s="1"/>
  <c r="P6223" i="1"/>
  <c r="R6223" i="1"/>
  <c r="K6224" i="1"/>
  <c r="N6224" i="1"/>
  <c r="K6225" i="1"/>
  <c r="N6225" i="1"/>
  <c r="O6225" i="1"/>
  <c r="Q6225" i="1" s="1"/>
  <c r="P6225" i="1"/>
  <c r="K6226" i="1"/>
  <c r="N6226" i="1"/>
  <c r="O6226" i="1" s="1"/>
  <c r="P6226" i="1"/>
  <c r="K6227" i="1"/>
  <c r="N6227" i="1"/>
  <c r="P6227" i="1" s="1"/>
  <c r="K6228" i="1"/>
  <c r="N6228" i="1"/>
  <c r="O6228" i="1"/>
  <c r="P6228" i="1"/>
  <c r="K6229" i="1"/>
  <c r="N6229" i="1"/>
  <c r="O6229" i="1" s="1"/>
  <c r="Q6229" i="1" s="1"/>
  <c r="P6229" i="1"/>
  <c r="K6230" i="1"/>
  <c r="N6230" i="1"/>
  <c r="O6230" i="1"/>
  <c r="P6230" i="1"/>
  <c r="Q6230" i="1"/>
  <c r="R6230" i="1"/>
  <c r="K6231" i="1"/>
  <c r="N6231" i="1"/>
  <c r="O6231" i="1" s="1"/>
  <c r="P6231" i="1"/>
  <c r="K6232" i="1"/>
  <c r="N6232" i="1"/>
  <c r="K6233" i="1"/>
  <c r="N6233" i="1"/>
  <c r="O6233" i="1"/>
  <c r="Q6233" i="1" s="1"/>
  <c r="P6233" i="1"/>
  <c r="R6233" i="1"/>
  <c r="K6234" i="1"/>
  <c r="N6234" i="1"/>
  <c r="O6234" i="1" s="1"/>
  <c r="K6235" i="1"/>
  <c r="N6235" i="1"/>
  <c r="P6235" i="1" s="1"/>
  <c r="K6236" i="1"/>
  <c r="N6236" i="1"/>
  <c r="O6236" i="1"/>
  <c r="P6236" i="1"/>
  <c r="R6236" i="1"/>
  <c r="K6237" i="1"/>
  <c r="N6237" i="1"/>
  <c r="O6237" i="1" s="1"/>
  <c r="P6237" i="1"/>
  <c r="Q6237" i="1" s="1"/>
  <c r="K6238" i="1"/>
  <c r="N6238" i="1"/>
  <c r="O6238" i="1"/>
  <c r="P6238" i="1"/>
  <c r="K6239" i="1"/>
  <c r="N6239" i="1"/>
  <c r="O6239" i="1" s="1"/>
  <c r="K6240" i="1"/>
  <c r="N6240" i="1"/>
  <c r="P6240" i="1" s="1"/>
  <c r="O6240" i="1"/>
  <c r="R6240" i="1" s="1"/>
  <c r="K6241" i="1"/>
  <c r="N6241" i="1"/>
  <c r="O6241" i="1"/>
  <c r="P6241" i="1"/>
  <c r="K6242" i="1"/>
  <c r="N6242" i="1"/>
  <c r="O6242" i="1" s="1"/>
  <c r="Q6242" i="1" s="1"/>
  <c r="P6242" i="1"/>
  <c r="K6243" i="1"/>
  <c r="N6243" i="1"/>
  <c r="P6243" i="1" s="1"/>
  <c r="K6244" i="1"/>
  <c r="N6244" i="1"/>
  <c r="O6244" i="1"/>
  <c r="P6244" i="1"/>
  <c r="K6245" i="1"/>
  <c r="N6245" i="1"/>
  <c r="O6245" i="1" s="1"/>
  <c r="Q6245" i="1" s="1"/>
  <c r="P6245" i="1"/>
  <c r="K6246" i="1"/>
  <c r="N6246" i="1"/>
  <c r="O6246" i="1"/>
  <c r="P6246" i="1"/>
  <c r="Q6246" i="1"/>
  <c r="R6246" i="1"/>
  <c r="K6247" i="1"/>
  <c r="N6247" i="1"/>
  <c r="O6247" i="1" s="1"/>
  <c r="P6247" i="1"/>
  <c r="K6248" i="1"/>
  <c r="N6248" i="1"/>
  <c r="P6248" i="1" s="1"/>
  <c r="O6248" i="1"/>
  <c r="R6248" i="1" s="1"/>
  <c r="K6249" i="1"/>
  <c r="N6249" i="1"/>
  <c r="O6249" i="1"/>
  <c r="P6249" i="1"/>
  <c r="R6249" i="1" s="1"/>
  <c r="K6250" i="1"/>
  <c r="N6250" i="1"/>
  <c r="O6250" i="1" s="1"/>
  <c r="P6250" i="1"/>
  <c r="Q6250" i="1"/>
  <c r="K6251" i="1"/>
  <c r="N6251" i="1"/>
  <c r="P6251" i="1" s="1"/>
  <c r="K6252" i="1"/>
  <c r="N6252" i="1"/>
  <c r="O6252" i="1"/>
  <c r="Q6252" i="1" s="1"/>
  <c r="S6252" i="1" s="1"/>
  <c r="P6252" i="1"/>
  <c r="R6252" i="1"/>
  <c r="K6253" i="1"/>
  <c r="N6253" i="1"/>
  <c r="O6253" i="1" s="1"/>
  <c r="P6253" i="1"/>
  <c r="Q6253" i="1"/>
  <c r="K6254" i="1"/>
  <c r="N6254" i="1"/>
  <c r="O6254" i="1"/>
  <c r="Q6254" i="1" s="1"/>
  <c r="S6254" i="1" s="1"/>
  <c r="P6254" i="1"/>
  <c r="R6254" i="1"/>
  <c r="K6255" i="1"/>
  <c r="N6255" i="1"/>
  <c r="O6255" i="1" s="1"/>
  <c r="K6256" i="1"/>
  <c r="N6256" i="1"/>
  <c r="P6256" i="1" s="1"/>
  <c r="O6256" i="1"/>
  <c r="R6256" i="1" s="1"/>
  <c r="Q6256" i="1"/>
  <c r="S6256" i="1" s="1"/>
  <c r="K6257" i="1"/>
  <c r="N6257" i="1"/>
  <c r="O6257" i="1"/>
  <c r="R6257" i="1" s="1"/>
  <c r="P6257" i="1"/>
  <c r="K6258" i="1"/>
  <c r="N6258" i="1"/>
  <c r="K6259" i="1"/>
  <c r="N6259" i="1"/>
  <c r="P6259" i="1" s="1"/>
  <c r="K6260" i="1"/>
  <c r="N6260" i="1"/>
  <c r="O6260" i="1"/>
  <c r="Q6260" i="1" s="1"/>
  <c r="P6260" i="1"/>
  <c r="K6261" i="1"/>
  <c r="N6261" i="1"/>
  <c r="K6262" i="1"/>
  <c r="N6262" i="1"/>
  <c r="O6262" i="1"/>
  <c r="P6262" i="1"/>
  <c r="Q6262" i="1"/>
  <c r="S6262" i="1" s="1"/>
  <c r="R6262" i="1"/>
  <c r="K6263" i="1"/>
  <c r="N6263" i="1"/>
  <c r="O6263" i="1" s="1"/>
  <c r="K6264" i="1"/>
  <c r="N6264" i="1"/>
  <c r="K6265" i="1"/>
  <c r="N6265" i="1"/>
  <c r="O6265" i="1"/>
  <c r="P6265" i="1"/>
  <c r="R6265" i="1"/>
  <c r="K6266" i="1"/>
  <c r="N6266" i="1"/>
  <c r="O6266" i="1" s="1"/>
  <c r="P6266" i="1"/>
  <c r="Q6266" i="1" s="1"/>
  <c r="K6267" i="1"/>
  <c r="N6267" i="1"/>
  <c r="P6267" i="1" s="1"/>
  <c r="O6267" i="1"/>
  <c r="K6268" i="1"/>
  <c r="N6268" i="1"/>
  <c r="O6268" i="1"/>
  <c r="Q6268" i="1" s="1"/>
  <c r="P6268" i="1"/>
  <c r="R6268" i="1"/>
  <c r="S6268" i="1"/>
  <c r="K6269" i="1"/>
  <c r="N6269" i="1"/>
  <c r="O6269" i="1" s="1"/>
  <c r="P6269" i="1"/>
  <c r="Q6269" i="1" s="1"/>
  <c r="K6270" i="1"/>
  <c r="N6270" i="1"/>
  <c r="O6270" i="1"/>
  <c r="P6270" i="1"/>
  <c r="K6271" i="1"/>
  <c r="N6271" i="1"/>
  <c r="O6271" i="1" s="1"/>
  <c r="K6272" i="1"/>
  <c r="N6272" i="1"/>
  <c r="P6272" i="1" s="1"/>
  <c r="O6272" i="1"/>
  <c r="R6272" i="1" s="1"/>
  <c r="K6273" i="1"/>
  <c r="N6273" i="1"/>
  <c r="O6273" i="1"/>
  <c r="P6273" i="1"/>
  <c r="K6274" i="1"/>
  <c r="N6274" i="1"/>
  <c r="O6274" i="1" s="1"/>
  <c r="Q6274" i="1" s="1"/>
  <c r="P6274" i="1"/>
  <c r="K6275" i="1"/>
  <c r="N6275" i="1"/>
  <c r="P6275" i="1" s="1"/>
  <c r="K6276" i="1"/>
  <c r="N6276" i="1"/>
  <c r="O6276" i="1"/>
  <c r="P6276" i="1"/>
  <c r="K6277" i="1"/>
  <c r="N6277" i="1"/>
  <c r="O6277" i="1" s="1"/>
  <c r="Q6277" i="1" s="1"/>
  <c r="P6277" i="1"/>
  <c r="K6278" i="1"/>
  <c r="N6278" i="1"/>
  <c r="O6278" i="1"/>
  <c r="P6278" i="1"/>
  <c r="Q6278" i="1"/>
  <c r="R6278" i="1"/>
  <c r="K6279" i="1"/>
  <c r="N6279" i="1"/>
  <c r="O6279" i="1" s="1"/>
  <c r="P6279" i="1"/>
  <c r="K6280" i="1"/>
  <c r="N6280" i="1"/>
  <c r="P6280" i="1" s="1"/>
  <c r="O6280" i="1"/>
  <c r="R6280" i="1" s="1"/>
  <c r="K6281" i="1"/>
  <c r="N6281" i="1"/>
  <c r="O6281" i="1"/>
  <c r="P6281" i="1"/>
  <c r="R6281" i="1" s="1"/>
  <c r="K6282" i="1"/>
  <c r="N6282" i="1"/>
  <c r="O6282" i="1" s="1"/>
  <c r="P6282" i="1"/>
  <c r="Q6282" i="1"/>
  <c r="K6283" i="1"/>
  <c r="N6283" i="1"/>
  <c r="P6283" i="1" s="1"/>
  <c r="K6284" i="1"/>
  <c r="N6284" i="1"/>
  <c r="O6284" i="1"/>
  <c r="Q6284" i="1" s="1"/>
  <c r="S6284" i="1" s="1"/>
  <c r="P6284" i="1"/>
  <c r="R6284" i="1"/>
  <c r="K6285" i="1"/>
  <c r="N6285" i="1"/>
  <c r="O6285" i="1" s="1"/>
  <c r="P6285" i="1"/>
  <c r="Q6285" i="1"/>
  <c r="K6286" i="1"/>
  <c r="N6286" i="1"/>
  <c r="O6286" i="1"/>
  <c r="Q6286" i="1" s="1"/>
  <c r="S6286" i="1" s="1"/>
  <c r="P6286" i="1"/>
  <c r="R6286" i="1"/>
  <c r="K6287" i="1"/>
  <c r="N6287" i="1"/>
  <c r="O6287" i="1" s="1"/>
  <c r="K6288" i="1"/>
  <c r="N6288" i="1"/>
  <c r="P6288" i="1" s="1"/>
  <c r="O6288" i="1"/>
  <c r="R6288" i="1" s="1"/>
  <c r="Q6288" i="1"/>
  <c r="S6288" i="1" s="1"/>
  <c r="K6289" i="1"/>
  <c r="N6289" i="1"/>
  <c r="O6289" i="1"/>
  <c r="R6289" i="1" s="1"/>
  <c r="P6289" i="1"/>
  <c r="K6290" i="1"/>
  <c r="N6290" i="1"/>
  <c r="K6291" i="1"/>
  <c r="N6291" i="1"/>
  <c r="P6291" i="1" s="1"/>
  <c r="K6292" i="1"/>
  <c r="N6292" i="1"/>
  <c r="O6292" i="1"/>
  <c r="Q6292" i="1" s="1"/>
  <c r="P6292" i="1"/>
  <c r="K6293" i="1"/>
  <c r="N6293" i="1"/>
  <c r="K6294" i="1"/>
  <c r="N6294" i="1"/>
  <c r="O6294" i="1"/>
  <c r="P6294" i="1"/>
  <c r="Q6294" i="1"/>
  <c r="S6294" i="1" s="1"/>
  <c r="R6294" i="1"/>
  <c r="K6295" i="1"/>
  <c r="N6295" i="1"/>
  <c r="O6295" i="1" s="1"/>
  <c r="K6296" i="1"/>
  <c r="N6296" i="1"/>
  <c r="K6297" i="1"/>
  <c r="N6297" i="1"/>
  <c r="O6297" i="1"/>
  <c r="P6297" i="1"/>
  <c r="R6297" i="1"/>
  <c r="K6298" i="1"/>
  <c r="N6298" i="1"/>
  <c r="O6298" i="1" s="1"/>
  <c r="P6298" i="1"/>
  <c r="Q6298" i="1" s="1"/>
  <c r="K6299" i="1"/>
  <c r="N6299" i="1"/>
  <c r="P6299" i="1" s="1"/>
  <c r="O6299" i="1"/>
  <c r="K6300" i="1"/>
  <c r="N6300" i="1"/>
  <c r="O6300" i="1"/>
  <c r="Q6300" i="1" s="1"/>
  <c r="P6300" i="1"/>
  <c r="R6300" i="1"/>
  <c r="S6300" i="1"/>
  <c r="K6301" i="1"/>
  <c r="N6301" i="1"/>
  <c r="O6301" i="1" s="1"/>
  <c r="P6301" i="1"/>
  <c r="Q6301" i="1" s="1"/>
  <c r="K6302" i="1"/>
  <c r="N6302" i="1"/>
  <c r="O6302" i="1"/>
  <c r="P6302" i="1"/>
  <c r="K6303" i="1"/>
  <c r="N6303" i="1"/>
  <c r="O6303" i="1" s="1"/>
  <c r="K6304" i="1"/>
  <c r="N6304" i="1"/>
  <c r="P6304" i="1" s="1"/>
  <c r="O6304" i="1"/>
  <c r="R6304" i="1" s="1"/>
  <c r="K6305" i="1"/>
  <c r="N6305" i="1"/>
  <c r="O6305" i="1"/>
  <c r="P6305" i="1"/>
  <c r="K6306" i="1"/>
  <c r="N6306" i="1"/>
  <c r="O6306" i="1" s="1"/>
  <c r="Q6306" i="1" s="1"/>
  <c r="P6306" i="1"/>
  <c r="K6307" i="1"/>
  <c r="N6307" i="1"/>
  <c r="P6307" i="1" s="1"/>
  <c r="K6308" i="1"/>
  <c r="N6308" i="1"/>
  <c r="O6308" i="1"/>
  <c r="P6308" i="1"/>
  <c r="K6309" i="1"/>
  <c r="N6309" i="1"/>
  <c r="O6309" i="1" s="1"/>
  <c r="Q6309" i="1" s="1"/>
  <c r="P6309" i="1"/>
  <c r="K6310" i="1"/>
  <c r="N6310" i="1"/>
  <c r="O6310" i="1"/>
  <c r="P6310" i="1"/>
  <c r="Q6310" i="1"/>
  <c r="R6310" i="1"/>
  <c r="K6311" i="1"/>
  <c r="N6311" i="1"/>
  <c r="O6311" i="1" s="1"/>
  <c r="P6311" i="1"/>
  <c r="K6312" i="1"/>
  <c r="N6312" i="1"/>
  <c r="P6312" i="1" s="1"/>
  <c r="O6312" i="1"/>
  <c r="R6312" i="1" s="1"/>
  <c r="K6313" i="1"/>
  <c r="N6313" i="1"/>
  <c r="O6313" i="1"/>
  <c r="P6313" i="1"/>
  <c r="R6313" i="1" s="1"/>
  <c r="K6314" i="1"/>
  <c r="N6314" i="1"/>
  <c r="O6314" i="1" s="1"/>
  <c r="P6314" i="1"/>
  <c r="Q6314" i="1"/>
  <c r="K6315" i="1"/>
  <c r="N6315" i="1"/>
  <c r="P6315" i="1" s="1"/>
  <c r="K6316" i="1"/>
  <c r="N6316" i="1"/>
  <c r="O6316" i="1"/>
  <c r="P6316" i="1"/>
  <c r="R6316" i="1"/>
  <c r="K6317" i="1"/>
  <c r="N6317" i="1"/>
  <c r="O6317" i="1" s="1"/>
  <c r="P6317" i="1"/>
  <c r="Q6317" i="1"/>
  <c r="K6318" i="1"/>
  <c r="N6318" i="1"/>
  <c r="O6318" i="1"/>
  <c r="Q6318" i="1" s="1"/>
  <c r="S6318" i="1" s="1"/>
  <c r="P6318" i="1"/>
  <c r="R6318" i="1"/>
  <c r="K6319" i="1"/>
  <c r="N6319" i="1"/>
  <c r="O6319" i="1" s="1"/>
  <c r="Q6319" i="1" s="1"/>
  <c r="P6319" i="1"/>
  <c r="R6319" i="1"/>
  <c r="S6319" i="1" s="1"/>
  <c r="K6320" i="1"/>
  <c r="N6320" i="1"/>
  <c r="P6320" i="1" s="1"/>
  <c r="O6320" i="1"/>
  <c r="R6320" i="1" s="1"/>
  <c r="Q6320" i="1"/>
  <c r="S6320" i="1" s="1"/>
  <c r="K6321" i="1"/>
  <c r="N6321" i="1"/>
  <c r="O6321" i="1"/>
  <c r="R6321" i="1" s="1"/>
  <c r="P6321" i="1"/>
  <c r="K6322" i="1"/>
  <c r="N6322" i="1"/>
  <c r="K6323" i="1"/>
  <c r="N6323" i="1"/>
  <c r="P6323" i="1" s="1"/>
  <c r="K6324" i="1"/>
  <c r="N6324" i="1"/>
  <c r="O6324" i="1"/>
  <c r="Q6324" i="1" s="1"/>
  <c r="P6324" i="1"/>
  <c r="K6325" i="1"/>
  <c r="N6325" i="1"/>
  <c r="K6326" i="1"/>
  <c r="N6326" i="1"/>
  <c r="O6326" i="1"/>
  <c r="R6326" i="1" s="1"/>
  <c r="P6326" i="1"/>
  <c r="Q6326" i="1"/>
  <c r="S6326" i="1" s="1"/>
  <c r="K6327" i="1"/>
  <c r="N6327" i="1"/>
  <c r="O6327" i="1" s="1"/>
  <c r="K6328" i="1"/>
  <c r="N6328" i="1"/>
  <c r="K6329" i="1"/>
  <c r="N6329" i="1"/>
  <c r="O6329" i="1"/>
  <c r="P6329" i="1"/>
  <c r="R6329" i="1"/>
  <c r="K6330" i="1"/>
  <c r="N6330" i="1"/>
  <c r="O6330" i="1" s="1"/>
  <c r="P6330" i="1"/>
  <c r="Q6330" i="1" s="1"/>
  <c r="K6331" i="1"/>
  <c r="N6331" i="1"/>
  <c r="P6331" i="1" s="1"/>
  <c r="O6331" i="1"/>
  <c r="K6332" i="1"/>
  <c r="N6332" i="1"/>
  <c r="O6332" i="1"/>
  <c r="Q6332" i="1" s="1"/>
  <c r="P6332" i="1"/>
  <c r="R6332" i="1"/>
  <c r="S6332" i="1"/>
  <c r="K6333" i="1"/>
  <c r="N6333" i="1"/>
  <c r="O6333" i="1" s="1"/>
  <c r="P6333" i="1"/>
  <c r="Q6333" i="1" s="1"/>
  <c r="K6334" i="1"/>
  <c r="N6334" i="1"/>
  <c r="O6334" i="1"/>
  <c r="P6334" i="1"/>
  <c r="K6335" i="1"/>
  <c r="N6335" i="1"/>
  <c r="O6335" i="1" s="1"/>
  <c r="K6336" i="1"/>
  <c r="N6336" i="1"/>
  <c r="P6336" i="1" s="1"/>
  <c r="O6336" i="1"/>
  <c r="R6336" i="1" s="1"/>
  <c r="K6337" i="1"/>
  <c r="N6337" i="1"/>
  <c r="O6337" i="1"/>
  <c r="P6337" i="1"/>
  <c r="K6338" i="1"/>
  <c r="N6338" i="1"/>
  <c r="O6338" i="1" s="1"/>
  <c r="Q6338" i="1" s="1"/>
  <c r="P6338" i="1"/>
  <c r="K6339" i="1"/>
  <c r="N6339" i="1"/>
  <c r="P6339" i="1" s="1"/>
  <c r="O6339" i="1"/>
  <c r="Q6339" i="1"/>
  <c r="S6339" i="1" s="1"/>
  <c r="R6339" i="1"/>
  <c r="K6340" i="1"/>
  <c r="N6340" i="1"/>
  <c r="O6340" i="1"/>
  <c r="P6340" i="1"/>
  <c r="K6341" i="1"/>
  <c r="N6341" i="1"/>
  <c r="O6341" i="1" s="1"/>
  <c r="Q6341" i="1" s="1"/>
  <c r="P6341" i="1"/>
  <c r="K6342" i="1"/>
  <c r="N6342" i="1"/>
  <c r="O6342" i="1"/>
  <c r="P6342" i="1"/>
  <c r="Q6342" i="1"/>
  <c r="R6342" i="1"/>
  <c r="K6343" i="1"/>
  <c r="N6343" i="1"/>
  <c r="O6343" i="1" s="1"/>
  <c r="P6343" i="1"/>
  <c r="K6344" i="1"/>
  <c r="N6344" i="1"/>
  <c r="P6344" i="1" s="1"/>
  <c r="O6344" i="1"/>
  <c r="R6344" i="1" s="1"/>
  <c r="K6345" i="1"/>
  <c r="N6345" i="1"/>
  <c r="O6345" i="1"/>
  <c r="P6345" i="1"/>
  <c r="R6345" i="1" s="1"/>
  <c r="K6346" i="1"/>
  <c r="N6346" i="1"/>
  <c r="O6346" i="1" s="1"/>
  <c r="P6346" i="1"/>
  <c r="Q6346" i="1"/>
  <c r="K6347" i="1"/>
  <c r="N6347" i="1"/>
  <c r="P6347" i="1" s="1"/>
  <c r="K6348" i="1"/>
  <c r="N6348" i="1"/>
  <c r="O6348" i="1"/>
  <c r="P6348" i="1"/>
  <c r="R6348" i="1"/>
  <c r="K6349" i="1"/>
  <c r="N6349" i="1"/>
  <c r="O6349" i="1" s="1"/>
  <c r="P6349" i="1"/>
  <c r="Q6349" i="1"/>
  <c r="K6350" i="1"/>
  <c r="N6350" i="1"/>
  <c r="O6350" i="1"/>
  <c r="Q6350" i="1" s="1"/>
  <c r="S6350" i="1" s="1"/>
  <c r="P6350" i="1"/>
  <c r="R6350" i="1"/>
  <c r="K6351" i="1"/>
  <c r="N6351" i="1"/>
  <c r="O6351" i="1" s="1"/>
  <c r="P6351" i="1"/>
  <c r="R6351" i="1"/>
  <c r="K6352" i="1"/>
  <c r="N6352" i="1"/>
  <c r="P6352" i="1" s="1"/>
  <c r="O6352" i="1"/>
  <c r="R6352" i="1" s="1"/>
  <c r="Q6352" i="1"/>
  <c r="S6352" i="1" s="1"/>
  <c r="K6353" i="1"/>
  <c r="N6353" i="1"/>
  <c r="O6353" i="1"/>
  <c r="R6353" i="1" s="1"/>
  <c r="P6353" i="1"/>
  <c r="K6354" i="1"/>
  <c r="N6354" i="1"/>
  <c r="K6355" i="1"/>
  <c r="N6355" i="1"/>
  <c r="P6355" i="1" s="1"/>
  <c r="K6356" i="1"/>
  <c r="N6356" i="1"/>
  <c r="O6356" i="1"/>
  <c r="Q6356" i="1" s="1"/>
  <c r="P6356" i="1"/>
  <c r="K6357" i="1"/>
  <c r="N6357" i="1"/>
  <c r="K6358" i="1"/>
  <c r="N6358" i="1"/>
  <c r="O6358" i="1"/>
  <c r="R6358" i="1" s="1"/>
  <c r="P6358" i="1"/>
  <c r="Q6358" i="1"/>
  <c r="K6359" i="1"/>
  <c r="N6359" i="1"/>
  <c r="O6359" i="1" s="1"/>
  <c r="K6360" i="1"/>
  <c r="N6360" i="1"/>
  <c r="K6361" i="1"/>
  <c r="N6361" i="1"/>
  <c r="O6361" i="1"/>
  <c r="P6361" i="1"/>
  <c r="R6361" i="1"/>
  <c r="K6362" i="1"/>
  <c r="N6362" i="1"/>
  <c r="O6362" i="1" s="1"/>
  <c r="P6362" i="1"/>
  <c r="Q6362" i="1" s="1"/>
  <c r="K6363" i="1"/>
  <c r="N6363" i="1"/>
  <c r="P6363" i="1" s="1"/>
  <c r="O6363" i="1"/>
  <c r="K6364" i="1"/>
  <c r="N6364" i="1"/>
  <c r="O6364" i="1"/>
  <c r="Q6364" i="1" s="1"/>
  <c r="P6364" i="1"/>
  <c r="R6364" i="1"/>
  <c r="S6364" i="1"/>
  <c r="K6365" i="1"/>
  <c r="N6365" i="1"/>
  <c r="O6365" i="1" s="1"/>
  <c r="Q6365" i="1" s="1"/>
  <c r="P6365" i="1"/>
  <c r="K6366" i="1"/>
  <c r="N6366" i="1"/>
  <c r="O6366" i="1"/>
  <c r="P6366" i="1"/>
  <c r="K6367" i="1"/>
  <c r="N6367" i="1"/>
  <c r="O6367" i="1" s="1"/>
  <c r="K6368" i="1"/>
  <c r="N6368" i="1"/>
  <c r="P6368" i="1" s="1"/>
  <c r="O6368" i="1"/>
  <c r="R6368" i="1" s="1"/>
  <c r="K6369" i="1"/>
  <c r="N6369" i="1"/>
  <c r="O6369" i="1"/>
  <c r="P6369" i="1"/>
  <c r="K6370" i="1"/>
  <c r="N6370" i="1"/>
  <c r="O6370" i="1" s="1"/>
  <c r="Q6370" i="1" s="1"/>
  <c r="P6370" i="1"/>
  <c r="K6371" i="1"/>
  <c r="N6371" i="1"/>
  <c r="P6371" i="1" s="1"/>
  <c r="O6371" i="1"/>
  <c r="R6371" i="1" s="1"/>
  <c r="Q6371" i="1"/>
  <c r="K6372" i="1"/>
  <c r="N6372" i="1"/>
  <c r="O6372" i="1"/>
  <c r="P6372" i="1"/>
  <c r="K6373" i="1"/>
  <c r="N6373" i="1"/>
  <c r="O6373" i="1" s="1"/>
  <c r="Q6373" i="1" s="1"/>
  <c r="P6373" i="1"/>
  <c r="K6374" i="1"/>
  <c r="N6374" i="1"/>
  <c r="O6374" i="1"/>
  <c r="Q6374" i="1" s="1"/>
  <c r="S6374" i="1" s="1"/>
  <c r="P6374" i="1"/>
  <c r="R6374" i="1"/>
  <c r="K6375" i="1"/>
  <c r="N6375" i="1"/>
  <c r="O6375" i="1" s="1"/>
  <c r="P6375" i="1"/>
  <c r="K6376" i="1"/>
  <c r="N6376" i="1"/>
  <c r="P6376" i="1" s="1"/>
  <c r="O6376" i="1"/>
  <c r="R6376" i="1" s="1"/>
  <c r="K6377" i="1"/>
  <c r="N6377" i="1"/>
  <c r="O6377" i="1"/>
  <c r="P6377" i="1"/>
  <c r="R6377" i="1" s="1"/>
  <c r="K6378" i="1"/>
  <c r="N6378" i="1"/>
  <c r="O6378" i="1" s="1"/>
  <c r="P6378" i="1"/>
  <c r="Q6378" i="1"/>
  <c r="K6379" i="1"/>
  <c r="N6379" i="1"/>
  <c r="P6379" i="1" s="1"/>
  <c r="K6380" i="1"/>
  <c r="N6380" i="1"/>
  <c r="O6380" i="1"/>
  <c r="P6380" i="1"/>
  <c r="R6380" i="1"/>
  <c r="K6381" i="1"/>
  <c r="N6381" i="1"/>
  <c r="O6381" i="1" s="1"/>
  <c r="P6381" i="1"/>
  <c r="Q6381" i="1"/>
  <c r="K6382" i="1"/>
  <c r="N6382" i="1"/>
  <c r="O6382" i="1"/>
  <c r="Q6382" i="1" s="1"/>
  <c r="S6382" i="1" s="1"/>
  <c r="P6382" i="1"/>
  <c r="R6382" i="1"/>
  <c r="K6383" i="1"/>
  <c r="N6383" i="1"/>
  <c r="O6383" i="1" s="1"/>
  <c r="P6383" i="1"/>
  <c r="R6383" i="1"/>
  <c r="K6384" i="1"/>
  <c r="N6384" i="1"/>
  <c r="P6384" i="1" s="1"/>
  <c r="O6384" i="1"/>
  <c r="R6384" i="1" s="1"/>
  <c r="Q6384" i="1"/>
  <c r="S6384" i="1" s="1"/>
  <c r="K6385" i="1"/>
  <c r="N6385" i="1"/>
  <c r="O6385" i="1"/>
  <c r="R6385" i="1" s="1"/>
  <c r="P6385" i="1"/>
  <c r="K6386" i="1"/>
  <c r="N6386" i="1"/>
  <c r="K6387" i="1"/>
  <c r="N6387" i="1"/>
  <c r="P6387" i="1" s="1"/>
  <c r="K6388" i="1"/>
  <c r="N6388" i="1"/>
  <c r="O6388" i="1"/>
  <c r="Q6388" i="1" s="1"/>
  <c r="P6388" i="1"/>
  <c r="K6389" i="1"/>
  <c r="N6389" i="1"/>
  <c r="K6390" i="1"/>
  <c r="N6390" i="1"/>
  <c r="O6390" i="1"/>
  <c r="R6390" i="1" s="1"/>
  <c r="P6390" i="1"/>
  <c r="Q6390" i="1"/>
  <c r="S6390" i="1" s="1"/>
  <c r="K6391" i="1"/>
  <c r="N6391" i="1"/>
  <c r="O6391" i="1" s="1"/>
  <c r="K6392" i="1"/>
  <c r="N6392" i="1"/>
  <c r="K6393" i="1"/>
  <c r="N6393" i="1"/>
  <c r="O6393" i="1"/>
  <c r="P6393" i="1"/>
  <c r="R6393" i="1"/>
  <c r="K6394" i="1"/>
  <c r="N6394" i="1"/>
  <c r="O6394" i="1" s="1"/>
  <c r="P6394" i="1"/>
  <c r="Q6394" i="1" s="1"/>
  <c r="K6395" i="1"/>
  <c r="N6395" i="1"/>
  <c r="P6395" i="1" s="1"/>
  <c r="O6395" i="1"/>
  <c r="K6396" i="1"/>
  <c r="N6396" i="1"/>
  <c r="O6396" i="1"/>
  <c r="Q6396" i="1" s="1"/>
  <c r="P6396" i="1"/>
  <c r="R6396" i="1"/>
  <c r="S6396" i="1"/>
  <c r="K6397" i="1"/>
  <c r="N6397" i="1"/>
  <c r="O6397" i="1" s="1"/>
  <c r="Q6397" i="1" s="1"/>
  <c r="P6397" i="1"/>
  <c r="K6398" i="1"/>
  <c r="N6398" i="1"/>
  <c r="O6398" i="1"/>
  <c r="P6398" i="1"/>
  <c r="K6399" i="1"/>
  <c r="N6399" i="1"/>
  <c r="O6399" i="1" s="1"/>
  <c r="K6400" i="1"/>
  <c r="N6400" i="1"/>
  <c r="P6400" i="1" s="1"/>
  <c r="O6400" i="1"/>
  <c r="R6400" i="1" s="1"/>
  <c r="K6401" i="1"/>
  <c r="N6401" i="1"/>
  <c r="O6401" i="1"/>
  <c r="P6401" i="1"/>
  <c r="K6402" i="1"/>
  <c r="N6402" i="1"/>
  <c r="O6402" i="1" s="1"/>
  <c r="Q6402" i="1" s="1"/>
  <c r="P6402" i="1"/>
  <c r="K6403" i="1"/>
  <c r="N6403" i="1"/>
  <c r="P6403" i="1" s="1"/>
  <c r="O6403" i="1"/>
  <c r="R6403" i="1" s="1"/>
  <c r="Q6403" i="1"/>
  <c r="K6404" i="1"/>
  <c r="N6404" i="1"/>
  <c r="O6404" i="1"/>
  <c r="P6404" i="1"/>
  <c r="K6405" i="1"/>
  <c r="N6405" i="1"/>
  <c r="O6405" i="1" s="1"/>
  <c r="Q6405" i="1" s="1"/>
  <c r="P6405" i="1"/>
  <c r="K6406" i="1"/>
  <c r="N6406" i="1"/>
  <c r="O6406" i="1"/>
  <c r="Q6406" i="1" s="1"/>
  <c r="S6406" i="1" s="1"/>
  <c r="P6406" i="1"/>
  <c r="R6406" i="1"/>
  <c r="K6407" i="1"/>
  <c r="N6407" i="1"/>
  <c r="O6407" i="1" s="1"/>
  <c r="P6407" i="1"/>
  <c r="K6408" i="1"/>
  <c r="N6408" i="1"/>
  <c r="P6408" i="1" s="1"/>
  <c r="O6408" i="1"/>
  <c r="R6408" i="1" s="1"/>
  <c r="K6409" i="1"/>
  <c r="N6409" i="1"/>
  <c r="O6409" i="1"/>
  <c r="P6409" i="1"/>
  <c r="R6409" i="1" s="1"/>
  <c r="K6410" i="1"/>
  <c r="N6410" i="1"/>
  <c r="O6410" i="1" s="1"/>
  <c r="P6410" i="1"/>
  <c r="Q6410" i="1"/>
  <c r="K6411" i="1"/>
  <c r="N6411" i="1"/>
  <c r="P6411" i="1" s="1"/>
  <c r="K6412" i="1"/>
  <c r="N6412" i="1"/>
  <c r="O6412" i="1"/>
  <c r="P6412" i="1"/>
  <c r="R6412" i="1"/>
  <c r="K6413" i="1"/>
  <c r="N6413" i="1"/>
  <c r="O6413" i="1" s="1"/>
  <c r="P6413" i="1"/>
  <c r="Q6413" i="1"/>
  <c r="K6414" i="1"/>
  <c r="N6414" i="1"/>
  <c r="O6414" i="1"/>
  <c r="Q6414" i="1" s="1"/>
  <c r="S6414" i="1" s="1"/>
  <c r="P6414" i="1"/>
  <c r="R6414" i="1"/>
  <c r="K6415" i="1"/>
  <c r="N6415" i="1"/>
  <c r="O6415" i="1" s="1"/>
  <c r="P6415" i="1"/>
  <c r="R6415" i="1" s="1"/>
  <c r="Q6415" i="1"/>
  <c r="S6415" i="1" s="1"/>
  <c r="K6416" i="1"/>
  <c r="N6416" i="1"/>
  <c r="P6416" i="1" s="1"/>
  <c r="O6416" i="1"/>
  <c r="K6417" i="1"/>
  <c r="N6417" i="1"/>
  <c r="O6417" i="1"/>
  <c r="P6417" i="1"/>
  <c r="R6417" i="1"/>
  <c r="K6418" i="1"/>
  <c r="N6418" i="1"/>
  <c r="O6418" i="1" s="1"/>
  <c r="K6419" i="1"/>
  <c r="N6419" i="1"/>
  <c r="K6420" i="1"/>
  <c r="N6420" i="1"/>
  <c r="O6420" i="1" s="1"/>
  <c r="Q6420" i="1" s="1"/>
  <c r="P6420" i="1"/>
  <c r="R6420" i="1"/>
  <c r="K6421" i="1"/>
  <c r="N6421" i="1"/>
  <c r="O6421" i="1" s="1"/>
  <c r="K6422" i="1"/>
  <c r="N6422" i="1"/>
  <c r="O6422" i="1"/>
  <c r="Q6422" i="1" s="1"/>
  <c r="S6422" i="1" s="1"/>
  <c r="P6422" i="1"/>
  <c r="R6422" i="1" s="1"/>
  <c r="K6423" i="1"/>
  <c r="N6423" i="1"/>
  <c r="O6423" i="1" s="1"/>
  <c r="Q6423" i="1" s="1"/>
  <c r="P6423" i="1"/>
  <c r="K6424" i="1"/>
  <c r="N6424" i="1"/>
  <c r="P6424" i="1" s="1"/>
  <c r="K6425" i="1"/>
  <c r="N6425" i="1"/>
  <c r="O6425" i="1"/>
  <c r="R6425" i="1" s="1"/>
  <c r="P6425" i="1"/>
  <c r="K6426" i="1"/>
  <c r="N6426" i="1"/>
  <c r="O6426" i="1" s="1"/>
  <c r="P6426" i="1"/>
  <c r="Q6426" i="1"/>
  <c r="K6427" i="1"/>
  <c r="N6427" i="1"/>
  <c r="P6427" i="1" s="1"/>
  <c r="O6427" i="1"/>
  <c r="R6427" i="1" s="1"/>
  <c r="Q6427" i="1"/>
  <c r="S6427" i="1" s="1"/>
  <c r="K6428" i="1"/>
  <c r="N6428" i="1"/>
  <c r="O6428" i="1" s="1"/>
  <c r="K6429" i="1"/>
  <c r="N6429" i="1"/>
  <c r="O6429" i="1"/>
  <c r="Q6429" i="1" s="1"/>
  <c r="P6429" i="1"/>
  <c r="K6430" i="1"/>
  <c r="N6430" i="1"/>
  <c r="O6430" i="1"/>
  <c r="P6430" i="1"/>
  <c r="K6431" i="1"/>
  <c r="N6431" i="1"/>
  <c r="O6431" i="1" s="1"/>
  <c r="K6432" i="1"/>
  <c r="N6432" i="1"/>
  <c r="P6432" i="1" s="1"/>
  <c r="K6433" i="1"/>
  <c r="N6433" i="1"/>
  <c r="O6433" i="1"/>
  <c r="R6433" i="1" s="1"/>
  <c r="P6433" i="1"/>
  <c r="K6434" i="1"/>
  <c r="N6434" i="1"/>
  <c r="O6434" i="1" s="1"/>
  <c r="P6434" i="1"/>
  <c r="K6435" i="1"/>
  <c r="N6435" i="1"/>
  <c r="P6435" i="1" s="1"/>
  <c r="O6435" i="1"/>
  <c r="Q6435" i="1" s="1"/>
  <c r="S6435" i="1" s="1"/>
  <c r="R6435" i="1"/>
  <c r="K6436" i="1"/>
  <c r="N6436" i="1"/>
  <c r="O6436" i="1"/>
  <c r="R6436" i="1" s="1"/>
  <c r="P6436" i="1"/>
  <c r="K6437" i="1"/>
  <c r="N6437" i="1"/>
  <c r="P6437" i="1" s="1"/>
  <c r="O6437" i="1"/>
  <c r="K6438" i="1"/>
  <c r="N6438" i="1"/>
  <c r="O6438" i="1"/>
  <c r="R6438" i="1" s="1"/>
  <c r="P6438" i="1"/>
  <c r="Q6438" i="1"/>
  <c r="K6439" i="1"/>
  <c r="N6439" i="1"/>
  <c r="O6439" i="1" s="1"/>
  <c r="K6440" i="1"/>
  <c r="N6440" i="1"/>
  <c r="P6440" i="1" s="1"/>
  <c r="O6440" i="1"/>
  <c r="R6440" i="1" s="1"/>
  <c r="Q6440" i="1"/>
  <c r="S6440" i="1" s="1"/>
  <c r="K6441" i="1"/>
  <c r="N6441" i="1"/>
  <c r="O6441" i="1"/>
  <c r="P6441" i="1"/>
  <c r="K6442" i="1"/>
  <c r="N6442" i="1"/>
  <c r="O6442" i="1" s="1"/>
  <c r="K6443" i="1"/>
  <c r="N6443" i="1"/>
  <c r="P6443" i="1" s="1"/>
  <c r="O6443" i="1"/>
  <c r="Q6443" i="1" s="1"/>
  <c r="K6444" i="1"/>
  <c r="N6444" i="1"/>
  <c r="P6444" i="1" s="1"/>
  <c r="O6444" i="1"/>
  <c r="K6445" i="1"/>
  <c r="N6445" i="1"/>
  <c r="O6445" i="1" s="1"/>
  <c r="R6445" i="1" s="1"/>
  <c r="P6445" i="1"/>
  <c r="Q6445" i="1"/>
  <c r="S6445" i="1" s="1"/>
  <c r="K6446" i="1"/>
  <c r="N6446" i="1"/>
  <c r="O6446" i="1"/>
  <c r="Q6446" i="1" s="1"/>
  <c r="S6446" i="1" s="1"/>
  <c r="P6446" i="1"/>
  <c r="R6446" i="1"/>
  <c r="K6447" i="1"/>
  <c r="N6447" i="1"/>
  <c r="O6447" i="1" s="1"/>
  <c r="R6447" i="1" s="1"/>
  <c r="P6447" i="1"/>
  <c r="Q6447" i="1"/>
  <c r="K6448" i="1"/>
  <c r="N6448" i="1"/>
  <c r="P6448" i="1" s="1"/>
  <c r="O6448" i="1"/>
  <c r="K6449" i="1"/>
  <c r="N6449" i="1"/>
  <c r="O6449" i="1"/>
  <c r="P6449" i="1"/>
  <c r="R6449" i="1"/>
  <c r="K6450" i="1"/>
  <c r="N6450" i="1"/>
  <c r="O6450" i="1" s="1"/>
  <c r="K6451" i="1"/>
  <c r="N6451" i="1"/>
  <c r="K6452" i="1"/>
  <c r="N6452" i="1"/>
  <c r="O6452" i="1" s="1"/>
  <c r="Q6452" i="1" s="1"/>
  <c r="P6452" i="1"/>
  <c r="K6453" i="1"/>
  <c r="N6453" i="1"/>
  <c r="O6453" i="1" s="1"/>
  <c r="K6454" i="1"/>
  <c r="N6454" i="1"/>
  <c r="O6454" i="1"/>
  <c r="Q6454" i="1" s="1"/>
  <c r="P6454" i="1"/>
  <c r="R6454" i="1" s="1"/>
  <c r="K6455" i="1"/>
  <c r="N6455" i="1"/>
  <c r="O6455" i="1" s="1"/>
  <c r="Q6455" i="1" s="1"/>
  <c r="P6455" i="1"/>
  <c r="K6456" i="1"/>
  <c r="N6456" i="1"/>
  <c r="P6456" i="1" s="1"/>
  <c r="K6457" i="1"/>
  <c r="N6457" i="1"/>
  <c r="O6457" i="1"/>
  <c r="R6457" i="1" s="1"/>
  <c r="P6457" i="1"/>
  <c r="K6458" i="1"/>
  <c r="N6458" i="1"/>
  <c r="O6458" i="1" s="1"/>
  <c r="P6458" i="1"/>
  <c r="Q6458" i="1"/>
  <c r="K6459" i="1"/>
  <c r="N6459" i="1"/>
  <c r="P6459" i="1" s="1"/>
  <c r="O6459" i="1"/>
  <c r="R6459" i="1" s="1"/>
  <c r="Q6459" i="1"/>
  <c r="K6460" i="1"/>
  <c r="N6460" i="1"/>
  <c r="O6460" i="1" s="1"/>
  <c r="K6461" i="1"/>
  <c r="N6461" i="1"/>
  <c r="O6461" i="1"/>
  <c r="Q6461" i="1" s="1"/>
  <c r="P6461" i="1"/>
  <c r="K6462" i="1"/>
  <c r="N6462" i="1"/>
  <c r="O6462" i="1"/>
  <c r="P6462" i="1"/>
  <c r="K6463" i="1"/>
  <c r="N6463" i="1"/>
  <c r="O6463" i="1" s="1"/>
  <c r="K6464" i="1"/>
  <c r="N6464" i="1"/>
  <c r="P6464" i="1" s="1"/>
  <c r="K6465" i="1"/>
  <c r="N6465" i="1"/>
  <c r="O6465" i="1"/>
  <c r="R6465" i="1" s="1"/>
  <c r="P6465" i="1"/>
  <c r="K6466" i="1"/>
  <c r="N6466" i="1"/>
  <c r="O6466" i="1" s="1"/>
  <c r="P6466" i="1"/>
  <c r="K6467" i="1"/>
  <c r="N6467" i="1"/>
  <c r="P6467" i="1" s="1"/>
  <c r="O6467" i="1"/>
  <c r="Q6467" i="1" s="1"/>
  <c r="S6467" i="1" s="1"/>
  <c r="R6467" i="1"/>
  <c r="K6468" i="1"/>
  <c r="N6468" i="1"/>
  <c r="O6468" i="1"/>
  <c r="R6468" i="1" s="1"/>
  <c r="P6468" i="1"/>
  <c r="K6469" i="1"/>
  <c r="N6469" i="1"/>
  <c r="P6469" i="1" s="1"/>
  <c r="O6469" i="1"/>
  <c r="K6470" i="1"/>
  <c r="N6470" i="1"/>
  <c r="O6470" i="1"/>
  <c r="P6470" i="1"/>
  <c r="R6470" i="1" s="1"/>
  <c r="Q6470" i="1"/>
  <c r="S6470" i="1" s="1"/>
  <c r="K6471" i="1"/>
  <c r="N6471" i="1"/>
  <c r="O6471" i="1" s="1"/>
  <c r="K6472" i="1"/>
  <c r="N6472" i="1"/>
  <c r="P6472" i="1" s="1"/>
  <c r="O6472" i="1"/>
  <c r="R6472" i="1" s="1"/>
  <c r="Q6472" i="1"/>
  <c r="K6473" i="1"/>
  <c r="N6473" i="1"/>
  <c r="O6473" i="1"/>
  <c r="P6473" i="1"/>
  <c r="K6474" i="1"/>
  <c r="N6474" i="1"/>
  <c r="O6474" i="1" s="1"/>
  <c r="K6475" i="1"/>
  <c r="N6475" i="1"/>
  <c r="P6475" i="1" s="1"/>
  <c r="O6475" i="1"/>
  <c r="Q6475" i="1" s="1"/>
  <c r="K6476" i="1"/>
  <c r="N6476" i="1"/>
  <c r="P6476" i="1" s="1"/>
  <c r="O6476" i="1"/>
  <c r="K6477" i="1"/>
  <c r="N6477" i="1"/>
  <c r="O6477" i="1" s="1"/>
  <c r="R6477" i="1" s="1"/>
  <c r="P6477" i="1"/>
  <c r="K6478" i="1"/>
  <c r="N6478" i="1"/>
  <c r="O6478" i="1"/>
  <c r="Q6478" i="1" s="1"/>
  <c r="S6478" i="1" s="1"/>
  <c r="P6478" i="1"/>
  <c r="R6478" i="1"/>
  <c r="K6479" i="1"/>
  <c r="N6479" i="1"/>
  <c r="O6479" i="1" s="1"/>
  <c r="R6479" i="1" s="1"/>
  <c r="P6479" i="1"/>
  <c r="Q6479" i="1"/>
  <c r="S6479" i="1" s="1"/>
  <c r="K6480" i="1"/>
  <c r="N6480" i="1"/>
  <c r="P6480" i="1" s="1"/>
  <c r="O6480" i="1"/>
  <c r="K6481" i="1"/>
  <c r="N6481" i="1"/>
  <c r="O6481" i="1"/>
  <c r="P6481" i="1"/>
  <c r="R6481" i="1"/>
  <c r="K6482" i="1"/>
  <c r="N6482" i="1"/>
  <c r="O6482" i="1" s="1"/>
  <c r="K6483" i="1"/>
  <c r="N6483" i="1"/>
  <c r="K6484" i="1"/>
  <c r="N6484" i="1"/>
  <c r="O6484" i="1" s="1"/>
  <c r="Q6484" i="1" s="1"/>
  <c r="P6484" i="1"/>
  <c r="R6484" i="1"/>
  <c r="K6485" i="1"/>
  <c r="N6485" i="1"/>
  <c r="O6485" i="1" s="1"/>
  <c r="K6486" i="1"/>
  <c r="N6486" i="1"/>
  <c r="O6486" i="1"/>
  <c r="Q6486" i="1" s="1"/>
  <c r="S6486" i="1" s="1"/>
  <c r="P6486" i="1"/>
  <c r="R6486" i="1" s="1"/>
  <c r="K6487" i="1"/>
  <c r="N6487" i="1"/>
  <c r="O6487" i="1" s="1"/>
  <c r="Q6487" i="1" s="1"/>
  <c r="P6487" i="1"/>
  <c r="K6488" i="1"/>
  <c r="N6488" i="1"/>
  <c r="P6488" i="1" s="1"/>
  <c r="K6489" i="1"/>
  <c r="N6489" i="1"/>
  <c r="O6489" i="1"/>
  <c r="R6489" i="1" s="1"/>
  <c r="P6489" i="1"/>
  <c r="K6490" i="1"/>
  <c r="N6490" i="1"/>
  <c r="O6490" i="1" s="1"/>
  <c r="P6490" i="1"/>
  <c r="Q6490" i="1"/>
  <c r="K6491" i="1"/>
  <c r="N6491" i="1"/>
  <c r="P6491" i="1" s="1"/>
  <c r="O6491" i="1"/>
  <c r="R6491" i="1" s="1"/>
  <c r="Q6491" i="1"/>
  <c r="S6491" i="1" s="1"/>
  <c r="K6492" i="1"/>
  <c r="N6492" i="1"/>
  <c r="O6492" i="1" s="1"/>
  <c r="K6493" i="1"/>
  <c r="N6493" i="1"/>
  <c r="O6493" i="1"/>
  <c r="Q6493" i="1" s="1"/>
  <c r="P6493" i="1"/>
  <c r="K6494" i="1"/>
  <c r="N6494" i="1"/>
  <c r="O6494" i="1"/>
  <c r="P6494" i="1"/>
  <c r="K6495" i="1"/>
  <c r="N6495" i="1"/>
  <c r="O6495" i="1" s="1"/>
  <c r="K6496" i="1"/>
  <c r="N6496" i="1"/>
  <c r="P6496" i="1" s="1"/>
  <c r="K6497" i="1"/>
  <c r="N6497" i="1"/>
  <c r="O6497" i="1"/>
  <c r="R6497" i="1" s="1"/>
  <c r="P6497" i="1"/>
  <c r="K6498" i="1"/>
  <c r="N6498" i="1"/>
  <c r="O6498" i="1" s="1"/>
  <c r="P6498" i="1"/>
  <c r="K6499" i="1"/>
  <c r="N6499" i="1"/>
  <c r="P6499" i="1" s="1"/>
  <c r="O6499" i="1"/>
  <c r="Q6499" i="1" s="1"/>
  <c r="S6499" i="1" s="1"/>
  <c r="R6499" i="1"/>
  <c r="K6500" i="1"/>
  <c r="N6500" i="1"/>
  <c r="O6500" i="1"/>
  <c r="R6500" i="1" s="1"/>
  <c r="P6500" i="1"/>
  <c r="K6501" i="1"/>
  <c r="N6501" i="1"/>
  <c r="P6501" i="1" s="1"/>
  <c r="O6501" i="1"/>
  <c r="K6502" i="1"/>
  <c r="N6502" i="1"/>
  <c r="O6502" i="1"/>
  <c r="P6502" i="1"/>
  <c r="R6502" i="1" s="1"/>
  <c r="Q6502" i="1"/>
  <c r="K6503" i="1"/>
  <c r="N6503" i="1"/>
  <c r="O6503" i="1" s="1"/>
  <c r="K6504" i="1"/>
  <c r="N6504" i="1"/>
  <c r="P6504" i="1" s="1"/>
  <c r="O6504" i="1"/>
  <c r="R6504" i="1" s="1"/>
  <c r="Q6504" i="1"/>
  <c r="S6504" i="1" s="1"/>
  <c r="K6505" i="1"/>
  <c r="N6505" i="1"/>
  <c r="O6505" i="1"/>
  <c r="P6505" i="1"/>
  <c r="K6506" i="1"/>
  <c r="N6506" i="1"/>
  <c r="O6506" i="1" s="1"/>
  <c r="K6507" i="1"/>
  <c r="N6507" i="1"/>
  <c r="P6507" i="1" s="1"/>
  <c r="O6507" i="1"/>
  <c r="Q6507" i="1" s="1"/>
  <c r="K6508" i="1"/>
  <c r="N6508" i="1"/>
  <c r="P6508" i="1" s="1"/>
  <c r="O6508" i="1"/>
  <c r="K6509" i="1"/>
  <c r="N6509" i="1"/>
  <c r="O6509" i="1" s="1"/>
  <c r="R6509" i="1" s="1"/>
  <c r="P6509" i="1"/>
  <c r="Q6509" i="1"/>
  <c r="S6509" i="1" s="1"/>
  <c r="K6510" i="1"/>
  <c r="N6510" i="1"/>
  <c r="O6510" i="1"/>
  <c r="Q6510" i="1" s="1"/>
  <c r="S6510" i="1" s="1"/>
  <c r="P6510" i="1"/>
  <c r="R6510" i="1"/>
  <c r="K6511" i="1"/>
  <c r="N6511" i="1"/>
  <c r="O6511" i="1" s="1"/>
  <c r="R6511" i="1" s="1"/>
  <c r="P6511" i="1"/>
  <c r="Q6511" i="1"/>
  <c r="K6512" i="1"/>
  <c r="N6512" i="1"/>
  <c r="P6512" i="1" s="1"/>
  <c r="O6512" i="1"/>
  <c r="K6513" i="1"/>
  <c r="N6513" i="1"/>
  <c r="O6513" i="1"/>
  <c r="P6513" i="1"/>
  <c r="R6513" i="1"/>
  <c r="K6514" i="1"/>
  <c r="N6514" i="1"/>
  <c r="O6514" i="1" s="1"/>
  <c r="K6515" i="1"/>
  <c r="N6515" i="1"/>
  <c r="K6516" i="1"/>
  <c r="N6516" i="1"/>
  <c r="O6516" i="1" s="1"/>
  <c r="P6516" i="1"/>
  <c r="K6517" i="1"/>
  <c r="N6517" i="1"/>
  <c r="O6517" i="1" s="1"/>
  <c r="K6518" i="1"/>
  <c r="N6518" i="1"/>
  <c r="O6518" i="1"/>
  <c r="Q6518" i="1" s="1"/>
  <c r="P6518" i="1"/>
  <c r="R6518" i="1" s="1"/>
  <c r="K6519" i="1"/>
  <c r="N6519" i="1"/>
  <c r="O6519" i="1" s="1"/>
  <c r="Q6519" i="1" s="1"/>
  <c r="P6519" i="1"/>
  <c r="K6520" i="1"/>
  <c r="N6520" i="1"/>
  <c r="P6520" i="1" s="1"/>
  <c r="K6521" i="1"/>
  <c r="N6521" i="1"/>
  <c r="O6521" i="1"/>
  <c r="R6521" i="1" s="1"/>
  <c r="P6521" i="1"/>
  <c r="K6522" i="1"/>
  <c r="N6522" i="1"/>
  <c r="O6522" i="1" s="1"/>
  <c r="P6522" i="1"/>
  <c r="Q6522" i="1"/>
  <c r="K6523" i="1"/>
  <c r="N6523" i="1"/>
  <c r="P6523" i="1" s="1"/>
  <c r="O6523" i="1"/>
  <c r="R6523" i="1" s="1"/>
  <c r="Q6523" i="1"/>
  <c r="K6524" i="1"/>
  <c r="N6524" i="1"/>
  <c r="O6524" i="1" s="1"/>
  <c r="K6525" i="1"/>
  <c r="N6525" i="1"/>
  <c r="O6525" i="1"/>
  <c r="Q6525" i="1" s="1"/>
  <c r="P6525" i="1"/>
  <c r="K6526" i="1"/>
  <c r="N6526" i="1"/>
  <c r="O6526" i="1"/>
  <c r="P6526" i="1"/>
  <c r="K6527" i="1"/>
  <c r="N6527" i="1"/>
  <c r="O6527" i="1" s="1"/>
  <c r="K6528" i="1"/>
  <c r="N6528" i="1"/>
  <c r="P6528" i="1" s="1"/>
  <c r="K6529" i="1"/>
  <c r="N6529" i="1"/>
  <c r="O6529" i="1"/>
  <c r="R6529" i="1" s="1"/>
  <c r="P6529" i="1"/>
  <c r="K6530" i="1"/>
  <c r="N6530" i="1"/>
  <c r="O6530" i="1" s="1"/>
  <c r="P6530" i="1"/>
  <c r="K6531" i="1"/>
  <c r="N6531" i="1"/>
  <c r="P6531" i="1" s="1"/>
  <c r="O6531" i="1"/>
  <c r="Q6531" i="1" s="1"/>
  <c r="S6531" i="1" s="1"/>
  <c r="R6531" i="1"/>
  <c r="K6532" i="1"/>
  <c r="N6532" i="1"/>
  <c r="O6532" i="1"/>
  <c r="R6532" i="1" s="1"/>
  <c r="P6532" i="1"/>
  <c r="K6533" i="1"/>
  <c r="N6533" i="1"/>
  <c r="P6533" i="1" s="1"/>
  <c r="O6533" i="1"/>
  <c r="K6534" i="1"/>
  <c r="N6534" i="1"/>
  <c r="O6534" i="1"/>
  <c r="P6534" i="1"/>
  <c r="R6534" i="1" s="1"/>
  <c r="Q6534" i="1"/>
  <c r="S6534" i="1" s="1"/>
  <c r="K6535" i="1"/>
  <c r="N6535" i="1"/>
  <c r="O6535" i="1" s="1"/>
  <c r="K6536" i="1"/>
  <c r="N6536" i="1"/>
  <c r="P6536" i="1" s="1"/>
  <c r="O6536" i="1"/>
  <c r="R6536" i="1" s="1"/>
  <c r="Q6536" i="1"/>
  <c r="K6537" i="1"/>
  <c r="N6537" i="1"/>
  <c r="O6537" i="1"/>
  <c r="P6537" i="1"/>
  <c r="K6538" i="1"/>
  <c r="N6538" i="1"/>
  <c r="O6538" i="1" s="1"/>
  <c r="K6539" i="1"/>
  <c r="N6539" i="1"/>
  <c r="P6539" i="1" s="1"/>
  <c r="O6539" i="1"/>
  <c r="Q6539" i="1" s="1"/>
  <c r="K6540" i="1"/>
  <c r="N6540" i="1"/>
  <c r="P6540" i="1" s="1"/>
  <c r="O6540" i="1"/>
  <c r="K6541" i="1"/>
  <c r="N6541" i="1"/>
  <c r="O6541" i="1" s="1"/>
  <c r="R6541" i="1" s="1"/>
  <c r="P6541" i="1"/>
  <c r="K6542" i="1"/>
  <c r="N6542" i="1"/>
  <c r="O6542" i="1"/>
  <c r="Q6542" i="1" s="1"/>
  <c r="S6542" i="1" s="1"/>
  <c r="P6542" i="1"/>
  <c r="R6542" i="1"/>
  <c r="K6543" i="1"/>
  <c r="N6543" i="1"/>
  <c r="O6543" i="1" s="1"/>
  <c r="R6543" i="1" s="1"/>
  <c r="P6543" i="1"/>
  <c r="Q6543" i="1"/>
  <c r="S6543" i="1" s="1"/>
  <c r="K6544" i="1"/>
  <c r="N6544" i="1"/>
  <c r="P6544" i="1" s="1"/>
  <c r="O6544" i="1"/>
  <c r="K6545" i="1"/>
  <c r="N6545" i="1"/>
  <c r="O6545" i="1"/>
  <c r="P6545" i="1"/>
  <c r="R6545" i="1"/>
  <c r="K6546" i="1"/>
  <c r="N6546" i="1"/>
  <c r="O6546" i="1" s="1"/>
  <c r="K6547" i="1"/>
  <c r="N6547" i="1"/>
  <c r="K6548" i="1"/>
  <c r="N6548" i="1"/>
  <c r="O6548" i="1" s="1"/>
  <c r="Q6548" i="1" s="1"/>
  <c r="P6548" i="1"/>
  <c r="R6548" i="1"/>
  <c r="K6549" i="1"/>
  <c r="N6549" i="1"/>
  <c r="O6549" i="1" s="1"/>
  <c r="K6550" i="1"/>
  <c r="N6550" i="1"/>
  <c r="O6550" i="1"/>
  <c r="Q6550" i="1" s="1"/>
  <c r="S6550" i="1" s="1"/>
  <c r="P6550" i="1"/>
  <c r="R6550" i="1" s="1"/>
  <c r="K6551" i="1"/>
  <c r="N6551" i="1"/>
  <c r="O6551" i="1" s="1"/>
  <c r="Q6551" i="1" s="1"/>
  <c r="P6551" i="1"/>
  <c r="K6552" i="1"/>
  <c r="N6552" i="1"/>
  <c r="P6552" i="1" s="1"/>
  <c r="K6553" i="1"/>
  <c r="N6553" i="1"/>
  <c r="O6553" i="1"/>
  <c r="R6553" i="1" s="1"/>
  <c r="P6553" i="1"/>
  <c r="K6554" i="1"/>
  <c r="N6554" i="1"/>
  <c r="O6554" i="1" s="1"/>
  <c r="P6554" i="1"/>
  <c r="Q6554" i="1"/>
  <c r="K6555" i="1"/>
  <c r="N6555" i="1"/>
  <c r="P6555" i="1" s="1"/>
  <c r="O6555" i="1"/>
  <c r="R6555" i="1" s="1"/>
  <c r="Q6555" i="1"/>
  <c r="S6555" i="1" s="1"/>
  <c r="K6556" i="1"/>
  <c r="N6556" i="1"/>
  <c r="O6556" i="1" s="1"/>
  <c r="K6557" i="1"/>
  <c r="N6557" i="1"/>
  <c r="O6557" i="1"/>
  <c r="Q6557" i="1" s="1"/>
  <c r="P6557" i="1"/>
  <c r="K6558" i="1"/>
  <c r="N6558" i="1"/>
  <c r="O6558" i="1"/>
  <c r="P6558" i="1"/>
  <c r="K6559" i="1"/>
  <c r="N6559" i="1"/>
  <c r="O6559" i="1" s="1"/>
  <c r="K6560" i="1"/>
  <c r="N6560" i="1"/>
  <c r="P6560" i="1" s="1"/>
  <c r="K6561" i="1"/>
  <c r="N6561" i="1"/>
  <c r="O6561" i="1"/>
  <c r="R6561" i="1" s="1"/>
  <c r="P6561" i="1"/>
  <c r="K6562" i="1"/>
  <c r="N6562" i="1"/>
  <c r="O6562" i="1" s="1"/>
  <c r="P6562" i="1"/>
  <c r="K6563" i="1"/>
  <c r="N6563" i="1"/>
  <c r="P6563" i="1" s="1"/>
  <c r="O6563" i="1"/>
  <c r="Q6563" i="1" s="1"/>
  <c r="S6563" i="1" s="1"/>
  <c r="R6563" i="1"/>
  <c r="K6564" i="1"/>
  <c r="N6564" i="1"/>
  <c r="O6564" i="1"/>
  <c r="R6564" i="1" s="1"/>
  <c r="P6564" i="1"/>
  <c r="K6565" i="1"/>
  <c r="N6565" i="1"/>
  <c r="P6565" i="1" s="1"/>
  <c r="O6565" i="1"/>
  <c r="K6566" i="1"/>
  <c r="N6566" i="1"/>
  <c r="O6566" i="1"/>
  <c r="P6566" i="1"/>
  <c r="R6566" i="1" s="1"/>
  <c r="Q6566" i="1"/>
  <c r="K6567" i="1"/>
  <c r="N6567" i="1"/>
  <c r="O6567" i="1" s="1"/>
  <c r="K6568" i="1"/>
  <c r="N6568" i="1"/>
  <c r="P6568" i="1" s="1"/>
  <c r="O6568" i="1"/>
  <c r="R6568" i="1" s="1"/>
  <c r="Q6568" i="1"/>
  <c r="S6568" i="1" s="1"/>
  <c r="K6569" i="1"/>
  <c r="N6569" i="1"/>
  <c r="O6569" i="1"/>
  <c r="P6569" i="1"/>
  <c r="K6570" i="1"/>
  <c r="N6570" i="1"/>
  <c r="O6570" i="1" s="1"/>
  <c r="K6571" i="1"/>
  <c r="N6571" i="1"/>
  <c r="P6571" i="1" s="1"/>
  <c r="O6571" i="1"/>
  <c r="Q6571" i="1" s="1"/>
  <c r="K6572" i="1"/>
  <c r="N6572" i="1"/>
  <c r="P6572" i="1" s="1"/>
  <c r="O6572" i="1"/>
  <c r="K6573" i="1"/>
  <c r="N6573" i="1"/>
  <c r="O6573" i="1" s="1"/>
  <c r="R6573" i="1" s="1"/>
  <c r="P6573" i="1"/>
  <c r="Q6573" i="1"/>
  <c r="S6573" i="1" s="1"/>
  <c r="K6574" i="1"/>
  <c r="N6574" i="1"/>
  <c r="O6574" i="1"/>
  <c r="P6574" i="1"/>
  <c r="Q6574" i="1"/>
  <c r="S6574" i="1" s="1"/>
  <c r="R6574" i="1"/>
  <c r="K6575" i="1"/>
  <c r="N6575" i="1"/>
  <c r="O6575" i="1" s="1"/>
  <c r="K6576" i="1"/>
  <c r="N6576" i="1"/>
  <c r="P6576" i="1" s="1"/>
  <c r="O6576" i="1"/>
  <c r="K6577" i="1"/>
  <c r="N6577" i="1"/>
  <c r="O6577" i="1"/>
  <c r="Q6577" i="1" s="1"/>
  <c r="S6577" i="1" s="1"/>
  <c r="P6577" i="1"/>
  <c r="R6577" i="1" s="1"/>
  <c r="K6578" i="1"/>
  <c r="N6578" i="1"/>
  <c r="K6579" i="1"/>
  <c r="N6579" i="1"/>
  <c r="P6579" i="1" s="1"/>
  <c r="O6579" i="1"/>
  <c r="K6580" i="1"/>
  <c r="N6580" i="1"/>
  <c r="O6580" i="1"/>
  <c r="Q6580" i="1" s="1"/>
  <c r="P6580" i="1"/>
  <c r="K6581" i="1"/>
  <c r="N6581" i="1"/>
  <c r="O6581" i="1" s="1"/>
  <c r="P6581" i="1"/>
  <c r="K6582" i="1"/>
  <c r="N6582" i="1"/>
  <c r="O6582" i="1"/>
  <c r="P6582" i="1"/>
  <c r="Q6582" i="1"/>
  <c r="R6582" i="1"/>
  <c r="K6583" i="1"/>
  <c r="N6583" i="1"/>
  <c r="O6583" i="1" s="1"/>
  <c r="K6584" i="1"/>
  <c r="N6584" i="1"/>
  <c r="P6584" i="1" s="1"/>
  <c r="O6584" i="1"/>
  <c r="K6585" i="1"/>
  <c r="N6585" i="1"/>
  <c r="O6585" i="1"/>
  <c r="Q6585" i="1" s="1"/>
  <c r="S6585" i="1" s="1"/>
  <c r="P6585" i="1"/>
  <c r="R6585" i="1" s="1"/>
  <c r="K6586" i="1"/>
  <c r="N6586" i="1"/>
  <c r="K6587" i="1"/>
  <c r="N6587" i="1"/>
  <c r="P6587" i="1" s="1"/>
  <c r="O6587" i="1"/>
  <c r="K6588" i="1"/>
  <c r="N6588" i="1"/>
  <c r="O6588" i="1"/>
  <c r="Q6588" i="1" s="1"/>
  <c r="P6588" i="1"/>
  <c r="K6589" i="1"/>
  <c r="N6589" i="1"/>
  <c r="O6589" i="1" s="1"/>
  <c r="R6589" i="1" s="1"/>
  <c r="P6589" i="1"/>
  <c r="K6590" i="1"/>
  <c r="N6590" i="1"/>
  <c r="O6590" i="1"/>
  <c r="P6590" i="1"/>
  <c r="Q6590" i="1"/>
  <c r="R6590" i="1"/>
  <c r="K6591" i="1"/>
  <c r="N6591" i="1"/>
  <c r="O6591" i="1" s="1"/>
  <c r="K6592" i="1"/>
  <c r="N6592" i="1"/>
  <c r="P6592" i="1" s="1"/>
  <c r="O6592" i="1"/>
  <c r="K6593" i="1"/>
  <c r="N6593" i="1"/>
  <c r="O6593" i="1"/>
  <c r="Q6593" i="1" s="1"/>
  <c r="S6593" i="1" s="1"/>
  <c r="P6593" i="1"/>
  <c r="R6593" i="1" s="1"/>
  <c r="K6594" i="1"/>
  <c r="N6594" i="1"/>
  <c r="K6595" i="1"/>
  <c r="N6595" i="1"/>
  <c r="P6595" i="1" s="1"/>
  <c r="O6595" i="1"/>
  <c r="K6596" i="1"/>
  <c r="N6596" i="1"/>
  <c r="O6596" i="1"/>
  <c r="P6596" i="1"/>
  <c r="K6597" i="1"/>
  <c r="N6597" i="1"/>
  <c r="O6597" i="1" s="1"/>
  <c r="R6597" i="1" s="1"/>
  <c r="P6597" i="1"/>
  <c r="Q6597" i="1"/>
  <c r="S6597" i="1" s="1"/>
  <c r="K6598" i="1"/>
  <c r="N6598" i="1"/>
  <c r="O6598" i="1"/>
  <c r="P6598" i="1"/>
  <c r="Q6598" i="1"/>
  <c r="S6598" i="1" s="1"/>
  <c r="R6598" i="1"/>
  <c r="K6599" i="1"/>
  <c r="N6599" i="1"/>
  <c r="O6599" i="1" s="1"/>
  <c r="K6600" i="1"/>
  <c r="N6600" i="1"/>
  <c r="P6600" i="1" s="1"/>
  <c r="O6600" i="1"/>
  <c r="Q6600" i="1" s="1"/>
  <c r="K6601" i="1"/>
  <c r="N6601" i="1"/>
  <c r="O6601" i="1"/>
  <c r="Q6601" i="1" s="1"/>
  <c r="P6601" i="1"/>
  <c r="R6601" i="1" s="1"/>
  <c r="K6602" i="1"/>
  <c r="N6602" i="1"/>
  <c r="K6603" i="1"/>
  <c r="N6603" i="1"/>
  <c r="P6603" i="1" s="1"/>
  <c r="O6603" i="1"/>
  <c r="K6604" i="1"/>
  <c r="N6604" i="1"/>
  <c r="O6604" i="1"/>
  <c r="Q6604" i="1" s="1"/>
  <c r="P6604" i="1"/>
  <c r="K6605" i="1"/>
  <c r="N6605" i="1"/>
  <c r="O6605" i="1" s="1"/>
  <c r="R6605" i="1" s="1"/>
  <c r="P6605" i="1"/>
  <c r="Q6605" i="1"/>
  <c r="S6605" i="1" s="1"/>
  <c r="K6606" i="1"/>
  <c r="N6606" i="1"/>
  <c r="O6606" i="1"/>
  <c r="P6606" i="1"/>
  <c r="Q6606" i="1"/>
  <c r="R6606" i="1"/>
  <c r="K6607" i="1"/>
  <c r="N6607" i="1"/>
  <c r="O6607" i="1" s="1"/>
  <c r="K6608" i="1"/>
  <c r="N6608" i="1"/>
  <c r="P6608" i="1" s="1"/>
  <c r="O6608" i="1"/>
  <c r="K6609" i="1"/>
  <c r="N6609" i="1"/>
  <c r="O6609" i="1"/>
  <c r="Q6609" i="1" s="1"/>
  <c r="S6609" i="1" s="1"/>
  <c r="P6609" i="1"/>
  <c r="R6609" i="1" s="1"/>
  <c r="K6610" i="1"/>
  <c r="N6610" i="1"/>
  <c r="K6611" i="1"/>
  <c r="N6611" i="1"/>
  <c r="P6611" i="1" s="1"/>
  <c r="O6611" i="1"/>
  <c r="K6612" i="1"/>
  <c r="N6612" i="1"/>
  <c r="O6612" i="1"/>
  <c r="Q6612" i="1" s="1"/>
  <c r="P6612" i="1"/>
  <c r="K6613" i="1"/>
  <c r="N6613" i="1"/>
  <c r="O6613" i="1" s="1"/>
  <c r="R6613" i="1" s="1"/>
  <c r="P6613" i="1"/>
  <c r="K6614" i="1"/>
  <c r="N6614" i="1"/>
  <c r="O6614" i="1"/>
  <c r="P6614" i="1"/>
  <c r="Q6614" i="1"/>
  <c r="R6614" i="1"/>
  <c r="K6615" i="1"/>
  <c r="N6615" i="1"/>
  <c r="O6615" i="1" s="1"/>
  <c r="K6616" i="1"/>
  <c r="N6616" i="1"/>
  <c r="P6616" i="1" s="1"/>
  <c r="O6616" i="1"/>
  <c r="K6617" i="1"/>
  <c r="N6617" i="1"/>
  <c r="O6617" i="1"/>
  <c r="Q6617" i="1" s="1"/>
  <c r="S6617" i="1" s="1"/>
  <c r="P6617" i="1"/>
  <c r="R6617" i="1" s="1"/>
  <c r="K6618" i="1"/>
  <c r="N6618" i="1"/>
  <c r="K6619" i="1"/>
  <c r="N6619" i="1"/>
  <c r="P6619" i="1" s="1"/>
  <c r="O6619" i="1"/>
  <c r="K6620" i="1"/>
  <c r="N6620" i="1"/>
  <c r="O6620" i="1"/>
  <c r="Q6620" i="1" s="1"/>
  <c r="P6620" i="1"/>
  <c r="K6621" i="1"/>
  <c r="N6621" i="1"/>
  <c r="O6621" i="1" s="1"/>
  <c r="R6621" i="1" s="1"/>
  <c r="P6621" i="1"/>
  <c r="K6622" i="1"/>
  <c r="N6622" i="1"/>
  <c r="O6622" i="1"/>
  <c r="P6622" i="1"/>
  <c r="Q6622" i="1"/>
  <c r="S6622" i="1" s="1"/>
  <c r="R6622" i="1"/>
  <c r="K6623" i="1"/>
  <c r="N6623" i="1"/>
  <c r="O6623" i="1" s="1"/>
  <c r="K6624" i="1"/>
  <c r="N6624" i="1"/>
  <c r="P6624" i="1" s="1"/>
  <c r="O6624" i="1"/>
  <c r="K6625" i="1"/>
  <c r="N6625" i="1"/>
  <c r="O6625" i="1"/>
  <c r="Q6625" i="1" s="1"/>
  <c r="S6625" i="1" s="1"/>
  <c r="P6625" i="1"/>
  <c r="R6625" i="1" s="1"/>
  <c r="K6626" i="1"/>
  <c r="N6626" i="1"/>
  <c r="K6627" i="1"/>
  <c r="N6627" i="1"/>
  <c r="P6627" i="1" s="1"/>
  <c r="O6627" i="1"/>
  <c r="K6628" i="1"/>
  <c r="N6628" i="1"/>
  <c r="O6628" i="1"/>
  <c r="P6628" i="1"/>
  <c r="K6629" i="1"/>
  <c r="N6629" i="1"/>
  <c r="O6629" i="1" s="1"/>
  <c r="R6629" i="1" s="1"/>
  <c r="P6629" i="1"/>
  <c r="Q6629" i="1"/>
  <c r="S6629" i="1" s="1"/>
  <c r="K6630" i="1"/>
  <c r="N6630" i="1"/>
  <c r="O6630" i="1"/>
  <c r="P6630" i="1"/>
  <c r="Q6630" i="1"/>
  <c r="S6630" i="1" s="1"/>
  <c r="R6630" i="1"/>
  <c r="K6631" i="1"/>
  <c r="N6631" i="1"/>
  <c r="O6631" i="1" s="1"/>
  <c r="K6632" i="1"/>
  <c r="N6632" i="1"/>
  <c r="P6632" i="1" s="1"/>
  <c r="O6632" i="1"/>
  <c r="Q6632" i="1" s="1"/>
  <c r="K6633" i="1"/>
  <c r="N6633" i="1"/>
  <c r="O6633" i="1"/>
  <c r="Q6633" i="1" s="1"/>
  <c r="P6633" i="1"/>
  <c r="R6633" i="1" s="1"/>
  <c r="K6634" i="1"/>
  <c r="N6634" i="1"/>
  <c r="K6635" i="1"/>
  <c r="N6635" i="1"/>
  <c r="P6635" i="1" s="1"/>
  <c r="O6635" i="1"/>
  <c r="K6636" i="1"/>
  <c r="N6636" i="1"/>
  <c r="O6636" i="1"/>
  <c r="Q6636" i="1" s="1"/>
  <c r="P6636" i="1"/>
  <c r="K6637" i="1"/>
  <c r="N6637" i="1"/>
  <c r="O6637" i="1" s="1"/>
  <c r="R6637" i="1" s="1"/>
  <c r="P6637" i="1"/>
  <c r="Q6637" i="1"/>
  <c r="S6637" i="1" s="1"/>
  <c r="K6638" i="1"/>
  <c r="N6638" i="1"/>
  <c r="O6638" i="1"/>
  <c r="P6638" i="1"/>
  <c r="Q6638" i="1"/>
  <c r="R6638" i="1"/>
  <c r="K6639" i="1"/>
  <c r="N6639" i="1"/>
  <c r="O6639" i="1" s="1"/>
  <c r="K6640" i="1"/>
  <c r="N6640" i="1"/>
  <c r="P6640" i="1" s="1"/>
  <c r="O6640" i="1"/>
  <c r="K6641" i="1"/>
  <c r="N6641" i="1"/>
  <c r="O6641" i="1"/>
  <c r="Q6641" i="1" s="1"/>
  <c r="S6641" i="1" s="1"/>
  <c r="P6641" i="1"/>
  <c r="R6641" i="1" s="1"/>
  <c r="K6642" i="1"/>
  <c r="N6642" i="1"/>
  <c r="K6643" i="1"/>
  <c r="N6643" i="1"/>
  <c r="P6643" i="1" s="1"/>
  <c r="O6643" i="1"/>
  <c r="K6644" i="1"/>
  <c r="N6644" i="1"/>
  <c r="O6644" i="1"/>
  <c r="Q6644" i="1" s="1"/>
  <c r="P6644" i="1"/>
  <c r="K6645" i="1"/>
  <c r="N6645" i="1"/>
  <c r="O6645" i="1" s="1"/>
  <c r="P6645" i="1"/>
  <c r="K6646" i="1"/>
  <c r="N6646" i="1"/>
  <c r="O6646" i="1"/>
  <c r="P6646" i="1"/>
  <c r="Q6646" i="1"/>
  <c r="R6646" i="1"/>
  <c r="K6647" i="1"/>
  <c r="N6647" i="1"/>
  <c r="O6647" i="1" s="1"/>
  <c r="K6648" i="1"/>
  <c r="N6648" i="1"/>
  <c r="P6648" i="1" s="1"/>
  <c r="O6648" i="1"/>
  <c r="K6649" i="1"/>
  <c r="N6649" i="1"/>
  <c r="O6649" i="1"/>
  <c r="Q6649" i="1" s="1"/>
  <c r="S6649" i="1" s="1"/>
  <c r="P6649" i="1"/>
  <c r="R6649" i="1" s="1"/>
  <c r="K6650" i="1"/>
  <c r="N6650" i="1"/>
  <c r="K6651" i="1"/>
  <c r="N6651" i="1"/>
  <c r="P6651" i="1" s="1"/>
  <c r="O6651" i="1"/>
  <c r="K6652" i="1"/>
  <c r="N6652" i="1"/>
  <c r="O6652" i="1"/>
  <c r="Q6652" i="1" s="1"/>
  <c r="P6652" i="1"/>
  <c r="K6653" i="1"/>
  <c r="N6653" i="1"/>
  <c r="O6653" i="1" s="1"/>
  <c r="R6653" i="1" s="1"/>
  <c r="P6653" i="1"/>
  <c r="K6654" i="1"/>
  <c r="N6654" i="1"/>
  <c r="O6654" i="1"/>
  <c r="P6654" i="1"/>
  <c r="Q6654" i="1"/>
  <c r="R6654" i="1"/>
  <c r="K6655" i="1"/>
  <c r="N6655" i="1"/>
  <c r="O6655" i="1" s="1"/>
  <c r="K6656" i="1"/>
  <c r="N6656" i="1"/>
  <c r="P6656" i="1" s="1"/>
  <c r="O6656" i="1"/>
  <c r="K6657" i="1"/>
  <c r="N6657" i="1"/>
  <c r="O6657" i="1"/>
  <c r="Q6657" i="1" s="1"/>
  <c r="S6657" i="1" s="1"/>
  <c r="P6657" i="1"/>
  <c r="R6657" i="1" s="1"/>
  <c r="K6658" i="1"/>
  <c r="N6658" i="1"/>
  <c r="K6659" i="1"/>
  <c r="N6659" i="1"/>
  <c r="P6659" i="1" s="1"/>
  <c r="O6659" i="1"/>
  <c r="K6660" i="1"/>
  <c r="N6660" i="1"/>
  <c r="O6660" i="1"/>
  <c r="P6660" i="1"/>
  <c r="K6661" i="1"/>
  <c r="N6661" i="1"/>
  <c r="O6661" i="1" s="1"/>
  <c r="R6661" i="1" s="1"/>
  <c r="P6661" i="1"/>
  <c r="Q6661" i="1"/>
  <c r="S6661" i="1" s="1"/>
  <c r="K6662" i="1"/>
  <c r="N6662" i="1"/>
  <c r="O6662" i="1"/>
  <c r="P6662" i="1"/>
  <c r="Q6662" i="1"/>
  <c r="S6662" i="1" s="1"/>
  <c r="R6662" i="1"/>
  <c r="K6663" i="1"/>
  <c r="N6663" i="1"/>
  <c r="O6663" i="1" s="1"/>
  <c r="K6664" i="1"/>
  <c r="N6664" i="1"/>
  <c r="P6664" i="1" s="1"/>
  <c r="O6664" i="1"/>
  <c r="Q6664" i="1" s="1"/>
  <c r="K6665" i="1"/>
  <c r="N6665" i="1"/>
  <c r="O6665" i="1"/>
  <c r="Q6665" i="1" s="1"/>
  <c r="P6665" i="1"/>
  <c r="R6665" i="1" s="1"/>
  <c r="K6666" i="1"/>
  <c r="N6666" i="1"/>
  <c r="K6667" i="1"/>
  <c r="N6667" i="1"/>
  <c r="P6667" i="1" s="1"/>
  <c r="O6667" i="1"/>
  <c r="K6668" i="1"/>
  <c r="N6668" i="1"/>
  <c r="O6668" i="1"/>
  <c r="Q6668" i="1" s="1"/>
  <c r="P6668" i="1"/>
  <c r="K6669" i="1"/>
  <c r="N6669" i="1"/>
  <c r="O6669" i="1" s="1"/>
  <c r="R6669" i="1" s="1"/>
  <c r="P6669" i="1"/>
  <c r="Q6669" i="1"/>
  <c r="S6669" i="1" s="1"/>
  <c r="K6670" i="1"/>
  <c r="N6670" i="1"/>
  <c r="O6670" i="1"/>
  <c r="P6670" i="1"/>
  <c r="Q6670" i="1"/>
  <c r="R6670" i="1"/>
  <c r="K6671" i="1"/>
  <c r="N6671" i="1"/>
  <c r="O6671" i="1" s="1"/>
  <c r="K6672" i="1"/>
  <c r="N6672" i="1"/>
  <c r="P6672" i="1" s="1"/>
  <c r="O6672" i="1"/>
  <c r="K6673" i="1"/>
  <c r="N6673" i="1"/>
  <c r="O6673" i="1"/>
  <c r="Q6673" i="1" s="1"/>
  <c r="S6673" i="1" s="1"/>
  <c r="P6673" i="1"/>
  <c r="R6673" i="1" s="1"/>
  <c r="K6674" i="1"/>
  <c r="N6674" i="1"/>
  <c r="K6675" i="1"/>
  <c r="N6675" i="1"/>
  <c r="P6675" i="1" s="1"/>
  <c r="O6675" i="1"/>
  <c r="K6676" i="1"/>
  <c r="N6676" i="1"/>
  <c r="O6676" i="1"/>
  <c r="Q6676" i="1" s="1"/>
  <c r="P6676" i="1"/>
  <c r="K6677" i="1"/>
  <c r="N6677" i="1"/>
  <c r="O6677" i="1" s="1"/>
  <c r="R6677" i="1" s="1"/>
  <c r="P6677" i="1"/>
  <c r="K6678" i="1"/>
  <c r="N6678" i="1"/>
  <c r="O6678" i="1"/>
  <c r="P6678" i="1"/>
  <c r="Q6678" i="1"/>
  <c r="R6678" i="1"/>
  <c r="K6679" i="1"/>
  <c r="N6679" i="1"/>
  <c r="O6679" i="1" s="1"/>
  <c r="K6680" i="1"/>
  <c r="N6680" i="1"/>
  <c r="P6680" i="1" s="1"/>
  <c r="O6680" i="1"/>
  <c r="K6681" i="1"/>
  <c r="N6681" i="1"/>
  <c r="O6681" i="1"/>
  <c r="Q6681" i="1" s="1"/>
  <c r="S6681" i="1" s="1"/>
  <c r="P6681" i="1"/>
  <c r="R6681" i="1" s="1"/>
  <c r="K6682" i="1"/>
  <c r="N6682" i="1"/>
  <c r="K6683" i="1"/>
  <c r="N6683" i="1"/>
  <c r="P6683" i="1" s="1"/>
  <c r="O6683" i="1"/>
  <c r="K6684" i="1"/>
  <c r="N6684" i="1"/>
  <c r="O6684" i="1"/>
  <c r="Q6684" i="1" s="1"/>
  <c r="P6684" i="1"/>
  <c r="K6685" i="1"/>
  <c r="N6685" i="1"/>
  <c r="O6685" i="1" s="1"/>
  <c r="R6685" i="1" s="1"/>
  <c r="P6685" i="1"/>
  <c r="K6686" i="1"/>
  <c r="N6686" i="1"/>
  <c r="O6686" i="1"/>
  <c r="P6686" i="1"/>
  <c r="Q6686" i="1"/>
  <c r="S6686" i="1" s="1"/>
  <c r="R6686" i="1"/>
  <c r="K6687" i="1"/>
  <c r="N6687" i="1"/>
  <c r="O6687" i="1" s="1"/>
  <c r="K6688" i="1"/>
  <c r="N6688" i="1"/>
  <c r="P6688" i="1" s="1"/>
  <c r="O6688" i="1"/>
  <c r="K6689" i="1"/>
  <c r="N6689" i="1"/>
  <c r="O6689" i="1"/>
  <c r="Q6689" i="1" s="1"/>
  <c r="S6689" i="1" s="1"/>
  <c r="P6689" i="1"/>
  <c r="R6689" i="1" s="1"/>
  <c r="K6690" i="1"/>
  <c r="N6690" i="1"/>
  <c r="K6691" i="1"/>
  <c r="N6691" i="1"/>
  <c r="P6691" i="1" s="1"/>
  <c r="O6691" i="1"/>
  <c r="K6692" i="1"/>
  <c r="N6692" i="1"/>
  <c r="O6692" i="1"/>
  <c r="P6692" i="1"/>
  <c r="K6693" i="1"/>
  <c r="N6693" i="1"/>
  <c r="O6693" i="1" s="1"/>
  <c r="R6693" i="1" s="1"/>
  <c r="P6693" i="1"/>
  <c r="Q6693" i="1"/>
  <c r="S6693" i="1" s="1"/>
  <c r="K6694" i="1"/>
  <c r="N6694" i="1"/>
  <c r="O6694" i="1"/>
  <c r="P6694" i="1"/>
  <c r="Q6694" i="1"/>
  <c r="S6694" i="1" s="1"/>
  <c r="R6694" i="1"/>
  <c r="K6695" i="1"/>
  <c r="N6695" i="1"/>
  <c r="O6695" i="1" s="1"/>
  <c r="K6696" i="1"/>
  <c r="N6696" i="1"/>
  <c r="P6696" i="1" s="1"/>
  <c r="O6696" i="1"/>
  <c r="Q6696" i="1" s="1"/>
  <c r="K6697" i="1"/>
  <c r="N6697" i="1"/>
  <c r="O6697" i="1"/>
  <c r="Q6697" i="1" s="1"/>
  <c r="P6697" i="1"/>
  <c r="R6697" i="1" s="1"/>
  <c r="K6698" i="1"/>
  <c r="N6698" i="1"/>
  <c r="K6699" i="1"/>
  <c r="N6699" i="1"/>
  <c r="P6699" i="1" s="1"/>
  <c r="O6699" i="1"/>
  <c r="K6700" i="1"/>
  <c r="N6700" i="1"/>
  <c r="O6700" i="1"/>
  <c r="Q6700" i="1" s="1"/>
  <c r="P6700" i="1"/>
  <c r="K6701" i="1"/>
  <c r="N6701" i="1"/>
  <c r="O6701" i="1" s="1"/>
  <c r="R6701" i="1" s="1"/>
  <c r="P6701" i="1"/>
  <c r="Q6701" i="1"/>
  <c r="S6701" i="1" s="1"/>
  <c r="K6702" i="1"/>
  <c r="N6702" i="1"/>
  <c r="O6702" i="1"/>
  <c r="P6702" i="1"/>
  <c r="Q6702" i="1"/>
  <c r="R6702" i="1"/>
  <c r="K6703" i="1"/>
  <c r="N6703" i="1"/>
  <c r="O6703" i="1" s="1"/>
  <c r="K6704" i="1"/>
  <c r="N6704" i="1"/>
  <c r="P6704" i="1" s="1"/>
  <c r="O6704" i="1"/>
  <c r="K6705" i="1"/>
  <c r="N6705" i="1"/>
  <c r="O6705" i="1"/>
  <c r="Q6705" i="1" s="1"/>
  <c r="S6705" i="1" s="1"/>
  <c r="P6705" i="1"/>
  <c r="R6705" i="1" s="1"/>
  <c r="K6706" i="1"/>
  <c r="N6706" i="1"/>
  <c r="K6707" i="1"/>
  <c r="N6707" i="1"/>
  <c r="P6707" i="1" s="1"/>
  <c r="O6707" i="1"/>
  <c r="K6708" i="1"/>
  <c r="N6708" i="1"/>
  <c r="O6708" i="1"/>
  <c r="Q6708" i="1" s="1"/>
  <c r="P6708" i="1"/>
  <c r="K6709" i="1"/>
  <c r="N6709" i="1"/>
  <c r="O6709" i="1" s="1"/>
  <c r="P6709" i="1"/>
  <c r="K6710" i="1"/>
  <c r="N6710" i="1"/>
  <c r="O6710" i="1"/>
  <c r="P6710" i="1"/>
  <c r="Q6710" i="1"/>
  <c r="R6710" i="1"/>
  <c r="K6711" i="1"/>
  <c r="N6711" i="1"/>
  <c r="O6711" i="1" s="1"/>
  <c r="K6712" i="1"/>
  <c r="N6712" i="1"/>
  <c r="P6712" i="1" s="1"/>
  <c r="O6712" i="1"/>
  <c r="K6713" i="1"/>
  <c r="N6713" i="1"/>
  <c r="O6713" i="1"/>
  <c r="P6713" i="1"/>
  <c r="R6713" i="1" s="1"/>
  <c r="K6714" i="1"/>
  <c r="N6714" i="1"/>
  <c r="K6715" i="1"/>
  <c r="N6715" i="1"/>
  <c r="P6715" i="1" s="1"/>
  <c r="K6716" i="1"/>
  <c r="N6716" i="1"/>
  <c r="O6716" i="1"/>
  <c r="P6716" i="1"/>
  <c r="K6717" i="1"/>
  <c r="N6717" i="1"/>
  <c r="O6717" i="1" s="1"/>
  <c r="R6717" i="1" s="1"/>
  <c r="P6717" i="1"/>
  <c r="Q6717" i="1"/>
  <c r="S6717" i="1" s="1"/>
  <c r="K6718" i="1"/>
  <c r="N6718" i="1"/>
  <c r="O6718" i="1"/>
  <c r="P6718" i="1"/>
  <c r="Q6718" i="1"/>
  <c r="S6718" i="1" s="1"/>
  <c r="R6718" i="1"/>
  <c r="K6719" i="1"/>
  <c r="N6719" i="1"/>
  <c r="K6720" i="1"/>
  <c r="N6720" i="1"/>
  <c r="P6720" i="1" s="1"/>
  <c r="O6720" i="1"/>
  <c r="K6721" i="1"/>
  <c r="N6721" i="1"/>
  <c r="O6721" i="1"/>
  <c r="Q6721" i="1" s="1"/>
  <c r="S6721" i="1" s="1"/>
  <c r="P6721" i="1"/>
  <c r="R6721" i="1" s="1"/>
  <c r="K6722" i="1"/>
  <c r="N6722" i="1"/>
  <c r="K6723" i="1"/>
  <c r="N6723" i="1"/>
  <c r="P6723" i="1" s="1"/>
  <c r="O6723" i="1"/>
  <c r="Q6723" i="1" s="1"/>
  <c r="K6724" i="1"/>
  <c r="N6724" i="1"/>
  <c r="O6724" i="1"/>
  <c r="P6724" i="1"/>
  <c r="K6725" i="1"/>
  <c r="N6725" i="1"/>
  <c r="O6725" i="1" s="1"/>
  <c r="R6725" i="1" s="1"/>
  <c r="P6725" i="1"/>
  <c r="K6726" i="1"/>
  <c r="N6726" i="1"/>
  <c r="O6726" i="1"/>
  <c r="P6726" i="1"/>
  <c r="Q6726" i="1"/>
  <c r="R6726" i="1"/>
  <c r="K6727" i="1"/>
  <c r="N6727" i="1"/>
  <c r="K6728" i="1"/>
  <c r="N6728" i="1"/>
  <c r="P6728" i="1" s="1"/>
  <c r="O6728" i="1"/>
  <c r="K6729" i="1"/>
  <c r="N6729" i="1"/>
  <c r="O6729" i="1"/>
  <c r="P6729" i="1"/>
  <c r="R6729" i="1" s="1"/>
  <c r="K6730" i="1"/>
  <c r="N6730" i="1"/>
  <c r="K6731" i="1"/>
  <c r="N6731" i="1"/>
  <c r="P6731" i="1" s="1"/>
  <c r="K6732" i="1"/>
  <c r="N6732" i="1"/>
  <c r="O6732" i="1"/>
  <c r="P6732" i="1"/>
  <c r="K6733" i="1"/>
  <c r="N6733" i="1"/>
  <c r="O6733" i="1" s="1"/>
  <c r="R6733" i="1" s="1"/>
  <c r="P6733" i="1"/>
  <c r="Q6733" i="1"/>
  <c r="S6733" i="1" s="1"/>
  <c r="K6734" i="1"/>
  <c r="N6734" i="1"/>
  <c r="O6734" i="1"/>
  <c r="P6734" i="1"/>
  <c r="Q6734" i="1"/>
  <c r="S6734" i="1" s="1"/>
  <c r="R6734" i="1"/>
  <c r="K6735" i="1"/>
  <c r="N6735" i="1"/>
  <c r="K6736" i="1"/>
  <c r="N6736" i="1"/>
  <c r="P6736" i="1" s="1"/>
  <c r="O6736" i="1"/>
  <c r="K6737" i="1"/>
  <c r="N6737" i="1"/>
  <c r="O6737" i="1"/>
  <c r="Q6737" i="1" s="1"/>
  <c r="S6737" i="1" s="1"/>
  <c r="P6737" i="1"/>
  <c r="R6737" i="1" s="1"/>
  <c r="K6738" i="1"/>
  <c r="N6738" i="1"/>
  <c r="K6739" i="1"/>
  <c r="N6739" i="1"/>
  <c r="P6739" i="1" s="1"/>
  <c r="O6739" i="1"/>
  <c r="K6740" i="1"/>
  <c r="N6740" i="1"/>
  <c r="O6740" i="1"/>
  <c r="P6740" i="1"/>
  <c r="K6741" i="1"/>
  <c r="N6741" i="1"/>
  <c r="O6741" i="1" s="1"/>
  <c r="P6741" i="1"/>
  <c r="K6742" i="1"/>
  <c r="N6742" i="1"/>
  <c r="O6742" i="1"/>
  <c r="P6742" i="1"/>
  <c r="Q6742" i="1"/>
  <c r="R6742" i="1"/>
  <c r="K6743" i="1"/>
  <c r="N6743" i="1"/>
  <c r="K6744" i="1"/>
  <c r="N6744" i="1"/>
  <c r="P6744" i="1" s="1"/>
  <c r="O6744" i="1"/>
  <c r="K6745" i="1"/>
  <c r="N6745" i="1"/>
  <c r="O6745" i="1"/>
  <c r="P6745" i="1"/>
  <c r="R6745" i="1" s="1"/>
  <c r="K6746" i="1"/>
  <c r="N6746" i="1"/>
  <c r="K6747" i="1"/>
  <c r="N6747" i="1"/>
  <c r="P6747" i="1" s="1"/>
  <c r="K6748" i="1"/>
  <c r="N6748" i="1"/>
  <c r="O6748" i="1"/>
  <c r="P6748" i="1"/>
  <c r="K6749" i="1"/>
  <c r="N6749" i="1"/>
  <c r="O6749" i="1" s="1"/>
  <c r="R6749" i="1" s="1"/>
  <c r="P6749" i="1"/>
  <c r="Q6749" i="1"/>
  <c r="S6749" i="1" s="1"/>
  <c r="K6750" i="1"/>
  <c r="N6750" i="1"/>
  <c r="O6750" i="1"/>
  <c r="P6750" i="1"/>
  <c r="Q6750" i="1"/>
  <c r="S6750" i="1" s="1"/>
  <c r="R6750" i="1"/>
  <c r="K6751" i="1"/>
  <c r="N6751" i="1"/>
  <c r="K6752" i="1"/>
  <c r="N6752" i="1"/>
  <c r="P6752" i="1" s="1"/>
  <c r="O6752" i="1"/>
  <c r="K6753" i="1"/>
  <c r="N6753" i="1"/>
  <c r="O6753" i="1"/>
  <c r="Q6753" i="1" s="1"/>
  <c r="S6753" i="1" s="1"/>
  <c r="P6753" i="1"/>
  <c r="R6753" i="1" s="1"/>
  <c r="K6754" i="1"/>
  <c r="N6754" i="1"/>
  <c r="K6755" i="1"/>
  <c r="N6755" i="1"/>
  <c r="P6755" i="1" s="1"/>
  <c r="O6755" i="1"/>
  <c r="Q6755" i="1" s="1"/>
  <c r="K6756" i="1"/>
  <c r="N6756" i="1"/>
  <c r="O6756" i="1"/>
  <c r="P6756" i="1"/>
  <c r="K6757" i="1"/>
  <c r="N6757" i="1"/>
  <c r="O6757" i="1" s="1"/>
  <c r="R6757" i="1" s="1"/>
  <c r="P6757" i="1"/>
  <c r="K6758" i="1"/>
  <c r="N6758" i="1"/>
  <c r="O6758" i="1"/>
  <c r="P6758" i="1"/>
  <c r="Q6758" i="1"/>
  <c r="R6758" i="1"/>
  <c r="K6759" i="1"/>
  <c r="N6759" i="1"/>
  <c r="K6760" i="1"/>
  <c r="N6760" i="1"/>
  <c r="P6760" i="1" s="1"/>
  <c r="O6760" i="1"/>
  <c r="K6761" i="1"/>
  <c r="N6761" i="1"/>
  <c r="O6761" i="1"/>
  <c r="P6761" i="1"/>
  <c r="R6761" i="1" s="1"/>
  <c r="K6762" i="1"/>
  <c r="N6762" i="1"/>
  <c r="K6763" i="1"/>
  <c r="N6763" i="1"/>
  <c r="P6763" i="1" s="1"/>
  <c r="K6764" i="1"/>
  <c r="N6764" i="1"/>
  <c r="O6764" i="1"/>
  <c r="P6764" i="1"/>
  <c r="K6765" i="1"/>
  <c r="N6765" i="1"/>
  <c r="O6765" i="1" s="1"/>
  <c r="R6765" i="1" s="1"/>
  <c r="P6765" i="1"/>
  <c r="Q6765" i="1"/>
  <c r="S6765" i="1" s="1"/>
  <c r="K6766" i="1"/>
  <c r="N6766" i="1"/>
  <c r="O6766" i="1"/>
  <c r="P6766" i="1"/>
  <c r="Q6766" i="1"/>
  <c r="S6766" i="1" s="1"/>
  <c r="R6766" i="1"/>
  <c r="K6767" i="1"/>
  <c r="N6767" i="1"/>
  <c r="K6768" i="1"/>
  <c r="N6768" i="1"/>
  <c r="P6768" i="1" s="1"/>
  <c r="O6768" i="1"/>
  <c r="K6769" i="1"/>
  <c r="N6769" i="1"/>
  <c r="O6769" i="1"/>
  <c r="Q6769" i="1" s="1"/>
  <c r="S6769" i="1" s="1"/>
  <c r="P6769" i="1"/>
  <c r="R6769" i="1" s="1"/>
  <c r="K6770" i="1"/>
  <c r="N6770" i="1"/>
  <c r="K6771" i="1"/>
  <c r="N6771" i="1"/>
  <c r="P6771" i="1" s="1"/>
  <c r="O6771" i="1"/>
  <c r="K6772" i="1"/>
  <c r="N6772" i="1"/>
  <c r="O6772" i="1"/>
  <c r="P6772" i="1"/>
  <c r="K6773" i="1"/>
  <c r="N6773" i="1"/>
  <c r="O6773" i="1" s="1"/>
  <c r="P6773" i="1"/>
  <c r="K6774" i="1"/>
  <c r="N6774" i="1"/>
  <c r="O6774" i="1"/>
  <c r="P6774" i="1"/>
  <c r="Q6774" i="1"/>
  <c r="R6774" i="1"/>
  <c r="K6775" i="1"/>
  <c r="N6775" i="1"/>
  <c r="K6776" i="1"/>
  <c r="N6776" i="1"/>
  <c r="P6776" i="1" s="1"/>
  <c r="O6776" i="1"/>
  <c r="K6777" i="1"/>
  <c r="N6777" i="1"/>
  <c r="O6777" i="1"/>
  <c r="P6777" i="1"/>
  <c r="R6777" i="1" s="1"/>
  <c r="K6778" i="1"/>
  <c r="N6778" i="1"/>
  <c r="K6779" i="1"/>
  <c r="N6779" i="1"/>
  <c r="P6779" i="1" s="1"/>
  <c r="K6780" i="1"/>
  <c r="N6780" i="1"/>
  <c r="O6780" i="1"/>
  <c r="P6780" i="1"/>
  <c r="K6781" i="1"/>
  <c r="N6781" i="1"/>
  <c r="O6781" i="1" s="1"/>
  <c r="R6781" i="1" s="1"/>
  <c r="P6781" i="1"/>
  <c r="Q6781" i="1"/>
  <c r="S6781" i="1" s="1"/>
  <c r="K6782" i="1"/>
  <c r="N6782" i="1"/>
  <c r="O6782" i="1"/>
  <c r="P6782" i="1"/>
  <c r="Q6782" i="1"/>
  <c r="S6782" i="1" s="1"/>
  <c r="R6782" i="1"/>
  <c r="K6783" i="1"/>
  <c r="N6783" i="1"/>
  <c r="K6784" i="1"/>
  <c r="N6784" i="1"/>
  <c r="P6784" i="1" s="1"/>
  <c r="O6784" i="1"/>
  <c r="K6785" i="1"/>
  <c r="N6785" i="1"/>
  <c r="O6785" i="1"/>
  <c r="Q6785" i="1" s="1"/>
  <c r="S6785" i="1" s="1"/>
  <c r="P6785" i="1"/>
  <c r="R6785" i="1" s="1"/>
  <c r="K6786" i="1"/>
  <c r="N6786" i="1"/>
  <c r="K6787" i="1"/>
  <c r="N6787" i="1"/>
  <c r="P6787" i="1" s="1"/>
  <c r="O6787" i="1"/>
  <c r="Q6787" i="1" s="1"/>
  <c r="K6788" i="1"/>
  <c r="N6788" i="1"/>
  <c r="O6788" i="1"/>
  <c r="P6788" i="1"/>
  <c r="K6789" i="1"/>
  <c r="N6789" i="1"/>
  <c r="O6789" i="1" s="1"/>
  <c r="R6789" i="1" s="1"/>
  <c r="P6789" i="1"/>
  <c r="K6790" i="1"/>
  <c r="N6790" i="1"/>
  <c r="O6790" i="1"/>
  <c r="P6790" i="1"/>
  <c r="Q6790" i="1"/>
  <c r="R6790" i="1"/>
  <c r="K6791" i="1"/>
  <c r="N6791" i="1"/>
  <c r="K6792" i="1"/>
  <c r="N6792" i="1"/>
  <c r="P6792" i="1" s="1"/>
  <c r="O6792" i="1"/>
  <c r="K6793" i="1"/>
  <c r="N6793" i="1"/>
  <c r="O6793" i="1"/>
  <c r="P6793" i="1"/>
  <c r="R6793" i="1" s="1"/>
  <c r="K6794" i="1"/>
  <c r="N6794" i="1"/>
  <c r="K6795" i="1"/>
  <c r="N6795" i="1"/>
  <c r="P6795" i="1" s="1"/>
  <c r="K6796" i="1"/>
  <c r="N6796" i="1"/>
  <c r="O6796" i="1"/>
  <c r="P6796" i="1"/>
  <c r="K6797" i="1"/>
  <c r="N6797" i="1"/>
  <c r="O6797" i="1" s="1"/>
  <c r="R6797" i="1" s="1"/>
  <c r="P6797" i="1"/>
  <c r="Q6797" i="1"/>
  <c r="S6797" i="1" s="1"/>
  <c r="K6798" i="1"/>
  <c r="N6798" i="1"/>
  <c r="O6798" i="1"/>
  <c r="P6798" i="1"/>
  <c r="Q6798" i="1"/>
  <c r="S6798" i="1" s="1"/>
  <c r="R6798" i="1"/>
  <c r="K6799" i="1"/>
  <c r="N6799" i="1"/>
  <c r="K6800" i="1"/>
  <c r="N6800" i="1"/>
  <c r="P6800" i="1" s="1"/>
  <c r="O6800" i="1"/>
  <c r="K6801" i="1"/>
  <c r="N6801" i="1"/>
  <c r="O6801" i="1"/>
  <c r="Q6801" i="1" s="1"/>
  <c r="S6801" i="1" s="1"/>
  <c r="P6801" i="1"/>
  <c r="R6801" i="1" s="1"/>
  <c r="K6802" i="1"/>
  <c r="N6802" i="1"/>
  <c r="K6803" i="1"/>
  <c r="N6803" i="1"/>
  <c r="P6803" i="1" s="1"/>
  <c r="O6803" i="1"/>
  <c r="K6804" i="1"/>
  <c r="N6804" i="1"/>
  <c r="O6804" i="1"/>
  <c r="P6804" i="1"/>
  <c r="K6805" i="1"/>
  <c r="N6805" i="1"/>
  <c r="O6805" i="1" s="1"/>
  <c r="P6805" i="1"/>
  <c r="K6806" i="1"/>
  <c r="N6806" i="1"/>
  <c r="O6806" i="1"/>
  <c r="P6806" i="1"/>
  <c r="Q6806" i="1"/>
  <c r="R6806" i="1"/>
  <c r="K6807" i="1"/>
  <c r="N6807" i="1"/>
  <c r="K6808" i="1"/>
  <c r="N6808" i="1"/>
  <c r="P6808" i="1" s="1"/>
  <c r="O6808" i="1"/>
  <c r="K6809" i="1"/>
  <c r="N6809" i="1"/>
  <c r="O6809" i="1"/>
  <c r="P6809" i="1"/>
  <c r="R6809" i="1" s="1"/>
  <c r="K6810" i="1"/>
  <c r="N6810" i="1"/>
  <c r="K6811" i="1"/>
  <c r="N6811" i="1"/>
  <c r="P6811" i="1" s="1"/>
  <c r="K6812" i="1"/>
  <c r="N6812" i="1"/>
  <c r="O6812" i="1"/>
  <c r="P6812" i="1"/>
  <c r="K6813" i="1"/>
  <c r="N6813" i="1"/>
  <c r="O6813" i="1" s="1"/>
  <c r="R6813" i="1" s="1"/>
  <c r="P6813" i="1"/>
  <c r="Q6813" i="1"/>
  <c r="S6813" i="1" s="1"/>
  <c r="K6814" i="1"/>
  <c r="N6814" i="1"/>
  <c r="O6814" i="1"/>
  <c r="P6814" i="1"/>
  <c r="Q6814" i="1"/>
  <c r="S6814" i="1" s="1"/>
  <c r="R6814" i="1"/>
  <c r="K6815" i="1"/>
  <c r="N6815" i="1"/>
  <c r="K6816" i="1"/>
  <c r="N6816" i="1"/>
  <c r="P6816" i="1" s="1"/>
  <c r="O6816" i="1"/>
  <c r="K6817" i="1"/>
  <c r="N6817" i="1"/>
  <c r="O6817" i="1"/>
  <c r="Q6817" i="1" s="1"/>
  <c r="S6817" i="1" s="1"/>
  <c r="P6817" i="1"/>
  <c r="R6817" i="1" s="1"/>
  <c r="K6818" i="1"/>
  <c r="N6818" i="1"/>
  <c r="K6819" i="1"/>
  <c r="N6819" i="1"/>
  <c r="P6819" i="1" s="1"/>
  <c r="O6819" i="1"/>
  <c r="Q6819" i="1" s="1"/>
  <c r="K6820" i="1"/>
  <c r="N6820" i="1"/>
  <c r="O6820" i="1"/>
  <c r="P6820" i="1"/>
  <c r="K6821" i="1"/>
  <c r="N6821" i="1"/>
  <c r="O6821" i="1" s="1"/>
  <c r="R6821" i="1" s="1"/>
  <c r="P6821" i="1"/>
  <c r="K6822" i="1"/>
  <c r="N6822" i="1"/>
  <c r="O6822" i="1"/>
  <c r="P6822" i="1"/>
  <c r="Q6822" i="1"/>
  <c r="R6822" i="1"/>
  <c r="K6823" i="1"/>
  <c r="N6823" i="1"/>
  <c r="K6824" i="1"/>
  <c r="N6824" i="1"/>
  <c r="P6824" i="1" s="1"/>
  <c r="O6824" i="1"/>
  <c r="K6825" i="1"/>
  <c r="N6825" i="1"/>
  <c r="O6825" i="1"/>
  <c r="P6825" i="1"/>
  <c r="R6825" i="1" s="1"/>
  <c r="K6826" i="1"/>
  <c r="N6826" i="1"/>
  <c r="K6827" i="1"/>
  <c r="N6827" i="1"/>
  <c r="P6827" i="1" s="1"/>
  <c r="K6828" i="1"/>
  <c r="N6828" i="1"/>
  <c r="O6828" i="1"/>
  <c r="P6828" i="1"/>
  <c r="K6829" i="1"/>
  <c r="N6829" i="1"/>
  <c r="O6829" i="1" s="1"/>
  <c r="R6829" i="1" s="1"/>
  <c r="P6829" i="1"/>
  <c r="Q6829" i="1"/>
  <c r="S6829" i="1" s="1"/>
  <c r="K6830" i="1"/>
  <c r="N6830" i="1"/>
  <c r="O6830" i="1"/>
  <c r="P6830" i="1"/>
  <c r="Q6830" i="1"/>
  <c r="S6830" i="1" s="1"/>
  <c r="R6830" i="1"/>
  <c r="K6831" i="1"/>
  <c r="N6831" i="1"/>
  <c r="K6832" i="1"/>
  <c r="N6832" i="1"/>
  <c r="P6832" i="1" s="1"/>
  <c r="O6832" i="1"/>
  <c r="K6833" i="1"/>
  <c r="N6833" i="1"/>
  <c r="O6833" i="1"/>
  <c r="Q6833" i="1" s="1"/>
  <c r="S6833" i="1" s="1"/>
  <c r="P6833" i="1"/>
  <c r="R6833" i="1" s="1"/>
  <c r="K6834" i="1"/>
  <c r="N6834" i="1"/>
  <c r="K6835" i="1"/>
  <c r="N6835" i="1"/>
  <c r="P6835" i="1" s="1"/>
  <c r="O6835" i="1"/>
  <c r="K6836" i="1"/>
  <c r="N6836" i="1"/>
  <c r="O6836" i="1"/>
  <c r="P6836" i="1"/>
  <c r="K6837" i="1"/>
  <c r="N6837" i="1"/>
  <c r="O6837" i="1" s="1"/>
  <c r="P6837" i="1"/>
  <c r="K6838" i="1"/>
  <c r="N6838" i="1"/>
  <c r="O6838" i="1"/>
  <c r="P6838" i="1"/>
  <c r="Q6838" i="1"/>
  <c r="R6838" i="1"/>
  <c r="K6839" i="1"/>
  <c r="N6839" i="1"/>
  <c r="K6840" i="1"/>
  <c r="N6840" i="1"/>
  <c r="P6840" i="1" s="1"/>
  <c r="O6840" i="1"/>
  <c r="K6841" i="1"/>
  <c r="N6841" i="1"/>
  <c r="O6841" i="1"/>
  <c r="P6841" i="1"/>
  <c r="R6841" i="1" s="1"/>
  <c r="K6842" i="1"/>
  <c r="N6842" i="1"/>
  <c r="K6843" i="1"/>
  <c r="N6843" i="1"/>
  <c r="P6843" i="1" s="1"/>
  <c r="K6844" i="1"/>
  <c r="N6844" i="1"/>
  <c r="O6844" i="1"/>
  <c r="P6844" i="1"/>
  <c r="K6845" i="1"/>
  <c r="N6845" i="1"/>
  <c r="O6845" i="1" s="1"/>
  <c r="R6845" i="1" s="1"/>
  <c r="P6845" i="1"/>
  <c r="Q6845" i="1"/>
  <c r="S6845" i="1" s="1"/>
  <c r="K6846" i="1"/>
  <c r="N6846" i="1"/>
  <c r="O6846" i="1"/>
  <c r="P6846" i="1"/>
  <c r="Q6846" i="1"/>
  <c r="S6846" i="1" s="1"/>
  <c r="R6846" i="1"/>
  <c r="K6847" i="1"/>
  <c r="N6847" i="1"/>
  <c r="K6848" i="1"/>
  <c r="N6848" i="1"/>
  <c r="P6848" i="1" s="1"/>
  <c r="O6848" i="1"/>
  <c r="K6849" i="1"/>
  <c r="N6849" i="1"/>
  <c r="O6849" i="1"/>
  <c r="Q6849" i="1" s="1"/>
  <c r="S6849" i="1" s="1"/>
  <c r="P6849" i="1"/>
  <c r="R6849" i="1" s="1"/>
  <c r="K6850" i="1"/>
  <c r="N6850" i="1"/>
  <c r="K6851" i="1"/>
  <c r="N6851" i="1"/>
  <c r="P6851" i="1" s="1"/>
  <c r="O6851" i="1"/>
  <c r="Q6851" i="1" s="1"/>
  <c r="K6852" i="1"/>
  <c r="N6852" i="1"/>
  <c r="O6852" i="1"/>
  <c r="P6852" i="1"/>
  <c r="K6853" i="1"/>
  <c r="N6853" i="1"/>
  <c r="O6853" i="1" s="1"/>
  <c r="R6853" i="1" s="1"/>
  <c r="P6853" i="1"/>
  <c r="K6854" i="1"/>
  <c r="N6854" i="1"/>
  <c r="O6854" i="1"/>
  <c r="P6854" i="1"/>
  <c r="Q6854" i="1"/>
  <c r="R6854" i="1"/>
  <c r="K6855" i="1"/>
  <c r="N6855" i="1"/>
  <c r="K6856" i="1"/>
  <c r="N6856" i="1"/>
  <c r="P6856" i="1" s="1"/>
  <c r="O6856" i="1"/>
  <c r="K6857" i="1"/>
  <c r="N6857" i="1"/>
  <c r="O6857" i="1"/>
  <c r="P6857" i="1"/>
  <c r="R6857" i="1" s="1"/>
  <c r="K6858" i="1"/>
  <c r="N6858" i="1"/>
  <c r="K6859" i="1"/>
  <c r="N6859" i="1"/>
  <c r="P6859" i="1" s="1"/>
  <c r="K6860" i="1"/>
  <c r="N6860" i="1"/>
  <c r="O6860" i="1"/>
  <c r="P6860" i="1"/>
  <c r="K6861" i="1"/>
  <c r="N6861" i="1"/>
  <c r="O6861" i="1" s="1"/>
  <c r="R6861" i="1" s="1"/>
  <c r="P6861" i="1"/>
  <c r="Q6861" i="1"/>
  <c r="S6861" i="1" s="1"/>
  <c r="K6862" i="1"/>
  <c r="N6862" i="1"/>
  <c r="O6862" i="1"/>
  <c r="P6862" i="1"/>
  <c r="Q6862" i="1"/>
  <c r="S6862" i="1" s="1"/>
  <c r="R6862" i="1"/>
  <c r="K6863" i="1"/>
  <c r="N6863" i="1"/>
  <c r="K6864" i="1"/>
  <c r="N6864" i="1"/>
  <c r="P6864" i="1" s="1"/>
  <c r="O6864" i="1"/>
  <c r="Q6864" i="1" s="1"/>
  <c r="K6865" i="1"/>
  <c r="N6865" i="1"/>
  <c r="O6865" i="1"/>
  <c r="P6865" i="1"/>
  <c r="R6865" i="1"/>
  <c r="K6866" i="1"/>
  <c r="N6866" i="1"/>
  <c r="K6867" i="1"/>
  <c r="N6867" i="1"/>
  <c r="P6867" i="1" s="1"/>
  <c r="O6867" i="1"/>
  <c r="Q6867" i="1" s="1"/>
  <c r="R6867" i="1"/>
  <c r="K6868" i="1"/>
  <c r="N6868" i="1"/>
  <c r="O6868" i="1"/>
  <c r="P6868" i="1"/>
  <c r="K6869" i="1"/>
  <c r="N6869" i="1"/>
  <c r="O6869" i="1" s="1"/>
  <c r="P6869" i="1"/>
  <c r="Q6869" i="1" s="1"/>
  <c r="K6870" i="1"/>
  <c r="N6870" i="1"/>
  <c r="O6870" i="1"/>
  <c r="P6870" i="1"/>
  <c r="K6871" i="1"/>
  <c r="N6871" i="1"/>
  <c r="O6871" i="1" s="1"/>
  <c r="K6872" i="1"/>
  <c r="N6872" i="1"/>
  <c r="P6872" i="1" s="1"/>
  <c r="O6872" i="1"/>
  <c r="R6872" i="1" s="1"/>
  <c r="Q6872" i="1"/>
  <c r="S6872" i="1" s="1"/>
  <c r="K6873" i="1"/>
  <c r="N6873" i="1"/>
  <c r="O6873" i="1"/>
  <c r="Q6873" i="1" s="1"/>
  <c r="P6873" i="1"/>
  <c r="R6873" i="1" s="1"/>
  <c r="K6874" i="1"/>
  <c r="N6874" i="1"/>
  <c r="K6875" i="1"/>
  <c r="N6875" i="1"/>
  <c r="K6876" i="1"/>
  <c r="N6876" i="1"/>
  <c r="O6876" i="1"/>
  <c r="P6876" i="1"/>
  <c r="K6877" i="1"/>
  <c r="N6877" i="1"/>
  <c r="O6877" i="1" s="1"/>
  <c r="K6878" i="1"/>
  <c r="N6878" i="1"/>
  <c r="O6878" i="1"/>
  <c r="P6878" i="1"/>
  <c r="Q6878" i="1"/>
  <c r="S6878" i="1" s="1"/>
  <c r="R6878" i="1"/>
  <c r="K6879" i="1"/>
  <c r="N6879" i="1"/>
  <c r="O6879" i="1" s="1"/>
  <c r="P6879" i="1"/>
  <c r="R6879" i="1" s="1"/>
  <c r="K6880" i="1"/>
  <c r="N6880" i="1"/>
  <c r="P6880" i="1" s="1"/>
  <c r="O6880" i="1"/>
  <c r="Q6880" i="1" s="1"/>
  <c r="K6881" i="1"/>
  <c r="N6881" i="1"/>
  <c r="O6881" i="1"/>
  <c r="Q6881" i="1" s="1"/>
  <c r="P6881" i="1"/>
  <c r="R6881" i="1"/>
  <c r="K6882" i="1"/>
  <c r="N6882" i="1"/>
  <c r="K6883" i="1"/>
  <c r="N6883" i="1"/>
  <c r="P6883" i="1" s="1"/>
  <c r="K6884" i="1"/>
  <c r="N6884" i="1"/>
  <c r="O6884" i="1"/>
  <c r="P6884" i="1"/>
  <c r="K6885" i="1"/>
  <c r="N6885" i="1"/>
  <c r="O6885" i="1" s="1"/>
  <c r="P6885" i="1"/>
  <c r="Q6885" i="1" s="1"/>
  <c r="K6886" i="1"/>
  <c r="N6886" i="1"/>
  <c r="O6886" i="1"/>
  <c r="Q6886" i="1" s="1"/>
  <c r="P6886" i="1"/>
  <c r="K6887" i="1"/>
  <c r="N6887" i="1"/>
  <c r="O6887" i="1" s="1"/>
  <c r="K6888" i="1"/>
  <c r="N6888" i="1"/>
  <c r="P6888" i="1" s="1"/>
  <c r="O6888" i="1"/>
  <c r="Q6888" i="1"/>
  <c r="K6889" i="1"/>
  <c r="N6889" i="1"/>
  <c r="O6889" i="1"/>
  <c r="Q6889" i="1" s="1"/>
  <c r="P6889" i="1"/>
  <c r="R6889" i="1" s="1"/>
  <c r="K6890" i="1"/>
  <c r="N6890" i="1"/>
  <c r="K6891" i="1"/>
  <c r="N6891" i="1"/>
  <c r="P6891" i="1" s="1"/>
  <c r="K6892" i="1"/>
  <c r="N6892" i="1"/>
  <c r="O6892" i="1"/>
  <c r="P6892" i="1"/>
  <c r="K6893" i="1"/>
  <c r="N6893" i="1"/>
  <c r="O6893" i="1" s="1"/>
  <c r="K6894" i="1"/>
  <c r="N6894" i="1"/>
  <c r="O6894" i="1"/>
  <c r="P6894" i="1"/>
  <c r="Q6894" i="1"/>
  <c r="S6894" i="1" s="1"/>
  <c r="R6894" i="1"/>
  <c r="K6895" i="1"/>
  <c r="N6895" i="1"/>
  <c r="O6895" i="1" s="1"/>
  <c r="P6895" i="1"/>
  <c r="R6895" i="1" s="1"/>
  <c r="K6896" i="1"/>
  <c r="N6896" i="1"/>
  <c r="P6896" i="1" s="1"/>
  <c r="O6896" i="1"/>
  <c r="Q6896" i="1" s="1"/>
  <c r="K6897" i="1"/>
  <c r="N6897" i="1"/>
  <c r="O6897" i="1"/>
  <c r="P6897" i="1"/>
  <c r="R6897" i="1"/>
  <c r="K6898" i="1"/>
  <c r="N6898" i="1"/>
  <c r="K6899" i="1"/>
  <c r="N6899" i="1"/>
  <c r="P6899" i="1" s="1"/>
  <c r="O6899" i="1"/>
  <c r="Q6899" i="1" s="1"/>
  <c r="R6899" i="1"/>
  <c r="K6900" i="1"/>
  <c r="N6900" i="1"/>
  <c r="O6900" i="1"/>
  <c r="P6900" i="1"/>
  <c r="K6901" i="1"/>
  <c r="N6901" i="1"/>
  <c r="O6901" i="1" s="1"/>
  <c r="P6901" i="1"/>
  <c r="Q6901" i="1" s="1"/>
  <c r="K6902" i="1"/>
  <c r="N6902" i="1"/>
  <c r="O6902" i="1"/>
  <c r="P6902" i="1"/>
  <c r="K6903" i="1"/>
  <c r="N6903" i="1"/>
  <c r="O6903" i="1" s="1"/>
  <c r="K6904" i="1"/>
  <c r="N6904" i="1"/>
  <c r="P6904" i="1" s="1"/>
  <c r="O6904" i="1"/>
  <c r="R6904" i="1" s="1"/>
  <c r="Q6904" i="1"/>
  <c r="S6904" i="1" s="1"/>
  <c r="K6905" i="1"/>
  <c r="N6905" i="1"/>
  <c r="O6905" i="1"/>
  <c r="Q6905" i="1" s="1"/>
  <c r="S6905" i="1" s="1"/>
  <c r="P6905" i="1"/>
  <c r="R6905" i="1" s="1"/>
  <c r="K6906" i="1"/>
  <c r="N6906" i="1"/>
  <c r="K6907" i="1"/>
  <c r="N6907" i="1"/>
  <c r="K6908" i="1"/>
  <c r="N6908" i="1"/>
  <c r="O6908" i="1"/>
  <c r="P6908" i="1"/>
  <c r="K6909" i="1"/>
  <c r="N6909" i="1"/>
  <c r="O6909" i="1" s="1"/>
  <c r="K6910" i="1"/>
  <c r="N6910" i="1"/>
  <c r="O6910" i="1"/>
  <c r="P6910" i="1"/>
  <c r="Q6910" i="1"/>
  <c r="S6910" i="1" s="1"/>
  <c r="R6910" i="1"/>
  <c r="K6911" i="1"/>
  <c r="N6911" i="1"/>
  <c r="O6911" i="1" s="1"/>
  <c r="P6911" i="1"/>
  <c r="R6911" i="1" s="1"/>
  <c r="K6912" i="1"/>
  <c r="N6912" i="1"/>
  <c r="K6913" i="1"/>
  <c r="N6913" i="1"/>
  <c r="O6913" i="1"/>
  <c r="Q6913" i="1" s="1"/>
  <c r="P6913" i="1"/>
  <c r="R6913" i="1"/>
  <c r="K6914" i="1"/>
  <c r="N6914" i="1"/>
  <c r="O6914" i="1" s="1"/>
  <c r="P6914" i="1"/>
  <c r="Q6914" i="1"/>
  <c r="K6915" i="1"/>
  <c r="N6915" i="1"/>
  <c r="P6915" i="1" s="1"/>
  <c r="O6915" i="1"/>
  <c r="K6916" i="1"/>
  <c r="N6916" i="1"/>
  <c r="O6916" i="1"/>
  <c r="Q6916" i="1" s="1"/>
  <c r="P6916" i="1"/>
  <c r="K6917" i="1"/>
  <c r="N6917" i="1"/>
  <c r="O6917" i="1" s="1"/>
  <c r="P6917" i="1"/>
  <c r="Q6917" i="1"/>
  <c r="K6918" i="1"/>
  <c r="N6918" i="1"/>
  <c r="O6918" i="1"/>
  <c r="P6918" i="1"/>
  <c r="K6919" i="1"/>
  <c r="N6919" i="1"/>
  <c r="O6919" i="1" s="1"/>
  <c r="K6920" i="1"/>
  <c r="N6920" i="1"/>
  <c r="P6920" i="1" s="1"/>
  <c r="O6920" i="1"/>
  <c r="R6920" i="1" s="1"/>
  <c r="Q6920" i="1"/>
  <c r="S6920" i="1" s="1"/>
  <c r="K6921" i="1"/>
  <c r="N6921" i="1"/>
  <c r="O6921" i="1"/>
  <c r="P6921" i="1"/>
  <c r="K6922" i="1"/>
  <c r="N6922" i="1"/>
  <c r="O6922" i="1" s="1"/>
  <c r="K6923" i="1"/>
  <c r="N6923" i="1"/>
  <c r="P6923" i="1" s="1"/>
  <c r="K6924" i="1"/>
  <c r="N6924" i="1"/>
  <c r="O6924" i="1"/>
  <c r="P6924" i="1"/>
  <c r="R6924" i="1" s="1"/>
  <c r="K6925" i="1"/>
  <c r="N6925" i="1"/>
  <c r="O6925" i="1" s="1"/>
  <c r="K6926" i="1"/>
  <c r="N6926" i="1"/>
  <c r="O6926" i="1"/>
  <c r="P6926" i="1"/>
  <c r="Q6926" i="1"/>
  <c r="S6926" i="1" s="1"/>
  <c r="R6926" i="1"/>
  <c r="K6927" i="1"/>
  <c r="N6927" i="1"/>
  <c r="O6927" i="1" s="1"/>
  <c r="P6927" i="1"/>
  <c r="R6927" i="1" s="1"/>
  <c r="K6928" i="1"/>
  <c r="N6928" i="1"/>
  <c r="P6928" i="1" s="1"/>
  <c r="K6929" i="1"/>
  <c r="N6929" i="1"/>
  <c r="O6929" i="1"/>
  <c r="P6929" i="1"/>
  <c r="R6929" i="1"/>
  <c r="K6930" i="1"/>
  <c r="N6930" i="1"/>
  <c r="O6930" i="1" s="1"/>
  <c r="P6930" i="1"/>
  <c r="Q6930" i="1"/>
  <c r="K6931" i="1"/>
  <c r="N6931" i="1"/>
  <c r="P6931" i="1" s="1"/>
  <c r="O6931" i="1"/>
  <c r="Q6931" i="1" s="1"/>
  <c r="K6932" i="1"/>
  <c r="N6932" i="1"/>
  <c r="O6932" i="1"/>
  <c r="Q6932" i="1" s="1"/>
  <c r="P6932" i="1"/>
  <c r="K6933" i="1"/>
  <c r="N6933" i="1"/>
  <c r="O6933" i="1" s="1"/>
  <c r="P6933" i="1"/>
  <c r="Q6933" i="1"/>
  <c r="K6934" i="1"/>
  <c r="N6934" i="1"/>
  <c r="O6934" i="1"/>
  <c r="Q6934" i="1" s="1"/>
  <c r="P6934" i="1"/>
  <c r="K6935" i="1"/>
  <c r="N6935" i="1"/>
  <c r="O6935" i="1" s="1"/>
  <c r="K6936" i="1"/>
  <c r="N6936" i="1"/>
  <c r="P6936" i="1" s="1"/>
  <c r="K6937" i="1"/>
  <c r="N6937" i="1"/>
  <c r="O6937" i="1"/>
  <c r="Q6937" i="1" s="1"/>
  <c r="P6937" i="1"/>
  <c r="K6938" i="1"/>
  <c r="N6938" i="1"/>
  <c r="K6939" i="1"/>
  <c r="N6939" i="1"/>
  <c r="P6939" i="1" s="1"/>
  <c r="K6940" i="1"/>
  <c r="N6940" i="1"/>
  <c r="O6940" i="1"/>
  <c r="P6940" i="1"/>
  <c r="R6940" i="1" s="1"/>
  <c r="K6941" i="1"/>
  <c r="N6941" i="1"/>
  <c r="K6942" i="1"/>
  <c r="N6942" i="1"/>
  <c r="O6942" i="1"/>
  <c r="P6942" i="1"/>
  <c r="Q6942" i="1"/>
  <c r="S6942" i="1" s="1"/>
  <c r="R6942" i="1"/>
  <c r="K6943" i="1"/>
  <c r="N6943" i="1"/>
  <c r="O6943" i="1" s="1"/>
  <c r="R6943" i="1" s="1"/>
  <c r="P6943" i="1"/>
  <c r="K6944" i="1"/>
  <c r="N6944" i="1"/>
  <c r="K6945" i="1"/>
  <c r="N6945" i="1"/>
  <c r="O6945" i="1"/>
  <c r="Q6945" i="1" s="1"/>
  <c r="P6945" i="1"/>
  <c r="R6945" i="1"/>
  <c r="K6946" i="1"/>
  <c r="N6946" i="1"/>
  <c r="O6946" i="1" s="1"/>
  <c r="P6946" i="1"/>
  <c r="Q6946" i="1"/>
  <c r="K6947" i="1"/>
  <c r="N6947" i="1"/>
  <c r="P6947" i="1" s="1"/>
  <c r="O6947" i="1"/>
  <c r="K6948" i="1"/>
  <c r="N6948" i="1"/>
  <c r="O6948" i="1"/>
  <c r="Q6948" i="1" s="1"/>
  <c r="P6948" i="1"/>
  <c r="K6949" i="1"/>
  <c r="N6949" i="1"/>
  <c r="O6949" i="1" s="1"/>
  <c r="P6949" i="1"/>
  <c r="Q6949" i="1"/>
  <c r="K6950" i="1"/>
  <c r="N6950" i="1"/>
  <c r="O6950" i="1"/>
  <c r="P6950" i="1"/>
  <c r="K6951" i="1"/>
  <c r="N6951" i="1"/>
  <c r="O6951" i="1" s="1"/>
  <c r="K6952" i="1"/>
  <c r="N6952" i="1"/>
  <c r="P6952" i="1" s="1"/>
  <c r="O6952" i="1"/>
  <c r="R6952" i="1" s="1"/>
  <c r="Q6952" i="1"/>
  <c r="S6952" i="1" s="1"/>
  <c r="K6953" i="1"/>
  <c r="N6953" i="1"/>
  <c r="O6953" i="1"/>
  <c r="P6953" i="1"/>
  <c r="K6954" i="1"/>
  <c r="N6954" i="1"/>
  <c r="O6954" i="1" s="1"/>
  <c r="K6955" i="1"/>
  <c r="N6955" i="1"/>
  <c r="P6955" i="1" s="1"/>
  <c r="K6956" i="1"/>
  <c r="N6956" i="1"/>
  <c r="O6956" i="1" s="1"/>
  <c r="P6956" i="1"/>
  <c r="K6957" i="1"/>
  <c r="N6957" i="1"/>
  <c r="O6957" i="1" s="1"/>
  <c r="K6958" i="1"/>
  <c r="N6958" i="1"/>
  <c r="O6958" i="1"/>
  <c r="Q6958" i="1" s="1"/>
  <c r="P6958" i="1"/>
  <c r="K6959" i="1"/>
  <c r="N6959" i="1"/>
  <c r="K6960" i="1"/>
  <c r="N6960" i="1"/>
  <c r="P6960" i="1" s="1"/>
  <c r="K6961" i="1"/>
  <c r="N6961" i="1"/>
  <c r="O6961" i="1"/>
  <c r="Q6961" i="1" s="1"/>
  <c r="P6961" i="1"/>
  <c r="K6962" i="1"/>
  <c r="N6962" i="1"/>
  <c r="O6962" i="1" s="1"/>
  <c r="P6962" i="1"/>
  <c r="Q6962" i="1"/>
  <c r="K6963" i="1"/>
  <c r="N6963" i="1"/>
  <c r="P6963" i="1" s="1"/>
  <c r="O6963" i="1"/>
  <c r="K6964" i="1"/>
  <c r="N6964" i="1"/>
  <c r="O6964" i="1" s="1"/>
  <c r="K6965" i="1"/>
  <c r="N6965" i="1"/>
  <c r="O6965" i="1"/>
  <c r="Q6965" i="1" s="1"/>
  <c r="P6965" i="1"/>
  <c r="K6966" i="1"/>
  <c r="N6966" i="1"/>
  <c r="O6966" i="1"/>
  <c r="Q6966" i="1" s="1"/>
  <c r="S6966" i="1" s="1"/>
  <c r="P6966" i="1"/>
  <c r="R6966" i="1"/>
  <c r="K6967" i="1"/>
  <c r="N6967" i="1"/>
  <c r="O6967" i="1" s="1"/>
  <c r="K6968" i="1"/>
  <c r="N6968" i="1"/>
  <c r="P6968" i="1" s="1"/>
  <c r="K6969" i="1"/>
  <c r="N6969" i="1"/>
  <c r="O6969" i="1"/>
  <c r="R6969" i="1" s="1"/>
  <c r="P6969" i="1"/>
  <c r="K6970" i="1"/>
  <c r="N6970" i="1"/>
  <c r="K6971" i="1"/>
  <c r="N6971" i="1"/>
  <c r="P6971" i="1" s="1"/>
  <c r="K6972" i="1"/>
  <c r="N6972" i="1"/>
  <c r="O6972" i="1"/>
  <c r="R6972" i="1" s="1"/>
  <c r="P6972" i="1"/>
  <c r="K6973" i="1"/>
  <c r="N6973" i="1"/>
  <c r="K6974" i="1"/>
  <c r="N6974" i="1"/>
  <c r="O6974" i="1"/>
  <c r="P6974" i="1"/>
  <c r="K6975" i="1"/>
  <c r="N6975" i="1"/>
  <c r="O6975" i="1" s="1"/>
  <c r="K6976" i="1"/>
  <c r="N6976" i="1"/>
  <c r="P6976" i="1" s="1"/>
  <c r="O6976" i="1"/>
  <c r="R6976" i="1" s="1"/>
  <c r="Q6976" i="1"/>
  <c r="K6977" i="1"/>
  <c r="N6977" i="1"/>
  <c r="O6977" i="1"/>
  <c r="Q6977" i="1" s="1"/>
  <c r="P6977" i="1"/>
  <c r="R6977" i="1"/>
  <c r="S6977" i="1"/>
  <c r="K6978" i="1"/>
  <c r="N6978" i="1"/>
  <c r="O6978" i="1" s="1"/>
  <c r="K6979" i="1"/>
  <c r="N6979" i="1"/>
  <c r="P6979" i="1" s="1"/>
  <c r="O6979" i="1"/>
  <c r="Q6979" i="1" s="1"/>
  <c r="K6980" i="1"/>
  <c r="N6980" i="1"/>
  <c r="K6981" i="1"/>
  <c r="N6981" i="1"/>
  <c r="O6981" i="1" s="1"/>
  <c r="P6981" i="1"/>
  <c r="K6982" i="1"/>
  <c r="N6982" i="1"/>
  <c r="O6982" i="1"/>
  <c r="Q6982" i="1" s="1"/>
  <c r="P6982" i="1"/>
  <c r="R6982" i="1"/>
  <c r="K6983" i="1"/>
  <c r="N6983" i="1"/>
  <c r="O6983" i="1" s="1"/>
  <c r="R6983" i="1" s="1"/>
  <c r="P6983" i="1"/>
  <c r="Q6983" i="1"/>
  <c r="K6984" i="1"/>
  <c r="N6984" i="1"/>
  <c r="K6985" i="1"/>
  <c r="N6985" i="1"/>
  <c r="O6985" i="1"/>
  <c r="P6985" i="1"/>
  <c r="R6985" i="1" s="1"/>
  <c r="K6986" i="1"/>
  <c r="N6986" i="1"/>
  <c r="O6986" i="1" s="1"/>
  <c r="K6987" i="1"/>
  <c r="N6987" i="1"/>
  <c r="P6987" i="1" s="1"/>
  <c r="K6988" i="1"/>
  <c r="N6988" i="1"/>
  <c r="O6988" i="1" s="1"/>
  <c r="P6988" i="1"/>
  <c r="K6989" i="1"/>
  <c r="N6989" i="1"/>
  <c r="O6989" i="1" s="1"/>
  <c r="K6990" i="1"/>
  <c r="N6990" i="1"/>
  <c r="O6990" i="1"/>
  <c r="Q6990" i="1" s="1"/>
  <c r="P6990" i="1"/>
  <c r="K6991" i="1"/>
  <c r="N6991" i="1"/>
  <c r="K6992" i="1"/>
  <c r="N6992" i="1"/>
  <c r="P6992" i="1" s="1"/>
  <c r="K6993" i="1"/>
  <c r="N6993" i="1"/>
  <c r="O6993" i="1"/>
  <c r="R6993" i="1" s="1"/>
  <c r="P6993" i="1"/>
  <c r="K6994" i="1"/>
  <c r="N6994" i="1"/>
  <c r="O6994" i="1" s="1"/>
  <c r="P6994" i="1"/>
  <c r="Q6994" i="1"/>
  <c r="K6995" i="1"/>
  <c r="N6995" i="1"/>
  <c r="P6995" i="1" s="1"/>
  <c r="O6995" i="1"/>
  <c r="K6996" i="1"/>
  <c r="N6996" i="1"/>
  <c r="O6996" i="1" s="1"/>
  <c r="K6997" i="1"/>
  <c r="N6997" i="1"/>
  <c r="O6997" i="1"/>
  <c r="Q6997" i="1" s="1"/>
  <c r="P6997" i="1"/>
  <c r="K6998" i="1"/>
  <c r="N6998" i="1"/>
  <c r="O6998" i="1"/>
  <c r="P6998" i="1"/>
  <c r="Q6998" i="1"/>
  <c r="R6998" i="1"/>
  <c r="K6999" i="1"/>
  <c r="N6999" i="1"/>
  <c r="O6999" i="1" s="1"/>
  <c r="K7000" i="1"/>
  <c r="N7000" i="1"/>
  <c r="P7000" i="1" s="1"/>
  <c r="K7001" i="1"/>
  <c r="N7001" i="1"/>
  <c r="O7001" i="1"/>
  <c r="R7001" i="1" s="1"/>
  <c r="P7001" i="1"/>
  <c r="K7002" i="1"/>
  <c r="N7002" i="1"/>
  <c r="K7003" i="1"/>
  <c r="N7003" i="1"/>
  <c r="P7003" i="1" s="1"/>
  <c r="O7003" i="1"/>
  <c r="Q7003" i="1" s="1"/>
  <c r="S7003" i="1" s="1"/>
  <c r="R7003" i="1"/>
  <c r="K7004" i="1"/>
  <c r="N7004" i="1"/>
  <c r="O7004" i="1"/>
  <c r="R7004" i="1" s="1"/>
  <c r="P7004" i="1"/>
  <c r="K7005" i="1"/>
  <c r="N7005" i="1"/>
  <c r="K7006" i="1"/>
  <c r="N7006" i="1"/>
  <c r="O7006" i="1"/>
  <c r="P7006" i="1"/>
  <c r="K7007" i="1"/>
  <c r="N7007" i="1"/>
  <c r="O7007" i="1" s="1"/>
  <c r="K7008" i="1"/>
  <c r="N7008" i="1"/>
  <c r="P7008" i="1" s="1"/>
  <c r="O7008" i="1"/>
  <c r="R7008" i="1" s="1"/>
  <c r="Q7008" i="1"/>
  <c r="K7009" i="1"/>
  <c r="N7009" i="1"/>
  <c r="O7009" i="1"/>
  <c r="P7009" i="1"/>
  <c r="R7009" i="1"/>
  <c r="K7010" i="1"/>
  <c r="N7010" i="1"/>
  <c r="O7010" i="1" s="1"/>
  <c r="K7011" i="1"/>
  <c r="N7011" i="1"/>
  <c r="P7011" i="1" s="1"/>
  <c r="O7011" i="1"/>
  <c r="Q7011" i="1" s="1"/>
  <c r="K7012" i="1"/>
  <c r="N7012" i="1"/>
  <c r="K7013" i="1"/>
  <c r="N7013" i="1"/>
  <c r="O7013" i="1" s="1"/>
  <c r="P7013" i="1"/>
  <c r="K7014" i="1"/>
  <c r="N7014" i="1"/>
  <c r="O7014" i="1"/>
  <c r="Q7014" i="1" s="1"/>
  <c r="S7014" i="1" s="1"/>
  <c r="P7014" i="1"/>
  <c r="R7014" i="1"/>
  <c r="K7015" i="1"/>
  <c r="N7015" i="1"/>
  <c r="O7015" i="1" s="1"/>
  <c r="R7015" i="1" s="1"/>
  <c r="P7015" i="1"/>
  <c r="Q7015" i="1"/>
  <c r="S7015" i="1" s="1"/>
  <c r="K7016" i="1"/>
  <c r="N7016" i="1"/>
  <c r="K7017" i="1"/>
  <c r="N7017" i="1"/>
  <c r="O7017" i="1"/>
  <c r="P7017" i="1"/>
  <c r="R7017" i="1" s="1"/>
  <c r="K7018" i="1"/>
  <c r="N7018" i="1"/>
  <c r="O7018" i="1" s="1"/>
  <c r="K7019" i="1"/>
  <c r="N7019" i="1"/>
  <c r="P7019" i="1" s="1"/>
  <c r="O7019" i="1"/>
  <c r="Q7019" i="1"/>
  <c r="R7019" i="1"/>
  <c r="K7020" i="1"/>
  <c r="N7020" i="1"/>
  <c r="O7020" i="1" s="1"/>
  <c r="P7020" i="1"/>
  <c r="K7021" i="1"/>
  <c r="N7021" i="1"/>
  <c r="O7021" i="1" s="1"/>
  <c r="K7022" i="1"/>
  <c r="N7022" i="1"/>
  <c r="O7022" i="1"/>
  <c r="Q7022" i="1" s="1"/>
  <c r="P7022" i="1"/>
  <c r="K7023" i="1"/>
  <c r="N7023" i="1"/>
  <c r="K7024" i="1"/>
  <c r="N7024" i="1"/>
  <c r="P7024" i="1" s="1"/>
  <c r="K7025" i="1"/>
  <c r="N7025" i="1"/>
  <c r="O7025" i="1"/>
  <c r="R7025" i="1" s="1"/>
  <c r="P7025" i="1"/>
  <c r="K7026" i="1"/>
  <c r="N7026" i="1"/>
  <c r="O7026" i="1" s="1"/>
  <c r="P7026" i="1"/>
  <c r="Q7026" i="1"/>
  <c r="K7027" i="1"/>
  <c r="N7027" i="1"/>
  <c r="P7027" i="1" s="1"/>
  <c r="O7027" i="1"/>
  <c r="K7028" i="1"/>
  <c r="N7028" i="1"/>
  <c r="O7028" i="1" s="1"/>
  <c r="K7029" i="1"/>
  <c r="N7029" i="1"/>
  <c r="O7029" i="1"/>
  <c r="Q7029" i="1" s="1"/>
  <c r="P7029" i="1"/>
  <c r="K7030" i="1"/>
  <c r="N7030" i="1"/>
  <c r="O7030" i="1"/>
  <c r="P7030" i="1"/>
  <c r="Q7030" i="1"/>
  <c r="R7030" i="1"/>
  <c r="K7031" i="1"/>
  <c r="N7031" i="1"/>
  <c r="O7031" i="1" s="1"/>
  <c r="P7031" i="1"/>
  <c r="K7032" i="1"/>
  <c r="N7032" i="1"/>
  <c r="P7032" i="1" s="1"/>
  <c r="Q7032" i="1" s="1"/>
  <c r="O7032" i="1"/>
  <c r="K7033" i="1"/>
  <c r="N7033" i="1"/>
  <c r="O7033" i="1" s="1"/>
  <c r="K7034" i="1"/>
  <c r="N7034" i="1"/>
  <c r="P7034" i="1" s="1"/>
  <c r="O7034" i="1"/>
  <c r="Q7034" i="1" s="1"/>
  <c r="K7035" i="1"/>
  <c r="N7035" i="1"/>
  <c r="O7035" i="1"/>
  <c r="Q7035" i="1" s="1"/>
  <c r="P7035" i="1"/>
  <c r="K7036" i="1"/>
  <c r="N7036" i="1"/>
  <c r="O7036" i="1"/>
  <c r="R7036" i="1" s="1"/>
  <c r="P7036" i="1"/>
  <c r="Q7036" i="1"/>
  <c r="K7037" i="1"/>
  <c r="N7037" i="1"/>
  <c r="K7038" i="1"/>
  <c r="N7038" i="1"/>
  <c r="O7038" i="1"/>
  <c r="P7038" i="1"/>
  <c r="K7039" i="1"/>
  <c r="N7039" i="1"/>
  <c r="O7039" i="1" s="1"/>
  <c r="P7039" i="1"/>
  <c r="K7040" i="1"/>
  <c r="N7040" i="1"/>
  <c r="P7040" i="1" s="1"/>
  <c r="O7040" i="1"/>
  <c r="R7040" i="1" s="1"/>
  <c r="Q7040" i="1"/>
  <c r="K7041" i="1"/>
  <c r="N7041" i="1"/>
  <c r="O7041" i="1" s="1"/>
  <c r="K7042" i="1"/>
  <c r="N7042" i="1"/>
  <c r="P7042" i="1" s="1"/>
  <c r="O7042" i="1"/>
  <c r="K7043" i="1"/>
  <c r="N7043" i="1"/>
  <c r="O7043" i="1"/>
  <c r="Q7043" i="1" s="1"/>
  <c r="P7043" i="1"/>
  <c r="K7044" i="1"/>
  <c r="N7044" i="1"/>
  <c r="O7044" i="1"/>
  <c r="R7044" i="1" s="1"/>
  <c r="P7044" i="1"/>
  <c r="Q7044" i="1"/>
  <c r="S7044" i="1" s="1"/>
  <c r="K7045" i="1"/>
  <c r="N7045" i="1"/>
  <c r="K7046" i="1"/>
  <c r="N7046" i="1"/>
  <c r="O7046" i="1"/>
  <c r="P7046" i="1"/>
  <c r="K7047" i="1"/>
  <c r="N7047" i="1"/>
  <c r="O7047" i="1" s="1"/>
  <c r="P7047" i="1"/>
  <c r="K7048" i="1"/>
  <c r="N7048" i="1"/>
  <c r="O7048" i="1"/>
  <c r="P7048" i="1"/>
  <c r="Q7048" i="1"/>
  <c r="S7048" i="1" s="1"/>
  <c r="R7048" i="1"/>
  <c r="K7049" i="1"/>
  <c r="N7049" i="1"/>
  <c r="O7049" i="1" s="1"/>
  <c r="K7050" i="1"/>
  <c r="N7050" i="1"/>
  <c r="P7050" i="1" s="1"/>
  <c r="O7050" i="1"/>
  <c r="K7051" i="1"/>
  <c r="N7051" i="1"/>
  <c r="O7051" i="1"/>
  <c r="Q7051" i="1" s="1"/>
  <c r="P7051" i="1"/>
  <c r="K7052" i="1"/>
  <c r="N7052" i="1"/>
  <c r="O7052" i="1" s="1"/>
  <c r="P7052" i="1"/>
  <c r="K7053" i="1"/>
  <c r="N7053" i="1"/>
  <c r="K7054" i="1"/>
  <c r="N7054" i="1"/>
  <c r="O7054" i="1"/>
  <c r="P7054" i="1"/>
  <c r="K7055" i="1"/>
  <c r="N7055" i="1"/>
  <c r="O7055" i="1" s="1"/>
  <c r="P7055" i="1"/>
  <c r="K7056" i="1"/>
  <c r="N7056" i="1"/>
  <c r="O7056" i="1"/>
  <c r="P7056" i="1"/>
  <c r="Q7056" i="1"/>
  <c r="S7056" i="1" s="1"/>
  <c r="R7056" i="1"/>
  <c r="K7057" i="1"/>
  <c r="N7057" i="1"/>
  <c r="O7057" i="1" s="1"/>
  <c r="K7058" i="1"/>
  <c r="N7058" i="1"/>
  <c r="P7058" i="1" s="1"/>
  <c r="O7058" i="1"/>
  <c r="K7059" i="1"/>
  <c r="N7059" i="1"/>
  <c r="O7059" i="1"/>
  <c r="Q7059" i="1" s="1"/>
  <c r="P7059" i="1"/>
  <c r="K7060" i="1"/>
  <c r="N7060" i="1"/>
  <c r="O7060" i="1" s="1"/>
  <c r="P7060" i="1"/>
  <c r="K7061" i="1"/>
  <c r="N7061" i="1"/>
  <c r="K7062" i="1"/>
  <c r="N7062" i="1"/>
  <c r="O7062" i="1"/>
  <c r="P7062" i="1"/>
  <c r="K7063" i="1"/>
  <c r="N7063" i="1"/>
  <c r="O7063" i="1" s="1"/>
  <c r="P7063" i="1"/>
  <c r="K7064" i="1"/>
  <c r="N7064" i="1"/>
  <c r="O7064" i="1"/>
  <c r="P7064" i="1"/>
  <c r="R7064" i="1" s="1"/>
  <c r="Q7064" i="1"/>
  <c r="K7065" i="1"/>
  <c r="N7065" i="1"/>
  <c r="O7065" i="1" s="1"/>
  <c r="K7066" i="1"/>
  <c r="N7066" i="1"/>
  <c r="P7066" i="1" s="1"/>
  <c r="O7066" i="1"/>
  <c r="K7067" i="1"/>
  <c r="N7067" i="1"/>
  <c r="O7067" i="1"/>
  <c r="Q7067" i="1" s="1"/>
  <c r="P7067" i="1"/>
  <c r="K7068" i="1"/>
  <c r="N7068" i="1"/>
  <c r="O7068" i="1" s="1"/>
  <c r="P7068" i="1"/>
  <c r="K7069" i="1"/>
  <c r="N7069" i="1"/>
  <c r="K7070" i="1"/>
  <c r="N7070" i="1"/>
  <c r="P7070" i="1" s="1"/>
  <c r="O7070" i="1"/>
  <c r="K7071" i="1"/>
  <c r="N7071" i="1"/>
  <c r="O7071" i="1"/>
  <c r="P7071" i="1"/>
  <c r="K7072" i="1"/>
  <c r="N7072" i="1"/>
  <c r="O7072" i="1"/>
  <c r="P7072" i="1"/>
  <c r="R7072" i="1" s="1"/>
  <c r="Q7072" i="1"/>
  <c r="S7072" i="1" s="1"/>
  <c r="K7073" i="1"/>
  <c r="N7073" i="1"/>
  <c r="O7073" i="1" s="1"/>
  <c r="K7074" i="1"/>
  <c r="N7074" i="1"/>
  <c r="P7074" i="1" s="1"/>
  <c r="R7074" i="1" s="1"/>
  <c r="O7074" i="1"/>
  <c r="K7075" i="1"/>
  <c r="N7075" i="1"/>
  <c r="O7075" i="1"/>
  <c r="Q7075" i="1" s="1"/>
  <c r="P7075" i="1"/>
  <c r="K7076" i="1"/>
  <c r="N7076" i="1"/>
  <c r="O7076" i="1" s="1"/>
  <c r="P7076" i="1"/>
  <c r="K7077" i="1"/>
  <c r="N7077" i="1"/>
  <c r="K7078" i="1"/>
  <c r="N7078" i="1"/>
  <c r="P7078" i="1" s="1"/>
  <c r="O7078" i="1"/>
  <c r="K7079" i="1"/>
  <c r="N7079" i="1"/>
  <c r="O7079" i="1"/>
  <c r="Q7079" i="1" s="1"/>
  <c r="P7079" i="1"/>
  <c r="K7080" i="1"/>
  <c r="N7080" i="1"/>
  <c r="O7080" i="1"/>
  <c r="P7080" i="1"/>
  <c r="R7080" i="1" s="1"/>
  <c r="Q7080" i="1"/>
  <c r="K7081" i="1"/>
  <c r="N7081" i="1"/>
  <c r="O7081" i="1" s="1"/>
  <c r="K7082" i="1"/>
  <c r="N7082" i="1"/>
  <c r="P7082" i="1" s="1"/>
  <c r="R7082" i="1" s="1"/>
  <c r="O7082" i="1"/>
  <c r="K7083" i="1"/>
  <c r="N7083" i="1"/>
  <c r="O7083" i="1"/>
  <c r="Q7083" i="1" s="1"/>
  <c r="P7083" i="1"/>
  <c r="K7084" i="1"/>
  <c r="N7084" i="1"/>
  <c r="O7084" i="1" s="1"/>
  <c r="P7084" i="1"/>
  <c r="K7085" i="1"/>
  <c r="N7085" i="1"/>
  <c r="K7086" i="1"/>
  <c r="N7086" i="1"/>
  <c r="P7086" i="1" s="1"/>
  <c r="O7086" i="1"/>
  <c r="K7087" i="1"/>
  <c r="N7087" i="1"/>
  <c r="O7087" i="1"/>
  <c r="P7087" i="1"/>
  <c r="K7088" i="1"/>
  <c r="N7088" i="1"/>
  <c r="O7088" i="1"/>
  <c r="P7088" i="1"/>
  <c r="R7088" i="1" s="1"/>
  <c r="Q7088" i="1"/>
  <c r="S7088" i="1" s="1"/>
  <c r="K7089" i="1"/>
  <c r="N7089" i="1"/>
  <c r="O7089" i="1" s="1"/>
  <c r="K7090" i="1"/>
  <c r="N7090" i="1"/>
  <c r="P7090" i="1" s="1"/>
  <c r="R7090" i="1" s="1"/>
  <c r="O7090" i="1"/>
  <c r="K7091" i="1"/>
  <c r="N7091" i="1"/>
  <c r="O7091" i="1"/>
  <c r="Q7091" i="1" s="1"/>
  <c r="P7091" i="1"/>
  <c r="K7092" i="1"/>
  <c r="N7092" i="1"/>
  <c r="O7092" i="1" s="1"/>
  <c r="P7092" i="1"/>
  <c r="K7093" i="1"/>
  <c r="N7093" i="1"/>
  <c r="K7094" i="1"/>
  <c r="N7094" i="1"/>
  <c r="P7094" i="1" s="1"/>
  <c r="O7094" i="1"/>
  <c r="K7095" i="1"/>
  <c r="N7095" i="1"/>
  <c r="O7095" i="1"/>
  <c r="Q7095" i="1" s="1"/>
  <c r="P7095" i="1"/>
  <c r="K7096" i="1"/>
  <c r="N7096" i="1"/>
  <c r="O7096" i="1"/>
  <c r="R7096" i="1" s="1"/>
  <c r="P7096" i="1"/>
  <c r="Q7096" i="1"/>
  <c r="K7097" i="1"/>
  <c r="N7097" i="1"/>
  <c r="O7097" i="1" s="1"/>
  <c r="K7098" i="1"/>
  <c r="N7098" i="1"/>
  <c r="P7098" i="1" s="1"/>
  <c r="R7098" i="1" s="1"/>
  <c r="O7098" i="1"/>
  <c r="Q7098" i="1" s="1"/>
  <c r="S7098" i="1"/>
  <c r="K7099" i="1"/>
  <c r="N7099" i="1"/>
  <c r="O7099" i="1"/>
  <c r="Q7099" i="1" s="1"/>
  <c r="P7099" i="1"/>
  <c r="K7100" i="1"/>
  <c r="N7100" i="1"/>
  <c r="O7100" i="1" s="1"/>
  <c r="P7100" i="1"/>
  <c r="K7101" i="1"/>
  <c r="N7101" i="1"/>
  <c r="K7102" i="1"/>
  <c r="N7102" i="1"/>
  <c r="P7102" i="1" s="1"/>
  <c r="O7102" i="1"/>
  <c r="K7103" i="1"/>
  <c r="N7103" i="1"/>
  <c r="O7103" i="1"/>
  <c r="P7103" i="1"/>
  <c r="K7104" i="1"/>
  <c r="N7104" i="1"/>
  <c r="O7104" i="1"/>
  <c r="R7104" i="1" s="1"/>
  <c r="P7104" i="1"/>
  <c r="Q7104" i="1"/>
  <c r="S7104" i="1" s="1"/>
  <c r="K7105" i="1"/>
  <c r="N7105" i="1"/>
  <c r="O7105" i="1" s="1"/>
  <c r="K7106" i="1"/>
  <c r="N7106" i="1"/>
  <c r="P7106" i="1" s="1"/>
  <c r="R7106" i="1" s="1"/>
  <c r="O7106" i="1"/>
  <c r="K7107" i="1"/>
  <c r="N7107" i="1"/>
  <c r="O7107" i="1"/>
  <c r="Q7107" i="1" s="1"/>
  <c r="P7107" i="1"/>
  <c r="K7108" i="1"/>
  <c r="N7108" i="1"/>
  <c r="O7108" i="1" s="1"/>
  <c r="P7108" i="1"/>
  <c r="K7109" i="1"/>
  <c r="N7109" i="1"/>
  <c r="K7110" i="1"/>
  <c r="N7110" i="1"/>
  <c r="P7110" i="1" s="1"/>
  <c r="O7110" i="1"/>
  <c r="K7111" i="1"/>
  <c r="N7111" i="1"/>
  <c r="O7111" i="1"/>
  <c r="Q7111" i="1" s="1"/>
  <c r="P7111" i="1"/>
  <c r="K7112" i="1"/>
  <c r="N7112" i="1"/>
  <c r="O7112" i="1"/>
  <c r="R7112" i="1" s="1"/>
  <c r="P7112" i="1"/>
  <c r="Q7112" i="1"/>
  <c r="K7113" i="1"/>
  <c r="N7113" i="1"/>
  <c r="O7113" i="1" s="1"/>
  <c r="K7114" i="1"/>
  <c r="N7114" i="1"/>
  <c r="P7114" i="1" s="1"/>
  <c r="R7114" i="1" s="1"/>
  <c r="O7114" i="1"/>
  <c r="Q7114" i="1" s="1"/>
  <c r="S7114" i="1"/>
  <c r="K7115" i="1"/>
  <c r="N7115" i="1"/>
  <c r="O7115" i="1"/>
  <c r="Q7115" i="1" s="1"/>
  <c r="P7115" i="1"/>
  <c r="K7116" i="1"/>
  <c r="N7116" i="1"/>
  <c r="O7116" i="1" s="1"/>
  <c r="P7116" i="1"/>
  <c r="K7117" i="1"/>
  <c r="N7117" i="1"/>
  <c r="K7118" i="1"/>
  <c r="N7118" i="1"/>
  <c r="P7118" i="1" s="1"/>
  <c r="O7118" i="1"/>
  <c r="K7119" i="1"/>
  <c r="N7119" i="1"/>
  <c r="O7119" i="1"/>
  <c r="P7119" i="1"/>
  <c r="K7120" i="1"/>
  <c r="N7120" i="1"/>
  <c r="O7120" i="1"/>
  <c r="R7120" i="1" s="1"/>
  <c r="P7120" i="1"/>
  <c r="Q7120" i="1"/>
  <c r="S7120" i="1" s="1"/>
  <c r="K7121" i="1"/>
  <c r="N7121" i="1"/>
  <c r="O7121" i="1" s="1"/>
  <c r="K7122" i="1"/>
  <c r="N7122" i="1"/>
  <c r="P7122" i="1" s="1"/>
  <c r="R7122" i="1" s="1"/>
  <c r="O7122" i="1"/>
  <c r="K7123" i="1"/>
  <c r="N7123" i="1"/>
  <c r="O7123" i="1"/>
  <c r="Q7123" i="1" s="1"/>
  <c r="P7123" i="1"/>
  <c r="K7124" i="1"/>
  <c r="N7124" i="1"/>
  <c r="O7124" i="1" s="1"/>
  <c r="P7124" i="1"/>
  <c r="K7125" i="1"/>
  <c r="N7125" i="1"/>
  <c r="K7126" i="1"/>
  <c r="N7126" i="1"/>
  <c r="P7126" i="1" s="1"/>
  <c r="O7126" i="1"/>
  <c r="K7127" i="1"/>
  <c r="N7127" i="1"/>
  <c r="O7127" i="1"/>
  <c r="Q7127" i="1" s="1"/>
  <c r="P7127" i="1"/>
  <c r="K7128" i="1"/>
  <c r="N7128" i="1"/>
  <c r="O7128" i="1"/>
  <c r="R7128" i="1" s="1"/>
  <c r="P7128" i="1"/>
  <c r="Q7128" i="1"/>
  <c r="K7129" i="1"/>
  <c r="N7129" i="1"/>
  <c r="O7129" i="1" s="1"/>
  <c r="K7130" i="1"/>
  <c r="N7130" i="1"/>
  <c r="P7130" i="1" s="1"/>
  <c r="R7130" i="1" s="1"/>
  <c r="O7130" i="1"/>
  <c r="Q7130" i="1" s="1"/>
  <c r="S7130" i="1"/>
  <c r="K7131" i="1"/>
  <c r="N7131" i="1"/>
  <c r="O7131" i="1"/>
  <c r="Q7131" i="1" s="1"/>
  <c r="P7131" i="1"/>
  <c r="K7132" i="1"/>
  <c r="N7132" i="1"/>
  <c r="O7132" i="1" s="1"/>
  <c r="P7132" i="1"/>
  <c r="K7133" i="1"/>
  <c r="N7133" i="1"/>
  <c r="K7134" i="1"/>
  <c r="N7134" i="1"/>
  <c r="P7134" i="1" s="1"/>
  <c r="O7134" i="1"/>
  <c r="K7135" i="1"/>
  <c r="N7135" i="1"/>
  <c r="O7135" i="1"/>
  <c r="P7135" i="1"/>
  <c r="K7136" i="1"/>
  <c r="N7136" i="1"/>
  <c r="O7136" i="1"/>
  <c r="R7136" i="1" s="1"/>
  <c r="P7136" i="1"/>
  <c r="Q7136" i="1"/>
  <c r="S7136" i="1" s="1"/>
  <c r="K7137" i="1"/>
  <c r="N7137" i="1"/>
  <c r="O7137" i="1" s="1"/>
  <c r="K7138" i="1"/>
  <c r="N7138" i="1"/>
  <c r="P7138" i="1" s="1"/>
  <c r="R7138" i="1" s="1"/>
  <c r="O7138" i="1"/>
  <c r="Q7138" i="1" s="1"/>
  <c r="S7138" i="1" s="1"/>
  <c r="K7139" i="1"/>
  <c r="N7139" i="1"/>
  <c r="O7139" i="1"/>
  <c r="Q7139" i="1" s="1"/>
  <c r="P7139" i="1"/>
  <c r="K7140" i="1"/>
  <c r="N7140" i="1"/>
  <c r="O7140" i="1" s="1"/>
  <c r="P7140" i="1"/>
  <c r="K7141" i="1"/>
  <c r="N7141" i="1"/>
  <c r="K7142" i="1"/>
  <c r="N7142" i="1"/>
  <c r="P7142" i="1" s="1"/>
  <c r="O7142" i="1"/>
  <c r="K7143" i="1"/>
  <c r="N7143" i="1"/>
  <c r="O7143" i="1"/>
  <c r="Q7143" i="1" s="1"/>
  <c r="P7143" i="1"/>
  <c r="K7144" i="1"/>
  <c r="N7144" i="1"/>
  <c r="O7144" i="1"/>
  <c r="R7144" i="1" s="1"/>
  <c r="P7144" i="1"/>
  <c r="Q7144" i="1"/>
  <c r="K7145" i="1"/>
  <c r="N7145" i="1"/>
  <c r="O7145" i="1" s="1"/>
  <c r="K7146" i="1"/>
  <c r="N7146" i="1"/>
  <c r="P7146" i="1" s="1"/>
  <c r="R7146" i="1" s="1"/>
  <c r="O7146" i="1"/>
  <c r="Q7146" i="1" s="1"/>
  <c r="S7146" i="1"/>
  <c r="K7147" i="1"/>
  <c r="N7147" i="1"/>
  <c r="O7147" i="1"/>
  <c r="Q7147" i="1" s="1"/>
  <c r="P7147" i="1"/>
  <c r="K7148" i="1"/>
  <c r="N7148" i="1"/>
  <c r="O7148" i="1" s="1"/>
  <c r="P7148" i="1"/>
  <c r="K7149" i="1"/>
  <c r="N7149" i="1"/>
  <c r="K7150" i="1"/>
  <c r="N7150" i="1"/>
  <c r="P7150" i="1" s="1"/>
  <c r="O7150" i="1"/>
  <c r="K7151" i="1"/>
  <c r="N7151" i="1"/>
  <c r="O7151" i="1"/>
  <c r="P7151" i="1"/>
  <c r="K7152" i="1"/>
  <c r="N7152" i="1"/>
  <c r="O7152" i="1"/>
  <c r="R7152" i="1" s="1"/>
  <c r="P7152" i="1"/>
  <c r="Q7152" i="1"/>
  <c r="S7152" i="1" s="1"/>
  <c r="K7153" i="1"/>
  <c r="N7153" i="1"/>
  <c r="O7153" i="1" s="1"/>
  <c r="K7154" i="1"/>
  <c r="N7154" i="1"/>
  <c r="P7154" i="1" s="1"/>
  <c r="R7154" i="1" s="1"/>
  <c r="O7154" i="1"/>
  <c r="Q7154" i="1" s="1"/>
  <c r="S7154" i="1" s="1"/>
  <c r="K7155" i="1"/>
  <c r="N7155" i="1"/>
  <c r="O7155" i="1"/>
  <c r="Q7155" i="1" s="1"/>
  <c r="P7155" i="1"/>
  <c r="K7156" i="1"/>
  <c r="N7156" i="1"/>
  <c r="O7156" i="1" s="1"/>
  <c r="P7156" i="1"/>
  <c r="K7157" i="1"/>
  <c r="N7157" i="1"/>
  <c r="K7158" i="1"/>
  <c r="N7158" i="1"/>
  <c r="P7158" i="1" s="1"/>
  <c r="O7158" i="1"/>
  <c r="K7159" i="1"/>
  <c r="N7159" i="1"/>
  <c r="O7159" i="1"/>
  <c r="Q7159" i="1" s="1"/>
  <c r="P7159" i="1"/>
  <c r="K7160" i="1"/>
  <c r="N7160" i="1"/>
  <c r="O7160" i="1"/>
  <c r="R7160" i="1" s="1"/>
  <c r="P7160" i="1"/>
  <c r="Q7160" i="1"/>
  <c r="K7161" i="1"/>
  <c r="N7161" i="1"/>
  <c r="O7161" i="1" s="1"/>
  <c r="K7162" i="1"/>
  <c r="N7162" i="1"/>
  <c r="P7162" i="1" s="1"/>
  <c r="R7162" i="1" s="1"/>
  <c r="O7162" i="1"/>
  <c r="Q7162" i="1" s="1"/>
  <c r="S7162" i="1" s="1"/>
  <c r="K7163" i="1"/>
  <c r="N7163" i="1"/>
  <c r="O7163" i="1"/>
  <c r="Q7163" i="1" s="1"/>
  <c r="P7163" i="1"/>
  <c r="K7164" i="1"/>
  <c r="N7164" i="1"/>
  <c r="O7164" i="1" s="1"/>
  <c r="P7164" i="1"/>
  <c r="K7165" i="1"/>
  <c r="N7165" i="1"/>
  <c r="K7166" i="1"/>
  <c r="N7166" i="1"/>
  <c r="P7166" i="1" s="1"/>
  <c r="O7166" i="1"/>
  <c r="K7167" i="1"/>
  <c r="N7167" i="1"/>
  <c r="O7167" i="1"/>
  <c r="P7167" i="1"/>
  <c r="K7168" i="1"/>
  <c r="N7168" i="1"/>
  <c r="O7168" i="1"/>
  <c r="R7168" i="1" s="1"/>
  <c r="P7168" i="1"/>
  <c r="Q7168" i="1"/>
  <c r="S7168" i="1" s="1"/>
  <c r="K7169" i="1"/>
  <c r="N7169" i="1"/>
  <c r="O7169" i="1" s="1"/>
  <c r="K7170" i="1"/>
  <c r="N7170" i="1"/>
  <c r="P7170" i="1" s="1"/>
  <c r="R7170" i="1" s="1"/>
  <c r="O7170" i="1"/>
  <c r="Q7170" i="1" s="1"/>
  <c r="S7170" i="1" s="1"/>
  <c r="K7171" i="1"/>
  <c r="N7171" i="1"/>
  <c r="O7171" i="1"/>
  <c r="Q7171" i="1" s="1"/>
  <c r="P7171" i="1"/>
  <c r="K7172" i="1"/>
  <c r="N7172" i="1"/>
  <c r="O7172" i="1" s="1"/>
  <c r="P7172" i="1"/>
  <c r="K7173" i="1"/>
  <c r="N7173" i="1"/>
  <c r="K7174" i="1"/>
  <c r="N7174" i="1"/>
  <c r="P7174" i="1" s="1"/>
  <c r="O7174" i="1"/>
  <c r="K7175" i="1"/>
  <c r="N7175" i="1"/>
  <c r="O7175" i="1"/>
  <c r="Q7175" i="1" s="1"/>
  <c r="P7175" i="1"/>
  <c r="K7176" i="1"/>
  <c r="N7176" i="1"/>
  <c r="O7176" i="1"/>
  <c r="R7176" i="1" s="1"/>
  <c r="P7176" i="1"/>
  <c r="Q7176" i="1"/>
  <c r="K7177" i="1"/>
  <c r="N7177" i="1"/>
  <c r="O7177" i="1" s="1"/>
  <c r="K7178" i="1"/>
  <c r="N7178" i="1"/>
  <c r="P7178" i="1" s="1"/>
  <c r="R7178" i="1" s="1"/>
  <c r="O7178" i="1"/>
  <c r="Q7178" i="1" s="1"/>
  <c r="S7178" i="1" s="1"/>
  <c r="K7179" i="1"/>
  <c r="N7179" i="1"/>
  <c r="O7179" i="1"/>
  <c r="Q7179" i="1" s="1"/>
  <c r="P7179" i="1"/>
  <c r="K7180" i="1"/>
  <c r="N7180" i="1"/>
  <c r="O7180" i="1" s="1"/>
  <c r="P7180" i="1"/>
  <c r="K7181" i="1"/>
  <c r="N7181" i="1"/>
  <c r="K7182" i="1"/>
  <c r="N7182" i="1"/>
  <c r="P7182" i="1" s="1"/>
  <c r="O7182" i="1"/>
  <c r="K7183" i="1"/>
  <c r="N7183" i="1"/>
  <c r="O7183" i="1"/>
  <c r="Q7183" i="1" s="1"/>
  <c r="P7183" i="1"/>
  <c r="K7184" i="1"/>
  <c r="N7184" i="1"/>
  <c r="O7184" i="1"/>
  <c r="R7184" i="1" s="1"/>
  <c r="P7184" i="1"/>
  <c r="Q7184" i="1"/>
  <c r="S7184" i="1" s="1"/>
  <c r="K7185" i="1"/>
  <c r="N7185" i="1"/>
  <c r="O7185" i="1" s="1"/>
  <c r="K7186" i="1"/>
  <c r="N7186" i="1"/>
  <c r="P7186" i="1" s="1"/>
  <c r="R7186" i="1" s="1"/>
  <c r="O7186" i="1"/>
  <c r="Q7186" i="1" s="1"/>
  <c r="S7186" i="1" s="1"/>
  <c r="K7187" i="1"/>
  <c r="N7187" i="1"/>
  <c r="O7187" i="1"/>
  <c r="Q7187" i="1" s="1"/>
  <c r="P7187" i="1"/>
  <c r="K7188" i="1"/>
  <c r="N7188" i="1"/>
  <c r="O7188" i="1" s="1"/>
  <c r="P7188" i="1"/>
  <c r="K7189" i="1"/>
  <c r="N7189" i="1"/>
  <c r="K7190" i="1"/>
  <c r="N7190" i="1"/>
  <c r="P7190" i="1" s="1"/>
  <c r="O7190" i="1"/>
  <c r="K7191" i="1"/>
  <c r="N7191" i="1"/>
  <c r="O7191" i="1"/>
  <c r="Q7191" i="1" s="1"/>
  <c r="P7191" i="1"/>
  <c r="K7192" i="1"/>
  <c r="N7192" i="1"/>
  <c r="O7192" i="1"/>
  <c r="R7192" i="1" s="1"/>
  <c r="P7192" i="1"/>
  <c r="Q7192" i="1"/>
  <c r="K7193" i="1"/>
  <c r="N7193" i="1"/>
  <c r="O7193" i="1" s="1"/>
  <c r="K7194" i="1"/>
  <c r="N7194" i="1"/>
  <c r="P7194" i="1" s="1"/>
  <c r="R7194" i="1" s="1"/>
  <c r="O7194" i="1"/>
  <c r="Q7194" i="1" s="1"/>
  <c r="S7194" i="1" s="1"/>
  <c r="K7195" i="1"/>
  <c r="N7195" i="1"/>
  <c r="O7195" i="1"/>
  <c r="Q7195" i="1" s="1"/>
  <c r="P7195" i="1"/>
  <c r="K7196" i="1"/>
  <c r="N7196" i="1"/>
  <c r="O7196" i="1" s="1"/>
  <c r="P7196" i="1"/>
  <c r="K7197" i="1"/>
  <c r="N7197" i="1"/>
  <c r="K7198" i="1"/>
  <c r="N7198" i="1"/>
  <c r="P7198" i="1" s="1"/>
  <c r="O7198" i="1"/>
  <c r="K7199" i="1"/>
  <c r="N7199" i="1"/>
  <c r="O7199" i="1"/>
  <c r="Q7199" i="1" s="1"/>
  <c r="P7199" i="1"/>
  <c r="K7200" i="1"/>
  <c r="N7200" i="1"/>
  <c r="O7200" i="1"/>
  <c r="R7200" i="1" s="1"/>
  <c r="P7200" i="1"/>
  <c r="Q7200" i="1"/>
  <c r="S7200" i="1" s="1"/>
  <c r="K7201" i="1"/>
  <c r="N7201" i="1"/>
  <c r="O7201" i="1" s="1"/>
  <c r="K7202" i="1"/>
  <c r="N7202" i="1"/>
  <c r="P7202" i="1" s="1"/>
  <c r="R7202" i="1" s="1"/>
  <c r="O7202" i="1"/>
  <c r="Q7202" i="1" s="1"/>
  <c r="S7202" i="1" s="1"/>
  <c r="K7203" i="1"/>
  <c r="N7203" i="1"/>
  <c r="O7203" i="1"/>
  <c r="Q7203" i="1" s="1"/>
  <c r="P7203" i="1"/>
  <c r="K7204" i="1"/>
  <c r="N7204" i="1"/>
  <c r="O7204" i="1" s="1"/>
  <c r="P7204" i="1"/>
  <c r="K7205" i="1"/>
  <c r="N7205" i="1"/>
  <c r="K7206" i="1"/>
  <c r="N7206" i="1"/>
  <c r="P7206" i="1" s="1"/>
  <c r="O7206" i="1"/>
  <c r="K7207" i="1"/>
  <c r="N7207" i="1"/>
  <c r="O7207" i="1"/>
  <c r="Q7207" i="1" s="1"/>
  <c r="P7207" i="1"/>
  <c r="K7208" i="1"/>
  <c r="N7208" i="1"/>
  <c r="O7208" i="1"/>
  <c r="R7208" i="1" s="1"/>
  <c r="P7208" i="1"/>
  <c r="Q7208" i="1"/>
  <c r="K7209" i="1"/>
  <c r="N7209" i="1"/>
  <c r="O7209" i="1" s="1"/>
  <c r="K7210" i="1"/>
  <c r="N7210" i="1"/>
  <c r="P7210" i="1" s="1"/>
  <c r="R7210" i="1" s="1"/>
  <c r="O7210" i="1"/>
  <c r="Q7210" i="1" s="1"/>
  <c r="S7210" i="1" s="1"/>
  <c r="K7211" i="1"/>
  <c r="N7211" i="1"/>
  <c r="O7211" i="1"/>
  <c r="Q7211" i="1" s="1"/>
  <c r="P7211" i="1"/>
  <c r="K7212" i="1"/>
  <c r="N7212" i="1"/>
  <c r="O7212" i="1" s="1"/>
  <c r="P7212" i="1"/>
  <c r="K7213" i="1"/>
  <c r="N7213" i="1"/>
  <c r="K7214" i="1"/>
  <c r="N7214" i="1"/>
  <c r="P7214" i="1" s="1"/>
  <c r="O7214" i="1"/>
  <c r="K7215" i="1"/>
  <c r="N7215" i="1"/>
  <c r="O7215" i="1"/>
  <c r="Q7215" i="1" s="1"/>
  <c r="P7215" i="1"/>
  <c r="K7216" i="1"/>
  <c r="N7216" i="1"/>
  <c r="O7216" i="1"/>
  <c r="R7216" i="1" s="1"/>
  <c r="P7216" i="1"/>
  <c r="Q7216" i="1"/>
  <c r="S7216" i="1" s="1"/>
  <c r="K7217" i="1"/>
  <c r="N7217" i="1"/>
  <c r="O7217" i="1" s="1"/>
  <c r="K7218" i="1"/>
  <c r="N7218" i="1"/>
  <c r="P7218" i="1" s="1"/>
  <c r="R7218" i="1" s="1"/>
  <c r="O7218" i="1"/>
  <c r="Q7218" i="1" s="1"/>
  <c r="S7218" i="1" s="1"/>
  <c r="K7219" i="1"/>
  <c r="N7219" i="1"/>
  <c r="O7219" i="1"/>
  <c r="Q7219" i="1" s="1"/>
  <c r="P7219" i="1"/>
  <c r="K7220" i="1"/>
  <c r="N7220" i="1"/>
  <c r="O7220" i="1" s="1"/>
  <c r="P7220" i="1"/>
  <c r="K7221" i="1"/>
  <c r="N7221" i="1"/>
  <c r="K7222" i="1"/>
  <c r="N7222" i="1"/>
  <c r="P7222" i="1" s="1"/>
  <c r="O7222" i="1"/>
  <c r="K7223" i="1"/>
  <c r="N7223" i="1"/>
  <c r="O7223" i="1"/>
  <c r="Q7223" i="1" s="1"/>
  <c r="P7223" i="1"/>
  <c r="K7224" i="1"/>
  <c r="N7224" i="1"/>
  <c r="O7224" i="1"/>
  <c r="R7224" i="1" s="1"/>
  <c r="P7224" i="1"/>
  <c r="Q7224" i="1"/>
  <c r="K7225" i="1"/>
  <c r="N7225" i="1"/>
  <c r="O7225" i="1" s="1"/>
  <c r="K7226" i="1"/>
  <c r="N7226" i="1"/>
  <c r="P7226" i="1" s="1"/>
  <c r="R7226" i="1" s="1"/>
  <c r="O7226" i="1"/>
  <c r="Q7226" i="1" s="1"/>
  <c r="S7226" i="1" s="1"/>
  <c r="K7227" i="1"/>
  <c r="N7227" i="1"/>
  <c r="O7227" i="1"/>
  <c r="Q7227" i="1" s="1"/>
  <c r="P7227" i="1"/>
  <c r="K7228" i="1"/>
  <c r="N7228" i="1"/>
  <c r="O7228" i="1" s="1"/>
  <c r="P7228" i="1"/>
  <c r="K7229" i="1"/>
  <c r="N7229" i="1"/>
  <c r="K7230" i="1"/>
  <c r="N7230" i="1"/>
  <c r="P7230" i="1" s="1"/>
  <c r="O7230" i="1"/>
  <c r="K7231" i="1"/>
  <c r="N7231" i="1"/>
  <c r="O7231" i="1"/>
  <c r="Q7231" i="1" s="1"/>
  <c r="P7231" i="1"/>
  <c r="K7232" i="1"/>
  <c r="N7232" i="1"/>
  <c r="O7232" i="1"/>
  <c r="R7232" i="1" s="1"/>
  <c r="P7232" i="1"/>
  <c r="Q7232" i="1"/>
  <c r="S7232" i="1" s="1"/>
  <c r="K7233" i="1"/>
  <c r="N7233" i="1"/>
  <c r="O7233" i="1" s="1"/>
  <c r="K7234" i="1"/>
  <c r="N7234" i="1"/>
  <c r="P7234" i="1" s="1"/>
  <c r="R7234" i="1" s="1"/>
  <c r="O7234" i="1"/>
  <c r="Q7234" i="1" s="1"/>
  <c r="S7234" i="1" s="1"/>
  <c r="K7235" i="1"/>
  <c r="N7235" i="1"/>
  <c r="O7235" i="1"/>
  <c r="Q7235" i="1" s="1"/>
  <c r="P7235" i="1"/>
  <c r="K7236" i="1"/>
  <c r="N7236" i="1"/>
  <c r="O7236" i="1" s="1"/>
  <c r="P7236" i="1"/>
  <c r="K7237" i="1"/>
  <c r="N7237" i="1"/>
  <c r="K7238" i="1"/>
  <c r="N7238" i="1"/>
  <c r="P7238" i="1" s="1"/>
  <c r="O7238" i="1"/>
  <c r="K7239" i="1"/>
  <c r="N7239" i="1"/>
  <c r="O7239" i="1"/>
  <c r="Q7239" i="1" s="1"/>
  <c r="P7239" i="1"/>
  <c r="K7240" i="1"/>
  <c r="N7240" i="1"/>
  <c r="O7240" i="1"/>
  <c r="R7240" i="1" s="1"/>
  <c r="P7240" i="1"/>
  <c r="Q7240" i="1"/>
  <c r="K7241" i="1"/>
  <c r="N7241" i="1"/>
  <c r="O7241" i="1" s="1"/>
  <c r="K7242" i="1"/>
  <c r="N7242" i="1"/>
  <c r="P7242" i="1" s="1"/>
  <c r="R7242" i="1" s="1"/>
  <c r="O7242" i="1"/>
  <c r="Q7242" i="1" s="1"/>
  <c r="S7242" i="1" s="1"/>
  <c r="K7243" i="1"/>
  <c r="N7243" i="1"/>
  <c r="O7243" i="1"/>
  <c r="Q7243" i="1" s="1"/>
  <c r="P7243" i="1"/>
  <c r="K7244" i="1"/>
  <c r="N7244" i="1"/>
  <c r="O7244" i="1" s="1"/>
  <c r="P7244" i="1"/>
  <c r="K7245" i="1"/>
  <c r="N7245" i="1"/>
  <c r="K7246" i="1"/>
  <c r="N7246" i="1"/>
  <c r="P7246" i="1" s="1"/>
  <c r="O7246" i="1"/>
  <c r="K7247" i="1"/>
  <c r="N7247" i="1"/>
  <c r="O7247" i="1"/>
  <c r="Q7247" i="1" s="1"/>
  <c r="P7247" i="1"/>
  <c r="K7248" i="1"/>
  <c r="N7248" i="1"/>
  <c r="O7248" i="1"/>
  <c r="R7248" i="1" s="1"/>
  <c r="P7248" i="1"/>
  <c r="Q7248" i="1"/>
  <c r="S7248" i="1" s="1"/>
  <c r="K7249" i="1"/>
  <c r="N7249" i="1"/>
  <c r="O7249" i="1" s="1"/>
  <c r="K7250" i="1"/>
  <c r="N7250" i="1"/>
  <c r="P7250" i="1" s="1"/>
  <c r="R7250" i="1" s="1"/>
  <c r="O7250" i="1"/>
  <c r="Q7250" i="1" s="1"/>
  <c r="S7250" i="1" s="1"/>
  <c r="K7251" i="1"/>
  <c r="N7251" i="1"/>
  <c r="O7251" i="1"/>
  <c r="Q7251" i="1" s="1"/>
  <c r="P7251" i="1"/>
  <c r="K7252" i="1"/>
  <c r="N7252" i="1"/>
  <c r="O7252" i="1" s="1"/>
  <c r="P7252" i="1"/>
  <c r="K7253" i="1"/>
  <c r="N7253" i="1"/>
  <c r="K7254" i="1"/>
  <c r="N7254" i="1"/>
  <c r="P7254" i="1" s="1"/>
  <c r="O7254" i="1"/>
  <c r="K7255" i="1"/>
  <c r="N7255" i="1"/>
  <c r="O7255" i="1"/>
  <c r="Q7255" i="1" s="1"/>
  <c r="P7255" i="1"/>
  <c r="K7256" i="1"/>
  <c r="N7256" i="1"/>
  <c r="O7256" i="1"/>
  <c r="R7256" i="1" s="1"/>
  <c r="P7256" i="1"/>
  <c r="Q7256" i="1"/>
  <c r="K7257" i="1"/>
  <c r="N7257" i="1"/>
  <c r="O7257" i="1" s="1"/>
  <c r="K7258" i="1"/>
  <c r="N7258" i="1"/>
  <c r="P7258" i="1" s="1"/>
  <c r="R7258" i="1" s="1"/>
  <c r="O7258" i="1"/>
  <c r="Q7258" i="1" s="1"/>
  <c r="S7258" i="1" s="1"/>
  <c r="K7259" i="1"/>
  <c r="N7259" i="1"/>
  <c r="O7259" i="1"/>
  <c r="Q7259" i="1" s="1"/>
  <c r="P7259" i="1"/>
  <c r="K7260" i="1"/>
  <c r="N7260" i="1"/>
  <c r="O7260" i="1"/>
  <c r="R7260" i="1" s="1"/>
  <c r="P7260" i="1"/>
  <c r="Q7260" i="1"/>
  <c r="K7261" i="1"/>
  <c r="N7261" i="1"/>
  <c r="K7262" i="1"/>
  <c r="N7262" i="1"/>
  <c r="P7262" i="1" s="1"/>
  <c r="O7262" i="1"/>
  <c r="K7263" i="1"/>
  <c r="N7263" i="1"/>
  <c r="O7263" i="1"/>
  <c r="P7263" i="1"/>
  <c r="K7264" i="1"/>
  <c r="N7264" i="1"/>
  <c r="O7264" i="1"/>
  <c r="R7264" i="1" s="1"/>
  <c r="P7264" i="1"/>
  <c r="Q7264" i="1"/>
  <c r="K7265" i="1"/>
  <c r="N7265" i="1"/>
  <c r="O7265" i="1" s="1"/>
  <c r="K7266" i="1"/>
  <c r="N7266" i="1"/>
  <c r="P7266" i="1" s="1"/>
  <c r="R7266" i="1" s="1"/>
  <c r="O7266" i="1"/>
  <c r="Q7266" i="1" s="1"/>
  <c r="S7266" i="1" s="1"/>
  <c r="K7267" i="1"/>
  <c r="N7267" i="1"/>
  <c r="O7267" i="1"/>
  <c r="Q7267" i="1" s="1"/>
  <c r="P7267" i="1"/>
  <c r="K7268" i="1"/>
  <c r="N7268" i="1"/>
  <c r="O7268" i="1"/>
  <c r="R7268" i="1" s="1"/>
  <c r="P7268" i="1"/>
  <c r="Q7268" i="1"/>
  <c r="K7269" i="1"/>
  <c r="N7269" i="1"/>
  <c r="K7270" i="1"/>
  <c r="N7270" i="1"/>
  <c r="P7270" i="1" s="1"/>
  <c r="O7270" i="1"/>
  <c r="K7271" i="1"/>
  <c r="N7271" i="1"/>
  <c r="O7271" i="1"/>
  <c r="Q7271" i="1" s="1"/>
  <c r="P7271" i="1"/>
  <c r="K7272" i="1"/>
  <c r="N7272" i="1"/>
  <c r="O7272" i="1"/>
  <c r="R7272" i="1" s="1"/>
  <c r="P7272" i="1"/>
  <c r="Q7272" i="1"/>
  <c r="S7272" i="1" s="1"/>
  <c r="K7273" i="1"/>
  <c r="N7273" i="1"/>
  <c r="O7273" i="1" s="1"/>
  <c r="K7274" i="1"/>
  <c r="N7274" i="1"/>
  <c r="P7274" i="1" s="1"/>
  <c r="R7274" i="1" s="1"/>
  <c r="O7274" i="1"/>
  <c r="Q7274" i="1" s="1"/>
  <c r="S7274" i="1" s="1"/>
  <c r="K7275" i="1"/>
  <c r="N7275" i="1"/>
  <c r="O7275" i="1"/>
  <c r="Q7275" i="1" s="1"/>
  <c r="P7275" i="1"/>
  <c r="K7276" i="1"/>
  <c r="N7276" i="1"/>
  <c r="O7276" i="1"/>
  <c r="R7276" i="1" s="1"/>
  <c r="P7276" i="1"/>
  <c r="Q7276" i="1"/>
  <c r="S7276" i="1" s="1"/>
  <c r="K7277" i="1"/>
  <c r="N7277" i="1"/>
  <c r="K7278" i="1"/>
  <c r="N7278" i="1"/>
  <c r="P7278" i="1" s="1"/>
  <c r="O7278" i="1"/>
  <c r="K7279" i="1"/>
  <c r="N7279" i="1"/>
  <c r="O7279" i="1"/>
  <c r="Q7279" i="1" s="1"/>
  <c r="P7279" i="1"/>
  <c r="K7280" i="1"/>
  <c r="N7280" i="1"/>
  <c r="O7280" i="1"/>
  <c r="R7280" i="1" s="1"/>
  <c r="P7280" i="1"/>
  <c r="Q7280" i="1"/>
  <c r="S7280" i="1" s="1"/>
  <c r="K7281" i="1"/>
  <c r="N7281" i="1"/>
  <c r="O7281" i="1" s="1"/>
  <c r="K7282" i="1"/>
  <c r="N7282" i="1"/>
  <c r="P7282" i="1" s="1"/>
  <c r="R7282" i="1" s="1"/>
  <c r="O7282" i="1"/>
  <c r="K7283" i="1"/>
  <c r="N7283" i="1"/>
  <c r="O7283" i="1"/>
  <c r="Q7283" i="1" s="1"/>
  <c r="P7283" i="1"/>
  <c r="K7284" i="1"/>
  <c r="N7284" i="1"/>
  <c r="O7284" i="1"/>
  <c r="R7284" i="1" s="1"/>
  <c r="P7284" i="1"/>
  <c r="Q7284" i="1"/>
  <c r="S7284" i="1" s="1"/>
  <c r="K7285" i="1"/>
  <c r="N7285" i="1"/>
  <c r="K7286" i="1"/>
  <c r="N7286" i="1"/>
  <c r="P7286" i="1" s="1"/>
  <c r="O7286" i="1"/>
  <c r="K7287" i="1"/>
  <c r="N7287" i="1"/>
  <c r="O7287" i="1"/>
  <c r="Q7287" i="1" s="1"/>
  <c r="P7287" i="1"/>
  <c r="K7288" i="1"/>
  <c r="N7288" i="1"/>
  <c r="O7288" i="1"/>
  <c r="R7288" i="1" s="1"/>
  <c r="P7288" i="1"/>
  <c r="Q7288" i="1"/>
  <c r="K7289" i="1"/>
  <c r="N7289" i="1"/>
  <c r="O7289" i="1" s="1"/>
  <c r="K7290" i="1"/>
  <c r="N7290" i="1"/>
  <c r="P7290" i="1" s="1"/>
  <c r="R7290" i="1" s="1"/>
  <c r="O7290" i="1"/>
  <c r="Q7290" i="1" s="1"/>
  <c r="S7290" i="1" s="1"/>
  <c r="K7291" i="1"/>
  <c r="N7291" i="1"/>
  <c r="O7291" i="1"/>
  <c r="Q7291" i="1" s="1"/>
  <c r="P7291" i="1"/>
  <c r="K7292" i="1"/>
  <c r="N7292" i="1"/>
  <c r="O7292" i="1"/>
  <c r="R7292" i="1" s="1"/>
  <c r="P7292" i="1"/>
  <c r="Q7292" i="1"/>
  <c r="K7293" i="1"/>
  <c r="N7293" i="1"/>
  <c r="K7294" i="1"/>
  <c r="N7294" i="1"/>
  <c r="P7294" i="1" s="1"/>
  <c r="O7294" i="1"/>
  <c r="K7295" i="1"/>
  <c r="N7295" i="1"/>
  <c r="O7295" i="1"/>
  <c r="P7295" i="1"/>
  <c r="K7296" i="1"/>
  <c r="N7296" i="1"/>
  <c r="O7296" i="1"/>
  <c r="R7296" i="1" s="1"/>
  <c r="P7296" i="1"/>
  <c r="Q7296" i="1"/>
  <c r="K7297" i="1"/>
  <c r="N7297" i="1"/>
  <c r="O7297" i="1" s="1"/>
  <c r="K7298" i="1"/>
  <c r="N7298" i="1"/>
  <c r="P7298" i="1" s="1"/>
  <c r="R7298" i="1" s="1"/>
  <c r="O7298" i="1"/>
  <c r="Q7298" i="1" s="1"/>
  <c r="S7298" i="1" s="1"/>
  <c r="K7299" i="1"/>
  <c r="N7299" i="1"/>
  <c r="O7299" i="1"/>
  <c r="Q7299" i="1" s="1"/>
  <c r="P7299" i="1"/>
  <c r="K7300" i="1"/>
  <c r="N7300" i="1"/>
  <c r="O7300" i="1"/>
  <c r="R7300" i="1" s="1"/>
  <c r="P7300" i="1"/>
  <c r="Q7300" i="1"/>
  <c r="K7301" i="1"/>
  <c r="N7301" i="1"/>
  <c r="K7302" i="1"/>
  <c r="N7302" i="1"/>
  <c r="P7302" i="1" s="1"/>
  <c r="O7302" i="1"/>
  <c r="K7303" i="1"/>
  <c r="N7303" i="1"/>
  <c r="O7303" i="1"/>
  <c r="Q7303" i="1" s="1"/>
  <c r="P7303" i="1"/>
  <c r="K7304" i="1"/>
  <c r="N7304" i="1"/>
  <c r="O7304" i="1"/>
  <c r="R7304" i="1" s="1"/>
  <c r="P7304" i="1"/>
  <c r="Q7304" i="1"/>
  <c r="S7304" i="1" s="1"/>
  <c r="K7305" i="1"/>
  <c r="N7305" i="1"/>
  <c r="O7305" i="1" s="1"/>
  <c r="K7306" i="1"/>
  <c r="N7306" i="1"/>
  <c r="P7306" i="1" s="1"/>
  <c r="R7306" i="1" s="1"/>
  <c r="O7306" i="1"/>
  <c r="Q7306" i="1" s="1"/>
  <c r="S7306" i="1" s="1"/>
  <c r="K7307" i="1"/>
  <c r="N7307" i="1"/>
  <c r="O7307" i="1"/>
  <c r="Q7307" i="1" s="1"/>
  <c r="P7307" i="1"/>
  <c r="K7308" i="1"/>
  <c r="N7308" i="1"/>
  <c r="O7308" i="1"/>
  <c r="R7308" i="1" s="1"/>
  <c r="P7308" i="1"/>
  <c r="Q7308" i="1"/>
  <c r="S7308" i="1" s="1"/>
  <c r="K7309" i="1"/>
  <c r="N7309" i="1"/>
  <c r="K7310" i="1"/>
  <c r="N7310" i="1"/>
  <c r="P7310" i="1" s="1"/>
  <c r="O7310" i="1"/>
  <c r="K7311" i="1"/>
  <c r="N7311" i="1"/>
  <c r="O7311" i="1"/>
  <c r="Q7311" i="1" s="1"/>
  <c r="P7311" i="1"/>
  <c r="K7312" i="1"/>
  <c r="N7312" i="1"/>
  <c r="O7312" i="1"/>
  <c r="R7312" i="1" s="1"/>
  <c r="P7312" i="1"/>
  <c r="Q7312" i="1"/>
  <c r="S7312" i="1" s="1"/>
  <c r="K7313" i="1"/>
  <c r="N7313" i="1"/>
  <c r="O7313" i="1" s="1"/>
  <c r="K7314" i="1"/>
  <c r="N7314" i="1"/>
  <c r="P7314" i="1" s="1"/>
  <c r="R7314" i="1" s="1"/>
  <c r="O7314" i="1"/>
  <c r="K7315" i="1"/>
  <c r="N7315" i="1"/>
  <c r="O7315" i="1"/>
  <c r="Q7315" i="1" s="1"/>
  <c r="P7315" i="1"/>
  <c r="K7316" i="1"/>
  <c r="N7316" i="1"/>
  <c r="O7316" i="1"/>
  <c r="R7316" i="1" s="1"/>
  <c r="P7316" i="1"/>
  <c r="Q7316" i="1"/>
  <c r="S7316" i="1" s="1"/>
  <c r="K7317" i="1"/>
  <c r="N7317" i="1"/>
  <c r="K7318" i="1"/>
  <c r="N7318" i="1"/>
  <c r="P7318" i="1" s="1"/>
  <c r="O7318" i="1"/>
  <c r="K7319" i="1"/>
  <c r="N7319" i="1"/>
  <c r="O7319" i="1"/>
  <c r="Q7319" i="1" s="1"/>
  <c r="P7319" i="1"/>
  <c r="K7320" i="1"/>
  <c r="N7320" i="1"/>
  <c r="O7320" i="1"/>
  <c r="R7320" i="1" s="1"/>
  <c r="P7320" i="1"/>
  <c r="Q7320" i="1"/>
  <c r="K7321" i="1"/>
  <c r="N7321" i="1"/>
  <c r="O7321" i="1" s="1"/>
  <c r="K7322" i="1"/>
  <c r="N7322" i="1"/>
  <c r="P7322" i="1" s="1"/>
  <c r="R7322" i="1" s="1"/>
  <c r="O7322" i="1"/>
  <c r="Q7322" i="1" s="1"/>
  <c r="S7322" i="1" s="1"/>
  <c r="K7323" i="1"/>
  <c r="N7323" i="1"/>
  <c r="O7323" i="1"/>
  <c r="Q7323" i="1" s="1"/>
  <c r="P7323" i="1"/>
  <c r="K7324" i="1"/>
  <c r="N7324" i="1"/>
  <c r="O7324" i="1"/>
  <c r="R7324" i="1" s="1"/>
  <c r="P7324" i="1"/>
  <c r="Q7324" i="1"/>
  <c r="K7325" i="1"/>
  <c r="N7325" i="1"/>
  <c r="K7326" i="1"/>
  <c r="N7326" i="1"/>
  <c r="P7326" i="1" s="1"/>
  <c r="O7326" i="1"/>
  <c r="K7327" i="1"/>
  <c r="N7327" i="1"/>
  <c r="O7327" i="1"/>
  <c r="P7327" i="1"/>
  <c r="K7328" i="1"/>
  <c r="N7328" i="1"/>
  <c r="O7328" i="1"/>
  <c r="R7328" i="1" s="1"/>
  <c r="P7328" i="1"/>
  <c r="Q7328" i="1"/>
  <c r="K7329" i="1"/>
  <c r="N7329" i="1"/>
  <c r="O7329" i="1" s="1"/>
  <c r="K7330" i="1"/>
  <c r="N7330" i="1"/>
  <c r="P7330" i="1" s="1"/>
  <c r="R7330" i="1" s="1"/>
  <c r="O7330" i="1"/>
  <c r="Q7330" i="1" s="1"/>
  <c r="S7330" i="1" s="1"/>
  <c r="K7331" i="1"/>
  <c r="N7331" i="1"/>
  <c r="O7331" i="1"/>
  <c r="Q7331" i="1" s="1"/>
  <c r="P7331" i="1"/>
  <c r="K7332" i="1"/>
  <c r="N7332" i="1"/>
  <c r="O7332" i="1"/>
  <c r="R7332" i="1" s="1"/>
  <c r="P7332" i="1"/>
  <c r="Q7332" i="1"/>
  <c r="K7333" i="1"/>
  <c r="N7333" i="1"/>
  <c r="K7334" i="1"/>
  <c r="N7334" i="1"/>
  <c r="P7334" i="1" s="1"/>
  <c r="O7334" i="1"/>
  <c r="K7335" i="1"/>
  <c r="N7335" i="1"/>
  <c r="O7335" i="1"/>
  <c r="Q7335" i="1" s="1"/>
  <c r="P7335" i="1"/>
  <c r="K7336" i="1"/>
  <c r="N7336" i="1"/>
  <c r="O7336" i="1"/>
  <c r="R7336" i="1" s="1"/>
  <c r="P7336" i="1"/>
  <c r="Q7336" i="1"/>
  <c r="S7336" i="1" s="1"/>
  <c r="K7337" i="1"/>
  <c r="N7337" i="1"/>
  <c r="O7337" i="1" s="1"/>
  <c r="K7338" i="1"/>
  <c r="N7338" i="1"/>
  <c r="P7338" i="1" s="1"/>
  <c r="R7338" i="1" s="1"/>
  <c r="O7338" i="1"/>
  <c r="Q7338" i="1" s="1"/>
  <c r="S7338" i="1" s="1"/>
  <c r="K7339" i="1"/>
  <c r="N7339" i="1"/>
  <c r="O7339" i="1"/>
  <c r="Q7339" i="1" s="1"/>
  <c r="P7339" i="1"/>
  <c r="K7340" i="1"/>
  <c r="N7340" i="1"/>
  <c r="O7340" i="1"/>
  <c r="R7340" i="1" s="1"/>
  <c r="P7340" i="1"/>
  <c r="Q7340" i="1"/>
  <c r="S7340" i="1" s="1"/>
  <c r="K7341" i="1"/>
  <c r="N7341" i="1"/>
  <c r="K7342" i="1"/>
  <c r="N7342" i="1"/>
  <c r="P7342" i="1" s="1"/>
  <c r="O7342" i="1"/>
  <c r="K7343" i="1"/>
  <c r="N7343" i="1"/>
  <c r="O7343" i="1"/>
  <c r="Q7343" i="1" s="1"/>
  <c r="P7343" i="1"/>
  <c r="K7344" i="1"/>
  <c r="N7344" i="1"/>
  <c r="O7344" i="1"/>
  <c r="R7344" i="1" s="1"/>
  <c r="P7344" i="1"/>
  <c r="Q7344" i="1"/>
  <c r="S7344" i="1" s="1"/>
  <c r="K7345" i="1"/>
  <c r="N7345" i="1"/>
  <c r="O7345" i="1" s="1"/>
  <c r="K7346" i="1"/>
  <c r="N7346" i="1"/>
  <c r="P7346" i="1" s="1"/>
  <c r="R7346" i="1" s="1"/>
  <c r="O7346" i="1"/>
  <c r="K7347" i="1"/>
  <c r="N7347" i="1"/>
  <c r="O7347" i="1"/>
  <c r="Q7347" i="1" s="1"/>
  <c r="P7347" i="1"/>
  <c r="K7348" i="1"/>
  <c r="N7348" i="1"/>
  <c r="O7348" i="1"/>
  <c r="R7348" i="1" s="1"/>
  <c r="P7348" i="1"/>
  <c r="Q7348" i="1"/>
  <c r="S7348" i="1" s="1"/>
  <c r="K7349" i="1"/>
  <c r="N7349" i="1"/>
  <c r="K7350" i="1"/>
  <c r="N7350" i="1"/>
  <c r="P7350" i="1" s="1"/>
  <c r="O7350" i="1"/>
  <c r="K7351" i="1"/>
  <c r="N7351" i="1"/>
  <c r="O7351" i="1"/>
  <c r="Q7351" i="1" s="1"/>
  <c r="P7351" i="1"/>
  <c r="K7352" i="1"/>
  <c r="N7352" i="1"/>
  <c r="O7352" i="1"/>
  <c r="R7352" i="1" s="1"/>
  <c r="P7352" i="1"/>
  <c r="Q7352" i="1"/>
  <c r="K7353" i="1"/>
  <c r="N7353" i="1"/>
  <c r="O7353" i="1" s="1"/>
  <c r="K7354" i="1"/>
  <c r="N7354" i="1"/>
  <c r="P7354" i="1" s="1"/>
  <c r="R7354" i="1" s="1"/>
  <c r="O7354" i="1"/>
  <c r="Q7354" i="1" s="1"/>
  <c r="S7354" i="1" s="1"/>
  <c r="K7355" i="1"/>
  <c r="N7355" i="1"/>
  <c r="O7355" i="1"/>
  <c r="Q7355" i="1" s="1"/>
  <c r="P7355" i="1"/>
  <c r="K7356" i="1"/>
  <c r="N7356" i="1"/>
  <c r="O7356" i="1"/>
  <c r="R7356" i="1" s="1"/>
  <c r="P7356" i="1"/>
  <c r="Q7356" i="1"/>
  <c r="K7357" i="1"/>
  <c r="N7357" i="1"/>
  <c r="K7358" i="1"/>
  <c r="N7358" i="1"/>
  <c r="P7358" i="1" s="1"/>
  <c r="O7358" i="1"/>
  <c r="K7359" i="1"/>
  <c r="N7359" i="1"/>
  <c r="O7359" i="1"/>
  <c r="P7359" i="1"/>
  <c r="K7360" i="1"/>
  <c r="N7360" i="1"/>
  <c r="O7360" i="1"/>
  <c r="R7360" i="1" s="1"/>
  <c r="P7360" i="1"/>
  <c r="Q7360" i="1"/>
  <c r="K7361" i="1"/>
  <c r="N7361" i="1"/>
  <c r="O7361" i="1" s="1"/>
  <c r="K7362" i="1"/>
  <c r="N7362" i="1"/>
  <c r="P7362" i="1" s="1"/>
  <c r="R7362" i="1" s="1"/>
  <c r="O7362" i="1"/>
  <c r="Q7362" i="1" s="1"/>
  <c r="S7362" i="1" s="1"/>
  <c r="K7363" i="1"/>
  <c r="N7363" i="1"/>
  <c r="O7363" i="1"/>
  <c r="Q7363" i="1" s="1"/>
  <c r="P7363" i="1"/>
  <c r="K7364" i="1"/>
  <c r="N7364" i="1"/>
  <c r="O7364" i="1"/>
  <c r="R7364" i="1" s="1"/>
  <c r="P7364" i="1"/>
  <c r="Q7364" i="1"/>
  <c r="K7365" i="1"/>
  <c r="N7365" i="1"/>
  <c r="K7366" i="1"/>
  <c r="N7366" i="1"/>
  <c r="P7366" i="1" s="1"/>
  <c r="O7366" i="1"/>
  <c r="K7367" i="1"/>
  <c r="N7367" i="1"/>
  <c r="O7367" i="1"/>
  <c r="Q7367" i="1" s="1"/>
  <c r="P7367" i="1"/>
  <c r="K7368" i="1"/>
  <c r="N7368" i="1"/>
  <c r="O7368" i="1"/>
  <c r="R7368" i="1" s="1"/>
  <c r="P7368" i="1"/>
  <c r="Q7368" i="1"/>
  <c r="S7368" i="1" s="1"/>
  <c r="K7369" i="1"/>
  <c r="N7369" i="1"/>
  <c r="O7369" i="1" s="1"/>
  <c r="K7370" i="1"/>
  <c r="N7370" i="1"/>
  <c r="P7370" i="1" s="1"/>
  <c r="R7370" i="1" s="1"/>
  <c r="O7370" i="1"/>
  <c r="Q7370" i="1" s="1"/>
  <c r="S7370" i="1" s="1"/>
  <c r="K7371" i="1"/>
  <c r="N7371" i="1"/>
  <c r="O7371" i="1"/>
  <c r="Q7371" i="1" s="1"/>
  <c r="P7371" i="1"/>
  <c r="K7372" i="1"/>
  <c r="N7372" i="1"/>
  <c r="O7372" i="1"/>
  <c r="R7372" i="1" s="1"/>
  <c r="P7372" i="1"/>
  <c r="Q7372" i="1"/>
  <c r="S7372" i="1" s="1"/>
  <c r="K7373" i="1"/>
  <c r="N7373" i="1"/>
  <c r="K7374" i="1"/>
  <c r="N7374" i="1"/>
  <c r="P7374" i="1" s="1"/>
  <c r="O7374" i="1"/>
  <c r="K7375" i="1"/>
  <c r="N7375" i="1"/>
  <c r="O7375" i="1"/>
  <c r="Q7375" i="1" s="1"/>
  <c r="P7375" i="1"/>
  <c r="K7376" i="1"/>
  <c r="N7376" i="1"/>
  <c r="O7376" i="1"/>
  <c r="R7376" i="1" s="1"/>
  <c r="P7376" i="1"/>
  <c r="Q7376" i="1"/>
  <c r="S7376" i="1" s="1"/>
  <c r="K7377" i="1"/>
  <c r="N7377" i="1"/>
  <c r="O7377" i="1" s="1"/>
  <c r="K7378" i="1"/>
  <c r="N7378" i="1"/>
  <c r="P7378" i="1" s="1"/>
  <c r="R7378" i="1" s="1"/>
  <c r="O7378" i="1"/>
  <c r="K7379" i="1"/>
  <c r="N7379" i="1"/>
  <c r="O7379" i="1"/>
  <c r="Q7379" i="1" s="1"/>
  <c r="P7379" i="1"/>
  <c r="K7380" i="1"/>
  <c r="N7380" i="1"/>
  <c r="O7380" i="1"/>
  <c r="R7380" i="1" s="1"/>
  <c r="P7380" i="1"/>
  <c r="Q7380" i="1"/>
  <c r="S7380" i="1" s="1"/>
  <c r="K7381" i="1"/>
  <c r="N7381" i="1"/>
  <c r="K7382" i="1"/>
  <c r="N7382" i="1"/>
  <c r="P7382" i="1" s="1"/>
  <c r="K7383" i="1"/>
  <c r="N7383" i="1"/>
  <c r="O7383" i="1"/>
  <c r="P7383" i="1"/>
  <c r="K7384" i="1"/>
  <c r="N7384" i="1"/>
  <c r="O7384" i="1"/>
  <c r="R7384" i="1" s="1"/>
  <c r="P7384" i="1"/>
  <c r="Q7384" i="1" s="1"/>
  <c r="S7384" i="1" s="1"/>
  <c r="K7385" i="1"/>
  <c r="N7385" i="1"/>
  <c r="O7385" i="1" s="1"/>
  <c r="K7386" i="1"/>
  <c r="N7386" i="1"/>
  <c r="P7386" i="1" s="1"/>
  <c r="R7386" i="1" s="1"/>
  <c r="O7386" i="1"/>
  <c r="K7387" i="1"/>
  <c r="N7387" i="1"/>
  <c r="O7387" i="1"/>
  <c r="Q7387" i="1" s="1"/>
  <c r="P7387" i="1"/>
  <c r="K7388" i="1"/>
  <c r="N7388" i="1"/>
  <c r="O7388" i="1"/>
  <c r="R7388" i="1" s="1"/>
  <c r="P7388" i="1"/>
  <c r="Q7388" i="1"/>
  <c r="K7389" i="1"/>
  <c r="N7389" i="1"/>
  <c r="K7390" i="1"/>
  <c r="N7390" i="1"/>
  <c r="P7390" i="1" s="1"/>
  <c r="K7391" i="1"/>
  <c r="N7391" i="1"/>
  <c r="O7391" i="1"/>
  <c r="P7391" i="1"/>
  <c r="K7392" i="1"/>
  <c r="N7392" i="1"/>
  <c r="O7392" i="1"/>
  <c r="R7392" i="1" s="1"/>
  <c r="P7392" i="1"/>
  <c r="Q7392" i="1"/>
  <c r="K7393" i="1"/>
  <c r="N7393" i="1"/>
  <c r="O7393" i="1" s="1"/>
  <c r="K7394" i="1"/>
  <c r="N7394" i="1"/>
  <c r="P7394" i="1" s="1"/>
  <c r="R7394" i="1" s="1"/>
  <c r="O7394" i="1"/>
  <c r="K7395" i="1"/>
  <c r="N7395" i="1"/>
  <c r="O7395" i="1"/>
  <c r="Q7395" i="1" s="1"/>
  <c r="P7395" i="1"/>
  <c r="K7396" i="1"/>
  <c r="N7396" i="1"/>
  <c r="O7396" i="1"/>
  <c r="R7396" i="1" s="1"/>
  <c r="P7396" i="1"/>
  <c r="Q7396" i="1"/>
  <c r="S7396" i="1" s="1"/>
  <c r="K7397" i="1"/>
  <c r="N7397" i="1"/>
  <c r="K7398" i="1"/>
  <c r="N7398" i="1"/>
  <c r="P7398" i="1" s="1"/>
  <c r="O7398" i="1"/>
  <c r="K7399" i="1"/>
  <c r="N7399" i="1"/>
  <c r="O7399" i="1"/>
  <c r="P7399" i="1"/>
  <c r="K7400" i="1"/>
  <c r="N7400" i="1"/>
  <c r="O7400" i="1"/>
  <c r="P7400" i="1"/>
  <c r="Q7400" i="1"/>
  <c r="K7401" i="1"/>
  <c r="N7401" i="1"/>
  <c r="O7401" i="1" s="1"/>
  <c r="K7402" i="1"/>
  <c r="N7402" i="1"/>
  <c r="P7402" i="1" s="1"/>
  <c r="O7402" i="1"/>
  <c r="Q7402" i="1" s="1"/>
  <c r="S7402" i="1" s="1"/>
  <c r="R7402" i="1"/>
  <c r="K7403" i="1"/>
  <c r="N7403" i="1"/>
  <c r="O7403" i="1"/>
  <c r="Q7403" i="1" s="1"/>
  <c r="P7403" i="1"/>
  <c r="K7404" i="1"/>
  <c r="N7404" i="1"/>
  <c r="O7404" i="1"/>
  <c r="R7404" i="1" s="1"/>
  <c r="P7404" i="1"/>
  <c r="Q7404" i="1"/>
  <c r="S7404" i="1" s="1"/>
  <c r="K7405" i="1"/>
  <c r="N7405" i="1"/>
  <c r="K7406" i="1"/>
  <c r="N7406" i="1"/>
  <c r="P7406" i="1" s="1"/>
  <c r="O7406" i="1"/>
  <c r="K7407" i="1"/>
  <c r="N7407" i="1"/>
  <c r="O7407" i="1"/>
  <c r="P7407" i="1"/>
  <c r="K7408" i="1"/>
  <c r="N7408" i="1"/>
  <c r="O7408" i="1"/>
  <c r="P7408" i="1"/>
  <c r="Q7408" i="1" s="1"/>
  <c r="K7409" i="1"/>
  <c r="N7409" i="1"/>
  <c r="O7409" i="1" s="1"/>
  <c r="K7410" i="1"/>
  <c r="N7410" i="1"/>
  <c r="P7410" i="1" s="1"/>
  <c r="R7410" i="1" s="1"/>
  <c r="S7410" i="1" s="1"/>
  <c r="O7410" i="1"/>
  <c r="Q7410" i="1" s="1"/>
  <c r="K7411" i="1"/>
  <c r="N7411" i="1"/>
  <c r="O7411" i="1"/>
  <c r="Q7411" i="1" s="1"/>
  <c r="P7411" i="1"/>
  <c r="K7412" i="1"/>
  <c r="N7412" i="1"/>
  <c r="O7412" i="1"/>
  <c r="R7412" i="1" s="1"/>
  <c r="P7412" i="1"/>
  <c r="Q7412" i="1"/>
  <c r="K7413" i="1"/>
  <c r="N7413" i="1"/>
  <c r="K7414" i="1"/>
  <c r="N7414" i="1"/>
  <c r="P7414" i="1" s="1"/>
  <c r="K7415" i="1"/>
  <c r="N7415" i="1"/>
  <c r="O7415" i="1"/>
  <c r="P7415" i="1"/>
  <c r="K7416" i="1"/>
  <c r="N7416" i="1"/>
  <c r="O7416" i="1"/>
  <c r="R7416" i="1" s="1"/>
  <c r="P7416" i="1"/>
  <c r="Q7416" i="1"/>
  <c r="S7416" i="1" s="1"/>
  <c r="K7417" i="1"/>
  <c r="N7417" i="1"/>
  <c r="O7417" i="1" s="1"/>
  <c r="K7418" i="1"/>
  <c r="N7418" i="1"/>
  <c r="P7418" i="1" s="1"/>
  <c r="O7418" i="1"/>
  <c r="R7418" i="1"/>
  <c r="K7419" i="1"/>
  <c r="N7419" i="1"/>
  <c r="O7419" i="1"/>
  <c r="Q7419" i="1" s="1"/>
  <c r="P7419" i="1"/>
  <c r="K7420" i="1"/>
  <c r="N7420" i="1"/>
  <c r="O7420" i="1"/>
  <c r="R7420" i="1" s="1"/>
  <c r="P7420" i="1"/>
  <c r="Q7420" i="1"/>
  <c r="S7420" i="1" s="1"/>
  <c r="K7421" i="1"/>
  <c r="N7421" i="1"/>
  <c r="K7422" i="1"/>
  <c r="N7422" i="1"/>
  <c r="P7422" i="1" s="1"/>
  <c r="O7422" i="1"/>
  <c r="K7423" i="1"/>
  <c r="N7423" i="1"/>
  <c r="O7423" i="1"/>
  <c r="P7423" i="1"/>
  <c r="K7424" i="1"/>
  <c r="N7424" i="1"/>
  <c r="O7424" i="1"/>
  <c r="P7424" i="1"/>
  <c r="Q7424" i="1" s="1"/>
  <c r="K7425" i="1"/>
  <c r="N7425" i="1"/>
  <c r="O7425" i="1" s="1"/>
  <c r="K7426" i="1"/>
  <c r="N7426" i="1"/>
  <c r="P7426" i="1" s="1"/>
  <c r="R7426" i="1" s="1"/>
  <c r="O7426" i="1"/>
  <c r="Q7426" i="1" s="1"/>
  <c r="K7427" i="1"/>
  <c r="N7427" i="1"/>
  <c r="O7427" i="1"/>
  <c r="Q7427" i="1" s="1"/>
  <c r="P7427" i="1"/>
  <c r="K7428" i="1"/>
  <c r="N7428" i="1"/>
  <c r="O7428" i="1"/>
  <c r="R7428" i="1" s="1"/>
  <c r="P7428" i="1"/>
  <c r="Q7428" i="1"/>
  <c r="K7429" i="1"/>
  <c r="N7429" i="1"/>
  <c r="K7430" i="1"/>
  <c r="N7430" i="1"/>
  <c r="P7430" i="1" s="1"/>
  <c r="K7431" i="1"/>
  <c r="N7431" i="1"/>
  <c r="O7431" i="1"/>
  <c r="P7431" i="1"/>
  <c r="K7432" i="1"/>
  <c r="N7432" i="1"/>
  <c r="O7432" i="1"/>
  <c r="R7432" i="1" s="1"/>
  <c r="P7432" i="1"/>
  <c r="Q7432" i="1"/>
  <c r="K7433" i="1"/>
  <c r="N7433" i="1"/>
  <c r="O7433" i="1" s="1"/>
  <c r="K7434" i="1"/>
  <c r="N7434" i="1"/>
  <c r="P7434" i="1" s="1"/>
  <c r="R7434" i="1" s="1"/>
  <c r="O7434" i="1"/>
  <c r="K7435" i="1"/>
  <c r="N7435" i="1"/>
  <c r="O7435" i="1"/>
  <c r="Q7435" i="1" s="1"/>
  <c r="P7435" i="1"/>
  <c r="K7436" i="1"/>
  <c r="N7436" i="1"/>
  <c r="O7436" i="1"/>
  <c r="R7436" i="1" s="1"/>
  <c r="P7436" i="1"/>
  <c r="Q7436" i="1"/>
  <c r="S7436" i="1" s="1"/>
  <c r="K7437" i="1"/>
  <c r="N7437" i="1"/>
  <c r="K7438" i="1"/>
  <c r="N7438" i="1"/>
  <c r="P7438" i="1" s="1"/>
  <c r="O7438" i="1"/>
  <c r="K7439" i="1"/>
  <c r="N7439" i="1"/>
  <c r="O7439" i="1"/>
  <c r="P7439" i="1"/>
  <c r="K7440" i="1"/>
  <c r="N7440" i="1"/>
  <c r="O7440" i="1"/>
  <c r="P7440" i="1"/>
  <c r="Q7440" i="1" s="1"/>
  <c r="K7441" i="1"/>
  <c r="N7441" i="1"/>
  <c r="O7441" i="1" s="1"/>
  <c r="K7442" i="1"/>
  <c r="N7442" i="1"/>
  <c r="P7442" i="1" s="1"/>
  <c r="O7442" i="1"/>
  <c r="Q7442" i="1" s="1"/>
  <c r="S7442" i="1" s="1"/>
  <c r="R7442" i="1"/>
  <c r="K7443" i="1"/>
  <c r="N7443" i="1"/>
  <c r="O7443" i="1"/>
  <c r="Q7443" i="1" s="1"/>
  <c r="P7443" i="1"/>
  <c r="K7444" i="1"/>
  <c r="N7444" i="1"/>
  <c r="O7444" i="1"/>
  <c r="R7444" i="1" s="1"/>
  <c r="P7444" i="1"/>
  <c r="Q7444" i="1"/>
  <c r="S7444" i="1" s="1"/>
  <c r="K7445" i="1"/>
  <c r="N7445" i="1"/>
  <c r="K7446" i="1"/>
  <c r="N7446" i="1"/>
  <c r="P7446" i="1" s="1"/>
  <c r="K7447" i="1"/>
  <c r="N7447" i="1"/>
  <c r="O7447" i="1"/>
  <c r="P7447" i="1"/>
  <c r="K7448" i="1"/>
  <c r="N7448" i="1"/>
  <c r="O7448" i="1"/>
  <c r="R7448" i="1" s="1"/>
  <c r="P7448" i="1"/>
  <c r="Q7448" i="1" s="1"/>
  <c r="S7448" i="1" s="1"/>
  <c r="K7449" i="1"/>
  <c r="N7449" i="1"/>
  <c r="O7449" i="1" s="1"/>
  <c r="K7450" i="1"/>
  <c r="N7450" i="1"/>
  <c r="P7450" i="1" s="1"/>
  <c r="R7450" i="1" s="1"/>
  <c r="O7450" i="1"/>
  <c r="K7451" i="1"/>
  <c r="N7451" i="1"/>
  <c r="O7451" i="1"/>
  <c r="Q7451" i="1" s="1"/>
  <c r="P7451" i="1"/>
  <c r="K7452" i="1"/>
  <c r="N7452" i="1"/>
  <c r="O7452" i="1"/>
  <c r="R7452" i="1" s="1"/>
  <c r="P7452" i="1"/>
  <c r="Q7452" i="1"/>
  <c r="K7453" i="1"/>
  <c r="N7453" i="1"/>
  <c r="K7454" i="1"/>
  <c r="N7454" i="1"/>
  <c r="P7454" i="1" s="1"/>
  <c r="K7455" i="1"/>
  <c r="N7455" i="1"/>
  <c r="O7455" i="1"/>
  <c r="P7455" i="1"/>
  <c r="K7456" i="1"/>
  <c r="N7456" i="1"/>
  <c r="O7456" i="1"/>
  <c r="R7456" i="1" s="1"/>
  <c r="P7456" i="1"/>
  <c r="Q7456" i="1"/>
  <c r="K7457" i="1"/>
  <c r="N7457" i="1"/>
  <c r="O7457" i="1" s="1"/>
  <c r="K7458" i="1"/>
  <c r="N7458" i="1"/>
  <c r="P7458" i="1" s="1"/>
  <c r="R7458" i="1" s="1"/>
  <c r="O7458" i="1"/>
  <c r="K7459" i="1"/>
  <c r="N7459" i="1"/>
  <c r="O7459" i="1"/>
  <c r="Q7459" i="1" s="1"/>
  <c r="P7459" i="1"/>
  <c r="K7460" i="1"/>
  <c r="N7460" i="1"/>
  <c r="O7460" i="1"/>
  <c r="R7460" i="1" s="1"/>
  <c r="P7460" i="1"/>
  <c r="Q7460" i="1"/>
  <c r="S7460" i="1" s="1"/>
  <c r="K7461" i="1"/>
  <c r="N7461" i="1"/>
  <c r="K7462" i="1"/>
  <c r="N7462" i="1"/>
  <c r="P7462" i="1" s="1"/>
  <c r="O7462" i="1"/>
  <c r="K7463" i="1"/>
  <c r="N7463" i="1"/>
  <c r="O7463" i="1"/>
  <c r="P7463" i="1"/>
  <c r="K7464" i="1"/>
  <c r="N7464" i="1"/>
  <c r="O7464" i="1"/>
  <c r="P7464" i="1"/>
  <c r="Q7464" i="1"/>
  <c r="K7465" i="1"/>
  <c r="N7465" i="1"/>
  <c r="O7465" i="1" s="1"/>
  <c r="K7466" i="1"/>
  <c r="N7466" i="1"/>
  <c r="P7466" i="1" s="1"/>
  <c r="O7466" i="1"/>
  <c r="Q7466" i="1" s="1"/>
  <c r="S7466" i="1" s="1"/>
  <c r="R7466" i="1"/>
  <c r="K7467" i="1"/>
  <c r="N7467" i="1"/>
  <c r="O7467" i="1"/>
  <c r="Q7467" i="1" s="1"/>
  <c r="P7467" i="1"/>
  <c r="K7468" i="1"/>
  <c r="N7468" i="1"/>
  <c r="O7468" i="1"/>
  <c r="R7468" i="1" s="1"/>
  <c r="P7468" i="1"/>
  <c r="Q7468" i="1"/>
  <c r="S7468" i="1" s="1"/>
  <c r="K7469" i="1"/>
  <c r="N7469" i="1"/>
  <c r="K7470" i="1"/>
  <c r="N7470" i="1"/>
  <c r="P7470" i="1" s="1"/>
  <c r="O7470" i="1"/>
  <c r="K7471" i="1"/>
  <c r="N7471" i="1"/>
  <c r="O7471" i="1"/>
  <c r="P7471" i="1"/>
  <c r="K7472" i="1"/>
  <c r="N7472" i="1"/>
  <c r="O7472" i="1"/>
  <c r="P7472" i="1"/>
  <c r="Q7472" i="1" s="1"/>
  <c r="K7473" i="1"/>
  <c r="N7473" i="1"/>
  <c r="O7473" i="1" s="1"/>
  <c r="K7474" i="1"/>
  <c r="N7474" i="1"/>
  <c r="P7474" i="1" s="1"/>
  <c r="R7474" i="1" s="1"/>
  <c r="S7474" i="1" s="1"/>
  <c r="O7474" i="1"/>
  <c r="Q7474" i="1" s="1"/>
  <c r="K7475" i="1"/>
  <c r="N7475" i="1"/>
  <c r="O7475" i="1"/>
  <c r="Q7475" i="1" s="1"/>
  <c r="P7475" i="1"/>
  <c r="K7476" i="1"/>
  <c r="N7476" i="1"/>
  <c r="O7476" i="1"/>
  <c r="R7476" i="1" s="1"/>
  <c r="P7476" i="1"/>
  <c r="Q7476" i="1"/>
  <c r="K7477" i="1"/>
  <c r="N7477" i="1"/>
  <c r="K7478" i="1"/>
  <c r="N7478" i="1"/>
  <c r="P7478" i="1" s="1"/>
  <c r="K7479" i="1"/>
  <c r="N7479" i="1"/>
  <c r="O7479" i="1"/>
  <c r="P7479" i="1"/>
  <c r="K7480" i="1"/>
  <c r="N7480" i="1"/>
  <c r="O7480" i="1"/>
  <c r="R7480" i="1" s="1"/>
  <c r="P7480" i="1"/>
  <c r="Q7480" i="1"/>
  <c r="S7480" i="1" s="1"/>
  <c r="K7481" i="1"/>
  <c r="N7481" i="1"/>
  <c r="O7481" i="1" s="1"/>
  <c r="K7482" i="1"/>
  <c r="N7482" i="1"/>
  <c r="P7482" i="1" s="1"/>
  <c r="O7482" i="1"/>
  <c r="R7482" i="1"/>
  <c r="K7483" i="1"/>
  <c r="N7483" i="1"/>
  <c r="O7483" i="1"/>
  <c r="P7483" i="1"/>
  <c r="K7484" i="1"/>
  <c r="N7484" i="1"/>
  <c r="O7484" i="1"/>
  <c r="R7484" i="1" s="1"/>
  <c r="P7484" i="1"/>
  <c r="Q7484" i="1"/>
  <c r="S7484" i="1" s="1"/>
  <c r="K7485" i="1"/>
  <c r="N7485" i="1"/>
  <c r="K7486" i="1"/>
  <c r="N7486" i="1"/>
  <c r="P7486" i="1" s="1"/>
  <c r="K7487" i="1"/>
  <c r="N7487" i="1"/>
  <c r="O7487" i="1"/>
  <c r="P7487" i="1"/>
  <c r="K7488" i="1"/>
  <c r="N7488" i="1"/>
  <c r="O7488" i="1"/>
  <c r="P7488" i="1"/>
  <c r="Q7488" i="1" s="1"/>
  <c r="K7489" i="1"/>
  <c r="N7489" i="1"/>
  <c r="K7490" i="1"/>
  <c r="N7490" i="1"/>
  <c r="P7490" i="1" s="1"/>
  <c r="O7490" i="1"/>
  <c r="Q7490" i="1" s="1"/>
  <c r="K7491" i="1"/>
  <c r="N7491" i="1"/>
  <c r="O7491" i="1"/>
  <c r="P7491" i="1"/>
  <c r="K7492" i="1"/>
  <c r="N7492" i="1"/>
  <c r="O7492" i="1"/>
  <c r="R7492" i="1" s="1"/>
  <c r="P7492" i="1"/>
  <c r="Q7492" i="1"/>
  <c r="S7492" i="1" s="1"/>
  <c r="K7493" i="1"/>
  <c r="N7493" i="1"/>
  <c r="K7494" i="1"/>
  <c r="N7494" i="1"/>
  <c r="P7494" i="1" s="1"/>
  <c r="K7495" i="1"/>
  <c r="N7495" i="1"/>
  <c r="O7495" i="1"/>
  <c r="P7495" i="1"/>
  <c r="K7496" i="1"/>
  <c r="N7496" i="1"/>
  <c r="O7496" i="1"/>
  <c r="P7496" i="1"/>
  <c r="Q7496" i="1"/>
  <c r="K7497" i="1"/>
  <c r="N7497" i="1"/>
  <c r="K7498" i="1"/>
  <c r="N7498" i="1"/>
  <c r="P7498" i="1" s="1"/>
  <c r="O7498" i="1"/>
  <c r="Q7498" i="1" s="1"/>
  <c r="S7498" i="1" s="1"/>
  <c r="R7498" i="1"/>
  <c r="K7499" i="1"/>
  <c r="N7499" i="1"/>
  <c r="O7499" i="1"/>
  <c r="Q7499" i="1" s="1"/>
  <c r="P7499" i="1"/>
  <c r="K7500" i="1"/>
  <c r="N7500" i="1"/>
  <c r="O7500" i="1"/>
  <c r="R7500" i="1" s="1"/>
  <c r="P7500" i="1"/>
  <c r="Q7500" i="1"/>
  <c r="S7500" i="1" s="1"/>
  <c r="K7501" i="1"/>
  <c r="N7501" i="1"/>
  <c r="K7502" i="1"/>
  <c r="N7502" i="1"/>
  <c r="P7502" i="1" s="1"/>
  <c r="K7503" i="1"/>
  <c r="N7503" i="1"/>
  <c r="O7503" i="1"/>
  <c r="P7503" i="1"/>
  <c r="K7504" i="1"/>
  <c r="N7504" i="1"/>
  <c r="O7504" i="1"/>
  <c r="P7504" i="1"/>
  <c r="Q7504" i="1" s="1"/>
  <c r="K7505" i="1"/>
  <c r="N7505" i="1"/>
  <c r="K7506" i="1"/>
  <c r="N7506" i="1"/>
  <c r="P7506" i="1" s="1"/>
  <c r="O7506" i="1"/>
  <c r="Q7506" i="1" s="1"/>
  <c r="K7507" i="1"/>
  <c r="N7507" i="1"/>
  <c r="O7507" i="1"/>
  <c r="P7507" i="1"/>
  <c r="K7508" i="1"/>
  <c r="N7508" i="1"/>
  <c r="O7508" i="1"/>
  <c r="R7508" i="1" s="1"/>
  <c r="P7508" i="1"/>
  <c r="Q7508" i="1" s="1"/>
  <c r="S7508" i="1" s="1"/>
  <c r="K7509" i="1"/>
  <c r="N7509" i="1"/>
  <c r="K7510" i="1"/>
  <c r="N7510" i="1"/>
  <c r="P7510" i="1" s="1"/>
  <c r="K7511" i="1"/>
  <c r="N7511" i="1"/>
  <c r="O7511" i="1"/>
  <c r="P7511" i="1"/>
  <c r="K7512" i="1"/>
  <c r="N7512" i="1"/>
  <c r="O7512" i="1"/>
  <c r="P7512" i="1"/>
  <c r="Q7512" i="1" s="1"/>
  <c r="K7513" i="1"/>
  <c r="N7513" i="1"/>
  <c r="K7514" i="1"/>
  <c r="N7514" i="1"/>
  <c r="P7514" i="1" s="1"/>
  <c r="O7514" i="1"/>
  <c r="Q7514" i="1" s="1"/>
  <c r="K7515" i="1"/>
  <c r="N7515" i="1"/>
  <c r="O7515" i="1"/>
  <c r="P7515" i="1"/>
  <c r="K7516" i="1"/>
  <c r="N7516" i="1"/>
  <c r="O7516" i="1"/>
  <c r="R7516" i="1" s="1"/>
  <c r="P7516" i="1"/>
  <c r="Q7516" i="1"/>
  <c r="K7517" i="1"/>
  <c r="N7517" i="1"/>
  <c r="K7518" i="1"/>
  <c r="N7518" i="1"/>
  <c r="P7518" i="1" s="1"/>
  <c r="K7519" i="1"/>
  <c r="N7519" i="1"/>
  <c r="O7519" i="1"/>
  <c r="P7519" i="1"/>
  <c r="K7520" i="1"/>
  <c r="N7520" i="1"/>
  <c r="O7520" i="1"/>
  <c r="R7520" i="1" s="1"/>
  <c r="P7520" i="1"/>
  <c r="Q7520" i="1"/>
  <c r="S7520" i="1" s="1"/>
  <c r="K7521" i="1"/>
  <c r="N7521" i="1"/>
  <c r="K7522" i="1"/>
  <c r="N7522" i="1"/>
  <c r="P7522" i="1" s="1"/>
  <c r="K7523" i="1"/>
  <c r="N7523" i="1"/>
  <c r="O7523" i="1"/>
  <c r="P7523" i="1"/>
  <c r="K7524" i="1"/>
  <c r="N7524" i="1"/>
  <c r="O7524" i="1"/>
  <c r="R7524" i="1" s="1"/>
  <c r="P7524" i="1"/>
  <c r="Q7524" i="1"/>
  <c r="S7524" i="1" s="1"/>
  <c r="K7525" i="1"/>
  <c r="N7525" i="1"/>
  <c r="K7526" i="1"/>
  <c r="N7526" i="1"/>
  <c r="P7526" i="1" s="1"/>
  <c r="K7527" i="1"/>
  <c r="N7527" i="1"/>
  <c r="O7527" i="1"/>
  <c r="P7527" i="1"/>
  <c r="K7528" i="1"/>
  <c r="N7528" i="1"/>
  <c r="O7528" i="1"/>
  <c r="P7528" i="1"/>
  <c r="Q7528" i="1" s="1"/>
  <c r="K7529" i="1"/>
  <c r="N7529" i="1"/>
  <c r="K7530" i="1"/>
  <c r="N7530" i="1"/>
  <c r="P7530" i="1" s="1"/>
  <c r="O7530" i="1"/>
  <c r="Q7530" i="1" s="1"/>
  <c r="K7531" i="1"/>
  <c r="N7531" i="1"/>
  <c r="O7531" i="1"/>
  <c r="P7531" i="1"/>
  <c r="K7532" i="1"/>
  <c r="N7532" i="1"/>
  <c r="O7532" i="1"/>
  <c r="P7532" i="1"/>
  <c r="Q7532" i="1"/>
  <c r="K7533" i="1"/>
  <c r="N7533" i="1"/>
  <c r="K7534" i="1"/>
  <c r="N7534" i="1"/>
  <c r="P7534" i="1" s="1"/>
  <c r="O7534" i="1"/>
  <c r="Q7534" i="1" s="1"/>
  <c r="S7534" i="1" s="1"/>
  <c r="R7534" i="1"/>
  <c r="K7535" i="1"/>
  <c r="N7535" i="1"/>
  <c r="O7535" i="1"/>
  <c r="P7535" i="1"/>
  <c r="K7536" i="1"/>
  <c r="N7536" i="1"/>
  <c r="O7536" i="1"/>
  <c r="P7536" i="1"/>
  <c r="Q7536" i="1" s="1"/>
  <c r="K7537" i="1"/>
  <c r="N7537" i="1"/>
  <c r="K7538" i="1"/>
  <c r="N7538" i="1"/>
  <c r="P7538" i="1" s="1"/>
  <c r="O7538" i="1"/>
  <c r="Q7538" i="1" s="1"/>
  <c r="K7539" i="1"/>
  <c r="N7539" i="1"/>
  <c r="O7539" i="1"/>
  <c r="P7539" i="1"/>
  <c r="K7540" i="1"/>
  <c r="N7540" i="1"/>
  <c r="O7540" i="1"/>
  <c r="R7540" i="1" s="1"/>
  <c r="P7540" i="1"/>
  <c r="Q7540" i="1" s="1"/>
  <c r="S7540" i="1" s="1"/>
  <c r="K7541" i="1"/>
  <c r="N7541" i="1"/>
  <c r="K7542" i="1"/>
  <c r="N7542" i="1"/>
  <c r="P7542" i="1" s="1"/>
  <c r="K7543" i="1"/>
  <c r="N7543" i="1"/>
  <c r="O7543" i="1"/>
  <c r="P7543" i="1"/>
  <c r="K7544" i="1"/>
  <c r="N7544" i="1"/>
  <c r="O7544" i="1"/>
  <c r="P7544" i="1"/>
  <c r="Q7544" i="1" s="1"/>
  <c r="K7545" i="1"/>
  <c r="N7545" i="1"/>
  <c r="K7546" i="1"/>
  <c r="N7546" i="1"/>
  <c r="P7546" i="1" s="1"/>
  <c r="O7546" i="1"/>
  <c r="Q7546" i="1" s="1"/>
  <c r="K7547" i="1"/>
  <c r="N7547" i="1"/>
  <c r="O7547" i="1"/>
  <c r="P7547" i="1"/>
  <c r="K7548" i="1"/>
  <c r="N7548" i="1"/>
  <c r="O7548" i="1"/>
  <c r="R7548" i="1" s="1"/>
  <c r="P7548" i="1"/>
  <c r="Q7548" i="1"/>
  <c r="K7549" i="1"/>
  <c r="N7549" i="1"/>
  <c r="K7550" i="1"/>
  <c r="N7550" i="1"/>
  <c r="P7550" i="1" s="1"/>
  <c r="K7551" i="1"/>
  <c r="N7551" i="1"/>
  <c r="O7551" i="1"/>
  <c r="P7551" i="1"/>
  <c r="K7552" i="1"/>
  <c r="N7552" i="1"/>
  <c r="O7552" i="1"/>
  <c r="R7552" i="1" s="1"/>
  <c r="P7552" i="1"/>
  <c r="Q7552" i="1"/>
  <c r="S7552" i="1" s="1"/>
  <c r="K7553" i="1"/>
  <c r="N7553" i="1"/>
  <c r="K7554" i="1"/>
  <c r="N7554" i="1"/>
  <c r="P7554" i="1" s="1"/>
  <c r="K7555" i="1"/>
  <c r="N7555" i="1"/>
  <c r="O7555" i="1"/>
  <c r="P7555" i="1"/>
  <c r="K7556" i="1"/>
  <c r="N7556" i="1"/>
  <c r="O7556" i="1"/>
  <c r="R7556" i="1" s="1"/>
  <c r="P7556" i="1"/>
  <c r="Q7556" i="1"/>
  <c r="S7556" i="1" s="1"/>
  <c r="K7557" i="1"/>
  <c r="N7557" i="1"/>
  <c r="K7558" i="1"/>
  <c r="N7558" i="1"/>
  <c r="P7558" i="1" s="1"/>
  <c r="K7559" i="1"/>
  <c r="N7559" i="1"/>
  <c r="O7559" i="1"/>
  <c r="P7559" i="1"/>
  <c r="K7560" i="1"/>
  <c r="N7560" i="1"/>
  <c r="O7560" i="1"/>
  <c r="P7560" i="1"/>
  <c r="Q7560" i="1" s="1"/>
  <c r="K7561" i="1"/>
  <c r="N7561" i="1"/>
  <c r="K7562" i="1"/>
  <c r="N7562" i="1"/>
  <c r="P7562" i="1" s="1"/>
  <c r="O7562" i="1"/>
  <c r="Q7562" i="1" s="1"/>
  <c r="K7563" i="1"/>
  <c r="N7563" i="1"/>
  <c r="O7563" i="1"/>
  <c r="P7563" i="1"/>
  <c r="K7564" i="1"/>
  <c r="N7564" i="1"/>
  <c r="O7564" i="1"/>
  <c r="P7564" i="1"/>
  <c r="Q7564" i="1"/>
  <c r="K7565" i="1"/>
  <c r="N7565" i="1"/>
  <c r="K7566" i="1"/>
  <c r="N7566" i="1"/>
  <c r="P7566" i="1" s="1"/>
  <c r="O7566" i="1"/>
  <c r="Q7566" i="1" s="1"/>
  <c r="S7566" i="1" s="1"/>
  <c r="R7566" i="1"/>
  <c r="K7567" i="1"/>
  <c r="N7567" i="1"/>
  <c r="O7567" i="1"/>
  <c r="P7567" i="1"/>
  <c r="K7568" i="1"/>
  <c r="N7568" i="1"/>
  <c r="O7568" i="1"/>
  <c r="P7568" i="1"/>
  <c r="Q7568" i="1" s="1"/>
  <c r="K7569" i="1"/>
  <c r="N7569" i="1"/>
  <c r="K7570" i="1"/>
  <c r="N7570" i="1"/>
  <c r="P7570" i="1" s="1"/>
  <c r="O7570" i="1"/>
  <c r="Q7570" i="1" s="1"/>
  <c r="K7571" i="1"/>
  <c r="N7571" i="1"/>
  <c r="O7571" i="1"/>
  <c r="P7571" i="1"/>
  <c r="K7572" i="1"/>
  <c r="N7572" i="1"/>
  <c r="O7572" i="1"/>
  <c r="R7572" i="1" s="1"/>
  <c r="P7572" i="1"/>
  <c r="Q7572" i="1" s="1"/>
  <c r="S7572" i="1" s="1"/>
  <c r="K7573" i="1"/>
  <c r="N7573" i="1"/>
  <c r="K7574" i="1"/>
  <c r="N7574" i="1"/>
  <c r="P7574" i="1" s="1"/>
  <c r="K7575" i="1"/>
  <c r="N7575" i="1"/>
  <c r="O7575" i="1"/>
  <c r="P7575" i="1"/>
  <c r="K7576" i="1"/>
  <c r="N7576" i="1"/>
  <c r="O7576" i="1"/>
  <c r="P7576" i="1"/>
  <c r="Q7576" i="1" s="1"/>
  <c r="K7577" i="1"/>
  <c r="N7577" i="1"/>
  <c r="K7578" i="1"/>
  <c r="N7578" i="1"/>
  <c r="P7578" i="1" s="1"/>
  <c r="O7578" i="1"/>
  <c r="Q7578" i="1" s="1"/>
  <c r="K7579" i="1"/>
  <c r="N7579" i="1"/>
  <c r="O7579" i="1"/>
  <c r="P7579" i="1"/>
  <c r="K7580" i="1"/>
  <c r="N7580" i="1"/>
  <c r="O7580" i="1"/>
  <c r="R7580" i="1" s="1"/>
  <c r="P7580" i="1"/>
  <c r="Q7580" i="1"/>
  <c r="K7581" i="1"/>
  <c r="N7581" i="1"/>
  <c r="K7582" i="1"/>
  <c r="N7582" i="1"/>
  <c r="P7582" i="1" s="1"/>
  <c r="K7583" i="1"/>
  <c r="N7583" i="1"/>
  <c r="O7583" i="1"/>
  <c r="P7583" i="1"/>
  <c r="K7584" i="1"/>
  <c r="N7584" i="1"/>
  <c r="O7584" i="1"/>
  <c r="P7584" i="1"/>
  <c r="Q7584" i="1" s="1"/>
  <c r="K7585" i="1"/>
  <c r="N7585" i="1"/>
  <c r="K7586" i="1"/>
  <c r="N7586" i="1"/>
  <c r="P7586" i="1" s="1"/>
  <c r="O7586" i="1"/>
  <c r="Q7586" i="1" s="1"/>
  <c r="K7587" i="1"/>
  <c r="N7587" i="1"/>
  <c r="O7587" i="1"/>
  <c r="P7587" i="1"/>
  <c r="K7588" i="1"/>
  <c r="N7588" i="1"/>
  <c r="O7588" i="1"/>
  <c r="R7588" i="1" s="1"/>
  <c r="P7588" i="1"/>
  <c r="Q7588" i="1"/>
  <c r="S7588" i="1" s="1"/>
  <c r="K7589" i="1"/>
  <c r="N7589" i="1"/>
  <c r="K7590" i="1"/>
  <c r="N7590" i="1"/>
  <c r="P7590" i="1" s="1"/>
  <c r="K7591" i="1"/>
  <c r="N7591" i="1"/>
  <c r="O7591" i="1"/>
  <c r="P7591" i="1"/>
  <c r="K7592" i="1"/>
  <c r="N7592" i="1"/>
  <c r="O7592" i="1"/>
  <c r="P7592" i="1"/>
  <c r="Q7592" i="1" s="1"/>
  <c r="K7593" i="1"/>
  <c r="N7593" i="1"/>
  <c r="K7594" i="1"/>
  <c r="N7594" i="1"/>
  <c r="P7594" i="1" s="1"/>
  <c r="O7594" i="1"/>
  <c r="Q7594" i="1" s="1"/>
  <c r="K7595" i="1"/>
  <c r="N7595" i="1"/>
  <c r="O7595" i="1"/>
  <c r="P7595" i="1"/>
  <c r="K7596" i="1"/>
  <c r="N7596" i="1"/>
  <c r="O7596" i="1"/>
  <c r="R7596" i="1" s="1"/>
  <c r="P7596" i="1"/>
  <c r="Q7596" i="1"/>
  <c r="S7596" i="1" s="1"/>
  <c r="K7597" i="1"/>
  <c r="N7597" i="1"/>
  <c r="K7598" i="1"/>
  <c r="N7598" i="1"/>
  <c r="P7598" i="1" s="1"/>
  <c r="K7599" i="1"/>
  <c r="N7599" i="1"/>
  <c r="O7599" i="1"/>
  <c r="P7599" i="1"/>
  <c r="K7600" i="1"/>
  <c r="N7600" i="1"/>
  <c r="O7600" i="1"/>
  <c r="P7600" i="1"/>
  <c r="Q7600" i="1" s="1"/>
  <c r="K7601" i="1"/>
  <c r="N7601" i="1"/>
  <c r="K7602" i="1"/>
  <c r="N7602" i="1"/>
  <c r="P7602" i="1" s="1"/>
  <c r="O7602" i="1"/>
  <c r="Q7602" i="1" s="1"/>
  <c r="K7603" i="1"/>
  <c r="N7603" i="1"/>
  <c r="O7603" i="1"/>
  <c r="P7603" i="1"/>
  <c r="K7604" i="1"/>
  <c r="N7604" i="1"/>
  <c r="O7604" i="1"/>
  <c r="R7604" i="1" s="1"/>
  <c r="P7604" i="1"/>
  <c r="Q7604" i="1"/>
  <c r="K7605" i="1"/>
  <c r="N7605" i="1"/>
  <c r="K7606" i="1"/>
  <c r="N7606" i="1"/>
  <c r="P7606" i="1" s="1"/>
  <c r="K7607" i="1"/>
  <c r="N7607" i="1"/>
  <c r="O7607" i="1"/>
  <c r="P7607" i="1"/>
  <c r="K7608" i="1"/>
  <c r="N7608" i="1"/>
  <c r="O7608" i="1"/>
  <c r="P7608" i="1"/>
  <c r="Q7608" i="1" s="1"/>
  <c r="K7609" i="1"/>
  <c r="N7609" i="1"/>
  <c r="K7610" i="1"/>
  <c r="N7610" i="1"/>
  <c r="P7610" i="1" s="1"/>
  <c r="O7610" i="1"/>
  <c r="Q7610" i="1" s="1"/>
  <c r="K7611" i="1"/>
  <c r="N7611" i="1"/>
  <c r="O7611" i="1"/>
  <c r="P7611" i="1"/>
  <c r="K7612" i="1"/>
  <c r="N7612" i="1"/>
  <c r="O7612" i="1"/>
  <c r="R7612" i="1" s="1"/>
  <c r="P7612" i="1"/>
  <c r="Q7612" i="1"/>
  <c r="K7613" i="1"/>
  <c r="N7613" i="1"/>
  <c r="K7614" i="1"/>
  <c r="N7614" i="1"/>
  <c r="P7614" i="1" s="1"/>
  <c r="K7615" i="1"/>
  <c r="N7615" i="1"/>
  <c r="O7615" i="1"/>
  <c r="P7615" i="1"/>
  <c r="K7616" i="1"/>
  <c r="N7616" i="1"/>
  <c r="O7616" i="1"/>
  <c r="P7616" i="1"/>
  <c r="Q7616" i="1" s="1"/>
  <c r="K7617" i="1"/>
  <c r="N7617" i="1"/>
  <c r="K7618" i="1"/>
  <c r="N7618" i="1"/>
  <c r="P7618" i="1" s="1"/>
  <c r="O7618" i="1"/>
  <c r="Q7618" i="1" s="1"/>
  <c r="K7619" i="1"/>
  <c r="N7619" i="1"/>
  <c r="O7619" i="1"/>
  <c r="P7619" i="1"/>
  <c r="K7620" i="1"/>
  <c r="N7620" i="1"/>
  <c r="O7620" i="1"/>
  <c r="R7620" i="1" s="1"/>
  <c r="P7620" i="1"/>
  <c r="Q7620" i="1"/>
  <c r="S7620" i="1" s="1"/>
  <c r="K7621" i="1"/>
  <c r="N7621" i="1"/>
  <c r="K7622" i="1"/>
  <c r="N7622" i="1"/>
  <c r="P7622" i="1" s="1"/>
  <c r="K7623" i="1"/>
  <c r="N7623" i="1"/>
  <c r="O7623" i="1"/>
  <c r="P7623" i="1"/>
  <c r="K7624" i="1"/>
  <c r="N7624" i="1"/>
  <c r="O7624" i="1"/>
  <c r="P7624" i="1"/>
  <c r="Q7624" i="1" s="1"/>
  <c r="K7625" i="1"/>
  <c r="N7625" i="1"/>
  <c r="K7626" i="1"/>
  <c r="N7626" i="1"/>
  <c r="P7626" i="1" s="1"/>
  <c r="O7626" i="1"/>
  <c r="Q7626" i="1" s="1"/>
  <c r="K7627" i="1"/>
  <c r="N7627" i="1"/>
  <c r="O7627" i="1"/>
  <c r="P7627" i="1"/>
  <c r="K7628" i="1"/>
  <c r="N7628" i="1"/>
  <c r="O7628" i="1"/>
  <c r="R7628" i="1" s="1"/>
  <c r="P7628" i="1"/>
  <c r="Q7628" i="1"/>
  <c r="S7628" i="1" s="1"/>
  <c r="K7629" i="1"/>
  <c r="N7629" i="1"/>
  <c r="K7630" i="1"/>
  <c r="N7630" i="1"/>
  <c r="P7630" i="1" s="1"/>
  <c r="K7631" i="1"/>
  <c r="N7631" i="1"/>
  <c r="O7631" i="1"/>
  <c r="P7631" i="1"/>
  <c r="K7632" i="1"/>
  <c r="N7632" i="1"/>
  <c r="O7632" i="1"/>
  <c r="P7632" i="1"/>
  <c r="Q7632" i="1" s="1"/>
  <c r="K7633" i="1"/>
  <c r="N7633" i="1"/>
  <c r="K7634" i="1"/>
  <c r="N7634" i="1"/>
  <c r="P7634" i="1" s="1"/>
  <c r="O7634" i="1"/>
  <c r="Q7634" i="1" s="1"/>
  <c r="K7635" i="1"/>
  <c r="N7635" i="1"/>
  <c r="O7635" i="1"/>
  <c r="P7635" i="1"/>
  <c r="K7636" i="1"/>
  <c r="N7636" i="1"/>
  <c r="O7636" i="1"/>
  <c r="R7636" i="1" s="1"/>
  <c r="P7636" i="1"/>
  <c r="Q7636" i="1"/>
  <c r="K7637" i="1"/>
  <c r="N7637" i="1"/>
  <c r="K7638" i="1"/>
  <c r="N7638" i="1"/>
  <c r="P7638" i="1" s="1"/>
  <c r="K7639" i="1"/>
  <c r="N7639" i="1"/>
  <c r="O7639" i="1"/>
  <c r="P7639" i="1"/>
  <c r="K7640" i="1"/>
  <c r="N7640" i="1"/>
  <c r="O7640" i="1"/>
  <c r="P7640" i="1"/>
  <c r="Q7640" i="1" s="1"/>
  <c r="K7641" i="1"/>
  <c r="N7641" i="1"/>
  <c r="K7642" i="1"/>
  <c r="N7642" i="1"/>
  <c r="P7642" i="1" s="1"/>
  <c r="O7642" i="1"/>
  <c r="Q7642" i="1" s="1"/>
  <c r="K7643" i="1"/>
  <c r="N7643" i="1"/>
  <c r="O7643" i="1"/>
  <c r="P7643" i="1"/>
  <c r="K7644" i="1"/>
  <c r="N7644" i="1"/>
  <c r="O7644" i="1"/>
  <c r="R7644" i="1" s="1"/>
  <c r="P7644" i="1"/>
  <c r="Q7644" i="1"/>
  <c r="K7645" i="1"/>
  <c r="N7645" i="1"/>
  <c r="K7646" i="1"/>
  <c r="N7646" i="1"/>
  <c r="P7646" i="1" s="1"/>
  <c r="K7647" i="1"/>
  <c r="N7647" i="1"/>
  <c r="O7647" i="1"/>
  <c r="P7647" i="1"/>
  <c r="K7648" i="1"/>
  <c r="N7648" i="1"/>
  <c r="O7648" i="1"/>
  <c r="P7648" i="1"/>
  <c r="Q7648" i="1" s="1"/>
  <c r="K7649" i="1"/>
  <c r="N7649" i="1"/>
  <c r="K7650" i="1"/>
  <c r="N7650" i="1"/>
  <c r="P7650" i="1" s="1"/>
  <c r="O7650" i="1"/>
  <c r="Q7650" i="1" s="1"/>
  <c r="K7651" i="1"/>
  <c r="N7651" i="1"/>
  <c r="O7651" i="1"/>
  <c r="P7651" i="1"/>
  <c r="K7652" i="1"/>
  <c r="N7652" i="1"/>
  <c r="O7652" i="1"/>
  <c r="R7652" i="1" s="1"/>
  <c r="P7652" i="1"/>
  <c r="Q7652" i="1"/>
  <c r="S7652" i="1" s="1"/>
  <c r="K7653" i="1"/>
  <c r="N7653" i="1"/>
  <c r="K7654" i="1"/>
  <c r="N7654" i="1"/>
  <c r="P7654" i="1" s="1"/>
  <c r="K7655" i="1"/>
  <c r="N7655" i="1"/>
  <c r="O7655" i="1"/>
  <c r="P7655" i="1"/>
  <c r="K7656" i="1"/>
  <c r="N7656" i="1"/>
  <c r="O7656" i="1"/>
  <c r="P7656" i="1"/>
  <c r="Q7656" i="1" s="1"/>
  <c r="K7657" i="1"/>
  <c r="N7657" i="1"/>
  <c r="K7658" i="1"/>
  <c r="N7658" i="1"/>
  <c r="P7658" i="1" s="1"/>
  <c r="O7658" i="1"/>
  <c r="Q7658" i="1" s="1"/>
  <c r="K7659" i="1"/>
  <c r="N7659" i="1"/>
  <c r="O7659" i="1"/>
  <c r="P7659" i="1"/>
  <c r="K7660" i="1"/>
  <c r="N7660" i="1"/>
  <c r="O7660" i="1"/>
  <c r="R7660" i="1" s="1"/>
  <c r="P7660" i="1"/>
  <c r="Q7660" i="1"/>
  <c r="S7660" i="1" s="1"/>
  <c r="K7661" i="1"/>
  <c r="N7661" i="1"/>
  <c r="K7662" i="1"/>
  <c r="N7662" i="1"/>
  <c r="P7662" i="1" s="1"/>
  <c r="K7663" i="1"/>
  <c r="N7663" i="1"/>
  <c r="O7663" i="1"/>
  <c r="P7663" i="1"/>
  <c r="K7664" i="1"/>
  <c r="N7664" i="1"/>
  <c r="O7664" i="1"/>
  <c r="P7664" i="1"/>
  <c r="Q7664" i="1" s="1"/>
  <c r="K7665" i="1"/>
  <c r="N7665" i="1"/>
  <c r="K7666" i="1"/>
  <c r="N7666" i="1"/>
  <c r="P7666" i="1" s="1"/>
  <c r="O7666" i="1"/>
  <c r="Q7666" i="1" s="1"/>
  <c r="K7667" i="1"/>
  <c r="N7667" i="1"/>
  <c r="O7667" i="1"/>
  <c r="P7667" i="1"/>
  <c r="K7668" i="1"/>
  <c r="N7668" i="1"/>
  <c r="O7668" i="1"/>
  <c r="R7668" i="1" s="1"/>
  <c r="P7668" i="1"/>
  <c r="Q7668" i="1"/>
  <c r="K7669" i="1"/>
  <c r="N7669" i="1"/>
  <c r="K7670" i="1"/>
  <c r="N7670" i="1"/>
  <c r="P7670" i="1" s="1"/>
  <c r="K7671" i="1"/>
  <c r="N7671" i="1"/>
  <c r="O7671" i="1"/>
  <c r="P7671" i="1"/>
  <c r="K7672" i="1"/>
  <c r="N7672" i="1"/>
  <c r="O7672" i="1"/>
  <c r="P7672" i="1"/>
  <c r="Q7672" i="1" s="1"/>
  <c r="K7673" i="1"/>
  <c r="N7673" i="1"/>
  <c r="K7674" i="1"/>
  <c r="N7674" i="1"/>
  <c r="P7674" i="1" s="1"/>
  <c r="O7674" i="1"/>
  <c r="Q7674" i="1" s="1"/>
  <c r="K7675" i="1"/>
  <c r="N7675" i="1"/>
  <c r="O7675" i="1"/>
  <c r="P7675" i="1"/>
  <c r="K7676" i="1"/>
  <c r="N7676" i="1"/>
  <c r="O7676" i="1"/>
  <c r="R7676" i="1" s="1"/>
  <c r="P7676" i="1"/>
  <c r="Q7676" i="1"/>
  <c r="K7677" i="1"/>
  <c r="N7677" i="1"/>
  <c r="K7678" i="1"/>
  <c r="N7678" i="1"/>
  <c r="P7678" i="1" s="1"/>
  <c r="K7679" i="1"/>
  <c r="N7679" i="1"/>
  <c r="O7679" i="1"/>
  <c r="P7679" i="1"/>
  <c r="K7680" i="1"/>
  <c r="N7680" i="1"/>
  <c r="O7680" i="1"/>
  <c r="P7680" i="1"/>
  <c r="Q7680" i="1" s="1"/>
  <c r="K7681" i="1"/>
  <c r="N7681" i="1"/>
  <c r="K7682" i="1"/>
  <c r="N7682" i="1"/>
  <c r="P7682" i="1" s="1"/>
  <c r="O7682" i="1"/>
  <c r="Q7682" i="1" s="1"/>
  <c r="K7683" i="1"/>
  <c r="N7683" i="1"/>
  <c r="O7683" i="1"/>
  <c r="P7683" i="1"/>
  <c r="K7684" i="1"/>
  <c r="N7684" i="1"/>
  <c r="O7684" i="1"/>
  <c r="R7684" i="1" s="1"/>
  <c r="P7684" i="1"/>
  <c r="Q7684" i="1"/>
  <c r="S7684" i="1" s="1"/>
  <c r="K7685" i="1"/>
  <c r="N7685" i="1"/>
  <c r="K7686" i="1"/>
  <c r="N7686" i="1"/>
  <c r="P7686" i="1" s="1"/>
  <c r="K7687" i="1"/>
  <c r="N7687" i="1"/>
  <c r="O7687" i="1"/>
  <c r="P7687" i="1"/>
  <c r="K7688" i="1"/>
  <c r="N7688" i="1"/>
  <c r="O7688" i="1"/>
  <c r="P7688" i="1"/>
  <c r="Q7688" i="1" s="1"/>
  <c r="K7689" i="1"/>
  <c r="N7689" i="1"/>
  <c r="K7690" i="1"/>
  <c r="N7690" i="1"/>
  <c r="P7690" i="1" s="1"/>
  <c r="O7690" i="1"/>
  <c r="Q7690" i="1" s="1"/>
  <c r="K7691" i="1"/>
  <c r="N7691" i="1"/>
  <c r="O7691" i="1"/>
  <c r="P7691" i="1"/>
  <c r="K7692" i="1"/>
  <c r="N7692" i="1"/>
  <c r="O7692" i="1"/>
  <c r="R7692" i="1" s="1"/>
  <c r="P7692" i="1"/>
  <c r="Q7692" i="1"/>
  <c r="S7692" i="1" s="1"/>
  <c r="K7693" i="1"/>
  <c r="N7693" i="1"/>
  <c r="K7694" i="1"/>
  <c r="N7694" i="1"/>
  <c r="P7694" i="1" s="1"/>
  <c r="K7695" i="1"/>
  <c r="N7695" i="1"/>
  <c r="O7695" i="1"/>
  <c r="P7695" i="1"/>
  <c r="K7696" i="1"/>
  <c r="N7696" i="1"/>
  <c r="O7696" i="1"/>
  <c r="P7696" i="1"/>
  <c r="Q7696" i="1" s="1"/>
  <c r="K7697" i="1"/>
  <c r="N7697" i="1"/>
  <c r="K7698" i="1"/>
  <c r="N7698" i="1"/>
  <c r="P7698" i="1" s="1"/>
  <c r="O7698" i="1"/>
  <c r="Q7698" i="1" s="1"/>
  <c r="K7699" i="1"/>
  <c r="N7699" i="1"/>
  <c r="O7699" i="1"/>
  <c r="P7699" i="1"/>
  <c r="K7700" i="1"/>
  <c r="N7700" i="1"/>
  <c r="O7700" i="1"/>
  <c r="R7700" i="1" s="1"/>
  <c r="P7700" i="1"/>
  <c r="Q7700" i="1"/>
  <c r="K7701" i="1"/>
  <c r="N7701" i="1"/>
  <c r="K7702" i="1"/>
  <c r="N7702" i="1"/>
  <c r="P7702" i="1" s="1"/>
  <c r="K7703" i="1"/>
  <c r="N7703" i="1"/>
  <c r="O7703" i="1"/>
  <c r="P7703" i="1"/>
  <c r="K7704" i="1"/>
  <c r="N7704" i="1"/>
  <c r="O7704" i="1"/>
  <c r="P7704" i="1"/>
  <c r="Q7704" i="1" s="1"/>
  <c r="K7705" i="1"/>
  <c r="N7705" i="1"/>
  <c r="K7706" i="1"/>
  <c r="N7706" i="1"/>
  <c r="P7706" i="1" s="1"/>
  <c r="O7706" i="1"/>
  <c r="Q7706" i="1" s="1"/>
  <c r="K7707" i="1"/>
  <c r="N7707" i="1"/>
  <c r="O7707" i="1"/>
  <c r="P7707" i="1"/>
  <c r="K7708" i="1"/>
  <c r="N7708" i="1"/>
  <c r="O7708" i="1"/>
  <c r="R7708" i="1" s="1"/>
  <c r="P7708" i="1"/>
  <c r="Q7708" i="1"/>
  <c r="K7709" i="1"/>
  <c r="N7709" i="1"/>
  <c r="K7710" i="1"/>
  <c r="N7710" i="1"/>
  <c r="P7710" i="1" s="1"/>
  <c r="K7711" i="1"/>
  <c r="N7711" i="1"/>
  <c r="O7711" i="1"/>
  <c r="P7711" i="1"/>
  <c r="K7712" i="1"/>
  <c r="N7712" i="1"/>
  <c r="O7712" i="1"/>
  <c r="P7712" i="1"/>
  <c r="Q7712" i="1" s="1"/>
  <c r="K7713" i="1"/>
  <c r="N7713" i="1"/>
  <c r="K7714" i="1"/>
  <c r="N7714" i="1"/>
  <c r="P7714" i="1" s="1"/>
  <c r="O7714" i="1"/>
  <c r="Q7714" i="1" s="1"/>
  <c r="K7715" i="1"/>
  <c r="N7715" i="1"/>
  <c r="O7715" i="1"/>
  <c r="P7715" i="1"/>
  <c r="K7716" i="1"/>
  <c r="N7716" i="1"/>
  <c r="O7716" i="1"/>
  <c r="R7716" i="1" s="1"/>
  <c r="P7716" i="1"/>
  <c r="Q7716" i="1"/>
  <c r="S7716" i="1" s="1"/>
  <c r="K7717" i="1"/>
  <c r="N7717" i="1"/>
  <c r="K7718" i="1"/>
  <c r="N7718" i="1"/>
  <c r="P7718" i="1" s="1"/>
  <c r="K7719" i="1"/>
  <c r="N7719" i="1"/>
  <c r="O7719" i="1"/>
  <c r="P7719" i="1"/>
  <c r="K7720" i="1"/>
  <c r="N7720" i="1"/>
  <c r="O7720" i="1"/>
  <c r="P7720" i="1"/>
  <c r="Q7720" i="1" s="1"/>
  <c r="K7721" i="1"/>
  <c r="N7721" i="1"/>
  <c r="K7722" i="1"/>
  <c r="N7722" i="1"/>
  <c r="P7722" i="1" s="1"/>
  <c r="O7722" i="1"/>
  <c r="Q7722" i="1" s="1"/>
  <c r="K7723" i="1"/>
  <c r="N7723" i="1"/>
  <c r="O7723" i="1"/>
  <c r="P7723" i="1"/>
  <c r="K7724" i="1"/>
  <c r="N7724" i="1"/>
  <c r="O7724" i="1"/>
  <c r="R7724" i="1" s="1"/>
  <c r="P7724" i="1"/>
  <c r="Q7724" i="1"/>
  <c r="S7724" i="1" s="1"/>
  <c r="K7725" i="1"/>
  <c r="N7725" i="1"/>
  <c r="K7726" i="1"/>
  <c r="N7726" i="1"/>
  <c r="P7726" i="1" s="1"/>
  <c r="K7727" i="1"/>
  <c r="N7727" i="1"/>
  <c r="O7727" i="1"/>
  <c r="P7727" i="1"/>
  <c r="K7728" i="1"/>
  <c r="N7728" i="1"/>
  <c r="O7728" i="1"/>
  <c r="P7728" i="1"/>
  <c r="Q7728" i="1" s="1"/>
  <c r="K7729" i="1"/>
  <c r="N7729" i="1"/>
  <c r="K7730" i="1"/>
  <c r="N7730" i="1"/>
  <c r="P7730" i="1" s="1"/>
  <c r="O7730" i="1"/>
  <c r="Q7730" i="1" s="1"/>
  <c r="K7731" i="1"/>
  <c r="N7731" i="1"/>
  <c r="O7731" i="1"/>
  <c r="P7731" i="1"/>
  <c r="K7732" i="1"/>
  <c r="N7732" i="1"/>
  <c r="O7732" i="1"/>
  <c r="R7732" i="1" s="1"/>
  <c r="P7732" i="1"/>
  <c r="Q7732" i="1"/>
  <c r="K7733" i="1"/>
  <c r="N7733" i="1"/>
  <c r="K7734" i="1"/>
  <c r="N7734" i="1"/>
  <c r="P7734" i="1" s="1"/>
  <c r="K7735" i="1"/>
  <c r="N7735" i="1"/>
  <c r="O7735" i="1"/>
  <c r="P7735" i="1"/>
  <c r="K7736" i="1"/>
  <c r="N7736" i="1"/>
  <c r="O7736" i="1"/>
  <c r="P7736" i="1"/>
  <c r="Q7736" i="1" s="1"/>
  <c r="K7737" i="1"/>
  <c r="N7737" i="1"/>
  <c r="K7738" i="1"/>
  <c r="N7738" i="1"/>
  <c r="P7738" i="1" s="1"/>
  <c r="O7738" i="1"/>
  <c r="Q7738" i="1" s="1"/>
  <c r="K7739" i="1"/>
  <c r="N7739" i="1"/>
  <c r="O7739" i="1"/>
  <c r="P7739" i="1"/>
  <c r="K7740" i="1"/>
  <c r="N7740" i="1"/>
  <c r="O7740" i="1"/>
  <c r="R7740" i="1" s="1"/>
  <c r="P7740" i="1"/>
  <c r="Q7740" i="1"/>
  <c r="K7741" i="1"/>
  <c r="N7741" i="1"/>
  <c r="K7742" i="1"/>
  <c r="N7742" i="1"/>
  <c r="P7742" i="1" s="1"/>
  <c r="K7743" i="1"/>
  <c r="N7743" i="1"/>
  <c r="O7743" i="1"/>
  <c r="P7743" i="1"/>
  <c r="K7744" i="1"/>
  <c r="N7744" i="1"/>
  <c r="O7744" i="1"/>
  <c r="P7744" i="1"/>
  <c r="Q7744" i="1" s="1"/>
  <c r="K7745" i="1"/>
  <c r="N7745" i="1"/>
  <c r="K7746" i="1"/>
  <c r="N7746" i="1"/>
  <c r="P7746" i="1" s="1"/>
  <c r="O7746" i="1"/>
  <c r="Q7746" i="1" s="1"/>
  <c r="K7747" i="1"/>
  <c r="N7747" i="1"/>
  <c r="O7747" i="1"/>
  <c r="P7747" i="1"/>
  <c r="K7748" i="1"/>
  <c r="N7748" i="1"/>
  <c r="O7748" i="1"/>
  <c r="R7748" i="1" s="1"/>
  <c r="P7748" i="1"/>
  <c r="Q7748" i="1"/>
  <c r="S7748" i="1" s="1"/>
  <c r="K7749" i="1"/>
  <c r="N7749" i="1"/>
  <c r="K7750" i="1"/>
  <c r="N7750" i="1"/>
  <c r="P7750" i="1" s="1"/>
  <c r="K7751" i="1"/>
  <c r="N7751" i="1"/>
  <c r="O7751" i="1"/>
  <c r="P7751" i="1"/>
  <c r="K7752" i="1"/>
  <c r="N7752" i="1"/>
  <c r="O7752" i="1"/>
  <c r="P7752" i="1"/>
  <c r="Q7752" i="1" s="1"/>
  <c r="K7753" i="1"/>
  <c r="N7753" i="1"/>
  <c r="K7754" i="1"/>
  <c r="N7754" i="1"/>
  <c r="P7754" i="1" s="1"/>
  <c r="O7754" i="1"/>
  <c r="Q7754" i="1" s="1"/>
  <c r="K7755" i="1"/>
  <c r="N7755" i="1"/>
  <c r="O7755" i="1"/>
  <c r="P7755" i="1"/>
  <c r="K7756" i="1"/>
  <c r="N7756" i="1"/>
  <c r="O7756" i="1"/>
  <c r="R7756" i="1" s="1"/>
  <c r="P7756" i="1"/>
  <c r="Q7756" i="1"/>
  <c r="S7756" i="1" s="1"/>
  <c r="K7757" i="1"/>
  <c r="N7757" i="1"/>
  <c r="K7758" i="1"/>
  <c r="N7758" i="1"/>
  <c r="P7758" i="1" s="1"/>
  <c r="K7759" i="1"/>
  <c r="N7759" i="1"/>
  <c r="O7759" i="1"/>
  <c r="P7759" i="1"/>
  <c r="K7760" i="1"/>
  <c r="N7760" i="1"/>
  <c r="O7760" i="1"/>
  <c r="P7760" i="1"/>
  <c r="Q7760" i="1" s="1"/>
  <c r="K7761" i="1"/>
  <c r="N7761" i="1"/>
  <c r="K7762" i="1"/>
  <c r="N7762" i="1"/>
  <c r="P7762" i="1" s="1"/>
  <c r="O7762" i="1"/>
  <c r="Q7762" i="1" s="1"/>
  <c r="K7763" i="1"/>
  <c r="N7763" i="1"/>
  <c r="O7763" i="1"/>
  <c r="P7763" i="1"/>
  <c r="K7764" i="1"/>
  <c r="N7764" i="1"/>
  <c r="O7764" i="1"/>
  <c r="R7764" i="1" s="1"/>
  <c r="P7764" i="1"/>
  <c r="Q7764" i="1"/>
  <c r="K7765" i="1"/>
  <c r="N7765" i="1"/>
  <c r="K7766" i="1"/>
  <c r="N7766" i="1"/>
  <c r="P7766" i="1" s="1"/>
  <c r="K7767" i="1"/>
  <c r="N7767" i="1"/>
  <c r="O7767" i="1"/>
  <c r="P7767" i="1"/>
  <c r="K7768" i="1"/>
  <c r="N7768" i="1"/>
  <c r="O7768" i="1"/>
  <c r="P7768" i="1"/>
  <c r="Q7768" i="1" s="1"/>
  <c r="K7769" i="1"/>
  <c r="N7769" i="1"/>
  <c r="K7770" i="1"/>
  <c r="N7770" i="1"/>
  <c r="P7770" i="1" s="1"/>
  <c r="O7770" i="1"/>
  <c r="Q7770" i="1" s="1"/>
  <c r="K7771" i="1"/>
  <c r="N7771" i="1"/>
  <c r="O7771" i="1"/>
  <c r="P7771" i="1"/>
  <c r="K7772" i="1"/>
  <c r="N7772" i="1"/>
  <c r="O7772" i="1"/>
  <c r="R7772" i="1" s="1"/>
  <c r="P7772" i="1"/>
  <c r="Q7772" i="1"/>
  <c r="K7773" i="1"/>
  <c r="N7773" i="1"/>
  <c r="K7774" i="1"/>
  <c r="N7774" i="1"/>
  <c r="P7774" i="1" s="1"/>
  <c r="K7775" i="1"/>
  <c r="N7775" i="1"/>
  <c r="O7775" i="1"/>
  <c r="P7775" i="1"/>
  <c r="K7776" i="1"/>
  <c r="N7776" i="1"/>
  <c r="O7776" i="1"/>
  <c r="P7776" i="1"/>
  <c r="Q7776" i="1" s="1"/>
  <c r="K7777" i="1"/>
  <c r="N7777" i="1"/>
  <c r="O7777" i="1" s="1"/>
  <c r="Q7777" i="1" s="1"/>
  <c r="S7777" i="1" s="1"/>
  <c r="P7777" i="1"/>
  <c r="R7777" i="1" s="1"/>
  <c r="K7778" i="1"/>
  <c r="N7778" i="1"/>
  <c r="P7778" i="1" s="1"/>
  <c r="K7779" i="1"/>
  <c r="N7779" i="1"/>
  <c r="O7779" i="1"/>
  <c r="P7779" i="1"/>
  <c r="R7779" i="1" s="1"/>
  <c r="K7780" i="1"/>
  <c r="N7780" i="1"/>
  <c r="O7780" i="1"/>
  <c r="P7780" i="1"/>
  <c r="Q7780" i="1" s="1"/>
  <c r="K7781" i="1"/>
  <c r="N7781" i="1"/>
  <c r="O7781" i="1" s="1"/>
  <c r="K7782" i="1"/>
  <c r="N7782" i="1"/>
  <c r="P7782" i="1" s="1"/>
  <c r="O7782" i="1"/>
  <c r="Q7782" i="1" s="1"/>
  <c r="S7782" i="1" s="1"/>
  <c r="R7782" i="1"/>
  <c r="K7783" i="1"/>
  <c r="N7783" i="1"/>
  <c r="O7783" i="1"/>
  <c r="Q7783" i="1" s="1"/>
  <c r="P7783" i="1"/>
  <c r="K7784" i="1"/>
  <c r="N7784" i="1"/>
  <c r="O7784" i="1"/>
  <c r="R7784" i="1" s="1"/>
  <c r="P7784" i="1"/>
  <c r="K7785" i="1"/>
  <c r="N7785" i="1"/>
  <c r="O7785" i="1" s="1"/>
  <c r="Q7785" i="1" s="1"/>
  <c r="S7785" i="1" s="1"/>
  <c r="P7785" i="1"/>
  <c r="R7785" i="1"/>
  <c r="K7786" i="1"/>
  <c r="N7786" i="1"/>
  <c r="P7786" i="1" s="1"/>
  <c r="K7787" i="1"/>
  <c r="N7787" i="1"/>
  <c r="O7787" i="1" s="1"/>
  <c r="K7788" i="1"/>
  <c r="N7788" i="1"/>
  <c r="O7788" i="1"/>
  <c r="Q7788" i="1" s="1"/>
  <c r="P7788" i="1"/>
  <c r="K7789" i="1"/>
  <c r="N7789" i="1"/>
  <c r="O7789" i="1" s="1"/>
  <c r="K7790" i="1"/>
  <c r="N7790" i="1"/>
  <c r="P7790" i="1" s="1"/>
  <c r="O7790" i="1"/>
  <c r="Q7790" i="1" s="1"/>
  <c r="K7791" i="1"/>
  <c r="N7791" i="1"/>
  <c r="O7791" i="1"/>
  <c r="Q7791" i="1" s="1"/>
  <c r="P7791" i="1"/>
  <c r="K7792" i="1"/>
  <c r="N7792" i="1"/>
  <c r="O7792" i="1"/>
  <c r="R7792" i="1" s="1"/>
  <c r="P7792" i="1"/>
  <c r="Q7792" i="1"/>
  <c r="S7792" i="1" s="1"/>
  <c r="K7793" i="1"/>
  <c r="N7793" i="1"/>
  <c r="O7793" i="1" s="1"/>
  <c r="Q7793" i="1" s="1"/>
  <c r="S7793" i="1" s="1"/>
  <c r="P7793" i="1"/>
  <c r="R7793" i="1"/>
  <c r="K7794" i="1"/>
  <c r="N7794" i="1"/>
  <c r="P7794" i="1" s="1"/>
  <c r="K7795" i="1"/>
  <c r="N7795" i="1"/>
  <c r="O7795" i="1" s="1"/>
  <c r="P7795" i="1"/>
  <c r="K7796" i="1"/>
  <c r="N7796" i="1"/>
  <c r="O7796" i="1"/>
  <c r="P7796" i="1"/>
  <c r="Q7796" i="1" s="1"/>
  <c r="K7797" i="1"/>
  <c r="N7797" i="1"/>
  <c r="O7797" i="1" s="1"/>
  <c r="K7798" i="1"/>
  <c r="N7798" i="1"/>
  <c r="P7798" i="1" s="1"/>
  <c r="O7798" i="1"/>
  <c r="Q7798" i="1" s="1"/>
  <c r="K7799" i="1"/>
  <c r="N7799" i="1"/>
  <c r="O7799" i="1"/>
  <c r="Q7799" i="1" s="1"/>
  <c r="S7799" i="1" s="1"/>
  <c r="P7799" i="1"/>
  <c r="R7799" i="1"/>
  <c r="K7800" i="1"/>
  <c r="N7800" i="1"/>
  <c r="O7800" i="1"/>
  <c r="R7800" i="1" s="1"/>
  <c r="P7800" i="1"/>
  <c r="Q7800" i="1"/>
  <c r="S7800" i="1" s="1"/>
  <c r="K7801" i="1"/>
  <c r="N7801" i="1"/>
  <c r="O7801" i="1" s="1"/>
  <c r="Q7801" i="1" s="1"/>
  <c r="S7801" i="1" s="1"/>
  <c r="P7801" i="1"/>
  <c r="R7801" i="1" s="1"/>
  <c r="K7802" i="1"/>
  <c r="N7802" i="1"/>
  <c r="P7802" i="1" s="1"/>
  <c r="K7803" i="1"/>
  <c r="N7803" i="1"/>
  <c r="O7803" i="1" s="1"/>
  <c r="P7803" i="1"/>
  <c r="K7804" i="1"/>
  <c r="N7804" i="1"/>
  <c r="O7804" i="1"/>
  <c r="P7804" i="1"/>
  <c r="K7805" i="1"/>
  <c r="N7805" i="1"/>
  <c r="O7805" i="1" s="1"/>
  <c r="K7806" i="1"/>
  <c r="N7806" i="1"/>
  <c r="P7806" i="1" s="1"/>
  <c r="O7806" i="1"/>
  <c r="Q7806" i="1" s="1"/>
  <c r="S7806" i="1" s="1"/>
  <c r="R7806" i="1"/>
  <c r="K7807" i="1"/>
  <c r="N7807" i="1"/>
  <c r="O7807" i="1"/>
  <c r="Q7807" i="1" s="1"/>
  <c r="S7807" i="1" s="1"/>
  <c r="P7807" i="1"/>
  <c r="R7807" i="1"/>
  <c r="K7808" i="1"/>
  <c r="N7808" i="1"/>
  <c r="O7808" i="1"/>
  <c r="R7808" i="1" s="1"/>
  <c r="P7808" i="1"/>
  <c r="Q7808" i="1"/>
  <c r="S7808" i="1" s="1"/>
  <c r="K7809" i="1"/>
  <c r="N7809" i="1"/>
  <c r="O7809" i="1" s="1"/>
  <c r="Q7809" i="1" s="1"/>
  <c r="P7809" i="1"/>
  <c r="R7809" i="1" s="1"/>
  <c r="K7810" i="1"/>
  <c r="N7810" i="1"/>
  <c r="P7810" i="1" s="1"/>
  <c r="K7811" i="1"/>
  <c r="N7811" i="1"/>
  <c r="O7811" i="1" s="1"/>
  <c r="P7811" i="1"/>
  <c r="K7812" i="1"/>
  <c r="N7812" i="1"/>
  <c r="O7812" i="1"/>
  <c r="P7812" i="1"/>
  <c r="Q7812" i="1" s="1"/>
  <c r="K7813" i="1"/>
  <c r="N7813" i="1"/>
  <c r="O7813" i="1" s="1"/>
  <c r="K7814" i="1"/>
  <c r="N7814" i="1"/>
  <c r="P7814" i="1" s="1"/>
  <c r="O7814" i="1"/>
  <c r="Q7814" i="1" s="1"/>
  <c r="S7814" i="1" s="1"/>
  <c r="R7814" i="1"/>
  <c r="K7815" i="1"/>
  <c r="N7815" i="1"/>
  <c r="O7815" i="1"/>
  <c r="Q7815" i="1" s="1"/>
  <c r="S7815" i="1" s="1"/>
  <c r="P7815" i="1"/>
  <c r="R7815" i="1"/>
  <c r="K7816" i="1"/>
  <c r="N7816" i="1"/>
  <c r="O7816" i="1"/>
  <c r="R7816" i="1" s="1"/>
  <c r="P7816" i="1"/>
  <c r="K7817" i="1"/>
  <c r="N7817" i="1"/>
  <c r="O7817" i="1" s="1"/>
  <c r="Q7817" i="1" s="1"/>
  <c r="S7817" i="1" s="1"/>
  <c r="P7817" i="1"/>
  <c r="R7817" i="1"/>
  <c r="K7818" i="1"/>
  <c r="N7818" i="1"/>
  <c r="P7818" i="1" s="1"/>
  <c r="K7819" i="1"/>
  <c r="N7819" i="1"/>
  <c r="O7819" i="1" s="1"/>
  <c r="K7820" i="1"/>
  <c r="N7820" i="1"/>
  <c r="O7820" i="1"/>
  <c r="Q7820" i="1" s="1"/>
  <c r="P7820" i="1"/>
  <c r="K7821" i="1"/>
  <c r="N7821" i="1"/>
  <c r="O7821" i="1" s="1"/>
  <c r="K7822" i="1"/>
  <c r="N7822" i="1"/>
  <c r="P7822" i="1" s="1"/>
  <c r="O7822" i="1"/>
  <c r="Q7822" i="1" s="1"/>
  <c r="S7822" i="1" s="1"/>
  <c r="R7822" i="1"/>
  <c r="K7823" i="1"/>
  <c r="N7823" i="1"/>
  <c r="O7823" i="1"/>
  <c r="Q7823" i="1" s="1"/>
  <c r="P7823" i="1"/>
  <c r="K7824" i="1"/>
  <c r="N7824" i="1"/>
  <c r="O7824" i="1"/>
  <c r="R7824" i="1" s="1"/>
  <c r="P7824" i="1"/>
  <c r="Q7824" i="1"/>
  <c r="S7824" i="1" s="1"/>
  <c r="K7825" i="1"/>
  <c r="N7825" i="1"/>
  <c r="O7825" i="1" s="1"/>
  <c r="Q7825" i="1" s="1"/>
  <c r="S7825" i="1" s="1"/>
  <c r="P7825" i="1"/>
  <c r="R7825" i="1"/>
  <c r="K7826" i="1"/>
  <c r="N7826" i="1"/>
  <c r="P7826" i="1" s="1"/>
  <c r="K7827" i="1"/>
  <c r="N7827" i="1"/>
  <c r="O7827" i="1" s="1"/>
  <c r="P7827" i="1"/>
  <c r="K7828" i="1"/>
  <c r="N7828" i="1"/>
  <c r="O7828" i="1"/>
  <c r="P7828" i="1"/>
  <c r="Q7828" i="1" s="1"/>
  <c r="K7829" i="1"/>
  <c r="N7829" i="1"/>
  <c r="O7829" i="1" s="1"/>
  <c r="K7830" i="1"/>
  <c r="N7830" i="1"/>
  <c r="P7830" i="1" s="1"/>
  <c r="O7830" i="1"/>
  <c r="Q7830" i="1" s="1"/>
  <c r="K7831" i="1"/>
  <c r="N7831" i="1"/>
  <c r="O7831" i="1"/>
  <c r="Q7831" i="1" s="1"/>
  <c r="S7831" i="1" s="1"/>
  <c r="P7831" i="1"/>
  <c r="R7831" i="1"/>
  <c r="K7832" i="1"/>
  <c r="N7832" i="1"/>
  <c r="O7832" i="1"/>
  <c r="R7832" i="1" s="1"/>
  <c r="P7832" i="1"/>
  <c r="Q7832" i="1"/>
  <c r="S7832" i="1" s="1"/>
  <c r="K7833" i="1"/>
  <c r="N7833" i="1"/>
  <c r="O7833" i="1" s="1"/>
  <c r="Q7833" i="1" s="1"/>
  <c r="S7833" i="1" s="1"/>
  <c r="P7833" i="1"/>
  <c r="R7833" i="1"/>
  <c r="K7834" i="1"/>
  <c r="N7834" i="1"/>
  <c r="P7834" i="1" s="1"/>
  <c r="K7835" i="1"/>
  <c r="N7835" i="1"/>
  <c r="O7835" i="1" s="1"/>
  <c r="P7835" i="1"/>
  <c r="K7836" i="1"/>
  <c r="N7836" i="1"/>
  <c r="O7836" i="1"/>
  <c r="P7836" i="1"/>
  <c r="K7837" i="1"/>
  <c r="N7837" i="1"/>
  <c r="O7837" i="1" s="1"/>
  <c r="K7838" i="1"/>
  <c r="N7838" i="1"/>
  <c r="P7838" i="1" s="1"/>
  <c r="O7838" i="1"/>
  <c r="Q7838" i="1" s="1"/>
  <c r="S7838" i="1" s="1"/>
  <c r="R7838" i="1"/>
  <c r="K7839" i="1"/>
  <c r="N7839" i="1"/>
  <c r="O7839" i="1"/>
  <c r="Q7839" i="1" s="1"/>
  <c r="S7839" i="1" s="1"/>
  <c r="P7839" i="1"/>
  <c r="R7839" i="1"/>
  <c r="K7840" i="1"/>
  <c r="N7840" i="1"/>
  <c r="O7840" i="1"/>
  <c r="R7840" i="1" s="1"/>
  <c r="P7840" i="1"/>
  <c r="Q7840" i="1"/>
  <c r="S7840" i="1" s="1"/>
  <c r="K7841" i="1"/>
  <c r="N7841" i="1"/>
  <c r="O7841" i="1" s="1"/>
  <c r="Q7841" i="1" s="1"/>
  <c r="P7841" i="1"/>
  <c r="R7841" i="1" s="1"/>
  <c r="K7842" i="1"/>
  <c r="N7842" i="1"/>
  <c r="P7842" i="1" s="1"/>
  <c r="K7843" i="1"/>
  <c r="N7843" i="1"/>
  <c r="O7843" i="1" s="1"/>
  <c r="P7843" i="1"/>
  <c r="K7844" i="1"/>
  <c r="N7844" i="1"/>
  <c r="O7844" i="1"/>
  <c r="P7844" i="1"/>
  <c r="Q7844" i="1" s="1"/>
  <c r="K7845" i="1"/>
  <c r="N7845" i="1"/>
  <c r="O7845" i="1" s="1"/>
  <c r="K7846" i="1"/>
  <c r="N7846" i="1"/>
  <c r="P7846" i="1" s="1"/>
  <c r="O7846" i="1"/>
  <c r="Q7846" i="1" s="1"/>
  <c r="S7846" i="1" s="1"/>
  <c r="R7846" i="1"/>
  <c r="K7847" i="1"/>
  <c r="N7847" i="1"/>
  <c r="O7847" i="1"/>
  <c r="Q7847" i="1" s="1"/>
  <c r="S7847" i="1" s="1"/>
  <c r="P7847" i="1"/>
  <c r="R7847" i="1"/>
  <c r="K7848" i="1"/>
  <c r="N7848" i="1"/>
  <c r="O7848" i="1"/>
  <c r="R7848" i="1" s="1"/>
  <c r="P7848" i="1"/>
  <c r="K7849" i="1"/>
  <c r="N7849" i="1"/>
  <c r="O7849" i="1" s="1"/>
  <c r="Q7849" i="1" s="1"/>
  <c r="S7849" i="1" s="1"/>
  <c r="P7849" i="1"/>
  <c r="R7849" i="1"/>
  <c r="K7850" i="1"/>
  <c r="N7850" i="1"/>
  <c r="P7850" i="1" s="1"/>
  <c r="K7851" i="1"/>
  <c r="N7851" i="1"/>
  <c r="O7851" i="1" s="1"/>
  <c r="K7852" i="1"/>
  <c r="N7852" i="1"/>
  <c r="O7852" i="1"/>
  <c r="P7852" i="1"/>
  <c r="Q7852" i="1" s="1"/>
  <c r="K7853" i="1"/>
  <c r="N7853" i="1"/>
  <c r="O7853" i="1" s="1"/>
  <c r="K7854" i="1"/>
  <c r="N7854" i="1"/>
  <c r="P7854" i="1" s="1"/>
  <c r="O7854" i="1"/>
  <c r="Q7854" i="1" s="1"/>
  <c r="S7854" i="1" s="1"/>
  <c r="R7854" i="1"/>
  <c r="K7855" i="1"/>
  <c r="N7855" i="1"/>
  <c r="O7855" i="1"/>
  <c r="Q7855" i="1" s="1"/>
  <c r="P7855" i="1"/>
  <c r="K7856" i="1"/>
  <c r="N7856" i="1"/>
  <c r="O7856" i="1"/>
  <c r="R7856" i="1" s="1"/>
  <c r="P7856" i="1"/>
  <c r="Q7856" i="1"/>
  <c r="S7856" i="1" s="1"/>
  <c r="K7857" i="1"/>
  <c r="N7857" i="1"/>
  <c r="O7857" i="1" s="1"/>
  <c r="Q7857" i="1" s="1"/>
  <c r="S7857" i="1" s="1"/>
  <c r="P7857" i="1"/>
  <c r="R7857" i="1"/>
  <c r="K7858" i="1"/>
  <c r="N7858" i="1"/>
  <c r="P7858" i="1" s="1"/>
  <c r="K7859" i="1"/>
  <c r="N7859" i="1"/>
  <c r="O7859" i="1" s="1"/>
  <c r="P7859" i="1"/>
  <c r="K7860" i="1"/>
  <c r="N7860" i="1"/>
  <c r="O7860" i="1"/>
  <c r="Q7860" i="1" s="1"/>
  <c r="P7860" i="1"/>
  <c r="K7861" i="1"/>
  <c r="N7861" i="1"/>
  <c r="O7861" i="1" s="1"/>
  <c r="K7862" i="1"/>
  <c r="N7862" i="1"/>
  <c r="P7862" i="1" s="1"/>
  <c r="O7862" i="1"/>
  <c r="Q7862" i="1" s="1"/>
  <c r="K7863" i="1"/>
  <c r="N7863" i="1"/>
  <c r="O7863" i="1"/>
  <c r="Q7863" i="1" s="1"/>
  <c r="S7863" i="1" s="1"/>
  <c r="P7863" i="1"/>
  <c r="R7863" i="1"/>
  <c r="K7864" i="1"/>
  <c r="N7864" i="1"/>
  <c r="O7864" i="1"/>
  <c r="R7864" i="1" s="1"/>
  <c r="P7864" i="1"/>
  <c r="Q7864" i="1"/>
  <c r="S7864" i="1" s="1"/>
  <c r="K7865" i="1"/>
  <c r="N7865" i="1"/>
  <c r="O7865" i="1" s="1"/>
  <c r="Q7865" i="1" s="1"/>
  <c r="S7865" i="1" s="1"/>
  <c r="P7865" i="1"/>
  <c r="R7865" i="1"/>
  <c r="K7866" i="1"/>
  <c r="N7866" i="1"/>
  <c r="P7866" i="1" s="1"/>
  <c r="K7867" i="1"/>
  <c r="N7867" i="1"/>
  <c r="O7867" i="1" s="1"/>
  <c r="P7867" i="1"/>
  <c r="K7868" i="1"/>
  <c r="N7868" i="1"/>
  <c r="O7868" i="1"/>
  <c r="P7868" i="1"/>
  <c r="Q7868" i="1" s="1"/>
  <c r="K7869" i="1"/>
  <c r="N7869" i="1"/>
  <c r="O7869" i="1" s="1"/>
  <c r="K7870" i="1"/>
  <c r="N7870" i="1"/>
  <c r="P7870" i="1" s="1"/>
  <c r="O7870" i="1"/>
  <c r="Q7870" i="1" s="1"/>
  <c r="S7870" i="1" s="1"/>
  <c r="R7870" i="1"/>
  <c r="K7871" i="1"/>
  <c r="N7871" i="1"/>
  <c r="O7871" i="1"/>
  <c r="Q7871" i="1" s="1"/>
  <c r="P7871" i="1"/>
  <c r="K7872" i="1"/>
  <c r="N7872" i="1"/>
  <c r="O7872" i="1"/>
  <c r="R7872" i="1" s="1"/>
  <c r="P7872" i="1"/>
  <c r="Q7872" i="1"/>
  <c r="S7872" i="1" s="1"/>
  <c r="K7873" i="1"/>
  <c r="N7873" i="1"/>
  <c r="O7873" i="1" s="1"/>
  <c r="Q7873" i="1" s="1"/>
  <c r="P7873" i="1"/>
  <c r="R7873" i="1" s="1"/>
  <c r="K7874" i="1"/>
  <c r="N7874" i="1"/>
  <c r="P7874" i="1" s="1"/>
  <c r="K7875" i="1"/>
  <c r="N7875" i="1"/>
  <c r="O7875" i="1" s="1"/>
  <c r="P7875" i="1"/>
  <c r="K7876" i="1"/>
  <c r="N7876" i="1"/>
  <c r="O7876" i="1"/>
  <c r="P7876" i="1"/>
  <c r="Q7876" i="1" s="1"/>
  <c r="K7877" i="1"/>
  <c r="N7877" i="1"/>
  <c r="O7877" i="1" s="1"/>
  <c r="K7878" i="1"/>
  <c r="N7878" i="1"/>
  <c r="P7878" i="1" s="1"/>
  <c r="O7878" i="1"/>
  <c r="Q7878" i="1" s="1"/>
  <c r="K7879" i="1"/>
  <c r="N7879" i="1"/>
  <c r="O7879" i="1"/>
  <c r="Q7879" i="1" s="1"/>
  <c r="S7879" i="1" s="1"/>
  <c r="P7879" i="1"/>
  <c r="R7879" i="1"/>
  <c r="K7880" i="1"/>
  <c r="N7880" i="1"/>
  <c r="O7880" i="1"/>
  <c r="R7880" i="1" s="1"/>
  <c r="P7880" i="1"/>
  <c r="K7881" i="1"/>
  <c r="N7881" i="1"/>
  <c r="O7881" i="1" s="1"/>
  <c r="Q7881" i="1" s="1"/>
  <c r="S7881" i="1" s="1"/>
  <c r="P7881" i="1"/>
  <c r="R7881" i="1"/>
  <c r="K7882" i="1"/>
  <c r="N7882" i="1"/>
  <c r="P7882" i="1" s="1"/>
  <c r="K7883" i="1"/>
  <c r="N7883" i="1"/>
  <c r="O7883" i="1" s="1"/>
  <c r="K7884" i="1"/>
  <c r="N7884" i="1"/>
  <c r="O7884" i="1"/>
  <c r="P7884" i="1"/>
  <c r="Q7884" i="1" s="1"/>
  <c r="K7885" i="1"/>
  <c r="N7885" i="1"/>
  <c r="O7885" i="1" s="1"/>
  <c r="K7886" i="1"/>
  <c r="N7886" i="1"/>
  <c r="P7886" i="1" s="1"/>
  <c r="O7886" i="1"/>
  <c r="Q7886" i="1" s="1"/>
  <c r="S7886" i="1" s="1"/>
  <c r="R7886" i="1"/>
  <c r="K7887" i="1"/>
  <c r="N7887" i="1"/>
  <c r="O7887" i="1"/>
  <c r="Q7887" i="1" s="1"/>
  <c r="P7887" i="1"/>
  <c r="K7888" i="1"/>
  <c r="N7888" i="1"/>
  <c r="O7888" i="1"/>
  <c r="R7888" i="1" s="1"/>
  <c r="P7888" i="1"/>
  <c r="Q7888" i="1"/>
  <c r="S7888" i="1" s="1"/>
  <c r="K7889" i="1"/>
  <c r="N7889" i="1"/>
  <c r="O7889" i="1" s="1"/>
  <c r="Q7889" i="1" s="1"/>
  <c r="P7889" i="1"/>
  <c r="R7889" i="1" s="1"/>
  <c r="K7890" i="1"/>
  <c r="N7890" i="1"/>
  <c r="P7890" i="1" s="1"/>
  <c r="K7891" i="1"/>
  <c r="N7891" i="1"/>
  <c r="O7891" i="1" s="1"/>
  <c r="P7891" i="1"/>
  <c r="K7892" i="1"/>
  <c r="N7892" i="1"/>
  <c r="O7892" i="1"/>
  <c r="Q7892" i="1" s="1"/>
  <c r="P7892" i="1"/>
  <c r="K7893" i="1"/>
  <c r="N7893" i="1"/>
  <c r="O7893" i="1" s="1"/>
  <c r="K7894" i="1"/>
  <c r="N7894" i="1"/>
  <c r="P7894" i="1" s="1"/>
  <c r="O7894" i="1"/>
  <c r="Q7894" i="1" s="1"/>
  <c r="K7895" i="1"/>
  <c r="N7895" i="1"/>
  <c r="O7895" i="1"/>
  <c r="Q7895" i="1" s="1"/>
  <c r="S7895" i="1" s="1"/>
  <c r="P7895" i="1"/>
  <c r="R7895" i="1"/>
  <c r="K7896" i="1"/>
  <c r="N7896" i="1"/>
  <c r="O7896" i="1"/>
  <c r="R7896" i="1" s="1"/>
  <c r="P7896" i="1"/>
  <c r="K7897" i="1"/>
  <c r="N7897" i="1"/>
  <c r="O7897" i="1" s="1"/>
  <c r="Q7897" i="1" s="1"/>
  <c r="S7897" i="1" s="1"/>
  <c r="P7897" i="1"/>
  <c r="R7897" i="1"/>
  <c r="K7898" i="1"/>
  <c r="N7898" i="1"/>
  <c r="P7898" i="1" s="1"/>
  <c r="K7899" i="1"/>
  <c r="N7899" i="1"/>
  <c r="O7899" i="1" s="1"/>
  <c r="K7900" i="1"/>
  <c r="N7900" i="1"/>
  <c r="O7900" i="1"/>
  <c r="P7900" i="1"/>
  <c r="Q7900" i="1" s="1"/>
  <c r="K7901" i="1"/>
  <c r="N7901" i="1"/>
  <c r="O7901" i="1" s="1"/>
  <c r="K7902" i="1"/>
  <c r="N7902" i="1"/>
  <c r="P7902" i="1" s="1"/>
  <c r="O7902" i="1"/>
  <c r="Q7902" i="1" s="1"/>
  <c r="S7902" i="1" s="1"/>
  <c r="R7902" i="1"/>
  <c r="K7903" i="1"/>
  <c r="N7903" i="1"/>
  <c r="O7903" i="1"/>
  <c r="Q7903" i="1" s="1"/>
  <c r="P7903" i="1"/>
  <c r="K7904" i="1"/>
  <c r="N7904" i="1"/>
  <c r="O7904" i="1"/>
  <c r="R7904" i="1" s="1"/>
  <c r="P7904" i="1"/>
  <c r="Q7904" i="1"/>
  <c r="S7904" i="1" s="1"/>
  <c r="K7905" i="1"/>
  <c r="N7905" i="1"/>
  <c r="O7905" i="1" s="1"/>
  <c r="Q7905" i="1" s="1"/>
  <c r="S7905" i="1" s="1"/>
  <c r="P7905" i="1"/>
  <c r="R7905" i="1" s="1"/>
  <c r="K7906" i="1"/>
  <c r="N7906" i="1"/>
  <c r="P7906" i="1" s="1"/>
  <c r="K7907" i="1"/>
  <c r="N7907" i="1"/>
  <c r="O7907" i="1" s="1"/>
  <c r="P7907" i="1"/>
  <c r="K7908" i="1"/>
  <c r="N7908" i="1"/>
  <c r="O7908" i="1"/>
  <c r="Q7908" i="1" s="1"/>
  <c r="P7908" i="1"/>
  <c r="K7909" i="1"/>
  <c r="N7909" i="1"/>
  <c r="O7909" i="1" s="1"/>
  <c r="K7910" i="1"/>
  <c r="N7910" i="1"/>
  <c r="P7910" i="1" s="1"/>
  <c r="O7910" i="1"/>
  <c r="Q7910" i="1" s="1"/>
  <c r="K7911" i="1"/>
  <c r="N7911" i="1"/>
  <c r="O7911" i="1"/>
  <c r="Q7911" i="1" s="1"/>
  <c r="S7911" i="1" s="1"/>
  <c r="P7911" i="1"/>
  <c r="R7911" i="1"/>
  <c r="K7912" i="1"/>
  <c r="N7912" i="1"/>
  <c r="O7912" i="1"/>
  <c r="R7912" i="1" s="1"/>
  <c r="P7912" i="1"/>
  <c r="K7913" i="1"/>
  <c r="N7913" i="1"/>
  <c r="O7913" i="1" s="1"/>
  <c r="Q7913" i="1" s="1"/>
  <c r="S7913" i="1" s="1"/>
  <c r="P7913" i="1"/>
  <c r="R7913" i="1"/>
  <c r="K7914" i="1"/>
  <c r="N7914" i="1"/>
  <c r="P7914" i="1" s="1"/>
  <c r="K7915" i="1"/>
  <c r="N7915" i="1"/>
  <c r="O7915" i="1" s="1"/>
  <c r="K7916" i="1"/>
  <c r="N7916" i="1"/>
  <c r="O7916" i="1"/>
  <c r="P7916" i="1"/>
  <c r="Q7916" i="1" s="1"/>
  <c r="K7917" i="1"/>
  <c r="N7917" i="1"/>
  <c r="O7917" i="1" s="1"/>
  <c r="K7918" i="1"/>
  <c r="N7918" i="1"/>
  <c r="P7918" i="1" s="1"/>
  <c r="O7918" i="1"/>
  <c r="Q7918" i="1" s="1"/>
  <c r="S7918" i="1" s="1"/>
  <c r="R7918" i="1"/>
  <c r="K7919" i="1"/>
  <c r="N7919" i="1"/>
  <c r="O7919" i="1"/>
  <c r="Q7919" i="1" s="1"/>
  <c r="P7919" i="1"/>
  <c r="K7920" i="1"/>
  <c r="N7920" i="1"/>
  <c r="O7920" i="1"/>
  <c r="R7920" i="1" s="1"/>
  <c r="P7920" i="1"/>
  <c r="Q7920" i="1"/>
  <c r="S7920" i="1" s="1"/>
  <c r="K7921" i="1"/>
  <c r="N7921" i="1"/>
  <c r="O7921" i="1" s="1"/>
  <c r="Q7921" i="1" s="1"/>
  <c r="S7921" i="1" s="1"/>
  <c r="P7921" i="1"/>
  <c r="R7921" i="1" s="1"/>
  <c r="K7922" i="1"/>
  <c r="N7922" i="1"/>
  <c r="P7922" i="1" s="1"/>
  <c r="K7923" i="1"/>
  <c r="N7923" i="1"/>
  <c r="O7923" i="1" s="1"/>
  <c r="P7923" i="1"/>
  <c r="K7924" i="1"/>
  <c r="N7924" i="1"/>
  <c r="O7924" i="1"/>
  <c r="Q7924" i="1" s="1"/>
  <c r="P7924" i="1"/>
  <c r="K7925" i="1"/>
  <c r="N7925" i="1"/>
  <c r="O7925" i="1" s="1"/>
  <c r="K7926" i="1"/>
  <c r="N7926" i="1"/>
  <c r="P7926" i="1" s="1"/>
  <c r="O7926" i="1"/>
  <c r="Q7926" i="1" s="1"/>
  <c r="K7927" i="1"/>
  <c r="N7927" i="1"/>
  <c r="O7927" i="1"/>
  <c r="Q7927" i="1" s="1"/>
  <c r="S7927" i="1" s="1"/>
  <c r="P7927" i="1"/>
  <c r="R7927" i="1"/>
  <c r="K7928" i="1"/>
  <c r="N7928" i="1"/>
  <c r="O7928" i="1"/>
  <c r="R7928" i="1" s="1"/>
  <c r="P7928" i="1"/>
  <c r="K7929" i="1"/>
  <c r="N7929" i="1"/>
  <c r="O7929" i="1" s="1"/>
  <c r="Q7929" i="1" s="1"/>
  <c r="S7929" i="1" s="1"/>
  <c r="P7929" i="1"/>
  <c r="R7929" i="1"/>
  <c r="K7930" i="1"/>
  <c r="N7930" i="1"/>
  <c r="P7930" i="1" s="1"/>
  <c r="K7931" i="1"/>
  <c r="N7931" i="1"/>
  <c r="O7931" i="1" s="1"/>
  <c r="K7932" i="1"/>
  <c r="N7932" i="1"/>
  <c r="O7932" i="1"/>
  <c r="P7932" i="1"/>
  <c r="K7933" i="1"/>
  <c r="N7933" i="1"/>
  <c r="O7933" i="1" s="1"/>
  <c r="K7934" i="1"/>
  <c r="N7934" i="1"/>
  <c r="P7934" i="1" s="1"/>
  <c r="O7934" i="1"/>
  <c r="Q7934" i="1" s="1"/>
  <c r="S7934" i="1" s="1"/>
  <c r="R7934" i="1"/>
  <c r="K7935" i="1"/>
  <c r="N7935" i="1"/>
  <c r="O7935" i="1"/>
  <c r="Q7935" i="1" s="1"/>
  <c r="P7935" i="1"/>
  <c r="K7936" i="1"/>
  <c r="N7936" i="1"/>
  <c r="O7936" i="1"/>
  <c r="R7936" i="1" s="1"/>
  <c r="P7936" i="1"/>
  <c r="Q7936" i="1"/>
  <c r="S7936" i="1" s="1"/>
  <c r="K7937" i="1"/>
  <c r="N7937" i="1"/>
  <c r="O7937" i="1" s="1"/>
  <c r="Q7937" i="1" s="1"/>
  <c r="S7937" i="1" s="1"/>
  <c r="P7937" i="1"/>
  <c r="R7937" i="1" s="1"/>
  <c r="K7938" i="1"/>
  <c r="N7938" i="1"/>
  <c r="P7938" i="1" s="1"/>
  <c r="K7939" i="1"/>
  <c r="N7939" i="1"/>
  <c r="O7939" i="1" s="1"/>
  <c r="P7939" i="1"/>
  <c r="K7940" i="1"/>
  <c r="N7940" i="1"/>
  <c r="O7940" i="1"/>
  <c r="Q7940" i="1" s="1"/>
  <c r="P7940" i="1"/>
  <c r="K7941" i="1"/>
  <c r="N7941" i="1"/>
  <c r="O7941" i="1" s="1"/>
  <c r="K7942" i="1"/>
  <c r="N7942" i="1"/>
  <c r="P7942" i="1" s="1"/>
  <c r="O7942" i="1"/>
  <c r="Q7942" i="1" s="1"/>
  <c r="K7943" i="1"/>
  <c r="N7943" i="1"/>
  <c r="O7943" i="1"/>
  <c r="Q7943" i="1" s="1"/>
  <c r="S7943" i="1" s="1"/>
  <c r="P7943" i="1"/>
  <c r="R7943" i="1"/>
  <c r="K7944" i="1"/>
  <c r="N7944" i="1"/>
  <c r="O7944" i="1"/>
  <c r="R7944" i="1" s="1"/>
  <c r="P7944" i="1"/>
  <c r="K7945" i="1"/>
  <c r="N7945" i="1"/>
  <c r="O7945" i="1" s="1"/>
  <c r="Q7945" i="1" s="1"/>
  <c r="S7945" i="1" s="1"/>
  <c r="P7945" i="1"/>
  <c r="R7945" i="1"/>
  <c r="K7946" i="1"/>
  <c r="N7946" i="1"/>
  <c r="O7946" i="1" s="1"/>
  <c r="P7946" i="1"/>
  <c r="K7947" i="1"/>
  <c r="N7947" i="1"/>
  <c r="P7947" i="1" s="1"/>
  <c r="Q7947" i="1" s="1"/>
  <c r="O7947" i="1"/>
  <c r="R7947" i="1" s="1"/>
  <c r="K7948" i="1"/>
  <c r="N7948" i="1"/>
  <c r="O7948" i="1"/>
  <c r="Q7948" i="1" s="1"/>
  <c r="S7948" i="1" s="1"/>
  <c r="P7948" i="1"/>
  <c r="R7948" i="1"/>
  <c r="K7949" i="1"/>
  <c r="N7949" i="1"/>
  <c r="O7949" i="1" s="1"/>
  <c r="Q7949" i="1" s="1"/>
  <c r="P7949" i="1"/>
  <c r="R7949" i="1" s="1"/>
  <c r="K7950" i="1"/>
  <c r="N7950" i="1"/>
  <c r="P7950" i="1" s="1"/>
  <c r="O7950" i="1"/>
  <c r="Q7950" i="1" s="1"/>
  <c r="S7950" i="1" s="1"/>
  <c r="R7950" i="1"/>
  <c r="K7951" i="1"/>
  <c r="N7951" i="1"/>
  <c r="O7951" i="1"/>
  <c r="Q7951" i="1" s="1"/>
  <c r="P7951" i="1"/>
  <c r="K7952" i="1"/>
  <c r="N7952" i="1"/>
  <c r="P7952" i="1" s="1"/>
  <c r="Q7952" i="1" s="1"/>
  <c r="O7952" i="1"/>
  <c r="K7953" i="1"/>
  <c r="N7953" i="1"/>
  <c r="P7953" i="1" s="1"/>
  <c r="O7953" i="1"/>
  <c r="Q7953" i="1" s="1"/>
  <c r="K7954" i="1"/>
  <c r="N7954" i="1"/>
  <c r="O7954" i="1" s="1"/>
  <c r="P7954" i="1"/>
  <c r="K7955" i="1"/>
  <c r="N7955" i="1"/>
  <c r="P7955" i="1" s="1"/>
  <c r="Q7955" i="1" s="1"/>
  <c r="O7955" i="1"/>
  <c r="K7956" i="1"/>
  <c r="N7956" i="1"/>
  <c r="O7956" i="1" s="1"/>
  <c r="K7957" i="1"/>
  <c r="N7957" i="1"/>
  <c r="O7957" i="1"/>
  <c r="Q7957" i="1" s="1"/>
  <c r="P7957" i="1"/>
  <c r="K7958" i="1"/>
  <c r="N7958" i="1"/>
  <c r="O7958" i="1" s="1"/>
  <c r="P7958" i="1"/>
  <c r="K7959" i="1"/>
  <c r="N7959" i="1"/>
  <c r="P7959" i="1" s="1"/>
  <c r="Q7959" i="1" s="1"/>
  <c r="O7959" i="1"/>
  <c r="R7959" i="1" s="1"/>
  <c r="K7960" i="1"/>
  <c r="N7960" i="1"/>
  <c r="O7960" i="1" s="1"/>
  <c r="K7961" i="1"/>
  <c r="N7961" i="1"/>
  <c r="P7961" i="1" s="1"/>
  <c r="O7961" i="1"/>
  <c r="K7962" i="1"/>
  <c r="N7962" i="1"/>
  <c r="O7962" i="1" s="1"/>
  <c r="P7962" i="1"/>
  <c r="K7963" i="1"/>
  <c r="N7963" i="1"/>
  <c r="P7963" i="1" s="1"/>
  <c r="Q7963" i="1" s="1"/>
  <c r="O7963" i="1"/>
  <c r="R7963" i="1" s="1"/>
  <c r="K7964" i="1"/>
  <c r="N7964" i="1"/>
  <c r="O7964" i="1" s="1"/>
  <c r="K7965" i="1"/>
  <c r="N7965" i="1"/>
  <c r="O7965" i="1"/>
  <c r="Q7965" i="1" s="1"/>
  <c r="P7965" i="1"/>
  <c r="K7966" i="1"/>
  <c r="N7966" i="1"/>
  <c r="O7966" i="1" s="1"/>
  <c r="P7966" i="1"/>
  <c r="K7967" i="1"/>
  <c r="N7967" i="1"/>
  <c r="P7967" i="1" s="1"/>
  <c r="Q7967" i="1" s="1"/>
  <c r="O7967" i="1"/>
  <c r="K7968" i="1"/>
  <c r="N7968" i="1"/>
  <c r="O7968" i="1" s="1"/>
  <c r="K7969" i="1"/>
  <c r="N7969" i="1"/>
  <c r="P7969" i="1" s="1"/>
  <c r="O7969" i="1"/>
  <c r="K7970" i="1"/>
  <c r="N7970" i="1"/>
  <c r="O7970" i="1" s="1"/>
  <c r="P7970" i="1"/>
  <c r="K7971" i="1"/>
  <c r="N7971" i="1"/>
  <c r="P7971" i="1" s="1"/>
  <c r="Q7971" i="1" s="1"/>
  <c r="O7971" i="1"/>
  <c r="K7972" i="1"/>
  <c r="N7972" i="1"/>
  <c r="O7972" i="1" s="1"/>
  <c r="K7973" i="1"/>
  <c r="N7973" i="1"/>
  <c r="O7973" i="1"/>
  <c r="Q7973" i="1" s="1"/>
  <c r="P7973" i="1"/>
  <c r="K7974" i="1"/>
  <c r="N7974" i="1"/>
  <c r="O7974" i="1" s="1"/>
  <c r="P7974" i="1"/>
  <c r="K7975" i="1"/>
  <c r="N7975" i="1"/>
  <c r="P7975" i="1" s="1"/>
  <c r="Q7975" i="1" s="1"/>
  <c r="O7975" i="1"/>
  <c r="R7975" i="1" s="1"/>
  <c r="K7976" i="1"/>
  <c r="N7976" i="1"/>
  <c r="O7976" i="1" s="1"/>
  <c r="K7977" i="1"/>
  <c r="N7977" i="1"/>
  <c r="P7977" i="1" s="1"/>
  <c r="O7977" i="1"/>
  <c r="Q7977" i="1" s="1"/>
  <c r="K7978" i="1"/>
  <c r="N7978" i="1"/>
  <c r="O7978" i="1" s="1"/>
  <c r="P7978" i="1"/>
  <c r="K7979" i="1"/>
  <c r="N7979" i="1"/>
  <c r="P7979" i="1" s="1"/>
  <c r="Q7979" i="1" s="1"/>
  <c r="O7979" i="1"/>
  <c r="K7980" i="1"/>
  <c r="N7980" i="1"/>
  <c r="O7980" i="1" s="1"/>
  <c r="K7981" i="1"/>
  <c r="N7981" i="1"/>
  <c r="O7981" i="1"/>
  <c r="Q7981" i="1" s="1"/>
  <c r="P7981" i="1"/>
  <c r="K7982" i="1"/>
  <c r="N7982" i="1"/>
  <c r="O7982" i="1" s="1"/>
  <c r="P7982" i="1"/>
  <c r="K7983" i="1"/>
  <c r="N7983" i="1"/>
  <c r="O7983" i="1"/>
  <c r="R7983" i="1" s="1"/>
  <c r="P7983" i="1"/>
  <c r="Q7983" i="1"/>
  <c r="K7984" i="1"/>
  <c r="N7984" i="1"/>
  <c r="O7984" i="1" s="1"/>
  <c r="K7985" i="1"/>
  <c r="N7985" i="1"/>
  <c r="P7985" i="1" s="1"/>
  <c r="O7985" i="1"/>
  <c r="K7986" i="1"/>
  <c r="N7986" i="1"/>
  <c r="O7986" i="1" s="1"/>
  <c r="P7986" i="1"/>
  <c r="K7987" i="1"/>
  <c r="N7987" i="1"/>
  <c r="P7987" i="1" s="1"/>
  <c r="Q7987" i="1" s="1"/>
  <c r="O7987" i="1"/>
  <c r="K7988" i="1"/>
  <c r="N7988" i="1"/>
  <c r="O7988" i="1" s="1"/>
  <c r="K7989" i="1"/>
  <c r="N7989" i="1"/>
  <c r="O7989" i="1"/>
  <c r="Q7989" i="1" s="1"/>
  <c r="P7989" i="1"/>
  <c r="K7990" i="1"/>
  <c r="N7990" i="1"/>
  <c r="O7990" i="1" s="1"/>
  <c r="P7990" i="1"/>
  <c r="K7991" i="1"/>
  <c r="N7991" i="1"/>
  <c r="O7991" i="1"/>
  <c r="R7991" i="1" s="1"/>
  <c r="P7991" i="1"/>
  <c r="Q7991" i="1"/>
  <c r="K7992" i="1"/>
  <c r="N7992" i="1"/>
  <c r="O7992" i="1" s="1"/>
  <c r="K7993" i="1"/>
  <c r="N7993" i="1"/>
  <c r="P7993" i="1" s="1"/>
  <c r="O7993" i="1"/>
  <c r="K7994" i="1"/>
  <c r="N7994" i="1"/>
  <c r="O7994" i="1" s="1"/>
  <c r="P7994" i="1"/>
  <c r="K7995" i="1"/>
  <c r="N7995" i="1"/>
  <c r="P7995" i="1" s="1"/>
  <c r="Q7995" i="1" s="1"/>
  <c r="O7995" i="1"/>
  <c r="K7996" i="1"/>
  <c r="N7996" i="1"/>
  <c r="O7996" i="1" s="1"/>
  <c r="K7997" i="1"/>
  <c r="N7997" i="1"/>
  <c r="O7997" i="1"/>
  <c r="Q7997" i="1" s="1"/>
  <c r="P7997" i="1"/>
  <c r="K7998" i="1"/>
  <c r="N7998" i="1"/>
  <c r="O7998" i="1" s="1"/>
  <c r="P7998" i="1"/>
  <c r="K7999" i="1"/>
  <c r="N7999" i="1"/>
  <c r="O7999" i="1"/>
  <c r="R7999" i="1" s="1"/>
  <c r="P7999" i="1"/>
  <c r="Q7999" i="1"/>
  <c r="S7999" i="1" s="1"/>
  <c r="K8000" i="1"/>
  <c r="N8000" i="1"/>
  <c r="O8000" i="1" s="1"/>
  <c r="K8001" i="1"/>
  <c r="N8001" i="1"/>
  <c r="P8001" i="1" s="1"/>
  <c r="O8001" i="1"/>
  <c r="Q8001" i="1" s="1"/>
  <c r="K8002" i="1"/>
  <c r="N8002" i="1"/>
  <c r="O8002" i="1" s="1"/>
  <c r="P8002" i="1"/>
  <c r="K8003" i="1"/>
  <c r="N8003" i="1"/>
  <c r="P8003" i="1" s="1"/>
  <c r="Q8003" i="1" s="1"/>
  <c r="O8003" i="1"/>
  <c r="K8004" i="1"/>
  <c r="N8004" i="1"/>
  <c r="O8004" i="1" s="1"/>
  <c r="K8005" i="1"/>
  <c r="N8005" i="1"/>
  <c r="O8005" i="1"/>
  <c r="Q8005" i="1" s="1"/>
  <c r="P8005" i="1"/>
  <c r="K8006" i="1"/>
  <c r="N8006" i="1"/>
  <c r="O8006" i="1" s="1"/>
  <c r="P8006" i="1"/>
  <c r="K8007" i="1"/>
  <c r="N8007" i="1"/>
  <c r="O8007" i="1"/>
  <c r="R8007" i="1" s="1"/>
  <c r="P8007" i="1"/>
  <c r="Q8007" i="1"/>
  <c r="S8007" i="1" s="1"/>
  <c r="K8008" i="1"/>
  <c r="N8008" i="1"/>
  <c r="O8008" i="1" s="1"/>
  <c r="K8009" i="1"/>
  <c r="N8009" i="1"/>
  <c r="O8009" i="1"/>
  <c r="Q8009" i="1" s="1"/>
  <c r="P8009" i="1"/>
  <c r="K8010" i="1"/>
  <c r="N8010" i="1"/>
  <c r="O8010" i="1" s="1"/>
  <c r="P8010" i="1"/>
  <c r="K8011" i="1"/>
  <c r="N8011" i="1"/>
  <c r="P8011" i="1" s="1"/>
  <c r="Q8011" i="1" s="1"/>
  <c r="O8011" i="1"/>
  <c r="R8011" i="1" s="1"/>
  <c r="K8012" i="1"/>
  <c r="N8012" i="1"/>
  <c r="O8012" i="1" s="1"/>
  <c r="K8013" i="1"/>
  <c r="N8013" i="1"/>
  <c r="O8013" i="1"/>
  <c r="Q8013" i="1" s="1"/>
  <c r="P8013" i="1"/>
  <c r="K8014" i="1"/>
  <c r="N8014" i="1"/>
  <c r="O8014" i="1" s="1"/>
  <c r="P8014" i="1"/>
  <c r="K8015" i="1"/>
  <c r="N8015" i="1"/>
  <c r="O8015" i="1"/>
  <c r="R8015" i="1" s="1"/>
  <c r="P8015" i="1"/>
  <c r="Q8015" i="1"/>
  <c r="K8016" i="1"/>
  <c r="N8016" i="1"/>
  <c r="O8016" i="1" s="1"/>
  <c r="K8017" i="1"/>
  <c r="N8017" i="1"/>
  <c r="O8017" i="1"/>
  <c r="Q8017" i="1" s="1"/>
  <c r="P8017" i="1"/>
  <c r="K8018" i="1"/>
  <c r="N8018" i="1"/>
  <c r="O8018" i="1" s="1"/>
  <c r="P8018" i="1"/>
  <c r="K8019" i="1"/>
  <c r="N8019" i="1"/>
  <c r="P8019" i="1" s="1"/>
  <c r="Q8019" i="1" s="1"/>
  <c r="O8019" i="1"/>
  <c r="R8019" i="1" s="1"/>
  <c r="K8020" i="1"/>
  <c r="N8020" i="1"/>
  <c r="O8020" i="1" s="1"/>
  <c r="K8021" i="1"/>
  <c r="N8021" i="1"/>
  <c r="O8021" i="1"/>
  <c r="Q8021" i="1" s="1"/>
  <c r="P8021" i="1"/>
  <c r="K8022" i="1"/>
  <c r="N8022" i="1"/>
  <c r="O8022" i="1" s="1"/>
  <c r="P8022" i="1"/>
  <c r="K8023" i="1"/>
  <c r="N8023" i="1"/>
  <c r="O8023" i="1"/>
  <c r="R8023" i="1" s="1"/>
  <c r="P8023" i="1"/>
  <c r="Q8023" i="1"/>
  <c r="S8023" i="1" s="1"/>
  <c r="K8024" i="1"/>
  <c r="N8024" i="1"/>
  <c r="O8024" i="1" s="1"/>
  <c r="K8025" i="1"/>
  <c r="N8025" i="1"/>
  <c r="O8025" i="1"/>
  <c r="Q8025" i="1" s="1"/>
  <c r="P8025" i="1"/>
  <c r="K8026" i="1"/>
  <c r="N8026" i="1"/>
  <c r="O8026" i="1" s="1"/>
  <c r="P8026" i="1"/>
  <c r="K8027" i="1"/>
  <c r="N8027" i="1"/>
  <c r="P8027" i="1" s="1"/>
  <c r="Q8027" i="1" s="1"/>
  <c r="O8027" i="1"/>
  <c r="R8027" i="1" s="1"/>
  <c r="K8028" i="1"/>
  <c r="N8028" i="1"/>
  <c r="O8028" i="1" s="1"/>
  <c r="K8029" i="1"/>
  <c r="N8029" i="1"/>
  <c r="O8029" i="1"/>
  <c r="Q8029" i="1" s="1"/>
  <c r="P8029" i="1"/>
  <c r="K8030" i="1"/>
  <c r="N8030" i="1"/>
  <c r="O8030" i="1" s="1"/>
  <c r="P8030" i="1"/>
  <c r="K8031" i="1"/>
  <c r="N8031" i="1"/>
  <c r="O8031" i="1"/>
  <c r="R8031" i="1" s="1"/>
  <c r="P8031" i="1"/>
  <c r="Q8031" i="1"/>
  <c r="K8032" i="1"/>
  <c r="N8032" i="1"/>
  <c r="O8032" i="1" s="1"/>
  <c r="K8033" i="1"/>
  <c r="N8033" i="1"/>
  <c r="O8033" i="1"/>
  <c r="Q8033" i="1" s="1"/>
  <c r="P8033" i="1"/>
  <c r="K8034" i="1"/>
  <c r="N8034" i="1"/>
  <c r="O8034" i="1" s="1"/>
  <c r="P8034" i="1"/>
  <c r="K8035" i="1"/>
  <c r="N8035" i="1"/>
  <c r="P8035" i="1" s="1"/>
  <c r="Q8035" i="1" s="1"/>
  <c r="O8035" i="1"/>
  <c r="K8036" i="1"/>
  <c r="N8036" i="1"/>
  <c r="O8036" i="1" s="1"/>
  <c r="K8037" i="1"/>
  <c r="N8037" i="1"/>
  <c r="O8037" i="1"/>
  <c r="Q8037" i="1" s="1"/>
  <c r="P8037" i="1"/>
  <c r="K8038" i="1"/>
  <c r="N8038" i="1"/>
  <c r="O8038" i="1" s="1"/>
  <c r="P8038" i="1"/>
  <c r="K8039" i="1"/>
  <c r="N8039" i="1"/>
  <c r="O8039" i="1"/>
  <c r="R8039" i="1" s="1"/>
  <c r="P8039" i="1"/>
  <c r="Q8039" i="1"/>
  <c r="S8039" i="1" s="1"/>
  <c r="K8040" i="1"/>
  <c r="N8040" i="1"/>
  <c r="O8040" i="1" s="1"/>
  <c r="K8041" i="1"/>
  <c r="N8041" i="1"/>
  <c r="O8041" i="1"/>
  <c r="Q8041" i="1" s="1"/>
  <c r="P8041" i="1"/>
  <c r="K8042" i="1"/>
  <c r="N8042" i="1"/>
  <c r="O8042" i="1" s="1"/>
  <c r="P8042" i="1"/>
  <c r="K8043" i="1"/>
  <c r="N8043" i="1"/>
  <c r="P8043" i="1" s="1"/>
  <c r="Q8043" i="1" s="1"/>
  <c r="O8043" i="1"/>
  <c r="R8043" i="1" s="1"/>
  <c r="K8044" i="1"/>
  <c r="N8044" i="1"/>
  <c r="O8044" i="1" s="1"/>
  <c r="K8045" i="1"/>
  <c r="N8045" i="1"/>
  <c r="O8045" i="1"/>
  <c r="Q8045" i="1" s="1"/>
  <c r="P8045" i="1"/>
  <c r="K8046" i="1"/>
  <c r="N8046" i="1"/>
  <c r="O8046" i="1" s="1"/>
  <c r="P8046" i="1"/>
  <c r="K8047" i="1"/>
  <c r="N8047" i="1"/>
  <c r="O8047" i="1"/>
  <c r="R8047" i="1" s="1"/>
  <c r="P8047" i="1"/>
  <c r="Q8047" i="1"/>
  <c r="K8048" i="1"/>
  <c r="N8048" i="1"/>
  <c r="O8048" i="1" s="1"/>
  <c r="K8049" i="1"/>
  <c r="N8049" i="1"/>
  <c r="O8049" i="1"/>
  <c r="Q8049" i="1" s="1"/>
  <c r="P8049" i="1"/>
  <c r="K8050" i="1"/>
  <c r="N8050" i="1"/>
  <c r="O8050" i="1" s="1"/>
  <c r="P8050" i="1"/>
  <c r="K8051" i="1"/>
  <c r="N8051" i="1"/>
  <c r="P8051" i="1" s="1"/>
  <c r="Q8051" i="1" s="1"/>
  <c r="O8051" i="1"/>
  <c r="R8051" i="1" s="1"/>
  <c r="K8052" i="1"/>
  <c r="N8052" i="1"/>
  <c r="O8052" i="1" s="1"/>
  <c r="K8053" i="1"/>
  <c r="N8053" i="1"/>
  <c r="O8053" i="1"/>
  <c r="Q8053" i="1" s="1"/>
  <c r="P8053" i="1"/>
  <c r="K8054" i="1"/>
  <c r="N8054" i="1"/>
  <c r="O8054" i="1" s="1"/>
  <c r="P8054" i="1"/>
  <c r="K8055" i="1"/>
  <c r="N8055" i="1"/>
  <c r="O8055" i="1"/>
  <c r="R8055" i="1" s="1"/>
  <c r="P8055" i="1"/>
  <c r="Q8055" i="1"/>
  <c r="S8055" i="1" s="1"/>
  <c r="K8056" i="1"/>
  <c r="N8056" i="1"/>
  <c r="O8056" i="1" s="1"/>
  <c r="K8057" i="1"/>
  <c r="N8057" i="1"/>
  <c r="O8057" i="1"/>
  <c r="Q8057" i="1" s="1"/>
  <c r="P8057" i="1"/>
  <c r="K8058" i="1"/>
  <c r="N8058" i="1"/>
  <c r="O8058" i="1" s="1"/>
  <c r="P8058" i="1"/>
  <c r="K8059" i="1"/>
  <c r="N8059" i="1"/>
  <c r="P8059" i="1" s="1"/>
  <c r="Q8059" i="1" s="1"/>
  <c r="O8059" i="1"/>
  <c r="R8059" i="1" s="1"/>
  <c r="K8060" i="1"/>
  <c r="N8060" i="1"/>
  <c r="O8060" i="1" s="1"/>
  <c r="K8061" i="1"/>
  <c r="N8061" i="1"/>
  <c r="O8061" i="1"/>
  <c r="Q8061" i="1" s="1"/>
  <c r="P8061" i="1"/>
  <c r="K8062" i="1"/>
  <c r="N8062" i="1"/>
  <c r="O8062" i="1" s="1"/>
  <c r="P8062" i="1"/>
  <c r="K8063" i="1"/>
  <c r="N8063" i="1"/>
  <c r="O8063" i="1"/>
  <c r="R8063" i="1" s="1"/>
  <c r="P8063" i="1"/>
  <c r="Q8063" i="1"/>
  <c r="K8064" i="1"/>
  <c r="N8064" i="1"/>
  <c r="O8064" i="1" s="1"/>
  <c r="K8065" i="1"/>
  <c r="N8065" i="1"/>
  <c r="O8065" i="1"/>
  <c r="Q8065" i="1" s="1"/>
  <c r="P8065" i="1"/>
  <c r="K8066" i="1"/>
  <c r="N8066" i="1"/>
  <c r="O8066" i="1" s="1"/>
  <c r="P8066" i="1"/>
  <c r="K8067" i="1"/>
  <c r="N8067" i="1"/>
  <c r="P8067" i="1" s="1"/>
  <c r="Q8067" i="1" s="1"/>
  <c r="O8067" i="1"/>
  <c r="K8068" i="1"/>
  <c r="N8068" i="1"/>
  <c r="O8068" i="1" s="1"/>
  <c r="K8069" i="1"/>
  <c r="N8069" i="1"/>
  <c r="O8069" i="1"/>
  <c r="Q8069" i="1" s="1"/>
  <c r="P8069" i="1"/>
  <c r="K8070" i="1"/>
  <c r="N8070" i="1"/>
  <c r="O8070" i="1" s="1"/>
  <c r="P8070" i="1"/>
  <c r="K8071" i="1"/>
  <c r="N8071" i="1"/>
  <c r="O8071" i="1"/>
  <c r="R8071" i="1" s="1"/>
  <c r="P8071" i="1"/>
  <c r="Q8071" i="1"/>
  <c r="S8071" i="1" s="1"/>
  <c r="K8072" i="1"/>
  <c r="N8072" i="1"/>
  <c r="O8072" i="1" s="1"/>
  <c r="K8073" i="1"/>
  <c r="N8073" i="1"/>
  <c r="O8073" i="1"/>
  <c r="Q8073" i="1" s="1"/>
  <c r="P8073" i="1"/>
  <c r="K8074" i="1"/>
  <c r="N8074" i="1"/>
  <c r="O8074" i="1" s="1"/>
  <c r="P8074" i="1"/>
  <c r="K8075" i="1"/>
  <c r="N8075" i="1"/>
  <c r="P8075" i="1" s="1"/>
  <c r="Q8075" i="1" s="1"/>
  <c r="O8075" i="1"/>
  <c r="R8075" i="1" s="1"/>
  <c r="K8076" i="1"/>
  <c r="N8076" i="1"/>
  <c r="O8076" i="1" s="1"/>
  <c r="K8077" i="1"/>
  <c r="N8077" i="1"/>
  <c r="O8077" i="1"/>
  <c r="Q8077" i="1" s="1"/>
  <c r="P8077" i="1"/>
  <c r="K8078" i="1"/>
  <c r="N8078" i="1"/>
  <c r="O8078" i="1" s="1"/>
  <c r="P8078" i="1"/>
  <c r="K8079" i="1"/>
  <c r="N8079" i="1"/>
  <c r="O8079" i="1"/>
  <c r="R8079" i="1" s="1"/>
  <c r="P8079" i="1"/>
  <c r="Q8079" i="1"/>
  <c r="K8080" i="1"/>
  <c r="N8080" i="1"/>
  <c r="O8080" i="1" s="1"/>
  <c r="K8081" i="1"/>
  <c r="N8081" i="1"/>
  <c r="O8081" i="1"/>
  <c r="Q8081" i="1" s="1"/>
  <c r="P8081" i="1"/>
  <c r="K8082" i="1"/>
  <c r="N8082" i="1"/>
  <c r="O8082" i="1" s="1"/>
  <c r="P8082" i="1"/>
  <c r="K8083" i="1"/>
  <c r="N8083" i="1"/>
  <c r="P8083" i="1" s="1"/>
  <c r="Q8083" i="1" s="1"/>
  <c r="O8083" i="1"/>
  <c r="R8083" i="1" s="1"/>
  <c r="K8084" i="1"/>
  <c r="N8084" i="1"/>
  <c r="O8084" i="1" s="1"/>
  <c r="K8085" i="1"/>
  <c r="N8085" i="1"/>
  <c r="O8085" i="1"/>
  <c r="Q8085" i="1" s="1"/>
  <c r="P8085" i="1"/>
  <c r="K8086" i="1"/>
  <c r="N8086" i="1"/>
  <c r="O8086" i="1" s="1"/>
  <c r="P8086" i="1"/>
  <c r="K8087" i="1"/>
  <c r="N8087" i="1"/>
  <c r="P8087" i="1" s="1"/>
  <c r="Q8087" i="1" s="1"/>
  <c r="O8087" i="1"/>
  <c r="R8087" i="1" s="1"/>
  <c r="K8088" i="1"/>
  <c r="N8088" i="1"/>
  <c r="O8088" i="1" s="1"/>
  <c r="K8089" i="1"/>
  <c r="N8089" i="1"/>
  <c r="O8089" i="1"/>
  <c r="P8089" i="1"/>
  <c r="K8090" i="1"/>
  <c r="N8090" i="1"/>
  <c r="O8090" i="1" s="1"/>
  <c r="P8090" i="1"/>
  <c r="K8091" i="1"/>
  <c r="N8091" i="1"/>
  <c r="P8091" i="1" s="1"/>
  <c r="O8091" i="1"/>
  <c r="R8091" i="1" s="1"/>
  <c r="Q8091" i="1"/>
  <c r="K8092" i="1"/>
  <c r="N8092" i="1"/>
  <c r="O8092" i="1" s="1"/>
  <c r="K8093" i="1"/>
  <c r="N8093" i="1"/>
  <c r="O8093" i="1"/>
  <c r="Q8093" i="1" s="1"/>
  <c r="P8093" i="1"/>
  <c r="K8094" i="1"/>
  <c r="N8094" i="1"/>
  <c r="O8094" i="1" s="1"/>
  <c r="P8094" i="1"/>
  <c r="K8095" i="1"/>
  <c r="N8095" i="1"/>
  <c r="P8095" i="1" s="1"/>
  <c r="Q8095" i="1" s="1"/>
  <c r="O8095" i="1"/>
  <c r="K8096" i="1"/>
  <c r="N8096" i="1"/>
  <c r="K8097" i="1"/>
  <c r="N8097" i="1"/>
  <c r="O8097" i="1"/>
  <c r="P8097" i="1"/>
  <c r="K8098" i="1"/>
  <c r="N8098" i="1"/>
  <c r="O8098" i="1" s="1"/>
  <c r="P8098" i="1"/>
  <c r="K8099" i="1"/>
  <c r="N8099" i="1"/>
  <c r="P8099" i="1" s="1"/>
  <c r="Q8099" i="1" s="1"/>
  <c r="O8099" i="1"/>
  <c r="K8100" i="1"/>
  <c r="N8100" i="1"/>
  <c r="O8100" i="1" s="1"/>
  <c r="K8101" i="1"/>
  <c r="N8101" i="1"/>
  <c r="O8101" i="1"/>
  <c r="Q8101" i="1" s="1"/>
  <c r="P8101" i="1"/>
  <c r="K8102" i="1"/>
  <c r="N8102" i="1"/>
  <c r="O8102" i="1" s="1"/>
  <c r="P8102" i="1"/>
  <c r="K8103" i="1"/>
  <c r="N8103" i="1"/>
  <c r="P8103" i="1" s="1"/>
  <c r="Q8103" i="1" s="1"/>
  <c r="O8103" i="1"/>
  <c r="R8103" i="1" s="1"/>
  <c r="K8104" i="1"/>
  <c r="N8104" i="1"/>
  <c r="K8105" i="1"/>
  <c r="N8105" i="1"/>
  <c r="O8105" i="1"/>
  <c r="P8105" i="1"/>
  <c r="K8106" i="1"/>
  <c r="N8106" i="1"/>
  <c r="O8106" i="1" s="1"/>
  <c r="P8106" i="1"/>
  <c r="K8107" i="1"/>
  <c r="N8107" i="1"/>
  <c r="P8107" i="1" s="1"/>
  <c r="Q8107" i="1" s="1"/>
  <c r="S8107" i="1" s="1"/>
  <c r="O8107" i="1"/>
  <c r="R8107" i="1" s="1"/>
  <c r="K8108" i="1"/>
  <c r="N8108" i="1"/>
  <c r="O8108" i="1" s="1"/>
  <c r="K8109" i="1"/>
  <c r="N8109" i="1"/>
  <c r="O8109" i="1"/>
  <c r="Q8109" i="1" s="1"/>
  <c r="P8109" i="1"/>
  <c r="K8110" i="1"/>
  <c r="N8110" i="1"/>
  <c r="O8110" i="1" s="1"/>
  <c r="P8110" i="1"/>
  <c r="K8111" i="1"/>
  <c r="N8111" i="1"/>
  <c r="P8111" i="1" s="1"/>
  <c r="Q8111" i="1" s="1"/>
  <c r="O8111" i="1"/>
  <c r="K8112" i="1"/>
  <c r="N8112" i="1"/>
  <c r="K8113" i="1"/>
  <c r="N8113" i="1"/>
  <c r="O8113" i="1"/>
  <c r="P8113" i="1"/>
  <c r="K8114" i="1"/>
  <c r="N8114" i="1"/>
  <c r="O8114" i="1" s="1"/>
  <c r="P8114" i="1"/>
  <c r="K8115" i="1"/>
  <c r="N8115" i="1"/>
  <c r="P8115" i="1" s="1"/>
  <c r="O8115" i="1"/>
  <c r="R8115" i="1" s="1"/>
  <c r="Q8115" i="1"/>
  <c r="S8115" i="1" s="1"/>
  <c r="K8116" i="1"/>
  <c r="N8116" i="1"/>
  <c r="O8116" i="1" s="1"/>
  <c r="K8117" i="1"/>
  <c r="N8117" i="1"/>
  <c r="O8117" i="1"/>
  <c r="Q8117" i="1" s="1"/>
  <c r="P8117" i="1"/>
  <c r="K8118" i="1"/>
  <c r="N8118" i="1"/>
  <c r="O8118" i="1" s="1"/>
  <c r="P8118" i="1"/>
  <c r="K8119" i="1"/>
  <c r="N8119" i="1"/>
  <c r="P8119" i="1" s="1"/>
  <c r="Q8119" i="1" s="1"/>
  <c r="O8119" i="1"/>
  <c r="K8120" i="1"/>
  <c r="N8120" i="1"/>
  <c r="K8121" i="1"/>
  <c r="N8121" i="1"/>
  <c r="O8121" i="1"/>
  <c r="P8121" i="1"/>
  <c r="K8122" i="1"/>
  <c r="N8122" i="1"/>
  <c r="O8122" i="1" s="1"/>
  <c r="P8122" i="1"/>
  <c r="K8123" i="1"/>
  <c r="N8123" i="1"/>
  <c r="P8123" i="1" s="1"/>
  <c r="Q8123" i="1" s="1"/>
  <c r="S8123" i="1" s="1"/>
  <c r="O8123" i="1"/>
  <c r="R8123" i="1" s="1"/>
  <c r="K8124" i="1"/>
  <c r="N8124" i="1"/>
  <c r="O8124" i="1" s="1"/>
  <c r="K8125" i="1"/>
  <c r="N8125" i="1"/>
  <c r="O8125" i="1"/>
  <c r="Q8125" i="1" s="1"/>
  <c r="P8125" i="1"/>
  <c r="K8126" i="1"/>
  <c r="N8126" i="1"/>
  <c r="O8126" i="1" s="1"/>
  <c r="P8126" i="1"/>
  <c r="K8127" i="1"/>
  <c r="N8127" i="1"/>
  <c r="O8127" i="1"/>
  <c r="R8127" i="1" s="1"/>
  <c r="P8127" i="1"/>
  <c r="Q8127" i="1"/>
  <c r="K8128" i="1"/>
  <c r="N8128" i="1"/>
  <c r="K8129" i="1"/>
  <c r="N8129" i="1"/>
  <c r="O8129" i="1"/>
  <c r="P8129" i="1"/>
  <c r="K8130" i="1"/>
  <c r="N8130" i="1"/>
  <c r="O8130" i="1" s="1"/>
  <c r="P8130" i="1"/>
  <c r="K8131" i="1"/>
  <c r="N8131" i="1"/>
  <c r="P8131" i="1" s="1"/>
  <c r="O8131" i="1"/>
  <c r="R8131" i="1" s="1"/>
  <c r="Q8131" i="1"/>
  <c r="S8131" i="1" s="1"/>
  <c r="K8132" i="1"/>
  <c r="N8132" i="1"/>
  <c r="O8132" i="1" s="1"/>
  <c r="K8133" i="1"/>
  <c r="N8133" i="1"/>
  <c r="O8133" i="1"/>
  <c r="Q8133" i="1" s="1"/>
  <c r="P8133" i="1"/>
  <c r="K8134" i="1"/>
  <c r="N8134" i="1"/>
  <c r="O8134" i="1" s="1"/>
  <c r="P8134" i="1"/>
  <c r="K8135" i="1"/>
  <c r="N8135" i="1"/>
  <c r="O8135" i="1"/>
  <c r="R8135" i="1" s="1"/>
  <c r="P8135" i="1"/>
  <c r="Q8135" i="1"/>
  <c r="S8135" i="1" s="1"/>
  <c r="K8136" i="1"/>
  <c r="N8136" i="1"/>
  <c r="K8137" i="1"/>
  <c r="N8137" i="1"/>
  <c r="O8137" i="1"/>
  <c r="P8137" i="1"/>
  <c r="K8138" i="1"/>
  <c r="N8138" i="1"/>
  <c r="O8138" i="1" s="1"/>
  <c r="P8138" i="1"/>
  <c r="K8139" i="1"/>
  <c r="N8139" i="1"/>
  <c r="P8139" i="1" s="1"/>
  <c r="O8139" i="1"/>
  <c r="R8139" i="1" s="1"/>
  <c r="Q8139" i="1"/>
  <c r="K8140" i="1"/>
  <c r="N8140" i="1"/>
  <c r="O8140" i="1" s="1"/>
  <c r="K8141" i="1"/>
  <c r="N8141" i="1"/>
  <c r="O8141" i="1"/>
  <c r="Q8141" i="1" s="1"/>
  <c r="P8141" i="1"/>
  <c r="K8142" i="1"/>
  <c r="N8142" i="1"/>
  <c r="O8142" i="1" s="1"/>
  <c r="P8142" i="1"/>
  <c r="K8143" i="1"/>
  <c r="N8143" i="1"/>
  <c r="O8143" i="1"/>
  <c r="R8143" i="1" s="1"/>
  <c r="P8143" i="1"/>
  <c r="Q8143" i="1"/>
  <c r="S8143" i="1" s="1"/>
  <c r="K8144" i="1"/>
  <c r="N8144" i="1"/>
  <c r="K8145" i="1"/>
  <c r="N8145" i="1"/>
  <c r="O8145" i="1"/>
  <c r="P8145" i="1"/>
  <c r="K8146" i="1"/>
  <c r="N8146" i="1"/>
  <c r="O8146" i="1" s="1"/>
  <c r="P8146" i="1"/>
  <c r="K8147" i="1"/>
  <c r="N8147" i="1"/>
  <c r="P8147" i="1" s="1"/>
  <c r="O8147" i="1"/>
  <c r="Q8147" i="1"/>
  <c r="K8148" i="1"/>
  <c r="N8148" i="1"/>
  <c r="O8148" i="1" s="1"/>
  <c r="K8149" i="1"/>
  <c r="N8149" i="1"/>
  <c r="O8149" i="1"/>
  <c r="Q8149" i="1" s="1"/>
  <c r="P8149" i="1"/>
  <c r="K8150" i="1"/>
  <c r="N8150" i="1"/>
  <c r="O8150" i="1" s="1"/>
  <c r="P8150" i="1"/>
  <c r="K8151" i="1"/>
  <c r="N8151" i="1"/>
  <c r="O8151" i="1"/>
  <c r="R8151" i="1" s="1"/>
  <c r="P8151" i="1"/>
  <c r="Q8151" i="1"/>
  <c r="S8151" i="1" s="1"/>
  <c r="K8152" i="1"/>
  <c r="N8152" i="1"/>
  <c r="K8153" i="1"/>
  <c r="N8153" i="1"/>
  <c r="O8153" i="1"/>
  <c r="P8153" i="1"/>
  <c r="K8154" i="1"/>
  <c r="N8154" i="1"/>
  <c r="O8154" i="1" s="1"/>
  <c r="P8154" i="1"/>
  <c r="K8155" i="1"/>
  <c r="N8155" i="1"/>
  <c r="P8155" i="1" s="1"/>
  <c r="Q8155" i="1" s="1"/>
  <c r="O8155" i="1"/>
  <c r="K8156" i="1"/>
  <c r="N8156" i="1"/>
  <c r="O8156" i="1" s="1"/>
  <c r="K8157" i="1"/>
  <c r="N8157" i="1"/>
  <c r="O8157" i="1"/>
  <c r="Q8157" i="1" s="1"/>
  <c r="P8157" i="1"/>
  <c r="K8158" i="1"/>
  <c r="N8158" i="1"/>
  <c r="O8158" i="1" s="1"/>
  <c r="P8158" i="1"/>
  <c r="K8159" i="1"/>
  <c r="N8159" i="1"/>
  <c r="O8159" i="1"/>
  <c r="R8159" i="1" s="1"/>
  <c r="P8159" i="1"/>
  <c r="Q8159" i="1"/>
  <c r="K8160" i="1"/>
  <c r="N8160" i="1"/>
  <c r="K8161" i="1"/>
  <c r="N8161" i="1"/>
  <c r="O8161" i="1"/>
  <c r="P8161" i="1"/>
  <c r="K8162" i="1"/>
  <c r="N8162" i="1"/>
  <c r="O8162" i="1" s="1"/>
  <c r="P8162" i="1"/>
  <c r="K8163" i="1"/>
  <c r="N8163" i="1"/>
  <c r="P8163" i="1" s="1"/>
  <c r="Q8163" i="1" s="1"/>
  <c r="O8163" i="1"/>
  <c r="K8164" i="1"/>
  <c r="N8164" i="1"/>
  <c r="O8164" i="1" s="1"/>
  <c r="K8165" i="1"/>
  <c r="N8165" i="1"/>
  <c r="O8165" i="1"/>
  <c r="Q8165" i="1" s="1"/>
  <c r="P8165" i="1"/>
  <c r="K8166" i="1"/>
  <c r="N8166" i="1"/>
  <c r="O8166" i="1" s="1"/>
  <c r="P8166" i="1"/>
  <c r="K8167" i="1"/>
  <c r="N8167" i="1"/>
  <c r="O8167" i="1"/>
  <c r="R8167" i="1" s="1"/>
  <c r="P8167" i="1"/>
  <c r="Q8167" i="1"/>
  <c r="K8168" i="1"/>
  <c r="N8168" i="1"/>
  <c r="K8169" i="1"/>
  <c r="N8169" i="1"/>
  <c r="O8169" i="1"/>
  <c r="P8169" i="1"/>
  <c r="K8170" i="1"/>
  <c r="N8170" i="1"/>
  <c r="O8170" i="1" s="1"/>
  <c r="P8170" i="1"/>
  <c r="K8171" i="1"/>
  <c r="N8171" i="1"/>
  <c r="P8171" i="1" s="1"/>
  <c r="Q8171" i="1" s="1"/>
  <c r="S8171" i="1" s="1"/>
  <c r="O8171" i="1"/>
  <c r="R8171" i="1" s="1"/>
  <c r="K8172" i="1"/>
  <c r="N8172" i="1"/>
  <c r="O8172" i="1" s="1"/>
  <c r="K8173" i="1"/>
  <c r="N8173" i="1"/>
  <c r="O8173" i="1"/>
  <c r="Q8173" i="1" s="1"/>
  <c r="P8173" i="1"/>
  <c r="K8174" i="1"/>
  <c r="N8174" i="1"/>
  <c r="O8174" i="1" s="1"/>
  <c r="P8174" i="1"/>
  <c r="K8175" i="1"/>
  <c r="N8175" i="1"/>
  <c r="O8175" i="1"/>
  <c r="R8175" i="1" s="1"/>
  <c r="P8175" i="1"/>
  <c r="Q8175" i="1"/>
  <c r="K8176" i="1"/>
  <c r="N8176" i="1"/>
  <c r="K8177" i="1"/>
  <c r="N8177" i="1"/>
  <c r="O8177" i="1"/>
  <c r="P8177" i="1"/>
  <c r="K8178" i="1"/>
  <c r="N8178" i="1"/>
  <c r="O8178" i="1" s="1"/>
  <c r="P8178" i="1"/>
  <c r="K8179" i="1"/>
  <c r="N8179" i="1"/>
  <c r="P8179" i="1" s="1"/>
  <c r="Q8179" i="1" s="1"/>
  <c r="O8179" i="1"/>
  <c r="K8180" i="1"/>
  <c r="N8180" i="1"/>
  <c r="O8180" i="1" s="1"/>
  <c r="K8181" i="1"/>
  <c r="N8181" i="1"/>
  <c r="O8181" i="1"/>
  <c r="Q8181" i="1" s="1"/>
  <c r="P8181" i="1"/>
  <c r="K8182" i="1"/>
  <c r="N8182" i="1"/>
  <c r="O8182" i="1" s="1"/>
  <c r="P8182" i="1"/>
  <c r="K8183" i="1"/>
  <c r="N8183" i="1"/>
  <c r="O8183" i="1"/>
  <c r="R8183" i="1" s="1"/>
  <c r="P8183" i="1"/>
  <c r="Q8183" i="1"/>
  <c r="K8184" i="1"/>
  <c r="N8184" i="1"/>
  <c r="K8185" i="1"/>
  <c r="N8185" i="1"/>
  <c r="O8185" i="1"/>
  <c r="P8185" i="1"/>
  <c r="K8186" i="1"/>
  <c r="N8186" i="1"/>
  <c r="O8186" i="1" s="1"/>
  <c r="P8186" i="1"/>
  <c r="K8187" i="1"/>
  <c r="N8187" i="1"/>
  <c r="P8187" i="1" s="1"/>
  <c r="Q8187" i="1" s="1"/>
  <c r="S8187" i="1" s="1"/>
  <c r="O8187" i="1"/>
  <c r="R8187" i="1" s="1"/>
  <c r="K8188" i="1"/>
  <c r="N8188" i="1"/>
  <c r="O8188" i="1" s="1"/>
  <c r="K8189" i="1"/>
  <c r="N8189" i="1"/>
  <c r="O8189" i="1"/>
  <c r="Q8189" i="1" s="1"/>
  <c r="P8189" i="1"/>
  <c r="K8190" i="1"/>
  <c r="N8190" i="1"/>
  <c r="O8190" i="1" s="1"/>
  <c r="P8190" i="1"/>
  <c r="K8191" i="1"/>
  <c r="N8191" i="1"/>
  <c r="O8191" i="1"/>
  <c r="R8191" i="1" s="1"/>
  <c r="P8191" i="1"/>
  <c r="Q8191" i="1"/>
  <c r="K8192" i="1"/>
  <c r="N8192" i="1"/>
  <c r="K8193" i="1"/>
  <c r="N8193" i="1"/>
  <c r="O8193" i="1"/>
  <c r="P8193" i="1"/>
  <c r="K8194" i="1"/>
  <c r="N8194" i="1"/>
  <c r="O8194" i="1" s="1"/>
  <c r="P8194" i="1"/>
  <c r="K8195" i="1"/>
  <c r="N8195" i="1"/>
  <c r="P8195" i="1" s="1"/>
  <c r="O8195" i="1"/>
  <c r="Q8195" i="1"/>
  <c r="K8196" i="1"/>
  <c r="N8196" i="1"/>
  <c r="O8196" i="1" s="1"/>
  <c r="K8197" i="1"/>
  <c r="N8197" i="1"/>
  <c r="O8197" i="1"/>
  <c r="Q8197" i="1" s="1"/>
  <c r="P8197" i="1"/>
  <c r="K8198" i="1"/>
  <c r="N8198" i="1"/>
  <c r="O8198" i="1" s="1"/>
  <c r="P8198" i="1"/>
  <c r="K8199" i="1"/>
  <c r="N8199" i="1"/>
  <c r="O8199" i="1"/>
  <c r="P8199" i="1"/>
  <c r="Q8199" i="1"/>
  <c r="S8199" i="1" s="1"/>
  <c r="R8199" i="1"/>
  <c r="K8200" i="1"/>
  <c r="N8200" i="1"/>
  <c r="K8201" i="1"/>
  <c r="N8201" i="1"/>
  <c r="O8201" i="1"/>
  <c r="P8201" i="1"/>
  <c r="K8202" i="1"/>
  <c r="N8202" i="1"/>
  <c r="O8202" i="1" s="1"/>
  <c r="P8202" i="1"/>
  <c r="K8203" i="1"/>
  <c r="N8203" i="1"/>
  <c r="P8203" i="1" s="1"/>
  <c r="Q8203" i="1" s="1"/>
  <c r="O8203" i="1"/>
  <c r="K8204" i="1"/>
  <c r="N8204" i="1"/>
  <c r="O8204" i="1" s="1"/>
  <c r="K8205" i="1"/>
  <c r="N8205" i="1"/>
  <c r="O8205" i="1"/>
  <c r="Q8205" i="1" s="1"/>
  <c r="P8205" i="1"/>
  <c r="K8206" i="1"/>
  <c r="N8206" i="1"/>
  <c r="O8206" i="1" s="1"/>
  <c r="P8206" i="1"/>
  <c r="K8207" i="1"/>
  <c r="N8207" i="1"/>
  <c r="O8207" i="1"/>
  <c r="P8207" i="1"/>
  <c r="Q8207" i="1"/>
  <c r="S8207" i="1" s="1"/>
  <c r="R8207" i="1"/>
  <c r="K8208" i="1"/>
  <c r="N8208" i="1"/>
  <c r="K8209" i="1"/>
  <c r="N8209" i="1"/>
  <c r="O8209" i="1"/>
  <c r="P8209" i="1"/>
  <c r="K8210" i="1"/>
  <c r="N8210" i="1"/>
  <c r="O8210" i="1" s="1"/>
  <c r="P8210" i="1"/>
  <c r="K8211" i="1"/>
  <c r="N8211" i="1"/>
  <c r="P8211" i="1" s="1"/>
  <c r="Q8211" i="1" s="1"/>
  <c r="O8211" i="1"/>
  <c r="K8212" i="1"/>
  <c r="N8212" i="1"/>
  <c r="O8212" i="1" s="1"/>
  <c r="K8213" i="1"/>
  <c r="N8213" i="1"/>
  <c r="O8213" i="1"/>
  <c r="Q8213" i="1" s="1"/>
  <c r="P8213" i="1"/>
  <c r="K8214" i="1"/>
  <c r="N8214" i="1"/>
  <c r="O8214" i="1" s="1"/>
  <c r="P8214" i="1"/>
  <c r="K8215" i="1"/>
  <c r="N8215" i="1"/>
  <c r="O8215" i="1"/>
  <c r="P8215" i="1"/>
  <c r="Q8215" i="1"/>
  <c r="S8215" i="1" s="1"/>
  <c r="R8215" i="1"/>
  <c r="K8216" i="1"/>
  <c r="N8216" i="1"/>
  <c r="K8217" i="1"/>
  <c r="N8217" i="1"/>
  <c r="O8217" i="1"/>
  <c r="P8217" i="1"/>
  <c r="K8218" i="1"/>
  <c r="N8218" i="1"/>
  <c r="O8218" i="1" s="1"/>
  <c r="P8218" i="1"/>
  <c r="K8219" i="1"/>
  <c r="N8219" i="1"/>
  <c r="P8219" i="1" s="1"/>
  <c r="Q8219" i="1" s="1"/>
  <c r="O8219" i="1"/>
  <c r="K8220" i="1"/>
  <c r="N8220" i="1"/>
  <c r="O8220" i="1" s="1"/>
  <c r="K8221" i="1"/>
  <c r="N8221" i="1"/>
  <c r="O8221" i="1"/>
  <c r="Q8221" i="1" s="1"/>
  <c r="P8221" i="1"/>
  <c r="K8222" i="1"/>
  <c r="N8222" i="1"/>
  <c r="O8222" i="1" s="1"/>
  <c r="P8222" i="1"/>
  <c r="K8223" i="1"/>
  <c r="N8223" i="1"/>
  <c r="O8223" i="1"/>
  <c r="P8223" i="1"/>
  <c r="Q8223" i="1"/>
  <c r="S8223" i="1" s="1"/>
  <c r="R8223" i="1"/>
  <c r="K8224" i="1"/>
  <c r="N8224" i="1"/>
  <c r="K8225" i="1"/>
  <c r="N8225" i="1"/>
  <c r="O8225" i="1"/>
  <c r="P8225" i="1"/>
  <c r="K8226" i="1"/>
  <c r="N8226" i="1"/>
  <c r="O8226" i="1" s="1"/>
  <c r="P8226" i="1"/>
  <c r="K8227" i="1"/>
  <c r="N8227" i="1"/>
  <c r="P8227" i="1" s="1"/>
  <c r="O8227" i="1"/>
  <c r="Q8227" i="1"/>
  <c r="K8228" i="1"/>
  <c r="N8228" i="1"/>
  <c r="O8228" i="1" s="1"/>
  <c r="K8229" i="1"/>
  <c r="N8229" i="1"/>
  <c r="O8229" i="1"/>
  <c r="Q8229" i="1" s="1"/>
  <c r="P8229" i="1"/>
  <c r="K8230" i="1"/>
  <c r="N8230" i="1"/>
  <c r="O8230" i="1" s="1"/>
  <c r="P8230" i="1"/>
  <c r="K8231" i="1"/>
  <c r="N8231" i="1"/>
  <c r="O8231" i="1"/>
  <c r="P8231" i="1"/>
  <c r="Q8231" i="1"/>
  <c r="S8231" i="1" s="1"/>
  <c r="R8231" i="1"/>
  <c r="K8232" i="1"/>
  <c r="N8232" i="1"/>
  <c r="K8233" i="1"/>
  <c r="N8233" i="1"/>
  <c r="O8233" i="1"/>
  <c r="P8233" i="1"/>
  <c r="K8234" i="1"/>
  <c r="N8234" i="1"/>
  <c r="O8234" i="1" s="1"/>
  <c r="P8234" i="1"/>
  <c r="K8235" i="1"/>
  <c r="N8235" i="1"/>
  <c r="P8235" i="1" s="1"/>
  <c r="Q8235" i="1" s="1"/>
  <c r="O8235" i="1"/>
  <c r="K8236" i="1"/>
  <c r="N8236" i="1"/>
  <c r="O8236" i="1" s="1"/>
  <c r="K8237" i="1"/>
  <c r="N8237" i="1"/>
  <c r="O8237" i="1"/>
  <c r="Q8237" i="1" s="1"/>
  <c r="P8237" i="1"/>
  <c r="K8238" i="1"/>
  <c r="N8238" i="1"/>
  <c r="O8238" i="1" s="1"/>
  <c r="P8238" i="1"/>
  <c r="K8239" i="1"/>
  <c r="N8239" i="1"/>
  <c r="O8239" i="1"/>
  <c r="P8239" i="1"/>
  <c r="Q8239" i="1"/>
  <c r="S8239" i="1" s="1"/>
  <c r="R8239" i="1"/>
  <c r="K8240" i="1"/>
  <c r="N8240" i="1"/>
  <c r="K8241" i="1"/>
  <c r="N8241" i="1"/>
  <c r="O8241" i="1"/>
  <c r="P8241" i="1"/>
  <c r="K8242" i="1"/>
  <c r="N8242" i="1"/>
  <c r="O8242" i="1" s="1"/>
  <c r="P8242" i="1"/>
  <c r="K8243" i="1"/>
  <c r="N8243" i="1"/>
  <c r="P8243" i="1" s="1"/>
  <c r="Q8243" i="1" s="1"/>
  <c r="O8243" i="1"/>
  <c r="K8244" i="1"/>
  <c r="N8244" i="1"/>
  <c r="O8244" i="1" s="1"/>
  <c r="K8245" i="1"/>
  <c r="N8245" i="1"/>
  <c r="O8245" i="1"/>
  <c r="Q8245" i="1" s="1"/>
  <c r="P8245" i="1"/>
  <c r="K8246" i="1"/>
  <c r="N8246" i="1"/>
  <c r="O8246" i="1" s="1"/>
  <c r="P8246" i="1"/>
  <c r="K8247" i="1"/>
  <c r="N8247" i="1"/>
  <c r="O8247" i="1"/>
  <c r="P8247" i="1"/>
  <c r="Q8247" i="1"/>
  <c r="S8247" i="1" s="1"/>
  <c r="R8247" i="1"/>
  <c r="K8248" i="1"/>
  <c r="N8248" i="1"/>
  <c r="K8249" i="1"/>
  <c r="N8249" i="1"/>
  <c r="O8249" i="1"/>
  <c r="P8249" i="1"/>
  <c r="K8250" i="1"/>
  <c r="N8250" i="1"/>
  <c r="O8250" i="1" s="1"/>
  <c r="P8250" i="1"/>
  <c r="K8251" i="1"/>
  <c r="N8251" i="1"/>
  <c r="P8251" i="1" s="1"/>
  <c r="Q8251" i="1" s="1"/>
  <c r="O8251" i="1"/>
  <c r="K8252" i="1"/>
  <c r="N8252" i="1"/>
  <c r="K8253" i="1"/>
  <c r="N8253" i="1"/>
  <c r="O8253" i="1"/>
  <c r="P8253" i="1"/>
  <c r="K8254" i="1"/>
  <c r="N8254" i="1"/>
  <c r="O8254" i="1" s="1"/>
  <c r="P8254" i="1"/>
  <c r="K8255" i="1"/>
  <c r="N8255" i="1"/>
  <c r="O8255" i="1"/>
  <c r="P8255" i="1"/>
  <c r="Q8255" i="1"/>
  <c r="S8255" i="1" s="1"/>
  <c r="R8255" i="1"/>
  <c r="K8256" i="1"/>
  <c r="N8256" i="1"/>
  <c r="K8257" i="1"/>
  <c r="N8257" i="1"/>
  <c r="O8257" i="1"/>
  <c r="P8257" i="1"/>
  <c r="K8258" i="1"/>
  <c r="N8258" i="1"/>
  <c r="O8258" i="1" s="1"/>
  <c r="P8258" i="1"/>
  <c r="K8259" i="1"/>
  <c r="N8259" i="1"/>
  <c r="P8259" i="1" s="1"/>
  <c r="Q8259" i="1" s="1"/>
  <c r="O8259" i="1"/>
  <c r="K8260" i="1"/>
  <c r="N8260" i="1"/>
  <c r="K8261" i="1"/>
  <c r="N8261" i="1"/>
  <c r="O8261" i="1"/>
  <c r="P8261" i="1"/>
  <c r="K8262" i="1"/>
  <c r="N8262" i="1"/>
  <c r="O8262" i="1" s="1"/>
  <c r="P8262" i="1"/>
  <c r="K8263" i="1"/>
  <c r="N8263" i="1"/>
  <c r="O8263" i="1"/>
  <c r="P8263" i="1"/>
  <c r="Q8263" i="1"/>
  <c r="S8263" i="1" s="1"/>
  <c r="R8263" i="1"/>
  <c r="K8264" i="1"/>
  <c r="N8264" i="1"/>
  <c r="K8265" i="1"/>
  <c r="N8265" i="1"/>
  <c r="O8265" i="1"/>
  <c r="P8265" i="1"/>
  <c r="K8266" i="1"/>
  <c r="N8266" i="1"/>
  <c r="O8266" i="1" s="1"/>
  <c r="P8266" i="1"/>
  <c r="K8267" i="1"/>
  <c r="N8267" i="1"/>
  <c r="O8267" i="1" s="1"/>
  <c r="K8268" i="1"/>
  <c r="N8268" i="1"/>
  <c r="K8269" i="1"/>
  <c r="N8269" i="1"/>
  <c r="O8269" i="1"/>
  <c r="P8269" i="1"/>
  <c r="K8270" i="1"/>
  <c r="N8270" i="1"/>
  <c r="O8270" i="1" s="1"/>
  <c r="P8270" i="1"/>
  <c r="K8271" i="1"/>
  <c r="N8271" i="1"/>
  <c r="O8271" i="1"/>
  <c r="P8271" i="1"/>
  <c r="Q8271" i="1"/>
  <c r="S8271" i="1" s="1"/>
  <c r="R8271" i="1"/>
  <c r="K8272" i="1"/>
  <c r="N8272" i="1"/>
  <c r="K8273" i="1"/>
  <c r="N8273" i="1"/>
  <c r="O8273" i="1"/>
  <c r="P8273" i="1"/>
  <c r="K8274" i="1"/>
  <c r="N8274" i="1"/>
  <c r="O8274" i="1" s="1"/>
  <c r="P8274" i="1"/>
  <c r="K8275" i="1"/>
  <c r="N8275" i="1"/>
  <c r="O8275" i="1" s="1"/>
  <c r="K8276" i="1"/>
  <c r="N8276" i="1"/>
  <c r="K8277" i="1"/>
  <c r="N8277" i="1"/>
  <c r="O8277" i="1"/>
  <c r="P8277" i="1"/>
  <c r="K8278" i="1"/>
  <c r="N8278" i="1"/>
  <c r="O8278" i="1" s="1"/>
  <c r="P8278" i="1"/>
  <c r="K8279" i="1"/>
  <c r="N8279" i="1"/>
  <c r="O8279" i="1"/>
  <c r="P8279" i="1"/>
  <c r="Q8279" i="1"/>
  <c r="S8279" i="1" s="1"/>
  <c r="R8279" i="1"/>
  <c r="K8280" i="1"/>
  <c r="N8280" i="1"/>
  <c r="K8281" i="1"/>
  <c r="N8281" i="1"/>
  <c r="O8281" i="1"/>
  <c r="P8281" i="1"/>
  <c r="K8282" i="1"/>
  <c r="N8282" i="1"/>
  <c r="O8282" i="1" s="1"/>
  <c r="P8282" i="1"/>
  <c r="K8283" i="1"/>
  <c r="N8283" i="1"/>
  <c r="O8283" i="1" s="1"/>
  <c r="K8284" i="1"/>
  <c r="N8284" i="1"/>
  <c r="K8285" i="1"/>
  <c r="N8285" i="1"/>
  <c r="O8285" i="1"/>
  <c r="P8285" i="1"/>
  <c r="K8286" i="1"/>
  <c r="N8286" i="1"/>
  <c r="O8286" i="1" s="1"/>
  <c r="P8286" i="1"/>
  <c r="K8287" i="1"/>
  <c r="N8287" i="1"/>
  <c r="O8287" i="1"/>
  <c r="P8287" i="1"/>
  <c r="Q8287" i="1"/>
  <c r="S8287" i="1" s="1"/>
  <c r="R8287" i="1"/>
  <c r="K8288" i="1"/>
  <c r="N8288" i="1"/>
  <c r="K8289" i="1"/>
  <c r="N8289" i="1"/>
  <c r="O8289" i="1"/>
  <c r="P8289" i="1"/>
  <c r="K8290" i="1"/>
  <c r="N8290" i="1"/>
  <c r="O8290" i="1" s="1"/>
  <c r="P8290" i="1"/>
  <c r="K8291" i="1"/>
  <c r="N8291" i="1"/>
  <c r="O8291" i="1" s="1"/>
  <c r="K8292" i="1"/>
  <c r="N8292" i="1"/>
  <c r="K8293" i="1"/>
  <c r="N8293" i="1"/>
  <c r="O8293" i="1"/>
  <c r="P8293" i="1"/>
  <c r="K8294" i="1"/>
  <c r="N8294" i="1"/>
  <c r="O8294" i="1" s="1"/>
  <c r="P8294" i="1"/>
  <c r="K8295" i="1"/>
  <c r="N8295" i="1"/>
  <c r="O8295" i="1"/>
  <c r="P8295" i="1"/>
  <c r="Q8295" i="1"/>
  <c r="S8295" i="1" s="1"/>
  <c r="R8295" i="1"/>
  <c r="K8296" i="1"/>
  <c r="N8296" i="1"/>
  <c r="K8297" i="1"/>
  <c r="N8297" i="1"/>
  <c r="O8297" i="1"/>
  <c r="P8297" i="1"/>
  <c r="K8298" i="1"/>
  <c r="N8298" i="1"/>
  <c r="O8298" i="1" s="1"/>
  <c r="P8298" i="1"/>
  <c r="K8299" i="1"/>
  <c r="N8299" i="1"/>
  <c r="O8299" i="1" s="1"/>
  <c r="K8300" i="1"/>
  <c r="N8300" i="1"/>
  <c r="K8301" i="1"/>
  <c r="N8301" i="1"/>
  <c r="O8301" i="1"/>
  <c r="P8301" i="1"/>
  <c r="K8302" i="1"/>
  <c r="N8302" i="1"/>
  <c r="O8302" i="1" s="1"/>
  <c r="P8302" i="1"/>
  <c r="K8303" i="1"/>
  <c r="N8303" i="1"/>
  <c r="O8303" i="1"/>
  <c r="P8303" i="1"/>
  <c r="Q8303" i="1"/>
  <c r="S8303" i="1" s="1"/>
  <c r="R8303" i="1"/>
  <c r="K8304" i="1"/>
  <c r="N8304" i="1"/>
  <c r="K8305" i="1"/>
  <c r="N8305" i="1"/>
  <c r="O8305" i="1"/>
  <c r="P8305" i="1"/>
  <c r="K8306" i="1"/>
  <c r="N8306" i="1"/>
  <c r="O8306" i="1" s="1"/>
  <c r="P8306" i="1"/>
  <c r="K8307" i="1"/>
  <c r="N8307" i="1"/>
  <c r="O8307" i="1" s="1"/>
  <c r="K8308" i="1"/>
  <c r="N8308" i="1"/>
  <c r="K8309" i="1"/>
  <c r="N8309" i="1"/>
  <c r="O8309" i="1"/>
  <c r="P8309" i="1"/>
  <c r="K8310" i="1"/>
  <c r="N8310" i="1"/>
  <c r="O8310" i="1" s="1"/>
  <c r="P8310" i="1"/>
  <c r="K8311" i="1"/>
  <c r="N8311" i="1"/>
  <c r="O8311" i="1"/>
  <c r="P8311" i="1"/>
  <c r="Q8311" i="1"/>
  <c r="S8311" i="1" s="1"/>
  <c r="R8311" i="1"/>
  <c r="K8312" i="1"/>
  <c r="N8312" i="1"/>
  <c r="K8313" i="1"/>
  <c r="N8313" i="1"/>
  <c r="O8313" i="1"/>
  <c r="P8313" i="1"/>
  <c r="K8314" i="1"/>
  <c r="N8314" i="1"/>
  <c r="O8314" i="1" s="1"/>
  <c r="P8314" i="1"/>
  <c r="K8315" i="1"/>
  <c r="N8315" i="1"/>
  <c r="O8315" i="1" s="1"/>
  <c r="K8316" i="1"/>
  <c r="N8316" i="1"/>
  <c r="K8317" i="1"/>
  <c r="N8317" i="1"/>
  <c r="O8317" i="1"/>
  <c r="P8317" i="1"/>
  <c r="K8318" i="1"/>
  <c r="N8318" i="1"/>
  <c r="O8318" i="1" s="1"/>
  <c r="P8318" i="1"/>
  <c r="K8319" i="1"/>
  <c r="N8319" i="1"/>
  <c r="O8319" i="1"/>
  <c r="P8319" i="1"/>
  <c r="Q8319" i="1"/>
  <c r="S8319" i="1" s="1"/>
  <c r="R8319" i="1"/>
  <c r="K8320" i="1"/>
  <c r="N8320" i="1"/>
  <c r="K8321" i="1"/>
  <c r="N8321" i="1"/>
  <c r="O8321" i="1"/>
  <c r="P8321" i="1"/>
  <c r="K8322" i="1"/>
  <c r="N8322" i="1"/>
  <c r="O8322" i="1" s="1"/>
  <c r="P8322" i="1"/>
  <c r="K8323" i="1"/>
  <c r="N8323" i="1"/>
  <c r="O8323" i="1" s="1"/>
  <c r="K8324" i="1"/>
  <c r="N8324" i="1"/>
  <c r="K8325" i="1"/>
  <c r="N8325" i="1"/>
  <c r="O8325" i="1"/>
  <c r="P8325" i="1"/>
  <c r="K8326" i="1"/>
  <c r="N8326" i="1"/>
  <c r="O8326" i="1" s="1"/>
  <c r="P8326" i="1"/>
  <c r="K8327" i="1"/>
  <c r="N8327" i="1"/>
  <c r="O8327" i="1"/>
  <c r="P8327" i="1"/>
  <c r="Q8327" i="1"/>
  <c r="S8327" i="1" s="1"/>
  <c r="R8327" i="1"/>
  <c r="K8328" i="1"/>
  <c r="N8328" i="1"/>
  <c r="K8329" i="1"/>
  <c r="N8329" i="1"/>
  <c r="O8329" i="1"/>
  <c r="P8329" i="1"/>
  <c r="K8330" i="1"/>
  <c r="N8330" i="1"/>
  <c r="O8330" i="1" s="1"/>
  <c r="P8330" i="1"/>
  <c r="K8331" i="1"/>
  <c r="N8331" i="1"/>
  <c r="O8331" i="1" s="1"/>
  <c r="K8332" i="1"/>
  <c r="N8332" i="1"/>
  <c r="K8333" i="1"/>
  <c r="N8333" i="1"/>
  <c r="O8333" i="1"/>
  <c r="P8333" i="1"/>
  <c r="K8334" i="1"/>
  <c r="N8334" i="1"/>
  <c r="O8334" i="1" s="1"/>
  <c r="P8334" i="1"/>
  <c r="K8335" i="1"/>
  <c r="N8335" i="1"/>
  <c r="O8335" i="1"/>
  <c r="P8335" i="1"/>
  <c r="Q8335" i="1"/>
  <c r="S8335" i="1" s="1"/>
  <c r="R8335" i="1"/>
  <c r="K8336" i="1"/>
  <c r="N8336" i="1"/>
  <c r="K8337" i="1"/>
  <c r="N8337" i="1"/>
  <c r="O8337" i="1"/>
  <c r="P8337" i="1"/>
  <c r="K8338" i="1"/>
  <c r="N8338" i="1"/>
  <c r="O8338" i="1" s="1"/>
  <c r="P8338" i="1"/>
  <c r="K8339" i="1"/>
  <c r="N8339" i="1"/>
  <c r="O8339" i="1" s="1"/>
  <c r="K8340" i="1"/>
  <c r="N8340" i="1"/>
  <c r="K8341" i="1"/>
  <c r="N8341" i="1"/>
  <c r="O8341" i="1"/>
  <c r="P8341" i="1"/>
  <c r="K8342" i="1"/>
  <c r="N8342" i="1"/>
  <c r="O8342" i="1" s="1"/>
  <c r="P8342" i="1"/>
  <c r="K8343" i="1"/>
  <c r="N8343" i="1"/>
  <c r="O8343" i="1"/>
  <c r="P8343" i="1"/>
  <c r="Q8343" i="1"/>
  <c r="S8343" i="1" s="1"/>
  <c r="R8343" i="1"/>
  <c r="K8344" i="1"/>
  <c r="N8344" i="1"/>
  <c r="K8345" i="1"/>
  <c r="N8345" i="1"/>
  <c r="O8345" i="1"/>
  <c r="P8345" i="1"/>
  <c r="K8346" i="1"/>
  <c r="N8346" i="1"/>
  <c r="O8346" i="1" s="1"/>
  <c r="P8346" i="1"/>
  <c r="K8347" i="1"/>
  <c r="N8347" i="1"/>
  <c r="O8347" i="1" s="1"/>
  <c r="K8348" i="1"/>
  <c r="N8348" i="1"/>
  <c r="K8349" i="1"/>
  <c r="N8349" i="1"/>
  <c r="O8349" i="1"/>
  <c r="P8349" i="1"/>
  <c r="K8350" i="1"/>
  <c r="N8350" i="1"/>
  <c r="O8350" i="1" s="1"/>
  <c r="P8350" i="1"/>
  <c r="K8351" i="1"/>
  <c r="N8351" i="1"/>
  <c r="O8351" i="1"/>
  <c r="P8351" i="1"/>
  <c r="Q8351" i="1"/>
  <c r="S8351" i="1" s="1"/>
  <c r="R8351" i="1"/>
  <c r="K8352" i="1"/>
  <c r="N8352" i="1"/>
  <c r="K8353" i="1"/>
  <c r="N8353" i="1"/>
  <c r="O8353" i="1"/>
  <c r="P8353" i="1"/>
  <c r="K8354" i="1"/>
  <c r="N8354" i="1"/>
  <c r="O8354" i="1" s="1"/>
  <c r="P8354" i="1"/>
  <c r="K8355" i="1"/>
  <c r="N8355" i="1"/>
  <c r="O8355" i="1" s="1"/>
  <c r="K8356" i="1"/>
  <c r="N8356" i="1"/>
  <c r="K8357" i="1"/>
  <c r="N8357" i="1"/>
  <c r="O8357" i="1"/>
  <c r="P8357" i="1"/>
  <c r="K8358" i="1"/>
  <c r="N8358" i="1"/>
  <c r="O8358" i="1" s="1"/>
  <c r="P8358" i="1"/>
  <c r="K8359" i="1"/>
  <c r="N8359" i="1"/>
  <c r="O8359" i="1"/>
  <c r="P8359" i="1"/>
  <c r="Q8359" i="1"/>
  <c r="S8359" i="1" s="1"/>
  <c r="R8359" i="1"/>
  <c r="K8360" i="1"/>
  <c r="N8360" i="1"/>
  <c r="K8361" i="1"/>
  <c r="N8361" i="1"/>
  <c r="O8361" i="1"/>
  <c r="P8361" i="1"/>
  <c r="K8362" i="1"/>
  <c r="N8362" i="1"/>
  <c r="O8362" i="1" s="1"/>
  <c r="P8362" i="1"/>
  <c r="K8363" i="1"/>
  <c r="N8363" i="1"/>
  <c r="O8363" i="1" s="1"/>
  <c r="K8364" i="1"/>
  <c r="N8364" i="1"/>
  <c r="K8365" i="1"/>
  <c r="N8365" i="1"/>
  <c r="O8365" i="1"/>
  <c r="P8365" i="1"/>
  <c r="K8366" i="1"/>
  <c r="N8366" i="1"/>
  <c r="O8366" i="1" s="1"/>
  <c r="P8366" i="1"/>
  <c r="K8367" i="1"/>
  <c r="N8367" i="1"/>
  <c r="O8367" i="1"/>
  <c r="P8367" i="1"/>
  <c r="Q8367" i="1"/>
  <c r="S8367" i="1" s="1"/>
  <c r="R8367" i="1"/>
  <c r="K8368" i="1"/>
  <c r="N8368" i="1"/>
  <c r="K8369" i="1"/>
  <c r="N8369" i="1"/>
  <c r="O8369" i="1"/>
  <c r="P8369" i="1"/>
  <c r="K8370" i="1"/>
  <c r="N8370" i="1"/>
  <c r="O8370" i="1" s="1"/>
  <c r="P8370" i="1"/>
  <c r="K8371" i="1"/>
  <c r="N8371" i="1"/>
  <c r="O8371" i="1" s="1"/>
  <c r="K8372" i="1"/>
  <c r="N8372" i="1"/>
  <c r="K8373" i="1"/>
  <c r="N8373" i="1"/>
  <c r="O8373" i="1"/>
  <c r="P8373" i="1"/>
  <c r="K8374" i="1"/>
  <c r="N8374" i="1"/>
  <c r="O8374" i="1" s="1"/>
  <c r="P8374" i="1"/>
  <c r="K8375" i="1"/>
  <c r="N8375" i="1"/>
  <c r="O8375" i="1"/>
  <c r="P8375" i="1"/>
  <c r="Q8375" i="1"/>
  <c r="S8375" i="1" s="1"/>
  <c r="R8375" i="1"/>
  <c r="K8376" i="1"/>
  <c r="N8376" i="1"/>
  <c r="K8377" i="1"/>
  <c r="N8377" i="1"/>
  <c r="O8377" i="1"/>
  <c r="P8377" i="1"/>
  <c r="K8378" i="1"/>
  <c r="N8378" i="1"/>
  <c r="O8378" i="1" s="1"/>
  <c r="P8378" i="1"/>
  <c r="K8379" i="1"/>
  <c r="N8379" i="1"/>
  <c r="O8379" i="1" s="1"/>
  <c r="K8380" i="1"/>
  <c r="N8380" i="1"/>
  <c r="K8381" i="1"/>
  <c r="N8381" i="1"/>
  <c r="O8381" i="1"/>
  <c r="P8381" i="1"/>
  <c r="K8382" i="1"/>
  <c r="N8382" i="1"/>
  <c r="O8382" i="1" s="1"/>
  <c r="P8382" i="1"/>
  <c r="K8383" i="1"/>
  <c r="N8383" i="1"/>
  <c r="O8383" i="1"/>
  <c r="P8383" i="1"/>
  <c r="Q8383" i="1"/>
  <c r="S8383" i="1" s="1"/>
  <c r="R8383" i="1"/>
  <c r="K8384" i="1"/>
  <c r="N8384" i="1"/>
  <c r="K8385" i="1"/>
  <c r="N8385" i="1"/>
  <c r="O8385" i="1"/>
  <c r="P8385" i="1"/>
  <c r="K8386" i="1"/>
  <c r="N8386" i="1"/>
  <c r="O8386" i="1" s="1"/>
  <c r="P8386" i="1"/>
  <c r="K8387" i="1"/>
  <c r="N8387" i="1"/>
  <c r="O8387" i="1" s="1"/>
  <c r="K8388" i="1"/>
  <c r="N8388" i="1"/>
  <c r="K8389" i="1"/>
  <c r="N8389" i="1"/>
  <c r="O8389" i="1"/>
  <c r="P8389" i="1"/>
  <c r="K8390" i="1"/>
  <c r="N8390" i="1"/>
  <c r="O8390" i="1" s="1"/>
  <c r="P8390" i="1"/>
  <c r="K8391" i="1"/>
  <c r="N8391" i="1"/>
  <c r="O8391" i="1"/>
  <c r="P8391" i="1"/>
  <c r="Q8391" i="1"/>
  <c r="S8391" i="1" s="1"/>
  <c r="R8391" i="1"/>
  <c r="K8392" i="1"/>
  <c r="N8392" i="1"/>
  <c r="K8393" i="1"/>
  <c r="N8393" i="1"/>
  <c r="O8393" i="1"/>
  <c r="P8393" i="1"/>
  <c r="K8394" i="1"/>
  <c r="N8394" i="1"/>
  <c r="O8394" i="1" s="1"/>
  <c r="P8394" i="1"/>
  <c r="K8395" i="1"/>
  <c r="N8395" i="1"/>
  <c r="O8395" i="1" s="1"/>
  <c r="K8396" i="1"/>
  <c r="N8396" i="1"/>
  <c r="K8397" i="1"/>
  <c r="N8397" i="1"/>
  <c r="O8397" i="1"/>
  <c r="P8397" i="1"/>
  <c r="K8398" i="1"/>
  <c r="N8398" i="1"/>
  <c r="O8398" i="1" s="1"/>
  <c r="P8398" i="1"/>
  <c r="K8399" i="1"/>
  <c r="N8399" i="1"/>
  <c r="O8399" i="1"/>
  <c r="P8399" i="1"/>
  <c r="Q8399" i="1"/>
  <c r="S8399" i="1" s="1"/>
  <c r="R8399" i="1"/>
  <c r="K8400" i="1"/>
  <c r="N8400" i="1"/>
  <c r="K8401" i="1"/>
  <c r="N8401" i="1"/>
  <c r="O8401" i="1"/>
  <c r="P8401" i="1"/>
  <c r="K8402" i="1"/>
  <c r="N8402" i="1"/>
  <c r="O8402" i="1" s="1"/>
  <c r="P8402" i="1"/>
  <c r="K8403" i="1"/>
  <c r="N8403" i="1"/>
  <c r="O8403" i="1" s="1"/>
  <c r="K8404" i="1"/>
  <c r="N8404" i="1"/>
  <c r="K8405" i="1"/>
  <c r="N8405" i="1"/>
  <c r="O8405" i="1"/>
  <c r="P8405" i="1"/>
  <c r="K8406" i="1"/>
  <c r="N8406" i="1"/>
  <c r="O8406" i="1" s="1"/>
  <c r="P8406" i="1"/>
  <c r="K8407" i="1"/>
  <c r="N8407" i="1"/>
  <c r="O8407" i="1"/>
  <c r="P8407" i="1"/>
  <c r="Q8407" i="1"/>
  <c r="S8407" i="1" s="1"/>
  <c r="R8407" i="1"/>
  <c r="K8408" i="1"/>
  <c r="N8408" i="1"/>
  <c r="K8409" i="1"/>
  <c r="N8409" i="1"/>
  <c r="O8409" i="1"/>
  <c r="P8409" i="1"/>
  <c r="K8410" i="1"/>
  <c r="N8410" i="1"/>
  <c r="O8410" i="1" s="1"/>
  <c r="P8410" i="1"/>
  <c r="K8411" i="1"/>
  <c r="N8411" i="1"/>
  <c r="O8411" i="1" s="1"/>
  <c r="K8412" i="1"/>
  <c r="N8412" i="1"/>
  <c r="K8413" i="1"/>
  <c r="N8413" i="1"/>
  <c r="O8413" i="1"/>
  <c r="P8413" i="1"/>
  <c r="K8414" i="1"/>
  <c r="N8414" i="1"/>
  <c r="O8414" i="1" s="1"/>
  <c r="P8414" i="1"/>
  <c r="K8415" i="1"/>
  <c r="N8415" i="1"/>
  <c r="O8415" i="1"/>
  <c r="P8415" i="1"/>
  <c r="Q8415" i="1"/>
  <c r="S8415" i="1" s="1"/>
  <c r="R8415" i="1"/>
  <c r="K8416" i="1"/>
  <c r="N8416" i="1"/>
  <c r="K8417" i="1"/>
  <c r="N8417" i="1"/>
  <c r="O8417" i="1"/>
  <c r="P8417" i="1"/>
  <c r="K8418" i="1"/>
  <c r="N8418" i="1"/>
  <c r="O8418" i="1" s="1"/>
  <c r="P8418" i="1"/>
  <c r="K8419" i="1"/>
  <c r="N8419" i="1"/>
  <c r="O8419" i="1" s="1"/>
  <c r="K8420" i="1"/>
  <c r="N8420" i="1"/>
  <c r="K8421" i="1"/>
  <c r="N8421" i="1"/>
  <c r="O8421" i="1"/>
  <c r="P8421" i="1"/>
  <c r="K8422" i="1"/>
  <c r="N8422" i="1"/>
  <c r="O8422" i="1" s="1"/>
  <c r="P8422" i="1"/>
  <c r="K8423" i="1"/>
  <c r="N8423" i="1"/>
  <c r="O8423" i="1"/>
  <c r="P8423" i="1"/>
  <c r="Q8423" i="1"/>
  <c r="S8423" i="1" s="1"/>
  <c r="R8423" i="1"/>
  <c r="K8424" i="1"/>
  <c r="N8424" i="1"/>
  <c r="K8425" i="1"/>
  <c r="N8425" i="1"/>
  <c r="O8425" i="1"/>
  <c r="P8425" i="1"/>
  <c r="K8426" i="1"/>
  <c r="N8426" i="1"/>
  <c r="O8426" i="1" s="1"/>
  <c r="P8426" i="1"/>
  <c r="K8427" i="1"/>
  <c r="N8427" i="1"/>
  <c r="O8427" i="1" s="1"/>
  <c r="K8428" i="1"/>
  <c r="N8428" i="1"/>
  <c r="K8429" i="1"/>
  <c r="N8429" i="1"/>
  <c r="O8429" i="1"/>
  <c r="P8429" i="1"/>
  <c r="K8430" i="1"/>
  <c r="N8430" i="1"/>
  <c r="O8430" i="1" s="1"/>
  <c r="P8430" i="1"/>
  <c r="K8431" i="1"/>
  <c r="N8431" i="1"/>
  <c r="O8431" i="1"/>
  <c r="P8431" i="1"/>
  <c r="Q8431" i="1"/>
  <c r="S8431" i="1" s="1"/>
  <c r="R8431" i="1"/>
  <c r="K8432" i="1"/>
  <c r="N8432" i="1"/>
  <c r="K8433" i="1"/>
  <c r="N8433" i="1"/>
  <c r="O8433" i="1"/>
  <c r="P8433" i="1"/>
  <c r="K8434" i="1"/>
  <c r="N8434" i="1"/>
  <c r="O8434" i="1" s="1"/>
  <c r="P8434" i="1"/>
  <c r="K8435" i="1"/>
  <c r="N8435" i="1"/>
  <c r="O8435" i="1" s="1"/>
  <c r="K8436" i="1"/>
  <c r="N8436" i="1"/>
  <c r="K8437" i="1"/>
  <c r="N8437" i="1"/>
  <c r="O8437" i="1"/>
  <c r="P8437" i="1"/>
  <c r="K8438" i="1"/>
  <c r="N8438" i="1"/>
  <c r="O8438" i="1" s="1"/>
  <c r="P8438" i="1"/>
  <c r="K8439" i="1"/>
  <c r="N8439" i="1"/>
  <c r="O8439" i="1"/>
  <c r="P8439" i="1"/>
  <c r="Q8439" i="1"/>
  <c r="S8439" i="1" s="1"/>
  <c r="R8439" i="1"/>
  <c r="K8440" i="1"/>
  <c r="N8440" i="1"/>
  <c r="K8441" i="1"/>
  <c r="N8441" i="1"/>
  <c r="O8441" i="1"/>
  <c r="P8441" i="1"/>
  <c r="K8442" i="1"/>
  <c r="N8442" i="1"/>
  <c r="O8442" i="1" s="1"/>
  <c r="P8442" i="1"/>
  <c r="K8443" i="1"/>
  <c r="N8443" i="1"/>
  <c r="O8443" i="1" s="1"/>
  <c r="K8444" i="1"/>
  <c r="N8444" i="1"/>
  <c r="K8445" i="1"/>
  <c r="N8445" i="1"/>
  <c r="O8445" i="1"/>
  <c r="P8445" i="1"/>
  <c r="K8446" i="1"/>
  <c r="N8446" i="1"/>
  <c r="O8446" i="1" s="1"/>
  <c r="P8446" i="1"/>
  <c r="K8447" i="1"/>
  <c r="N8447" i="1"/>
  <c r="O8447" i="1"/>
  <c r="P8447" i="1"/>
  <c r="Q8447" i="1"/>
  <c r="S8447" i="1" s="1"/>
  <c r="R8447" i="1"/>
  <c r="K8448" i="1"/>
  <c r="N8448" i="1"/>
  <c r="K8449" i="1"/>
  <c r="N8449" i="1"/>
  <c r="O8449" i="1"/>
  <c r="P8449" i="1"/>
  <c r="K8450" i="1"/>
  <c r="N8450" i="1"/>
  <c r="O8450" i="1" s="1"/>
  <c r="P8450" i="1"/>
  <c r="K8451" i="1"/>
  <c r="N8451" i="1"/>
  <c r="O8451" i="1" s="1"/>
  <c r="K8452" i="1"/>
  <c r="N8452" i="1"/>
  <c r="K8453" i="1"/>
  <c r="N8453" i="1"/>
  <c r="O8453" i="1"/>
  <c r="P8453" i="1"/>
  <c r="K8454" i="1"/>
  <c r="N8454" i="1"/>
  <c r="O8454" i="1" s="1"/>
  <c r="R8454" i="1" s="1"/>
  <c r="P8454" i="1"/>
  <c r="Q8454" i="1"/>
  <c r="S8454" i="1" s="1"/>
  <c r="K8455" i="1"/>
  <c r="N8455" i="1"/>
  <c r="O8455" i="1"/>
  <c r="P8455" i="1"/>
  <c r="Q8455" i="1"/>
  <c r="R8455" i="1"/>
  <c r="K8456" i="1"/>
  <c r="N8456" i="1"/>
  <c r="K8457" i="1"/>
  <c r="N8457" i="1"/>
  <c r="O8457" i="1"/>
  <c r="P8457" i="1"/>
  <c r="K8458" i="1"/>
  <c r="N8458" i="1"/>
  <c r="O8458" i="1" s="1"/>
  <c r="P8458" i="1"/>
  <c r="K8459" i="1"/>
  <c r="N8459" i="1"/>
  <c r="K8460" i="1"/>
  <c r="N8460" i="1"/>
  <c r="P8460" i="1" s="1"/>
  <c r="O8460" i="1"/>
  <c r="Q8460" i="1" s="1"/>
  <c r="K8461" i="1"/>
  <c r="N8461" i="1"/>
  <c r="O8461" i="1"/>
  <c r="P8461" i="1"/>
  <c r="K8462" i="1"/>
  <c r="N8462" i="1"/>
  <c r="O8462" i="1" s="1"/>
  <c r="R8462" i="1" s="1"/>
  <c r="P8462" i="1"/>
  <c r="K8463" i="1"/>
  <c r="N8463" i="1"/>
  <c r="O8463" i="1"/>
  <c r="P8463" i="1"/>
  <c r="Q8463" i="1"/>
  <c r="R8463" i="1"/>
  <c r="K8464" i="1"/>
  <c r="N8464" i="1"/>
  <c r="K8465" i="1"/>
  <c r="N8465" i="1"/>
  <c r="O8465" i="1"/>
  <c r="P8465" i="1"/>
  <c r="K8466" i="1"/>
  <c r="N8466" i="1"/>
  <c r="O8466" i="1" s="1"/>
  <c r="P8466" i="1"/>
  <c r="K8467" i="1"/>
  <c r="N8467" i="1"/>
  <c r="K8468" i="1"/>
  <c r="N8468" i="1"/>
  <c r="P8468" i="1" s="1"/>
  <c r="O8468" i="1"/>
  <c r="Q8468" i="1" s="1"/>
  <c r="K8469" i="1"/>
  <c r="N8469" i="1"/>
  <c r="O8469" i="1"/>
  <c r="P8469" i="1"/>
  <c r="K8470" i="1"/>
  <c r="N8470" i="1"/>
  <c r="O8470" i="1" s="1"/>
  <c r="R8470" i="1" s="1"/>
  <c r="P8470" i="1"/>
  <c r="K8471" i="1"/>
  <c r="N8471" i="1"/>
  <c r="O8471" i="1"/>
  <c r="P8471" i="1"/>
  <c r="Q8471" i="1"/>
  <c r="R8471" i="1"/>
  <c r="K8472" i="1"/>
  <c r="N8472" i="1"/>
  <c r="K8473" i="1"/>
  <c r="N8473" i="1"/>
  <c r="O8473" i="1"/>
  <c r="P8473" i="1"/>
  <c r="K8474" i="1"/>
  <c r="N8474" i="1"/>
  <c r="O8474" i="1" s="1"/>
  <c r="P8474" i="1"/>
  <c r="K8475" i="1"/>
  <c r="N8475" i="1"/>
  <c r="K8476" i="1"/>
  <c r="N8476" i="1"/>
  <c r="P8476" i="1" s="1"/>
  <c r="O8476" i="1"/>
  <c r="Q8476" i="1" s="1"/>
  <c r="K8477" i="1"/>
  <c r="N8477" i="1"/>
  <c r="O8477" i="1"/>
  <c r="P8477" i="1"/>
  <c r="K8478" i="1"/>
  <c r="N8478" i="1"/>
  <c r="O8478" i="1" s="1"/>
  <c r="R8478" i="1" s="1"/>
  <c r="P8478" i="1"/>
  <c r="K8479" i="1"/>
  <c r="N8479" i="1"/>
  <c r="O8479" i="1"/>
  <c r="P8479" i="1"/>
  <c r="Q8479" i="1"/>
  <c r="R8479" i="1"/>
  <c r="K8480" i="1"/>
  <c r="N8480" i="1"/>
  <c r="K8481" i="1"/>
  <c r="N8481" i="1"/>
  <c r="O8481" i="1"/>
  <c r="P8481" i="1"/>
  <c r="K8482" i="1"/>
  <c r="N8482" i="1"/>
  <c r="O8482" i="1" s="1"/>
  <c r="P8482" i="1"/>
  <c r="K8483" i="1"/>
  <c r="N8483" i="1"/>
  <c r="K8484" i="1"/>
  <c r="N8484" i="1"/>
  <c r="P8484" i="1" s="1"/>
  <c r="O8484" i="1"/>
  <c r="Q8484" i="1" s="1"/>
  <c r="K8485" i="1"/>
  <c r="N8485" i="1"/>
  <c r="O8485" i="1"/>
  <c r="P8485" i="1"/>
  <c r="K8486" i="1"/>
  <c r="N8486" i="1"/>
  <c r="O8486" i="1" s="1"/>
  <c r="R8486" i="1" s="1"/>
  <c r="P8486" i="1"/>
  <c r="Q8486" i="1"/>
  <c r="S8486" i="1" s="1"/>
  <c r="K8487" i="1"/>
  <c r="N8487" i="1"/>
  <c r="O8487" i="1"/>
  <c r="P8487" i="1"/>
  <c r="Q8487" i="1"/>
  <c r="R8487" i="1"/>
  <c r="K8488" i="1"/>
  <c r="N8488" i="1"/>
  <c r="K8489" i="1"/>
  <c r="N8489" i="1"/>
  <c r="O8489" i="1"/>
  <c r="P8489" i="1"/>
  <c r="K8490" i="1"/>
  <c r="N8490" i="1"/>
  <c r="O8490" i="1" s="1"/>
  <c r="P8490" i="1"/>
  <c r="K8491" i="1"/>
  <c r="N8491" i="1"/>
  <c r="K8492" i="1"/>
  <c r="N8492" i="1"/>
  <c r="P8492" i="1" s="1"/>
  <c r="O8492" i="1"/>
  <c r="Q8492" i="1" s="1"/>
  <c r="K8493" i="1"/>
  <c r="N8493" i="1"/>
  <c r="O8493" i="1"/>
  <c r="P8493" i="1"/>
  <c r="K8494" i="1"/>
  <c r="N8494" i="1"/>
  <c r="O8494" i="1" s="1"/>
  <c r="R8494" i="1" s="1"/>
  <c r="P8494" i="1"/>
  <c r="K8495" i="1"/>
  <c r="N8495" i="1"/>
  <c r="O8495" i="1"/>
  <c r="P8495" i="1"/>
  <c r="Q8495" i="1"/>
  <c r="R8495" i="1"/>
  <c r="K8496" i="1"/>
  <c r="N8496" i="1"/>
  <c r="O8496" i="1" s="1"/>
  <c r="K8497" i="1"/>
  <c r="N8497" i="1"/>
  <c r="O8497" i="1"/>
  <c r="R8497" i="1" s="1"/>
  <c r="P8497" i="1"/>
  <c r="K8498" i="1"/>
  <c r="N8498" i="1"/>
  <c r="O8498" i="1" s="1"/>
  <c r="Q8498" i="1" s="1"/>
  <c r="P8498" i="1"/>
  <c r="R8498" i="1"/>
  <c r="K8499" i="1"/>
  <c r="N8499" i="1"/>
  <c r="K8500" i="1"/>
  <c r="N8500" i="1"/>
  <c r="P8500" i="1" s="1"/>
  <c r="K8501" i="1"/>
  <c r="N8501" i="1"/>
  <c r="O8501" i="1"/>
  <c r="P8501" i="1"/>
  <c r="K8502" i="1"/>
  <c r="N8502" i="1"/>
  <c r="O8502" i="1" s="1"/>
  <c r="R8502" i="1" s="1"/>
  <c r="P8502" i="1"/>
  <c r="Q8502" i="1"/>
  <c r="S8502" i="1" s="1"/>
  <c r="K8503" i="1"/>
  <c r="N8503" i="1"/>
  <c r="O8503" i="1"/>
  <c r="P8503" i="1"/>
  <c r="Q8503" i="1"/>
  <c r="S8503" i="1" s="1"/>
  <c r="R8503" i="1"/>
  <c r="K8504" i="1"/>
  <c r="N8504" i="1"/>
  <c r="O8504" i="1" s="1"/>
  <c r="K8505" i="1"/>
  <c r="N8505" i="1"/>
  <c r="O8505" i="1"/>
  <c r="R8505" i="1" s="1"/>
  <c r="P8505" i="1"/>
  <c r="Q8505" i="1"/>
  <c r="S8505" i="1" s="1"/>
  <c r="K8506" i="1"/>
  <c r="N8506" i="1"/>
  <c r="O8506" i="1" s="1"/>
  <c r="P8506" i="1"/>
  <c r="R8506" i="1" s="1"/>
  <c r="K8507" i="1"/>
  <c r="N8507" i="1"/>
  <c r="K8508" i="1"/>
  <c r="N8508" i="1"/>
  <c r="P8508" i="1" s="1"/>
  <c r="O8508" i="1"/>
  <c r="Q8508" i="1" s="1"/>
  <c r="K8509" i="1"/>
  <c r="N8509" i="1"/>
  <c r="O8509" i="1"/>
  <c r="P8509" i="1"/>
  <c r="K8510" i="1"/>
  <c r="N8510" i="1"/>
  <c r="O8510" i="1" s="1"/>
  <c r="K8511" i="1"/>
  <c r="N8511" i="1"/>
  <c r="O8511" i="1"/>
  <c r="P8511" i="1"/>
  <c r="Q8511" i="1"/>
  <c r="R8511" i="1"/>
  <c r="K8512" i="1"/>
  <c r="N8512" i="1"/>
  <c r="O8512" i="1" s="1"/>
  <c r="K8513" i="1"/>
  <c r="N8513" i="1"/>
  <c r="O8513" i="1"/>
  <c r="R8513" i="1" s="1"/>
  <c r="P8513" i="1"/>
  <c r="K8514" i="1"/>
  <c r="N8514" i="1"/>
  <c r="O8514" i="1" s="1"/>
  <c r="R8514" i="1" s="1"/>
  <c r="P8514" i="1"/>
  <c r="K8515" i="1"/>
  <c r="N8515" i="1"/>
  <c r="K8516" i="1"/>
  <c r="N8516" i="1"/>
  <c r="P8516" i="1" s="1"/>
  <c r="O8516" i="1"/>
  <c r="Q8516" i="1" s="1"/>
  <c r="K8517" i="1"/>
  <c r="N8517" i="1"/>
  <c r="O8517" i="1"/>
  <c r="P8517" i="1"/>
  <c r="K8518" i="1"/>
  <c r="N8518" i="1"/>
  <c r="O8518" i="1" s="1"/>
  <c r="K8519" i="1"/>
  <c r="N8519" i="1"/>
  <c r="O8519" i="1"/>
  <c r="P8519" i="1"/>
  <c r="Q8519" i="1"/>
  <c r="R8519" i="1"/>
  <c r="K8520" i="1"/>
  <c r="N8520" i="1"/>
  <c r="O8520" i="1" s="1"/>
  <c r="K8521" i="1"/>
  <c r="N8521" i="1"/>
  <c r="O8521" i="1"/>
  <c r="R8521" i="1" s="1"/>
  <c r="P8521" i="1"/>
  <c r="K8522" i="1"/>
  <c r="N8522" i="1"/>
  <c r="O8522" i="1" s="1"/>
  <c r="P8522" i="1"/>
  <c r="R8522" i="1" s="1"/>
  <c r="K8523" i="1"/>
  <c r="N8523" i="1"/>
  <c r="K8524" i="1"/>
  <c r="N8524" i="1"/>
  <c r="P8524" i="1" s="1"/>
  <c r="O8524" i="1"/>
  <c r="Q8524" i="1" s="1"/>
  <c r="K8525" i="1"/>
  <c r="N8525" i="1"/>
  <c r="O8525" i="1"/>
  <c r="P8525" i="1"/>
  <c r="K8526" i="1"/>
  <c r="N8526" i="1"/>
  <c r="O8526" i="1" s="1"/>
  <c r="K8527" i="1"/>
  <c r="N8527" i="1"/>
  <c r="O8527" i="1"/>
  <c r="P8527" i="1"/>
  <c r="Q8527" i="1"/>
  <c r="R8527" i="1"/>
  <c r="K8528" i="1"/>
  <c r="N8528" i="1"/>
  <c r="O8528" i="1" s="1"/>
  <c r="K8529" i="1"/>
  <c r="N8529" i="1"/>
  <c r="O8529" i="1"/>
  <c r="Q8529" i="1" s="1"/>
  <c r="S8529" i="1" s="1"/>
  <c r="P8529" i="1"/>
  <c r="R8529" i="1"/>
  <c r="K8530" i="1"/>
  <c r="N8530" i="1"/>
  <c r="O8530" i="1" s="1"/>
  <c r="R8530" i="1" s="1"/>
  <c r="P8530" i="1"/>
  <c r="K8531" i="1"/>
  <c r="N8531" i="1"/>
  <c r="K8532" i="1"/>
  <c r="N8532" i="1"/>
  <c r="P8532" i="1" s="1"/>
  <c r="K8533" i="1"/>
  <c r="N8533" i="1"/>
  <c r="O8533" i="1" s="1"/>
  <c r="K8534" i="1"/>
  <c r="N8534" i="1"/>
  <c r="P8534" i="1" s="1"/>
  <c r="O8534" i="1"/>
  <c r="K8535" i="1"/>
  <c r="N8535" i="1"/>
  <c r="O8535" i="1"/>
  <c r="Q8535" i="1" s="1"/>
  <c r="S8535" i="1" s="1"/>
  <c r="P8535" i="1"/>
  <c r="R8535" i="1" s="1"/>
  <c r="K8536" i="1"/>
  <c r="N8536" i="1"/>
  <c r="O8536" i="1" s="1"/>
  <c r="K8537" i="1"/>
  <c r="N8537" i="1"/>
  <c r="O8537" i="1"/>
  <c r="Q8537" i="1" s="1"/>
  <c r="P8537" i="1"/>
  <c r="K8538" i="1"/>
  <c r="N8538" i="1"/>
  <c r="O8538" i="1" s="1"/>
  <c r="R8538" i="1" s="1"/>
  <c r="P8538" i="1"/>
  <c r="K8539" i="1"/>
  <c r="N8539" i="1"/>
  <c r="K8540" i="1"/>
  <c r="N8540" i="1"/>
  <c r="P8540" i="1" s="1"/>
  <c r="K8541" i="1"/>
  <c r="N8541" i="1"/>
  <c r="O8541" i="1" s="1"/>
  <c r="K8542" i="1"/>
  <c r="N8542" i="1"/>
  <c r="P8542" i="1" s="1"/>
  <c r="O8542" i="1"/>
  <c r="K8543" i="1"/>
  <c r="N8543" i="1"/>
  <c r="O8543" i="1" s="1"/>
  <c r="K8544" i="1"/>
  <c r="N8544" i="1"/>
  <c r="O8544" i="1" s="1"/>
  <c r="K8545" i="1"/>
  <c r="N8545" i="1"/>
  <c r="O8545" i="1"/>
  <c r="R8545" i="1" s="1"/>
  <c r="P8545" i="1"/>
  <c r="K8546" i="1"/>
  <c r="N8546" i="1"/>
  <c r="O8546" i="1" s="1"/>
  <c r="Q8546" i="1" s="1"/>
  <c r="P8546" i="1"/>
  <c r="K8547" i="1"/>
  <c r="N8547" i="1"/>
  <c r="K8548" i="1"/>
  <c r="N8548" i="1"/>
  <c r="P8548" i="1" s="1"/>
  <c r="O8548" i="1"/>
  <c r="Q8548" i="1" s="1"/>
  <c r="K8549" i="1"/>
  <c r="N8549" i="1"/>
  <c r="O8549" i="1" s="1"/>
  <c r="K8550" i="1"/>
  <c r="N8550" i="1"/>
  <c r="O8550" i="1" s="1"/>
  <c r="P8550" i="1"/>
  <c r="K8551" i="1"/>
  <c r="N8551" i="1"/>
  <c r="O8551" i="1" s="1"/>
  <c r="K8552" i="1"/>
  <c r="N8552" i="1"/>
  <c r="O8552" i="1" s="1"/>
  <c r="K8553" i="1"/>
  <c r="N8553" i="1"/>
  <c r="O8553" i="1"/>
  <c r="Q8553" i="1" s="1"/>
  <c r="P8553" i="1"/>
  <c r="K8554" i="1"/>
  <c r="N8554" i="1"/>
  <c r="O8554" i="1" s="1"/>
  <c r="P8554" i="1"/>
  <c r="R8554" i="1" s="1"/>
  <c r="Q8554" i="1"/>
  <c r="S8554" i="1" s="1"/>
  <c r="K8555" i="1"/>
  <c r="N8555" i="1"/>
  <c r="K8556" i="1"/>
  <c r="N8556" i="1"/>
  <c r="P8556" i="1" s="1"/>
  <c r="O8556" i="1"/>
  <c r="Q8556" i="1" s="1"/>
  <c r="K8557" i="1"/>
  <c r="N8557" i="1"/>
  <c r="O8557" i="1"/>
  <c r="P8557" i="1"/>
  <c r="K8558" i="1"/>
  <c r="N8558" i="1"/>
  <c r="O8558" i="1"/>
  <c r="R8558" i="1" s="1"/>
  <c r="P8558" i="1"/>
  <c r="K8559" i="1"/>
  <c r="N8559" i="1"/>
  <c r="O8559" i="1" s="1"/>
  <c r="K8560" i="1"/>
  <c r="N8560" i="1"/>
  <c r="O8560" i="1"/>
  <c r="Q8560" i="1" s="1"/>
  <c r="P8560" i="1"/>
  <c r="R8560" i="1" s="1"/>
  <c r="K8561" i="1"/>
  <c r="N8561" i="1"/>
  <c r="O8561" i="1"/>
  <c r="P8561" i="1"/>
  <c r="R8561" i="1" s="1"/>
  <c r="Q8561" i="1"/>
  <c r="S8561" i="1" s="1"/>
  <c r="K8562" i="1"/>
  <c r="N8562" i="1"/>
  <c r="O8562" i="1" s="1"/>
  <c r="Q8562" i="1" s="1"/>
  <c r="P8562" i="1"/>
  <c r="K8563" i="1"/>
  <c r="N8563" i="1"/>
  <c r="K8564" i="1"/>
  <c r="N8564" i="1"/>
  <c r="P8564" i="1" s="1"/>
  <c r="O8564" i="1"/>
  <c r="Q8564" i="1" s="1"/>
  <c r="K8565" i="1"/>
  <c r="N8565" i="1"/>
  <c r="O8565" i="1" s="1"/>
  <c r="K8566" i="1"/>
  <c r="N8566" i="1"/>
  <c r="P8566" i="1" s="1"/>
  <c r="O8566" i="1"/>
  <c r="K8567" i="1"/>
  <c r="N8567" i="1"/>
  <c r="O8567" i="1"/>
  <c r="Q8567" i="1" s="1"/>
  <c r="S8567" i="1" s="1"/>
  <c r="P8567" i="1"/>
  <c r="R8567" i="1" s="1"/>
  <c r="K8568" i="1"/>
  <c r="N8568" i="1"/>
  <c r="O8568" i="1" s="1"/>
  <c r="K8569" i="1"/>
  <c r="N8569" i="1"/>
  <c r="O8569" i="1"/>
  <c r="Q8569" i="1" s="1"/>
  <c r="P8569" i="1"/>
  <c r="K8570" i="1"/>
  <c r="N8570" i="1"/>
  <c r="O8570" i="1" s="1"/>
  <c r="R8570" i="1" s="1"/>
  <c r="P8570" i="1"/>
  <c r="K8571" i="1"/>
  <c r="N8571" i="1"/>
  <c r="P8571" i="1" s="1"/>
  <c r="K8572" i="1"/>
  <c r="N8572" i="1"/>
  <c r="O8572" i="1"/>
  <c r="R8572" i="1" s="1"/>
  <c r="P8572" i="1"/>
  <c r="K8573" i="1"/>
  <c r="N8573" i="1"/>
  <c r="O8573" i="1" s="1"/>
  <c r="K8574" i="1"/>
  <c r="N8574" i="1"/>
  <c r="O8574" i="1" s="1"/>
  <c r="K8575" i="1"/>
  <c r="N8575" i="1"/>
  <c r="O8575" i="1" s="1"/>
  <c r="K8576" i="1"/>
  <c r="N8576" i="1"/>
  <c r="P8576" i="1" s="1"/>
  <c r="O8576" i="1"/>
  <c r="K8577" i="1"/>
  <c r="N8577" i="1"/>
  <c r="O8577" i="1"/>
  <c r="Q8577" i="1" s="1"/>
  <c r="S8577" i="1" s="1"/>
  <c r="P8577" i="1"/>
  <c r="R8577" i="1" s="1"/>
  <c r="K8578" i="1"/>
  <c r="N8578" i="1"/>
  <c r="O8578" i="1" s="1"/>
  <c r="K8579" i="1"/>
  <c r="N8579" i="1"/>
  <c r="P8579" i="1" s="1"/>
  <c r="O8579" i="1"/>
  <c r="Q8579" i="1" s="1"/>
  <c r="K8580" i="1"/>
  <c r="N8580" i="1"/>
  <c r="P8580" i="1" s="1"/>
  <c r="O8580" i="1"/>
  <c r="K8581" i="1"/>
  <c r="N8581" i="1"/>
  <c r="P8581" i="1" s="1"/>
  <c r="O8581" i="1"/>
  <c r="Q8581" i="1" s="1"/>
  <c r="K8582" i="1"/>
  <c r="N8582" i="1"/>
  <c r="O8582" i="1" s="1"/>
  <c r="P8582" i="1"/>
  <c r="K8583" i="1"/>
  <c r="N8583" i="1"/>
  <c r="O8583" i="1"/>
  <c r="Q8583" i="1" s="1"/>
  <c r="P8583" i="1"/>
  <c r="K8584" i="1"/>
  <c r="N8584" i="1"/>
  <c r="O8584" i="1" s="1"/>
  <c r="K8585" i="1"/>
  <c r="N8585" i="1"/>
  <c r="O8585" i="1"/>
  <c r="R8585" i="1" s="1"/>
  <c r="P8585" i="1"/>
  <c r="K8586" i="1"/>
  <c r="N8586" i="1"/>
  <c r="O8586" i="1" s="1"/>
  <c r="K8587" i="1"/>
  <c r="N8587" i="1"/>
  <c r="P8587" i="1" s="1"/>
  <c r="O8587" i="1"/>
  <c r="R8587" i="1" s="1"/>
  <c r="Q8587" i="1"/>
  <c r="S8587" i="1" s="1"/>
  <c r="K8588" i="1"/>
  <c r="N8588" i="1"/>
  <c r="O8588" i="1" s="1"/>
  <c r="K8589" i="1"/>
  <c r="N8589" i="1"/>
  <c r="O8589" i="1" s="1"/>
  <c r="K8590" i="1"/>
  <c r="N8590" i="1"/>
  <c r="O8590" i="1" s="1"/>
  <c r="K8591" i="1"/>
  <c r="N8591" i="1"/>
  <c r="O8591" i="1"/>
  <c r="Q8591" i="1" s="1"/>
  <c r="S8591" i="1" s="1"/>
  <c r="P8591" i="1"/>
  <c r="R8591" i="1" s="1"/>
  <c r="K8592" i="1"/>
  <c r="N8592" i="1"/>
  <c r="O8592" i="1" s="1"/>
  <c r="P8592" i="1"/>
  <c r="K8593" i="1"/>
  <c r="N8593" i="1"/>
  <c r="O8593" i="1"/>
  <c r="P8593" i="1"/>
  <c r="Q8593" i="1"/>
  <c r="S8593" i="1" s="1"/>
  <c r="R8593" i="1"/>
  <c r="K8594" i="1"/>
  <c r="N8594" i="1"/>
  <c r="O8594" i="1" s="1"/>
  <c r="Q8594" i="1" s="1"/>
  <c r="P8594" i="1"/>
  <c r="K8595" i="1"/>
  <c r="N8595" i="1"/>
  <c r="P8595" i="1" s="1"/>
  <c r="O8595" i="1"/>
  <c r="R8595" i="1" s="1"/>
  <c r="Q8595" i="1"/>
  <c r="K8596" i="1"/>
  <c r="N8596" i="1"/>
  <c r="P8596" i="1" s="1"/>
  <c r="O8596" i="1"/>
  <c r="R8596" i="1" s="1"/>
  <c r="K8597" i="1"/>
  <c r="N8597" i="1"/>
  <c r="O8597" i="1" s="1"/>
  <c r="P8597" i="1"/>
  <c r="K8598" i="1"/>
  <c r="N8598" i="1"/>
  <c r="P8598" i="1" s="1"/>
  <c r="K8599" i="1"/>
  <c r="N8599" i="1"/>
  <c r="O8599" i="1"/>
  <c r="R8599" i="1" s="1"/>
  <c r="P8599" i="1"/>
  <c r="K8600" i="1"/>
  <c r="N8600" i="1"/>
  <c r="O8600" i="1" s="1"/>
  <c r="K8601" i="1"/>
  <c r="N8601" i="1"/>
  <c r="O8601" i="1"/>
  <c r="Q8601" i="1" s="1"/>
  <c r="P8601" i="1"/>
  <c r="K8602" i="1"/>
  <c r="N8602" i="1"/>
  <c r="O8602" i="1" s="1"/>
  <c r="R8602" i="1" s="1"/>
  <c r="P8602" i="1"/>
  <c r="Q8602" i="1"/>
  <c r="K8603" i="1"/>
  <c r="N8603" i="1"/>
  <c r="P8603" i="1" s="1"/>
  <c r="K8604" i="1"/>
  <c r="N8604" i="1"/>
  <c r="O8604" i="1"/>
  <c r="Q8604" i="1" s="1"/>
  <c r="P8604" i="1"/>
  <c r="K8605" i="1"/>
  <c r="N8605" i="1"/>
  <c r="O8605" i="1" s="1"/>
  <c r="K8606" i="1"/>
  <c r="N8606" i="1"/>
  <c r="O8606" i="1"/>
  <c r="Q8606" i="1" s="1"/>
  <c r="S8606" i="1" s="1"/>
  <c r="P8606" i="1"/>
  <c r="R8606" i="1" s="1"/>
  <c r="K8607" i="1"/>
  <c r="N8607" i="1"/>
  <c r="O8607" i="1" s="1"/>
  <c r="K8608" i="1"/>
  <c r="N8608" i="1"/>
  <c r="P8608" i="1" s="1"/>
  <c r="K8609" i="1"/>
  <c r="N8609" i="1"/>
  <c r="O8609" i="1"/>
  <c r="Q8609" i="1" s="1"/>
  <c r="P8609" i="1"/>
  <c r="K8610" i="1"/>
  <c r="N8610" i="1"/>
  <c r="O8610" i="1" s="1"/>
  <c r="P8610" i="1"/>
  <c r="Q8610" i="1"/>
  <c r="S8610" i="1" s="1"/>
  <c r="R8610" i="1"/>
  <c r="K8611" i="1"/>
  <c r="N8611" i="1"/>
  <c r="P8611" i="1" s="1"/>
  <c r="O8611" i="1"/>
  <c r="Q8611" i="1" s="1"/>
  <c r="K8612" i="1"/>
  <c r="N8612" i="1"/>
  <c r="O8612" i="1" s="1"/>
  <c r="P8612" i="1"/>
  <c r="K8613" i="1"/>
  <c r="N8613" i="1"/>
  <c r="P8613" i="1" s="1"/>
  <c r="K8614" i="1"/>
  <c r="N8614" i="1"/>
  <c r="O8614" i="1"/>
  <c r="R8614" i="1" s="1"/>
  <c r="P8614" i="1"/>
  <c r="Q8614" i="1" s="1"/>
  <c r="S8614" i="1" s="1"/>
  <c r="K8615" i="1"/>
  <c r="N8615" i="1"/>
  <c r="P8615" i="1" s="1"/>
  <c r="O8615" i="1"/>
  <c r="Q8615" i="1" s="1"/>
  <c r="K8616" i="1"/>
  <c r="N8616" i="1"/>
  <c r="O8616" i="1"/>
  <c r="Q8616" i="1" s="1"/>
  <c r="P8616" i="1"/>
  <c r="K8617" i="1"/>
  <c r="N8617" i="1"/>
  <c r="O8617" i="1"/>
  <c r="R8617" i="1" s="1"/>
  <c r="P8617" i="1"/>
  <c r="Q8617" i="1"/>
  <c r="S8617" i="1" s="1"/>
  <c r="K8618" i="1"/>
  <c r="N8618" i="1"/>
  <c r="O8618" i="1" s="1"/>
  <c r="K8619" i="1"/>
  <c r="N8619" i="1"/>
  <c r="P8619" i="1" s="1"/>
  <c r="O8619" i="1"/>
  <c r="R8619" i="1" s="1"/>
  <c r="K8620" i="1"/>
  <c r="N8620" i="1"/>
  <c r="O8620" i="1" s="1"/>
  <c r="K8621" i="1"/>
  <c r="N8621" i="1"/>
  <c r="O8621" i="1"/>
  <c r="Q8621" i="1" s="1"/>
  <c r="P8621" i="1"/>
  <c r="K8622" i="1"/>
  <c r="N8622" i="1"/>
  <c r="O8622" i="1" s="1"/>
  <c r="K8623" i="1"/>
  <c r="N8623" i="1"/>
  <c r="O8623" i="1"/>
  <c r="Q8623" i="1" s="1"/>
  <c r="P8623" i="1"/>
  <c r="K8624" i="1"/>
  <c r="N8624" i="1"/>
  <c r="O8624" i="1"/>
  <c r="R8624" i="1" s="1"/>
  <c r="P8624" i="1"/>
  <c r="Q8624" i="1" s="1"/>
  <c r="K8625" i="1"/>
  <c r="N8625" i="1"/>
  <c r="O8625" i="1"/>
  <c r="P8625" i="1"/>
  <c r="Q8625" i="1"/>
  <c r="S8625" i="1" s="1"/>
  <c r="R8625" i="1"/>
  <c r="K8626" i="1"/>
  <c r="N8626" i="1"/>
  <c r="O8626" i="1" s="1"/>
  <c r="Q8626" i="1" s="1"/>
  <c r="P8626" i="1"/>
  <c r="K8627" i="1"/>
  <c r="N8627" i="1"/>
  <c r="P8627" i="1" s="1"/>
  <c r="O8627" i="1"/>
  <c r="Q8627" i="1"/>
  <c r="S8627" i="1" s="1"/>
  <c r="R8627" i="1"/>
  <c r="K8628" i="1"/>
  <c r="N8628" i="1"/>
  <c r="P8628" i="1" s="1"/>
  <c r="K8629" i="1"/>
  <c r="N8629" i="1"/>
  <c r="O8629" i="1"/>
  <c r="P8629" i="1"/>
  <c r="Q8629" i="1" s="1"/>
  <c r="K8630" i="1"/>
  <c r="N8630" i="1"/>
  <c r="P8630" i="1" s="1"/>
  <c r="O8630" i="1"/>
  <c r="Q8630" i="1" s="1"/>
  <c r="K8631" i="1"/>
  <c r="N8631" i="1"/>
  <c r="O8631" i="1"/>
  <c r="R8631" i="1" s="1"/>
  <c r="P8631" i="1"/>
  <c r="Q8631" i="1"/>
  <c r="K8632" i="1"/>
  <c r="N8632" i="1"/>
  <c r="O8632" i="1" s="1"/>
  <c r="K8633" i="1"/>
  <c r="N8633" i="1"/>
  <c r="O8633" i="1"/>
  <c r="Q8633" i="1" s="1"/>
  <c r="P8633" i="1"/>
  <c r="K8634" i="1"/>
  <c r="N8634" i="1"/>
  <c r="O8634" i="1" s="1"/>
  <c r="R8634" i="1" s="1"/>
  <c r="P8634" i="1"/>
  <c r="Q8634" i="1" s="1"/>
  <c r="S8634" i="1" s="1"/>
  <c r="K8635" i="1"/>
  <c r="N8635" i="1"/>
  <c r="P8635" i="1" s="1"/>
  <c r="K8636" i="1"/>
  <c r="N8636" i="1"/>
  <c r="O8636" i="1"/>
  <c r="R8636" i="1" s="1"/>
  <c r="P8636" i="1"/>
  <c r="K8637" i="1"/>
  <c r="N8637" i="1"/>
  <c r="O8637" i="1" s="1"/>
  <c r="K8638" i="1"/>
  <c r="N8638" i="1"/>
  <c r="O8638" i="1"/>
  <c r="Q8638" i="1" s="1"/>
  <c r="P8638" i="1"/>
  <c r="K8639" i="1"/>
  <c r="N8639" i="1"/>
  <c r="O8639" i="1" s="1"/>
  <c r="K8640" i="1"/>
  <c r="N8640" i="1"/>
  <c r="P8640" i="1" s="1"/>
  <c r="O8640" i="1"/>
  <c r="K8641" i="1"/>
  <c r="N8641" i="1"/>
  <c r="O8641" i="1"/>
  <c r="Q8641" i="1" s="1"/>
  <c r="P8641" i="1"/>
  <c r="K8642" i="1"/>
  <c r="N8642" i="1"/>
  <c r="O8642" i="1" s="1"/>
  <c r="K8643" i="1"/>
  <c r="N8643" i="1"/>
  <c r="P8643" i="1" s="1"/>
  <c r="K8644" i="1"/>
  <c r="N8644" i="1"/>
  <c r="O8644" i="1"/>
  <c r="P8644" i="1"/>
  <c r="R8644" i="1" s="1"/>
  <c r="K8645" i="1"/>
  <c r="N8645" i="1"/>
  <c r="P8645" i="1" s="1"/>
  <c r="O8645" i="1"/>
  <c r="Q8645" i="1" s="1"/>
  <c r="K8646" i="1"/>
  <c r="N8646" i="1"/>
  <c r="O8646" i="1" s="1"/>
  <c r="P8646" i="1"/>
  <c r="K8647" i="1"/>
  <c r="N8647" i="1"/>
  <c r="P8647" i="1" s="1"/>
  <c r="K8648" i="1"/>
  <c r="N8648" i="1"/>
  <c r="O8648" i="1"/>
  <c r="Q8648" i="1" s="1"/>
  <c r="P8648" i="1"/>
  <c r="K8649" i="1"/>
  <c r="N8649" i="1"/>
  <c r="O8649" i="1"/>
  <c r="R8649" i="1" s="1"/>
  <c r="P8649" i="1"/>
  <c r="Q8649" i="1" s="1"/>
  <c r="S8649" i="1" s="1"/>
  <c r="K8650" i="1"/>
  <c r="N8650" i="1"/>
  <c r="O8650" i="1" s="1"/>
  <c r="K8651" i="1"/>
  <c r="N8651" i="1"/>
  <c r="P8651" i="1" s="1"/>
  <c r="O8651" i="1"/>
  <c r="R8651" i="1" s="1"/>
  <c r="Q8651" i="1"/>
  <c r="K8652" i="1"/>
  <c r="N8652" i="1"/>
  <c r="O8652" i="1" s="1"/>
  <c r="K8653" i="1"/>
  <c r="N8653" i="1"/>
  <c r="O8653" i="1"/>
  <c r="R8653" i="1" s="1"/>
  <c r="P8653" i="1"/>
  <c r="K8654" i="1"/>
  <c r="N8654" i="1"/>
  <c r="O8654" i="1" s="1"/>
  <c r="K8655" i="1"/>
  <c r="N8655" i="1"/>
  <c r="O8655" i="1"/>
  <c r="Q8655" i="1" s="1"/>
  <c r="P8655" i="1"/>
  <c r="K8656" i="1"/>
  <c r="N8656" i="1"/>
  <c r="O8656" i="1" s="1"/>
  <c r="P8656" i="1"/>
  <c r="K8657" i="1"/>
  <c r="N8657" i="1"/>
  <c r="O8657" i="1"/>
  <c r="P8657" i="1"/>
  <c r="Q8657" i="1"/>
  <c r="S8657" i="1" s="1"/>
  <c r="R8657" i="1"/>
  <c r="K8658" i="1"/>
  <c r="N8658" i="1"/>
  <c r="O8658" i="1" s="1"/>
  <c r="K8659" i="1"/>
  <c r="N8659" i="1"/>
  <c r="P8659" i="1" s="1"/>
  <c r="O8659" i="1"/>
  <c r="Q8659" i="1"/>
  <c r="S8659" i="1" s="1"/>
  <c r="R8659" i="1"/>
  <c r="K8660" i="1"/>
  <c r="N8660" i="1"/>
  <c r="P8660" i="1" s="1"/>
  <c r="O8660" i="1"/>
  <c r="R8660" i="1" s="1"/>
  <c r="K8661" i="1"/>
  <c r="N8661" i="1"/>
  <c r="O8661" i="1" s="1"/>
  <c r="P8661" i="1"/>
  <c r="K8662" i="1"/>
  <c r="N8662" i="1"/>
  <c r="P8662" i="1" s="1"/>
  <c r="K8663" i="1"/>
  <c r="N8663" i="1"/>
  <c r="O8663" i="1"/>
  <c r="Q8663" i="1" s="1"/>
  <c r="P8663" i="1"/>
  <c r="K8664" i="1"/>
  <c r="N8664" i="1"/>
  <c r="O8664" i="1"/>
  <c r="R8664" i="1" s="1"/>
  <c r="P8664" i="1"/>
  <c r="Q8664" i="1" s="1"/>
  <c r="K8665" i="1"/>
  <c r="N8665" i="1"/>
  <c r="O8665" i="1" s="1"/>
  <c r="K8666" i="1"/>
  <c r="N8666" i="1"/>
  <c r="P8666" i="1" s="1"/>
  <c r="O8666" i="1"/>
  <c r="K8667" i="1"/>
  <c r="N8667" i="1"/>
  <c r="O8667" i="1"/>
  <c r="Q8667" i="1" s="1"/>
  <c r="P8667" i="1"/>
  <c r="K8668" i="1"/>
  <c r="N8668" i="1"/>
  <c r="O8668" i="1" s="1"/>
  <c r="P8668" i="1"/>
  <c r="K8669" i="1"/>
  <c r="N8669" i="1"/>
  <c r="O8669" i="1" s="1"/>
  <c r="K8670" i="1"/>
  <c r="N8670" i="1"/>
  <c r="P8670" i="1" s="1"/>
  <c r="K8671" i="1"/>
  <c r="N8671" i="1"/>
  <c r="O8671" i="1"/>
  <c r="Q8671" i="1" s="1"/>
  <c r="P8671" i="1"/>
  <c r="K8672" i="1"/>
  <c r="N8672" i="1"/>
  <c r="O8672" i="1"/>
  <c r="R8672" i="1" s="1"/>
  <c r="P8672" i="1"/>
  <c r="Q8672" i="1" s="1"/>
  <c r="S8672" i="1" s="1"/>
  <c r="K8673" i="1"/>
  <c r="N8673" i="1"/>
  <c r="O8673" i="1" s="1"/>
  <c r="K8674" i="1"/>
  <c r="N8674" i="1"/>
  <c r="P8674" i="1" s="1"/>
  <c r="O8674" i="1"/>
  <c r="K8675" i="1"/>
  <c r="N8675" i="1"/>
  <c r="O8675" i="1"/>
  <c r="Q8675" i="1" s="1"/>
  <c r="P8675" i="1"/>
  <c r="K8676" i="1"/>
  <c r="N8676" i="1"/>
  <c r="O8676" i="1" s="1"/>
  <c r="P8676" i="1"/>
  <c r="K8677" i="1"/>
  <c r="N8677" i="1"/>
  <c r="O8677" i="1" s="1"/>
  <c r="K8678" i="1"/>
  <c r="N8678" i="1"/>
  <c r="P8678" i="1" s="1"/>
  <c r="K8679" i="1"/>
  <c r="N8679" i="1"/>
  <c r="O8679" i="1"/>
  <c r="Q8679" i="1" s="1"/>
  <c r="P8679" i="1"/>
  <c r="K8680" i="1"/>
  <c r="N8680" i="1"/>
  <c r="O8680" i="1"/>
  <c r="R8680" i="1" s="1"/>
  <c r="P8680" i="1"/>
  <c r="Q8680" i="1" s="1"/>
  <c r="S8680" i="1" s="1"/>
  <c r="K8681" i="1"/>
  <c r="N8681" i="1"/>
  <c r="O8681" i="1" s="1"/>
  <c r="K8682" i="1"/>
  <c r="N8682" i="1"/>
  <c r="P8682" i="1" s="1"/>
  <c r="O8682" i="1"/>
  <c r="K8683" i="1"/>
  <c r="N8683" i="1"/>
  <c r="O8683" i="1"/>
  <c r="Q8683" i="1" s="1"/>
  <c r="P8683" i="1"/>
  <c r="K8684" i="1"/>
  <c r="N8684" i="1"/>
  <c r="O8684" i="1"/>
  <c r="R8684" i="1" s="1"/>
  <c r="P8684" i="1"/>
  <c r="Q8684" i="1"/>
  <c r="K8685" i="1"/>
  <c r="N8685" i="1"/>
  <c r="O8685" i="1" s="1"/>
  <c r="K8686" i="1"/>
  <c r="N8686" i="1"/>
  <c r="P8686" i="1" s="1"/>
  <c r="K8687" i="1"/>
  <c r="N8687" i="1"/>
  <c r="O8687" i="1"/>
  <c r="Q8687" i="1" s="1"/>
  <c r="P8687" i="1"/>
  <c r="K8688" i="1"/>
  <c r="N8688" i="1"/>
  <c r="O8688" i="1"/>
  <c r="R8688" i="1" s="1"/>
  <c r="P8688" i="1"/>
  <c r="Q8688" i="1" s="1"/>
  <c r="S8688" i="1" s="1"/>
  <c r="K8689" i="1"/>
  <c r="N8689" i="1"/>
  <c r="O8689" i="1" s="1"/>
  <c r="K8690" i="1"/>
  <c r="N8690" i="1"/>
  <c r="P8690" i="1" s="1"/>
  <c r="O8690" i="1"/>
  <c r="K8691" i="1"/>
  <c r="N8691" i="1"/>
  <c r="O8691" i="1"/>
  <c r="Q8691" i="1" s="1"/>
  <c r="P8691" i="1"/>
  <c r="K8692" i="1"/>
  <c r="N8692" i="1"/>
  <c r="O8692" i="1"/>
  <c r="R8692" i="1" s="1"/>
  <c r="P8692" i="1"/>
  <c r="Q8692" i="1"/>
  <c r="K8693" i="1"/>
  <c r="N8693" i="1"/>
  <c r="O8693" i="1" s="1"/>
  <c r="K8694" i="1"/>
  <c r="N8694" i="1"/>
  <c r="P8694" i="1" s="1"/>
  <c r="K8695" i="1"/>
  <c r="N8695" i="1"/>
  <c r="O8695" i="1"/>
  <c r="Q8695" i="1" s="1"/>
  <c r="P8695" i="1"/>
  <c r="K8696" i="1"/>
  <c r="N8696" i="1"/>
  <c r="O8696" i="1"/>
  <c r="R8696" i="1" s="1"/>
  <c r="P8696" i="1"/>
  <c r="Q8696" i="1" s="1"/>
  <c r="K8697" i="1"/>
  <c r="N8697" i="1"/>
  <c r="O8697" i="1" s="1"/>
  <c r="K8698" i="1"/>
  <c r="N8698" i="1"/>
  <c r="P8698" i="1" s="1"/>
  <c r="O8698" i="1"/>
  <c r="Q8698" i="1" s="1"/>
  <c r="K8699" i="1"/>
  <c r="N8699" i="1"/>
  <c r="O8699" i="1"/>
  <c r="Q8699" i="1" s="1"/>
  <c r="P8699" i="1"/>
  <c r="K8700" i="1"/>
  <c r="N8700" i="1"/>
  <c r="O8700" i="1"/>
  <c r="R8700" i="1" s="1"/>
  <c r="P8700" i="1"/>
  <c r="Q8700" i="1"/>
  <c r="S8700" i="1" s="1"/>
  <c r="K8701" i="1"/>
  <c r="N8701" i="1"/>
  <c r="O8701" i="1" s="1"/>
  <c r="K8702" i="1"/>
  <c r="N8702" i="1"/>
  <c r="P8702" i="1" s="1"/>
  <c r="K8703" i="1"/>
  <c r="N8703" i="1"/>
  <c r="O8703" i="1"/>
  <c r="Q8703" i="1" s="1"/>
  <c r="P8703" i="1"/>
  <c r="K8704" i="1"/>
  <c r="N8704" i="1"/>
  <c r="O8704" i="1"/>
  <c r="R8704" i="1" s="1"/>
  <c r="P8704" i="1"/>
  <c r="Q8704" i="1" s="1"/>
  <c r="S8704" i="1" s="1"/>
  <c r="K8705" i="1"/>
  <c r="N8705" i="1"/>
  <c r="O8705" i="1" s="1"/>
  <c r="K8706" i="1"/>
  <c r="N8706" i="1"/>
  <c r="P8706" i="1" s="1"/>
  <c r="O8706" i="1"/>
  <c r="Q8706" i="1" s="1"/>
  <c r="K8707" i="1"/>
  <c r="N8707" i="1"/>
  <c r="O8707" i="1"/>
  <c r="Q8707" i="1" s="1"/>
  <c r="P8707" i="1"/>
  <c r="K8708" i="1"/>
  <c r="N8708" i="1"/>
  <c r="O8708" i="1"/>
  <c r="R8708" i="1" s="1"/>
  <c r="P8708" i="1"/>
  <c r="Q8708" i="1"/>
  <c r="K8709" i="1"/>
  <c r="N8709" i="1"/>
  <c r="O8709" i="1" s="1"/>
  <c r="K8710" i="1"/>
  <c r="N8710" i="1"/>
  <c r="P8710" i="1" s="1"/>
  <c r="K8711" i="1"/>
  <c r="N8711" i="1"/>
  <c r="O8711" i="1"/>
  <c r="Q8711" i="1" s="1"/>
  <c r="P8711" i="1"/>
  <c r="K8712" i="1"/>
  <c r="N8712" i="1"/>
  <c r="O8712" i="1"/>
  <c r="R8712" i="1" s="1"/>
  <c r="P8712" i="1"/>
  <c r="Q8712" i="1" s="1"/>
  <c r="S8712" i="1" s="1"/>
  <c r="K8713" i="1"/>
  <c r="N8713" i="1"/>
  <c r="O8713" i="1" s="1"/>
  <c r="K8714" i="1"/>
  <c r="N8714" i="1"/>
  <c r="P8714" i="1" s="1"/>
  <c r="O8714" i="1"/>
  <c r="K8715" i="1"/>
  <c r="N8715" i="1"/>
  <c r="O8715" i="1"/>
  <c r="Q8715" i="1" s="1"/>
  <c r="P8715" i="1"/>
  <c r="K8716" i="1"/>
  <c r="N8716" i="1"/>
  <c r="O8716" i="1"/>
  <c r="R8716" i="1" s="1"/>
  <c r="P8716" i="1"/>
  <c r="Q8716" i="1"/>
  <c r="K8717" i="1"/>
  <c r="N8717" i="1"/>
  <c r="O8717" i="1" s="1"/>
  <c r="K8718" i="1"/>
  <c r="N8718" i="1"/>
  <c r="P8718" i="1" s="1"/>
  <c r="K8719" i="1"/>
  <c r="N8719" i="1"/>
  <c r="O8719" i="1"/>
  <c r="Q8719" i="1" s="1"/>
  <c r="P8719" i="1"/>
  <c r="K8720" i="1"/>
  <c r="N8720" i="1"/>
  <c r="O8720" i="1"/>
  <c r="R8720" i="1" s="1"/>
  <c r="P8720" i="1"/>
  <c r="Q8720" i="1" s="1"/>
  <c r="S8720" i="1" s="1"/>
  <c r="K8721" i="1"/>
  <c r="N8721" i="1"/>
  <c r="O8721" i="1" s="1"/>
  <c r="K8722" i="1"/>
  <c r="N8722" i="1"/>
  <c r="P8722" i="1" s="1"/>
  <c r="O8722" i="1"/>
  <c r="K8723" i="1"/>
  <c r="N8723" i="1"/>
  <c r="O8723" i="1"/>
  <c r="Q8723" i="1" s="1"/>
  <c r="P8723" i="1"/>
  <c r="K8724" i="1"/>
  <c r="N8724" i="1"/>
  <c r="O8724" i="1"/>
  <c r="R8724" i="1" s="1"/>
  <c r="P8724" i="1"/>
  <c r="Q8724" i="1"/>
  <c r="K8725" i="1"/>
  <c r="N8725" i="1"/>
  <c r="O8725" i="1" s="1"/>
  <c r="K8726" i="1"/>
  <c r="N8726" i="1"/>
  <c r="P8726" i="1" s="1"/>
  <c r="K8727" i="1"/>
  <c r="N8727" i="1"/>
  <c r="O8727" i="1"/>
  <c r="Q8727" i="1" s="1"/>
  <c r="P8727" i="1"/>
  <c r="K8728" i="1"/>
  <c r="N8728" i="1"/>
  <c r="O8728" i="1"/>
  <c r="R8728" i="1" s="1"/>
  <c r="P8728" i="1"/>
  <c r="Q8728" i="1" s="1"/>
  <c r="K8729" i="1"/>
  <c r="N8729" i="1"/>
  <c r="O8729" i="1" s="1"/>
  <c r="K8730" i="1"/>
  <c r="N8730" i="1"/>
  <c r="P8730" i="1" s="1"/>
  <c r="O8730" i="1"/>
  <c r="K8731" i="1"/>
  <c r="N8731" i="1"/>
  <c r="O8731" i="1"/>
  <c r="Q8731" i="1" s="1"/>
  <c r="P8731" i="1"/>
  <c r="K8732" i="1"/>
  <c r="N8732" i="1"/>
  <c r="O8732" i="1"/>
  <c r="R8732" i="1" s="1"/>
  <c r="P8732" i="1"/>
  <c r="Q8732" i="1"/>
  <c r="S8732" i="1" s="1"/>
  <c r="K8733" i="1"/>
  <c r="N8733" i="1"/>
  <c r="O8733" i="1" s="1"/>
  <c r="K8734" i="1"/>
  <c r="N8734" i="1"/>
  <c r="P8734" i="1" s="1"/>
  <c r="K8735" i="1"/>
  <c r="N8735" i="1"/>
  <c r="O8735" i="1"/>
  <c r="Q8735" i="1" s="1"/>
  <c r="P8735" i="1"/>
  <c r="K8736" i="1"/>
  <c r="N8736" i="1"/>
  <c r="O8736" i="1"/>
  <c r="R8736" i="1" s="1"/>
  <c r="P8736" i="1"/>
  <c r="Q8736" i="1" s="1"/>
  <c r="S8736" i="1" s="1"/>
  <c r="K8737" i="1"/>
  <c r="N8737" i="1"/>
  <c r="O8737" i="1" s="1"/>
  <c r="K8738" i="1"/>
  <c r="N8738" i="1"/>
  <c r="P8738" i="1" s="1"/>
  <c r="O8738" i="1"/>
  <c r="Q8738" i="1" s="1"/>
  <c r="K8739" i="1"/>
  <c r="N8739" i="1"/>
  <c r="O8739" i="1"/>
  <c r="Q8739" i="1" s="1"/>
  <c r="P8739" i="1"/>
  <c r="K8740" i="1"/>
  <c r="N8740" i="1"/>
  <c r="O8740" i="1"/>
  <c r="R8740" i="1" s="1"/>
  <c r="P8740" i="1"/>
  <c r="Q8740" i="1"/>
  <c r="K8741" i="1"/>
  <c r="N8741" i="1"/>
  <c r="O8741" i="1" s="1"/>
  <c r="K8742" i="1"/>
  <c r="N8742" i="1"/>
  <c r="P8742" i="1" s="1"/>
  <c r="K8743" i="1"/>
  <c r="N8743" i="1"/>
  <c r="O8743" i="1"/>
  <c r="Q8743" i="1" s="1"/>
  <c r="P8743" i="1"/>
  <c r="K8744" i="1"/>
  <c r="N8744" i="1"/>
  <c r="O8744" i="1"/>
  <c r="R8744" i="1" s="1"/>
  <c r="P8744" i="1"/>
  <c r="Q8744" i="1" s="1"/>
  <c r="S8744" i="1" s="1"/>
  <c r="K8745" i="1"/>
  <c r="N8745" i="1"/>
  <c r="O8745" i="1" s="1"/>
  <c r="K8746" i="1"/>
  <c r="N8746" i="1"/>
  <c r="P8746" i="1" s="1"/>
  <c r="O8746" i="1"/>
  <c r="K8747" i="1"/>
  <c r="N8747" i="1"/>
  <c r="O8747" i="1"/>
  <c r="Q8747" i="1" s="1"/>
  <c r="P8747" i="1"/>
  <c r="K8748" i="1"/>
  <c r="N8748" i="1"/>
  <c r="O8748" i="1"/>
  <c r="R8748" i="1" s="1"/>
  <c r="P8748" i="1"/>
  <c r="Q8748" i="1"/>
  <c r="S8748" i="1" s="1"/>
  <c r="K8749" i="1"/>
  <c r="N8749" i="1"/>
  <c r="O8749" i="1" s="1"/>
  <c r="K8750" i="1"/>
  <c r="N8750" i="1"/>
  <c r="P8750" i="1" s="1"/>
  <c r="K8751" i="1"/>
  <c r="N8751" i="1"/>
  <c r="O8751" i="1"/>
  <c r="Q8751" i="1" s="1"/>
  <c r="P8751" i="1"/>
  <c r="K8752" i="1"/>
  <c r="N8752" i="1"/>
  <c r="O8752" i="1"/>
  <c r="R8752" i="1" s="1"/>
  <c r="P8752" i="1"/>
  <c r="Q8752" i="1" s="1"/>
  <c r="S8752" i="1" s="1"/>
  <c r="K8753" i="1"/>
  <c r="N8753" i="1"/>
  <c r="O8753" i="1" s="1"/>
  <c r="K8754" i="1"/>
  <c r="N8754" i="1"/>
  <c r="P8754" i="1" s="1"/>
  <c r="O8754" i="1"/>
  <c r="K8755" i="1"/>
  <c r="N8755" i="1"/>
  <c r="O8755" i="1"/>
  <c r="Q8755" i="1" s="1"/>
  <c r="P8755" i="1"/>
  <c r="K8756" i="1"/>
  <c r="N8756" i="1"/>
  <c r="O8756" i="1"/>
  <c r="R8756" i="1" s="1"/>
  <c r="P8756" i="1"/>
  <c r="Q8756" i="1"/>
  <c r="K8757" i="1"/>
  <c r="N8757" i="1"/>
  <c r="O8757" i="1" s="1"/>
  <c r="K8758" i="1"/>
  <c r="N8758" i="1"/>
  <c r="P8758" i="1" s="1"/>
  <c r="K8759" i="1"/>
  <c r="N8759" i="1"/>
  <c r="O8759" i="1"/>
  <c r="Q8759" i="1" s="1"/>
  <c r="P8759" i="1"/>
  <c r="K8760" i="1"/>
  <c r="N8760" i="1"/>
  <c r="O8760" i="1"/>
  <c r="R8760" i="1" s="1"/>
  <c r="P8760" i="1"/>
  <c r="Q8760" i="1" s="1"/>
  <c r="K8761" i="1"/>
  <c r="N8761" i="1"/>
  <c r="O8761" i="1" s="1"/>
  <c r="K8762" i="1"/>
  <c r="N8762" i="1"/>
  <c r="P8762" i="1" s="1"/>
  <c r="O8762" i="1"/>
  <c r="K8763" i="1"/>
  <c r="N8763" i="1"/>
  <c r="O8763" i="1"/>
  <c r="Q8763" i="1" s="1"/>
  <c r="P8763" i="1"/>
  <c r="K8764" i="1"/>
  <c r="N8764" i="1"/>
  <c r="O8764" i="1"/>
  <c r="R8764" i="1" s="1"/>
  <c r="P8764" i="1"/>
  <c r="Q8764" i="1"/>
  <c r="S8764" i="1" s="1"/>
  <c r="K8765" i="1"/>
  <c r="N8765" i="1"/>
  <c r="O8765" i="1" s="1"/>
  <c r="K8766" i="1"/>
  <c r="N8766" i="1"/>
  <c r="P8766" i="1" s="1"/>
  <c r="K8767" i="1"/>
  <c r="N8767" i="1"/>
  <c r="O8767" i="1"/>
  <c r="Q8767" i="1" s="1"/>
  <c r="P8767" i="1"/>
  <c r="K8768" i="1"/>
  <c r="N8768" i="1"/>
  <c r="O8768" i="1"/>
  <c r="R8768" i="1" s="1"/>
  <c r="P8768" i="1"/>
  <c r="Q8768" i="1" s="1"/>
  <c r="S8768" i="1" s="1"/>
  <c r="K8769" i="1"/>
  <c r="N8769" i="1"/>
  <c r="O8769" i="1" s="1"/>
  <c r="K8770" i="1"/>
  <c r="N8770" i="1"/>
  <c r="P8770" i="1" s="1"/>
  <c r="O8770" i="1"/>
  <c r="Q8770" i="1" s="1"/>
  <c r="K8771" i="1"/>
  <c r="N8771" i="1"/>
  <c r="O8771" i="1"/>
  <c r="Q8771" i="1" s="1"/>
  <c r="P8771" i="1"/>
  <c r="K8772" i="1"/>
  <c r="N8772" i="1"/>
  <c r="O8772" i="1"/>
  <c r="R8772" i="1" s="1"/>
  <c r="P8772" i="1"/>
  <c r="Q8772" i="1"/>
  <c r="K8773" i="1"/>
  <c r="N8773" i="1"/>
  <c r="O8773" i="1" s="1"/>
  <c r="K8774" i="1"/>
  <c r="N8774" i="1"/>
  <c r="P8774" i="1" s="1"/>
  <c r="K8775" i="1"/>
  <c r="N8775" i="1"/>
  <c r="O8775" i="1"/>
  <c r="Q8775" i="1" s="1"/>
  <c r="P8775" i="1"/>
  <c r="K8776" i="1"/>
  <c r="N8776" i="1"/>
  <c r="O8776" i="1"/>
  <c r="R8776" i="1" s="1"/>
  <c r="P8776" i="1"/>
  <c r="Q8776" i="1" s="1"/>
  <c r="S8776" i="1" s="1"/>
  <c r="K8777" i="1"/>
  <c r="N8777" i="1"/>
  <c r="O8777" i="1" s="1"/>
  <c r="K8778" i="1"/>
  <c r="N8778" i="1"/>
  <c r="P8778" i="1" s="1"/>
  <c r="O8778" i="1"/>
  <c r="K8779" i="1"/>
  <c r="N8779" i="1"/>
  <c r="O8779" i="1"/>
  <c r="Q8779" i="1" s="1"/>
  <c r="P8779" i="1"/>
  <c r="K8780" i="1"/>
  <c r="N8780" i="1"/>
  <c r="O8780" i="1"/>
  <c r="R8780" i="1" s="1"/>
  <c r="P8780" i="1"/>
  <c r="Q8780" i="1"/>
  <c r="S8780" i="1" s="1"/>
  <c r="K8781" i="1"/>
  <c r="N8781" i="1"/>
  <c r="O8781" i="1" s="1"/>
  <c r="K8782" i="1"/>
  <c r="N8782" i="1"/>
  <c r="P8782" i="1" s="1"/>
  <c r="K8783" i="1"/>
  <c r="N8783" i="1"/>
  <c r="O8783" i="1"/>
  <c r="Q8783" i="1" s="1"/>
  <c r="P8783" i="1"/>
  <c r="K8784" i="1"/>
  <c r="N8784" i="1"/>
  <c r="O8784" i="1"/>
  <c r="R8784" i="1" s="1"/>
  <c r="P8784" i="1"/>
  <c r="Q8784" i="1" s="1"/>
  <c r="S8784" i="1" s="1"/>
  <c r="K8785" i="1"/>
  <c r="N8785" i="1"/>
  <c r="O8785" i="1" s="1"/>
  <c r="K8786" i="1"/>
  <c r="N8786" i="1"/>
  <c r="P8786" i="1" s="1"/>
  <c r="O8786" i="1"/>
  <c r="K8787" i="1"/>
  <c r="N8787" i="1"/>
  <c r="O8787" i="1"/>
  <c r="Q8787" i="1" s="1"/>
  <c r="P8787" i="1"/>
  <c r="K8788" i="1"/>
  <c r="N8788" i="1"/>
  <c r="O8788" i="1"/>
  <c r="R8788" i="1" s="1"/>
  <c r="P8788" i="1"/>
  <c r="Q8788" i="1"/>
  <c r="K8789" i="1"/>
  <c r="N8789" i="1"/>
  <c r="O8789" i="1" s="1"/>
  <c r="K8790" i="1"/>
  <c r="N8790" i="1"/>
  <c r="P8790" i="1" s="1"/>
  <c r="K8791" i="1"/>
  <c r="N8791" i="1"/>
  <c r="O8791" i="1"/>
  <c r="Q8791" i="1" s="1"/>
  <c r="P8791" i="1"/>
  <c r="K8792" i="1"/>
  <c r="N8792" i="1"/>
  <c r="O8792" i="1"/>
  <c r="R8792" i="1" s="1"/>
  <c r="P8792" i="1"/>
  <c r="Q8792" i="1" s="1"/>
  <c r="K8793" i="1"/>
  <c r="N8793" i="1"/>
  <c r="O8793" i="1" s="1"/>
  <c r="K8794" i="1"/>
  <c r="N8794" i="1"/>
  <c r="P8794" i="1" s="1"/>
  <c r="O8794" i="1"/>
  <c r="K8795" i="1"/>
  <c r="N8795" i="1"/>
  <c r="O8795" i="1"/>
  <c r="Q8795" i="1" s="1"/>
  <c r="P8795" i="1"/>
  <c r="K8796" i="1"/>
  <c r="N8796" i="1"/>
  <c r="O8796" i="1"/>
  <c r="R8796" i="1" s="1"/>
  <c r="P8796" i="1"/>
  <c r="Q8796" i="1"/>
  <c r="S8796" i="1" s="1"/>
  <c r="K8797" i="1"/>
  <c r="N8797" i="1"/>
  <c r="O8797" i="1" s="1"/>
  <c r="K8798" i="1"/>
  <c r="N8798" i="1"/>
  <c r="P8798" i="1" s="1"/>
  <c r="K8799" i="1"/>
  <c r="N8799" i="1"/>
  <c r="O8799" i="1"/>
  <c r="Q8799" i="1" s="1"/>
  <c r="P8799" i="1"/>
  <c r="K8800" i="1"/>
  <c r="N8800" i="1"/>
  <c r="O8800" i="1"/>
  <c r="R8800" i="1" s="1"/>
  <c r="P8800" i="1"/>
  <c r="Q8800" i="1" s="1"/>
  <c r="S8800" i="1" s="1"/>
  <c r="K8801" i="1"/>
  <c r="N8801" i="1"/>
  <c r="O8801" i="1" s="1"/>
  <c r="K8802" i="1"/>
  <c r="N8802" i="1"/>
  <c r="P8802" i="1" s="1"/>
  <c r="O8802" i="1"/>
  <c r="Q8802" i="1" s="1"/>
  <c r="K8803" i="1"/>
  <c r="N8803" i="1"/>
  <c r="O8803" i="1"/>
  <c r="Q8803" i="1" s="1"/>
  <c r="P8803" i="1"/>
  <c r="K8804" i="1"/>
  <c r="N8804" i="1"/>
  <c r="O8804" i="1"/>
  <c r="R8804" i="1" s="1"/>
  <c r="P8804" i="1"/>
  <c r="Q8804" i="1"/>
  <c r="K8805" i="1"/>
  <c r="N8805" i="1"/>
  <c r="O8805" i="1" s="1"/>
  <c r="K8806" i="1"/>
  <c r="N8806" i="1"/>
  <c r="P8806" i="1" s="1"/>
  <c r="K8807" i="1"/>
  <c r="N8807" i="1"/>
  <c r="O8807" i="1"/>
  <c r="Q8807" i="1" s="1"/>
  <c r="P8807" i="1"/>
  <c r="K8808" i="1"/>
  <c r="N8808" i="1"/>
  <c r="O8808" i="1"/>
  <c r="R8808" i="1" s="1"/>
  <c r="P8808" i="1"/>
  <c r="Q8808" i="1" s="1"/>
  <c r="S8808" i="1" s="1"/>
  <c r="K8809" i="1"/>
  <c r="N8809" i="1"/>
  <c r="O8809" i="1" s="1"/>
  <c r="K8810" i="1"/>
  <c r="N8810" i="1"/>
  <c r="P8810" i="1" s="1"/>
  <c r="O8810" i="1"/>
  <c r="K8811" i="1"/>
  <c r="N8811" i="1"/>
  <c r="O8811" i="1"/>
  <c r="Q8811" i="1" s="1"/>
  <c r="P8811" i="1"/>
  <c r="K8812" i="1"/>
  <c r="N8812" i="1"/>
  <c r="O8812" i="1"/>
  <c r="R8812" i="1" s="1"/>
  <c r="P8812" i="1"/>
  <c r="Q8812" i="1"/>
  <c r="S8812" i="1" s="1"/>
  <c r="K8813" i="1"/>
  <c r="N8813" i="1"/>
  <c r="O8813" i="1" s="1"/>
  <c r="K8814" i="1"/>
  <c r="N8814" i="1"/>
  <c r="P8814" i="1" s="1"/>
  <c r="K8815" i="1"/>
  <c r="N8815" i="1"/>
  <c r="O8815" i="1"/>
  <c r="Q8815" i="1" s="1"/>
  <c r="P8815" i="1"/>
  <c r="K8816" i="1"/>
  <c r="N8816" i="1"/>
  <c r="O8816" i="1"/>
  <c r="R8816" i="1" s="1"/>
  <c r="P8816" i="1"/>
  <c r="Q8816" i="1" s="1"/>
  <c r="S8816" i="1" s="1"/>
  <c r="K8817" i="1"/>
  <c r="N8817" i="1"/>
  <c r="O8817" i="1" s="1"/>
  <c r="K8818" i="1"/>
  <c r="N8818" i="1"/>
  <c r="P8818" i="1" s="1"/>
  <c r="O8818" i="1"/>
  <c r="K8819" i="1"/>
  <c r="N8819" i="1"/>
  <c r="O8819" i="1"/>
  <c r="Q8819" i="1" s="1"/>
  <c r="P8819" i="1"/>
  <c r="K8820" i="1"/>
  <c r="N8820" i="1"/>
  <c r="O8820" i="1"/>
  <c r="R8820" i="1" s="1"/>
  <c r="P8820" i="1"/>
  <c r="Q8820" i="1"/>
  <c r="K8821" i="1"/>
  <c r="N8821" i="1"/>
  <c r="O8821" i="1" s="1"/>
  <c r="K8822" i="1"/>
  <c r="N8822" i="1"/>
  <c r="P8822" i="1" s="1"/>
  <c r="K8823" i="1"/>
  <c r="N8823" i="1"/>
  <c r="O8823" i="1"/>
  <c r="Q8823" i="1" s="1"/>
  <c r="P8823" i="1"/>
  <c r="K8824" i="1"/>
  <c r="N8824" i="1"/>
  <c r="O8824" i="1"/>
  <c r="R8824" i="1" s="1"/>
  <c r="P8824" i="1"/>
  <c r="Q8824" i="1" s="1"/>
  <c r="K8825" i="1"/>
  <c r="N8825" i="1"/>
  <c r="O8825" i="1" s="1"/>
  <c r="K8826" i="1"/>
  <c r="N8826" i="1"/>
  <c r="P8826" i="1" s="1"/>
  <c r="O8826" i="1"/>
  <c r="K8827" i="1"/>
  <c r="N8827" i="1"/>
  <c r="O8827" i="1"/>
  <c r="Q8827" i="1" s="1"/>
  <c r="P8827" i="1"/>
  <c r="K8828" i="1"/>
  <c r="N8828" i="1"/>
  <c r="O8828" i="1"/>
  <c r="R8828" i="1" s="1"/>
  <c r="P8828" i="1"/>
  <c r="Q8828" i="1"/>
  <c r="S8828" i="1" s="1"/>
  <c r="K8829" i="1"/>
  <c r="N8829" i="1"/>
  <c r="O8829" i="1" s="1"/>
  <c r="K8830" i="1"/>
  <c r="N8830" i="1"/>
  <c r="P8830" i="1" s="1"/>
  <c r="K8831" i="1"/>
  <c r="N8831" i="1"/>
  <c r="O8831" i="1"/>
  <c r="Q8831" i="1" s="1"/>
  <c r="P8831" i="1"/>
  <c r="K8832" i="1"/>
  <c r="N8832" i="1"/>
  <c r="O8832" i="1"/>
  <c r="R8832" i="1" s="1"/>
  <c r="P8832" i="1"/>
  <c r="Q8832" i="1" s="1"/>
  <c r="S8832" i="1" s="1"/>
  <c r="K8833" i="1"/>
  <c r="N8833" i="1"/>
  <c r="O8833" i="1" s="1"/>
  <c r="K8834" i="1"/>
  <c r="N8834" i="1"/>
  <c r="P8834" i="1" s="1"/>
  <c r="O8834" i="1"/>
  <c r="Q8834" i="1" s="1"/>
  <c r="K8835" i="1"/>
  <c r="N8835" i="1"/>
  <c r="O8835" i="1"/>
  <c r="Q8835" i="1" s="1"/>
  <c r="P8835" i="1"/>
  <c r="K8836" i="1"/>
  <c r="N8836" i="1"/>
  <c r="O8836" i="1"/>
  <c r="R8836" i="1" s="1"/>
  <c r="P8836" i="1"/>
  <c r="Q8836" i="1"/>
  <c r="K8837" i="1"/>
  <c r="N8837" i="1"/>
  <c r="O8837" i="1" s="1"/>
  <c r="K8838" i="1"/>
  <c r="N8838" i="1"/>
  <c r="P8838" i="1" s="1"/>
  <c r="K8839" i="1"/>
  <c r="N8839" i="1"/>
  <c r="O8839" i="1"/>
  <c r="Q8839" i="1" s="1"/>
  <c r="P8839" i="1"/>
  <c r="K8840" i="1"/>
  <c r="N8840" i="1"/>
  <c r="O8840" i="1"/>
  <c r="R8840" i="1" s="1"/>
  <c r="P8840" i="1"/>
  <c r="Q8840" i="1" s="1"/>
  <c r="S8840" i="1" s="1"/>
  <c r="K8841" i="1"/>
  <c r="N8841" i="1"/>
  <c r="O8841" i="1" s="1"/>
  <c r="K8842" i="1"/>
  <c r="N8842" i="1"/>
  <c r="P8842" i="1" s="1"/>
  <c r="O8842" i="1"/>
  <c r="K8843" i="1"/>
  <c r="N8843" i="1"/>
  <c r="O8843" i="1"/>
  <c r="Q8843" i="1" s="1"/>
  <c r="P8843" i="1"/>
  <c r="K8844" i="1"/>
  <c r="N8844" i="1"/>
  <c r="O8844" i="1"/>
  <c r="R8844" i="1" s="1"/>
  <c r="P8844" i="1"/>
  <c r="Q8844" i="1"/>
  <c r="S8844" i="1" s="1"/>
  <c r="K8845" i="1"/>
  <c r="N8845" i="1"/>
  <c r="O8845" i="1" s="1"/>
  <c r="K8846" i="1"/>
  <c r="N8846" i="1"/>
  <c r="P8846" i="1" s="1"/>
  <c r="K8847" i="1"/>
  <c r="N8847" i="1"/>
  <c r="O8847" i="1"/>
  <c r="Q8847" i="1" s="1"/>
  <c r="P8847" i="1"/>
  <c r="K8848" i="1"/>
  <c r="N8848" i="1"/>
  <c r="O8848" i="1"/>
  <c r="R8848" i="1" s="1"/>
  <c r="P8848" i="1"/>
  <c r="Q8848" i="1" s="1"/>
  <c r="S8848" i="1" s="1"/>
  <c r="K8849" i="1"/>
  <c r="N8849" i="1"/>
  <c r="O8849" i="1" s="1"/>
  <c r="K8850" i="1"/>
  <c r="N8850" i="1"/>
  <c r="P8850" i="1" s="1"/>
  <c r="O8850" i="1"/>
  <c r="K8851" i="1"/>
  <c r="N8851" i="1"/>
  <c r="O8851" i="1"/>
  <c r="Q8851" i="1" s="1"/>
  <c r="P8851" i="1"/>
  <c r="K8852" i="1"/>
  <c r="N8852" i="1"/>
  <c r="O8852" i="1"/>
  <c r="R8852" i="1" s="1"/>
  <c r="P8852" i="1"/>
  <c r="Q8852" i="1"/>
  <c r="K8853" i="1"/>
  <c r="N8853" i="1"/>
  <c r="O8853" i="1" s="1"/>
  <c r="K8854" i="1"/>
  <c r="N8854" i="1"/>
  <c r="P8854" i="1" s="1"/>
  <c r="K8855" i="1"/>
  <c r="N8855" i="1"/>
  <c r="O8855" i="1"/>
  <c r="Q8855" i="1" s="1"/>
  <c r="P8855" i="1"/>
  <c r="K8856" i="1"/>
  <c r="N8856" i="1"/>
  <c r="O8856" i="1"/>
  <c r="R8856" i="1" s="1"/>
  <c r="P8856" i="1"/>
  <c r="Q8856" i="1" s="1"/>
  <c r="K8857" i="1"/>
  <c r="N8857" i="1"/>
  <c r="O8857" i="1" s="1"/>
  <c r="K8858" i="1"/>
  <c r="N8858" i="1"/>
  <c r="P8858" i="1" s="1"/>
  <c r="O8858" i="1"/>
  <c r="K8859" i="1"/>
  <c r="N8859" i="1"/>
  <c r="O8859" i="1"/>
  <c r="Q8859" i="1" s="1"/>
  <c r="P8859" i="1"/>
  <c r="K8860" i="1"/>
  <c r="N8860" i="1"/>
  <c r="O8860" i="1"/>
  <c r="R8860" i="1" s="1"/>
  <c r="P8860" i="1"/>
  <c r="Q8860" i="1"/>
  <c r="S8860" i="1" s="1"/>
  <c r="K8861" i="1"/>
  <c r="N8861" i="1"/>
  <c r="O8861" i="1" s="1"/>
  <c r="K8862" i="1"/>
  <c r="N8862" i="1"/>
  <c r="P8862" i="1" s="1"/>
  <c r="K8863" i="1"/>
  <c r="N8863" i="1"/>
  <c r="O8863" i="1"/>
  <c r="Q8863" i="1" s="1"/>
  <c r="P8863" i="1"/>
  <c r="K8864" i="1"/>
  <c r="N8864" i="1"/>
  <c r="O8864" i="1"/>
  <c r="R8864" i="1" s="1"/>
  <c r="P8864" i="1"/>
  <c r="Q8864" i="1" s="1"/>
  <c r="S8864" i="1" s="1"/>
  <c r="K8865" i="1"/>
  <c r="N8865" i="1"/>
  <c r="O8865" i="1" s="1"/>
  <c r="K8866" i="1"/>
  <c r="N8866" i="1"/>
  <c r="P8866" i="1" s="1"/>
  <c r="O8866" i="1"/>
  <c r="Q8866" i="1" s="1"/>
  <c r="K8867" i="1"/>
  <c r="N8867" i="1"/>
  <c r="O8867" i="1"/>
  <c r="Q8867" i="1" s="1"/>
  <c r="P8867" i="1"/>
  <c r="K8868" i="1"/>
  <c r="N8868" i="1"/>
  <c r="O8868" i="1"/>
  <c r="R8868" i="1" s="1"/>
  <c r="P8868" i="1"/>
  <c r="Q8868" i="1"/>
  <c r="K8869" i="1"/>
  <c r="N8869" i="1"/>
  <c r="O8869" i="1" s="1"/>
  <c r="K8870" i="1"/>
  <c r="N8870" i="1"/>
  <c r="P8870" i="1" s="1"/>
  <c r="K8871" i="1"/>
  <c r="N8871" i="1"/>
  <c r="O8871" i="1"/>
  <c r="Q8871" i="1" s="1"/>
  <c r="P8871" i="1"/>
  <c r="K8872" i="1"/>
  <c r="N8872" i="1"/>
  <c r="O8872" i="1"/>
  <c r="R8872" i="1" s="1"/>
  <c r="P8872" i="1"/>
  <c r="Q8872" i="1" s="1"/>
  <c r="S8872" i="1" s="1"/>
  <c r="K8873" i="1"/>
  <c r="N8873" i="1"/>
  <c r="O8873" i="1" s="1"/>
  <c r="K8874" i="1"/>
  <c r="N8874" i="1"/>
  <c r="P8874" i="1" s="1"/>
  <c r="O8874" i="1"/>
  <c r="K8875" i="1"/>
  <c r="N8875" i="1"/>
  <c r="O8875" i="1"/>
  <c r="Q8875" i="1" s="1"/>
  <c r="P8875" i="1"/>
  <c r="K8876" i="1"/>
  <c r="N8876" i="1"/>
  <c r="O8876" i="1"/>
  <c r="R8876" i="1" s="1"/>
  <c r="P8876" i="1"/>
  <c r="Q8876" i="1"/>
  <c r="S8876" i="1" s="1"/>
  <c r="K8877" i="1"/>
  <c r="N8877" i="1"/>
  <c r="O8877" i="1" s="1"/>
  <c r="K8878" i="1"/>
  <c r="N8878" i="1"/>
  <c r="P8878" i="1" s="1"/>
  <c r="K8879" i="1"/>
  <c r="N8879" i="1"/>
  <c r="O8879" i="1"/>
  <c r="Q8879" i="1" s="1"/>
  <c r="P8879" i="1"/>
  <c r="K8880" i="1"/>
  <c r="N8880" i="1"/>
  <c r="O8880" i="1"/>
  <c r="R8880" i="1" s="1"/>
  <c r="P8880" i="1"/>
  <c r="Q8880" i="1" s="1"/>
  <c r="S8880" i="1" s="1"/>
  <c r="K8881" i="1"/>
  <c r="N8881" i="1"/>
  <c r="O8881" i="1" s="1"/>
  <c r="K8882" i="1"/>
  <c r="N8882" i="1"/>
  <c r="P8882" i="1" s="1"/>
  <c r="O8882" i="1"/>
  <c r="K8883" i="1"/>
  <c r="N8883" i="1"/>
  <c r="O8883" i="1"/>
  <c r="Q8883" i="1" s="1"/>
  <c r="P8883" i="1"/>
  <c r="K8884" i="1"/>
  <c r="N8884" i="1"/>
  <c r="O8884" i="1"/>
  <c r="R8884" i="1" s="1"/>
  <c r="P8884" i="1"/>
  <c r="Q8884" i="1"/>
  <c r="K8885" i="1"/>
  <c r="N8885" i="1"/>
  <c r="O8885" i="1" s="1"/>
  <c r="K8886" i="1"/>
  <c r="N8886" i="1"/>
  <c r="P8886" i="1" s="1"/>
  <c r="K8887" i="1"/>
  <c r="N8887" i="1"/>
  <c r="O8887" i="1"/>
  <c r="Q8887" i="1" s="1"/>
  <c r="P8887" i="1"/>
  <c r="K8888" i="1"/>
  <c r="N8888" i="1"/>
  <c r="O8888" i="1"/>
  <c r="R8888" i="1" s="1"/>
  <c r="P8888" i="1"/>
  <c r="Q8888" i="1" s="1"/>
  <c r="K8889" i="1"/>
  <c r="N8889" i="1"/>
  <c r="O8889" i="1" s="1"/>
  <c r="K8890" i="1"/>
  <c r="N8890" i="1"/>
  <c r="P8890" i="1" s="1"/>
  <c r="O8890" i="1"/>
  <c r="K8891" i="1"/>
  <c r="N8891" i="1"/>
  <c r="O8891" i="1"/>
  <c r="Q8891" i="1" s="1"/>
  <c r="P8891" i="1"/>
  <c r="K8892" i="1"/>
  <c r="N8892" i="1"/>
  <c r="O8892" i="1"/>
  <c r="R8892" i="1" s="1"/>
  <c r="P8892" i="1"/>
  <c r="Q8892" i="1"/>
  <c r="S8892" i="1" s="1"/>
  <c r="K8893" i="1"/>
  <c r="N8893" i="1"/>
  <c r="O8893" i="1" s="1"/>
  <c r="K8894" i="1"/>
  <c r="N8894" i="1"/>
  <c r="P8894" i="1" s="1"/>
  <c r="K8895" i="1"/>
  <c r="N8895" i="1"/>
  <c r="O8895" i="1"/>
  <c r="Q8895" i="1" s="1"/>
  <c r="P8895" i="1"/>
  <c r="K8896" i="1"/>
  <c r="N8896" i="1"/>
  <c r="O8896" i="1"/>
  <c r="R8896" i="1" s="1"/>
  <c r="P8896" i="1"/>
  <c r="Q8896" i="1" s="1"/>
  <c r="S8896" i="1" s="1"/>
  <c r="K8897" i="1"/>
  <c r="N8897" i="1"/>
  <c r="O8897" i="1" s="1"/>
  <c r="K8898" i="1"/>
  <c r="N8898" i="1"/>
  <c r="P8898" i="1" s="1"/>
  <c r="O8898" i="1"/>
  <c r="Q8898" i="1" s="1"/>
  <c r="K8899" i="1"/>
  <c r="N8899" i="1"/>
  <c r="O8899" i="1"/>
  <c r="Q8899" i="1" s="1"/>
  <c r="P8899" i="1"/>
  <c r="K8900" i="1"/>
  <c r="N8900" i="1"/>
  <c r="O8900" i="1"/>
  <c r="R8900" i="1" s="1"/>
  <c r="P8900" i="1"/>
  <c r="Q8900" i="1"/>
  <c r="S8900" i="1" s="1"/>
  <c r="K8901" i="1"/>
  <c r="N8901" i="1"/>
  <c r="O8901" i="1" s="1"/>
  <c r="K8902" i="1"/>
  <c r="N8902" i="1"/>
  <c r="P8902" i="1" s="1"/>
  <c r="K8903" i="1"/>
  <c r="N8903" i="1"/>
  <c r="O8903" i="1"/>
  <c r="Q8903" i="1" s="1"/>
  <c r="P8903" i="1"/>
  <c r="K8904" i="1"/>
  <c r="N8904" i="1"/>
  <c r="O8904" i="1"/>
  <c r="R8904" i="1" s="1"/>
  <c r="P8904" i="1"/>
  <c r="Q8904" i="1" s="1"/>
  <c r="S8904" i="1" s="1"/>
  <c r="K8905" i="1"/>
  <c r="N8905" i="1"/>
  <c r="O8905" i="1" s="1"/>
  <c r="K8906" i="1"/>
  <c r="N8906" i="1"/>
  <c r="P8906" i="1" s="1"/>
  <c r="O8906" i="1"/>
  <c r="K8907" i="1"/>
  <c r="N8907" i="1"/>
  <c r="O8907" i="1"/>
  <c r="Q8907" i="1" s="1"/>
  <c r="P8907" i="1"/>
  <c r="K8908" i="1"/>
  <c r="N8908" i="1"/>
  <c r="O8908" i="1"/>
  <c r="R8908" i="1" s="1"/>
  <c r="P8908" i="1"/>
  <c r="Q8908" i="1"/>
  <c r="S8908" i="1" s="1"/>
  <c r="K8909" i="1"/>
  <c r="N8909" i="1"/>
  <c r="O8909" i="1" s="1"/>
  <c r="K8910" i="1"/>
  <c r="N8910" i="1"/>
  <c r="P8910" i="1" s="1"/>
  <c r="K8911" i="1"/>
  <c r="N8911" i="1"/>
  <c r="O8911" i="1"/>
  <c r="Q8911" i="1" s="1"/>
  <c r="P8911" i="1"/>
  <c r="K8912" i="1"/>
  <c r="N8912" i="1"/>
  <c r="O8912" i="1"/>
  <c r="R8912" i="1" s="1"/>
  <c r="P8912" i="1"/>
  <c r="Q8912" i="1" s="1"/>
  <c r="S8912" i="1" s="1"/>
  <c r="K8913" i="1"/>
  <c r="N8913" i="1"/>
  <c r="O8913" i="1" s="1"/>
  <c r="K8914" i="1"/>
  <c r="N8914" i="1"/>
  <c r="P8914" i="1" s="1"/>
  <c r="O8914" i="1"/>
  <c r="K8915" i="1"/>
  <c r="N8915" i="1"/>
  <c r="O8915" i="1"/>
  <c r="Q8915" i="1" s="1"/>
  <c r="P8915" i="1"/>
  <c r="K8916" i="1"/>
  <c r="N8916" i="1"/>
  <c r="O8916" i="1"/>
  <c r="R8916" i="1" s="1"/>
  <c r="P8916" i="1"/>
  <c r="Q8916" i="1"/>
  <c r="K8917" i="1"/>
  <c r="N8917" i="1"/>
  <c r="O8917" i="1" s="1"/>
  <c r="K8918" i="1"/>
  <c r="N8918" i="1"/>
  <c r="P8918" i="1" s="1"/>
  <c r="K8919" i="1"/>
  <c r="N8919" i="1"/>
  <c r="O8919" i="1"/>
  <c r="Q8919" i="1" s="1"/>
  <c r="P8919" i="1"/>
  <c r="K8920" i="1"/>
  <c r="N8920" i="1"/>
  <c r="O8920" i="1"/>
  <c r="R8920" i="1" s="1"/>
  <c r="P8920" i="1"/>
  <c r="Q8920" i="1" s="1"/>
  <c r="K8921" i="1"/>
  <c r="N8921" i="1"/>
  <c r="O8921" i="1" s="1"/>
  <c r="K8922" i="1"/>
  <c r="N8922" i="1"/>
  <c r="P8922" i="1" s="1"/>
  <c r="O8922" i="1"/>
  <c r="K8923" i="1"/>
  <c r="N8923" i="1"/>
  <c r="O8923" i="1"/>
  <c r="Q8923" i="1" s="1"/>
  <c r="P8923" i="1"/>
  <c r="K8924" i="1"/>
  <c r="N8924" i="1"/>
  <c r="O8924" i="1"/>
  <c r="R8924" i="1" s="1"/>
  <c r="P8924" i="1"/>
  <c r="Q8924" i="1"/>
  <c r="K8925" i="1"/>
  <c r="N8925" i="1"/>
  <c r="O8925" i="1" s="1"/>
  <c r="K8926" i="1"/>
  <c r="N8926" i="1"/>
  <c r="P8926" i="1" s="1"/>
  <c r="K8927" i="1"/>
  <c r="N8927" i="1"/>
  <c r="O8927" i="1"/>
  <c r="Q8927" i="1" s="1"/>
  <c r="P8927" i="1"/>
  <c r="K8928" i="1"/>
  <c r="N8928" i="1"/>
  <c r="O8928" i="1"/>
  <c r="R8928" i="1" s="1"/>
  <c r="P8928" i="1"/>
  <c r="Q8928" i="1" s="1"/>
  <c r="S8928" i="1" s="1"/>
  <c r="K8929" i="1"/>
  <c r="N8929" i="1"/>
  <c r="O8929" i="1" s="1"/>
  <c r="K8930" i="1"/>
  <c r="N8930" i="1"/>
  <c r="P8930" i="1" s="1"/>
  <c r="O8930" i="1"/>
  <c r="Q8930" i="1" s="1"/>
  <c r="K8931" i="1"/>
  <c r="N8931" i="1"/>
  <c r="O8931" i="1"/>
  <c r="Q8931" i="1" s="1"/>
  <c r="P8931" i="1"/>
  <c r="K8932" i="1"/>
  <c r="N8932" i="1"/>
  <c r="O8932" i="1"/>
  <c r="R8932" i="1" s="1"/>
  <c r="P8932" i="1"/>
  <c r="Q8932" i="1"/>
  <c r="S8932" i="1" s="1"/>
  <c r="K8933" i="1"/>
  <c r="N8933" i="1"/>
  <c r="O8933" i="1" s="1"/>
  <c r="K8934" i="1"/>
  <c r="N8934" i="1"/>
  <c r="P8934" i="1" s="1"/>
  <c r="K8935" i="1"/>
  <c r="N8935" i="1"/>
  <c r="O8935" i="1"/>
  <c r="Q8935" i="1" s="1"/>
  <c r="P8935" i="1"/>
  <c r="K8936" i="1"/>
  <c r="N8936" i="1"/>
  <c r="O8936" i="1"/>
  <c r="R8936" i="1" s="1"/>
  <c r="P8936" i="1"/>
  <c r="Q8936" i="1" s="1"/>
  <c r="S8936" i="1" s="1"/>
  <c r="K8937" i="1"/>
  <c r="N8937" i="1"/>
  <c r="O8937" i="1" s="1"/>
  <c r="K8938" i="1"/>
  <c r="N8938" i="1"/>
  <c r="P8938" i="1" s="1"/>
  <c r="O8938" i="1"/>
  <c r="K8939" i="1"/>
  <c r="N8939" i="1"/>
  <c r="O8939" i="1"/>
  <c r="Q8939" i="1" s="1"/>
  <c r="P8939" i="1"/>
  <c r="K8940" i="1"/>
  <c r="N8940" i="1"/>
  <c r="O8940" i="1"/>
  <c r="R8940" i="1" s="1"/>
  <c r="P8940" i="1"/>
  <c r="Q8940" i="1"/>
  <c r="S8940" i="1" s="1"/>
  <c r="K8941" i="1"/>
  <c r="N8941" i="1"/>
  <c r="O8941" i="1" s="1"/>
  <c r="K8942" i="1"/>
  <c r="N8942" i="1"/>
  <c r="P8942" i="1" s="1"/>
  <c r="K8943" i="1"/>
  <c r="N8943" i="1"/>
  <c r="O8943" i="1"/>
  <c r="Q8943" i="1" s="1"/>
  <c r="P8943" i="1"/>
  <c r="K8944" i="1"/>
  <c r="N8944" i="1"/>
  <c r="O8944" i="1"/>
  <c r="R8944" i="1" s="1"/>
  <c r="P8944" i="1"/>
  <c r="Q8944" i="1" s="1"/>
  <c r="K8945" i="1"/>
  <c r="N8945" i="1"/>
  <c r="K8946" i="1"/>
  <c r="N8946" i="1"/>
  <c r="P8946" i="1" s="1"/>
  <c r="O8946" i="1"/>
  <c r="K8947" i="1"/>
  <c r="N8947" i="1"/>
  <c r="O8947" i="1"/>
  <c r="Q8947" i="1" s="1"/>
  <c r="P8947" i="1"/>
  <c r="K8948" i="1"/>
  <c r="N8948" i="1"/>
  <c r="O8948" i="1"/>
  <c r="R8948" i="1" s="1"/>
  <c r="P8948" i="1"/>
  <c r="Q8948" i="1"/>
  <c r="K8949" i="1"/>
  <c r="N8949" i="1"/>
  <c r="O8949" i="1" s="1"/>
  <c r="K8950" i="1"/>
  <c r="N8950" i="1"/>
  <c r="P8950" i="1" s="1"/>
  <c r="K8951" i="1"/>
  <c r="N8951" i="1"/>
  <c r="O8951" i="1"/>
  <c r="Q8951" i="1" s="1"/>
  <c r="P8951" i="1"/>
  <c r="K8952" i="1"/>
  <c r="N8952" i="1"/>
  <c r="O8952" i="1"/>
  <c r="R8952" i="1" s="1"/>
  <c r="P8952" i="1"/>
  <c r="Q8952" i="1" s="1"/>
  <c r="S8952" i="1" s="1"/>
  <c r="K8953" i="1"/>
  <c r="N8953" i="1"/>
  <c r="K8954" i="1"/>
  <c r="N8954" i="1"/>
  <c r="P8954" i="1" s="1"/>
  <c r="O8954" i="1"/>
  <c r="K8955" i="1"/>
  <c r="N8955" i="1"/>
  <c r="O8955" i="1"/>
  <c r="Q8955" i="1" s="1"/>
  <c r="P8955" i="1"/>
  <c r="K8956" i="1"/>
  <c r="N8956" i="1"/>
  <c r="O8956" i="1"/>
  <c r="R8956" i="1" s="1"/>
  <c r="P8956" i="1"/>
  <c r="Q8956" i="1"/>
  <c r="K8957" i="1"/>
  <c r="N8957" i="1"/>
  <c r="O8957" i="1" s="1"/>
  <c r="K8958" i="1"/>
  <c r="N8958" i="1"/>
  <c r="P8958" i="1" s="1"/>
  <c r="K8959" i="1"/>
  <c r="N8959" i="1"/>
  <c r="O8959" i="1"/>
  <c r="Q8959" i="1" s="1"/>
  <c r="P8959" i="1"/>
  <c r="K8960" i="1"/>
  <c r="N8960" i="1"/>
  <c r="O8960" i="1"/>
  <c r="R8960" i="1" s="1"/>
  <c r="P8960" i="1"/>
  <c r="Q8960" i="1" s="1"/>
  <c r="K8961" i="1"/>
  <c r="N8961" i="1"/>
  <c r="K8962" i="1"/>
  <c r="N8962" i="1"/>
  <c r="P8962" i="1" s="1"/>
  <c r="R8962" i="1" s="1"/>
  <c r="O8962" i="1"/>
  <c r="K8963" i="1"/>
  <c r="N8963" i="1"/>
  <c r="O8963" i="1"/>
  <c r="P8963" i="1"/>
  <c r="K8964" i="1"/>
  <c r="N8964" i="1"/>
  <c r="O8964" i="1"/>
  <c r="R8964" i="1" s="1"/>
  <c r="P8964" i="1"/>
  <c r="Q8964" i="1"/>
  <c r="S8964" i="1" s="1"/>
  <c r="K8965" i="1"/>
  <c r="N8965" i="1"/>
  <c r="O8965" i="1" s="1"/>
  <c r="K8966" i="1"/>
  <c r="N8966" i="1"/>
  <c r="K8967" i="1"/>
  <c r="N8967" i="1"/>
  <c r="O8967" i="1"/>
  <c r="P8967" i="1"/>
  <c r="K8968" i="1"/>
  <c r="N8968" i="1"/>
  <c r="O8968" i="1"/>
  <c r="P8968" i="1"/>
  <c r="Q8968" i="1" s="1"/>
  <c r="K8969" i="1"/>
  <c r="N8969" i="1"/>
  <c r="K8970" i="1"/>
  <c r="N8970" i="1"/>
  <c r="P8970" i="1" s="1"/>
  <c r="O8970" i="1"/>
  <c r="Q8970" i="1" s="1"/>
  <c r="K8971" i="1"/>
  <c r="N8971" i="1"/>
  <c r="O8971" i="1"/>
  <c r="Q8971" i="1" s="1"/>
  <c r="P8971" i="1"/>
  <c r="K8972" i="1"/>
  <c r="N8972" i="1"/>
  <c r="O8972" i="1"/>
  <c r="R8972" i="1" s="1"/>
  <c r="P8972" i="1"/>
  <c r="Q8972" i="1"/>
  <c r="S8972" i="1" s="1"/>
  <c r="K8973" i="1"/>
  <c r="N8973" i="1"/>
  <c r="O8973" i="1" s="1"/>
  <c r="K8974" i="1"/>
  <c r="N8974" i="1"/>
  <c r="K8975" i="1"/>
  <c r="N8975" i="1"/>
  <c r="O8975" i="1"/>
  <c r="P8975" i="1"/>
  <c r="K8976" i="1"/>
  <c r="N8976" i="1"/>
  <c r="O8976" i="1"/>
  <c r="R8976" i="1" s="1"/>
  <c r="P8976" i="1"/>
  <c r="Q8976" i="1" s="1"/>
  <c r="K8977" i="1"/>
  <c r="N8977" i="1"/>
  <c r="K8978" i="1"/>
  <c r="N8978" i="1"/>
  <c r="P8978" i="1" s="1"/>
  <c r="O8978" i="1"/>
  <c r="R8978" i="1"/>
  <c r="K8979" i="1"/>
  <c r="N8979" i="1"/>
  <c r="O8979" i="1"/>
  <c r="Q8979" i="1" s="1"/>
  <c r="P8979" i="1"/>
  <c r="K8980" i="1"/>
  <c r="N8980" i="1"/>
  <c r="O8980" i="1"/>
  <c r="R8980" i="1" s="1"/>
  <c r="P8980" i="1"/>
  <c r="Q8980" i="1"/>
  <c r="K8981" i="1"/>
  <c r="N8981" i="1"/>
  <c r="O8981" i="1" s="1"/>
  <c r="K8982" i="1"/>
  <c r="N8982" i="1"/>
  <c r="K8983" i="1"/>
  <c r="N8983" i="1"/>
  <c r="O8983" i="1"/>
  <c r="P8983" i="1"/>
  <c r="K8984" i="1"/>
  <c r="N8984" i="1"/>
  <c r="O8984" i="1"/>
  <c r="R8984" i="1" s="1"/>
  <c r="P8984" i="1"/>
  <c r="Q8984" i="1" s="1"/>
  <c r="K8985" i="1"/>
  <c r="N8985" i="1"/>
  <c r="K8986" i="1"/>
  <c r="N8986" i="1"/>
  <c r="P8986" i="1" s="1"/>
  <c r="K8987" i="1"/>
  <c r="N8987" i="1"/>
  <c r="O8987" i="1"/>
  <c r="P8987" i="1"/>
  <c r="K8988" i="1"/>
  <c r="N8988" i="1"/>
  <c r="O8988" i="1"/>
  <c r="R8988" i="1" s="1"/>
  <c r="P8988" i="1"/>
  <c r="Q8988" i="1"/>
  <c r="K8989" i="1"/>
  <c r="N8989" i="1"/>
  <c r="O8989" i="1" s="1"/>
  <c r="K8990" i="1"/>
  <c r="N8990" i="1"/>
  <c r="K8991" i="1"/>
  <c r="N8991" i="1"/>
  <c r="O8991" i="1"/>
  <c r="P8991" i="1"/>
  <c r="K8992" i="1"/>
  <c r="N8992" i="1"/>
  <c r="O8992" i="1"/>
  <c r="P8992" i="1"/>
  <c r="Q8992" i="1" s="1"/>
  <c r="K8993" i="1"/>
  <c r="N8993" i="1"/>
  <c r="K8994" i="1"/>
  <c r="N8994" i="1"/>
  <c r="P8994" i="1" s="1"/>
  <c r="K8995" i="1"/>
  <c r="N8995" i="1"/>
  <c r="O8995" i="1"/>
  <c r="P8995" i="1"/>
  <c r="K8996" i="1"/>
  <c r="N8996" i="1"/>
  <c r="O8996" i="1"/>
  <c r="P8996" i="1"/>
  <c r="Q8996" i="1" s="1"/>
  <c r="K8997" i="1"/>
  <c r="N8997" i="1"/>
  <c r="O8997" i="1" s="1"/>
  <c r="K8998" i="1"/>
  <c r="N8998" i="1"/>
  <c r="K8999" i="1"/>
  <c r="N8999" i="1"/>
  <c r="O8999" i="1"/>
  <c r="P8999" i="1"/>
  <c r="K9000" i="1"/>
  <c r="N9000" i="1"/>
  <c r="O9000" i="1"/>
  <c r="R9000" i="1" s="1"/>
  <c r="P9000" i="1"/>
  <c r="Q9000" i="1" s="1"/>
  <c r="K9001" i="1"/>
  <c r="N9001" i="1"/>
  <c r="K9002" i="1"/>
  <c r="N9002" i="1"/>
  <c r="P9002" i="1" s="1"/>
  <c r="O9002" i="1"/>
  <c r="K9003" i="1"/>
  <c r="N9003" i="1"/>
  <c r="O9003" i="1"/>
  <c r="P9003" i="1"/>
  <c r="K9004" i="1"/>
  <c r="N9004" i="1"/>
  <c r="O9004" i="1"/>
  <c r="R9004" i="1" s="1"/>
  <c r="P9004" i="1"/>
  <c r="Q9004" i="1"/>
  <c r="S9004" i="1" s="1"/>
  <c r="K9005" i="1"/>
  <c r="N9005" i="1"/>
  <c r="O9005" i="1" s="1"/>
  <c r="K9006" i="1"/>
  <c r="N9006" i="1"/>
  <c r="K9007" i="1"/>
  <c r="N9007" i="1"/>
  <c r="O9007" i="1"/>
  <c r="P9007" i="1"/>
  <c r="K9008" i="1"/>
  <c r="N9008" i="1"/>
  <c r="O9008" i="1"/>
  <c r="R9008" i="1" s="1"/>
  <c r="P9008" i="1"/>
  <c r="Q9008" i="1" s="1"/>
  <c r="K9009" i="1"/>
  <c r="N9009" i="1"/>
  <c r="K9010" i="1"/>
  <c r="N9010" i="1"/>
  <c r="P9010" i="1" s="1"/>
  <c r="K9011" i="1"/>
  <c r="N9011" i="1"/>
  <c r="O9011" i="1"/>
  <c r="P9011" i="1"/>
  <c r="K9012" i="1"/>
  <c r="N9012" i="1"/>
  <c r="O9012" i="1"/>
  <c r="R9012" i="1" s="1"/>
  <c r="P9012" i="1"/>
  <c r="Q9012" i="1"/>
  <c r="S9012" i="1" s="1"/>
  <c r="K9013" i="1"/>
  <c r="N9013" i="1"/>
  <c r="O9013" i="1" s="1"/>
  <c r="K9014" i="1"/>
  <c r="N9014" i="1"/>
  <c r="K9015" i="1"/>
  <c r="N9015" i="1"/>
  <c r="O9015" i="1"/>
  <c r="P9015" i="1"/>
  <c r="K9016" i="1"/>
  <c r="N9016" i="1"/>
  <c r="O9016" i="1"/>
  <c r="R9016" i="1" s="1"/>
  <c r="P9016" i="1"/>
  <c r="Q9016" i="1" s="1"/>
  <c r="K9017" i="1"/>
  <c r="N9017" i="1"/>
  <c r="K9018" i="1"/>
  <c r="N9018" i="1"/>
  <c r="P9018" i="1" s="1"/>
  <c r="K9019" i="1"/>
  <c r="N9019" i="1"/>
  <c r="O9019" i="1"/>
  <c r="P9019" i="1"/>
  <c r="K9020" i="1"/>
  <c r="N9020" i="1"/>
  <c r="O9020" i="1"/>
  <c r="R9020" i="1" s="1"/>
  <c r="P9020" i="1"/>
  <c r="Q9020" i="1"/>
  <c r="K9021" i="1"/>
  <c r="N9021" i="1"/>
  <c r="O9021" i="1" s="1"/>
  <c r="K9022" i="1"/>
  <c r="N9022" i="1"/>
  <c r="K9023" i="1"/>
  <c r="N9023" i="1"/>
  <c r="O9023" i="1"/>
  <c r="P9023" i="1"/>
  <c r="K9024" i="1"/>
  <c r="N9024" i="1"/>
  <c r="O9024" i="1"/>
  <c r="P9024" i="1"/>
  <c r="Q9024" i="1" s="1"/>
  <c r="K9025" i="1"/>
  <c r="N9025" i="1"/>
  <c r="K9026" i="1"/>
  <c r="N9026" i="1"/>
  <c r="P9026" i="1" s="1"/>
  <c r="K9027" i="1"/>
  <c r="N9027" i="1"/>
  <c r="O9027" i="1"/>
  <c r="P9027" i="1"/>
  <c r="K9028" i="1"/>
  <c r="N9028" i="1"/>
  <c r="O9028" i="1"/>
  <c r="P9028" i="1"/>
  <c r="Q9028" i="1" s="1"/>
  <c r="K9029" i="1"/>
  <c r="N9029" i="1"/>
  <c r="O9029" i="1" s="1"/>
  <c r="K9030" i="1"/>
  <c r="N9030" i="1"/>
  <c r="K9031" i="1"/>
  <c r="N9031" i="1"/>
  <c r="O9031" i="1"/>
  <c r="P9031" i="1"/>
  <c r="K9032" i="1"/>
  <c r="N9032" i="1"/>
  <c r="O9032" i="1"/>
  <c r="R9032" i="1" s="1"/>
  <c r="P9032" i="1"/>
  <c r="Q9032" i="1" s="1"/>
  <c r="K9033" i="1"/>
  <c r="N9033" i="1"/>
  <c r="K9034" i="1"/>
  <c r="N9034" i="1"/>
  <c r="P9034" i="1" s="1"/>
  <c r="O9034" i="1"/>
  <c r="K9035" i="1"/>
  <c r="N9035" i="1"/>
  <c r="O9035" i="1"/>
  <c r="P9035" i="1"/>
  <c r="K9036" i="1"/>
  <c r="N9036" i="1"/>
  <c r="O9036" i="1"/>
  <c r="R9036" i="1" s="1"/>
  <c r="P9036" i="1"/>
  <c r="Q9036" i="1"/>
  <c r="S9036" i="1" s="1"/>
  <c r="K9037" i="1"/>
  <c r="N9037" i="1"/>
  <c r="O9037" i="1" s="1"/>
  <c r="K9038" i="1"/>
  <c r="N9038" i="1"/>
  <c r="K9039" i="1"/>
  <c r="N9039" i="1"/>
  <c r="O9039" i="1"/>
  <c r="P9039" i="1"/>
  <c r="K9040" i="1"/>
  <c r="N9040" i="1"/>
  <c r="O9040" i="1"/>
  <c r="R9040" i="1" s="1"/>
  <c r="P9040" i="1"/>
  <c r="Q9040" i="1" s="1"/>
  <c r="K9041" i="1"/>
  <c r="N9041" i="1"/>
  <c r="K9042" i="1"/>
  <c r="N9042" i="1"/>
  <c r="P9042" i="1" s="1"/>
  <c r="K9043" i="1"/>
  <c r="N9043" i="1"/>
  <c r="O9043" i="1"/>
  <c r="P9043" i="1"/>
  <c r="K9044" i="1"/>
  <c r="N9044" i="1"/>
  <c r="O9044" i="1"/>
  <c r="R9044" i="1" s="1"/>
  <c r="P9044" i="1"/>
  <c r="Q9044" i="1"/>
  <c r="S9044" i="1" s="1"/>
  <c r="K9045" i="1"/>
  <c r="N9045" i="1"/>
  <c r="O9045" i="1" s="1"/>
  <c r="K9046" i="1"/>
  <c r="N9046" i="1"/>
  <c r="K9047" i="1"/>
  <c r="N9047" i="1"/>
  <c r="O9047" i="1"/>
  <c r="P9047" i="1"/>
  <c r="K9048" i="1"/>
  <c r="N9048" i="1"/>
  <c r="O9048" i="1"/>
  <c r="R9048" i="1" s="1"/>
  <c r="P9048" i="1"/>
  <c r="Q9048" i="1" s="1"/>
  <c r="K9049" i="1"/>
  <c r="N9049" i="1"/>
  <c r="K9050" i="1"/>
  <c r="N9050" i="1"/>
  <c r="P9050" i="1" s="1"/>
  <c r="K9051" i="1"/>
  <c r="N9051" i="1"/>
  <c r="O9051" i="1"/>
  <c r="P9051" i="1"/>
  <c r="K9052" i="1"/>
  <c r="N9052" i="1"/>
  <c r="O9052" i="1"/>
  <c r="R9052" i="1" s="1"/>
  <c r="P9052" i="1"/>
  <c r="Q9052" i="1"/>
  <c r="K9053" i="1"/>
  <c r="N9053" i="1"/>
  <c r="O9053" i="1" s="1"/>
  <c r="K9054" i="1"/>
  <c r="N9054" i="1"/>
  <c r="K9055" i="1"/>
  <c r="N9055" i="1"/>
  <c r="O9055" i="1"/>
  <c r="P9055" i="1"/>
  <c r="K9056" i="1"/>
  <c r="N9056" i="1"/>
  <c r="O9056" i="1"/>
  <c r="P9056" i="1"/>
  <c r="Q9056" i="1" s="1"/>
  <c r="K9057" i="1"/>
  <c r="N9057" i="1"/>
  <c r="K9058" i="1"/>
  <c r="N9058" i="1"/>
  <c r="P9058" i="1" s="1"/>
  <c r="K9059" i="1"/>
  <c r="N9059" i="1"/>
  <c r="O9059" i="1"/>
  <c r="P9059" i="1"/>
  <c r="K9060" i="1"/>
  <c r="N9060" i="1"/>
  <c r="O9060" i="1"/>
  <c r="P9060" i="1"/>
  <c r="Q9060" i="1" s="1"/>
  <c r="K9061" i="1"/>
  <c r="N9061" i="1"/>
  <c r="O9061" i="1" s="1"/>
  <c r="K9062" i="1"/>
  <c r="N9062" i="1"/>
  <c r="K9063" i="1"/>
  <c r="N9063" i="1"/>
  <c r="O9063" i="1"/>
  <c r="P9063" i="1"/>
  <c r="K9064" i="1"/>
  <c r="N9064" i="1"/>
  <c r="O9064" i="1"/>
  <c r="R9064" i="1" s="1"/>
  <c r="P9064" i="1"/>
  <c r="Q9064" i="1" s="1"/>
  <c r="K9065" i="1"/>
  <c r="N9065" i="1"/>
  <c r="K9066" i="1"/>
  <c r="N9066" i="1"/>
  <c r="P9066" i="1" s="1"/>
  <c r="O9066" i="1"/>
  <c r="K9067" i="1"/>
  <c r="N9067" i="1"/>
  <c r="O9067" i="1"/>
  <c r="P9067" i="1"/>
  <c r="K9068" i="1"/>
  <c r="N9068" i="1"/>
  <c r="O9068" i="1"/>
  <c r="R9068" i="1" s="1"/>
  <c r="P9068" i="1"/>
  <c r="Q9068" i="1"/>
  <c r="S9068" i="1" s="1"/>
  <c r="K9069" i="1"/>
  <c r="N9069" i="1"/>
  <c r="O9069" i="1" s="1"/>
  <c r="K9070" i="1"/>
  <c r="N9070" i="1"/>
  <c r="K9071" i="1"/>
  <c r="N9071" i="1"/>
  <c r="O9071" i="1"/>
  <c r="P9071" i="1"/>
  <c r="K9072" i="1"/>
  <c r="N9072" i="1"/>
  <c r="O9072" i="1"/>
  <c r="R9072" i="1" s="1"/>
  <c r="P9072" i="1"/>
  <c r="Q9072" i="1" s="1"/>
  <c r="K9073" i="1"/>
  <c r="N9073" i="1"/>
  <c r="K9074" i="1"/>
  <c r="N9074" i="1"/>
  <c r="P9074" i="1" s="1"/>
  <c r="O9074" i="1"/>
  <c r="Q9074" i="1" s="1"/>
  <c r="K9075" i="1"/>
  <c r="N9075" i="1"/>
  <c r="O9075" i="1"/>
  <c r="P9075" i="1"/>
  <c r="K9076" i="1"/>
  <c r="N9076" i="1"/>
  <c r="O9076" i="1"/>
  <c r="R9076" i="1" s="1"/>
  <c r="P9076" i="1"/>
  <c r="Q9076" i="1"/>
  <c r="K9077" i="1"/>
  <c r="N9077" i="1"/>
  <c r="K9078" i="1"/>
  <c r="N9078" i="1"/>
  <c r="P9078" i="1" s="1"/>
  <c r="K9079" i="1"/>
  <c r="N9079" i="1"/>
  <c r="O9079" i="1"/>
  <c r="P9079" i="1"/>
  <c r="K9080" i="1"/>
  <c r="N9080" i="1"/>
  <c r="O9080" i="1"/>
  <c r="R9080" i="1" s="1"/>
  <c r="P9080" i="1"/>
  <c r="Q9080" i="1" s="1"/>
  <c r="S9080" i="1" s="1"/>
  <c r="K9081" i="1"/>
  <c r="N9081" i="1"/>
  <c r="K9082" i="1"/>
  <c r="N9082" i="1"/>
  <c r="K9083" i="1"/>
  <c r="N9083" i="1"/>
  <c r="O9083" i="1"/>
  <c r="P9083" i="1"/>
  <c r="K9084" i="1"/>
  <c r="N9084" i="1"/>
  <c r="O9084" i="1"/>
  <c r="R9084" i="1" s="1"/>
  <c r="P9084" i="1"/>
  <c r="Q9084" i="1"/>
  <c r="S9084" i="1" s="1"/>
  <c r="K9085" i="1"/>
  <c r="N9085" i="1"/>
  <c r="K9086" i="1"/>
  <c r="N9086" i="1"/>
  <c r="P9086" i="1" s="1"/>
  <c r="K9087" i="1"/>
  <c r="N9087" i="1"/>
  <c r="O9087" i="1"/>
  <c r="P9087" i="1"/>
  <c r="K9088" i="1"/>
  <c r="N9088" i="1"/>
  <c r="O9088" i="1"/>
  <c r="P9088" i="1"/>
  <c r="Q9088" i="1"/>
  <c r="K9089" i="1"/>
  <c r="N9089" i="1"/>
  <c r="K9090" i="1"/>
  <c r="N9090" i="1"/>
  <c r="P9090" i="1" s="1"/>
  <c r="O9090" i="1"/>
  <c r="Q9090" i="1" s="1"/>
  <c r="R9090" i="1"/>
  <c r="S9090" i="1" s="1"/>
  <c r="K9091" i="1"/>
  <c r="N9091" i="1"/>
  <c r="O9091" i="1"/>
  <c r="P9091" i="1"/>
  <c r="K9092" i="1"/>
  <c r="N9092" i="1"/>
  <c r="O9092" i="1"/>
  <c r="R9092" i="1" s="1"/>
  <c r="P9092" i="1"/>
  <c r="Q9092" i="1"/>
  <c r="S9092" i="1" s="1"/>
  <c r="K9093" i="1"/>
  <c r="N9093" i="1"/>
  <c r="K9094" i="1"/>
  <c r="N9094" i="1"/>
  <c r="P9094" i="1" s="1"/>
  <c r="K9095" i="1"/>
  <c r="N9095" i="1"/>
  <c r="O9095" i="1"/>
  <c r="P9095" i="1"/>
  <c r="K9096" i="1"/>
  <c r="N9096" i="1"/>
  <c r="O9096" i="1"/>
  <c r="P9096" i="1"/>
  <c r="Q9096" i="1" s="1"/>
  <c r="K9097" i="1"/>
  <c r="N9097" i="1"/>
  <c r="K9098" i="1"/>
  <c r="N9098" i="1"/>
  <c r="P9098" i="1" s="1"/>
  <c r="O9098" i="1"/>
  <c r="Q9098" i="1" s="1"/>
  <c r="K9099" i="1"/>
  <c r="N9099" i="1"/>
  <c r="O9099" i="1"/>
  <c r="P9099" i="1"/>
  <c r="K9100" i="1"/>
  <c r="N9100" i="1"/>
  <c r="O9100" i="1"/>
  <c r="P9100" i="1"/>
  <c r="Q9100" i="1" s="1"/>
  <c r="K9101" i="1"/>
  <c r="N9101" i="1"/>
  <c r="K9102" i="1"/>
  <c r="N9102" i="1"/>
  <c r="P9102" i="1" s="1"/>
  <c r="O9102" i="1"/>
  <c r="K9103" i="1"/>
  <c r="N9103" i="1"/>
  <c r="O9103" i="1"/>
  <c r="P9103" i="1"/>
  <c r="K9104" i="1"/>
  <c r="N9104" i="1"/>
  <c r="O9104" i="1"/>
  <c r="P9104" i="1"/>
  <c r="Q9104" i="1" s="1"/>
  <c r="K9105" i="1"/>
  <c r="N9105" i="1"/>
  <c r="K9106" i="1"/>
  <c r="N9106" i="1"/>
  <c r="P9106" i="1" s="1"/>
  <c r="O9106" i="1"/>
  <c r="Q9106" i="1" s="1"/>
  <c r="K9107" i="1"/>
  <c r="N9107" i="1"/>
  <c r="O9107" i="1"/>
  <c r="P9107" i="1"/>
  <c r="K9108" i="1"/>
  <c r="N9108" i="1"/>
  <c r="O9108" i="1"/>
  <c r="R9108" i="1" s="1"/>
  <c r="P9108" i="1"/>
  <c r="Q9108" i="1"/>
  <c r="K9109" i="1"/>
  <c r="N9109" i="1"/>
  <c r="K9110" i="1"/>
  <c r="N9110" i="1"/>
  <c r="P9110" i="1" s="1"/>
  <c r="K9111" i="1"/>
  <c r="N9111" i="1"/>
  <c r="O9111" i="1"/>
  <c r="P9111" i="1"/>
  <c r="K9112" i="1"/>
  <c r="N9112" i="1"/>
  <c r="O9112" i="1"/>
  <c r="R9112" i="1" s="1"/>
  <c r="P9112" i="1"/>
  <c r="Q9112" i="1" s="1"/>
  <c r="S9112" i="1" s="1"/>
  <c r="K9113" i="1"/>
  <c r="N9113" i="1"/>
  <c r="O9113" i="1" s="1"/>
  <c r="P9113" i="1"/>
  <c r="Q9113" i="1" s="1"/>
  <c r="K9114" i="1"/>
  <c r="N9114" i="1"/>
  <c r="P9114" i="1" s="1"/>
  <c r="K9115" i="1"/>
  <c r="N9115" i="1"/>
  <c r="O9115" i="1"/>
  <c r="P9115" i="1"/>
  <c r="K9116" i="1"/>
  <c r="N9116" i="1"/>
  <c r="O9116" i="1"/>
  <c r="P9116" i="1"/>
  <c r="Q9116" i="1"/>
  <c r="K9117" i="1"/>
  <c r="N9117" i="1"/>
  <c r="O9117" i="1" s="1"/>
  <c r="K9118" i="1"/>
  <c r="N9118" i="1"/>
  <c r="K9119" i="1"/>
  <c r="N9119" i="1"/>
  <c r="O9119" i="1"/>
  <c r="P9119" i="1"/>
  <c r="R9119" i="1" s="1"/>
  <c r="K9120" i="1"/>
  <c r="N9120" i="1"/>
  <c r="O9120" i="1"/>
  <c r="R9120" i="1" s="1"/>
  <c r="P9120" i="1"/>
  <c r="K9121" i="1"/>
  <c r="N9121" i="1"/>
  <c r="O9121" i="1" s="1"/>
  <c r="Q9121" i="1" s="1"/>
  <c r="S9121" i="1" s="1"/>
  <c r="P9121" i="1"/>
  <c r="R9121" i="1"/>
  <c r="K9122" i="1"/>
  <c r="N9122" i="1"/>
  <c r="P9122" i="1" s="1"/>
  <c r="O9122" i="1"/>
  <c r="K9123" i="1"/>
  <c r="N9123" i="1"/>
  <c r="O9123" i="1" s="1"/>
  <c r="K9124" i="1"/>
  <c r="N9124" i="1"/>
  <c r="O9124" i="1"/>
  <c r="P9124" i="1"/>
  <c r="Q9124" i="1" s="1"/>
  <c r="K9125" i="1"/>
  <c r="N9125" i="1"/>
  <c r="O9125" i="1" s="1"/>
  <c r="K9126" i="1"/>
  <c r="N9126" i="1"/>
  <c r="P9126" i="1" s="1"/>
  <c r="O9126" i="1"/>
  <c r="Q9126" i="1"/>
  <c r="S9126" i="1" s="1"/>
  <c r="R9126" i="1"/>
  <c r="K9127" i="1"/>
  <c r="N9127" i="1"/>
  <c r="O9127" i="1"/>
  <c r="Q9127" i="1" s="1"/>
  <c r="P9127" i="1"/>
  <c r="K9128" i="1"/>
  <c r="N9128" i="1"/>
  <c r="O9128" i="1"/>
  <c r="R9128" i="1" s="1"/>
  <c r="P9128" i="1"/>
  <c r="Q9128" i="1"/>
  <c r="S9128" i="1" s="1"/>
  <c r="K9129" i="1"/>
  <c r="N9129" i="1"/>
  <c r="K9130" i="1"/>
  <c r="N9130" i="1"/>
  <c r="P9130" i="1" s="1"/>
  <c r="K9131" i="1"/>
  <c r="N9131" i="1"/>
  <c r="O9131" i="1" s="1"/>
  <c r="P9131" i="1"/>
  <c r="K9132" i="1"/>
  <c r="N9132" i="1"/>
  <c r="O9132" i="1"/>
  <c r="P9132" i="1"/>
  <c r="Q9132" i="1" s="1"/>
  <c r="K9133" i="1"/>
  <c r="N9133" i="1"/>
  <c r="O9133" i="1" s="1"/>
  <c r="R9133" i="1" s="1"/>
  <c r="P9133" i="1"/>
  <c r="Q9133" i="1" s="1"/>
  <c r="K9134" i="1"/>
  <c r="N9134" i="1"/>
  <c r="P9134" i="1" s="1"/>
  <c r="O9134" i="1"/>
  <c r="Q9134" i="1" s="1"/>
  <c r="K9135" i="1"/>
  <c r="N9135" i="1"/>
  <c r="O9135" i="1"/>
  <c r="Q9135" i="1" s="1"/>
  <c r="S9135" i="1" s="1"/>
  <c r="P9135" i="1"/>
  <c r="R9135" i="1"/>
  <c r="K9136" i="1"/>
  <c r="N9136" i="1"/>
  <c r="O9136" i="1"/>
  <c r="R9136" i="1" s="1"/>
  <c r="P9136" i="1"/>
  <c r="Q9136" i="1"/>
  <c r="S9136" i="1" s="1"/>
  <c r="K9137" i="1"/>
  <c r="N9137" i="1"/>
  <c r="O9137" i="1" s="1"/>
  <c r="P9137" i="1"/>
  <c r="Q9137" i="1"/>
  <c r="S9137" i="1" s="1"/>
  <c r="R9137" i="1"/>
  <c r="K9138" i="1"/>
  <c r="N9138" i="1"/>
  <c r="P9138" i="1" s="1"/>
  <c r="K9139" i="1"/>
  <c r="N9139" i="1"/>
  <c r="O9139" i="1" s="1"/>
  <c r="P9139" i="1"/>
  <c r="K9140" i="1"/>
  <c r="N9140" i="1"/>
  <c r="O9140" i="1"/>
  <c r="P9140" i="1"/>
  <c r="K9141" i="1"/>
  <c r="N9141" i="1"/>
  <c r="O9141" i="1" s="1"/>
  <c r="K9142" i="1"/>
  <c r="N9142" i="1"/>
  <c r="P9142" i="1" s="1"/>
  <c r="O9142" i="1"/>
  <c r="Q9142" i="1" s="1"/>
  <c r="S9142" i="1" s="1"/>
  <c r="R9142" i="1"/>
  <c r="K9143" i="1"/>
  <c r="N9143" i="1"/>
  <c r="K9144" i="1"/>
  <c r="N9144" i="1"/>
  <c r="O9144" i="1"/>
  <c r="P9144" i="1"/>
  <c r="Q9144" i="1" s="1"/>
  <c r="K9145" i="1"/>
  <c r="N9145" i="1"/>
  <c r="O9145" i="1" s="1"/>
  <c r="P9145" i="1"/>
  <c r="Q9145" i="1" s="1"/>
  <c r="K9146" i="1"/>
  <c r="N9146" i="1"/>
  <c r="P9146" i="1" s="1"/>
  <c r="K9147" i="1"/>
  <c r="N9147" i="1"/>
  <c r="O9147" i="1"/>
  <c r="P9147" i="1"/>
  <c r="K9148" i="1"/>
  <c r="N9148" i="1"/>
  <c r="O9148" i="1"/>
  <c r="P9148" i="1"/>
  <c r="Q9148" i="1"/>
  <c r="K9149" i="1"/>
  <c r="N9149" i="1"/>
  <c r="O9149" i="1" s="1"/>
  <c r="K9150" i="1"/>
  <c r="N9150" i="1"/>
  <c r="K9151" i="1"/>
  <c r="N9151" i="1"/>
  <c r="O9151" i="1"/>
  <c r="P9151" i="1"/>
  <c r="R9151" i="1" s="1"/>
  <c r="K9152" i="1"/>
  <c r="N9152" i="1"/>
  <c r="O9152" i="1"/>
  <c r="R9152" i="1" s="1"/>
  <c r="P9152" i="1"/>
  <c r="K9153" i="1"/>
  <c r="N9153" i="1"/>
  <c r="O9153" i="1" s="1"/>
  <c r="Q9153" i="1" s="1"/>
  <c r="S9153" i="1" s="1"/>
  <c r="P9153" i="1"/>
  <c r="R9153" i="1"/>
  <c r="K9154" i="1"/>
  <c r="N9154" i="1"/>
  <c r="P9154" i="1" s="1"/>
  <c r="O9154" i="1"/>
  <c r="K9155" i="1"/>
  <c r="N9155" i="1"/>
  <c r="O9155" i="1" s="1"/>
  <c r="K9156" i="1"/>
  <c r="N9156" i="1"/>
  <c r="O9156" i="1"/>
  <c r="P9156" i="1"/>
  <c r="Q9156" i="1" s="1"/>
  <c r="K9157" i="1"/>
  <c r="N9157" i="1"/>
  <c r="O9157" i="1" s="1"/>
  <c r="K9158" i="1"/>
  <c r="N9158" i="1"/>
  <c r="P9158" i="1" s="1"/>
  <c r="O9158" i="1"/>
  <c r="Q9158" i="1"/>
  <c r="S9158" i="1" s="1"/>
  <c r="R9158" i="1"/>
  <c r="K9159" i="1"/>
  <c r="N9159" i="1"/>
  <c r="O9159" i="1"/>
  <c r="Q9159" i="1" s="1"/>
  <c r="P9159" i="1"/>
  <c r="K9160" i="1"/>
  <c r="N9160" i="1"/>
  <c r="O9160" i="1"/>
  <c r="R9160" i="1" s="1"/>
  <c r="P9160" i="1"/>
  <c r="Q9160" i="1"/>
  <c r="S9160" i="1" s="1"/>
  <c r="K9161" i="1"/>
  <c r="N9161" i="1"/>
  <c r="K9162" i="1"/>
  <c r="N9162" i="1"/>
  <c r="P9162" i="1" s="1"/>
  <c r="K9163" i="1"/>
  <c r="N9163" i="1"/>
  <c r="O9163" i="1" s="1"/>
  <c r="P9163" i="1"/>
  <c r="K9164" i="1"/>
  <c r="N9164" i="1"/>
  <c r="O9164" i="1"/>
  <c r="P9164" i="1"/>
  <c r="Q9164" i="1" s="1"/>
  <c r="K9165" i="1"/>
  <c r="N9165" i="1"/>
  <c r="O9165" i="1" s="1"/>
  <c r="R9165" i="1" s="1"/>
  <c r="P9165" i="1"/>
  <c r="Q9165" i="1" s="1"/>
  <c r="K9166" i="1"/>
  <c r="N9166" i="1"/>
  <c r="P9166" i="1" s="1"/>
  <c r="O9166" i="1"/>
  <c r="Q9166" i="1" s="1"/>
  <c r="K9167" i="1"/>
  <c r="N9167" i="1"/>
  <c r="O9167" i="1"/>
  <c r="Q9167" i="1" s="1"/>
  <c r="S9167" i="1" s="1"/>
  <c r="P9167" i="1"/>
  <c r="R9167" i="1"/>
  <c r="K9168" i="1"/>
  <c r="N9168" i="1"/>
  <c r="O9168" i="1"/>
  <c r="R9168" i="1" s="1"/>
  <c r="P9168" i="1"/>
  <c r="Q9168" i="1"/>
  <c r="S9168" i="1" s="1"/>
  <c r="K9169" i="1"/>
  <c r="N9169" i="1"/>
  <c r="O9169" i="1" s="1"/>
  <c r="P9169" i="1"/>
  <c r="Q9169" i="1"/>
  <c r="S9169" i="1" s="1"/>
  <c r="R9169" i="1"/>
  <c r="K9170" i="1"/>
  <c r="N9170" i="1"/>
  <c r="P9170" i="1" s="1"/>
  <c r="K9171" i="1"/>
  <c r="N9171" i="1"/>
  <c r="O9171" i="1" s="1"/>
  <c r="P9171" i="1"/>
  <c r="K9172" i="1"/>
  <c r="N9172" i="1"/>
  <c r="O9172" i="1"/>
  <c r="P9172" i="1"/>
  <c r="K9173" i="1"/>
  <c r="N9173" i="1"/>
  <c r="O9173" i="1" s="1"/>
  <c r="K9174" i="1"/>
  <c r="N9174" i="1"/>
  <c r="P9174" i="1" s="1"/>
  <c r="O9174" i="1"/>
  <c r="Q9174" i="1" s="1"/>
  <c r="S9174" i="1" s="1"/>
  <c r="R9174" i="1"/>
  <c r="K9175" i="1"/>
  <c r="N9175" i="1"/>
  <c r="K9176" i="1"/>
  <c r="N9176" i="1"/>
  <c r="O9176" i="1"/>
  <c r="P9176" i="1"/>
  <c r="Q9176" i="1" s="1"/>
  <c r="K9177" i="1"/>
  <c r="N9177" i="1"/>
  <c r="O9177" i="1" s="1"/>
  <c r="P9177" i="1"/>
  <c r="Q9177" i="1" s="1"/>
  <c r="K9178" i="1"/>
  <c r="N9178" i="1"/>
  <c r="P9178" i="1" s="1"/>
  <c r="K9179" i="1"/>
  <c r="N9179" i="1"/>
  <c r="O9179" i="1"/>
  <c r="P9179" i="1"/>
  <c r="K9180" i="1"/>
  <c r="N9180" i="1"/>
  <c r="O9180" i="1"/>
  <c r="P9180" i="1"/>
  <c r="Q9180" i="1"/>
  <c r="K9181" i="1"/>
  <c r="N9181" i="1"/>
  <c r="O9181" i="1" s="1"/>
  <c r="K9182" i="1"/>
  <c r="N9182" i="1"/>
  <c r="K9183" i="1"/>
  <c r="N9183" i="1"/>
  <c r="O9183" i="1" s="1"/>
  <c r="P9183" i="1"/>
  <c r="K9184" i="1"/>
  <c r="N9184" i="1"/>
  <c r="O9184" i="1"/>
  <c r="R9184" i="1" s="1"/>
  <c r="P9184" i="1"/>
  <c r="K9185" i="1"/>
  <c r="N9185" i="1"/>
  <c r="O9185" i="1" s="1"/>
  <c r="Q9185" i="1" s="1"/>
  <c r="S9185" i="1" s="1"/>
  <c r="P9185" i="1"/>
  <c r="R9185" i="1" s="1"/>
  <c r="K9186" i="1"/>
  <c r="N9186" i="1"/>
  <c r="P9186" i="1" s="1"/>
  <c r="O9186" i="1"/>
  <c r="K9187" i="1"/>
  <c r="N9187" i="1"/>
  <c r="O9187" i="1" s="1"/>
  <c r="K9188" i="1"/>
  <c r="N9188" i="1"/>
  <c r="O9188" i="1"/>
  <c r="P9188" i="1"/>
  <c r="Q9188" i="1" s="1"/>
  <c r="K9189" i="1"/>
  <c r="N9189" i="1"/>
  <c r="O9189" i="1" s="1"/>
  <c r="K9190" i="1"/>
  <c r="N9190" i="1"/>
  <c r="P9190" i="1" s="1"/>
  <c r="K9191" i="1"/>
  <c r="N9191" i="1"/>
  <c r="O9191" i="1"/>
  <c r="Q9191" i="1" s="1"/>
  <c r="P9191" i="1"/>
  <c r="K9192" i="1"/>
  <c r="N9192" i="1"/>
  <c r="O9192" i="1"/>
  <c r="R9192" i="1" s="1"/>
  <c r="P9192" i="1"/>
  <c r="Q9192" i="1"/>
  <c r="S9192" i="1" s="1"/>
  <c r="K9193" i="1"/>
  <c r="N9193" i="1"/>
  <c r="K9194" i="1"/>
  <c r="N9194" i="1"/>
  <c r="P9194" i="1" s="1"/>
  <c r="K9195" i="1"/>
  <c r="N9195" i="1"/>
  <c r="O9195" i="1" s="1"/>
  <c r="P9195" i="1"/>
  <c r="K9196" i="1"/>
  <c r="N9196" i="1"/>
  <c r="O9196" i="1"/>
  <c r="P9196" i="1"/>
  <c r="Q9196" i="1" s="1"/>
  <c r="K9197" i="1"/>
  <c r="N9197" i="1"/>
  <c r="O9197" i="1" s="1"/>
  <c r="R9197" i="1" s="1"/>
  <c r="P9197" i="1"/>
  <c r="Q9197" i="1" s="1"/>
  <c r="K9198" i="1"/>
  <c r="N9198" i="1"/>
  <c r="P9198" i="1" s="1"/>
  <c r="O9198" i="1"/>
  <c r="Q9198" i="1" s="1"/>
  <c r="K9199" i="1"/>
  <c r="N9199" i="1"/>
  <c r="O9199" i="1"/>
  <c r="Q9199" i="1" s="1"/>
  <c r="S9199" i="1" s="1"/>
  <c r="P9199" i="1"/>
  <c r="R9199" i="1"/>
  <c r="K9200" i="1"/>
  <c r="N9200" i="1"/>
  <c r="O9200" i="1"/>
  <c r="R9200" i="1" s="1"/>
  <c r="P9200" i="1"/>
  <c r="Q9200" i="1"/>
  <c r="S9200" i="1" s="1"/>
  <c r="K9201" i="1"/>
  <c r="N9201" i="1"/>
  <c r="O9201" i="1" s="1"/>
  <c r="K9202" i="1"/>
  <c r="N9202" i="1"/>
  <c r="P9202" i="1" s="1"/>
  <c r="K9203" i="1"/>
  <c r="N9203" i="1"/>
  <c r="O9203" i="1" s="1"/>
  <c r="P9203" i="1"/>
  <c r="K9204" i="1"/>
  <c r="N9204" i="1"/>
  <c r="O9204" i="1"/>
  <c r="P9204" i="1"/>
  <c r="K9205" i="1"/>
  <c r="N9205" i="1"/>
  <c r="O9205" i="1" s="1"/>
  <c r="K9206" i="1"/>
  <c r="N9206" i="1"/>
  <c r="P9206" i="1" s="1"/>
  <c r="O9206" i="1"/>
  <c r="Q9206" i="1" s="1"/>
  <c r="S9206" i="1" s="1"/>
  <c r="R9206" i="1"/>
  <c r="K9207" i="1"/>
  <c r="N9207" i="1"/>
  <c r="K9208" i="1"/>
  <c r="N9208" i="1"/>
  <c r="O9208" i="1"/>
  <c r="P9208" i="1"/>
  <c r="Q9208" i="1" s="1"/>
  <c r="K9209" i="1"/>
  <c r="N9209" i="1"/>
  <c r="O9209" i="1" s="1"/>
  <c r="P9209" i="1"/>
  <c r="Q9209" i="1" s="1"/>
  <c r="K9210" i="1"/>
  <c r="N9210" i="1"/>
  <c r="P9210" i="1" s="1"/>
  <c r="K9211" i="1"/>
  <c r="N9211" i="1"/>
  <c r="O9211" i="1"/>
  <c r="P9211" i="1"/>
  <c r="K9212" i="1"/>
  <c r="N9212" i="1"/>
  <c r="O9212" i="1"/>
  <c r="R9212" i="1" s="1"/>
  <c r="P9212" i="1"/>
  <c r="Q9212" i="1"/>
  <c r="S9212" i="1" s="1"/>
  <c r="K9213" i="1"/>
  <c r="N9213" i="1"/>
  <c r="O9213" i="1" s="1"/>
  <c r="K9214" i="1"/>
  <c r="N9214" i="1"/>
  <c r="K9215" i="1"/>
  <c r="N9215" i="1"/>
  <c r="O9215" i="1" s="1"/>
  <c r="P9215" i="1"/>
  <c r="K9216" i="1"/>
  <c r="N9216" i="1"/>
  <c r="O9216" i="1"/>
  <c r="R9216" i="1" s="1"/>
  <c r="P9216" i="1"/>
  <c r="K9217" i="1"/>
  <c r="N9217" i="1"/>
  <c r="O9217" i="1" s="1"/>
  <c r="Q9217" i="1" s="1"/>
  <c r="S9217" i="1" s="1"/>
  <c r="P9217" i="1"/>
  <c r="R9217" i="1"/>
  <c r="K9218" i="1"/>
  <c r="N9218" i="1"/>
  <c r="P9218" i="1" s="1"/>
  <c r="O9218" i="1"/>
  <c r="K9219" i="1"/>
  <c r="N9219" i="1"/>
  <c r="O9219" i="1" s="1"/>
  <c r="K9220" i="1"/>
  <c r="N9220" i="1"/>
  <c r="O9220" i="1"/>
  <c r="P9220" i="1"/>
  <c r="Q9220" i="1" s="1"/>
  <c r="K9221" i="1"/>
  <c r="N9221" i="1"/>
  <c r="O9221" i="1" s="1"/>
  <c r="K9222" i="1"/>
  <c r="N9222" i="1"/>
  <c r="P9222" i="1" s="1"/>
  <c r="K9223" i="1"/>
  <c r="N9223" i="1"/>
  <c r="O9223" i="1"/>
  <c r="Q9223" i="1" s="1"/>
  <c r="P9223" i="1"/>
  <c r="K9224" i="1"/>
  <c r="N9224" i="1"/>
  <c r="O9224" i="1"/>
  <c r="R9224" i="1" s="1"/>
  <c r="P9224" i="1"/>
  <c r="Q9224" i="1"/>
  <c r="S9224" i="1" s="1"/>
  <c r="K9225" i="1"/>
  <c r="N9225" i="1"/>
  <c r="K9226" i="1"/>
  <c r="N9226" i="1"/>
  <c r="P9226" i="1" s="1"/>
  <c r="K9227" i="1"/>
  <c r="N9227" i="1"/>
  <c r="O9227" i="1" s="1"/>
  <c r="P9227" i="1"/>
  <c r="K9228" i="1"/>
  <c r="N9228" i="1"/>
  <c r="O9228" i="1"/>
  <c r="P9228" i="1"/>
  <c r="Q9228" i="1" s="1"/>
  <c r="K9229" i="1"/>
  <c r="N9229" i="1"/>
  <c r="O9229" i="1" s="1"/>
  <c r="P9229" i="1"/>
  <c r="Q9229" i="1" s="1"/>
  <c r="K9230" i="1"/>
  <c r="N9230" i="1"/>
  <c r="P9230" i="1" s="1"/>
  <c r="O9230" i="1"/>
  <c r="Q9230" i="1" s="1"/>
  <c r="K9231" i="1"/>
  <c r="N9231" i="1"/>
  <c r="O9231" i="1"/>
  <c r="Q9231" i="1" s="1"/>
  <c r="S9231" i="1" s="1"/>
  <c r="P9231" i="1"/>
  <c r="R9231" i="1"/>
  <c r="K9232" i="1"/>
  <c r="N9232" i="1"/>
  <c r="O9232" i="1"/>
  <c r="R9232" i="1" s="1"/>
  <c r="P9232" i="1"/>
  <c r="Q9232" i="1"/>
  <c r="S9232" i="1" s="1"/>
  <c r="K9233" i="1"/>
  <c r="N9233" i="1"/>
  <c r="O9233" i="1" s="1"/>
  <c r="K9234" i="1"/>
  <c r="N9234" i="1"/>
  <c r="P9234" i="1" s="1"/>
  <c r="K9235" i="1"/>
  <c r="N9235" i="1"/>
  <c r="O9235" i="1" s="1"/>
  <c r="P9235" i="1"/>
  <c r="K9236" i="1"/>
  <c r="N9236" i="1"/>
  <c r="O9236" i="1"/>
  <c r="P9236" i="1"/>
  <c r="K9237" i="1"/>
  <c r="N9237" i="1"/>
  <c r="O9237" i="1" s="1"/>
  <c r="K9238" i="1"/>
  <c r="N9238" i="1"/>
  <c r="P9238" i="1" s="1"/>
  <c r="O9238" i="1"/>
  <c r="Q9238" i="1" s="1"/>
  <c r="S9238" i="1" s="1"/>
  <c r="R9238" i="1"/>
  <c r="K9239" i="1"/>
  <c r="N9239" i="1"/>
  <c r="K9240" i="1"/>
  <c r="N9240" i="1"/>
  <c r="O9240" i="1"/>
  <c r="P9240" i="1"/>
  <c r="Q9240" i="1" s="1"/>
  <c r="K9241" i="1"/>
  <c r="N9241" i="1"/>
  <c r="O9241" i="1" s="1"/>
  <c r="P9241" i="1"/>
  <c r="Q9241" i="1" s="1"/>
  <c r="K9242" i="1"/>
  <c r="N9242" i="1"/>
  <c r="P9242" i="1" s="1"/>
  <c r="K9243" i="1"/>
  <c r="N9243" i="1"/>
  <c r="O9243" i="1"/>
  <c r="P9243" i="1"/>
  <c r="K9244" i="1"/>
  <c r="N9244" i="1"/>
  <c r="O9244" i="1"/>
  <c r="R9244" i="1" s="1"/>
  <c r="P9244" i="1"/>
  <c r="Q9244" i="1"/>
  <c r="S9244" i="1" s="1"/>
  <c r="K9245" i="1"/>
  <c r="N9245" i="1"/>
  <c r="O9245" i="1" s="1"/>
  <c r="K9246" i="1"/>
  <c r="N9246" i="1"/>
  <c r="K9247" i="1"/>
  <c r="N9247" i="1"/>
  <c r="O9247" i="1" s="1"/>
  <c r="P9247" i="1"/>
  <c r="K9248" i="1"/>
  <c r="N9248" i="1"/>
  <c r="O9248" i="1"/>
  <c r="R9248" i="1" s="1"/>
  <c r="P9248" i="1"/>
  <c r="K9249" i="1"/>
  <c r="N9249" i="1"/>
  <c r="O9249" i="1" s="1"/>
  <c r="Q9249" i="1" s="1"/>
  <c r="S9249" i="1" s="1"/>
  <c r="P9249" i="1"/>
  <c r="R9249" i="1"/>
  <c r="K9250" i="1"/>
  <c r="N9250" i="1"/>
  <c r="P9250" i="1" s="1"/>
  <c r="O9250" i="1"/>
  <c r="K9251" i="1"/>
  <c r="N9251" i="1"/>
  <c r="O9251" i="1" s="1"/>
  <c r="K9252" i="1"/>
  <c r="N9252" i="1"/>
  <c r="O9252" i="1"/>
  <c r="P9252" i="1"/>
  <c r="Q9252" i="1" s="1"/>
  <c r="K9253" i="1"/>
  <c r="N9253" i="1"/>
  <c r="O9253" i="1" s="1"/>
  <c r="K9254" i="1"/>
  <c r="N9254" i="1"/>
  <c r="P9254" i="1" s="1"/>
  <c r="K9255" i="1"/>
  <c r="N9255" i="1"/>
  <c r="O9255" i="1"/>
  <c r="Q9255" i="1" s="1"/>
  <c r="P9255" i="1"/>
  <c r="K9256" i="1"/>
  <c r="N9256" i="1"/>
  <c r="O9256" i="1"/>
  <c r="R9256" i="1" s="1"/>
  <c r="P9256" i="1"/>
  <c r="Q9256" i="1"/>
  <c r="S9256" i="1" s="1"/>
  <c r="K9257" i="1"/>
  <c r="N9257" i="1"/>
  <c r="K9258" i="1"/>
  <c r="N9258" i="1"/>
  <c r="P9258" i="1" s="1"/>
  <c r="K9259" i="1"/>
  <c r="N9259" i="1"/>
  <c r="O9259" i="1" s="1"/>
  <c r="P9259" i="1"/>
  <c r="K9260" i="1"/>
  <c r="N9260" i="1"/>
  <c r="O9260" i="1"/>
  <c r="P9260" i="1"/>
  <c r="Q9260" i="1" s="1"/>
  <c r="K9261" i="1"/>
  <c r="N9261" i="1"/>
  <c r="O9261" i="1" s="1"/>
  <c r="R9261" i="1" s="1"/>
  <c r="P9261" i="1"/>
  <c r="Q9261" i="1" s="1"/>
  <c r="K9262" i="1"/>
  <c r="N9262" i="1"/>
  <c r="P9262" i="1" s="1"/>
  <c r="O9262" i="1"/>
  <c r="Q9262" i="1" s="1"/>
  <c r="K9263" i="1"/>
  <c r="N9263" i="1"/>
  <c r="O9263" i="1"/>
  <c r="Q9263" i="1" s="1"/>
  <c r="S9263" i="1" s="1"/>
  <c r="P9263" i="1"/>
  <c r="R9263" i="1"/>
  <c r="K9264" i="1"/>
  <c r="N9264" i="1"/>
  <c r="O9264" i="1"/>
  <c r="R9264" i="1" s="1"/>
  <c r="P9264" i="1"/>
  <c r="Q9264" i="1"/>
  <c r="S9264" i="1" s="1"/>
  <c r="K9265" i="1"/>
  <c r="N9265" i="1"/>
  <c r="O9265" i="1" s="1"/>
  <c r="K9266" i="1"/>
  <c r="N9266" i="1"/>
  <c r="P9266" i="1" s="1"/>
  <c r="K9267" i="1"/>
  <c r="N9267" i="1"/>
  <c r="O9267" i="1" s="1"/>
  <c r="P9267" i="1"/>
  <c r="K9268" i="1"/>
  <c r="N9268" i="1"/>
  <c r="O9268" i="1"/>
  <c r="P9268" i="1"/>
  <c r="K9269" i="1"/>
  <c r="N9269" i="1"/>
  <c r="O9269" i="1" s="1"/>
  <c r="K9270" i="1"/>
  <c r="N9270" i="1"/>
  <c r="P9270" i="1" s="1"/>
  <c r="O9270" i="1"/>
  <c r="Q9270" i="1" s="1"/>
  <c r="S9270" i="1" s="1"/>
  <c r="R9270" i="1"/>
  <c r="K9271" i="1"/>
  <c r="N9271" i="1"/>
  <c r="K9272" i="1"/>
  <c r="N9272" i="1"/>
  <c r="O9272" i="1"/>
  <c r="P9272" i="1"/>
  <c r="Q9272" i="1" s="1"/>
  <c r="K9273" i="1"/>
  <c r="N9273" i="1"/>
  <c r="O9273" i="1" s="1"/>
  <c r="P9273" i="1"/>
  <c r="Q9273" i="1" s="1"/>
  <c r="K9274" i="1"/>
  <c r="N9274" i="1"/>
  <c r="P9274" i="1" s="1"/>
  <c r="K9275" i="1"/>
  <c r="N9275" i="1"/>
  <c r="O9275" i="1"/>
  <c r="P9275" i="1"/>
  <c r="K9276" i="1"/>
  <c r="N9276" i="1"/>
  <c r="O9276" i="1"/>
  <c r="R9276" i="1" s="1"/>
  <c r="P9276" i="1"/>
  <c r="Q9276" i="1"/>
  <c r="S9276" i="1" s="1"/>
  <c r="K9277" i="1"/>
  <c r="N9277" i="1"/>
  <c r="O9277" i="1" s="1"/>
  <c r="P9277" i="1"/>
  <c r="K9278" i="1"/>
  <c r="N9278" i="1"/>
  <c r="O9278" i="1"/>
  <c r="R9278" i="1" s="1"/>
  <c r="P9278" i="1"/>
  <c r="Q9278" i="1"/>
  <c r="S9278" i="1" s="1"/>
  <c r="K9279" i="1"/>
  <c r="N9279" i="1"/>
  <c r="O9279" i="1" s="1"/>
  <c r="P9279" i="1"/>
  <c r="K9280" i="1"/>
  <c r="N9280" i="1"/>
  <c r="K9281" i="1"/>
  <c r="N9281" i="1"/>
  <c r="O9281" i="1"/>
  <c r="P9281" i="1"/>
  <c r="K9282" i="1"/>
  <c r="N9282" i="1"/>
  <c r="O9282" i="1" s="1"/>
  <c r="P9282" i="1"/>
  <c r="K9283" i="1"/>
  <c r="N9283" i="1"/>
  <c r="O9283" i="1" s="1"/>
  <c r="K9284" i="1"/>
  <c r="N9284" i="1"/>
  <c r="O9284" i="1"/>
  <c r="Q9284" i="1" s="1"/>
  <c r="S9284" i="1" s="1"/>
  <c r="P9284" i="1"/>
  <c r="R9284" i="1"/>
  <c r="K9285" i="1"/>
  <c r="N9285" i="1"/>
  <c r="O9285" i="1" s="1"/>
  <c r="P9285" i="1"/>
  <c r="K9286" i="1"/>
  <c r="N9286" i="1"/>
  <c r="O9286" i="1"/>
  <c r="R9286" i="1" s="1"/>
  <c r="P9286" i="1"/>
  <c r="Q9286" i="1"/>
  <c r="S9286" i="1" s="1"/>
  <c r="K9287" i="1"/>
  <c r="N9287" i="1"/>
  <c r="O9287" i="1" s="1"/>
  <c r="P9287" i="1"/>
  <c r="K9288" i="1"/>
  <c r="N9288" i="1"/>
  <c r="K9289" i="1"/>
  <c r="N9289" i="1"/>
  <c r="O9289" i="1"/>
  <c r="P9289" i="1"/>
  <c r="K9290" i="1"/>
  <c r="N9290" i="1"/>
  <c r="O9290" i="1" s="1"/>
  <c r="P9290" i="1"/>
  <c r="K9291" i="1"/>
  <c r="N9291" i="1"/>
  <c r="O9291" i="1" s="1"/>
  <c r="K9292" i="1"/>
  <c r="N9292" i="1"/>
  <c r="O9292" i="1"/>
  <c r="Q9292" i="1" s="1"/>
  <c r="S9292" i="1" s="1"/>
  <c r="P9292" i="1"/>
  <c r="R9292" i="1"/>
  <c r="K9293" i="1"/>
  <c r="N9293" i="1"/>
  <c r="O9293" i="1" s="1"/>
  <c r="P9293" i="1"/>
  <c r="K9294" i="1"/>
  <c r="N9294" i="1"/>
  <c r="O9294" i="1"/>
  <c r="R9294" i="1" s="1"/>
  <c r="P9294" i="1"/>
  <c r="Q9294" i="1"/>
  <c r="S9294" i="1" s="1"/>
  <c r="K9295" i="1"/>
  <c r="N9295" i="1"/>
  <c r="O9295" i="1" s="1"/>
  <c r="P9295" i="1"/>
  <c r="K9296" i="1"/>
  <c r="N9296" i="1"/>
  <c r="K9297" i="1"/>
  <c r="N9297" i="1"/>
  <c r="O9297" i="1"/>
  <c r="P9297" i="1"/>
  <c r="K9298" i="1"/>
  <c r="N9298" i="1"/>
  <c r="O9298" i="1" s="1"/>
  <c r="P9298" i="1"/>
  <c r="K9299" i="1"/>
  <c r="N9299" i="1"/>
  <c r="O9299" i="1" s="1"/>
  <c r="K9300" i="1"/>
  <c r="N9300" i="1"/>
  <c r="O9300" i="1"/>
  <c r="Q9300" i="1" s="1"/>
  <c r="P9300" i="1"/>
  <c r="R9300" i="1"/>
  <c r="K9301" i="1"/>
  <c r="N9301" i="1"/>
  <c r="O9301" i="1" s="1"/>
  <c r="P9301" i="1"/>
  <c r="K9302" i="1"/>
  <c r="N9302" i="1"/>
  <c r="O9302" i="1"/>
  <c r="R9302" i="1" s="1"/>
  <c r="P9302" i="1"/>
  <c r="Q9302" i="1"/>
  <c r="K9303" i="1"/>
  <c r="N9303" i="1"/>
  <c r="O9303" i="1" s="1"/>
  <c r="P9303" i="1"/>
  <c r="K9304" i="1"/>
  <c r="N9304" i="1"/>
  <c r="K9305" i="1"/>
  <c r="N9305" i="1"/>
  <c r="O9305" i="1"/>
  <c r="P9305" i="1"/>
  <c r="K9306" i="1"/>
  <c r="N9306" i="1"/>
  <c r="O9306" i="1" s="1"/>
  <c r="P9306" i="1"/>
  <c r="K9307" i="1"/>
  <c r="N9307" i="1"/>
  <c r="O9307" i="1" s="1"/>
  <c r="K9308" i="1"/>
  <c r="N9308" i="1"/>
  <c r="O9308" i="1"/>
  <c r="Q9308" i="1" s="1"/>
  <c r="S9308" i="1" s="1"/>
  <c r="P9308" i="1"/>
  <c r="R9308" i="1"/>
  <c r="K9309" i="1"/>
  <c r="N9309" i="1"/>
  <c r="O9309" i="1" s="1"/>
  <c r="P9309" i="1"/>
  <c r="K9310" i="1"/>
  <c r="N9310" i="1"/>
  <c r="O9310" i="1"/>
  <c r="R9310" i="1" s="1"/>
  <c r="P9310" i="1"/>
  <c r="Q9310" i="1"/>
  <c r="K9311" i="1"/>
  <c r="N9311" i="1"/>
  <c r="O9311" i="1" s="1"/>
  <c r="P9311" i="1"/>
  <c r="K9312" i="1"/>
  <c r="N9312" i="1"/>
  <c r="K9313" i="1"/>
  <c r="N9313" i="1"/>
  <c r="O9313" i="1"/>
  <c r="P9313" i="1"/>
  <c r="K9314" i="1"/>
  <c r="N9314" i="1"/>
  <c r="O9314" i="1" s="1"/>
  <c r="P9314" i="1"/>
  <c r="K9315" i="1"/>
  <c r="N9315" i="1"/>
  <c r="O9315" i="1" s="1"/>
  <c r="K9316" i="1"/>
  <c r="N9316" i="1"/>
  <c r="O9316" i="1"/>
  <c r="Q9316" i="1" s="1"/>
  <c r="P9316" i="1"/>
  <c r="R9316" i="1"/>
  <c r="K9317" i="1"/>
  <c r="N9317" i="1"/>
  <c r="O9317" i="1" s="1"/>
  <c r="P9317" i="1"/>
  <c r="K9318" i="1"/>
  <c r="N9318" i="1"/>
  <c r="O9318" i="1"/>
  <c r="R9318" i="1" s="1"/>
  <c r="P9318" i="1"/>
  <c r="Q9318" i="1"/>
  <c r="K9319" i="1"/>
  <c r="N9319" i="1"/>
  <c r="O9319" i="1" s="1"/>
  <c r="P9319" i="1"/>
  <c r="K9320" i="1"/>
  <c r="N9320" i="1"/>
  <c r="K9321" i="1"/>
  <c r="N9321" i="1"/>
  <c r="O9321" i="1"/>
  <c r="P9321" i="1"/>
  <c r="K9322" i="1"/>
  <c r="N9322" i="1"/>
  <c r="O9322" i="1" s="1"/>
  <c r="P9322" i="1"/>
  <c r="K9323" i="1"/>
  <c r="N9323" i="1"/>
  <c r="O9323" i="1" s="1"/>
  <c r="K9324" i="1"/>
  <c r="N9324" i="1"/>
  <c r="O9324" i="1"/>
  <c r="Q9324" i="1" s="1"/>
  <c r="P9324" i="1"/>
  <c r="R9324" i="1"/>
  <c r="K9325" i="1"/>
  <c r="N9325" i="1"/>
  <c r="O9325" i="1" s="1"/>
  <c r="P9325" i="1"/>
  <c r="K9326" i="1"/>
  <c r="N9326" i="1"/>
  <c r="O9326" i="1"/>
  <c r="R9326" i="1" s="1"/>
  <c r="P9326" i="1"/>
  <c r="Q9326" i="1"/>
  <c r="K9327" i="1"/>
  <c r="N9327" i="1"/>
  <c r="O9327" i="1" s="1"/>
  <c r="P9327" i="1"/>
  <c r="K9328" i="1"/>
  <c r="N9328" i="1"/>
  <c r="K9329" i="1"/>
  <c r="N9329" i="1"/>
  <c r="O9329" i="1"/>
  <c r="P9329" i="1"/>
  <c r="K9330" i="1"/>
  <c r="N9330" i="1"/>
  <c r="O9330" i="1" s="1"/>
  <c r="P9330" i="1"/>
  <c r="K9331" i="1"/>
  <c r="N9331" i="1"/>
  <c r="O9331" i="1" s="1"/>
  <c r="K9332" i="1"/>
  <c r="N9332" i="1"/>
  <c r="O9332" i="1"/>
  <c r="Q9332" i="1" s="1"/>
  <c r="P9332" i="1"/>
  <c r="R9332" i="1"/>
  <c r="K9333" i="1"/>
  <c r="N9333" i="1"/>
  <c r="O9333" i="1" s="1"/>
  <c r="P9333" i="1"/>
  <c r="K9334" i="1"/>
  <c r="N9334" i="1"/>
  <c r="O9334" i="1"/>
  <c r="R9334" i="1" s="1"/>
  <c r="P9334" i="1"/>
  <c r="Q9334" i="1"/>
  <c r="K9335" i="1"/>
  <c r="N9335" i="1"/>
  <c r="O9335" i="1" s="1"/>
  <c r="P9335" i="1"/>
  <c r="K9336" i="1"/>
  <c r="N9336" i="1"/>
  <c r="K9337" i="1"/>
  <c r="N9337" i="1"/>
  <c r="O9337" i="1"/>
  <c r="P9337" i="1"/>
  <c r="K9338" i="1"/>
  <c r="N9338" i="1"/>
  <c r="O9338" i="1" s="1"/>
  <c r="P9338" i="1"/>
  <c r="K9339" i="1"/>
  <c r="N9339" i="1"/>
  <c r="O9339" i="1" s="1"/>
  <c r="K9340" i="1"/>
  <c r="N9340" i="1"/>
  <c r="O9340" i="1"/>
  <c r="Q9340" i="1" s="1"/>
  <c r="S9340" i="1" s="1"/>
  <c r="P9340" i="1"/>
  <c r="R9340" i="1"/>
  <c r="K9341" i="1"/>
  <c r="N9341" i="1"/>
  <c r="O9341" i="1" s="1"/>
  <c r="P9341" i="1"/>
  <c r="K9342" i="1"/>
  <c r="N9342" i="1"/>
  <c r="O9342" i="1"/>
  <c r="R9342" i="1" s="1"/>
  <c r="P9342" i="1"/>
  <c r="Q9342" i="1"/>
  <c r="S9342" i="1" s="1"/>
  <c r="K9343" i="1"/>
  <c r="N9343" i="1"/>
  <c r="O9343" i="1" s="1"/>
  <c r="P9343" i="1"/>
  <c r="K9344" i="1"/>
  <c r="N9344" i="1"/>
  <c r="K9345" i="1"/>
  <c r="N9345" i="1"/>
  <c r="O9345" i="1"/>
  <c r="P9345" i="1"/>
  <c r="K9346" i="1"/>
  <c r="N9346" i="1"/>
  <c r="O9346" i="1" s="1"/>
  <c r="P9346" i="1"/>
  <c r="K9347" i="1"/>
  <c r="N9347" i="1"/>
  <c r="O9347" i="1" s="1"/>
  <c r="K9348" i="1"/>
  <c r="N9348" i="1"/>
  <c r="O9348" i="1"/>
  <c r="Q9348" i="1" s="1"/>
  <c r="S9348" i="1" s="1"/>
  <c r="P9348" i="1"/>
  <c r="R9348" i="1"/>
  <c r="K9349" i="1"/>
  <c r="N9349" i="1"/>
  <c r="O9349" i="1" s="1"/>
  <c r="P9349" i="1"/>
  <c r="K9350" i="1"/>
  <c r="N9350" i="1"/>
  <c r="O9350" i="1"/>
  <c r="R9350" i="1" s="1"/>
  <c r="P9350" i="1"/>
  <c r="Q9350" i="1"/>
  <c r="S9350" i="1" s="1"/>
  <c r="K9351" i="1"/>
  <c r="N9351" i="1"/>
  <c r="O9351" i="1" s="1"/>
  <c r="P9351" i="1"/>
  <c r="K9352" i="1"/>
  <c r="N9352" i="1"/>
  <c r="K9353" i="1"/>
  <c r="N9353" i="1"/>
  <c r="O9353" i="1"/>
  <c r="P9353" i="1"/>
  <c r="K9354" i="1"/>
  <c r="N9354" i="1"/>
  <c r="O9354" i="1" s="1"/>
  <c r="P9354" i="1"/>
  <c r="K9355" i="1"/>
  <c r="N9355" i="1"/>
  <c r="O9355" i="1" s="1"/>
  <c r="K9356" i="1"/>
  <c r="N9356" i="1"/>
  <c r="O9356" i="1"/>
  <c r="Q9356" i="1" s="1"/>
  <c r="S9356" i="1" s="1"/>
  <c r="P9356" i="1"/>
  <c r="R9356" i="1"/>
  <c r="K9357" i="1"/>
  <c r="N9357" i="1"/>
  <c r="O9357" i="1" s="1"/>
  <c r="P9357" i="1"/>
  <c r="K9358" i="1"/>
  <c r="N9358" i="1"/>
  <c r="O9358" i="1"/>
  <c r="R9358" i="1" s="1"/>
  <c r="P9358" i="1"/>
  <c r="Q9358" i="1"/>
  <c r="S9358" i="1" s="1"/>
  <c r="K9359" i="1"/>
  <c r="N9359" i="1"/>
  <c r="O9359" i="1" s="1"/>
  <c r="P9359" i="1"/>
  <c r="K9360" i="1"/>
  <c r="N9360" i="1"/>
  <c r="K9361" i="1"/>
  <c r="N9361" i="1"/>
  <c r="O9361" i="1"/>
  <c r="P9361" i="1"/>
  <c r="K9362" i="1"/>
  <c r="N9362" i="1"/>
  <c r="O9362" i="1" s="1"/>
  <c r="P9362" i="1"/>
  <c r="K9363" i="1"/>
  <c r="N9363" i="1"/>
  <c r="O9363" i="1" s="1"/>
  <c r="K9364" i="1"/>
  <c r="N9364" i="1"/>
  <c r="O9364" i="1"/>
  <c r="Q9364" i="1" s="1"/>
  <c r="P9364" i="1"/>
  <c r="R9364" i="1"/>
  <c r="K9365" i="1"/>
  <c r="N9365" i="1"/>
  <c r="O9365" i="1" s="1"/>
  <c r="P9365" i="1"/>
  <c r="K9366" i="1"/>
  <c r="N9366" i="1"/>
  <c r="O9366" i="1"/>
  <c r="R9366" i="1" s="1"/>
  <c r="P9366" i="1"/>
  <c r="Q9366" i="1"/>
  <c r="K9367" i="1"/>
  <c r="N9367" i="1"/>
  <c r="O9367" i="1" s="1"/>
  <c r="P9367" i="1"/>
  <c r="K9368" i="1"/>
  <c r="N9368" i="1"/>
  <c r="K9369" i="1"/>
  <c r="N9369" i="1"/>
  <c r="O9369" i="1"/>
  <c r="P9369" i="1"/>
  <c r="K9370" i="1"/>
  <c r="N9370" i="1"/>
  <c r="O9370" i="1" s="1"/>
  <c r="P9370" i="1"/>
  <c r="K9371" i="1"/>
  <c r="N9371" i="1"/>
  <c r="O9371" i="1" s="1"/>
  <c r="K9372" i="1"/>
  <c r="N9372" i="1"/>
  <c r="O9372" i="1"/>
  <c r="Q9372" i="1" s="1"/>
  <c r="S9372" i="1" s="1"/>
  <c r="P9372" i="1"/>
  <c r="R9372" i="1"/>
  <c r="K9373" i="1"/>
  <c r="N9373" i="1"/>
  <c r="O9373" i="1" s="1"/>
  <c r="P9373" i="1"/>
  <c r="K9374" i="1"/>
  <c r="N9374" i="1"/>
  <c r="O9374" i="1"/>
  <c r="P9374" i="1"/>
  <c r="Q9374" i="1"/>
  <c r="S9374" i="1" s="1"/>
  <c r="R9374" i="1"/>
  <c r="K9375" i="1"/>
  <c r="N9375" i="1"/>
  <c r="O9375" i="1" s="1"/>
  <c r="P9375" i="1"/>
  <c r="K9376" i="1"/>
  <c r="N9376" i="1"/>
  <c r="K9377" i="1"/>
  <c r="N9377" i="1"/>
  <c r="O9377" i="1"/>
  <c r="P9377" i="1"/>
  <c r="K9378" i="1"/>
  <c r="N9378" i="1"/>
  <c r="O9378" i="1" s="1"/>
  <c r="P9378" i="1"/>
  <c r="K9379" i="1"/>
  <c r="N9379" i="1"/>
  <c r="O9379" i="1" s="1"/>
  <c r="K9380" i="1"/>
  <c r="N9380" i="1"/>
  <c r="O9380" i="1"/>
  <c r="Q9380" i="1" s="1"/>
  <c r="S9380" i="1" s="1"/>
  <c r="P9380" i="1"/>
  <c r="R9380" i="1"/>
  <c r="K9381" i="1"/>
  <c r="N9381" i="1"/>
  <c r="O9381" i="1" s="1"/>
  <c r="P9381" i="1"/>
  <c r="K9382" i="1"/>
  <c r="N9382" i="1"/>
  <c r="O9382" i="1"/>
  <c r="P9382" i="1"/>
  <c r="Q9382" i="1"/>
  <c r="S9382" i="1" s="1"/>
  <c r="R9382" i="1"/>
  <c r="K9383" i="1"/>
  <c r="N9383" i="1"/>
  <c r="O9383" i="1" s="1"/>
  <c r="P9383" i="1"/>
  <c r="K9384" i="1"/>
  <c r="N9384" i="1"/>
  <c r="K9385" i="1"/>
  <c r="N9385" i="1"/>
  <c r="O9385" i="1"/>
  <c r="P9385" i="1"/>
  <c r="K9386" i="1"/>
  <c r="N9386" i="1"/>
  <c r="O9386" i="1" s="1"/>
  <c r="P9386" i="1"/>
  <c r="K9387" i="1"/>
  <c r="N9387" i="1"/>
  <c r="O9387" i="1" s="1"/>
  <c r="K9388" i="1"/>
  <c r="N9388" i="1"/>
  <c r="O9388" i="1"/>
  <c r="Q9388" i="1" s="1"/>
  <c r="S9388" i="1" s="1"/>
  <c r="P9388" i="1"/>
  <c r="R9388" i="1"/>
  <c r="K9389" i="1"/>
  <c r="N9389" i="1"/>
  <c r="O9389" i="1" s="1"/>
  <c r="P9389" i="1"/>
  <c r="K9390" i="1"/>
  <c r="N9390" i="1"/>
  <c r="O9390" i="1"/>
  <c r="P9390" i="1"/>
  <c r="Q9390" i="1"/>
  <c r="S9390" i="1" s="1"/>
  <c r="R9390" i="1"/>
  <c r="K9391" i="1"/>
  <c r="N9391" i="1"/>
  <c r="O9391" i="1" s="1"/>
  <c r="P9391" i="1"/>
  <c r="K9392" i="1"/>
  <c r="N9392" i="1"/>
  <c r="K9393" i="1"/>
  <c r="N9393" i="1"/>
  <c r="O9393" i="1"/>
  <c r="P9393" i="1"/>
  <c r="K9394" i="1"/>
  <c r="N9394" i="1"/>
  <c r="O9394" i="1" s="1"/>
  <c r="P9394" i="1"/>
  <c r="K9395" i="1"/>
  <c r="N9395" i="1"/>
  <c r="O9395" i="1" s="1"/>
  <c r="K9396" i="1"/>
  <c r="N9396" i="1"/>
  <c r="O9396" i="1"/>
  <c r="Q9396" i="1" s="1"/>
  <c r="P9396" i="1"/>
  <c r="R9396" i="1"/>
  <c r="K9397" i="1"/>
  <c r="N9397" i="1"/>
  <c r="O9397" i="1" s="1"/>
  <c r="P9397" i="1"/>
  <c r="K9398" i="1"/>
  <c r="N9398" i="1"/>
  <c r="O9398" i="1"/>
  <c r="P9398" i="1"/>
  <c r="Q9398" i="1"/>
  <c r="S9398" i="1" s="1"/>
  <c r="R9398" i="1"/>
  <c r="K9399" i="1"/>
  <c r="N9399" i="1"/>
  <c r="O9399" i="1" s="1"/>
  <c r="P9399" i="1"/>
  <c r="K9400" i="1"/>
  <c r="N9400" i="1"/>
  <c r="K9401" i="1"/>
  <c r="N9401" i="1"/>
  <c r="O9401" i="1"/>
  <c r="P9401" i="1"/>
  <c r="K9402" i="1"/>
  <c r="N9402" i="1"/>
  <c r="O9402" i="1" s="1"/>
  <c r="P9402" i="1"/>
  <c r="K9403" i="1"/>
  <c r="N9403" i="1"/>
  <c r="O9403" i="1" s="1"/>
  <c r="K9404" i="1"/>
  <c r="N9404" i="1"/>
  <c r="O9404" i="1"/>
  <c r="Q9404" i="1" s="1"/>
  <c r="S9404" i="1" s="1"/>
  <c r="P9404" i="1"/>
  <c r="R9404" i="1"/>
  <c r="K9405" i="1"/>
  <c r="N9405" i="1"/>
  <c r="O9405" i="1" s="1"/>
  <c r="P9405" i="1"/>
  <c r="K9406" i="1"/>
  <c r="N9406" i="1"/>
  <c r="O9406" i="1"/>
  <c r="P9406" i="1"/>
  <c r="Q9406" i="1"/>
  <c r="S9406" i="1" s="1"/>
  <c r="R9406" i="1"/>
  <c r="K9407" i="1"/>
  <c r="N9407" i="1"/>
  <c r="O9407" i="1" s="1"/>
  <c r="P9407" i="1"/>
  <c r="K9408" i="1"/>
  <c r="N9408" i="1"/>
  <c r="K9409" i="1"/>
  <c r="N9409" i="1"/>
  <c r="O9409" i="1"/>
  <c r="P9409" i="1"/>
  <c r="K9410" i="1"/>
  <c r="N9410" i="1"/>
  <c r="O9410" i="1" s="1"/>
  <c r="P9410" i="1"/>
  <c r="K9411" i="1"/>
  <c r="N9411" i="1"/>
  <c r="O9411" i="1" s="1"/>
  <c r="K9412" i="1"/>
  <c r="N9412" i="1"/>
  <c r="O9412" i="1"/>
  <c r="Q9412" i="1" s="1"/>
  <c r="S9412" i="1" s="1"/>
  <c r="P9412" i="1"/>
  <c r="R9412" i="1"/>
  <c r="K9413" i="1"/>
  <c r="N9413" i="1"/>
  <c r="O9413" i="1" s="1"/>
  <c r="P9413" i="1"/>
  <c r="K9414" i="1"/>
  <c r="N9414" i="1"/>
  <c r="O9414" i="1"/>
  <c r="P9414" i="1"/>
  <c r="Q9414" i="1"/>
  <c r="S9414" i="1" s="1"/>
  <c r="R9414" i="1"/>
  <c r="K9415" i="1"/>
  <c r="N9415" i="1"/>
  <c r="O9415" i="1" s="1"/>
  <c r="P9415" i="1"/>
  <c r="K9416" i="1"/>
  <c r="N9416" i="1"/>
  <c r="K9417" i="1"/>
  <c r="N9417" i="1"/>
  <c r="O9417" i="1"/>
  <c r="P9417" i="1"/>
  <c r="K9418" i="1"/>
  <c r="N9418" i="1"/>
  <c r="O9418" i="1" s="1"/>
  <c r="P9418" i="1"/>
  <c r="K9419" i="1"/>
  <c r="N9419" i="1"/>
  <c r="O9419" i="1" s="1"/>
  <c r="K9420" i="1"/>
  <c r="N9420" i="1"/>
  <c r="O9420" i="1"/>
  <c r="Q9420" i="1" s="1"/>
  <c r="S9420" i="1" s="1"/>
  <c r="P9420" i="1"/>
  <c r="R9420" i="1"/>
  <c r="K9421" i="1"/>
  <c r="N9421" i="1"/>
  <c r="O9421" i="1" s="1"/>
  <c r="P9421" i="1"/>
  <c r="K9422" i="1"/>
  <c r="N9422" i="1"/>
  <c r="O9422" i="1"/>
  <c r="P9422" i="1"/>
  <c r="Q9422" i="1"/>
  <c r="S9422" i="1" s="1"/>
  <c r="R9422" i="1"/>
  <c r="K9423" i="1"/>
  <c r="N9423" i="1"/>
  <c r="O9423" i="1" s="1"/>
  <c r="P9423" i="1"/>
  <c r="K9424" i="1"/>
  <c r="N9424" i="1"/>
  <c r="K9425" i="1"/>
  <c r="N9425" i="1"/>
  <c r="O9425" i="1"/>
  <c r="P9425" i="1"/>
  <c r="K9426" i="1"/>
  <c r="N9426" i="1"/>
  <c r="O9426" i="1" s="1"/>
  <c r="P9426" i="1"/>
  <c r="K9427" i="1"/>
  <c r="N9427" i="1"/>
  <c r="O9427" i="1" s="1"/>
  <c r="K9428" i="1"/>
  <c r="N9428" i="1"/>
  <c r="O9428" i="1"/>
  <c r="Q9428" i="1" s="1"/>
  <c r="P9428" i="1"/>
  <c r="R9428" i="1"/>
  <c r="K9429" i="1"/>
  <c r="N9429" i="1"/>
  <c r="O9429" i="1" s="1"/>
  <c r="P9429" i="1"/>
  <c r="K9430" i="1"/>
  <c r="N9430" i="1"/>
  <c r="O9430" i="1"/>
  <c r="P9430" i="1"/>
  <c r="Q9430" i="1"/>
  <c r="S9430" i="1" s="1"/>
  <c r="R9430" i="1"/>
  <c r="K9431" i="1"/>
  <c r="N9431" i="1"/>
  <c r="O9431" i="1" s="1"/>
  <c r="P9431" i="1"/>
  <c r="K9432" i="1"/>
  <c r="N9432" i="1"/>
  <c r="K9433" i="1"/>
  <c r="N9433" i="1"/>
  <c r="O9433" i="1"/>
  <c r="P9433" i="1"/>
  <c r="K9434" i="1"/>
  <c r="N9434" i="1"/>
  <c r="O9434" i="1" s="1"/>
  <c r="P9434" i="1"/>
  <c r="K9435" i="1"/>
  <c r="N9435" i="1"/>
  <c r="O9435" i="1" s="1"/>
  <c r="K9436" i="1"/>
  <c r="N9436" i="1"/>
  <c r="O9436" i="1"/>
  <c r="Q9436" i="1" s="1"/>
  <c r="S9436" i="1" s="1"/>
  <c r="P9436" i="1"/>
  <c r="R9436" i="1"/>
  <c r="K9437" i="1"/>
  <c r="N9437" i="1"/>
  <c r="O9437" i="1" s="1"/>
  <c r="P9437" i="1"/>
  <c r="K9438" i="1"/>
  <c r="N9438" i="1"/>
  <c r="O9438" i="1"/>
  <c r="P9438" i="1"/>
  <c r="Q9438" i="1"/>
  <c r="S9438" i="1" s="1"/>
  <c r="R9438" i="1"/>
  <c r="K9439" i="1"/>
  <c r="N9439" i="1"/>
  <c r="O9439" i="1" s="1"/>
  <c r="P9439" i="1"/>
  <c r="K9440" i="1"/>
  <c r="N9440" i="1"/>
  <c r="K9441" i="1"/>
  <c r="N9441" i="1"/>
  <c r="O9441" i="1"/>
  <c r="P9441" i="1"/>
  <c r="K9442" i="1"/>
  <c r="N9442" i="1"/>
  <c r="O9442" i="1" s="1"/>
  <c r="P9442" i="1"/>
  <c r="K9443" i="1"/>
  <c r="N9443" i="1"/>
  <c r="O9443" i="1" s="1"/>
  <c r="K9444" i="1"/>
  <c r="N9444" i="1"/>
  <c r="O9444" i="1"/>
  <c r="Q9444" i="1" s="1"/>
  <c r="S9444" i="1" s="1"/>
  <c r="P9444" i="1"/>
  <c r="R9444" i="1"/>
  <c r="K9445" i="1"/>
  <c r="N9445" i="1"/>
  <c r="O9445" i="1" s="1"/>
  <c r="P9445" i="1"/>
  <c r="K9446" i="1"/>
  <c r="N9446" i="1"/>
  <c r="O9446" i="1"/>
  <c r="P9446" i="1"/>
  <c r="Q9446" i="1"/>
  <c r="S9446" i="1" s="1"/>
  <c r="R9446" i="1"/>
  <c r="K9447" i="1"/>
  <c r="N9447" i="1"/>
  <c r="O9447" i="1" s="1"/>
  <c r="P9447" i="1"/>
  <c r="K9448" i="1"/>
  <c r="N9448" i="1"/>
  <c r="K9449" i="1"/>
  <c r="N9449" i="1"/>
  <c r="O9449" i="1"/>
  <c r="P9449" i="1"/>
  <c r="K9450" i="1"/>
  <c r="N9450" i="1"/>
  <c r="O9450" i="1" s="1"/>
  <c r="P9450" i="1"/>
  <c r="K9451" i="1"/>
  <c r="N9451" i="1"/>
  <c r="O9451" i="1" s="1"/>
  <c r="K9452" i="1"/>
  <c r="N9452" i="1"/>
  <c r="O9452" i="1"/>
  <c r="Q9452" i="1" s="1"/>
  <c r="S9452" i="1" s="1"/>
  <c r="P9452" i="1"/>
  <c r="R9452" i="1"/>
  <c r="K9453" i="1"/>
  <c r="N9453" i="1"/>
  <c r="O9453" i="1" s="1"/>
  <c r="P9453" i="1"/>
  <c r="K9454" i="1"/>
  <c r="N9454" i="1"/>
  <c r="O9454" i="1"/>
  <c r="P9454" i="1"/>
  <c r="Q9454" i="1"/>
  <c r="S9454" i="1" s="1"/>
  <c r="R9454" i="1"/>
  <c r="K9455" i="1"/>
  <c r="N9455" i="1"/>
  <c r="O9455" i="1" s="1"/>
  <c r="P9455" i="1"/>
  <c r="K9456" i="1"/>
  <c r="N9456" i="1"/>
  <c r="K9457" i="1"/>
  <c r="N9457" i="1"/>
  <c r="O9457" i="1"/>
  <c r="P9457" i="1"/>
  <c r="K9458" i="1"/>
  <c r="N9458" i="1"/>
  <c r="O9458" i="1" s="1"/>
  <c r="P9458" i="1"/>
  <c r="K9459" i="1"/>
  <c r="N9459" i="1"/>
  <c r="O9459" i="1" s="1"/>
  <c r="K9460" i="1"/>
  <c r="N9460" i="1"/>
  <c r="O9460" i="1"/>
  <c r="Q9460" i="1" s="1"/>
  <c r="P9460" i="1"/>
  <c r="R9460" i="1"/>
  <c r="K9461" i="1"/>
  <c r="N9461" i="1"/>
  <c r="O9461" i="1" s="1"/>
  <c r="P9461" i="1"/>
  <c r="K9462" i="1"/>
  <c r="N9462" i="1"/>
  <c r="O9462" i="1"/>
  <c r="P9462" i="1"/>
  <c r="Q9462" i="1"/>
  <c r="S9462" i="1" s="1"/>
  <c r="R9462" i="1"/>
  <c r="K9463" i="1"/>
  <c r="N9463" i="1"/>
  <c r="O9463" i="1" s="1"/>
  <c r="P9463" i="1"/>
  <c r="K9464" i="1"/>
  <c r="N9464" i="1"/>
  <c r="K9465" i="1"/>
  <c r="N9465" i="1"/>
  <c r="O9465" i="1"/>
  <c r="P9465" i="1"/>
  <c r="K9466" i="1"/>
  <c r="N9466" i="1"/>
  <c r="O9466" i="1" s="1"/>
  <c r="P9466" i="1"/>
  <c r="K9467" i="1"/>
  <c r="N9467" i="1"/>
  <c r="O9467" i="1" s="1"/>
  <c r="K9468" i="1"/>
  <c r="N9468" i="1"/>
  <c r="O9468" i="1"/>
  <c r="Q9468" i="1" s="1"/>
  <c r="S9468" i="1" s="1"/>
  <c r="P9468" i="1"/>
  <c r="R9468" i="1"/>
  <c r="K9469" i="1"/>
  <c r="N9469" i="1"/>
  <c r="O9469" i="1" s="1"/>
  <c r="P9469" i="1"/>
  <c r="K9470" i="1"/>
  <c r="N9470" i="1"/>
  <c r="O9470" i="1"/>
  <c r="P9470" i="1"/>
  <c r="Q9470" i="1"/>
  <c r="S9470" i="1" s="1"/>
  <c r="R9470" i="1"/>
  <c r="K9471" i="1"/>
  <c r="N9471" i="1"/>
  <c r="O9471" i="1" s="1"/>
  <c r="P9471" i="1"/>
  <c r="K9472" i="1"/>
  <c r="N9472" i="1"/>
  <c r="K9473" i="1"/>
  <c r="N9473" i="1"/>
  <c r="O9473" i="1"/>
  <c r="P9473" i="1"/>
  <c r="K9474" i="1"/>
  <c r="N9474" i="1"/>
  <c r="O9474" i="1" s="1"/>
  <c r="P9474" i="1"/>
  <c r="K9475" i="1"/>
  <c r="N9475" i="1"/>
  <c r="O9475" i="1" s="1"/>
  <c r="K9476" i="1"/>
  <c r="N9476" i="1"/>
  <c r="O9476" i="1"/>
  <c r="Q9476" i="1" s="1"/>
  <c r="S9476" i="1" s="1"/>
  <c r="P9476" i="1"/>
  <c r="R9476" i="1"/>
  <c r="K9477" i="1"/>
  <c r="N9477" i="1"/>
  <c r="O9477" i="1" s="1"/>
  <c r="P9477" i="1"/>
  <c r="K9478" i="1"/>
  <c r="N9478" i="1"/>
  <c r="O9478" i="1"/>
  <c r="P9478" i="1"/>
  <c r="Q9478" i="1"/>
  <c r="S9478" i="1" s="1"/>
  <c r="R9478" i="1"/>
  <c r="K9479" i="1"/>
  <c r="N9479" i="1"/>
  <c r="O9479" i="1" s="1"/>
  <c r="P9479" i="1"/>
  <c r="K9480" i="1"/>
  <c r="N9480" i="1"/>
  <c r="K9481" i="1"/>
  <c r="N9481" i="1"/>
  <c r="O9481" i="1"/>
  <c r="P9481" i="1"/>
  <c r="K9482" i="1"/>
  <c r="N9482" i="1"/>
  <c r="O9482" i="1" s="1"/>
  <c r="P9482" i="1"/>
  <c r="K9483" i="1"/>
  <c r="N9483" i="1"/>
  <c r="O9483" i="1" s="1"/>
  <c r="K9484" i="1"/>
  <c r="N9484" i="1"/>
  <c r="O9484" i="1"/>
  <c r="Q9484" i="1" s="1"/>
  <c r="S9484" i="1" s="1"/>
  <c r="P9484" i="1"/>
  <c r="R9484" i="1"/>
  <c r="K9485" i="1"/>
  <c r="N9485" i="1"/>
  <c r="O9485" i="1" s="1"/>
  <c r="P9485" i="1"/>
  <c r="K9486" i="1"/>
  <c r="N9486" i="1"/>
  <c r="O9486" i="1"/>
  <c r="P9486" i="1"/>
  <c r="Q9486" i="1"/>
  <c r="S9486" i="1" s="1"/>
  <c r="R9486" i="1"/>
  <c r="K9487" i="1"/>
  <c r="N9487" i="1"/>
  <c r="O9487" i="1" s="1"/>
  <c r="P9487" i="1"/>
  <c r="K9488" i="1"/>
  <c r="N9488" i="1"/>
  <c r="K9489" i="1"/>
  <c r="N9489" i="1"/>
  <c r="O9489" i="1"/>
  <c r="P9489" i="1"/>
  <c r="K9490" i="1"/>
  <c r="N9490" i="1"/>
  <c r="O9490" i="1" s="1"/>
  <c r="P9490" i="1"/>
  <c r="K9491" i="1"/>
  <c r="N9491" i="1"/>
  <c r="O9491" i="1" s="1"/>
  <c r="K9492" i="1"/>
  <c r="N9492" i="1"/>
  <c r="O9492" i="1"/>
  <c r="Q9492" i="1" s="1"/>
  <c r="P9492" i="1"/>
  <c r="R9492" i="1"/>
  <c r="K9493" i="1"/>
  <c r="N9493" i="1"/>
  <c r="O9493" i="1" s="1"/>
  <c r="P9493" i="1"/>
  <c r="K9494" i="1"/>
  <c r="N9494" i="1"/>
  <c r="O9494" i="1"/>
  <c r="P9494" i="1"/>
  <c r="Q9494" i="1"/>
  <c r="S9494" i="1" s="1"/>
  <c r="R9494" i="1"/>
  <c r="K9495" i="1"/>
  <c r="N9495" i="1"/>
  <c r="O9495" i="1" s="1"/>
  <c r="P9495" i="1"/>
  <c r="K9496" i="1"/>
  <c r="N9496" i="1"/>
  <c r="K9497" i="1"/>
  <c r="N9497" i="1"/>
  <c r="O9497" i="1"/>
  <c r="P9497" i="1"/>
  <c r="K9498" i="1"/>
  <c r="N9498" i="1"/>
  <c r="O9498" i="1" s="1"/>
  <c r="P9498" i="1"/>
  <c r="K9499" i="1"/>
  <c r="N9499" i="1"/>
  <c r="O9499" i="1" s="1"/>
  <c r="K9500" i="1"/>
  <c r="N9500" i="1"/>
  <c r="O9500" i="1"/>
  <c r="Q9500" i="1" s="1"/>
  <c r="S9500" i="1" s="1"/>
  <c r="P9500" i="1"/>
  <c r="R9500" i="1"/>
  <c r="K9501" i="1"/>
  <c r="N9501" i="1"/>
  <c r="O9501" i="1" s="1"/>
  <c r="P9501" i="1"/>
  <c r="K9502" i="1"/>
  <c r="N9502" i="1"/>
  <c r="O9502" i="1"/>
  <c r="P9502" i="1"/>
  <c r="Q9502" i="1"/>
  <c r="S9502" i="1" s="1"/>
  <c r="R9502" i="1"/>
  <c r="K9503" i="1"/>
  <c r="N9503" i="1"/>
  <c r="O9503" i="1" s="1"/>
  <c r="P9503" i="1"/>
  <c r="K9504" i="1"/>
  <c r="N9504" i="1"/>
  <c r="K9505" i="1"/>
  <c r="N9505" i="1"/>
  <c r="O9505" i="1"/>
  <c r="P9505" i="1"/>
  <c r="K9506" i="1"/>
  <c r="N9506" i="1"/>
  <c r="O9506" i="1" s="1"/>
  <c r="P9506" i="1"/>
  <c r="K9507" i="1"/>
  <c r="N9507" i="1"/>
  <c r="O9507" i="1" s="1"/>
  <c r="K9508" i="1"/>
  <c r="N9508" i="1"/>
  <c r="O9508" i="1"/>
  <c r="Q9508" i="1" s="1"/>
  <c r="S9508" i="1" s="1"/>
  <c r="P9508" i="1"/>
  <c r="R9508" i="1"/>
  <c r="K9509" i="1"/>
  <c r="N9509" i="1"/>
  <c r="O9509" i="1" s="1"/>
  <c r="P9509" i="1"/>
  <c r="K9510" i="1"/>
  <c r="N9510" i="1"/>
  <c r="O9510" i="1"/>
  <c r="P9510" i="1"/>
  <c r="Q9510" i="1"/>
  <c r="S9510" i="1" s="1"/>
  <c r="R9510" i="1"/>
  <c r="K9511" i="1"/>
  <c r="N9511" i="1"/>
  <c r="O9511" i="1" s="1"/>
  <c r="P9511" i="1"/>
  <c r="K9512" i="1"/>
  <c r="N9512" i="1"/>
  <c r="K9513" i="1"/>
  <c r="N9513" i="1"/>
  <c r="O9513" i="1"/>
  <c r="P9513" i="1"/>
  <c r="K9514" i="1"/>
  <c r="N9514" i="1"/>
  <c r="O9514" i="1" s="1"/>
  <c r="P9514" i="1"/>
  <c r="K9515" i="1"/>
  <c r="N9515" i="1"/>
  <c r="O9515" i="1" s="1"/>
  <c r="K9516" i="1"/>
  <c r="N9516" i="1"/>
  <c r="O9516" i="1"/>
  <c r="Q9516" i="1" s="1"/>
  <c r="S9516" i="1" s="1"/>
  <c r="P9516" i="1"/>
  <c r="R9516" i="1"/>
  <c r="K9517" i="1"/>
  <c r="N9517" i="1"/>
  <c r="O9517" i="1" s="1"/>
  <c r="P9517" i="1"/>
  <c r="K9518" i="1"/>
  <c r="N9518" i="1"/>
  <c r="O9518" i="1"/>
  <c r="P9518" i="1"/>
  <c r="Q9518" i="1"/>
  <c r="S9518" i="1" s="1"/>
  <c r="R9518" i="1"/>
  <c r="K9519" i="1"/>
  <c r="N9519" i="1"/>
  <c r="O9519" i="1" s="1"/>
  <c r="P9519" i="1"/>
  <c r="K9520" i="1"/>
  <c r="N9520" i="1"/>
  <c r="K9521" i="1"/>
  <c r="N9521" i="1"/>
  <c r="O9521" i="1"/>
  <c r="P9521" i="1"/>
  <c r="K9522" i="1"/>
  <c r="N9522" i="1"/>
  <c r="O9522" i="1" s="1"/>
  <c r="P9522" i="1"/>
  <c r="K9523" i="1"/>
  <c r="N9523" i="1"/>
  <c r="O9523" i="1" s="1"/>
  <c r="K9524" i="1"/>
  <c r="N9524" i="1"/>
  <c r="O9524" i="1"/>
  <c r="Q9524" i="1" s="1"/>
  <c r="P9524" i="1"/>
  <c r="R9524" i="1"/>
  <c r="K9525" i="1"/>
  <c r="N9525" i="1"/>
  <c r="O9525" i="1" s="1"/>
  <c r="P9525" i="1"/>
  <c r="K9526" i="1"/>
  <c r="N9526" i="1"/>
  <c r="O9526" i="1"/>
  <c r="P9526" i="1"/>
  <c r="Q9526" i="1"/>
  <c r="S9526" i="1" s="1"/>
  <c r="R9526" i="1"/>
  <c r="K9527" i="1"/>
  <c r="N9527" i="1"/>
  <c r="O9527" i="1" s="1"/>
  <c r="P9527" i="1"/>
  <c r="K9528" i="1"/>
  <c r="N9528" i="1"/>
  <c r="K9529" i="1"/>
  <c r="N9529" i="1"/>
  <c r="O9529" i="1"/>
  <c r="P9529" i="1"/>
  <c r="K9530" i="1"/>
  <c r="N9530" i="1"/>
  <c r="O9530" i="1" s="1"/>
  <c r="P9530" i="1"/>
  <c r="K9531" i="1"/>
  <c r="N9531" i="1"/>
  <c r="O9531" i="1" s="1"/>
  <c r="K9532" i="1"/>
  <c r="N9532" i="1"/>
  <c r="O9532" i="1"/>
  <c r="Q9532" i="1" s="1"/>
  <c r="S9532" i="1" s="1"/>
  <c r="P9532" i="1"/>
  <c r="R9532" i="1"/>
  <c r="K9533" i="1"/>
  <c r="N9533" i="1"/>
  <c r="O9533" i="1" s="1"/>
  <c r="P9533" i="1"/>
  <c r="K9534" i="1"/>
  <c r="N9534" i="1"/>
  <c r="O9534" i="1"/>
  <c r="P9534" i="1"/>
  <c r="Q9534" i="1"/>
  <c r="S9534" i="1" s="1"/>
  <c r="R9534" i="1"/>
  <c r="K9535" i="1"/>
  <c r="N9535" i="1"/>
  <c r="O9535" i="1" s="1"/>
  <c r="P9535" i="1"/>
  <c r="K9536" i="1"/>
  <c r="N9536" i="1"/>
  <c r="K9537" i="1"/>
  <c r="N9537" i="1"/>
  <c r="O9537" i="1"/>
  <c r="P9537" i="1"/>
  <c r="K9538" i="1"/>
  <c r="N9538" i="1"/>
  <c r="O9538" i="1" s="1"/>
  <c r="P9538" i="1"/>
  <c r="K9539" i="1"/>
  <c r="N9539" i="1"/>
  <c r="O9539" i="1" s="1"/>
  <c r="K9540" i="1"/>
  <c r="N9540" i="1"/>
  <c r="O9540" i="1"/>
  <c r="Q9540" i="1" s="1"/>
  <c r="S9540" i="1" s="1"/>
  <c r="P9540" i="1"/>
  <c r="R9540" i="1"/>
  <c r="K9541" i="1"/>
  <c r="N9541" i="1"/>
  <c r="O9541" i="1" s="1"/>
  <c r="P9541" i="1"/>
  <c r="K9542" i="1"/>
  <c r="N9542" i="1"/>
  <c r="O9542" i="1"/>
  <c r="P9542" i="1"/>
  <c r="Q9542" i="1"/>
  <c r="S9542" i="1" s="1"/>
  <c r="R9542" i="1"/>
  <c r="K9543" i="1"/>
  <c r="N9543" i="1"/>
  <c r="O9543" i="1" s="1"/>
  <c r="P9543" i="1"/>
  <c r="K9544" i="1"/>
  <c r="N9544" i="1"/>
  <c r="K9545" i="1"/>
  <c r="N9545" i="1"/>
  <c r="O9545" i="1"/>
  <c r="P9545" i="1"/>
  <c r="K9546" i="1"/>
  <c r="N9546" i="1"/>
  <c r="O9546" i="1" s="1"/>
  <c r="P9546" i="1"/>
  <c r="K9547" i="1"/>
  <c r="N9547" i="1"/>
  <c r="P9547" i="1" s="1"/>
  <c r="Q9547" i="1" s="1"/>
  <c r="S9547" i="1" s="1"/>
  <c r="O9547" i="1"/>
  <c r="R9547" i="1" s="1"/>
  <c r="K9548" i="1"/>
  <c r="N9548" i="1"/>
  <c r="O9548" i="1"/>
  <c r="Q9548" i="1" s="1"/>
  <c r="S9548" i="1" s="1"/>
  <c r="P9548" i="1"/>
  <c r="R9548" i="1"/>
  <c r="K9549" i="1"/>
  <c r="N9549" i="1"/>
  <c r="O9549" i="1" s="1"/>
  <c r="P9549" i="1"/>
  <c r="K9550" i="1"/>
  <c r="N9550" i="1"/>
  <c r="O9550" i="1"/>
  <c r="P9550" i="1"/>
  <c r="Q9550" i="1"/>
  <c r="S9550" i="1" s="1"/>
  <c r="R9550" i="1"/>
  <c r="K9551" i="1"/>
  <c r="N9551" i="1"/>
  <c r="O9551" i="1" s="1"/>
  <c r="P9551" i="1"/>
  <c r="K9552" i="1"/>
  <c r="N9552" i="1"/>
  <c r="K9553" i="1"/>
  <c r="N9553" i="1"/>
  <c r="O9553" i="1"/>
  <c r="P9553" i="1"/>
  <c r="K9554" i="1"/>
  <c r="N9554" i="1"/>
  <c r="O9554" i="1" s="1"/>
  <c r="P9554" i="1"/>
  <c r="K9555" i="1"/>
  <c r="N9555" i="1"/>
  <c r="P9555" i="1" s="1"/>
  <c r="O9555" i="1"/>
  <c r="R9555" i="1" s="1"/>
  <c r="Q9555" i="1"/>
  <c r="S9555" i="1" s="1"/>
  <c r="K9556" i="1"/>
  <c r="N9556" i="1"/>
  <c r="O9556" i="1"/>
  <c r="Q9556" i="1" s="1"/>
  <c r="S9556" i="1" s="1"/>
  <c r="P9556" i="1"/>
  <c r="R9556" i="1"/>
  <c r="K9557" i="1"/>
  <c r="N9557" i="1"/>
  <c r="O9557" i="1" s="1"/>
  <c r="P9557" i="1"/>
  <c r="K9558" i="1"/>
  <c r="N9558" i="1"/>
  <c r="O9558" i="1"/>
  <c r="P9558" i="1"/>
  <c r="Q9558" i="1"/>
  <c r="S9558" i="1" s="1"/>
  <c r="R9558" i="1"/>
  <c r="K9559" i="1"/>
  <c r="N9559" i="1"/>
  <c r="O9559" i="1" s="1"/>
  <c r="P9559" i="1"/>
  <c r="K9560" i="1"/>
  <c r="N9560" i="1"/>
  <c r="K9561" i="1"/>
  <c r="N9561" i="1"/>
  <c r="O9561" i="1"/>
  <c r="P9561" i="1"/>
  <c r="K9562" i="1"/>
  <c r="N9562" i="1"/>
  <c r="O9562" i="1" s="1"/>
  <c r="P9562" i="1"/>
  <c r="K9563" i="1"/>
  <c r="N9563" i="1"/>
  <c r="P9563" i="1" s="1"/>
  <c r="Q9563" i="1" s="1"/>
  <c r="O9563" i="1"/>
  <c r="K9564" i="1"/>
  <c r="N9564" i="1"/>
  <c r="O9564" i="1"/>
  <c r="Q9564" i="1" s="1"/>
  <c r="S9564" i="1" s="1"/>
  <c r="P9564" i="1"/>
  <c r="R9564" i="1"/>
  <c r="K9565" i="1"/>
  <c r="N9565" i="1"/>
  <c r="O9565" i="1" s="1"/>
  <c r="P9565" i="1"/>
  <c r="K9566" i="1"/>
  <c r="N9566" i="1"/>
  <c r="O9566" i="1"/>
  <c r="P9566" i="1"/>
  <c r="Q9566" i="1"/>
  <c r="S9566" i="1" s="1"/>
  <c r="R9566" i="1"/>
  <c r="K9567" i="1"/>
  <c r="N9567" i="1"/>
  <c r="O9567" i="1" s="1"/>
  <c r="P9567" i="1"/>
  <c r="K9568" i="1"/>
  <c r="N9568" i="1"/>
  <c r="K9569" i="1"/>
  <c r="N9569" i="1"/>
  <c r="O9569" i="1"/>
  <c r="P9569" i="1"/>
  <c r="K9570" i="1"/>
  <c r="N9570" i="1"/>
  <c r="O9570" i="1" s="1"/>
  <c r="P9570" i="1"/>
  <c r="K9571" i="1"/>
  <c r="N9571" i="1"/>
  <c r="P9571" i="1" s="1"/>
  <c r="O9571" i="1"/>
  <c r="R9571" i="1" s="1"/>
  <c r="Q9571" i="1"/>
  <c r="K9572" i="1"/>
  <c r="N9572" i="1"/>
  <c r="O9572" i="1"/>
  <c r="Q9572" i="1" s="1"/>
  <c r="P9572" i="1"/>
  <c r="R9572" i="1"/>
  <c r="K9573" i="1"/>
  <c r="N9573" i="1"/>
  <c r="O9573" i="1" s="1"/>
  <c r="P9573" i="1"/>
  <c r="K9574" i="1"/>
  <c r="N9574" i="1"/>
  <c r="O9574" i="1"/>
  <c r="P9574" i="1"/>
  <c r="Q9574" i="1"/>
  <c r="S9574" i="1" s="1"/>
  <c r="R9574" i="1"/>
  <c r="K9575" i="1"/>
  <c r="N9575" i="1"/>
  <c r="O9575" i="1" s="1"/>
  <c r="P9575" i="1"/>
  <c r="K9576" i="1"/>
  <c r="N9576" i="1"/>
  <c r="K9577" i="1"/>
  <c r="N9577" i="1"/>
  <c r="O9577" i="1"/>
  <c r="P9577" i="1"/>
  <c r="K9578" i="1"/>
  <c r="N9578" i="1"/>
  <c r="O9578" i="1" s="1"/>
  <c r="P9578" i="1"/>
  <c r="K9579" i="1"/>
  <c r="N9579" i="1"/>
  <c r="P9579" i="1" s="1"/>
  <c r="Q9579" i="1" s="1"/>
  <c r="O9579" i="1"/>
  <c r="K9580" i="1"/>
  <c r="N9580" i="1"/>
  <c r="O9580" i="1"/>
  <c r="Q9580" i="1" s="1"/>
  <c r="S9580" i="1" s="1"/>
  <c r="P9580" i="1"/>
  <c r="R9580" i="1"/>
  <c r="K9581" i="1"/>
  <c r="N9581" i="1"/>
  <c r="O9581" i="1" s="1"/>
  <c r="P9581" i="1"/>
  <c r="K9582" i="1"/>
  <c r="N9582" i="1"/>
  <c r="O9582" i="1"/>
  <c r="P9582" i="1"/>
  <c r="Q9582" i="1"/>
  <c r="S9582" i="1" s="1"/>
  <c r="R9582" i="1"/>
  <c r="K9583" i="1"/>
  <c r="N9583" i="1"/>
  <c r="O9583" i="1" s="1"/>
  <c r="P9583" i="1"/>
  <c r="K9584" i="1"/>
  <c r="N9584" i="1"/>
  <c r="K9585" i="1"/>
  <c r="N9585" i="1"/>
  <c r="O9585" i="1"/>
  <c r="P9585" i="1"/>
  <c r="K9586" i="1"/>
  <c r="N9586" i="1"/>
  <c r="O9586" i="1" s="1"/>
  <c r="P9586" i="1"/>
  <c r="K9587" i="1"/>
  <c r="N9587" i="1"/>
  <c r="P9587" i="1" s="1"/>
  <c r="O9587" i="1"/>
  <c r="R9587" i="1" s="1"/>
  <c r="Q9587" i="1"/>
  <c r="K9588" i="1"/>
  <c r="N9588" i="1"/>
  <c r="O9588" i="1"/>
  <c r="Q9588" i="1" s="1"/>
  <c r="S9588" i="1" s="1"/>
  <c r="P9588" i="1"/>
  <c r="R9588" i="1"/>
  <c r="K9589" i="1"/>
  <c r="N9589" i="1"/>
  <c r="O9589" i="1" s="1"/>
  <c r="P9589" i="1"/>
  <c r="K9590" i="1"/>
  <c r="N9590" i="1"/>
  <c r="O9590" i="1"/>
  <c r="P9590" i="1"/>
  <c r="Q9590" i="1"/>
  <c r="S9590" i="1" s="1"/>
  <c r="R9590" i="1"/>
  <c r="K9591" i="1"/>
  <c r="N9591" i="1"/>
  <c r="O9591" i="1" s="1"/>
  <c r="P9591" i="1"/>
  <c r="K9592" i="1"/>
  <c r="N9592" i="1"/>
  <c r="K9593" i="1"/>
  <c r="N9593" i="1"/>
  <c r="O9593" i="1"/>
  <c r="P9593" i="1"/>
  <c r="K9594" i="1"/>
  <c r="N9594" i="1"/>
  <c r="O9594" i="1" s="1"/>
  <c r="P9594" i="1"/>
  <c r="K9595" i="1"/>
  <c r="N9595" i="1"/>
  <c r="P9595" i="1" s="1"/>
  <c r="O9595" i="1"/>
  <c r="Q9595" i="1"/>
  <c r="K9596" i="1"/>
  <c r="N9596" i="1"/>
  <c r="O9596" i="1"/>
  <c r="Q9596" i="1" s="1"/>
  <c r="P9596" i="1"/>
  <c r="R9596" i="1"/>
  <c r="K9597" i="1"/>
  <c r="N9597" i="1"/>
  <c r="O9597" i="1" s="1"/>
  <c r="P9597" i="1"/>
  <c r="K9598" i="1"/>
  <c r="N9598" i="1"/>
  <c r="O9598" i="1"/>
  <c r="P9598" i="1"/>
  <c r="Q9598" i="1"/>
  <c r="S9598" i="1" s="1"/>
  <c r="R9598" i="1"/>
  <c r="K9599" i="1"/>
  <c r="N9599" i="1"/>
  <c r="O9599" i="1" s="1"/>
  <c r="P9599" i="1"/>
  <c r="K9600" i="1"/>
  <c r="N9600" i="1"/>
  <c r="K9601" i="1"/>
  <c r="N9601" i="1"/>
  <c r="O9601" i="1"/>
  <c r="P9601" i="1"/>
  <c r="K9602" i="1"/>
  <c r="N9602" i="1"/>
  <c r="O9602" i="1" s="1"/>
  <c r="P9602" i="1"/>
  <c r="K9603" i="1"/>
  <c r="N9603" i="1"/>
  <c r="P9603" i="1" s="1"/>
  <c r="Q9603" i="1" s="1"/>
  <c r="O9603" i="1"/>
  <c r="K9604" i="1"/>
  <c r="N9604" i="1"/>
  <c r="O9604" i="1"/>
  <c r="Q9604" i="1" s="1"/>
  <c r="S9604" i="1" s="1"/>
  <c r="P9604" i="1"/>
  <c r="R9604" i="1"/>
  <c r="K9605" i="1"/>
  <c r="N9605" i="1"/>
  <c r="O9605" i="1" s="1"/>
  <c r="P9605" i="1"/>
  <c r="K9606" i="1"/>
  <c r="N9606" i="1"/>
  <c r="O9606" i="1"/>
  <c r="P9606" i="1"/>
  <c r="Q9606" i="1"/>
  <c r="S9606" i="1" s="1"/>
  <c r="R9606" i="1"/>
  <c r="K9607" i="1"/>
  <c r="N9607" i="1"/>
  <c r="O9607" i="1" s="1"/>
  <c r="P9607" i="1"/>
  <c r="K9608" i="1"/>
  <c r="N9608" i="1"/>
  <c r="K9609" i="1"/>
  <c r="N9609" i="1"/>
  <c r="O9609" i="1"/>
  <c r="P9609" i="1"/>
  <c r="K9610" i="1"/>
  <c r="N9610" i="1"/>
  <c r="O9610" i="1" s="1"/>
  <c r="P9610" i="1"/>
  <c r="K9611" i="1"/>
  <c r="N9611" i="1"/>
  <c r="P9611" i="1" s="1"/>
  <c r="Q9611" i="1" s="1"/>
  <c r="S9611" i="1" s="1"/>
  <c r="O9611" i="1"/>
  <c r="R9611" i="1" s="1"/>
  <c r="K9612" i="1"/>
  <c r="N9612" i="1"/>
  <c r="O9612" i="1"/>
  <c r="Q9612" i="1" s="1"/>
  <c r="P9612" i="1"/>
  <c r="R9612" i="1"/>
  <c r="K9613" i="1"/>
  <c r="N9613" i="1"/>
  <c r="O9613" i="1" s="1"/>
  <c r="P9613" i="1"/>
  <c r="K9614" i="1"/>
  <c r="N9614" i="1"/>
  <c r="O9614" i="1"/>
  <c r="P9614" i="1"/>
  <c r="Q9614" i="1"/>
  <c r="S9614" i="1" s="1"/>
  <c r="R9614" i="1"/>
  <c r="K9615" i="1"/>
  <c r="N9615" i="1"/>
  <c r="O9615" i="1" s="1"/>
  <c r="P9615" i="1"/>
  <c r="K9616" i="1"/>
  <c r="N9616" i="1"/>
  <c r="K9617" i="1"/>
  <c r="N9617" i="1"/>
  <c r="O9617" i="1"/>
  <c r="P9617" i="1"/>
  <c r="K9618" i="1"/>
  <c r="N9618" i="1"/>
  <c r="O9618" i="1" s="1"/>
  <c r="P9618" i="1"/>
  <c r="K9619" i="1"/>
  <c r="N9619" i="1"/>
  <c r="P9619" i="1" s="1"/>
  <c r="O9619" i="1"/>
  <c r="Q9619" i="1"/>
  <c r="K9620" i="1"/>
  <c r="N9620" i="1"/>
  <c r="O9620" i="1"/>
  <c r="Q9620" i="1" s="1"/>
  <c r="S9620" i="1" s="1"/>
  <c r="P9620" i="1"/>
  <c r="R9620" i="1"/>
  <c r="K9621" i="1"/>
  <c r="N9621" i="1"/>
  <c r="O9621" i="1" s="1"/>
  <c r="P9621" i="1"/>
  <c r="K9622" i="1"/>
  <c r="N9622" i="1"/>
  <c r="O9622" i="1"/>
  <c r="P9622" i="1"/>
  <c r="Q9622" i="1"/>
  <c r="S9622" i="1" s="1"/>
  <c r="R9622" i="1"/>
  <c r="K9623" i="1"/>
  <c r="N9623" i="1"/>
  <c r="O9623" i="1" s="1"/>
  <c r="P9623" i="1"/>
  <c r="K9624" i="1"/>
  <c r="N9624" i="1"/>
  <c r="K9625" i="1"/>
  <c r="N9625" i="1"/>
  <c r="O9625" i="1"/>
  <c r="P9625" i="1"/>
  <c r="K9626" i="1"/>
  <c r="N9626" i="1"/>
  <c r="O9626" i="1" s="1"/>
  <c r="K9627" i="1"/>
  <c r="N9627" i="1"/>
  <c r="P9627" i="1" s="1"/>
  <c r="O9627" i="1"/>
  <c r="Q9627" i="1"/>
  <c r="K9628" i="1"/>
  <c r="N9628" i="1"/>
  <c r="O9628" i="1"/>
  <c r="Q9628" i="1" s="1"/>
  <c r="S9628" i="1" s="1"/>
  <c r="P9628" i="1"/>
  <c r="R9628" i="1"/>
  <c r="K9629" i="1"/>
  <c r="N9629" i="1"/>
  <c r="O9629" i="1" s="1"/>
  <c r="R9629" i="1" s="1"/>
  <c r="P9629" i="1"/>
  <c r="K9630" i="1"/>
  <c r="N9630" i="1"/>
  <c r="O9630" i="1"/>
  <c r="P9630" i="1"/>
  <c r="Q9630" i="1"/>
  <c r="R9630" i="1"/>
  <c r="K9631" i="1"/>
  <c r="N9631" i="1"/>
  <c r="O9631" i="1" s="1"/>
  <c r="P9631" i="1"/>
  <c r="K9632" i="1"/>
  <c r="N9632" i="1"/>
  <c r="K9633" i="1"/>
  <c r="N9633" i="1"/>
  <c r="O9633" i="1"/>
  <c r="P9633" i="1"/>
  <c r="K9634" i="1"/>
  <c r="N9634" i="1"/>
  <c r="O9634" i="1" s="1"/>
  <c r="P9634" i="1"/>
  <c r="K9635" i="1"/>
  <c r="N9635" i="1"/>
  <c r="P9635" i="1" s="1"/>
  <c r="O9635" i="1"/>
  <c r="R9635" i="1" s="1"/>
  <c r="K9636" i="1"/>
  <c r="N9636" i="1"/>
  <c r="O9636" i="1"/>
  <c r="P9636" i="1"/>
  <c r="R9636" i="1" s="1"/>
  <c r="K9637" i="1"/>
  <c r="N9637" i="1"/>
  <c r="O9637" i="1" s="1"/>
  <c r="R9637" i="1" s="1"/>
  <c r="P9637" i="1"/>
  <c r="K9638" i="1"/>
  <c r="N9638" i="1"/>
  <c r="O9638" i="1"/>
  <c r="P9638" i="1"/>
  <c r="Q9638" i="1"/>
  <c r="S9638" i="1" s="1"/>
  <c r="R9638" i="1"/>
  <c r="K9639" i="1"/>
  <c r="N9639" i="1"/>
  <c r="O9639" i="1" s="1"/>
  <c r="P9639" i="1"/>
  <c r="K9640" i="1"/>
  <c r="N9640" i="1"/>
  <c r="K9641" i="1"/>
  <c r="N9641" i="1"/>
  <c r="O9641" i="1"/>
  <c r="P9641" i="1"/>
  <c r="K9642" i="1"/>
  <c r="N9642" i="1"/>
  <c r="O9642" i="1" s="1"/>
  <c r="K9643" i="1"/>
  <c r="N9643" i="1"/>
  <c r="P9643" i="1" s="1"/>
  <c r="O9643" i="1"/>
  <c r="Q9643" i="1" s="1"/>
  <c r="K9644" i="1"/>
  <c r="N9644" i="1"/>
  <c r="O9644" i="1"/>
  <c r="Q9644" i="1" s="1"/>
  <c r="P9644" i="1"/>
  <c r="R9644" i="1" s="1"/>
  <c r="K9645" i="1"/>
  <c r="N9645" i="1"/>
  <c r="O9645" i="1" s="1"/>
  <c r="R9645" i="1" s="1"/>
  <c r="P9645" i="1"/>
  <c r="Q9645" i="1"/>
  <c r="S9645" i="1" s="1"/>
  <c r="K9646" i="1"/>
  <c r="N9646" i="1"/>
  <c r="O9646" i="1"/>
  <c r="P9646" i="1"/>
  <c r="Q9646" i="1"/>
  <c r="S9646" i="1" s="1"/>
  <c r="R9646" i="1"/>
  <c r="K9647" i="1"/>
  <c r="N9647" i="1"/>
  <c r="O9647" i="1" s="1"/>
  <c r="P9647" i="1"/>
  <c r="K9648" i="1"/>
  <c r="N9648" i="1"/>
  <c r="K9649" i="1"/>
  <c r="N9649" i="1"/>
  <c r="O9649" i="1"/>
  <c r="P9649" i="1"/>
  <c r="K9650" i="1"/>
  <c r="N9650" i="1"/>
  <c r="O9650" i="1" s="1"/>
  <c r="K9651" i="1"/>
  <c r="N9651" i="1"/>
  <c r="P9651" i="1" s="1"/>
  <c r="O9651" i="1"/>
  <c r="Q9651" i="1"/>
  <c r="K9652" i="1"/>
  <c r="N9652" i="1"/>
  <c r="O9652" i="1"/>
  <c r="Q9652" i="1" s="1"/>
  <c r="P9652" i="1"/>
  <c r="R9652" i="1"/>
  <c r="K9653" i="1"/>
  <c r="N9653" i="1"/>
  <c r="O9653" i="1" s="1"/>
  <c r="R9653" i="1" s="1"/>
  <c r="P9653" i="1"/>
  <c r="K9654" i="1"/>
  <c r="N9654" i="1"/>
  <c r="O9654" i="1"/>
  <c r="P9654" i="1"/>
  <c r="Q9654" i="1"/>
  <c r="R9654" i="1"/>
  <c r="K9655" i="1"/>
  <c r="N9655" i="1"/>
  <c r="O9655" i="1" s="1"/>
  <c r="Q9655" i="1" s="1"/>
  <c r="P9655" i="1"/>
  <c r="K9656" i="1"/>
  <c r="N9656" i="1"/>
  <c r="K9657" i="1"/>
  <c r="N9657" i="1"/>
  <c r="O9657" i="1"/>
  <c r="P9657" i="1"/>
  <c r="K9658" i="1"/>
  <c r="N9658" i="1"/>
  <c r="O9658" i="1" s="1"/>
  <c r="K9659" i="1"/>
  <c r="N9659" i="1"/>
  <c r="P9659" i="1" s="1"/>
  <c r="O9659" i="1"/>
  <c r="R9659" i="1" s="1"/>
  <c r="K9660" i="1"/>
  <c r="N9660" i="1"/>
  <c r="O9660" i="1"/>
  <c r="Q9660" i="1" s="1"/>
  <c r="P9660" i="1"/>
  <c r="R9660" i="1"/>
  <c r="K9661" i="1"/>
  <c r="N9661" i="1"/>
  <c r="O9661" i="1" s="1"/>
  <c r="R9661" i="1" s="1"/>
  <c r="P9661" i="1"/>
  <c r="K9662" i="1"/>
  <c r="N9662" i="1"/>
  <c r="O9662" i="1"/>
  <c r="P9662" i="1"/>
  <c r="Q9662" i="1"/>
  <c r="S9662" i="1" s="1"/>
  <c r="R9662" i="1"/>
  <c r="K9663" i="1"/>
  <c r="N9663" i="1"/>
  <c r="O9663" i="1" s="1"/>
  <c r="Q9663" i="1" s="1"/>
  <c r="P9663" i="1"/>
  <c r="K9664" i="1"/>
  <c r="N9664" i="1"/>
  <c r="K9665" i="1"/>
  <c r="N9665" i="1"/>
  <c r="O9665" i="1"/>
  <c r="P9665" i="1"/>
  <c r="K9666" i="1"/>
  <c r="N9666" i="1"/>
  <c r="O9666" i="1" s="1"/>
  <c r="P9666" i="1"/>
  <c r="K9667" i="1"/>
  <c r="N9667" i="1"/>
  <c r="P9667" i="1" s="1"/>
  <c r="O9667" i="1"/>
  <c r="R9667" i="1" s="1"/>
  <c r="K9668" i="1"/>
  <c r="N9668" i="1"/>
  <c r="O9668" i="1"/>
  <c r="P9668" i="1"/>
  <c r="R9668" i="1" s="1"/>
  <c r="K9669" i="1"/>
  <c r="N9669" i="1"/>
  <c r="O9669" i="1" s="1"/>
  <c r="R9669" i="1" s="1"/>
  <c r="P9669" i="1"/>
  <c r="K9670" i="1"/>
  <c r="N9670" i="1"/>
  <c r="O9670" i="1"/>
  <c r="P9670" i="1"/>
  <c r="Q9670" i="1"/>
  <c r="S9670" i="1" s="1"/>
  <c r="R9670" i="1"/>
  <c r="K9671" i="1"/>
  <c r="N9671" i="1"/>
  <c r="O9671" i="1" s="1"/>
  <c r="Q9671" i="1" s="1"/>
  <c r="P9671" i="1"/>
  <c r="K9672" i="1"/>
  <c r="N9672" i="1"/>
  <c r="K9673" i="1"/>
  <c r="N9673" i="1"/>
  <c r="O9673" i="1"/>
  <c r="P9673" i="1"/>
  <c r="K9674" i="1"/>
  <c r="N9674" i="1"/>
  <c r="O9674" i="1" s="1"/>
  <c r="P9674" i="1"/>
  <c r="K9675" i="1"/>
  <c r="N9675" i="1"/>
  <c r="P9675" i="1" s="1"/>
  <c r="O9675" i="1"/>
  <c r="R9675" i="1" s="1"/>
  <c r="K9676" i="1"/>
  <c r="N9676" i="1"/>
  <c r="O9676" i="1"/>
  <c r="R9676" i="1" s="1"/>
  <c r="P9676" i="1"/>
  <c r="K9677" i="1"/>
  <c r="N9677" i="1"/>
  <c r="O9677" i="1" s="1"/>
  <c r="R9677" i="1" s="1"/>
  <c r="P9677" i="1"/>
  <c r="K9678" i="1"/>
  <c r="N9678" i="1"/>
  <c r="O9678" i="1"/>
  <c r="P9678" i="1"/>
  <c r="Q9678" i="1"/>
  <c r="S9678" i="1" s="1"/>
  <c r="R9678" i="1"/>
  <c r="K9679" i="1"/>
  <c r="N9679" i="1"/>
  <c r="O9679" i="1" s="1"/>
  <c r="Q9679" i="1" s="1"/>
  <c r="S9679" i="1" s="1"/>
  <c r="P9679" i="1"/>
  <c r="R9679" i="1"/>
  <c r="K9680" i="1"/>
  <c r="N9680" i="1"/>
  <c r="K9681" i="1"/>
  <c r="N9681" i="1"/>
  <c r="O9681" i="1"/>
  <c r="Q9681" i="1" s="1"/>
  <c r="P9681" i="1"/>
  <c r="K9682" i="1"/>
  <c r="N9682" i="1"/>
  <c r="O9682" i="1" s="1"/>
  <c r="P9682" i="1"/>
  <c r="K9683" i="1"/>
  <c r="N9683" i="1"/>
  <c r="P9683" i="1" s="1"/>
  <c r="K9684" i="1"/>
  <c r="N9684" i="1"/>
  <c r="O9684" i="1"/>
  <c r="Q9684" i="1" s="1"/>
  <c r="P9684" i="1"/>
  <c r="K9685" i="1"/>
  <c r="N9685" i="1"/>
  <c r="O9685" i="1" s="1"/>
  <c r="K9686" i="1"/>
  <c r="N9686" i="1"/>
  <c r="O9686" i="1"/>
  <c r="Q9686" i="1" s="1"/>
  <c r="P9686" i="1"/>
  <c r="K9687" i="1"/>
  <c r="N9687" i="1"/>
  <c r="O9687" i="1" s="1"/>
  <c r="P9687" i="1"/>
  <c r="R9687" i="1" s="1"/>
  <c r="K9688" i="1"/>
  <c r="N9688" i="1"/>
  <c r="K9689" i="1"/>
  <c r="N9689" i="1"/>
  <c r="O9689" i="1"/>
  <c r="Q9689" i="1" s="1"/>
  <c r="P9689" i="1"/>
  <c r="R9689" i="1"/>
  <c r="K9690" i="1"/>
  <c r="N9690" i="1"/>
  <c r="O9690" i="1" s="1"/>
  <c r="P9690" i="1"/>
  <c r="K9691" i="1"/>
  <c r="N9691" i="1"/>
  <c r="P9691" i="1" s="1"/>
  <c r="K9692" i="1"/>
  <c r="N9692" i="1"/>
  <c r="O9692" i="1"/>
  <c r="Q9692" i="1" s="1"/>
  <c r="P9692" i="1"/>
  <c r="K9693" i="1"/>
  <c r="N9693" i="1"/>
  <c r="O9693" i="1" s="1"/>
  <c r="Q9693" i="1" s="1"/>
  <c r="P9693" i="1"/>
  <c r="K9694" i="1"/>
  <c r="N9694" i="1"/>
  <c r="O9694" i="1"/>
  <c r="Q9694" i="1" s="1"/>
  <c r="S9694" i="1" s="1"/>
  <c r="P9694" i="1"/>
  <c r="R9694" i="1"/>
  <c r="K9695" i="1"/>
  <c r="N9695" i="1"/>
  <c r="O9695" i="1" s="1"/>
  <c r="P9695" i="1"/>
  <c r="R9695" i="1" s="1"/>
  <c r="K9696" i="1"/>
  <c r="N9696" i="1"/>
  <c r="K9697" i="1"/>
  <c r="N9697" i="1"/>
  <c r="O9697" i="1"/>
  <c r="Q9697" i="1" s="1"/>
  <c r="P9697" i="1"/>
  <c r="R9697" i="1"/>
  <c r="K9698" i="1"/>
  <c r="N9698" i="1"/>
  <c r="O9698" i="1" s="1"/>
  <c r="K9699" i="1"/>
  <c r="N9699" i="1"/>
  <c r="P9699" i="1" s="1"/>
  <c r="O9699" i="1"/>
  <c r="R9699" i="1" s="1"/>
  <c r="K9700" i="1"/>
  <c r="N9700" i="1"/>
  <c r="O9700" i="1"/>
  <c r="Q9700" i="1" s="1"/>
  <c r="P9700" i="1"/>
  <c r="R9700" i="1"/>
  <c r="K9701" i="1"/>
  <c r="N9701" i="1"/>
  <c r="O9701" i="1" s="1"/>
  <c r="K9702" i="1"/>
  <c r="N9702" i="1"/>
  <c r="O9702" i="1"/>
  <c r="R9702" i="1" s="1"/>
  <c r="P9702" i="1"/>
  <c r="K9703" i="1"/>
  <c r="N9703" i="1"/>
  <c r="O9703" i="1" s="1"/>
  <c r="Q9703" i="1" s="1"/>
  <c r="P9703" i="1"/>
  <c r="K9704" i="1"/>
  <c r="N9704" i="1"/>
  <c r="K9705" i="1"/>
  <c r="N9705" i="1"/>
  <c r="O9705" i="1"/>
  <c r="Q9705" i="1" s="1"/>
  <c r="P9705" i="1"/>
  <c r="K9706" i="1"/>
  <c r="N9706" i="1"/>
  <c r="O9706" i="1" s="1"/>
  <c r="K9707" i="1"/>
  <c r="N9707" i="1"/>
  <c r="P9707" i="1" s="1"/>
  <c r="O9707" i="1"/>
  <c r="R9707" i="1" s="1"/>
  <c r="K9708" i="1"/>
  <c r="N9708" i="1"/>
  <c r="O9708" i="1"/>
  <c r="R9708" i="1" s="1"/>
  <c r="P9708" i="1"/>
  <c r="K9709" i="1"/>
  <c r="N9709" i="1"/>
  <c r="O9709" i="1" s="1"/>
  <c r="K9710" i="1"/>
  <c r="N9710" i="1"/>
  <c r="O9710" i="1"/>
  <c r="R9710" i="1" s="1"/>
  <c r="P9710" i="1"/>
  <c r="Q9710" i="1"/>
  <c r="K9711" i="1"/>
  <c r="N9711" i="1"/>
  <c r="O9711" i="1" s="1"/>
  <c r="Q9711" i="1" s="1"/>
  <c r="S9711" i="1" s="1"/>
  <c r="P9711" i="1"/>
  <c r="R9711" i="1"/>
  <c r="K9712" i="1"/>
  <c r="N9712" i="1"/>
  <c r="K9713" i="1"/>
  <c r="N9713" i="1"/>
  <c r="O9713" i="1"/>
  <c r="Q9713" i="1" s="1"/>
  <c r="P9713" i="1"/>
  <c r="K9714" i="1"/>
  <c r="N9714" i="1"/>
  <c r="O9714" i="1" s="1"/>
  <c r="P9714" i="1"/>
  <c r="K9715" i="1"/>
  <c r="N9715" i="1"/>
  <c r="P9715" i="1" s="1"/>
  <c r="K9716" i="1"/>
  <c r="N9716" i="1"/>
  <c r="O9716" i="1"/>
  <c r="Q9716" i="1" s="1"/>
  <c r="P9716" i="1"/>
  <c r="K9717" i="1"/>
  <c r="N9717" i="1"/>
  <c r="O9717" i="1" s="1"/>
  <c r="K9718" i="1"/>
  <c r="N9718" i="1"/>
  <c r="O9718" i="1"/>
  <c r="Q9718" i="1" s="1"/>
  <c r="P9718" i="1"/>
  <c r="K9719" i="1"/>
  <c r="N9719" i="1"/>
  <c r="O9719" i="1" s="1"/>
  <c r="P9719" i="1"/>
  <c r="R9719" i="1" s="1"/>
  <c r="K9720" i="1"/>
  <c r="N9720" i="1"/>
  <c r="K9721" i="1"/>
  <c r="N9721" i="1"/>
  <c r="O9721" i="1"/>
  <c r="Q9721" i="1" s="1"/>
  <c r="P9721" i="1"/>
  <c r="R9721" i="1"/>
  <c r="K9722" i="1"/>
  <c r="N9722" i="1"/>
  <c r="O9722" i="1" s="1"/>
  <c r="P9722" i="1"/>
  <c r="K9723" i="1"/>
  <c r="N9723" i="1"/>
  <c r="P9723" i="1" s="1"/>
  <c r="K9724" i="1"/>
  <c r="N9724" i="1"/>
  <c r="O9724" i="1"/>
  <c r="Q9724" i="1" s="1"/>
  <c r="P9724" i="1"/>
  <c r="K9725" i="1"/>
  <c r="N9725" i="1"/>
  <c r="O9725" i="1" s="1"/>
  <c r="Q9725" i="1" s="1"/>
  <c r="P9725" i="1"/>
  <c r="K9726" i="1"/>
  <c r="N9726" i="1"/>
  <c r="O9726" i="1"/>
  <c r="Q9726" i="1" s="1"/>
  <c r="S9726" i="1" s="1"/>
  <c r="P9726" i="1"/>
  <c r="R9726" i="1"/>
  <c r="K9727" i="1"/>
  <c r="N9727" i="1"/>
  <c r="O9727" i="1" s="1"/>
  <c r="R9727" i="1" s="1"/>
  <c r="P9727" i="1"/>
  <c r="K9728" i="1"/>
  <c r="N9728" i="1"/>
  <c r="K9729" i="1"/>
  <c r="N9729" i="1"/>
  <c r="O9729" i="1"/>
  <c r="Q9729" i="1" s="1"/>
  <c r="P9729" i="1"/>
  <c r="R9729" i="1"/>
  <c r="K9730" i="1"/>
  <c r="N9730" i="1"/>
  <c r="O9730" i="1" s="1"/>
  <c r="K9731" i="1"/>
  <c r="N9731" i="1"/>
  <c r="P9731" i="1" s="1"/>
  <c r="O9731" i="1"/>
  <c r="R9731" i="1" s="1"/>
  <c r="K9732" i="1"/>
  <c r="N9732" i="1"/>
  <c r="O9732" i="1"/>
  <c r="Q9732" i="1" s="1"/>
  <c r="P9732" i="1"/>
  <c r="R9732" i="1"/>
  <c r="K9733" i="1"/>
  <c r="N9733" i="1"/>
  <c r="O9733" i="1" s="1"/>
  <c r="K9734" i="1"/>
  <c r="N9734" i="1"/>
  <c r="O9734" i="1"/>
  <c r="R9734" i="1" s="1"/>
  <c r="P9734" i="1"/>
  <c r="K9735" i="1"/>
  <c r="N9735" i="1"/>
  <c r="O9735" i="1" s="1"/>
  <c r="Q9735" i="1" s="1"/>
  <c r="P9735" i="1"/>
  <c r="K9736" i="1"/>
  <c r="N9736" i="1"/>
  <c r="K9737" i="1"/>
  <c r="N9737" i="1"/>
  <c r="O9737" i="1"/>
  <c r="Q9737" i="1" s="1"/>
  <c r="P9737" i="1"/>
  <c r="K9738" i="1"/>
  <c r="N9738" i="1"/>
  <c r="O9738" i="1" s="1"/>
  <c r="K9739" i="1"/>
  <c r="N9739" i="1"/>
  <c r="P9739" i="1" s="1"/>
  <c r="O9739" i="1"/>
  <c r="R9739" i="1" s="1"/>
  <c r="K9740" i="1"/>
  <c r="N9740" i="1"/>
  <c r="O9740" i="1"/>
  <c r="R9740" i="1" s="1"/>
  <c r="P9740" i="1"/>
  <c r="K9741" i="1"/>
  <c r="N9741" i="1"/>
  <c r="O9741" i="1" s="1"/>
  <c r="K9742" i="1"/>
  <c r="N9742" i="1"/>
  <c r="O9742" i="1"/>
  <c r="R9742" i="1" s="1"/>
  <c r="P9742" i="1"/>
  <c r="Q9742" i="1"/>
  <c r="K9743" i="1"/>
  <c r="N9743" i="1"/>
  <c r="O9743" i="1" s="1"/>
  <c r="Q9743" i="1" s="1"/>
  <c r="S9743" i="1" s="1"/>
  <c r="P9743" i="1"/>
  <c r="R9743" i="1"/>
  <c r="K9744" i="1"/>
  <c r="N9744" i="1"/>
  <c r="K9745" i="1"/>
  <c r="N9745" i="1"/>
  <c r="O9745" i="1"/>
  <c r="Q9745" i="1" s="1"/>
  <c r="P9745" i="1"/>
  <c r="K9746" i="1"/>
  <c r="N9746" i="1"/>
  <c r="O9746" i="1" s="1"/>
  <c r="P9746" i="1"/>
  <c r="K9747" i="1"/>
  <c r="N9747" i="1"/>
  <c r="P9747" i="1" s="1"/>
  <c r="K9748" i="1"/>
  <c r="N9748" i="1"/>
  <c r="O9748" i="1"/>
  <c r="Q9748" i="1" s="1"/>
  <c r="P9748" i="1"/>
  <c r="K9749" i="1"/>
  <c r="N9749" i="1"/>
  <c r="O9749" i="1" s="1"/>
  <c r="K9750" i="1"/>
  <c r="N9750" i="1"/>
  <c r="O9750" i="1"/>
  <c r="Q9750" i="1" s="1"/>
  <c r="P9750" i="1"/>
  <c r="K9751" i="1"/>
  <c r="N9751" i="1"/>
  <c r="O9751" i="1" s="1"/>
  <c r="P9751" i="1"/>
  <c r="R9751" i="1" s="1"/>
  <c r="K9752" i="1"/>
  <c r="N9752" i="1"/>
  <c r="K9753" i="1"/>
  <c r="N9753" i="1"/>
  <c r="O9753" i="1"/>
  <c r="Q9753" i="1" s="1"/>
  <c r="P9753" i="1"/>
  <c r="R9753" i="1"/>
  <c r="K9754" i="1"/>
  <c r="N9754" i="1"/>
  <c r="O9754" i="1" s="1"/>
  <c r="P9754" i="1"/>
  <c r="K9755" i="1"/>
  <c r="N9755" i="1"/>
  <c r="P9755" i="1" s="1"/>
  <c r="K9756" i="1"/>
  <c r="N9756" i="1"/>
  <c r="O9756" i="1"/>
  <c r="Q9756" i="1" s="1"/>
  <c r="P9756" i="1"/>
  <c r="K9757" i="1"/>
  <c r="N9757" i="1"/>
  <c r="O9757" i="1" s="1"/>
  <c r="Q9757" i="1" s="1"/>
  <c r="P9757" i="1"/>
  <c r="K9758" i="1"/>
  <c r="N9758" i="1"/>
  <c r="O9758" i="1"/>
  <c r="Q9758" i="1" s="1"/>
  <c r="S9758" i="1" s="1"/>
  <c r="P9758" i="1"/>
  <c r="R9758" i="1"/>
  <c r="K9759" i="1"/>
  <c r="N9759" i="1"/>
  <c r="O9759" i="1" s="1"/>
  <c r="R9759" i="1" s="1"/>
  <c r="P9759" i="1"/>
  <c r="K9760" i="1"/>
  <c r="N9760" i="1"/>
  <c r="K9761" i="1"/>
  <c r="N9761" i="1"/>
  <c r="O9761" i="1"/>
  <c r="Q9761" i="1" s="1"/>
  <c r="P9761" i="1"/>
  <c r="R9761" i="1"/>
  <c r="K9762" i="1"/>
  <c r="N9762" i="1"/>
  <c r="O9762" i="1" s="1"/>
  <c r="K9763" i="1"/>
  <c r="N9763" i="1"/>
  <c r="P9763" i="1" s="1"/>
  <c r="O9763" i="1"/>
  <c r="R9763" i="1" s="1"/>
  <c r="K9764" i="1"/>
  <c r="N9764" i="1"/>
  <c r="O9764" i="1"/>
  <c r="Q9764" i="1" s="1"/>
  <c r="P9764" i="1"/>
  <c r="R9764" i="1"/>
  <c r="K9765" i="1"/>
  <c r="N9765" i="1"/>
  <c r="O9765" i="1" s="1"/>
  <c r="K9766" i="1"/>
  <c r="N9766" i="1"/>
  <c r="O9766" i="1"/>
  <c r="R9766" i="1" s="1"/>
  <c r="P9766" i="1"/>
  <c r="K9767" i="1"/>
  <c r="N9767" i="1"/>
  <c r="O9767" i="1" s="1"/>
  <c r="Q9767" i="1" s="1"/>
  <c r="P9767" i="1"/>
  <c r="K9768" i="1"/>
  <c r="N9768" i="1"/>
  <c r="K9769" i="1"/>
  <c r="N9769" i="1"/>
  <c r="O9769" i="1"/>
  <c r="Q9769" i="1" s="1"/>
  <c r="P9769" i="1"/>
  <c r="K9770" i="1"/>
  <c r="N9770" i="1"/>
  <c r="O9770" i="1" s="1"/>
  <c r="K9771" i="1"/>
  <c r="N9771" i="1"/>
  <c r="P9771" i="1" s="1"/>
  <c r="O9771" i="1"/>
  <c r="R9771" i="1" s="1"/>
  <c r="K9772" i="1"/>
  <c r="N9772" i="1"/>
  <c r="O9772" i="1"/>
  <c r="R9772" i="1" s="1"/>
  <c r="P9772" i="1"/>
  <c r="K9773" i="1"/>
  <c r="N9773" i="1"/>
  <c r="O9773" i="1" s="1"/>
  <c r="K9774" i="1"/>
  <c r="N9774" i="1"/>
  <c r="O9774" i="1"/>
  <c r="R9774" i="1" s="1"/>
  <c r="P9774" i="1"/>
  <c r="Q9774" i="1"/>
  <c r="K9775" i="1"/>
  <c r="N9775" i="1"/>
  <c r="O9775" i="1" s="1"/>
  <c r="Q9775" i="1" s="1"/>
  <c r="S9775" i="1" s="1"/>
  <c r="P9775" i="1"/>
  <c r="R9775" i="1"/>
  <c r="K9776" i="1"/>
  <c r="N9776" i="1"/>
  <c r="K9777" i="1"/>
  <c r="N9777" i="1"/>
  <c r="O9777" i="1"/>
  <c r="Q9777" i="1" s="1"/>
  <c r="P9777" i="1"/>
  <c r="K9778" i="1"/>
  <c r="N9778" i="1"/>
  <c r="O9778" i="1" s="1"/>
  <c r="P9778" i="1"/>
  <c r="K9779" i="1"/>
  <c r="N9779" i="1"/>
  <c r="P9779" i="1" s="1"/>
  <c r="K9780" i="1"/>
  <c r="N9780" i="1"/>
  <c r="O9780" i="1"/>
  <c r="Q9780" i="1" s="1"/>
  <c r="P9780" i="1"/>
  <c r="K9781" i="1"/>
  <c r="N9781" i="1"/>
  <c r="O9781" i="1" s="1"/>
  <c r="K9782" i="1"/>
  <c r="N9782" i="1"/>
  <c r="O9782" i="1"/>
  <c r="Q9782" i="1" s="1"/>
  <c r="P9782" i="1"/>
  <c r="K9783" i="1"/>
  <c r="N9783" i="1"/>
  <c r="O9783" i="1" s="1"/>
  <c r="P9783" i="1"/>
  <c r="R9783" i="1" s="1"/>
  <c r="K9784" i="1"/>
  <c r="N9784" i="1"/>
  <c r="K9785" i="1"/>
  <c r="N9785" i="1"/>
  <c r="O9785" i="1"/>
  <c r="Q9785" i="1" s="1"/>
  <c r="P9785" i="1"/>
  <c r="R9785" i="1"/>
  <c r="K9786" i="1"/>
  <c r="N9786" i="1"/>
  <c r="O9786" i="1" s="1"/>
  <c r="P9786" i="1"/>
  <c r="K9787" i="1"/>
  <c r="N9787" i="1"/>
  <c r="P9787" i="1" s="1"/>
  <c r="K9788" i="1"/>
  <c r="N9788" i="1"/>
  <c r="O9788" i="1"/>
  <c r="Q9788" i="1" s="1"/>
  <c r="P9788" i="1"/>
  <c r="K9789" i="1"/>
  <c r="N9789" i="1"/>
  <c r="O9789" i="1" s="1"/>
  <c r="Q9789" i="1" s="1"/>
  <c r="P9789" i="1"/>
  <c r="K9790" i="1"/>
  <c r="N9790" i="1"/>
  <c r="O9790" i="1"/>
  <c r="Q9790" i="1" s="1"/>
  <c r="S9790" i="1" s="1"/>
  <c r="P9790" i="1"/>
  <c r="R9790" i="1"/>
  <c r="K9791" i="1"/>
  <c r="N9791" i="1"/>
  <c r="O9791" i="1" s="1"/>
  <c r="R9791" i="1" s="1"/>
  <c r="P9791" i="1"/>
  <c r="K9792" i="1"/>
  <c r="N9792" i="1"/>
  <c r="K9793" i="1"/>
  <c r="N9793" i="1"/>
  <c r="O9793" i="1"/>
  <c r="Q9793" i="1" s="1"/>
  <c r="P9793" i="1"/>
  <c r="R9793" i="1"/>
  <c r="K9794" i="1"/>
  <c r="N9794" i="1"/>
  <c r="O9794" i="1" s="1"/>
  <c r="K9795" i="1"/>
  <c r="N9795" i="1"/>
  <c r="P9795" i="1" s="1"/>
  <c r="O9795" i="1"/>
  <c r="R9795" i="1" s="1"/>
  <c r="K9796" i="1"/>
  <c r="N9796" i="1"/>
  <c r="O9796" i="1"/>
  <c r="Q9796" i="1" s="1"/>
  <c r="P9796" i="1"/>
  <c r="R9796" i="1"/>
  <c r="K9797" i="1"/>
  <c r="N9797" i="1"/>
  <c r="O9797" i="1" s="1"/>
  <c r="K9798" i="1"/>
  <c r="N9798" i="1"/>
  <c r="O9798" i="1"/>
  <c r="R9798" i="1" s="1"/>
  <c r="P9798" i="1"/>
  <c r="K9799" i="1"/>
  <c r="N9799" i="1"/>
  <c r="O9799" i="1" s="1"/>
  <c r="Q9799" i="1" s="1"/>
  <c r="P9799" i="1"/>
  <c r="K9800" i="1"/>
  <c r="N9800" i="1"/>
  <c r="K9801" i="1"/>
  <c r="N9801" i="1"/>
  <c r="O9801" i="1"/>
  <c r="Q9801" i="1" s="1"/>
  <c r="P9801" i="1"/>
  <c r="K9802" i="1"/>
  <c r="N9802" i="1"/>
  <c r="O9802" i="1" s="1"/>
  <c r="K9803" i="1"/>
  <c r="N9803" i="1"/>
  <c r="P9803" i="1" s="1"/>
  <c r="O9803" i="1"/>
  <c r="R9803" i="1" s="1"/>
  <c r="K9804" i="1"/>
  <c r="N9804" i="1"/>
  <c r="O9804" i="1"/>
  <c r="R9804" i="1" s="1"/>
  <c r="P9804" i="1"/>
  <c r="K9805" i="1"/>
  <c r="N9805" i="1"/>
  <c r="O9805" i="1" s="1"/>
  <c r="K9806" i="1"/>
  <c r="N9806" i="1"/>
  <c r="O9806" i="1"/>
  <c r="R9806" i="1" s="1"/>
  <c r="P9806" i="1"/>
  <c r="Q9806" i="1"/>
  <c r="K9807" i="1"/>
  <c r="N9807" i="1"/>
  <c r="O9807" i="1" s="1"/>
  <c r="Q9807" i="1" s="1"/>
  <c r="S9807" i="1" s="1"/>
  <c r="P9807" i="1"/>
  <c r="R9807" i="1"/>
  <c r="K9808" i="1"/>
  <c r="N9808" i="1"/>
  <c r="K9809" i="1"/>
  <c r="N9809" i="1"/>
  <c r="O9809" i="1"/>
  <c r="Q9809" i="1" s="1"/>
  <c r="P9809" i="1"/>
  <c r="K9810" i="1"/>
  <c r="N9810" i="1"/>
  <c r="O9810" i="1" s="1"/>
  <c r="P9810" i="1"/>
  <c r="K9811" i="1"/>
  <c r="N9811" i="1"/>
  <c r="P9811" i="1" s="1"/>
  <c r="K9812" i="1"/>
  <c r="N9812" i="1"/>
  <c r="O9812" i="1"/>
  <c r="Q9812" i="1" s="1"/>
  <c r="P9812" i="1"/>
  <c r="K9813" i="1"/>
  <c r="N9813" i="1"/>
  <c r="O9813" i="1" s="1"/>
  <c r="K9814" i="1"/>
  <c r="N9814" i="1"/>
  <c r="O9814" i="1"/>
  <c r="Q9814" i="1" s="1"/>
  <c r="P9814" i="1"/>
  <c r="K9815" i="1"/>
  <c r="N9815" i="1"/>
  <c r="O9815" i="1" s="1"/>
  <c r="P9815" i="1"/>
  <c r="R9815" i="1" s="1"/>
  <c r="K9816" i="1"/>
  <c r="N9816" i="1"/>
  <c r="K9817" i="1"/>
  <c r="N9817" i="1"/>
  <c r="O9817" i="1"/>
  <c r="Q9817" i="1" s="1"/>
  <c r="P9817" i="1"/>
  <c r="R9817" i="1"/>
  <c r="K9818" i="1"/>
  <c r="N9818" i="1"/>
  <c r="O9818" i="1" s="1"/>
  <c r="P9818" i="1"/>
  <c r="K9819" i="1"/>
  <c r="N9819" i="1"/>
  <c r="P9819" i="1" s="1"/>
  <c r="K9820" i="1"/>
  <c r="N9820" i="1"/>
  <c r="O9820" i="1"/>
  <c r="Q9820" i="1" s="1"/>
  <c r="P9820" i="1"/>
  <c r="K9821" i="1"/>
  <c r="N9821" i="1"/>
  <c r="O9821" i="1" s="1"/>
  <c r="Q9821" i="1" s="1"/>
  <c r="P9821" i="1"/>
  <c r="K9822" i="1"/>
  <c r="N9822" i="1"/>
  <c r="O9822" i="1"/>
  <c r="Q9822" i="1" s="1"/>
  <c r="S9822" i="1" s="1"/>
  <c r="P9822" i="1"/>
  <c r="R9822" i="1"/>
  <c r="K9823" i="1"/>
  <c r="N9823" i="1"/>
  <c r="O9823" i="1" s="1"/>
  <c r="R9823" i="1" s="1"/>
  <c r="P9823" i="1"/>
  <c r="K9824" i="1"/>
  <c r="N9824" i="1"/>
  <c r="K9825" i="1"/>
  <c r="N9825" i="1"/>
  <c r="O9825" i="1"/>
  <c r="Q9825" i="1" s="1"/>
  <c r="P9825" i="1"/>
  <c r="R9825" i="1"/>
  <c r="K9826" i="1"/>
  <c r="N9826" i="1"/>
  <c r="O9826" i="1" s="1"/>
  <c r="K9827" i="1"/>
  <c r="N9827" i="1"/>
  <c r="P9827" i="1" s="1"/>
  <c r="O9827" i="1"/>
  <c r="R9827" i="1" s="1"/>
  <c r="K9828" i="1"/>
  <c r="N9828" i="1"/>
  <c r="O9828" i="1"/>
  <c r="Q9828" i="1" s="1"/>
  <c r="P9828" i="1"/>
  <c r="R9828" i="1"/>
  <c r="K9829" i="1"/>
  <c r="N9829" i="1"/>
  <c r="O9829" i="1" s="1"/>
  <c r="K9830" i="1"/>
  <c r="N9830" i="1"/>
  <c r="O9830" i="1"/>
  <c r="R9830" i="1" s="1"/>
  <c r="P9830" i="1"/>
  <c r="K9831" i="1"/>
  <c r="N9831" i="1"/>
  <c r="O9831" i="1" s="1"/>
  <c r="Q9831" i="1" s="1"/>
  <c r="P9831" i="1"/>
  <c r="K9832" i="1"/>
  <c r="N9832" i="1"/>
  <c r="K9833" i="1"/>
  <c r="N9833" i="1"/>
  <c r="O9833" i="1"/>
  <c r="Q9833" i="1" s="1"/>
  <c r="P9833" i="1"/>
  <c r="K9834" i="1"/>
  <c r="N9834" i="1"/>
  <c r="O9834" i="1" s="1"/>
  <c r="K9835" i="1"/>
  <c r="N9835" i="1"/>
  <c r="P9835" i="1" s="1"/>
  <c r="O9835" i="1"/>
  <c r="R9835" i="1" s="1"/>
  <c r="K9836" i="1"/>
  <c r="N9836" i="1"/>
  <c r="O9836" i="1"/>
  <c r="R9836" i="1" s="1"/>
  <c r="P9836" i="1"/>
  <c r="K9837" i="1"/>
  <c r="N9837" i="1"/>
  <c r="O9837" i="1" s="1"/>
  <c r="K9838" i="1"/>
  <c r="N9838" i="1"/>
  <c r="O9838" i="1"/>
  <c r="R9838" i="1" s="1"/>
  <c r="P9838" i="1"/>
  <c r="Q9838" i="1"/>
  <c r="K9839" i="1"/>
  <c r="N9839" i="1"/>
  <c r="O9839" i="1" s="1"/>
  <c r="Q9839" i="1" s="1"/>
  <c r="S9839" i="1" s="1"/>
  <c r="P9839" i="1"/>
  <c r="R9839" i="1"/>
  <c r="K9840" i="1"/>
  <c r="N9840" i="1"/>
  <c r="K9841" i="1"/>
  <c r="N9841" i="1"/>
  <c r="O9841" i="1"/>
  <c r="Q9841" i="1" s="1"/>
  <c r="P9841" i="1"/>
  <c r="K9842" i="1"/>
  <c r="N9842" i="1"/>
  <c r="O9842" i="1" s="1"/>
  <c r="P9842" i="1"/>
  <c r="K9843" i="1"/>
  <c r="N9843" i="1"/>
  <c r="P9843" i="1" s="1"/>
  <c r="K9844" i="1"/>
  <c r="N9844" i="1"/>
  <c r="O9844" i="1"/>
  <c r="Q9844" i="1" s="1"/>
  <c r="P9844" i="1"/>
  <c r="K9845" i="1"/>
  <c r="N9845" i="1"/>
  <c r="O9845" i="1" s="1"/>
  <c r="K9846" i="1"/>
  <c r="N9846" i="1"/>
  <c r="O9846" i="1"/>
  <c r="Q9846" i="1" s="1"/>
  <c r="P9846" i="1"/>
  <c r="K9847" i="1"/>
  <c r="N9847" i="1"/>
  <c r="O9847" i="1" s="1"/>
  <c r="P9847" i="1"/>
  <c r="R9847" i="1" s="1"/>
  <c r="K9848" i="1"/>
  <c r="N9848" i="1"/>
  <c r="K9849" i="1"/>
  <c r="N9849" i="1"/>
  <c r="O9849" i="1"/>
  <c r="Q9849" i="1" s="1"/>
  <c r="P9849" i="1"/>
  <c r="R9849" i="1"/>
  <c r="K9850" i="1"/>
  <c r="N9850" i="1"/>
  <c r="O9850" i="1" s="1"/>
  <c r="P9850" i="1"/>
  <c r="K9851" i="1"/>
  <c r="N9851" i="1"/>
  <c r="P9851" i="1" s="1"/>
  <c r="K9852" i="1"/>
  <c r="N9852" i="1"/>
  <c r="O9852" i="1"/>
  <c r="Q9852" i="1" s="1"/>
  <c r="P9852" i="1"/>
  <c r="K9853" i="1"/>
  <c r="N9853" i="1"/>
  <c r="O9853" i="1" s="1"/>
  <c r="Q9853" i="1" s="1"/>
  <c r="P9853" i="1"/>
  <c r="K9854" i="1"/>
  <c r="N9854" i="1"/>
  <c r="O9854" i="1"/>
  <c r="Q9854" i="1" s="1"/>
  <c r="S9854" i="1" s="1"/>
  <c r="P9854" i="1"/>
  <c r="R9854" i="1"/>
  <c r="K9855" i="1"/>
  <c r="N9855" i="1"/>
  <c r="O9855" i="1" s="1"/>
  <c r="R9855" i="1" s="1"/>
  <c r="P9855" i="1"/>
  <c r="K9856" i="1"/>
  <c r="N9856" i="1"/>
  <c r="K9857" i="1"/>
  <c r="N9857" i="1"/>
  <c r="O9857" i="1"/>
  <c r="Q9857" i="1" s="1"/>
  <c r="P9857" i="1"/>
  <c r="R9857" i="1"/>
  <c r="K9858" i="1"/>
  <c r="N9858" i="1"/>
  <c r="O9858" i="1" s="1"/>
  <c r="K9859" i="1"/>
  <c r="N9859" i="1"/>
  <c r="P9859" i="1" s="1"/>
  <c r="O9859" i="1"/>
  <c r="R9859" i="1" s="1"/>
  <c r="K9860" i="1"/>
  <c r="N9860" i="1"/>
  <c r="O9860" i="1"/>
  <c r="P9860" i="1"/>
  <c r="R9860" i="1"/>
  <c r="K9861" i="1"/>
  <c r="N9861" i="1"/>
  <c r="O9861" i="1" s="1"/>
  <c r="K9862" i="1"/>
  <c r="N9862" i="1"/>
  <c r="O9862" i="1"/>
  <c r="R9862" i="1" s="1"/>
  <c r="P9862" i="1"/>
  <c r="K9863" i="1"/>
  <c r="N9863" i="1"/>
  <c r="O9863" i="1" s="1"/>
  <c r="Q9863" i="1" s="1"/>
  <c r="P9863" i="1"/>
  <c r="K9864" i="1"/>
  <c r="N9864" i="1"/>
  <c r="K9865" i="1"/>
  <c r="N9865" i="1"/>
  <c r="O9865" i="1"/>
  <c r="Q9865" i="1" s="1"/>
  <c r="P9865" i="1"/>
  <c r="K9866" i="1"/>
  <c r="N9866" i="1"/>
  <c r="O9866" i="1" s="1"/>
  <c r="K9867" i="1"/>
  <c r="N9867" i="1"/>
  <c r="P9867" i="1" s="1"/>
  <c r="O9867" i="1"/>
  <c r="R9867" i="1" s="1"/>
  <c r="K9868" i="1"/>
  <c r="N9868" i="1"/>
  <c r="O9868" i="1"/>
  <c r="R9868" i="1" s="1"/>
  <c r="P9868" i="1"/>
  <c r="K9869" i="1"/>
  <c r="N9869" i="1"/>
  <c r="O9869" i="1" s="1"/>
  <c r="K9870" i="1"/>
  <c r="N9870" i="1"/>
  <c r="O9870" i="1"/>
  <c r="R9870" i="1" s="1"/>
  <c r="P9870" i="1"/>
  <c r="Q9870" i="1"/>
  <c r="K9871" i="1"/>
  <c r="N9871" i="1"/>
  <c r="O9871" i="1" s="1"/>
  <c r="Q9871" i="1" s="1"/>
  <c r="S9871" i="1" s="1"/>
  <c r="P9871" i="1"/>
  <c r="R9871" i="1"/>
  <c r="K9872" i="1"/>
  <c r="N9872" i="1"/>
  <c r="K9873" i="1"/>
  <c r="N9873" i="1"/>
  <c r="O9873" i="1"/>
  <c r="Q9873" i="1" s="1"/>
  <c r="P9873" i="1"/>
  <c r="K9874" i="1"/>
  <c r="N9874" i="1"/>
  <c r="O9874" i="1" s="1"/>
  <c r="P9874" i="1"/>
  <c r="K9875" i="1"/>
  <c r="N9875" i="1"/>
  <c r="P9875" i="1" s="1"/>
  <c r="K9876" i="1"/>
  <c r="N9876" i="1"/>
  <c r="O9876" i="1"/>
  <c r="Q9876" i="1" s="1"/>
  <c r="P9876" i="1"/>
  <c r="K9877" i="1"/>
  <c r="N9877" i="1"/>
  <c r="O9877" i="1" s="1"/>
  <c r="P9877" i="1"/>
  <c r="Q9877" i="1"/>
  <c r="K9878" i="1"/>
  <c r="N9878" i="1"/>
  <c r="O9878" i="1"/>
  <c r="Q9878" i="1" s="1"/>
  <c r="P9878" i="1"/>
  <c r="K9879" i="1"/>
  <c r="N9879" i="1"/>
  <c r="O9879" i="1" s="1"/>
  <c r="P9879" i="1"/>
  <c r="R9879" i="1" s="1"/>
  <c r="K9880" i="1"/>
  <c r="N9880" i="1"/>
  <c r="K9881" i="1"/>
  <c r="N9881" i="1"/>
  <c r="O9881" i="1"/>
  <c r="Q9881" i="1" s="1"/>
  <c r="P9881" i="1"/>
  <c r="R9881" i="1"/>
  <c r="K9882" i="1"/>
  <c r="N9882" i="1"/>
  <c r="O9882" i="1" s="1"/>
  <c r="P9882" i="1"/>
  <c r="K9883" i="1"/>
  <c r="N9883" i="1"/>
  <c r="P9883" i="1" s="1"/>
  <c r="K9884" i="1"/>
  <c r="N9884" i="1"/>
  <c r="O9884" i="1"/>
  <c r="Q9884" i="1" s="1"/>
  <c r="P9884" i="1"/>
  <c r="K9885" i="1"/>
  <c r="N9885" i="1"/>
  <c r="O9885" i="1" s="1"/>
  <c r="Q9885" i="1" s="1"/>
  <c r="P9885" i="1"/>
  <c r="K9886" i="1"/>
  <c r="N9886" i="1"/>
  <c r="O9886" i="1"/>
  <c r="Q9886" i="1" s="1"/>
  <c r="S9886" i="1" s="1"/>
  <c r="P9886" i="1"/>
  <c r="R9886" i="1"/>
  <c r="K9887" i="1"/>
  <c r="N9887" i="1"/>
  <c r="O9887" i="1" s="1"/>
  <c r="R9887" i="1" s="1"/>
  <c r="P9887" i="1"/>
  <c r="K9888" i="1"/>
  <c r="N9888" i="1"/>
  <c r="P9888" i="1" s="1"/>
  <c r="O9888" i="1"/>
  <c r="R9888" i="1" s="1"/>
  <c r="K9889" i="1"/>
  <c r="N9889" i="1"/>
  <c r="O9889" i="1"/>
  <c r="Q9889" i="1" s="1"/>
  <c r="P9889" i="1"/>
  <c r="K9890" i="1"/>
  <c r="N9890" i="1"/>
  <c r="O9890" i="1" s="1"/>
  <c r="P9890" i="1"/>
  <c r="Q9890" i="1"/>
  <c r="K9891" i="1"/>
  <c r="N9891" i="1"/>
  <c r="P9891" i="1" s="1"/>
  <c r="K9892" i="1"/>
  <c r="N9892" i="1"/>
  <c r="O9892" i="1"/>
  <c r="P9892" i="1"/>
  <c r="R9892" i="1" s="1"/>
  <c r="K9893" i="1"/>
  <c r="N9893" i="1"/>
  <c r="O9893" i="1" s="1"/>
  <c r="P9893" i="1"/>
  <c r="Q9893" i="1"/>
  <c r="K9894" i="1"/>
  <c r="N9894" i="1"/>
  <c r="O9894" i="1"/>
  <c r="Q9894" i="1" s="1"/>
  <c r="P9894" i="1"/>
  <c r="K9895" i="1"/>
  <c r="N9895" i="1"/>
  <c r="O9895" i="1" s="1"/>
  <c r="P9895" i="1"/>
  <c r="R9895" i="1" s="1"/>
  <c r="K9896" i="1"/>
  <c r="N9896" i="1"/>
  <c r="P9896" i="1" s="1"/>
  <c r="O9896" i="1"/>
  <c r="R9896" i="1" s="1"/>
  <c r="Q9896" i="1"/>
  <c r="S9896" i="1" s="1"/>
  <c r="K9897" i="1"/>
  <c r="N9897" i="1"/>
  <c r="O9897" i="1"/>
  <c r="R9897" i="1" s="1"/>
  <c r="P9897" i="1"/>
  <c r="K9898" i="1"/>
  <c r="N9898" i="1"/>
  <c r="O9898" i="1" s="1"/>
  <c r="K9899" i="1"/>
  <c r="N9899" i="1"/>
  <c r="P9899" i="1" s="1"/>
  <c r="K9900" i="1"/>
  <c r="N9900" i="1"/>
  <c r="O9900" i="1"/>
  <c r="Q9900" i="1" s="1"/>
  <c r="S9900" i="1" s="1"/>
  <c r="P9900" i="1"/>
  <c r="R9900" i="1"/>
  <c r="K9901" i="1"/>
  <c r="N9901" i="1"/>
  <c r="O9901" i="1" s="1"/>
  <c r="K9902" i="1"/>
  <c r="N9902" i="1"/>
  <c r="O9902" i="1"/>
  <c r="R9902" i="1" s="1"/>
  <c r="P9902" i="1"/>
  <c r="Q9902" i="1"/>
  <c r="K9903" i="1"/>
  <c r="N9903" i="1"/>
  <c r="O9903" i="1" s="1"/>
  <c r="K9904" i="1"/>
  <c r="N9904" i="1"/>
  <c r="P9904" i="1" s="1"/>
  <c r="K9905" i="1"/>
  <c r="N9905" i="1"/>
  <c r="O9905" i="1"/>
  <c r="Q9905" i="1" s="1"/>
  <c r="P9905" i="1"/>
  <c r="R9905" i="1"/>
  <c r="K9906" i="1"/>
  <c r="N9906" i="1"/>
  <c r="O9906" i="1" s="1"/>
  <c r="K9907" i="1"/>
  <c r="N9907" i="1"/>
  <c r="P9907" i="1" s="1"/>
  <c r="O9907" i="1"/>
  <c r="Q9907" i="1" s="1"/>
  <c r="K9908" i="1"/>
  <c r="N9908" i="1"/>
  <c r="O9908" i="1"/>
  <c r="Q9908" i="1" s="1"/>
  <c r="P9908" i="1"/>
  <c r="K9909" i="1"/>
  <c r="N9909" i="1"/>
  <c r="O9909" i="1" s="1"/>
  <c r="K9910" i="1"/>
  <c r="N9910" i="1"/>
  <c r="O9910" i="1"/>
  <c r="R9910" i="1" s="1"/>
  <c r="P9910" i="1"/>
  <c r="K9911" i="1"/>
  <c r="N9911" i="1"/>
  <c r="O9911" i="1" s="1"/>
  <c r="K9912" i="1"/>
  <c r="N9912" i="1"/>
  <c r="P9912" i="1" s="1"/>
  <c r="K9913" i="1"/>
  <c r="N9913" i="1"/>
  <c r="O9913" i="1"/>
  <c r="Q9913" i="1" s="1"/>
  <c r="P9913" i="1"/>
  <c r="K9914" i="1"/>
  <c r="N9914" i="1"/>
  <c r="O9914" i="1" s="1"/>
  <c r="Q9914" i="1" s="1"/>
  <c r="P9914" i="1"/>
  <c r="K9915" i="1"/>
  <c r="N9915" i="1"/>
  <c r="P9915" i="1" s="1"/>
  <c r="O9915" i="1"/>
  <c r="Q9915" i="1" s="1"/>
  <c r="K9916" i="1"/>
  <c r="N9916" i="1"/>
  <c r="O9916" i="1"/>
  <c r="R9916" i="1" s="1"/>
  <c r="P9916" i="1"/>
  <c r="K9917" i="1"/>
  <c r="N9917" i="1"/>
  <c r="O9917" i="1" s="1"/>
  <c r="Q9917" i="1" s="1"/>
  <c r="P9917" i="1"/>
  <c r="K9918" i="1"/>
  <c r="N9918" i="1"/>
  <c r="O9918" i="1"/>
  <c r="Q9918" i="1" s="1"/>
  <c r="S9918" i="1" s="1"/>
  <c r="P9918" i="1"/>
  <c r="R9918" i="1"/>
  <c r="K9919" i="1"/>
  <c r="N9919" i="1"/>
  <c r="O9919" i="1" s="1"/>
  <c r="R9919" i="1" s="1"/>
  <c r="P9919" i="1"/>
  <c r="K9920" i="1"/>
  <c r="N9920" i="1"/>
  <c r="P9920" i="1" s="1"/>
  <c r="O9920" i="1"/>
  <c r="R9920" i="1" s="1"/>
  <c r="K9921" i="1"/>
  <c r="N9921" i="1"/>
  <c r="O9921" i="1"/>
  <c r="Q9921" i="1" s="1"/>
  <c r="P9921" i="1"/>
  <c r="K9922" i="1"/>
  <c r="N9922" i="1"/>
  <c r="O9922" i="1" s="1"/>
  <c r="P9922" i="1"/>
  <c r="Q9922" i="1"/>
  <c r="K9923" i="1"/>
  <c r="N9923" i="1"/>
  <c r="P9923" i="1" s="1"/>
  <c r="K9924" i="1"/>
  <c r="N9924" i="1"/>
  <c r="O9924" i="1"/>
  <c r="P9924" i="1"/>
  <c r="R9924" i="1" s="1"/>
  <c r="K9925" i="1"/>
  <c r="N9925" i="1"/>
  <c r="O9925" i="1"/>
  <c r="Q9925" i="1" s="1"/>
  <c r="P9925" i="1"/>
  <c r="K9926" i="1"/>
  <c r="N9926" i="1"/>
  <c r="O9926" i="1"/>
  <c r="Q9926" i="1" s="1"/>
  <c r="S9926" i="1" s="1"/>
  <c r="P9926" i="1"/>
  <c r="R9926" i="1"/>
  <c r="K9927" i="1"/>
  <c r="N9927" i="1"/>
  <c r="O9927" i="1" s="1"/>
  <c r="K9928" i="1"/>
  <c r="N9928" i="1"/>
  <c r="P9928" i="1" s="1"/>
  <c r="K9929" i="1"/>
  <c r="N9929" i="1"/>
  <c r="O9929" i="1"/>
  <c r="R9929" i="1" s="1"/>
  <c r="P9929" i="1"/>
  <c r="K9930" i="1"/>
  <c r="N9930" i="1"/>
  <c r="O9930" i="1" s="1"/>
  <c r="Q9930" i="1" s="1"/>
  <c r="P9930" i="1"/>
  <c r="K9931" i="1"/>
  <c r="N9931" i="1"/>
  <c r="P9931" i="1" s="1"/>
  <c r="O9931" i="1"/>
  <c r="Q9931" i="1" s="1"/>
  <c r="K9932" i="1"/>
  <c r="N9932" i="1"/>
  <c r="O9932" i="1"/>
  <c r="R9932" i="1" s="1"/>
  <c r="P9932" i="1"/>
  <c r="K9933" i="1"/>
  <c r="N9933" i="1"/>
  <c r="P9933" i="1" s="1"/>
  <c r="O9933" i="1"/>
  <c r="K9934" i="1"/>
  <c r="N9934" i="1"/>
  <c r="O9934" i="1"/>
  <c r="R9934" i="1" s="1"/>
  <c r="P9934" i="1"/>
  <c r="Q9934" i="1"/>
  <c r="K9935" i="1"/>
  <c r="N9935" i="1"/>
  <c r="O9935" i="1" s="1"/>
  <c r="K9936" i="1"/>
  <c r="N9936" i="1"/>
  <c r="P9936" i="1" s="1"/>
  <c r="O9936" i="1"/>
  <c r="R9936" i="1" s="1"/>
  <c r="Q9936" i="1"/>
  <c r="K9937" i="1"/>
  <c r="N9937" i="1"/>
  <c r="O9937" i="1"/>
  <c r="Q9937" i="1" s="1"/>
  <c r="P9937" i="1"/>
  <c r="K9938" i="1"/>
  <c r="N9938" i="1"/>
  <c r="O9938" i="1" s="1"/>
  <c r="K9939" i="1"/>
  <c r="N9939" i="1"/>
  <c r="P9939" i="1" s="1"/>
  <c r="O9939" i="1"/>
  <c r="Q9939" i="1" s="1"/>
  <c r="K9940" i="1"/>
  <c r="N9940" i="1"/>
  <c r="P9940" i="1" s="1"/>
  <c r="O9940" i="1"/>
  <c r="R9940" i="1" s="1"/>
  <c r="K9941" i="1"/>
  <c r="N9941" i="1"/>
  <c r="O9941" i="1" s="1"/>
  <c r="K9942" i="1"/>
  <c r="N9942" i="1"/>
  <c r="O9942" i="1"/>
  <c r="P9942" i="1"/>
  <c r="Q9942" i="1" s="1"/>
  <c r="K9943" i="1"/>
  <c r="N9943" i="1"/>
  <c r="O9943" i="1" s="1"/>
  <c r="R9943" i="1" s="1"/>
  <c r="P9943" i="1"/>
  <c r="Q9943" i="1"/>
  <c r="K9944" i="1"/>
  <c r="N9944" i="1"/>
  <c r="P9944" i="1" s="1"/>
  <c r="O9944" i="1"/>
  <c r="Q9944" i="1" s="1"/>
  <c r="K9945" i="1"/>
  <c r="N9945" i="1"/>
  <c r="O9945" i="1"/>
  <c r="P9945" i="1"/>
  <c r="R9945" i="1"/>
  <c r="K9946" i="1"/>
  <c r="N9946" i="1"/>
  <c r="O9946" i="1" s="1"/>
  <c r="K9947" i="1"/>
  <c r="N9947" i="1"/>
  <c r="P9947" i="1" s="1"/>
  <c r="K9948" i="1"/>
  <c r="N9948" i="1"/>
  <c r="O9948" i="1" s="1"/>
  <c r="K9949" i="1"/>
  <c r="N9949" i="1"/>
  <c r="O9949" i="1" s="1"/>
  <c r="K9950" i="1"/>
  <c r="N9950" i="1"/>
  <c r="O9950" i="1"/>
  <c r="Q9950" i="1" s="1"/>
  <c r="S9950" i="1" s="1"/>
  <c r="P9950" i="1"/>
  <c r="R9950" i="1" s="1"/>
  <c r="K9951" i="1"/>
  <c r="N9951" i="1"/>
  <c r="O9951" i="1" s="1"/>
  <c r="Q9951" i="1" s="1"/>
  <c r="P9951" i="1"/>
  <c r="K9952" i="1"/>
  <c r="N9952" i="1"/>
  <c r="P9952" i="1" s="1"/>
  <c r="K9953" i="1"/>
  <c r="N9953" i="1"/>
  <c r="O9953" i="1"/>
  <c r="P9953" i="1"/>
  <c r="R9953" i="1" s="1"/>
  <c r="K9954" i="1"/>
  <c r="N9954" i="1"/>
  <c r="O9954" i="1" s="1"/>
  <c r="P9954" i="1"/>
  <c r="Q9954" i="1"/>
  <c r="K9955" i="1"/>
  <c r="N9955" i="1"/>
  <c r="P9955" i="1" s="1"/>
  <c r="O9955" i="1"/>
  <c r="R9955" i="1" s="1"/>
  <c r="Q9955" i="1"/>
  <c r="K9956" i="1"/>
  <c r="N9956" i="1"/>
  <c r="O9956" i="1" s="1"/>
  <c r="K9957" i="1"/>
  <c r="N9957" i="1"/>
  <c r="O9957" i="1"/>
  <c r="Q9957" i="1" s="1"/>
  <c r="P9957" i="1"/>
  <c r="K9958" i="1"/>
  <c r="N9958" i="1"/>
  <c r="O9958" i="1"/>
  <c r="Q9958" i="1" s="1"/>
  <c r="S9958" i="1" s="1"/>
  <c r="P9958" i="1"/>
  <c r="R9958" i="1"/>
  <c r="K9959" i="1"/>
  <c r="N9959" i="1"/>
  <c r="O9959" i="1" s="1"/>
  <c r="K9960" i="1"/>
  <c r="N9960" i="1"/>
  <c r="P9960" i="1" s="1"/>
  <c r="K9961" i="1"/>
  <c r="N9961" i="1"/>
  <c r="O9961" i="1"/>
  <c r="R9961" i="1" s="1"/>
  <c r="P9961" i="1"/>
  <c r="K9962" i="1"/>
  <c r="N9962" i="1"/>
  <c r="O9962" i="1" s="1"/>
  <c r="Q9962" i="1" s="1"/>
  <c r="P9962" i="1"/>
  <c r="K9963" i="1"/>
  <c r="N9963" i="1"/>
  <c r="P9963" i="1" s="1"/>
  <c r="O9963" i="1"/>
  <c r="Q9963" i="1" s="1"/>
  <c r="K9964" i="1"/>
  <c r="N9964" i="1"/>
  <c r="O9964" i="1"/>
  <c r="R9964" i="1" s="1"/>
  <c r="P9964" i="1"/>
  <c r="K9965" i="1"/>
  <c r="N9965" i="1"/>
  <c r="P9965" i="1" s="1"/>
  <c r="O9965" i="1"/>
  <c r="Q9965" i="1" s="1"/>
  <c r="K9966" i="1"/>
  <c r="N9966" i="1"/>
  <c r="O9966" i="1"/>
  <c r="R9966" i="1" s="1"/>
  <c r="P9966" i="1"/>
  <c r="Q9966" i="1"/>
  <c r="K9967" i="1"/>
  <c r="N9967" i="1"/>
  <c r="O9967" i="1" s="1"/>
  <c r="K9968" i="1"/>
  <c r="N9968" i="1"/>
  <c r="P9968" i="1" s="1"/>
  <c r="O9968" i="1"/>
  <c r="R9968" i="1" s="1"/>
  <c r="Q9968" i="1"/>
  <c r="S9968" i="1" s="1"/>
  <c r="K9969" i="1"/>
  <c r="N9969" i="1"/>
  <c r="O9969" i="1"/>
  <c r="Q9969" i="1" s="1"/>
  <c r="P9969" i="1"/>
  <c r="K9970" i="1"/>
  <c r="N9970" i="1"/>
  <c r="O9970" i="1" s="1"/>
  <c r="K9971" i="1"/>
  <c r="N9971" i="1"/>
  <c r="P9971" i="1" s="1"/>
  <c r="O9971" i="1"/>
  <c r="Q9971" i="1" s="1"/>
  <c r="K9972" i="1"/>
  <c r="N9972" i="1"/>
  <c r="P9972" i="1" s="1"/>
  <c r="O9972" i="1"/>
  <c r="R9972" i="1" s="1"/>
  <c r="K9973" i="1"/>
  <c r="N9973" i="1"/>
  <c r="O9973" i="1" s="1"/>
  <c r="K9974" i="1"/>
  <c r="N9974" i="1"/>
  <c r="O9974" i="1"/>
  <c r="P9974" i="1"/>
  <c r="Q9974" i="1" s="1"/>
  <c r="K9975" i="1"/>
  <c r="N9975" i="1"/>
  <c r="O9975" i="1" s="1"/>
  <c r="R9975" i="1" s="1"/>
  <c r="P9975" i="1"/>
  <c r="Q9975" i="1"/>
  <c r="S9975" i="1" s="1"/>
  <c r="K9976" i="1"/>
  <c r="N9976" i="1"/>
  <c r="P9976" i="1" s="1"/>
  <c r="O9976" i="1"/>
  <c r="Q9976" i="1" s="1"/>
  <c r="K9977" i="1"/>
  <c r="N9977" i="1"/>
  <c r="O9977" i="1"/>
  <c r="P9977" i="1"/>
  <c r="R9977" i="1"/>
  <c r="K9978" i="1"/>
  <c r="N9978" i="1"/>
  <c r="O9978" i="1" s="1"/>
  <c r="K9979" i="1"/>
  <c r="N9979" i="1"/>
  <c r="P9979" i="1" s="1"/>
  <c r="K9980" i="1"/>
  <c r="N9980" i="1"/>
  <c r="O9980" i="1" s="1"/>
  <c r="K9981" i="1"/>
  <c r="N9981" i="1"/>
  <c r="O9981" i="1" s="1"/>
  <c r="K9982" i="1"/>
  <c r="N9982" i="1"/>
  <c r="O9982" i="1"/>
  <c r="Q9982" i="1" s="1"/>
  <c r="S9982" i="1" s="1"/>
  <c r="P9982" i="1"/>
  <c r="R9982" i="1" s="1"/>
  <c r="K9983" i="1"/>
  <c r="N9983" i="1"/>
  <c r="O9983" i="1" s="1"/>
  <c r="Q9983" i="1" s="1"/>
  <c r="P9983" i="1"/>
  <c r="K9984" i="1"/>
  <c r="N9984" i="1"/>
  <c r="P9984" i="1" s="1"/>
  <c r="K9985" i="1"/>
  <c r="N9985" i="1"/>
  <c r="O9985" i="1" s="1"/>
  <c r="K9986" i="1"/>
  <c r="N9986" i="1"/>
  <c r="O9986" i="1"/>
  <c r="Q9986" i="1" s="1"/>
  <c r="P9986" i="1"/>
  <c r="K9987" i="1"/>
  <c r="N9987" i="1"/>
  <c r="P9987" i="1" s="1"/>
  <c r="R9987" i="1" s="1"/>
  <c r="O9987" i="1"/>
  <c r="Q9987" i="1" s="1"/>
  <c r="S9987" i="1" s="1"/>
  <c r="K9988" i="1"/>
  <c r="N9988" i="1"/>
  <c r="O9988" i="1" s="1"/>
  <c r="K9989" i="1"/>
  <c r="N9989" i="1"/>
  <c r="O9989" i="1"/>
  <c r="Q9989" i="1" s="1"/>
  <c r="P9989" i="1"/>
  <c r="K9990" i="1"/>
  <c r="N9990" i="1"/>
  <c r="O9990" i="1"/>
  <c r="P9990" i="1"/>
  <c r="Q9990" i="1" s="1"/>
  <c r="K9991" i="1"/>
  <c r="N9991" i="1"/>
  <c r="O9991" i="1" s="1"/>
  <c r="Q9991" i="1" s="1"/>
  <c r="S9991" i="1" s="1"/>
  <c r="P9991" i="1"/>
  <c r="R9991" i="1" s="1"/>
  <c r="K9992" i="1"/>
  <c r="N9992" i="1"/>
  <c r="P9992" i="1" s="1"/>
  <c r="K9993" i="1"/>
  <c r="N9993" i="1"/>
  <c r="O9993" i="1"/>
  <c r="R9993" i="1" s="1"/>
  <c r="P9993" i="1"/>
  <c r="K9994" i="1"/>
  <c r="N9994" i="1"/>
  <c r="O9994" i="1"/>
  <c r="R9994" i="1" s="1"/>
  <c r="P9994" i="1"/>
  <c r="K9995" i="1"/>
  <c r="N9995" i="1"/>
  <c r="P9995" i="1" s="1"/>
  <c r="O9995" i="1"/>
  <c r="K9996" i="1"/>
  <c r="N9996" i="1"/>
  <c r="O9996" i="1" s="1"/>
  <c r="K9997" i="1"/>
  <c r="N9997" i="1"/>
  <c r="P9997" i="1" s="1"/>
  <c r="R9997" i="1" s="1"/>
  <c r="O9997" i="1"/>
  <c r="K9998" i="1"/>
  <c r="N9998" i="1"/>
  <c r="O9998" i="1"/>
  <c r="Q9998" i="1" s="1"/>
  <c r="P9998" i="1"/>
  <c r="K9999" i="1"/>
  <c r="N9999" i="1"/>
  <c r="O9999" i="1" s="1"/>
  <c r="K10000" i="1"/>
  <c r="N10000" i="1"/>
  <c r="P10000" i="1" s="1"/>
  <c r="K10001" i="1"/>
  <c r="N10001" i="1"/>
  <c r="O10001" i="1"/>
  <c r="R10001" i="1" s="1"/>
  <c r="P10001" i="1"/>
  <c r="K10002" i="1"/>
  <c r="N10002" i="1"/>
  <c r="P10002" i="1" s="1"/>
  <c r="O10002" i="1"/>
  <c r="Q10002" i="1" s="1"/>
  <c r="K10003" i="1"/>
  <c r="N10003" i="1"/>
  <c r="O10003" i="1" s="1"/>
  <c r="K10004" i="1"/>
  <c r="N10004" i="1"/>
  <c r="O10004" i="1" s="1"/>
  <c r="K10005" i="1"/>
  <c r="N10005" i="1"/>
  <c r="P10005" i="1" s="1"/>
  <c r="O10005" i="1"/>
  <c r="K10006" i="1"/>
  <c r="N10006" i="1"/>
  <c r="O10006" i="1"/>
  <c r="Q10006" i="1" s="1"/>
  <c r="S10006" i="1" s="1"/>
  <c r="P10006" i="1"/>
  <c r="R10006" i="1" s="1"/>
  <c r="K10007" i="1"/>
  <c r="N10007" i="1"/>
  <c r="O10007" i="1" s="1"/>
  <c r="K10008" i="1"/>
  <c r="N10008" i="1"/>
  <c r="P10008" i="1" s="1"/>
  <c r="O10008" i="1"/>
  <c r="R10008" i="1" s="1"/>
  <c r="Q10008" i="1"/>
  <c r="K10009" i="1"/>
  <c r="N10009" i="1"/>
  <c r="O10009" i="1"/>
  <c r="Q10009" i="1" s="1"/>
  <c r="P10009" i="1"/>
  <c r="K10010" i="1"/>
  <c r="N10010" i="1"/>
  <c r="P10010" i="1" s="1"/>
  <c r="O10010" i="1"/>
  <c r="Q10010" i="1" s="1"/>
  <c r="K10011" i="1"/>
  <c r="N10011" i="1"/>
  <c r="O10011" i="1" s="1"/>
  <c r="K10012" i="1"/>
  <c r="N10012" i="1"/>
  <c r="O10012" i="1"/>
  <c r="Q10012" i="1" s="1"/>
  <c r="P10012" i="1"/>
  <c r="K10013" i="1"/>
  <c r="N10013" i="1"/>
  <c r="O10013" i="1" s="1"/>
  <c r="K10014" i="1"/>
  <c r="N10014" i="1"/>
  <c r="O10014" i="1"/>
  <c r="Q10014" i="1" s="1"/>
  <c r="S10014" i="1" s="1"/>
  <c r="P10014" i="1"/>
  <c r="R10014" i="1"/>
  <c r="K10015" i="1"/>
  <c r="N10015" i="1"/>
  <c r="O10015" i="1" s="1"/>
  <c r="K10016" i="1"/>
  <c r="N10016" i="1"/>
  <c r="P10016" i="1" s="1"/>
  <c r="O10016" i="1"/>
  <c r="R10016" i="1" s="1"/>
  <c r="Q10016" i="1"/>
  <c r="K10017" i="1"/>
  <c r="N10017" i="1"/>
  <c r="P10017" i="1" s="1"/>
  <c r="O10017" i="1"/>
  <c r="R10017" i="1" s="1"/>
  <c r="K10018" i="1"/>
  <c r="N10018" i="1"/>
  <c r="O10018" i="1" s="1"/>
  <c r="K10019" i="1"/>
  <c r="N10019" i="1"/>
  <c r="O10019" i="1" s="1"/>
  <c r="K10020" i="1"/>
  <c r="N10020" i="1"/>
  <c r="O10020" i="1"/>
  <c r="Q10020" i="1" s="1"/>
  <c r="P10020" i="1"/>
  <c r="R10020" i="1" s="1"/>
  <c r="K10021" i="1"/>
  <c r="N10021" i="1"/>
  <c r="O10021" i="1" s="1"/>
  <c r="K10022" i="1"/>
  <c r="N10022" i="1"/>
  <c r="O10022" i="1"/>
  <c r="Q10022" i="1" s="1"/>
  <c r="S10022" i="1" s="1"/>
  <c r="P10022" i="1"/>
  <c r="R10022" i="1"/>
  <c r="K10023" i="1"/>
  <c r="N10023" i="1"/>
  <c r="O10023" i="1" s="1"/>
  <c r="R10023" i="1" s="1"/>
  <c r="P10023" i="1"/>
  <c r="Q10023" i="1"/>
  <c r="K10024" i="1"/>
  <c r="N10024" i="1"/>
  <c r="P10024" i="1" s="1"/>
  <c r="O10024" i="1"/>
  <c r="Q10024" i="1" s="1"/>
  <c r="K10025" i="1"/>
  <c r="N10025" i="1"/>
  <c r="P10025" i="1" s="1"/>
  <c r="O10025" i="1"/>
  <c r="K10026" i="1"/>
  <c r="N10026" i="1"/>
  <c r="O10026" i="1" s="1"/>
  <c r="K10027" i="1"/>
  <c r="N10027" i="1"/>
  <c r="O10027" i="1"/>
  <c r="Q10027" i="1" s="1"/>
  <c r="P10027" i="1"/>
  <c r="K10028" i="1"/>
  <c r="N10028" i="1"/>
  <c r="O10028" i="1"/>
  <c r="Q10028" i="1" s="1"/>
  <c r="S10028" i="1" s="1"/>
  <c r="P10028" i="1"/>
  <c r="R10028" i="1"/>
  <c r="K10029" i="1"/>
  <c r="N10029" i="1"/>
  <c r="O10029" i="1" s="1"/>
  <c r="K10030" i="1"/>
  <c r="N10030" i="1"/>
  <c r="O10030" i="1"/>
  <c r="R10030" i="1" s="1"/>
  <c r="P10030" i="1"/>
  <c r="K10031" i="1"/>
  <c r="N10031" i="1"/>
  <c r="O10031" i="1" s="1"/>
  <c r="R10031" i="1" s="1"/>
  <c r="P10031" i="1"/>
  <c r="Q10031" i="1"/>
  <c r="K10032" i="1"/>
  <c r="N10032" i="1"/>
  <c r="P10032" i="1" s="1"/>
  <c r="O10032" i="1"/>
  <c r="Q10032" i="1" s="1"/>
  <c r="K10033" i="1"/>
  <c r="N10033" i="1"/>
  <c r="O10033" i="1" s="1"/>
  <c r="K10034" i="1"/>
  <c r="N10034" i="1"/>
  <c r="O10034" i="1" s="1"/>
  <c r="K10035" i="1"/>
  <c r="N10035" i="1"/>
  <c r="O10035" i="1"/>
  <c r="Q10035" i="1" s="1"/>
  <c r="S10035" i="1" s="1"/>
  <c r="P10035" i="1"/>
  <c r="R10035" i="1" s="1"/>
  <c r="K10036" i="1"/>
  <c r="N10036" i="1"/>
  <c r="P10036" i="1" s="1"/>
  <c r="R10036" i="1" s="1"/>
  <c r="O10036" i="1"/>
  <c r="Q10036" i="1" s="1"/>
  <c r="S10036" i="1" s="1"/>
  <c r="K10037" i="1"/>
  <c r="N10037" i="1"/>
  <c r="O10037" i="1"/>
  <c r="Q10037" i="1" s="1"/>
  <c r="P10037" i="1"/>
  <c r="K10038" i="1"/>
  <c r="N10038" i="1"/>
  <c r="O10038" i="1"/>
  <c r="R10038" i="1" s="1"/>
  <c r="P10038" i="1"/>
  <c r="Q10038" i="1"/>
  <c r="K10039" i="1"/>
  <c r="N10039" i="1"/>
  <c r="O10039" i="1" s="1"/>
  <c r="P10039" i="1"/>
  <c r="Q10039" i="1" s="1"/>
  <c r="K10040" i="1"/>
  <c r="N10040" i="1"/>
  <c r="P10040" i="1" s="1"/>
  <c r="O10040" i="1"/>
  <c r="Q10040" i="1" s="1"/>
  <c r="K10041" i="1"/>
  <c r="N10041" i="1"/>
  <c r="O10041" i="1" s="1"/>
  <c r="K10042" i="1"/>
  <c r="N10042" i="1"/>
  <c r="O10042" i="1"/>
  <c r="Q10042" i="1" s="1"/>
  <c r="P10042" i="1"/>
  <c r="K10043" i="1"/>
  <c r="N10043" i="1"/>
  <c r="O10043" i="1"/>
  <c r="Q10043" i="1" s="1"/>
  <c r="S10043" i="1" s="1"/>
  <c r="P10043" i="1"/>
  <c r="R10043" i="1"/>
  <c r="K10044" i="1"/>
  <c r="N10044" i="1"/>
  <c r="P10044" i="1" s="1"/>
  <c r="O10044" i="1"/>
  <c r="K10045" i="1"/>
  <c r="N10045" i="1"/>
  <c r="O10045" i="1"/>
  <c r="Q10045" i="1" s="1"/>
  <c r="S10045" i="1" s="1"/>
  <c r="P10045" i="1"/>
  <c r="R10045" i="1" s="1"/>
  <c r="K10046" i="1"/>
  <c r="N10046" i="1"/>
  <c r="O10046" i="1"/>
  <c r="R10046" i="1" s="1"/>
  <c r="P10046" i="1"/>
  <c r="Q10046" i="1"/>
  <c r="S10046" i="1" s="1"/>
  <c r="K10047" i="1"/>
  <c r="N10047" i="1"/>
  <c r="O10047" i="1" s="1"/>
  <c r="Q10047" i="1" s="1"/>
  <c r="P10047" i="1"/>
  <c r="K10048" i="1"/>
  <c r="N10048" i="1"/>
  <c r="P10048" i="1" s="1"/>
  <c r="K10049" i="1"/>
  <c r="N10049" i="1"/>
  <c r="O10049" i="1" s="1"/>
  <c r="K10050" i="1"/>
  <c r="N10050" i="1"/>
  <c r="O10050" i="1"/>
  <c r="Q10050" i="1" s="1"/>
  <c r="P10050" i="1"/>
  <c r="K10051" i="1"/>
  <c r="N10051" i="1"/>
  <c r="P10051" i="1" s="1"/>
  <c r="R10051" i="1" s="1"/>
  <c r="O10051" i="1"/>
  <c r="Q10051" i="1" s="1"/>
  <c r="S10051" i="1" s="1"/>
  <c r="K10052" i="1"/>
  <c r="N10052" i="1"/>
  <c r="O10052" i="1" s="1"/>
  <c r="K10053" i="1"/>
  <c r="N10053" i="1"/>
  <c r="O10053" i="1"/>
  <c r="Q10053" i="1" s="1"/>
  <c r="S10053" i="1" s="1"/>
  <c r="P10053" i="1"/>
  <c r="R10053" i="1"/>
  <c r="K10054" i="1"/>
  <c r="N10054" i="1"/>
  <c r="O10054" i="1"/>
  <c r="P10054" i="1"/>
  <c r="Q10054" i="1" s="1"/>
  <c r="K10055" i="1"/>
  <c r="N10055" i="1"/>
  <c r="O10055" i="1" s="1"/>
  <c r="Q10055" i="1" s="1"/>
  <c r="S10055" i="1" s="1"/>
  <c r="P10055" i="1"/>
  <c r="R10055" i="1" s="1"/>
  <c r="K10056" i="1"/>
  <c r="N10056" i="1"/>
  <c r="P10056" i="1" s="1"/>
  <c r="K10057" i="1"/>
  <c r="N10057" i="1"/>
  <c r="O10057" i="1"/>
  <c r="R10057" i="1" s="1"/>
  <c r="P10057" i="1"/>
  <c r="K10058" i="1"/>
  <c r="N10058" i="1"/>
  <c r="O10058" i="1"/>
  <c r="R10058" i="1" s="1"/>
  <c r="P10058" i="1"/>
  <c r="K10059" i="1"/>
  <c r="N10059" i="1"/>
  <c r="P10059" i="1" s="1"/>
  <c r="O10059" i="1"/>
  <c r="K10060" i="1"/>
  <c r="N10060" i="1"/>
  <c r="O10060" i="1" s="1"/>
  <c r="K10061" i="1"/>
  <c r="N10061" i="1"/>
  <c r="P10061" i="1" s="1"/>
  <c r="R10061" i="1" s="1"/>
  <c r="O10061" i="1"/>
  <c r="Q10061" i="1" s="1"/>
  <c r="S10061" i="1" s="1"/>
  <c r="K10062" i="1"/>
  <c r="N10062" i="1"/>
  <c r="O10062" i="1"/>
  <c r="Q10062" i="1" s="1"/>
  <c r="P10062" i="1"/>
  <c r="K10063" i="1"/>
  <c r="N10063" i="1"/>
  <c r="O10063" i="1" s="1"/>
  <c r="K10064" i="1"/>
  <c r="N10064" i="1"/>
  <c r="P10064" i="1" s="1"/>
  <c r="K10065" i="1"/>
  <c r="N10065" i="1"/>
  <c r="O10065" i="1"/>
  <c r="R10065" i="1" s="1"/>
  <c r="P10065" i="1"/>
  <c r="K10066" i="1"/>
  <c r="N10066" i="1"/>
  <c r="P10066" i="1" s="1"/>
  <c r="O10066" i="1"/>
  <c r="K10067" i="1"/>
  <c r="N10067" i="1"/>
  <c r="O10067" i="1" s="1"/>
  <c r="K10068" i="1"/>
  <c r="N10068" i="1"/>
  <c r="O10068" i="1" s="1"/>
  <c r="K10069" i="1"/>
  <c r="N10069" i="1"/>
  <c r="P10069" i="1" s="1"/>
  <c r="O10069" i="1"/>
  <c r="K10070" i="1"/>
  <c r="N10070" i="1"/>
  <c r="O10070" i="1"/>
  <c r="Q10070" i="1" s="1"/>
  <c r="P10070" i="1"/>
  <c r="R10070" i="1" s="1"/>
  <c r="K10071" i="1"/>
  <c r="N10071" i="1"/>
  <c r="O10071" i="1" s="1"/>
  <c r="K10072" i="1"/>
  <c r="N10072" i="1"/>
  <c r="P10072" i="1" s="1"/>
  <c r="O10072" i="1"/>
  <c r="R10072" i="1" s="1"/>
  <c r="Q10072" i="1"/>
  <c r="S10072" i="1" s="1"/>
  <c r="K10073" i="1"/>
  <c r="N10073" i="1"/>
  <c r="O10073" i="1"/>
  <c r="Q10073" i="1" s="1"/>
  <c r="P10073" i="1"/>
  <c r="K10074" i="1"/>
  <c r="N10074" i="1"/>
  <c r="P10074" i="1" s="1"/>
  <c r="O10074" i="1"/>
  <c r="K10075" i="1"/>
  <c r="N10075" i="1"/>
  <c r="O10075" i="1" s="1"/>
  <c r="K10076" i="1"/>
  <c r="N10076" i="1"/>
  <c r="O10076" i="1"/>
  <c r="Q10076" i="1" s="1"/>
  <c r="P10076" i="1"/>
  <c r="K10077" i="1"/>
  <c r="N10077" i="1"/>
  <c r="O10077" i="1" s="1"/>
  <c r="K10078" i="1"/>
  <c r="N10078" i="1"/>
  <c r="O10078" i="1"/>
  <c r="Q10078" i="1" s="1"/>
  <c r="S10078" i="1" s="1"/>
  <c r="P10078" i="1"/>
  <c r="R10078" i="1"/>
  <c r="K10079" i="1"/>
  <c r="N10079" i="1"/>
  <c r="O10079" i="1" s="1"/>
  <c r="K10080" i="1"/>
  <c r="N10080" i="1"/>
  <c r="P10080" i="1" s="1"/>
  <c r="O10080" i="1"/>
  <c r="R10080" i="1" s="1"/>
  <c r="Q10080" i="1"/>
  <c r="S10080" i="1" s="1"/>
  <c r="K10081" i="1"/>
  <c r="N10081" i="1"/>
  <c r="P10081" i="1" s="1"/>
  <c r="O10081" i="1"/>
  <c r="K10082" i="1"/>
  <c r="N10082" i="1"/>
  <c r="O10082" i="1" s="1"/>
  <c r="K10083" i="1"/>
  <c r="N10083" i="1"/>
  <c r="O10083" i="1" s="1"/>
  <c r="K10084" i="1"/>
  <c r="N10084" i="1"/>
  <c r="O10084" i="1"/>
  <c r="Q10084" i="1" s="1"/>
  <c r="S10084" i="1" s="1"/>
  <c r="P10084" i="1"/>
  <c r="R10084" i="1" s="1"/>
  <c r="K10085" i="1"/>
  <c r="N10085" i="1"/>
  <c r="O10085" i="1" s="1"/>
  <c r="K10086" i="1"/>
  <c r="N10086" i="1"/>
  <c r="O10086" i="1"/>
  <c r="Q10086" i="1" s="1"/>
  <c r="S10086" i="1" s="1"/>
  <c r="P10086" i="1"/>
  <c r="R10086" i="1"/>
  <c r="K10087" i="1"/>
  <c r="N10087" i="1"/>
  <c r="O10087" i="1" s="1"/>
  <c r="R10087" i="1" s="1"/>
  <c r="P10087" i="1"/>
  <c r="Q10087" i="1"/>
  <c r="S10087" i="1" s="1"/>
  <c r="K10088" i="1"/>
  <c r="N10088" i="1"/>
  <c r="P10088" i="1" s="1"/>
  <c r="O10088" i="1"/>
  <c r="Q10088" i="1" s="1"/>
  <c r="K10089" i="1"/>
  <c r="N10089" i="1"/>
  <c r="P10089" i="1" s="1"/>
  <c r="O10089" i="1"/>
  <c r="K10090" i="1"/>
  <c r="N10090" i="1"/>
  <c r="O10090" i="1" s="1"/>
  <c r="K10091" i="1"/>
  <c r="N10091" i="1"/>
  <c r="O10091" i="1"/>
  <c r="Q10091" i="1" s="1"/>
  <c r="P10091" i="1"/>
  <c r="K10092" i="1"/>
  <c r="N10092" i="1"/>
  <c r="O10092" i="1"/>
  <c r="Q10092" i="1" s="1"/>
  <c r="S10092" i="1" s="1"/>
  <c r="P10092" i="1"/>
  <c r="R10092" i="1"/>
  <c r="K10093" i="1"/>
  <c r="N10093" i="1"/>
  <c r="O10093" i="1" s="1"/>
  <c r="K10094" i="1"/>
  <c r="N10094" i="1"/>
  <c r="O10094" i="1"/>
  <c r="R10094" i="1" s="1"/>
  <c r="P10094" i="1"/>
  <c r="K10095" i="1"/>
  <c r="N10095" i="1"/>
  <c r="O10095" i="1" s="1"/>
  <c r="R10095" i="1" s="1"/>
  <c r="P10095" i="1"/>
  <c r="Q10095" i="1"/>
  <c r="S10095" i="1" s="1"/>
  <c r="K10096" i="1"/>
  <c r="N10096" i="1"/>
  <c r="P10096" i="1" s="1"/>
  <c r="O10096" i="1"/>
  <c r="Q10096" i="1" s="1"/>
  <c r="K10097" i="1"/>
  <c r="N10097" i="1"/>
  <c r="O10097" i="1" s="1"/>
  <c r="K10098" i="1"/>
  <c r="N10098" i="1"/>
  <c r="O10098" i="1" s="1"/>
  <c r="K10099" i="1"/>
  <c r="N10099" i="1"/>
  <c r="O10099" i="1"/>
  <c r="Q10099" i="1" s="1"/>
  <c r="S10099" i="1" s="1"/>
  <c r="P10099" i="1"/>
  <c r="R10099" i="1" s="1"/>
  <c r="K10100" i="1"/>
  <c r="N10100" i="1"/>
  <c r="P10100" i="1" s="1"/>
  <c r="R10100" i="1" s="1"/>
  <c r="O10100" i="1"/>
  <c r="K10101" i="1"/>
  <c r="N10101" i="1"/>
  <c r="O10101" i="1"/>
  <c r="Q10101" i="1" s="1"/>
  <c r="P10101" i="1"/>
  <c r="K10102" i="1"/>
  <c r="N10102" i="1"/>
  <c r="O10102" i="1"/>
  <c r="R10102" i="1" s="1"/>
  <c r="P10102" i="1"/>
  <c r="Q10102" i="1"/>
  <c r="S10102" i="1" s="1"/>
  <c r="K10103" i="1"/>
  <c r="N10103" i="1"/>
  <c r="O10103" i="1" s="1"/>
  <c r="P10103" i="1"/>
  <c r="Q10103" i="1" s="1"/>
  <c r="K10104" i="1"/>
  <c r="N10104" i="1"/>
  <c r="P10104" i="1" s="1"/>
  <c r="O10104" i="1"/>
  <c r="Q10104" i="1" s="1"/>
  <c r="K10105" i="1"/>
  <c r="N10105" i="1"/>
  <c r="O10105" i="1" s="1"/>
  <c r="K10106" i="1"/>
  <c r="N10106" i="1"/>
  <c r="O10106" i="1"/>
  <c r="Q10106" i="1" s="1"/>
  <c r="P10106" i="1"/>
  <c r="K10107" i="1"/>
  <c r="N10107" i="1"/>
  <c r="O10107" i="1"/>
  <c r="Q10107" i="1" s="1"/>
  <c r="S10107" i="1" s="1"/>
  <c r="P10107" i="1"/>
  <c r="R10107" i="1"/>
  <c r="K10108" i="1"/>
  <c r="N10108" i="1"/>
  <c r="P10108" i="1" s="1"/>
  <c r="O10108" i="1"/>
  <c r="K10109" i="1"/>
  <c r="N10109" i="1"/>
  <c r="O10109" i="1"/>
  <c r="Q10109" i="1" s="1"/>
  <c r="P10109" i="1"/>
  <c r="R10109" i="1" s="1"/>
  <c r="K10110" i="1"/>
  <c r="N10110" i="1"/>
  <c r="O10110" i="1"/>
  <c r="R10110" i="1" s="1"/>
  <c r="P10110" i="1"/>
  <c r="Q10110" i="1"/>
  <c r="K10111" i="1"/>
  <c r="N10111" i="1"/>
  <c r="O10111" i="1" s="1"/>
  <c r="Q10111" i="1" s="1"/>
  <c r="P10111" i="1"/>
  <c r="K10112" i="1"/>
  <c r="N10112" i="1"/>
  <c r="P10112" i="1" s="1"/>
  <c r="K10113" i="1"/>
  <c r="N10113" i="1"/>
  <c r="O10113" i="1" s="1"/>
  <c r="K10114" i="1"/>
  <c r="N10114" i="1"/>
  <c r="O10114" i="1"/>
  <c r="Q10114" i="1" s="1"/>
  <c r="P10114" i="1"/>
  <c r="K10115" i="1"/>
  <c r="N10115" i="1"/>
  <c r="P10115" i="1" s="1"/>
  <c r="R10115" i="1" s="1"/>
  <c r="O10115" i="1"/>
  <c r="Q10115" i="1" s="1"/>
  <c r="S10115" i="1" s="1"/>
  <c r="K10116" i="1"/>
  <c r="N10116" i="1"/>
  <c r="O10116" i="1" s="1"/>
  <c r="K10117" i="1"/>
  <c r="N10117" i="1"/>
  <c r="O10117" i="1"/>
  <c r="Q10117" i="1" s="1"/>
  <c r="S10117" i="1" s="1"/>
  <c r="P10117" i="1"/>
  <c r="R10117" i="1"/>
  <c r="K10118" i="1"/>
  <c r="N10118" i="1"/>
  <c r="O10118" i="1"/>
  <c r="P10118" i="1"/>
  <c r="Q10118" i="1" s="1"/>
  <c r="K10119" i="1"/>
  <c r="N10119" i="1"/>
  <c r="O10119" i="1" s="1"/>
  <c r="Q10119" i="1" s="1"/>
  <c r="S10119" i="1" s="1"/>
  <c r="P10119" i="1"/>
  <c r="R10119" i="1" s="1"/>
  <c r="K10120" i="1"/>
  <c r="N10120" i="1"/>
  <c r="P10120" i="1" s="1"/>
  <c r="K10121" i="1"/>
  <c r="N10121" i="1"/>
  <c r="O10121" i="1"/>
  <c r="R10121" i="1" s="1"/>
  <c r="P10121" i="1"/>
  <c r="K10122" i="1"/>
  <c r="N10122" i="1"/>
  <c r="O10122" i="1"/>
  <c r="R10122" i="1" s="1"/>
  <c r="P10122" i="1"/>
  <c r="K10123" i="1"/>
  <c r="N10123" i="1"/>
  <c r="P10123" i="1" s="1"/>
  <c r="O10123" i="1"/>
  <c r="R10123" i="1" s="1"/>
  <c r="K10124" i="1"/>
  <c r="N10124" i="1"/>
  <c r="O10124" i="1" s="1"/>
  <c r="K10125" i="1"/>
  <c r="N10125" i="1"/>
  <c r="P10125" i="1" s="1"/>
  <c r="R10125" i="1" s="1"/>
  <c r="O10125" i="1"/>
  <c r="K10126" i="1"/>
  <c r="N10126" i="1"/>
  <c r="O10126" i="1"/>
  <c r="Q10126" i="1" s="1"/>
  <c r="P10126" i="1"/>
  <c r="K10127" i="1"/>
  <c r="N10127" i="1"/>
  <c r="O10127" i="1" s="1"/>
  <c r="K10128" i="1"/>
  <c r="N10128" i="1"/>
  <c r="P10128" i="1" s="1"/>
  <c r="K10129" i="1"/>
  <c r="N10129" i="1"/>
  <c r="O10129" i="1"/>
  <c r="R10129" i="1" s="1"/>
  <c r="P10129" i="1"/>
  <c r="K10130" i="1"/>
  <c r="N10130" i="1"/>
  <c r="P10130" i="1" s="1"/>
  <c r="O10130" i="1"/>
  <c r="Q10130" i="1" s="1"/>
  <c r="K10131" i="1"/>
  <c r="N10131" i="1"/>
  <c r="O10131" i="1" s="1"/>
  <c r="K10132" i="1"/>
  <c r="N10132" i="1"/>
  <c r="O10132" i="1" s="1"/>
  <c r="K10133" i="1"/>
  <c r="N10133" i="1"/>
  <c r="P10133" i="1" s="1"/>
  <c r="O10133" i="1"/>
  <c r="K10134" i="1"/>
  <c r="N10134" i="1"/>
  <c r="O10134" i="1"/>
  <c r="Q10134" i="1" s="1"/>
  <c r="P10134" i="1"/>
  <c r="R10134" i="1" s="1"/>
  <c r="K10135" i="1"/>
  <c r="N10135" i="1"/>
  <c r="O10135" i="1" s="1"/>
  <c r="K10136" i="1"/>
  <c r="N10136" i="1"/>
  <c r="P10136" i="1" s="1"/>
  <c r="O10136" i="1"/>
  <c r="R10136" i="1" s="1"/>
  <c r="Q10136" i="1"/>
  <c r="K10137" i="1"/>
  <c r="N10137" i="1"/>
  <c r="O10137" i="1"/>
  <c r="Q10137" i="1" s="1"/>
  <c r="P10137" i="1"/>
  <c r="K10138" i="1"/>
  <c r="N10138" i="1"/>
  <c r="P10138" i="1" s="1"/>
  <c r="O10138" i="1"/>
  <c r="R10138" i="1" s="1"/>
  <c r="K10139" i="1"/>
  <c r="N10139" i="1"/>
  <c r="O10139" i="1"/>
  <c r="Q10139" i="1" s="1"/>
  <c r="P10139" i="1"/>
  <c r="R10139" i="1" s="1"/>
  <c r="K10140" i="1"/>
  <c r="N10140" i="1"/>
  <c r="O10140" i="1" s="1"/>
  <c r="K10141" i="1"/>
  <c r="N10141" i="1"/>
  <c r="P10141" i="1" s="1"/>
  <c r="R10141" i="1" s="1"/>
  <c r="O10141" i="1"/>
  <c r="K10142" i="1"/>
  <c r="N10142" i="1"/>
  <c r="O10142" i="1"/>
  <c r="Q10142" i="1" s="1"/>
  <c r="P10142" i="1"/>
  <c r="K10143" i="1"/>
  <c r="N10143" i="1"/>
  <c r="O10143" i="1" s="1"/>
  <c r="K10144" i="1"/>
  <c r="N10144" i="1"/>
  <c r="O10144" i="1"/>
  <c r="Q10144" i="1" s="1"/>
  <c r="S10144" i="1" s="1"/>
  <c r="P10144" i="1"/>
  <c r="R10144" i="1"/>
  <c r="K10145" i="1"/>
  <c r="N10145" i="1"/>
  <c r="O10145" i="1" s="1"/>
  <c r="K10146" i="1"/>
  <c r="N10146" i="1"/>
  <c r="P10146" i="1" s="1"/>
  <c r="O10146" i="1"/>
  <c r="K10147" i="1"/>
  <c r="N10147" i="1"/>
  <c r="O10147" i="1"/>
  <c r="Q10147" i="1" s="1"/>
  <c r="S10147" i="1" s="1"/>
  <c r="P10147" i="1"/>
  <c r="R10147" i="1" s="1"/>
  <c r="K10148" i="1"/>
  <c r="N10148" i="1"/>
  <c r="O10148" i="1" s="1"/>
  <c r="K10149" i="1"/>
  <c r="N10149" i="1"/>
  <c r="P10149" i="1" s="1"/>
  <c r="R10149" i="1" s="1"/>
  <c r="O10149" i="1"/>
  <c r="K10150" i="1"/>
  <c r="N10150" i="1"/>
  <c r="O10150" i="1"/>
  <c r="Q10150" i="1" s="1"/>
  <c r="P10150" i="1"/>
  <c r="K10151" i="1"/>
  <c r="N10151" i="1"/>
  <c r="O10151" i="1" s="1"/>
  <c r="K10152" i="1"/>
  <c r="N10152" i="1"/>
  <c r="O10152" i="1"/>
  <c r="Q10152" i="1" s="1"/>
  <c r="S10152" i="1" s="1"/>
  <c r="P10152" i="1"/>
  <c r="R10152" i="1"/>
  <c r="K10153" i="1"/>
  <c r="N10153" i="1"/>
  <c r="O10153" i="1" s="1"/>
  <c r="K10154" i="1"/>
  <c r="N10154" i="1"/>
  <c r="P10154" i="1" s="1"/>
  <c r="O10154" i="1"/>
  <c r="K10155" i="1"/>
  <c r="N10155" i="1"/>
  <c r="O10155" i="1"/>
  <c r="Q10155" i="1" s="1"/>
  <c r="P10155" i="1"/>
  <c r="R10155" i="1" s="1"/>
  <c r="K10156" i="1"/>
  <c r="N10156" i="1"/>
  <c r="O10156" i="1" s="1"/>
  <c r="K10157" i="1"/>
  <c r="N10157" i="1"/>
  <c r="P10157" i="1" s="1"/>
  <c r="R10157" i="1" s="1"/>
  <c r="O10157" i="1"/>
  <c r="K10158" i="1"/>
  <c r="N10158" i="1"/>
  <c r="O10158" i="1"/>
  <c r="Q10158" i="1" s="1"/>
  <c r="P10158" i="1"/>
  <c r="K10159" i="1"/>
  <c r="N10159" i="1"/>
  <c r="O10159" i="1" s="1"/>
  <c r="K10160" i="1"/>
  <c r="N10160" i="1"/>
  <c r="O10160" i="1"/>
  <c r="Q10160" i="1" s="1"/>
  <c r="S10160" i="1" s="1"/>
  <c r="P10160" i="1"/>
  <c r="R10160" i="1"/>
  <c r="K10161" i="1"/>
  <c r="N10161" i="1"/>
  <c r="O10161" i="1" s="1"/>
  <c r="K10162" i="1"/>
  <c r="N10162" i="1"/>
  <c r="P10162" i="1" s="1"/>
  <c r="O10162" i="1"/>
  <c r="K10163" i="1"/>
  <c r="N10163" i="1"/>
  <c r="O10163" i="1"/>
  <c r="Q10163" i="1" s="1"/>
  <c r="S10163" i="1" s="1"/>
  <c r="P10163" i="1"/>
  <c r="R10163" i="1" s="1"/>
  <c r="K10164" i="1"/>
  <c r="N10164" i="1"/>
  <c r="O10164" i="1" s="1"/>
  <c r="K10165" i="1"/>
  <c r="N10165" i="1"/>
  <c r="P10165" i="1" s="1"/>
  <c r="R10165" i="1" s="1"/>
  <c r="O10165" i="1"/>
  <c r="Q10165" i="1" s="1"/>
  <c r="S10165" i="1" s="1"/>
  <c r="K10166" i="1"/>
  <c r="N10166" i="1"/>
  <c r="O10166" i="1"/>
  <c r="Q10166" i="1" s="1"/>
  <c r="P10166" i="1"/>
  <c r="K10167" i="1"/>
  <c r="N10167" i="1"/>
  <c r="O10167" i="1" s="1"/>
  <c r="K10168" i="1"/>
  <c r="N10168" i="1"/>
  <c r="O10168" i="1"/>
  <c r="Q10168" i="1" s="1"/>
  <c r="S10168" i="1" s="1"/>
  <c r="P10168" i="1"/>
  <c r="R10168" i="1"/>
  <c r="K10169" i="1"/>
  <c r="N10169" i="1"/>
  <c r="O10169" i="1" s="1"/>
  <c r="K10170" i="1"/>
  <c r="N10170" i="1"/>
  <c r="P10170" i="1" s="1"/>
  <c r="O10170" i="1"/>
  <c r="R10170" i="1" s="1"/>
  <c r="K10171" i="1"/>
  <c r="N10171" i="1"/>
  <c r="O10171" i="1"/>
  <c r="Q10171" i="1" s="1"/>
  <c r="P10171" i="1"/>
  <c r="R10171" i="1" s="1"/>
  <c r="K10172" i="1"/>
  <c r="N10172" i="1"/>
  <c r="O10172" i="1" s="1"/>
  <c r="K10173" i="1"/>
  <c r="N10173" i="1"/>
  <c r="P10173" i="1" s="1"/>
  <c r="R10173" i="1" s="1"/>
  <c r="O10173" i="1"/>
  <c r="K10174" i="1"/>
  <c r="N10174" i="1"/>
  <c r="O10174" i="1"/>
  <c r="Q10174" i="1" s="1"/>
  <c r="P10174" i="1"/>
  <c r="K10175" i="1"/>
  <c r="N10175" i="1"/>
  <c r="O10175" i="1" s="1"/>
  <c r="K10176" i="1"/>
  <c r="N10176" i="1"/>
  <c r="O10176" i="1"/>
  <c r="Q10176" i="1" s="1"/>
  <c r="S10176" i="1" s="1"/>
  <c r="P10176" i="1"/>
  <c r="R10176" i="1"/>
  <c r="K10177" i="1"/>
  <c r="N10177" i="1"/>
  <c r="O10177" i="1" s="1"/>
  <c r="K10178" i="1"/>
  <c r="N10178" i="1"/>
  <c r="P10178" i="1" s="1"/>
  <c r="O10178" i="1"/>
  <c r="K10179" i="1"/>
  <c r="N10179" i="1"/>
  <c r="O10179" i="1"/>
  <c r="Q10179" i="1" s="1"/>
  <c r="S10179" i="1" s="1"/>
  <c r="P10179" i="1"/>
  <c r="R10179" i="1" s="1"/>
  <c r="K10180" i="1"/>
  <c r="N10180" i="1"/>
  <c r="O10180" i="1" s="1"/>
  <c r="K10181" i="1"/>
  <c r="N10181" i="1"/>
  <c r="P10181" i="1" s="1"/>
  <c r="R10181" i="1" s="1"/>
  <c r="O10181" i="1"/>
  <c r="Q10181" i="1" s="1"/>
  <c r="S10181" i="1" s="1"/>
  <c r="K10182" i="1"/>
  <c r="N10182" i="1"/>
  <c r="O10182" i="1"/>
  <c r="Q10182" i="1" s="1"/>
  <c r="P10182" i="1"/>
  <c r="K10183" i="1"/>
  <c r="N10183" i="1"/>
  <c r="O10183" i="1" s="1"/>
  <c r="K10184" i="1"/>
  <c r="N10184" i="1"/>
  <c r="O10184" i="1"/>
  <c r="Q10184" i="1" s="1"/>
  <c r="S10184" i="1" s="1"/>
  <c r="P10184" i="1"/>
  <c r="R10184" i="1"/>
  <c r="K10185" i="1"/>
  <c r="N10185" i="1"/>
  <c r="O10185" i="1" s="1"/>
  <c r="K10186" i="1"/>
  <c r="N10186" i="1"/>
  <c r="P10186" i="1" s="1"/>
  <c r="O10186" i="1"/>
  <c r="R10186" i="1" s="1"/>
  <c r="K10187" i="1"/>
  <c r="N10187" i="1"/>
  <c r="O10187" i="1"/>
  <c r="Q10187" i="1" s="1"/>
  <c r="P10187" i="1"/>
  <c r="R10187" i="1" s="1"/>
  <c r="K10188" i="1"/>
  <c r="N10188" i="1"/>
  <c r="O10188" i="1" s="1"/>
  <c r="K10189" i="1"/>
  <c r="N10189" i="1"/>
  <c r="P10189" i="1" s="1"/>
  <c r="R10189" i="1" s="1"/>
  <c r="O10189" i="1"/>
  <c r="K10190" i="1"/>
  <c r="N10190" i="1"/>
  <c r="O10190" i="1"/>
  <c r="Q10190" i="1" s="1"/>
  <c r="P10190" i="1"/>
  <c r="K10191" i="1"/>
  <c r="N10191" i="1"/>
  <c r="O10191" i="1" s="1"/>
  <c r="K10192" i="1"/>
  <c r="N10192" i="1"/>
  <c r="O10192" i="1"/>
  <c r="Q10192" i="1" s="1"/>
  <c r="S10192" i="1" s="1"/>
  <c r="P10192" i="1"/>
  <c r="R10192" i="1"/>
  <c r="K10193" i="1"/>
  <c r="N10193" i="1"/>
  <c r="O10193" i="1" s="1"/>
  <c r="K10194" i="1"/>
  <c r="N10194" i="1"/>
  <c r="P10194" i="1" s="1"/>
  <c r="O10194" i="1"/>
  <c r="K10195" i="1"/>
  <c r="N10195" i="1"/>
  <c r="O10195" i="1"/>
  <c r="Q10195" i="1" s="1"/>
  <c r="S10195" i="1" s="1"/>
  <c r="P10195" i="1"/>
  <c r="R10195" i="1" s="1"/>
  <c r="K10196" i="1"/>
  <c r="N10196" i="1"/>
  <c r="O10196" i="1" s="1"/>
  <c r="K10197" i="1"/>
  <c r="N10197" i="1"/>
  <c r="P10197" i="1" s="1"/>
  <c r="R10197" i="1" s="1"/>
  <c r="O10197" i="1"/>
  <c r="Q10197" i="1" s="1"/>
  <c r="S10197" i="1" s="1"/>
  <c r="K10198" i="1"/>
  <c r="N10198" i="1"/>
  <c r="O10198" i="1"/>
  <c r="Q10198" i="1" s="1"/>
  <c r="P10198" i="1"/>
  <c r="K10199" i="1"/>
  <c r="N10199" i="1"/>
  <c r="O10199" i="1" s="1"/>
  <c r="K10200" i="1"/>
  <c r="N10200" i="1"/>
  <c r="O10200" i="1"/>
  <c r="Q10200" i="1" s="1"/>
  <c r="S10200" i="1" s="1"/>
  <c r="P10200" i="1"/>
  <c r="R10200" i="1"/>
  <c r="K10201" i="1"/>
  <c r="N10201" i="1"/>
  <c r="O10201" i="1" s="1"/>
  <c r="K10202" i="1"/>
  <c r="N10202" i="1"/>
  <c r="P10202" i="1" s="1"/>
  <c r="O10202" i="1"/>
  <c r="R10202" i="1" s="1"/>
  <c r="K10203" i="1"/>
  <c r="N10203" i="1"/>
  <c r="O10203" i="1"/>
  <c r="Q10203" i="1" s="1"/>
  <c r="P10203" i="1"/>
  <c r="R10203" i="1" s="1"/>
  <c r="K10204" i="1"/>
  <c r="N10204" i="1"/>
  <c r="O10204" i="1" s="1"/>
  <c r="K10205" i="1"/>
  <c r="N10205" i="1"/>
  <c r="P10205" i="1" s="1"/>
  <c r="R10205" i="1" s="1"/>
  <c r="O10205" i="1"/>
  <c r="K10206" i="1"/>
  <c r="N10206" i="1"/>
  <c r="O10206" i="1"/>
  <c r="Q10206" i="1" s="1"/>
  <c r="P10206" i="1"/>
  <c r="K10207" i="1"/>
  <c r="N10207" i="1"/>
  <c r="O10207" i="1" s="1"/>
  <c r="K10208" i="1"/>
  <c r="N10208" i="1"/>
  <c r="O10208" i="1"/>
  <c r="Q10208" i="1" s="1"/>
  <c r="S10208" i="1" s="1"/>
  <c r="P10208" i="1"/>
  <c r="R10208" i="1"/>
  <c r="K10209" i="1"/>
  <c r="N10209" i="1"/>
  <c r="O10209" i="1" s="1"/>
  <c r="K10210" i="1"/>
  <c r="N10210" i="1"/>
  <c r="P10210" i="1" s="1"/>
  <c r="O10210" i="1"/>
  <c r="K10211" i="1"/>
  <c r="N10211" i="1"/>
  <c r="O10211" i="1"/>
  <c r="Q10211" i="1" s="1"/>
  <c r="S10211" i="1" s="1"/>
  <c r="P10211" i="1"/>
  <c r="R10211" i="1" s="1"/>
  <c r="K10212" i="1"/>
  <c r="N10212" i="1"/>
  <c r="O10212" i="1" s="1"/>
  <c r="K10213" i="1"/>
  <c r="N10213" i="1"/>
  <c r="P10213" i="1" s="1"/>
  <c r="R10213" i="1" s="1"/>
  <c r="O10213" i="1"/>
  <c r="K10214" i="1"/>
  <c r="N10214" i="1"/>
  <c r="O10214" i="1"/>
  <c r="Q10214" i="1" s="1"/>
  <c r="P10214" i="1"/>
  <c r="K10215" i="1"/>
  <c r="N10215" i="1"/>
  <c r="O10215" i="1" s="1"/>
  <c r="K10216" i="1"/>
  <c r="N10216" i="1"/>
  <c r="O10216" i="1"/>
  <c r="Q10216" i="1" s="1"/>
  <c r="S10216" i="1" s="1"/>
  <c r="P10216" i="1"/>
  <c r="R10216" i="1"/>
  <c r="K10217" i="1"/>
  <c r="N10217" i="1"/>
  <c r="O10217" i="1" s="1"/>
  <c r="K10218" i="1"/>
  <c r="N10218" i="1"/>
  <c r="P10218" i="1" s="1"/>
  <c r="O10218" i="1"/>
  <c r="K10219" i="1"/>
  <c r="N10219" i="1"/>
  <c r="O10219" i="1"/>
  <c r="Q10219" i="1" s="1"/>
  <c r="P10219" i="1"/>
  <c r="R10219" i="1" s="1"/>
  <c r="K10220" i="1"/>
  <c r="N10220" i="1"/>
  <c r="O10220" i="1" s="1"/>
  <c r="K10221" i="1"/>
  <c r="N10221" i="1"/>
  <c r="P10221" i="1" s="1"/>
  <c r="R10221" i="1" s="1"/>
  <c r="O10221" i="1"/>
  <c r="K10222" i="1"/>
  <c r="N10222" i="1"/>
  <c r="O10222" i="1"/>
  <c r="Q10222" i="1" s="1"/>
  <c r="P10222" i="1"/>
  <c r="K10223" i="1"/>
  <c r="N10223" i="1"/>
  <c r="O10223" i="1" s="1"/>
  <c r="K10224" i="1"/>
  <c r="N10224" i="1"/>
  <c r="O10224" i="1"/>
  <c r="Q10224" i="1" s="1"/>
  <c r="S10224" i="1" s="1"/>
  <c r="P10224" i="1"/>
  <c r="R10224" i="1"/>
  <c r="K10225" i="1"/>
  <c r="N10225" i="1"/>
  <c r="O10225" i="1" s="1"/>
  <c r="K10226" i="1"/>
  <c r="N10226" i="1"/>
  <c r="P10226" i="1" s="1"/>
  <c r="O10226" i="1"/>
  <c r="K10227" i="1"/>
  <c r="N10227" i="1"/>
  <c r="O10227" i="1"/>
  <c r="Q10227" i="1" s="1"/>
  <c r="S10227" i="1" s="1"/>
  <c r="P10227" i="1"/>
  <c r="R10227" i="1" s="1"/>
  <c r="K10228" i="1"/>
  <c r="N10228" i="1"/>
  <c r="O10228" i="1" s="1"/>
  <c r="K10229" i="1"/>
  <c r="N10229" i="1"/>
  <c r="P10229" i="1" s="1"/>
  <c r="R10229" i="1" s="1"/>
  <c r="O10229" i="1"/>
  <c r="Q10229" i="1" s="1"/>
  <c r="S10229" i="1" s="1"/>
  <c r="K10230" i="1"/>
  <c r="N10230" i="1"/>
  <c r="O10230" i="1"/>
  <c r="Q10230" i="1" s="1"/>
  <c r="P10230" i="1"/>
  <c r="K10231" i="1"/>
  <c r="N10231" i="1"/>
  <c r="O10231" i="1" s="1"/>
  <c r="K10232" i="1"/>
  <c r="N10232" i="1"/>
  <c r="O10232" i="1"/>
  <c r="Q10232" i="1" s="1"/>
  <c r="S10232" i="1" s="1"/>
  <c r="P10232" i="1"/>
  <c r="R10232" i="1"/>
  <c r="K10233" i="1"/>
  <c r="N10233" i="1"/>
  <c r="O10233" i="1" s="1"/>
  <c r="K10234" i="1"/>
  <c r="N10234" i="1"/>
  <c r="P10234" i="1" s="1"/>
  <c r="O10234" i="1"/>
  <c r="R10234" i="1" s="1"/>
  <c r="K10235" i="1"/>
  <c r="N10235" i="1"/>
  <c r="O10235" i="1"/>
  <c r="Q10235" i="1" s="1"/>
  <c r="P10235" i="1"/>
  <c r="R10235" i="1" s="1"/>
  <c r="K10236" i="1"/>
  <c r="N10236" i="1"/>
  <c r="O10236" i="1" s="1"/>
  <c r="K10237" i="1"/>
  <c r="N10237" i="1"/>
  <c r="P10237" i="1" s="1"/>
  <c r="R10237" i="1" s="1"/>
  <c r="O10237" i="1"/>
  <c r="K10238" i="1"/>
  <c r="N10238" i="1"/>
  <c r="O10238" i="1"/>
  <c r="Q10238" i="1" s="1"/>
  <c r="P10238" i="1"/>
  <c r="K10239" i="1"/>
  <c r="N10239" i="1"/>
  <c r="O10239" i="1" s="1"/>
  <c r="K10240" i="1"/>
  <c r="N10240" i="1"/>
  <c r="O10240" i="1"/>
  <c r="Q10240" i="1" s="1"/>
  <c r="S10240" i="1" s="1"/>
  <c r="P10240" i="1"/>
  <c r="R10240" i="1"/>
  <c r="K10241" i="1"/>
  <c r="N10241" i="1"/>
  <c r="O10241" i="1" s="1"/>
  <c r="K10242" i="1"/>
  <c r="N10242" i="1"/>
  <c r="P10242" i="1" s="1"/>
  <c r="O10242" i="1"/>
  <c r="K10243" i="1"/>
  <c r="N10243" i="1"/>
  <c r="O10243" i="1"/>
  <c r="Q10243" i="1" s="1"/>
  <c r="S10243" i="1" s="1"/>
  <c r="P10243" i="1"/>
  <c r="R10243" i="1" s="1"/>
  <c r="N962" i="1"/>
  <c r="P962" i="1" s="1"/>
  <c r="K962" i="1"/>
  <c r="V587" i="7"/>
  <c r="W587" i="7"/>
  <c r="X587" i="7"/>
  <c r="V588" i="7"/>
  <c r="W588" i="7"/>
  <c r="X588" i="7"/>
  <c r="V589" i="7"/>
  <c r="W589" i="7"/>
  <c r="X589" i="7"/>
  <c r="V590" i="7"/>
  <c r="W590" i="7"/>
  <c r="X590" i="7"/>
  <c r="V591" i="7"/>
  <c r="W591" i="7"/>
  <c r="X591" i="7"/>
  <c r="V592" i="7"/>
  <c r="W592" i="7"/>
  <c r="X592" i="7"/>
  <c r="V593" i="7"/>
  <c r="W593" i="7"/>
  <c r="X593" i="7"/>
  <c r="V594" i="7"/>
  <c r="W594" i="7"/>
  <c r="X594" i="7"/>
  <c r="V595" i="7"/>
  <c r="W595" i="7"/>
  <c r="X595" i="7"/>
  <c r="V596" i="7"/>
  <c r="W596" i="7"/>
  <c r="X596" i="7"/>
  <c r="V597" i="7"/>
  <c r="W597" i="7"/>
  <c r="X597" i="7"/>
  <c r="V598" i="7"/>
  <c r="W598" i="7"/>
  <c r="X598" i="7"/>
  <c r="V599" i="7"/>
  <c r="W599" i="7"/>
  <c r="X599" i="7"/>
  <c r="V600" i="7"/>
  <c r="W600" i="7"/>
  <c r="X600" i="7"/>
  <c r="V601" i="7"/>
  <c r="W601" i="7"/>
  <c r="X601" i="7"/>
  <c r="V602" i="7"/>
  <c r="W602" i="7"/>
  <c r="X602" i="7"/>
  <c r="V603" i="7"/>
  <c r="W603" i="7"/>
  <c r="X603" i="7"/>
  <c r="V604" i="7"/>
  <c r="W604" i="7"/>
  <c r="X604" i="7"/>
  <c r="V605" i="7"/>
  <c r="W605" i="7"/>
  <c r="X605" i="7"/>
  <c r="V606" i="7"/>
  <c r="W606" i="7"/>
  <c r="X606" i="7"/>
  <c r="V607" i="7"/>
  <c r="W607" i="7"/>
  <c r="X607" i="7"/>
  <c r="V608" i="7"/>
  <c r="W608" i="7"/>
  <c r="X608" i="7"/>
  <c r="V609" i="7"/>
  <c r="W609" i="7"/>
  <c r="X609" i="7"/>
  <c r="V610" i="7"/>
  <c r="W610" i="7"/>
  <c r="X610" i="7"/>
  <c r="V611" i="7"/>
  <c r="W611" i="7"/>
  <c r="X611" i="7"/>
  <c r="V612" i="7"/>
  <c r="W612" i="7"/>
  <c r="X612" i="7"/>
  <c r="V613" i="7"/>
  <c r="W613" i="7"/>
  <c r="X613" i="7"/>
  <c r="V614" i="7"/>
  <c r="W614" i="7"/>
  <c r="X614" i="7"/>
  <c r="V615" i="7"/>
  <c r="W615" i="7"/>
  <c r="X615" i="7"/>
  <c r="V616" i="7"/>
  <c r="W616" i="7"/>
  <c r="X616" i="7"/>
  <c r="V617" i="7"/>
  <c r="W617" i="7"/>
  <c r="X617" i="7"/>
  <c r="V618" i="7"/>
  <c r="W618" i="7"/>
  <c r="X618" i="7"/>
  <c r="V619" i="7"/>
  <c r="W619" i="7"/>
  <c r="X619" i="7"/>
  <c r="V620" i="7"/>
  <c r="W620" i="7"/>
  <c r="X620" i="7"/>
  <c r="V621" i="7"/>
  <c r="W621" i="7"/>
  <c r="X621" i="7"/>
  <c r="V622" i="7"/>
  <c r="W622" i="7"/>
  <c r="X622" i="7"/>
  <c r="V623" i="7"/>
  <c r="W623" i="7"/>
  <c r="X623" i="7"/>
  <c r="V624" i="7"/>
  <c r="W624" i="7"/>
  <c r="X624" i="7"/>
  <c r="V625" i="7"/>
  <c r="W625" i="7"/>
  <c r="X625" i="7"/>
  <c r="V626" i="7"/>
  <c r="W626" i="7"/>
  <c r="X626" i="7"/>
  <c r="V627" i="7"/>
  <c r="W627" i="7"/>
  <c r="X627" i="7"/>
  <c r="V628" i="7"/>
  <c r="W628" i="7"/>
  <c r="X628" i="7"/>
  <c r="V629" i="7"/>
  <c r="W629" i="7"/>
  <c r="X629" i="7"/>
  <c r="V630" i="7"/>
  <c r="W630" i="7"/>
  <c r="X630" i="7"/>
  <c r="V631" i="7"/>
  <c r="W631" i="7"/>
  <c r="X631" i="7"/>
  <c r="V632" i="7"/>
  <c r="W632" i="7"/>
  <c r="X632" i="7"/>
  <c r="V633" i="7"/>
  <c r="W633" i="7"/>
  <c r="X633" i="7"/>
  <c r="V634" i="7"/>
  <c r="W634" i="7"/>
  <c r="X634" i="7"/>
  <c r="V635" i="7"/>
  <c r="W635" i="7"/>
  <c r="X635" i="7"/>
  <c r="V636" i="7"/>
  <c r="W636" i="7"/>
  <c r="X636" i="7"/>
  <c r="V637" i="7"/>
  <c r="W637" i="7"/>
  <c r="X637" i="7"/>
  <c r="V638" i="7"/>
  <c r="W638" i="7"/>
  <c r="X638" i="7"/>
  <c r="V639" i="7"/>
  <c r="W639" i="7"/>
  <c r="X639" i="7"/>
  <c r="V640" i="7"/>
  <c r="W640" i="7"/>
  <c r="X640" i="7"/>
  <c r="V641" i="7"/>
  <c r="W641" i="7"/>
  <c r="X641" i="7"/>
  <c r="V642" i="7"/>
  <c r="W642" i="7"/>
  <c r="X642" i="7"/>
  <c r="V643" i="7"/>
  <c r="W643" i="7"/>
  <c r="X643" i="7"/>
  <c r="V644" i="7"/>
  <c r="W644" i="7"/>
  <c r="X644" i="7"/>
  <c r="V645" i="7"/>
  <c r="W645" i="7"/>
  <c r="X645" i="7"/>
  <c r="V646" i="7"/>
  <c r="W646" i="7"/>
  <c r="X646" i="7"/>
  <c r="V647" i="7"/>
  <c r="W647" i="7"/>
  <c r="X647" i="7"/>
  <c r="V648" i="7"/>
  <c r="W648" i="7"/>
  <c r="X648" i="7"/>
  <c r="V649" i="7"/>
  <c r="W649" i="7"/>
  <c r="X649" i="7"/>
  <c r="X586" i="7"/>
  <c r="W586" i="7"/>
  <c r="W523" i="7"/>
  <c r="X523" i="7"/>
  <c r="W524" i="7"/>
  <c r="X524" i="7"/>
  <c r="W525" i="7"/>
  <c r="X525" i="7"/>
  <c r="W526" i="7"/>
  <c r="X526" i="7"/>
  <c r="W527" i="7"/>
  <c r="X527" i="7"/>
  <c r="W528" i="7"/>
  <c r="X528" i="7"/>
  <c r="W529" i="7"/>
  <c r="X529" i="7"/>
  <c r="W530" i="7"/>
  <c r="X530" i="7"/>
  <c r="W531" i="7"/>
  <c r="X531" i="7"/>
  <c r="W532" i="7"/>
  <c r="X532" i="7"/>
  <c r="W533" i="7"/>
  <c r="X533" i="7"/>
  <c r="W534" i="7"/>
  <c r="X534" i="7"/>
  <c r="W535" i="7"/>
  <c r="X535" i="7"/>
  <c r="W536" i="7"/>
  <c r="X536" i="7"/>
  <c r="W537" i="7"/>
  <c r="X537" i="7"/>
  <c r="W538" i="7"/>
  <c r="X538" i="7"/>
  <c r="W539" i="7"/>
  <c r="X539" i="7"/>
  <c r="W540" i="7"/>
  <c r="X540" i="7"/>
  <c r="W541" i="7"/>
  <c r="X541" i="7"/>
  <c r="W542" i="7"/>
  <c r="X542" i="7"/>
  <c r="W543" i="7"/>
  <c r="X543" i="7"/>
  <c r="W544" i="7"/>
  <c r="X544" i="7"/>
  <c r="W545" i="7"/>
  <c r="X545" i="7"/>
  <c r="W546" i="7"/>
  <c r="X546" i="7"/>
  <c r="W547" i="7"/>
  <c r="X547" i="7"/>
  <c r="W548" i="7"/>
  <c r="X548" i="7"/>
  <c r="W549" i="7"/>
  <c r="X549" i="7"/>
  <c r="W550" i="7"/>
  <c r="X550" i="7"/>
  <c r="W551" i="7"/>
  <c r="X551" i="7"/>
  <c r="W552" i="7"/>
  <c r="X552" i="7"/>
  <c r="W553" i="7"/>
  <c r="X553" i="7"/>
  <c r="W554" i="7"/>
  <c r="X554" i="7"/>
  <c r="W555" i="7"/>
  <c r="X555" i="7"/>
  <c r="W556" i="7"/>
  <c r="X556" i="7"/>
  <c r="W557" i="7"/>
  <c r="X557" i="7"/>
  <c r="W558" i="7"/>
  <c r="X558" i="7"/>
  <c r="W559" i="7"/>
  <c r="X559" i="7"/>
  <c r="W560" i="7"/>
  <c r="X560" i="7"/>
  <c r="W561" i="7"/>
  <c r="X561" i="7"/>
  <c r="W562" i="7"/>
  <c r="X562" i="7"/>
  <c r="W563" i="7"/>
  <c r="X563" i="7"/>
  <c r="W564" i="7"/>
  <c r="X564" i="7"/>
  <c r="W565" i="7"/>
  <c r="X565" i="7"/>
  <c r="W566" i="7"/>
  <c r="X566" i="7"/>
  <c r="W567" i="7"/>
  <c r="X567" i="7"/>
  <c r="W568" i="7"/>
  <c r="X568" i="7"/>
  <c r="W569" i="7"/>
  <c r="X569" i="7"/>
  <c r="W570" i="7"/>
  <c r="X570" i="7"/>
  <c r="W571" i="7"/>
  <c r="X571" i="7"/>
  <c r="W572" i="7"/>
  <c r="X572" i="7"/>
  <c r="W573" i="7"/>
  <c r="X573" i="7"/>
  <c r="W574" i="7"/>
  <c r="X574" i="7"/>
  <c r="W575" i="7"/>
  <c r="X575" i="7"/>
  <c r="W576" i="7"/>
  <c r="X576" i="7"/>
  <c r="W577" i="7"/>
  <c r="X577" i="7"/>
  <c r="W578" i="7"/>
  <c r="X578" i="7"/>
  <c r="W579" i="7"/>
  <c r="X579" i="7"/>
  <c r="W580" i="7"/>
  <c r="X580" i="7"/>
  <c r="W581" i="7"/>
  <c r="X581" i="7"/>
  <c r="W582" i="7"/>
  <c r="X582" i="7"/>
  <c r="W583" i="7"/>
  <c r="X583" i="7"/>
  <c r="W584" i="7"/>
  <c r="X584" i="7"/>
  <c r="W585" i="7"/>
  <c r="X585" i="7"/>
  <c r="X522" i="7"/>
  <c r="W522" i="7"/>
  <c r="W459" i="7"/>
  <c r="X459" i="7"/>
  <c r="W460" i="7"/>
  <c r="X460" i="7"/>
  <c r="W461" i="7"/>
  <c r="X461" i="7"/>
  <c r="W462" i="7"/>
  <c r="X462" i="7"/>
  <c r="W463" i="7"/>
  <c r="X463" i="7"/>
  <c r="W464" i="7"/>
  <c r="X464" i="7"/>
  <c r="W465" i="7"/>
  <c r="X465" i="7"/>
  <c r="W466" i="7"/>
  <c r="X466" i="7"/>
  <c r="W467" i="7"/>
  <c r="X467" i="7"/>
  <c r="W468" i="7"/>
  <c r="X468" i="7"/>
  <c r="W469" i="7"/>
  <c r="X469" i="7"/>
  <c r="W470" i="7"/>
  <c r="X470" i="7"/>
  <c r="W471" i="7"/>
  <c r="X471" i="7"/>
  <c r="W472" i="7"/>
  <c r="X472" i="7"/>
  <c r="W473" i="7"/>
  <c r="X473" i="7"/>
  <c r="W474" i="7"/>
  <c r="X474" i="7"/>
  <c r="W475" i="7"/>
  <c r="X475" i="7"/>
  <c r="W476" i="7"/>
  <c r="X476" i="7"/>
  <c r="W477" i="7"/>
  <c r="X477" i="7"/>
  <c r="W478" i="7"/>
  <c r="X478" i="7"/>
  <c r="W479" i="7"/>
  <c r="X479" i="7"/>
  <c r="W480" i="7"/>
  <c r="X480" i="7"/>
  <c r="W481" i="7"/>
  <c r="X481" i="7"/>
  <c r="W482" i="7"/>
  <c r="X482" i="7"/>
  <c r="W483" i="7"/>
  <c r="X483" i="7"/>
  <c r="W484" i="7"/>
  <c r="X484" i="7"/>
  <c r="W485" i="7"/>
  <c r="X485" i="7"/>
  <c r="W486" i="7"/>
  <c r="X486" i="7"/>
  <c r="W487" i="7"/>
  <c r="X487" i="7"/>
  <c r="W488" i="7"/>
  <c r="X488" i="7"/>
  <c r="W489" i="7"/>
  <c r="X489" i="7"/>
  <c r="W490" i="7"/>
  <c r="X490" i="7"/>
  <c r="W491" i="7"/>
  <c r="X491" i="7"/>
  <c r="W492" i="7"/>
  <c r="X492" i="7"/>
  <c r="W493" i="7"/>
  <c r="X493" i="7"/>
  <c r="W494" i="7"/>
  <c r="X494" i="7"/>
  <c r="W495" i="7"/>
  <c r="X495" i="7"/>
  <c r="W496" i="7"/>
  <c r="X496" i="7"/>
  <c r="W497" i="7"/>
  <c r="X497" i="7"/>
  <c r="W498" i="7"/>
  <c r="X498" i="7"/>
  <c r="W499" i="7"/>
  <c r="X499" i="7"/>
  <c r="W500" i="7"/>
  <c r="X500" i="7"/>
  <c r="W501" i="7"/>
  <c r="X501" i="7"/>
  <c r="W502" i="7"/>
  <c r="X502" i="7"/>
  <c r="W503" i="7"/>
  <c r="X503" i="7"/>
  <c r="W504" i="7"/>
  <c r="X504" i="7"/>
  <c r="W505" i="7"/>
  <c r="X505" i="7"/>
  <c r="W506" i="7"/>
  <c r="X506" i="7"/>
  <c r="W507" i="7"/>
  <c r="X507" i="7"/>
  <c r="W508" i="7"/>
  <c r="X508" i="7"/>
  <c r="W509" i="7"/>
  <c r="X509" i="7"/>
  <c r="W510" i="7"/>
  <c r="X510" i="7"/>
  <c r="W511" i="7"/>
  <c r="X511" i="7"/>
  <c r="W512" i="7"/>
  <c r="X512" i="7"/>
  <c r="W513" i="7"/>
  <c r="X513" i="7"/>
  <c r="W514" i="7"/>
  <c r="X514" i="7"/>
  <c r="W515" i="7"/>
  <c r="X515" i="7"/>
  <c r="W516" i="7"/>
  <c r="X516" i="7"/>
  <c r="W517" i="7"/>
  <c r="X517" i="7"/>
  <c r="W518" i="7"/>
  <c r="X518" i="7"/>
  <c r="W519" i="7"/>
  <c r="X519" i="7"/>
  <c r="W520" i="7"/>
  <c r="X520" i="7"/>
  <c r="W521" i="7"/>
  <c r="X521" i="7"/>
  <c r="X458" i="7"/>
  <c r="W458" i="7"/>
  <c r="V586" i="7"/>
  <c r="W395" i="7"/>
  <c r="X395" i="7"/>
  <c r="W396" i="7"/>
  <c r="X396" i="7"/>
  <c r="W397" i="7"/>
  <c r="X397" i="7"/>
  <c r="W398" i="7"/>
  <c r="X398" i="7"/>
  <c r="W399" i="7"/>
  <c r="X399" i="7"/>
  <c r="W400" i="7"/>
  <c r="X400" i="7"/>
  <c r="W401" i="7"/>
  <c r="X401" i="7"/>
  <c r="W402" i="7"/>
  <c r="X402" i="7"/>
  <c r="W403" i="7"/>
  <c r="X403" i="7"/>
  <c r="W404" i="7"/>
  <c r="X404" i="7"/>
  <c r="W405" i="7"/>
  <c r="X405" i="7"/>
  <c r="W406" i="7"/>
  <c r="X406" i="7"/>
  <c r="W407" i="7"/>
  <c r="X407" i="7"/>
  <c r="W408" i="7"/>
  <c r="X408" i="7"/>
  <c r="W409" i="7"/>
  <c r="X409" i="7"/>
  <c r="W410" i="7"/>
  <c r="X410" i="7"/>
  <c r="W411" i="7"/>
  <c r="X411" i="7"/>
  <c r="W412" i="7"/>
  <c r="X412" i="7"/>
  <c r="W413" i="7"/>
  <c r="X413" i="7"/>
  <c r="W414" i="7"/>
  <c r="X414" i="7"/>
  <c r="W415" i="7"/>
  <c r="X415" i="7"/>
  <c r="W416" i="7"/>
  <c r="X416" i="7"/>
  <c r="W417" i="7"/>
  <c r="X417" i="7"/>
  <c r="W418" i="7"/>
  <c r="X418" i="7"/>
  <c r="W419" i="7"/>
  <c r="X419" i="7"/>
  <c r="W420" i="7"/>
  <c r="X420" i="7"/>
  <c r="W421" i="7"/>
  <c r="X421" i="7"/>
  <c r="W422" i="7"/>
  <c r="X422" i="7"/>
  <c r="W423" i="7"/>
  <c r="X423" i="7"/>
  <c r="W424" i="7"/>
  <c r="X424" i="7"/>
  <c r="W425" i="7"/>
  <c r="X425" i="7"/>
  <c r="W426" i="7"/>
  <c r="X426" i="7"/>
  <c r="W427" i="7"/>
  <c r="X427" i="7"/>
  <c r="W428" i="7"/>
  <c r="X428" i="7"/>
  <c r="W429" i="7"/>
  <c r="X429" i="7"/>
  <c r="W430" i="7"/>
  <c r="X430" i="7"/>
  <c r="W431" i="7"/>
  <c r="X431" i="7"/>
  <c r="W432" i="7"/>
  <c r="X432" i="7"/>
  <c r="W433" i="7"/>
  <c r="X433" i="7"/>
  <c r="W434" i="7"/>
  <c r="X434" i="7"/>
  <c r="W435" i="7"/>
  <c r="X435" i="7"/>
  <c r="W436" i="7"/>
  <c r="X436" i="7"/>
  <c r="W437" i="7"/>
  <c r="X437" i="7"/>
  <c r="W438" i="7"/>
  <c r="X438" i="7"/>
  <c r="W439" i="7"/>
  <c r="X439" i="7"/>
  <c r="W440" i="7"/>
  <c r="X440" i="7"/>
  <c r="W441" i="7"/>
  <c r="X441" i="7"/>
  <c r="W442" i="7"/>
  <c r="X442" i="7"/>
  <c r="W443" i="7"/>
  <c r="X443" i="7"/>
  <c r="W444" i="7"/>
  <c r="X444" i="7"/>
  <c r="W445" i="7"/>
  <c r="X445" i="7"/>
  <c r="W446" i="7"/>
  <c r="X446" i="7"/>
  <c r="W447" i="7"/>
  <c r="X447" i="7"/>
  <c r="W448" i="7"/>
  <c r="X448" i="7"/>
  <c r="W449" i="7"/>
  <c r="X449" i="7"/>
  <c r="W450" i="7"/>
  <c r="X450" i="7"/>
  <c r="W451" i="7"/>
  <c r="X451" i="7"/>
  <c r="W452" i="7"/>
  <c r="X452" i="7"/>
  <c r="W453" i="7"/>
  <c r="X453" i="7"/>
  <c r="W454" i="7"/>
  <c r="X454" i="7"/>
  <c r="W455" i="7"/>
  <c r="X455" i="7"/>
  <c r="W456" i="7"/>
  <c r="X456" i="7"/>
  <c r="W457" i="7"/>
  <c r="X457" i="7"/>
  <c r="X394" i="7"/>
  <c r="W394" i="7"/>
  <c r="W331" i="7"/>
  <c r="X331" i="7"/>
  <c r="W332" i="7"/>
  <c r="X332" i="7"/>
  <c r="W333" i="7"/>
  <c r="X333" i="7"/>
  <c r="W334" i="7"/>
  <c r="X334" i="7"/>
  <c r="W335" i="7"/>
  <c r="X335" i="7"/>
  <c r="W336" i="7"/>
  <c r="X336" i="7"/>
  <c r="W337" i="7"/>
  <c r="X337" i="7"/>
  <c r="W338" i="7"/>
  <c r="X338" i="7"/>
  <c r="W339" i="7"/>
  <c r="X339" i="7"/>
  <c r="W340" i="7"/>
  <c r="X340" i="7"/>
  <c r="W341" i="7"/>
  <c r="X341" i="7"/>
  <c r="W342" i="7"/>
  <c r="X342" i="7"/>
  <c r="W343" i="7"/>
  <c r="X343" i="7"/>
  <c r="W344" i="7"/>
  <c r="X344" i="7"/>
  <c r="W345" i="7"/>
  <c r="X345" i="7"/>
  <c r="W346" i="7"/>
  <c r="X346" i="7"/>
  <c r="W347" i="7"/>
  <c r="X347" i="7"/>
  <c r="W348" i="7"/>
  <c r="X348" i="7"/>
  <c r="W349" i="7"/>
  <c r="X349" i="7"/>
  <c r="W350" i="7"/>
  <c r="X350" i="7"/>
  <c r="W351" i="7"/>
  <c r="X351" i="7"/>
  <c r="W352" i="7"/>
  <c r="X352" i="7"/>
  <c r="W353" i="7"/>
  <c r="X353" i="7"/>
  <c r="W354" i="7"/>
  <c r="X354" i="7"/>
  <c r="W355" i="7"/>
  <c r="X355" i="7"/>
  <c r="W356" i="7"/>
  <c r="X356" i="7"/>
  <c r="W357" i="7"/>
  <c r="X357" i="7"/>
  <c r="W358" i="7"/>
  <c r="X358" i="7"/>
  <c r="W359" i="7"/>
  <c r="X359" i="7"/>
  <c r="W360" i="7"/>
  <c r="X360" i="7"/>
  <c r="W361" i="7"/>
  <c r="X361" i="7"/>
  <c r="W362" i="7"/>
  <c r="X362" i="7"/>
  <c r="W363" i="7"/>
  <c r="X363" i="7"/>
  <c r="W364" i="7"/>
  <c r="X364" i="7"/>
  <c r="W365" i="7"/>
  <c r="X365" i="7"/>
  <c r="W366" i="7"/>
  <c r="X366" i="7"/>
  <c r="W367" i="7"/>
  <c r="X367" i="7"/>
  <c r="W368" i="7"/>
  <c r="X368" i="7"/>
  <c r="W369" i="7"/>
  <c r="X369" i="7"/>
  <c r="W370" i="7"/>
  <c r="X370" i="7"/>
  <c r="W371" i="7"/>
  <c r="X371" i="7"/>
  <c r="W372" i="7"/>
  <c r="X372" i="7"/>
  <c r="W373" i="7"/>
  <c r="X373" i="7"/>
  <c r="W374" i="7"/>
  <c r="X374" i="7"/>
  <c r="W375" i="7"/>
  <c r="X375" i="7"/>
  <c r="W376" i="7"/>
  <c r="X376" i="7"/>
  <c r="W377" i="7"/>
  <c r="X377" i="7"/>
  <c r="W378" i="7"/>
  <c r="X378" i="7"/>
  <c r="W379" i="7"/>
  <c r="X379" i="7"/>
  <c r="W380" i="7"/>
  <c r="X380" i="7"/>
  <c r="W381" i="7"/>
  <c r="X381" i="7"/>
  <c r="W382" i="7"/>
  <c r="X382" i="7"/>
  <c r="W383" i="7"/>
  <c r="X383" i="7"/>
  <c r="W384" i="7"/>
  <c r="X384" i="7"/>
  <c r="W385" i="7"/>
  <c r="X385" i="7"/>
  <c r="W386" i="7"/>
  <c r="X386" i="7"/>
  <c r="W387" i="7"/>
  <c r="X387" i="7"/>
  <c r="W388" i="7"/>
  <c r="X388" i="7"/>
  <c r="W389" i="7"/>
  <c r="X389" i="7"/>
  <c r="W390" i="7"/>
  <c r="X390" i="7"/>
  <c r="W391" i="7"/>
  <c r="X391" i="7"/>
  <c r="W392" i="7"/>
  <c r="X392" i="7"/>
  <c r="W393" i="7"/>
  <c r="X393" i="7"/>
  <c r="X330" i="7"/>
  <c r="W330" i="7"/>
  <c r="V523" i="7"/>
  <c r="V524" i="7"/>
  <c r="V525" i="7"/>
  <c r="V526" i="7"/>
  <c r="V527" i="7"/>
  <c r="V528" i="7"/>
  <c r="V529" i="7"/>
  <c r="V530" i="7"/>
  <c r="V531" i="7"/>
  <c r="V532" i="7"/>
  <c r="V533" i="7"/>
  <c r="V534" i="7"/>
  <c r="V535" i="7"/>
  <c r="V536" i="7"/>
  <c r="V537" i="7"/>
  <c r="V538" i="7"/>
  <c r="V539" i="7"/>
  <c r="V540" i="7"/>
  <c r="V541" i="7"/>
  <c r="V542" i="7"/>
  <c r="V543" i="7"/>
  <c r="V544" i="7"/>
  <c r="V545" i="7"/>
  <c r="V546" i="7"/>
  <c r="V547" i="7"/>
  <c r="V548" i="7"/>
  <c r="V549" i="7"/>
  <c r="V550" i="7"/>
  <c r="V551" i="7"/>
  <c r="V552" i="7"/>
  <c r="V553" i="7"/>
  <c r="V554" i="7"/>
  <c r="V555" i="7"/>
  <c r="V556" i="7"/>
  <c r="V557" i="7"/>
  <c r="V558" i="7"/>
  <c r="V559" i="7"/>
  <c r="V560" i="7"/>
  <c r="V561" i="7"/>
  <c r="V562" i="7"/>
  <c r="V563" i="7"/>
  <c r="V564" i="7"/>
  <c r="V565" i="7"/>
  <c r="V566" i="7"/>
  <c r="V567" i="7"/>
  <c r="V568" i="7"/>
  <c r="V569" i="7"/>
  <c r="V570" i="7"/>
  <c r="V571" i="7"/>
  <c r="V572" i="7"/>
  <c r="V573" i="7"/>
  <c r="V574" i="7"/>
  <c r="V575" i="7"/>
  <c r="V576" i="7"/>
  <c r="V577" i="7"/>
  <c r="V578" i="7"/>
  <c r="V579" i="7"/>
  <c r="V580" i="7"/>
  <c r="V581" i="7"/>
  <c r="V582" i="7"/>
  <c r="V583" i="7"/>
  <c r="V584" i="7"/>
  <c r="V585" i="7"/>
  <c r="V522" i="7"/>
  <c r="V459" i="7"/>
  <c r="V460" i="7"/>
  <c r="V461" i="7"/>
  <c r="V462" i="7"/>
  <c r="V463" i="7"/>
  <c r="V464" i="7"/>
  <c r="V465" i="7"/>
  <c r="V466" i="7"/>
  <c r="V467" i="7"/>
  <c r="V468" i="7"/>
  <c r="V469" i="7"/>
  <c r="V470" i="7"/>
  <c r="V471" i="7"/>
  <c r="V472" i="7"/>
  <c r="V473" i="7"/>
  <c r="V474" i="7"/>
  <c r="V475" i="7"/>
  <c r="V476" i="7"/>
  <c r="V477" i="7"/>
  <c r="V478" i="7"/>
  <c r="V479" i="7"/>
  <c r="V480" i="7"/>
  <c r="V481" i="7"/>
  <c r="V482" i="7"/>
  <c r="V483" i="7"/>
  <c r="V484" i="7"/>
  <c r="V485" i="7"/>
  <c r="V486" i="7"/>
  <c r="V487" i="7"/>
  <c r="V488" i="7"/>
  <c r="V489" i="7"/>
  <c r="V490" i="7"/>
  <c r="V491" i="7"/>
  <c r="V492" i="7"/>
  <c r="V493" i="7"/>
  <c r="V494" i="7"/>
  <c r="V495" i="7"/>
  <c r="V496" i="7"/>
  <c r="V497" i="7"/>
  <c r="V498" i="7"/>
  <c r="V499" i="7"/>
  <c r="V500" i="7"/>
  <c r="V501" i="7"/>
  <c r="V502" i="7"/>
  <c r="V503" i="7"/>
  <c r="V504" i="7"/>
  <c r="V505" i="7"/>
  <c r="V506" i="7"/>
  <c r="V507" i="7"/>
  <c r="V508" i="7"/>
  <c r="V509" i="7"/>
  <c r="V510" i="7"/>
  <c r="V511" i="7"/>
  <c r="V512" i="7"/>
  <c r="V513" i="7"/>
  <c r="V514" i="7"/>
  <c r="V515" i="7"/>
  <c r="V516" i="7"/>
  <c r="V517" i="7"/>
  <c r="V518" i="7"/>
  <c r="V519" i="7"/>
  <c r="V520" i="7"/>
  <c r="V521" i="7"/>
  <c r="V458" i="7"/>
  <c r="V395" i="7"/>
  <c r="V396" i="7"/>
  <c r="V397" i="7"/>
  <c r="V398" i="7"/>
  <c r="V399" i="7"/>
  <c r="V400" i="7"/>
  <c r="V401" i="7"/>
  <c r="V402" i="7"/>
  <c r="V403" i="7"/>
  <c r="V404" i="7"/>
  <c r="V405" i="7"/>
  <c r="V406" i="7"/>
  <c r="V407" i="7"/>
  <c r="V408" i="7"/>
  <c r="V409" i="7"/>
  <c r="V410" i="7"/>
  <c r="V411" i="7"/>
  <c r="V412" i="7"/>
  <c r="V413" i="7"/>
  <c r="V414" i="7"/>
  <c r="V415" i="7"/>
  <c r="V416" i="7"/>
  <c r="V417" i="7"/>
  <c r="V418" i="7"/>
  <c r="V419" i="7"/>
  <c r="V420" i="7"/>
  <c r="V421" i="7"/>
  <c r="V422" i="7"/>
  <c r="V423" i="7"/>
  <c r="V424" i="7"/>
  <c r="V425" i="7"/>
  <c r="V426" i="7"/>
  <c r="V427" i="7"/>
  <c r="V428" i="7"/>
  <c r="V429" i="7"/>
  <c r="V430" i="7"/>
  <c r="V431" i="7"/>
  <c r="V432" i="7"/>
  <c r="V433" i="7"/>
  <c r="V434" i="7"/>
  <c r="V435" i="7"/>
  <c r="V436" i="7"/>
  <c r="V437" i="7"/>
  <c r="V438" i="7"/>
  <c r="V439" i="7"/>
  <c r="V440" i="7"/>
  <c r="V441" i="7"/>
  <c r="V442" i="7"/>
  <c r="V443" i="7"/>
  <c r="V444" i="7"/>
  <c r="V445" i="7"/>
  <c r="V446" i="7"/>
  <c r="V447" i="7"/>
  <c r="V448" i="7"/>
  <c r="V449" i="7"/>
  <c r="V450" i="7"/>
  <c r="V451" i="7"/>
  <c r="V452" i="7"/>
  <c r="V453" i="7"/>
  <c r="V454" i="7"/>
  <c r="V455" i="7"/>
  <c r="V456" i="7"/>
  <c r="V457" i="7"/>
  <c r="V394" i="7"/>
  <c r="V331" i="7"/>
  <c r="V332" i="7"/>
  <c r="V333" i="7"/>
  <c r="V334" i="7"/>
  <c r="V335" i="7"/>
  <c r="V336" i="7"/>
  <c r="V337" i="7"/>
  <c r="V338" i="7"/>
  <c r="V339" i="7"/>
  <c r="V340" i="7"/>
  <c r="V341" i="7"/>
  <c r="V342" i="7"/>
  <c r="V343" i="7"/>
  <c r="V344" i="7"/>
  <c r="V345" i="7"/>
  <c r="V346" i="7"/>
  <c r="V347" i="7"/>
  <c r="V348" i="7"/>
  <c r="V349" i="7"/>
  <c r="V350" i="7"/>
  <c r="V351" i="7"/>
  <c r="V352" i="7"/>
  <c r="V353" i="7"/>
  <c r="V354" i="7"/>
  <c r="V355" i="7"/>
  <c r="V356" i="7"/>
  <c r="V357" i="7"/>
  <c r="V358" i="7"/>
  <c r="V359" i="7"/>
  <c r="V360" i="7"/>
  <c r="V361" i="7"/>
  <c r="V362" i="7"/>
  <c r="V363" i="7"/>
  <c r="V364" i="7"/>
  <c r="V365" i="7"/>
  <c r="V366" i="7"/>
  <c r="V367" i="7"/>
  <c r="V368" i="7"/>
  <c r="V369" i="7"/>
  <c r="V370" i="7"/>
  <c r="V371" i="7"/>
  <c r="V372" i="7"/>
  <c r="V373" i="7"/>
  <c r="V374" i="7"/>
  <c r="V375" i="7"/>
  <c r="V376" i="7"/>
  <c r="V377" i="7"/>
  <c r="V378" i="7"/>
  <c r="V379" i="7"/>
  <c r="V380" i="7"/>
  <c r="V381" i="7"/>
  <c r="V382" i="7"/>
  <c r="V383" i="7"/>
  <c r="V384" i="7"/>
  <c r="V385" i="7"/>
  <c r="V386" i="7"/>
  <c r="V387" i="7"/>
  <c r="V388" i="7"/>
  <c r="V389" i="7"/>
  <c r="V390" i="7"/>
  <c r="V391" i="7"/>
  <c r="V392" i="7"/>
  <c r="V393" i="7"/>
  <c r="V330" i="7"/>
  <c r="V267" i="7"/>
  <c r="V268" i="7"/>
  <c r="V269" i="7"/>
  <c r="V270" i="7"/>
  <c r="V271" i="7"/>
  <c r="V272" i="7"/>
  <c r="V273" i="7"/>
  <c r="V274" i="7"/>
  <c r="V275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V301" i="7"/>
  <c r="V302" i="7"/>
  <c r="V303" i="7"/>
  <c r="V304" i="7"/>
  <c r="V305" i="7"/>
  <c r="V306" i="7"/>
  <c r="V307" i="7"/>
  <c r="V308" i="7"/>
  <c r="V309" i="7"/>
  <c r="V310" i="7"/>
  <c r="V311" i="7"/>
  <c r="V312" i="7"/>
  <c r="V313" i="7"/>
  <c r="V314" i="7"/>
  <c r="V315" i="7"/>
  <c r="V316" i="7"/>
  <c r="V317" i="7"/>
  <c r="V318" i="7"/>
  <c r="V319" i="7"/>
  <c r="V320" i="7"/>
  <c r="V321" i="7"/>
  <c r="V322" i="7"/>
  <c r="V323" i="7"/>
  <c r="V324" i="7"/>
  <c r="V325" i="7"/>
  <c r="V326" i="7"/>
  <c r="V327" i="7"/>
  <c r="V328" i="7"/>
  <c r="V329" i="7"/>
  <c r="V266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59" i="7"/>
  <c r="V260" i="7"/>
  <c r="V261" i="7"/>
  <c r="V262" i="7"/>
  <c r="V263" i="7"/>
  <c r="V264" i="7"/>
  <c r="V265" i="7"/>
  <c r="V202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138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74" i="7"/>
  <c r="W267" i="7"/>
  <c r="X267" i="7"/>
  <c r="W268" i="7"/>
  <c r="X268" i="7"/>
  <c r="W269" i="7"/>
  <c r="X269" i="7"/>
  <c r="W270" i="7"/>
  <c r="X270" i="7"/>
  <c r="W271" i="7"/>
  <c r="X271" i="7"/>
  <c r="W272" i="7"/>
  <c r="X272" i="7"/>
  <c r="W273" i="7"/>
  <c r="X273" i="7"/>
  <c r="W274" i="7"/>
  <c r="X274" i="7"/>
  <c r="W275" i="7"/>
  <c r="X275" i="7"/>
  <c r="W276" i="7"/>
  <c r="X276" i="7"/>
  <c r="W277" i="7"/>
  <c r="X277" i="7"/>
  <c r="W278" i="7"/>
  <c r="X278" i="7"/>
  <c r="W279" i="7"/>
  <c r="X279" i="7"/>
  <c r="W280" i="7"/>
  <c r="X280" i="7"/>
  <c r="W281" i="7"/>
  <c r="X281" i="7"/>
  <c r="W282" i="7"/>
  <c r="X282" i="7"/>
  <c r="W283" i="7"/>
  <c r="X283" i="7"/>
  <c r="W284" i="7"/>
  <c r="X284" i="7"/>
  <c r="W285" i="7"/>
  <c r="X285" i="7"/>
  <c r="W286" i="7"/>
  <c r="X286" i="7"/>
  <c r="W287" i="7"/>
  <c r="X287" i="7"/>
  <c r="W288" i="7"/>
  <c r="X288" i="7"/>
  <c r="W289" i="7"/>
  <c r="X289" i="7"/>
  <c r="W290" i="7"/>
  <c r="X290" i="7"/>
  <c r="W291" i="7"/>
  <c r="X291" i="7"/>
  <c r="W292" i="7"/>
  <c r="X292" i="7"/>
  <c r="W293" i="7"/>
  <c r="X293" i="7"/>
  <c r="W294" i="7"/>
  <c r="X294" i="7"/>
  <c r="W295" i="7"/>
  <c r="X295" i="7"/>
  <c r="W296" i="7"/>
  <c r="X296" i="7"/>
  <c r="W297" i="7"/>
  <c r="X297" i="7"/>
  <c r="W298" i="7"/>
  <c r="X298" i="7"/>
  <c r="W299" i="7"/>
  <c r="X299" i="7"/>
  <c r="W300" i="7"/>
  <c r="X300" i="7"/>
  <c r="W301" i="7"/>
  <c r="X301" i="7"/>
  <c r="W302" i="7"/>
  <c r="X302" i="7"/>
  <c r="W303" i="7"/>
  <c r="X303" i="7"/>
  <c r="W304" i="7"/>
  <c r="X304" i="7"/>
  <c r="W305" i="7"/>
  <c r="X305" i="7"/>
  <c r="W306" i="7"/>
  <c r="X306" i="7"/>
  <c r="W307" i="7"/>
  <c r="X307" i="7"/>
  <c r="W308" i="7"/>
  <c r="X308" i="7"/>
  <c r="W309" i="7"/>
  <c r="X309" i="7"/>
  <c r="W310" i="7"/>
  <c r="X310" i="7"/>
  <c r="W311" i="7"/>
  <c r="X311" i="7"/>
  <c r="W312" i="7"/>
  <c r="X312" i="7"/>
  <c r="W313" i="7"/>
  <c r="X313" i="7"/>
  <c r="W314" i="7"/>
  <c r="X314" i="7"/>
  <c r="W315" i="7"/>
  <c r="X315" i="7"/>
  <c r="W316" i="7"/>
  <c r="X316" i="7"/>
  <c r="W317" i="7"/>
  <c r="X317" i="7"/>
  <c r="W318" i="7"/>
  <c r="X318" i="7"/>
  <c r="W319" i="7"/>
  <c r="X319" i="7"/>
  <c r="W320" i="7"/>
  <c r="X320" i="7"/>
  <c r="W321" i="7"/>
  <c r="X321" i="7"/>
  <c r="W322" i="7"/>
  <c r="X322" i="7"/>
  <c r="W323" i="7"/>
  <c r="X323" i="7"/>
  <c r="W324" i="7"/>
  <c r="X324" i="7"/>
  <c r="W325" i="7"/>
  <c r="X325" i="7"/>
  <c r="W326" i="7"/>
  <c r="X326" i="7"/>
  <c r="W327" i="7"/>
  <c r="X327" i="7"/>
  <c r="W328" i="7"/>
  <c r="X328" i="7"/>
  <c r="W329" i="7"/>
  <c r="X329" i="7"/>
  <c r="X266" i="7"/>
  <c r="W266" i="7"/>
  <c r="W203" i="7"/>
  <c r="X203" i="7"/>
  <c r="W204" i="7"/>
  <c r="X204" i="7"/>
  <c r="W205" i="7"/>
  <c r="X205" i="7"/>
  <c r="W206" i="7"/>
  <c r="X206" i="7"/>
  <c r="W207" i="7"/>
  <c r="X207" i="7"/>
  <c r="W208" i="7"/>
  <c r="X208" i="7"/>
  <c r="W209" i="7"/>
  <c r="X209" i="7"/>
  <c r="W210" i="7"/>
  <c r="X210" i="7"/>
  <c r="W211" i="7"/>
  <c r="X211" i="7"/>
  <c r="W212" i="7"/>
  <c r="X212" i="7"/>
  <c r="W213" i="7"/>
  <c r="X213" i="7"/>
  <c r="W214" i="7"/>
  <c r="X214" i="7"/>
  <c r="W215" i="7"/>
  <c r="X215" i="7"/>
  <c r="W216" i="7"/>
  <c r="X216" i="7"/>
  <c r="W217" i="7"/>
  <c r="X217" i="7"/>
  <c r="W218" i="7"/>
  <c r="X218" i="7"/>
  <c r="W219" i="7"/>
  <c r="X219" i="7"/>
  <c r="W220" i="7"/>
  <c r="X220" i="7"/>
  <c r="W221" i="7"/>
  <c r="X221" i="7"/>
  <c r="W222" i="7"/>
  <c r="X222" i="7"/>
  <c r="W223" i="7"/>
  <c r="X223" i="7"/>
  <c r="W224" i="7"/>
  <c r="X224" i="7"/>
  <c r="W225" i="7"/>
  <c r="X225" i="7"/>
  <c r="W226" i="7"/>
  <c r="X226" i="7"/>
  <c r="W227" i="7"/>
  <c r="X227" i="7"/>
  <c r="W228" i="7"/>
  <c r="X228" i="7"/>
  <c r="W229" i="7"/>
  <c r="X229" i="7"/>
  <c r="W230" i="7"/>
  <c r="X230" i="7"/>
  <c r="W231" i="7"/>
  <c r="X231" i="7"/>
  <c r="W232" i="7"/>
  <c r="X232" i="7"/>
  <c r="W233" i="7"/>
  <c r="X233" i="7"/>
  <c r="W234" i="7"/>
  <c r="X234" i="7"/>
  <c r="W235" i="7"/>
  <c r="X235" i="7"/>
  <c r="W236" i="7"/>
  <c r="X236" i="7"/>
  <c r="W237" i="7"/>
  <c r="X237" i="7"/>
  <c r="W238" i="7"/>
  <c r="X238" i="7"/>
  <c r="W239" i="7"/>
  <c r="X239" i="7"/>
  <c r="W240" i="7"/>
  <c r="X240" i="7"/>
  <c r="W241" i="7"/>
  <c r="X241" i="7"/>
  <c r="W242" i="7"/>
  <c r="X242" i="7"/>
  <c r="W243" i="7"/>
  <c r="X243" i="7"/>
  <c r="W244" i="7"/>
  <c r="X244" i="7"/>
  <c r="W245" i="7"/>
  <c r="X245" i="7"/>
  <c r="W246" i="7"/>
  <c r="X246" i="7"/>
  <c r="W247" i="7"/>
  <c r="X247" i="7"/>
  <c r="W248" i="7"/>
  <c r="X248" i="7"/>
  <c r="W249" i="7"/>
  <c r="X249" i="7"/>
  <c r="W250" i="7"/>
  <c r="X250" i="7"/>
  <c r="W251" i="7"/>
  <c r="X251" i="7"/>
  <c r="W252" i="7"/>
  <c r="X252" i="7"/>
  <c r="W253" i="7"/>
  <c r="X253" i="7"/>
  <c r="W254" i="7"/>
  <c r="X254" i="7"/>
  <c r="W255" i="7"/>
  <c r="X255" i="7"/>
  <c r="W256" i="7"/>
  <c r="X256" i="7"/>
  <c r="W257" i="7"/>
  <c r="X257" i="7"/>
  <c r="W258" i="7"/>
  <c r="X258" i="7"/>
  <c r="W259" i="7"/>
  <c r="X259" i="7"/>
  <c r="W260" i="7"/>
  <c r="X260" i="7"/>
  <c r="W261" i="7"/>
  <c r="X261" i="7"/>
  <c r="W262" i="7"/>
  <c r="X262" i="7"/>
  <c r="W263" i="7"/>
  <c r="X263" i="7"/>
  <c r="W264" i="7"/>
  <c r="X264" i="7"/>
  <c r="W265" i="7"/>
  <c r="X265" i="7"/>
  <c r="X202" i="7"/>
  <c r="W202" i="7"/>
  <c r="W139" i="7"/>
  <c r="X139" i="7"/>
  <c r="W140" i="7"/>
  <c r="X140" i="7"/>
  <c r="W141" i="7"/>
  <c r="X141" i="7"/>
  <c r="W142" i="7"/>
  <c r="X142" i="7"/>
  <c r="W143" i="7"/>
  <c r="X143" i="7"/>
  <c r="W144" i="7"/>
  <c r="X144" i="7"/>
  <c r="W145" i="7"/>
  <c r="X145" i="7"/>
  <c r="W146" i="7"/>
  <c r="X146" i="7"/>
  <c r="W147" i="7"/>
  <c r="X147" i="7"/>
  <c r="W148" i="7"/>
  <c r="X148" i="7"/>
  <c r="W149" i="7"/>
  <c r="X149" i="7"/>
  <c r="W150" i="7"/>
  <c r="X150" i="7"/>
  <c r="W151" i="7"/>
  <c r="X151" i="7"/>
  <c r="W152" i="7"/>
  <c r="X152" i="7"/>
  <c r="W153" i="7"/>
  <c r="X153" i="7"/>
  <c r="W154" i="7"/>
  <c r="X154" i="7"/>
  <c r="W155" i="7"/>
  <c r="X155" i="7"/>
  <c r="W156" i="7"/>
  <c r="X156" i="7"/>
  <c r="W157" i="7"/>
  <c r="X157" i="7"/>
  <c r="W158" i="7"/>
  <c r="X158" i="7"/>
  <c r="W159" i="7"/>
  <c r="X159" i="7"/>
  <c r="W160" i="7"/>
  <c r="X160" i="7"/>
  <c r="W161" i="7"/>
  <c r="X161" i="7"/>
  <c r="W162" i="7"/>
  <c r="X162" i="7"/>
  <c r="W163" i="7"/>
  <c r="X163" i="7"/>
  <c r="W164" i="7"/>
  <c r="X164" i="7"/>
  <c r="W165" i="7"/>
  <c r="X165" i="7"/>
  <c r="W166" i="7"/>
  <c r="X166" i="7"/>
  <c r="W167" i="7"/>
  <c r="X167" i="7"/>
  <c r="W168" i="7"/>
  <c r="X168" i="7"/>
  <c r="W169" i="7"/>
  <c r="X169" i="7"/>
  <c r="W170" i="7"/>
  <c r="X170" i="7"/>
  <c r="W171" i="7"/>
  <c r="X171" i="7"/>
  <c r="W172" i="7"/>
  <c r="X172" i="7"/>
  <c r="W173" i="7"/>
  <c r="X173" i="7"/>
  <c r="W174" i="7"/>
  <c r="X174" i="7"/>
  <c r="W175" i="7"/>
  <c r="X175" i="7"/>
  <c r="W176" i="7"/>
  <c r="X176" i="7"/>
  <c r="W177" i="7"/>
  <c r="X177" i="7"/>
  <c r="W178" i="7"/>
  <c r="X178" i="7"/>
  <c r="W179" i="7"/>
  <c r="X179" i="7"/>
  <c r="W180" i="7"/>
  <c r="X180" i="7"/>
  <c r="W181" i="7"/>
  <c r="X181" i="7"/>
  <c r="W182" i="7"/>
  <c r="X182" i="7"/>
  <c r="W183" i="7"/>
  <c r="X183" i="7"/>
  <c r="W184" i="7"/>
  <c r="X184" i="7"/>
  <c r="W185" i="7"/>
  <c r="X185" i="7"/>
  <c r="W186" i="7"/>
  <c r="X186" i="7"/>
  <c r="W187" i="7"/>
  <c r="X187" i="7"/>
  <c r="W188" i="7"/>
  <c r="X188" i="7"/>
  <c r="W189" i="7"/>
  <c r="X189" i="7"/>
  <c r="W190" i="7"/>
  <c r="X190" i="7"/>
  <c r="W191" i="7"/>
  <c r="X191" i="7"/>
  <c r="W192" i="7"/>
  <c r="X192" i="7"/>
  <c r="W193" i="7"/>
  <c r="X193" i="7"/>
  <c r="W194" i="7"/>
  <c r="X194" i="7"/>
  <c r="W195" i="7"/>
  <c r="X195" i="7"/>
  <c r="W196" i="7"/>
  <c r="X196" i="7"/>
  <c r="W197" i="7"/>
  <c r="X197" i="7"/>
  <c r="W198" i="7"/>
  <c r="X198" i="7"/>
  <c r="W199" i="7"/>
  <c r="X199" i="7"/>
  <c r="W200" i="7"/>
  <c r="X200" i="7"/>
  <c r="W201" i="7"/>
  <c r="X201" i="7"/>
  <c r="X138" i="7"/>
  <c r="W138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74" i="7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P689" i="1" s="1"/>
  <c r="N690" i="1"/>
  <c r="N691" i="1"/>
  <c r="N692" i="1"/>
  <c r="N693" i="1"/>
  <c r="N694" i="1"/>
  <c r="N695" i="1"/>
  <c r="N696" i="1"/>
  <c r="N697" i="1"/>
  <c r="P697" i="1" s="1"/>
  <c r="N698" i="1"/>
  <c r="N699" i="1"/>
  <c r="N700" i="1"/>
  <c r="N701" i="1"/>
  <c r="N702" i="1"/>
  <c r="N703" i="1"/>
  <c r="N704" i="1"/>
  <c r="N705" i="1"/>
  <c r="P705" i="1" s="1"/>
  <c r="N706" i="1"/>
  <c r="N707" i="1"/>
  <c r="N708" i="1"/>
  <c r="N709" i="1"/>
  <c r="N710" i="1"/>
  <c r="N711" i="1"/>
  <c r="N712" i="1"/>
  <c r="N713" i="1"/>
  <c r="P713" i="1" s="1"/>
  <c r="N714" i="1"/>
  <c r="N715" i="1"/>
  <c r="N716" i="1"/>
  <c r="N717" i="1"/>
  <c r="N718" i="1"/>
  <c r="N719" i="1"/>
  <c r="N720" i="1"/>
  <c r="N721" i="1"/>
  <c r="P721" i="1" s="1"/>
  <c r="N722" i="1"/>
  <c r="N723" i="1"/>
  <c r="N724" i="1"/>
  <c r="N725" i="1"/>
  <c r="N726" i="1"/>
  <c r="N727" i="1"/>
  <c r="N728" i="1"/>
  <c r="N729" i="1"/>
  <c r="P729" i="1" s="1"/>
  <c r="N730" i="1"/>
  <c r="N731" i="1"/>
  <c r="N732" i="1"/>
  <c r="N733" i="1"/>
  <c r="N734" i="1"/>
  <c r="N735" i="1"/>
  <c r="N736" i="1"/>
  <c r="N737" i="1"/>
  <c r="P737" i="1" s="1"/>
  <c r="N738" i="1"/>
  <c r="N739" i="1"/>
  <c r="N740" i="1"/>
  <c r="N741" i="1"/>
  <c r="N742" i="1"/>
  <c r="N743" i="1"/>
  <c r="N744" i="1"/>
  <c r="N745" i="1"/>
  <c r="P745" i="1" s="1"/>
  <c r="N746" i="1"/>
  <c r="N747" i="1"/>
  <c r="N748" i="1"/>
  <c r="N749" i="1"/>
  <c r="N750" i="1"/>
  <c r="N751" i="1"/>
  <c r="N752" i="1"/>
  <c r="N753" i="1"/>
  <c r="P753" i="1" s="1"/>
  <c r="N754" i="1"/>
  <c r="N755" i="1"/>
  <c r="N756" i="1"/>
  <c r="N757" i="1"/>
  <c r="N758" i="1"/>
  <c r="N759" i="1"/>
  <c r="N760" i="1"/>
  <c r="N761" i="1"/>
  <c r="P761" i="1" s="1"/>
  <c r="N762" i="1"/>
  <c r="N763" i="1"/>
  <c r="N764" i="1"/>
  <c r="N765" i="1"/>
  <c r="N766" i="1"/>
  <c r="N767" i="1"/>
  <c r="N768" i="1"/>
  <c r="N769" i="1"/>
  <c r="P769" i="1" s="1"/>
  <c r="N770" i="1"/>
  <c r="N771" i="1"/>
  <c r="N772" i="1"/>
  <c r="N773" i="1"/>
  <c r="N774" i="1"/>
  <c r="N775" i="1"/>
  <c r="N776" i="1"/>
  <c r="N777" i="1"/>
  <c r="P777" i="1" s="1"/>
  <c r="N778" i="1"/>
  <c r="N779" i="1"/>
  <c r="N780" i="1"/>
  <c r="N781" i="1"/>
  <c r="N782" i="1"/>
  <c r="N783" i="1"/>
  <c r="N784" i="1"/>
  <c r="N785" i="1"/>
  <c r="P785" i="1" s="1"/>
  <c r="N786" i="1"/>
  <c r="N787" i="1"/>
  <c r="N788" i="1"/>
  <c r="N789" i="1"/>
  <c r="N790" i="1"/>
  <c r="N791" i="1"/>
  <c r="N792" i="1"/>
  <c r="N793" i="1"/>
  <c r="P793" i="1" s="1"/>
  <c r="N794" i="1"/>
  <c r="N795" i="1"/>
  <c r="N796" i="1"/>
  <c r="N797" i="1"/>
  <c r="N798" i="1"/>
  <c r="N799" i="1"/>
  <c r="N800" i="1"/>
  <c r="N801" i="1"/>
  <c r="P801" i="1" s="1"/>
  <c r="N802" i="1"/>
  <c r="N803" i="1"/>
  <c r="N804" i="1"/>
  <c r="N805" i="1"/>
  <c r="N806" i="1"/>
  <c r="N807" i="1"/>
  <c r="N808" i="1"/>
  <c r="N809" i="1"/>
  <c r="P809" i="1" s="1"/>
  <c r="N810" i="1"/>
  <c r="N811" i="1"/>
  <c r="N812" i="1"/>
  <c r="N813" i="1"/>
  <c r="N814" i="1"/>
  <c r="N815" i="1"/>
  <c r="N816" i="1"/>
  <c r="N817" i="1"/>
  <c r="P817" i="1" s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P833" i="1" s="1"/>
  <c r="N834" i="1"/>
  <c r="N835" i="1"/>
  <c r="N836" i="1"/>
  <c r="N837" i="1"/>
  <c r="N838" i="1"/>
  <c r="N839" i="1"/>
  <c r="N840" i="1"/>
  <c r="N841" i="1"/>
  <c r="P841" i="1" s="1"/>
  <c r="N842" i="1"/>
  <c r="N843" i="1"/>
  <c r="N844" i="1"/>
  <c r="N845" i="1"/>
  <c r="N846" i="1"/>
  <c r="N847" i="1"/>
  <c r="N848" i="1"/>
  <c r="N849" i="1"/>
  <c r="P849" i="1" s="1"/>
  <c r="N850" i="1"/>
  <c r="N851" i="1"/>
  <c r="N852" i="1"/>
  <c r="N853" i="1"/>
  <c r="N854" i="1"/>
  <c r="N855" i="1"/>
  <c r="N856" i="1"/>
  <c r="N857" i="1"/>
  <c r="P857" i="1" s="1"/>
  <c r="N858" i="1"/>
  <c r="N859" i="1"/>
  <c r="N860" i="1"/>
  <c r="N861" i="1"/>
  <c r="N862" i="1"/>
  <c r="N863" i="1"/>
  <c r="N864" i="1"/>
  <c r="N865" i="1"/>
  <c r="P865" i="1" s="1"/>
  <c r="N866" i="1"/>
  <c r="N867" i="1"/>
  <c r="N868" i="1"/>
  <c r="N869" i="1"/>
  <c r="N870" i="1"/>
  <c r="N871" i="1"/>
  <c r="N872" i="1"/>
  <c r="N873" i="1"/>
  <c r="P873" i="1" s="1"/>
  <c r="N874" i="1"/>
  <c r="N875" i="1"/>
  <c r="N876" i="1"/>
  <c r="N877" i="1"/>
  <c r="N878" i="1"/>
  <c r="N879" i="1"/>
  <c r="N880" i="1"/>
  <c r="N881" i="1"/>
  <c r="P881" i="1" s="1"/>
  <c r="N882" i="1"/>
  <c r="N883" i="1"/>
  <c r="N884" i="1"/>
  <c r="N885" i="1"/>
  <c r="N886" i="1"/>
  <c r="N887" i="1"/>
  <c r="N888" i="1"/>
  <c r="N889" i="1"/>
  <c r="P889" i="1" s="1"/>
  <c r="N890" i="1"/>
  <c r="N891" i="1"/>
  <c r="N892" i="1"/>
  <c r="N893" i="1"/>
  <c r="N894" i="1"/>
  <c r="N895" i="1"/>
  <c r="N896" i="1"/>
  <c r="N897" i="1"/>
  <c r="P897" i="1" s="1"/>
  <c r="N898" i="1"/>
  <c r="N899" i="1"/>
  <c r="N900" i="1"/>
  <c r="N901" i="1"/>
  <c r="N902" i="1"/>
  <c r="N903" i="1"/>
  <c r="N904" i="1"/>
  <c r="N905" i="1"/>
  <c r="P905" i="1" s="1"/>
  <c r="N906" i="1"/>
  <c r="N907" i="1"/>
  <c r="N908" i="1"/>
  <c r="N909" i="1"/>
  <c r="N910" i="1"/>
  <c r="N911" i="1"/>
  <c r="N912" i="1"/>
  <c r="N913" i="1"/>
  <c r="P913" i="1" s="1"/>
  <c r="N914" i="1"/>
  <c r="N915" i="1"/>
  <c r="N916" i="1"/>
  <c r="N917" i="1"/>
  <c r="N918" i="1"/>
  <c r="N919" i="1"/>
  <c r="N920" i="1"/>
  <c r="N921" i="1"/>
  <c r="P921" i="1" s="1"/>
  <c r="N922" i="1"/>
  <c r="N923" i="1"/>
  <c r="N924" i="1"/>
  <c r="N925" i="1"/>
  <c r="N926" i="1"/>
  <c r="N927" i="1"/>
  <c r="N928" i="1"/>
  <c r="N929" i="1"/>
  <c r="P929" i="1" s="1"/>
  <c r="N930" i="1"/>
  <c r="N931" i="1"/>
  <c r="N932" i="1"/>
  <c r="N933" i="1"/>
  <c r="N934" i="1"/>
  <c r="N935" i="1"/>
  <c r="N936" i="1"/>
  <c r="N937" i="1"/>
  <c r="P937" i="1" s="1"/>
  <c r="N938" i="1"/>
  <c r="N939" i="1"/>
  <c r="N940" i="1"/>
  <c r="N941" i="1"/>
  <c r="N942" i="1"/>
  <c r="N943" i="1"/>
  <c r="N944" i="1"/>
  <c r="N945" i="1"/>
  <c r="P945" i="1" s="1"/>
  <c r="N946" i="1"/>
  <c r="N947" i="1"/>
  <c r="N948" i="1"/>
  <c r="N949" i="1"/>
  <c r="N950" i="1"/>
  <c r="N951" i="1"/>
  <c r="N952" i="1"/>
  <c r="N953" i="1"/>
  <c r="P953" i="1" s="1"/>
  <c r="N954" i="1"/>
  <c r="N955" i="1"/>
  <c r="N956" i="1"/>
  <c r="N957" i="1"/>
  <c r="N958" i="1"/>
  <c r="N959" i="1"/>
  <c r="N960" i="1"/>
  <c r="N961" i="1"/>
  <c r="P961" i="1" s="1"/>
  <c r="Y9" i="7"/>
  <c r="Z9" i="7"/>
  <c r="AC9" i="7"/>
  <c r="AD9" i="7"/>
  <c r="AG9" i="7"/>
  <c r="AH9" i="7"/>
  <c r="AK9" i="7"/>
  <c r="AL9" i="7"/>
  <c r="AO9" i="7"/>
  <c r="AP9" i="7"/>
  <c r="AS9" i="7"/>
  <c r="AT9" i="7"/>
  <c r="AW9" i="7"/>
  <c r="AX9" i="7"/>
  <c r="BA9" i="7"/>
  <c r="BB9" i="7"/>
  <c r="Y10" i="7"/>
  <c r="Z10" i="7"/>
  <c r="AC10" i="7"/>
  <c r="AD10" i="7"/>
  <c r="AG10" i="7"/>
  <c r="AH10" i="7"/>
  <c r="AK10" i="7"/>
  <c r="AL10" i="7"/>
  <c r="AO10" i="7"/>
  <c r="AP10" i="7"/>
  <c r="AS10" i="7"/>
  <c r="AT10" i="7"/>
  <c r="AW10" i="7"/>
  <c r="AX10" i="7"/>
  <c r="BA10" i="7"/>
  <c r="BB10" i="7"/>
  <c r="Y11" i="7"/>
  <c r="Z11" i="7"/>
  <c r="AC11" i="7"/>
  <c r="AD11" i="7"/>
  <c r="AG11" i="7"/>
  <c r="AH11" i="7"/>
  <c r="AK11" i="7"/>
  <c r="AL11" i="7"/>
  <c r="AO11" i="7"/>
  <c r="AP11" i="7"/>
  <c r="AS11" i="7"/>
  <c r="AT11" i="7"/>
  <c r="AW11" i="7"/>
  <c r="AX11" i="7"/>
  <c r="BA11" i="7"/>
  <c r="BB11" i="7"/>
  <c r="Y12" i="7"/>
  <c r="Z12" i="7"/>
  <c r="AC12" i="7"/>
  <c r="AD12" i="7"/>
  <c r="AG12" i="7"/>
  <c r="AH12" i="7"/>
  <c r="AK12" i="7"/>
  <c r="AL12" i="7"/>
  <c r="AO12" i="7"/>
  <c r="AP12" i="7"/>
  <c r="AS12" i="7"/>
  <c r="AT12" i="7"/>
  <c r="AW12" i="7"/>
  <c r="AX12" i="7"/>
  <c r="BA12" i="7"/>
  <c r="BB12" i="7"/>
  <c r="Y13" i="7"/>
  <c r="Z13" i="7"/>
  <c r="AC13" i="7"/>
  <c r="AD13" i="7"/>
  <c r="AG13" i="7"/>
  <c r="AH13" i="7"/>
  <c r="AK13" i="7"/>
  <c r="AL13" i="7"/>
  <c r="AO13" i="7"/>
  <c r="AP13" i="7"/>
  <c r="AS13" i="7"/>
  <c r="AT13" i="7"/>
  <c r="AW13" i="7"/>
  <c r="AX13" i="7"/>
  <c r="BA13" i="7"/>
  <c r="BB13" i="7"/>
  <c r="Y14" i="7"/>
  <c r="Z14" i="7"/>
  <c r="AC14" i="7"/>
  <c r="AD14" i="7"/>
  <c r="AG14" i="7"/>
  <c r="AH14" i="7"/>
  <c r="AK14" i="7"/>
  <c r="AL14" i="7"/>
  <c r="AO14" i="7"/>
  <c r="AP14" i="7"/>
  <c r="AS14" i="7"/>
  <c r="AT14" i="7"/>
  <c r="AW14" i="7"/>
  <c r="AX14" i="7"/>
  <c r="BA14" i="7"/>
  <c r="BB14" i="7"/>
  <c r="Y15" i="7"/>
  <c r="Z15" i="7"/>
  <c r="AC15" i="7"/>
  <c r="AD15" i="7"/>
  <c r="AG15" i="7"/>
  <c r="AH15" i="7"/>
  <c r="AK15" i="7"/>
  <c r="AL15" i="7"/>
  <c r="AO15" i="7"/>
  <c r="AP15" i="7"/>
  <c r="AS15" i="7"/>
  <c r="AT15" i="7"/>
  <c r="AW15" i="7"/>
  <c r="AX15" i="7"/>
  <c r="BA15" i="7"/>
  <c r="BB15" i="7"/>
  <c r="Y16" i="7"/>
  <c r="Z16" i="7"/>
  <c r="AC16" i="7"/>
  <c r="AD16" i="7"/>
  <c r="AG16" i="7"/>
  <c r="AH16" i="7"/>
  <c r="AK16" i="7"/>
  <c r="AL16" i="7"/>
  <c r="AO16" i="7"/>
  <c r="AP16" i="7"/>
  <c r="AS16" i="7"/>
  <c r="AT16" i="7"/>
  <c r="AW16" i="7"/>
  <c r="AX16" i="7"/>
  <c r="BA16" i="7"/>
  <c r="BB16" i="7"/>
  <c r="Y17" i="7"/>
  <c r="Z17" i="7"/>
  <c r="AC17" i="7"/>
  <c r="AD17" i="7"/>
  <c r="AG17" i="7"/>
  <c r="AH17" i="7"/>
  <c r="AK17" i="7"/>
  <c r="AL17" i="7"/>
  <c r="AO17" i="7"/>
  <c r="AP17" i="7"/>
  <c r="AS17" i="7"/>
  <c r="AT17" i="7"/>
  <c r="AW17" i="7"/>
  <c r="AX17" i="7"/>
  <c r="BA17" i="7"/>
  <c r="BB17" i="7"/>
  <c r="Y18" i="7"/>
  <c r="Z18" i="7"/>
  <c r="AC18" i="7"/>
  <c r="AD18" i="7"/>
  <c r="AG18" i="7"/>
  <c r="AH18" i="7"/>
  <c r="AK18" i="7"/>
  <c r="AL18" i="7"/>
  <c r="AO18" i="7"/>
  <c r="AP18" i="7"/>
  <c r="AS18" i="7"/>
  <c r="AT18" i="7"/>
  <c r="AW18" i="7"/>
  <c r="AX18" i="7"/>
  <c r="BA18" i="7"/>
  <c r="BB18" i="7"/>
  <c r="Y19" i="7"/>
  <c r="Z19" i="7"/>
  <c r="AC19" i="7"/>
  <c r="AD19" i="7"/>
  <c r="AG19" i="7"/>
  <c r="AH19" i="7"/>
  <c r="AK19" i="7"/>
  <c r="AL19" i="7"/>
  <c r="AO19" i="7"/>
  <c r="AP19" i="7"/>
  <c r="AS19" i="7"/>
  <c r="AT19" i="7"/>
  <c r="AW19" i="7"/>
  <c r="AX19" i="7"/>
  <c r="BA19" i="7"/>
  <c r="BB19" i="7"/>
  <c r="Y20" i="7"/>
  <c r="Z20" i="7"/>
  <c r="AC20" i="7"/>
  <c r="AD20" i="7"/>
  <c r="AG20" i="7"/>
  <c r="AH20" i="7"/>
  <c r="AK20" i="7"/>
  <c r="AL20" i="7"/>
  <c r="AO20" i="7"/>
  <c r="AP20" i="7"/>
  <c r="AS20" i="7"/>
  <c r="AT20" i="7"/>
  <c r="AW20" i="7"/>
  <c r="AX20" i="7"/>
  <c r="BA20" i="7"/>
  <c r="BB20" i="7"/>
  <c r="Y21" i="7"/>
  <c r="Z21" i="7"/>
  <c r="AC21" i="7"/>
  <c r="AD21" i="7"/>
  <c r="AG21" i="7"/>
  <c r="AH21" i="7"/>
  <c r="AK21" i="7"/>
  <c r="AL21" i="7"/>
  <c r="AO21" i="7"/>
  <c r="AP21" i="7"/>
  <c r="AS21" i="7"/>
  <c r="AT21" i="7"/>
  <c r="AW21" i="7"/>
  <c r="AX21" i="7"/>
  <c r="BA21" i="7"/>
  <c r="BB21" i="7"/>
  <c r="Y22" i="7"/>
  <c r="Z22" i="7"/>
  <c r="AC22" i="7"/>
  <c r="AD22" i="7"/>
  <c r="AG22" i="7"/>
  <c r="AH22" i="7"/>
  <c r="AK22" i="7"/>
  <c r="AL22" i="7"/>
  <c r="AO22" i="7"/>
  <c r="AP22" i="7"/>
  <c r="AS22" i="7"/>
  <c r="AT22" i="7"/>
  <c r="AW22" i="7"/>
  <c r="AX22" i="7"/>
  <c r="BA22" i="7"/>
  <c r="BB22" i="7"/>
  <c r="Y23" i="7"/>
  <c r="Z23" i="7"/>
  <c r="AC23" i="7"/>
  <c r="AD23" i="7"/>
  <c r="AG23" i="7"/>
  <c r="AH23" i="7"/>
  <c r="AK23" i="7"/>
  <c r="AL23" i="7"/>
  <c r="AO23" i="7"/>
  <c r="AP23" i="7"/>
  <c r="AS23" i="7"/>
  <c r="AT23" i="7"/>
  <c r="AW23" i="7"/>
  <c r="AX23" i="7"/>
  <c r="BA23" i="7"/>
  <c r="BB23" i="7"/>
  <c r="Y24" i="7"/>
  <c r="Z24" i="7"/>
  <c r="AC24" i="7"/>
  <c r="AD24" i="7"/>
  <c r="AG24" i="7"/>
  <c r="AH24" i="7"/>
  <c r="AK24" i="7"/>
  <c r="AL24" i="7"/>
  <c r="AO24" i="7"/>
  <c r="AP24" i="7"/>
  <c r="AS24" i="7"/>
  <c r="AT24" i="7"/>
  <c r="AW24" i="7"/>
  <c r="AX24" i="7"/>
  <c r="BA24" i="7"/>
  <c r="BB24" i="7"/>
  <c r="Y25" i="7"/>
  <c r="Z25" i="7"/>
  <c r="AC25" i="7"/>
  <c r="AD25" i="7"/>
  <c r="AG25" i="7"/>
  <c r="AH25" i="7"/>
  <c r="AK25" i="7"/>
  <c r="AL25" i="7"/>
  <c r="AO25" i="7"/>
  <c r="AP25" i="7"/>
  <c r="AS25" i="7"/>
  <c r="AT25" i="7"/>
  <c r="AW25" i="7"/>
  <c r="AX25" i="7"/>
  <c r="BA25" i="7"/>
  <c r="BB25" i="7"/>
  <c r="Y26" i="7"/>
  <c r="Z26" i="7"/>
  <c r="AC26" i="7"/>
  <c r="AD26" i="7"/>
  <c r="AG26" i="7"/>
  <c r="AH26" i="7"/>
  <c r="AK26" i="7"/>
  <c r="AL26" i="7"/>
  <c r="AO26" i="7"/>
  <c r="AP26" i="7"/>
  <c r="AS26" i="7"/>
  <c r="AT26" i="7"/>
  <c r="AW26" i="7"/>
  <c r="AX26" i="7"/>
  <c r="BA26" i="7"/>
  <c r="BB26" i="7"/>
  <c r="Y27" i="7"/>
  <c r="Z27" i="7"/>
  <c r="AC27" i="7"/>
  <c r="AD27" i="7"/>
  <c r="AG27" i="7"/>
  <c r="AH27" i="7"/>
  <c r="AK27" i="7"/>
  <c r="AL27" i="7"/>
  <c r="AO27" i="7"/>
  <c r="AP27" i="7"/>
  <c r="AS27" i="7"/>
  <c r="AT27" i="7"/>
  <c r="AW27" i="7"/>
  <c r="AX27" i="7"/>
  <c r="BA27" i="7"/>
  <c r="BB27" i="7"/>
  <c r="Y28" i="7"/>
  <c r="Z28" i="7"/>
  <c r="AC28" i="7"/>
  <c r="AD28" i="7"/>
  <c r="AG28" i="7"/>
  <c r="AH28" i="7"/>
  <c r="AK28" i="7"/>
  <c r="AL28" i="7"/>
  <c r="AO28" i="7"/>
  <c r="AP28" i="7"/>
  <c r="AS28" i="7"/>
  <c r="AT28" i="7"/>
  <c r="AW28" i="7"/>
  <c r="AX28" i="7"/>
  <c r="BA28" i="7"/>
  <c r="BB28" i="7"/>
  <c r="Y29" i="7"/>
  <c r="Z29" i="7"/>
  <c r="AC29" i="7"/>
  <c r="AD29" i="7"/>
  <c r="AG29" i="7"/>
  <c r="AH29" i="7"/>
  <c r="AK29" i="7"/>
  <c r="AL29" i="7"/>
  <c r="AO29" i="7"/>
  <c r="AP29" i="7"/>
  <c r="AS29" i="7"/>
  <c r="AT29" i="7"/>
  <c r="AW29" i="7"/>
  <c r="AX29" i="7"/>
  <c r="BA29" i="7"/>
  <c r="BB29" i="7"/>
  <c r="Y30" i="7"/>
  <c r="Z30" i="7"/>
  <c r="AC30" i="7"/>
  <c r="AD30" i="7"/>
  <c r="AG30" i="7"/>
  <c r="AH30" i="7"/>
  <c r="AK30" i="7"/>
  <c r="AL30" i="7"/>
  <c r="AO30" i="7"/>
  <c r="AP30" i="7"/>
  <c r="AS30" i="7"/>
  <c r="AT30" i="7"/>
  <c r="AW30" i="7"/>
  <c r="AX30" i="7"/>
  <c r="BA30" i="7"/>
  <c r="BB30" i="7"/>
  <c r="Y31" i="7"/>
  <c r="Z31" i="7"/>
  <c r="AC31" i="7"/>
  <c r="AD31" i="7"/>
  <c r="AG31" i="7"/>
  <c r="AH31" i="7"/>
  <c r="AK31" i="7"/>
  <c r="AL31" i="7"/>
  <c r="AO31" i="7"/>
  <c r="AP31" i="7"/>
  <c r="AS31" i="7"/>
  <c r="AT31" i="7"/>
  <c r="AW31" i="7"/>
  <c r="AX31" i="7"/>
  <c r="BA31" i="7"/>
  <c r="BB31" i="7"/>
  <c r="Y32" i="7"/>
  <c r="Z32" i="7"/>
  <c r="AC32" i="7"/>
  <c r="AD32" i="7"/>
  <c r="AG32" i="7"/>
  <c r="AH32" i="7"/>
  <c r="AK32" i="7"/>
  <c r="AL32" i="7"/>
  <c r="AO32" i="7"/>
  <c r="AP32" i="7"/>
  <c r="AS32" i="7"/>
  <c r="AT32" i="7"/>
  <c r="AW32" i="7"/>
  <c r="AX32" i="7"/>
  <c r="BA32" i="7"/>
  <c r="BB32" i="7"/>
  <c r="Y33" i="7"/>
  <c r="Z33" i="7"/>
  <c r="AC33" i="7"/>
  <c r="AD33" i="7"/>
  <c r="AG33" i="7"/>
  <c r="AH33" i="7"/>
  <c r="AK33" i="7"/>
  <c r="AL33" i="7"/>
  <c r="AO33" i="7"/>
  <c r="AP33" i="7"/>
  <c r="AS33" i="7"/>
  <c r="AT33" i="7"/>
  <c r="AW33" i="7"/>
  <c r="AX33" i="7"/>
  <c r="BA33" i="7"/>
  <c r="BB33" i="7"/>
  <c r="Y34" i="7"/>
  <c r="Z34" i="7"/>
  <c r="AC34" i="7"/>
  <c r="AD34" i="7"/>
  <c r="AG34" i="7"/>
  <c r="AH34" i="7"/>
  <c r="AK34" i="7"/>
  <c r="AL34" i="7"/>
  <c r="AO34" i="7"/>
  <c r="AP34" i="7"/>
  <c r="AS34" i="7"/>
  <c r="AT34" i="7"/>
  <c r="AW34" i="7"/>
  <c r="AX34" i="7"/>
  <c r="BA34" i="7"/>
  <c r="BB34" i="7"/>
  <c r="Y35" i="7"/>
  <c r="Z35" i="7"/>
  <c r="AC35" i="7"/>
  <c r="AD35" i="7"/>
  <c r="AG35" i="7"/>
  <c r="AH35" i="7"/>
  <c r="AK35" i="7"/>
  <c r="AL35" i="7"/>
  <c r="AO35" i="7"/>
  <c r="AP35" i="7"/>
  <c r="AS35" i="7"/>
  <c r="AT35" i="7"/>
  <c r="AW35" i="7"/>
  <c r="AX35" i="7"/>
  <c r="BA35" i="7"/>
  <c r="BB35" i="7"/>
  <c r="Y36" i="7"/>
  <c r="Z36" i="7"/>
  <c r="AC36" i="7"/>
  <c r="AD36" i="7"/>
  <c r="AG36" i="7"/>
  <c r="AH36" i="7"/>
  <c r="AK36" i="7"/>
  <c r="AL36" i="7"/>
  <c r="AO36" i="7"/>
  <c r="AP36" i="7"/>
  <c r="AS36" i="7"/>
  <c r="AT36" i="7"/>
  <c r="AW36" i="7"/>
  <c r="AX36" i="7"/>
  <c r="BA36" i="7"/>
  <c r="BB36" i="7"/>
  <c r="Y37" i="7"/>
  <c r="Z37" i="7"/>
  <c r="AC37" i="7"/>
  <c r="AD37" i="7"/>
  <c r="AG37" i="7"/>
  <c r="AH37" i="7"/>
  <c r="AK37" i="7"/>
  <c r="AL37" i="7"/>
  <c r="AO37" i="7"/>
  <c r="AP37" i="7"/>
  <c r="AS37" i="7"/>
  <c r="AT37" i="7"/>
  <c r="AW37" i="7"/>
  <c r="AX37" i="7"/>
  <c r="BA37" i="7"/>
  <c r="BB37" i="7"/>
  <c r="Y38" i="7"/>
  <c r="Z38" i="7"/>
  <c r="AC38" i="7"/>
  <c r="AD38" i="7"/>
  <c r="AG38" i="7"/>
  <c r="AH38" i="7"/>
  <c r="AK38" i="7"/>
  <c r="AL38" i="7"/>
  <c r="AO38" i="7"/>
  <c r="AP38" i="7"/>
  <c r="AS38" i="7"/>
  <c r="AT38" i="7"/>
  <c r="AW38" i="7"/>
  <c r="AX38" i="7"/>
  <c r="BA38" i="7"/>
  <c r="BB38" i="7"/>
  <c r="Y39" i="7"/>
  <c r="Z39" i="7"/>
  <c r="AC39" i="7"/>
  <c r="AD39" i="7"/>
  <c r="AG39" i="7"/>
  <c r="AH39" i="7"/>
  <c r="AK39" i="7"/>
  <c r="AL39" i="7"/>
  <c r="AO39" i="7"/>
  <c r="AP39" i="7"/>
  <c r="AS39" i="7"/>
  <c r="AT39" i="7"/>
  <c r="AW39" i="7"/>
  <c r="AX39" i="7"/>
  <c r="BA39" i="7"/>
  <c r="BB39" i="7"/>
  <c r="Y40" i="7"/>
  <c r="Z40" i="7"/>
  <c r="AC40" i="7"/>
  <c r="AD40" i="7"/>
  <c r="AG40" i="7"/>
  <c r="AH40" i="7"/>
  <c r="AK40" i="7"/>
  <c r="AL40" i="7"/>
  <c r="AO40" i="7"/>
  <c r="AP40" i="7"/>
  <c r="AS40" i="7"/>
  <c r="AT40" i="7"/>
  <c r="AW40" i="7"/>
  <c r="AX40" i="7"/>
  <c r="BA40" i="7"/>
  <c r="BB40" i="7"/>
  <c r="Y41" i="7"/>
  <c r="Z41" i="7"/>
  <c r="AC41" i="7"/>
  <c r="AD41" i="7"/>
  <c r="AG41" i="7"/>
  <c r="AH41" i="7"/>
  <c r="AK41" i="7"/>
  <c r="AL41" i="7"/>
  <c r="AO41" i="7"/>
  <c r="AP41" i="7"/>
  <c r="AS41" i="7"/>
  <c r="AT41" i="7"/>
  <c r="AW41" i="7"/>
  <c r="AX41" i="7"/>
  <c r="BA41" i="7"/>
  <c r="BB41" i="7"/>
  <c r="Y42" i="7"/>
  <c r="Z42" i="7"/>
  <c r="AC42" i="7"/>
  <c r="AD42" i="7"/>
  <c r="AG42" i="7"/>
  <c r="AH42" i="7"/>
  <c r="AK42" i="7"/>
  <c r="AL42" i="7"/>
  <c r="AO42" i="7"/>
  <c r="AP42" i="7"/>
  <c r="AS42" i="7"/>
  <c r="AT42" i="7"/>
  <c r="AW42" i="7"/>
  <c r="AX42" i="7"/>
  <c r="BA42" i="7"/>
  <c r="BB42" i="7"/>
  <c r="Y43" i="7"/>
  <c r="Z43" i="7"/>
  <c r="AC43" i="7"/>
  <c r="AD43" i="7"/>
  <c r="AG43" i="7"/>
  <c r="AH43" i="7"/>
  <c r="AK43" i="7"/>
  <c r="AL43" i="7"/>
  <c r="AO43" i="7"/>
  <c r="AP43" i="7"/>
  <c r="AS43" i="7"/>
  <c r="AT43" i="7"/>
  <c r="AW43" i="7"/>
  <c r="AX43" i="7"/>
  <c r="BA43" i="7"/>
  <c r="BB43" i="7"/>
  <c r="Y44" i="7"/>
  <c r="Z44" i="7"/>
  <c r="AC44" i="7"/>
  <c r="AD44" i="7"/>
  <c r="AG44" i="7"/>
  <c r="AH44" i="7"/>
  <c r="AK44" i="7"/>
  <c r="AL44" i="7"/>
  <c r="AO44" i="7"/>
  <c r="AP44" i="7"/>
  <c r="AS44" i="7"/>
  <c r="AT44" i="7"/>
  <c r="AW44" i="7"/>
  <c r="AX44" i="7"/>
  <c r="BA44" i="7"/>
  <c r="BB44" i="7"/>
  <c r="Y45" i="7"/>
  <c r="Z45" i="7"/>
  <c r="AC45" i="7"/>
  <c r="AD45" i="7"/>
  <c r="AG45" i="7"/>
  <c r="AH45" i="7"/>
  <c r="AK45" i="7"/>
  <c r="AL45" i="7"/>
  <c r="AO45" i="7"/>
  <c r="AP45" i="7"/>
  <c r="AS45" i="7"/>
  <c r="AT45" i="7"/>
  <c r="AW45" i="7"/>
  <c r="AX45" i="7"/>
  <c r="BA45" i="7"/>
  <c r="BB45" i="7"/>
  <c r="Y46" i="7"/>
  <c r="Z46" i="7"/>
  <c r="AC46" i="7"/>
  <c r="AD46" i="7"/>
  <c r="AG46" i="7"/>
  <c r="AH46" i="7"/>
  <c r="AK46" i="7"/>
  <c r="AL46" i="7"/>
  <c r="AO46" i="7"/>
  <c r="AP46" i="7"/>
  <c r="AS46" i="7"/>
  <c r="AT46" i="7"/>
  <c r="AW46" i="7"/>
  <c r="AX46" i="7"/>
  <c r="BA46" i="7"/>
  <c r="BB46" i="7"/>
  <c r="Y47" i="7"/>
  <c r="Z47" i="7"/>
  <c r="AC47" i="7"/>
  <c r="AD47" i="7"/>
  <c r="AG47" i="7"/>
  <c r="AH47" i="7"/>
  <c r="AK47" i="7"/>
  <c r="AL47" i="7"/>
  <c r="AO47" i="7"/>
  <c r="AP47" i="7"/>
  <c r="AS47" i="7"/>
  <c r="AT47" i="7"/>
  <c r="AW47" i="7"/>
  <c r="AX47" i="7"/>
  <c r="BA47" i="7"/>
  <c r="BB47" i="7"/>
  <c r="Y48" i="7"/>
  <c r="Z48" i="7"/>
  <c r="AC48" i="7"/>
  <c r="AD48" i="7"/>
  <c r="AG48" i="7"/>
  <c r="AH48" i="7"/>
  <c r="AK48" i="7"/>
  <c r="AL48" i="7"/>
  <c r="AO48" i="7"/>
  <c r="AP48" i="7"/>
  <c r="AS48" i="7"/>
  <c r="AT48" i="7"/>
  <c r="AW48" i="7"/>
  <c r="AX48" i="7"/>
  <c r="BA48" i="7"/>
  <c r="BB48" i="7"/>
  <c r="Y49" i="7"/>
  <c r="Z49" i="7"/>
  <c r="AC49" i="7"/>
  <c r="AD49" i="7"/>
  <c r="AG49" i="7"/>
  <c r="AH49" i="7"/>
  <c r="AK49" i="7"/>
  <c r="AL49" i="7"/>
  <c r="AO49" i="7"/>
  <c r="AP49" i="7"/>
  <c r="AS49" i="7"/>
  <c r="AT49" i="7"/>
  <c r="AW49" i="7"/>
  <c r="AX49" i="7"/>
  <c r="BA49" i="7"/>
  <c r="BB49" i="7"/>
  <c r="Y50" i="7"/>
  <c r="Z50" i="7"/>
  <c r="AC50" i="7"/>
  <c r="AD50" i="7"/>
  <c r="AG50" i="7"/>
  <c r="AH50" i="7"/>
  <c r="AK50" i="7"/>
  <c r="AL50" i="7"/>
  <c r="AO50" i="7"/>
  <c r="AP50" i="7"/>
  <c r="AS50" i="7"/>
  <c r="AT50" i="7"/>
  <c r="AW50" i="7"/>
  <c r="AX50" i="7"/>
  <c r="BA50" i="7"/>
  <c r="BB50" i="7"/>
  <c r="Y51" i="7"/>
  <c r="Z51" i="7"/>
  <c r="AC51" i="7"/>
  <c r="AD51" i="7"/>
  <c r="AG51" i="7"/>
  <c r="AH51" i="7"/>
  <c r="AK51" i="7"/>
  <c r="AL51" i="7"/>
  <c r="AO51" i="7"/>
  <c r="AP51" i="7"/>
  <c r="AS51" i="7"/>
  <c r="AT51" i="7"/>
  <c r="AW51" i="7"/>
  <c r="AX51" i="7"/>
  <c r="BA51" i="7"/>
  <c r="BB51" i="7"/>
  <c r="Y52" i="7"/>
  <c r="Z52" i="7"/>
  <c r="AC52" i="7"/>
  <c r="AD52" i="7"/>
  <c r="AG52" i="7"/>
  <c r="AH52" i="7"/>
  <c r="AK52" i="7"/>
  <c r="AL52" i="7"/>
  <c r="AO52" i="7"/>
  <c r="AP52" i="7"/>
  <c r="AS52" i="7"/>
  <c r="AT52" i="7"/>
  <c r="AW52" i="7"/>
  <c r="AX52" i="7"/>
  <c r="BA52" i="7"/>
  <c r="BB52" i="7"/>
  <c r="Y53" i="7"/>
  <c r="Z53" i="7"/>
  <c r="AC53" i="7"/>
  <c r="AD53" i="7"/>
  <c r="AG53" i="7"/>
  <c r="AH53" i="7"/>
  <c r="AK53" i="7"/>
  <c r="AL53" i="7"/>
  <c r="AO53" i="7"/>
  <c r="AP53" i="7"/>
  <c r="AS53" i="7"/>
  <c r="AT53" i="7"/>
  <c r="AW53" i="7"/>
  <c r="AX53" i="7"/>
  <c r="BA53" i="7"/>
  <c r="BB53" i="7"/>
  <c r="Y54" i="7"/>
  <c r="Z54" i="7"/>
  <c r="AC54" i="7"/>
  <c r="AD54" i="7"/>
  <c r="AG54" i="7"/>
  <c r="AH54" i="7"/>
  <c r="AK54" i="7"/>
  <c r="AL54" i="7"/>
  <c r="AO54" i="7"/>
  <c r="AP54" i="7"/>
  <c r="AS54" i="7"/>
  <c r="AT54" i="7"/>
  <c r="AW54" i="7"/>
  <c r="AX54" i="7"/>
  <c r="BA54" i="7"/>
  <c r="BB54" i="7"/>
  <c r="Y55" i="7"/>
  <c r="Z55" i="7"/>
  <c r="AC55" i="7"/>
  <c r="AD55" i="7"/>
  <c r="AG55" i="7"/>
  <c r="AH55" i="7"/>
  <c r="AK55" i="7"/>
  <c r="AL55" i="7"/>
  <c r="AO55" i="7"/>
  <c r="AP55" i="7"/>
  <c r="AS55" i="7"/>
  <c r="AT55" i="7"/>
  <c r="AW55" i="7"/>
  <c r="AX55" i="7"/>
  <c r="BA55" i="7"/>
  <c r="BB55" i="7"/>
  <c r="Y56" i="7"/>
  <c r="Z56" i="7"/>
  <c r="AC56" i="7"/>
  <c r="AD56" i="7"/>
  <c r="AG56" i="7"/>
  <c r="AH56" i="7"/>
  <c r="AK56" i="7"/>
  <c r="AL56" i="7"/>
  <c r="AO56" i="7"/>
  <c r="AP56" i="7"/>
  <c r="AS56" i="7"/>
  <c r="AT56" i="7"/>
  <c r="AW56" i="7"/>
  <c r="AX56" i="7"/>
  <c r="BA56" i="7"/>
  <c r="BB56" i="7"/>
  <c r="Y57" i="7"/>
  <c r="Z57" i="7"/>
  <c r="AC57" i="7"/>
  <c r="AD57" i="7"/>
  <c r="AG57" i="7"/>
  <c r="AH57" i="7"/>
  <c r="AK57" i="7"/>
  <c r="AL57" i="7"/>
  <c r="AO57" i="7"/>
  <c r="AP57" i="7"/>
  <c r="AS57" i="7"/>
  <c r="AT57" i="7"/>
  <c r="AW57" i="7"/>
  <c r="AX57" i="7"/>
  <c r="BA57" i="7"/>
  <c r="BB57" i="7"/>
  <c r="Y58" i="7"/>
  <c r="Z58" i="7"/>
  <c r="AC58" i="7"/>
  <c r="AD58" i="7"/>
  <c r="AG58" i="7"/>
  <c r="AH58" i="7"/>
  <c r="AK58" i="7"/>
  <c r="AL58" i="7"/>
  <c r="AO58" i="7"/>
  <c r="AP58" i="7"/>
  <c r="AS58" i="7"/>
  <c r="AT58" i="7"/>
  <c r="AW58" i="7"/>
  <c r="AX58" i="7"/>
  <c r="BA58" i="7"/>
  <c r="BB58" i="7"/>
  <c r="Y59" i="7"/>
  <c r="Z59" i="7"/>
  <c r="AC59" i="7"/>
  <c r="AD59" i="7"/>
  <c r="AG59" i="7"/>
  <c r="AH59" i="7"/>
  <c r="AK59" i="7"/>
  <c r="AL59" i="7"/>
  <c r="AO59" i="7"/>
  <c r="AP59" i="7"/>
  <c r="AS59" i="7"/>
  <c r="AT59" i="7"/>
  <c r="AW59" i="7"/>
  <c r="AX59" i="7"/>
  <c r="BA59" i="7"/>
  <c r="BB59" i="7"/>
  <c r="Y60" i="7"/>
  <c r="Z60" i="7"/>
  <c r="AC60" i="7"/>
  <c r="AD60" i="7"/>
  <c r="AG60" i="7"/>
  <c r="AH60" i="7"/>
  <c r="AK60" i="7"/>
  <c r="AL60" i="7"/>
  <c r="AO60" i="7"/>
  <c r="AP60" i="7"/>
  <c r="AS60" i="7"/>
  <c r="AT60" i="7"/>
  <c r="AW60" i="7"/>
  <c r="AX60" i="7"/>
  <c r="BA60" i="7"/>
  <c r="BB60" i="7"/>
  <c r="Y61" i="7"/>
  <c r="Z61" i="7"/>
  <c r="AC61" i="7"/>
  <c r="AD61" i="7"/>
  <c r="AG61" i="7"/>
  <c r="AH61" i="7"/>
  <c r="AK61" i="7"/>
  <c r="AL61" i="7"/>
  <c r="AO61" i="7"/>
  <c r="AP61" i="7"/>
  <c r="AS61" i="7"/>
  <c r="AT61" i="7"/>
  <c r="AW61" i="7"/>
  <c r="AX61" i="7"/>
  <c r="BA61" i="7"/>
  <c r="BB61" i="7"/>
  <c r="Y62" i="7"/>
  <c r="Z62" i="7"/>
  <c r="AC62" i="7"/>
  <c r="AD62" i="7"/>
  <c r="AG62" i="7"/>
  <c r="AH62" i="7"/>
  <c r="AK62" i="7"/>
  <c r="AL62" i="7"/>
  <c r="AO62" i="7"/>
  <c r="AP62" i="7"/>
  <c r="AS62" i="7"/>
  <c r="AT62" i="7"/>
  <c r="AW62" i="7"/>
  <c r="AX62" i="7"/>
  <c r="BA62" i="7"/>
  <c r="BB62" i="7"/>
  <c r="Y63" i="7"/>
  <c r="Z63" i="7"/>
  <c r="AC63" i="7"/>
  <c r="AD63" i="7"/>
  <c r="AG63" i="7"/>
  <c r="AH63" i="7"/>
  <c r="AK63" i="7"/>
  <c r="AL63" i="7"/>
  <c r="AO63" i="7"/>
  <c r="AP63" i="7"/>
  <c r="AS63" i="7"/>
  <c r="AT63" i="7"/>
  <c r="AW63" i="7"/>
  <c r="AX63" i="7"/>
  <c r="BA63" i="7"/>
  <c r="BB63" i="7"/>
  <c r="Y64" i="7"/>
  <c r="Z64" i="7"/>
  <c r="AC64" i="7"/>
  <c r="AD64" i="7"/>
  <c r="AG64" i="7"/>
  <c r="AH64" i="7"/>
  <c r="AK64" i="7"/>
  <c r="AL64" i="7"/>
  <c r="AO64" i="7"/>
  <c r="AP64" i="7"/>
  <c r="AS64" i="7"/>
  <c r="AT64" i="7"/>
  <c r="AW64" i="7"/>
  <c r="AX64" i="7"/>
  <c r="BA64" i="7"/>
  <c r="BB64" i="7"/>
  <c r="Y65" i="7"/>
  <c r="Z65" i="7"/>
  <c r="AC65" i="7"/>
  <c r="AD65" i="7"/>
  <c r="AG65" i="7"/>
  <c r="AH65" i="7"/>
  <c r="AK65" i="7"/>
  <c r="AL65" i="7"/>
  <c r="AO65" i="7"/>
  <c r="AP65" i="7"/>
  <c r="AS65" i="7"/>
  <c r="AT65" i="7"/>
  <c r="AW65" i="7"/>
  <c r="AX65" i="7"/>
  <c r="BA65" i="7"/>
  <c r="BB65" i="7"/>
  <c r="Y66" i="7"/>
  <c r="Z66" i="7"/>
  <c r="AC66" i="7"/>
  <c r="AD66" i="7"/>
  <c r="AG66" i="7"/>
  <c r="AH66" i="7"/>
  <c r="AK66" i="7"/>
  <c r="AL66" i="7"/>
  <c r="AO66" i="7"/>
  <c r="AP66" i="7"/>
  <c r="AS66" i="7"/>
  <c r="AT66" i="7"/>
  <c r="AW66" i="7"/>
  <c r="AX66" i="7"/>
  <c r="BA66" i="7"/>
  <c r="BB66" i="7"/>
  <c r="Y67" i="7"/>
  <c r="Z67" i="7"/>
  <c r="AC67" i="7"/>
  <c r="AD67" i="7"/>
  <c r="AG67" i="7"/>
  <c r="AH67" i="7"/>
  <c r="AK67" i="7"/>
  <c r="AL67" i="7"/>
  <c r="AO67" i="7"/>
  <c r="AP67" i="7"/>
  <c r="AS67" i="7"/>
  <c r="AT67" i="7"/>
  <c r="AW67" i="7"/>
  <c r="AX67" i="7"/>
  <c r="BA67" i="7"/>
  <c r="BB67" i="7"/>
  <c r="Y68" i="7"/>
  <c r="Z68" i="7"/>
  <c r="AC68" i="7"/>
  <c r="AD68" i="7"/>
  <c r="AG68" i="7"/>
  <c r="AH68" i="7"/>
  <c r="AK68" i="7"/>
  <c r="AL68" i="7"/>
  <c r="AO68" i="7"/>
  <c r="AP68" i="7"/>
  <c r="AS68" i="7"/>
  <c r="AT68" i="7"/>
  <c r="AW68" i="7"/>
  <c r="AX68" i="7"/>
  <c r="BA68" i="7"/>
  <c r="BB68" i="7"/>
  <c r="Y69" i="7"/>
  <c r="Z69" i="7"/>
  <c r="AC69" i="7"/>
  <c r="AD69" i="7"/>
  <c r="AG69" i="7"/>
  <c r="AH69" i="7"/>
  <c r="AK69" i="7"/>
  <c r="AL69" i="7"/>
  <c r="AO69" i="7"/>
  <c r="AP69" i="7"/>
  <c r="AS69" i="7"/>
  <c r="AT69" i="7"/>
  <c r="AW69" i="7"/>
  <c r="AX69" i="7"/>
  <c r="BA69" i="7"/>
  <c r="BB69" i="7"/>
  <c r="Y70" i="7"/>
  <c r="Z70" i="7"/>
  <c r="AC70" i="7"/>
  <c r="AD70" i="7"/>
  <c r="AG70" i="7"/>
  <c r="AH70" i="7"/>
  <c r="AK70" i="7"/>
  <c r="AL70" i="7"/>
  <c r="AO70" i="7"/>
  <c r="AP70" i="7"/>
  <c r="AS70" i="7"/>
  <c r="AT70" i="7"/>
  <c r="AW70" i="7"/>
  <c r="AX70" i="7"/>
  <c r="BA70" i="7"/>
  <c r="BB70" i="7"/>
  <c r="Y71" i="7"/>
  <c r="Z71" i="7"/>
  <c r="AC71" i="7"/>
  <c r="AD71" i="7"/>
  <c r="AG71" i="7"/>
  <c r="AH71" i="7"/>
  <c r="AK71" i="7"/>
  <c r="AL71" i="7"/>
  <c r="AO71" i="7"/>
  <c r="AP71" i="7"/>
  <c r="AS71" i="7"/>
  <c r="AT71" i="7"/>
  <c r="AW71" i="7"/>
  <c r="AX71" i="7"/>
  <c r="BA71" i="7"/>
  <c r="BB71" i="7"/>
  <c r="Y8" i="7"/>
  <c r="Z8" i="7"/>
  <c r="AX8" i="7"/>
  <c r="BA8" i="7"/>
  <c r="BB8" i="7"/>
  <c r="AD8" i="7"/>
  <c r="AG8" i="7"/>
  <c r="AH8" i="7"/>
  <c r="AK8" i="7"/>
  <c r="AL8" i="7"/>
  <c r="AO8" i="7"/>
  <c r="AP8" i="7"/>
  <c r="AS8" i="7"/>
  <c r="AT8" i="7"/>
  <c r="AW8" i="7"/>
  <c r="AC8" i="7"/>
  <c r="V49" i="7"/>
  <c r="V50" i="7"/>
  <c r="V51" i="7"/>
  <c r="V52" i="7"/>
  <c r="V61" i="7"/>
  <c r="V15" i="7"/>
  <c r="V30" i="7"/>
  <c r="V48" i="7"/>
  <c r="U49" i="7"/>
  <c r="U50" i="7"/>
  <c r="U59" i="7"/>
  <c r="U13" i="7"/>
  <c r="U23" i="7"/>
  <c r="U27" i="7"/>
  <c r="U30" i="7"/>
  <c r="U56" i="7"/>
  <c r="V57" i="7"/>
  <c r="V59" i="7"/>
  <c r="V60" i="7"/>
  <c r="V69" i="7"/>
  <c r="V62" i="7"/>
  <c r="U57" i="7"/>
  <c r="U58" i="7"/>
  <c r="U29" i="7"/>
  <c r="U44" i="7"/>
  <c r="U62" i="7"/>
  <c r="V67" i="7"/>
  <c r="V14" i="7"/>
  <c r="V23" i="7"/>
  <c r="U66" i="7"/>
  <c r="U45" i="7"/>
  <c r="U15" i="7"/>
  <c r="V12" i="7"/>
  <c r="U9" i="7"/>
  <c r="U71" i="7"/>
  <c r="V20" i="7"/>
  <c r="U28" i="7"/>
  <c r="V27" i="7"/>
  <c r="U38" i="7"/>
  <c r="V58" i="7"/>
  <c r="V55" i="7"/>
  <c r="V16" i="7"/>
  <c r="U67" i="7"/>
  <c r="U39" i="7"/>
  <c r="U46" i="7"/>
  <c r="V65" i="7"/>
  <c r="V68" i="7"/>
  <c r="V71" i="7"/>
  <c r="U65" i="7"/>
  <c r="U12" i="7"/>
  <c r="U68" i="7"/>
  <c r="U8" i="7"/>
  <c r="V10" i="7"/>
  <c r="U10" i="7"/>
  <c r="U21" i="7"/>
  <c r="V19" i="7"/>
  <c r="U19" i="7"/>
  <c r="U37" i="7"/>
  <c r="V47" i="7"/>
  <c r="V66" i="7"/>
  <c r="V8" i="7"/>
  <c r="U55" i="7"/>
  <c r="V11" i="7"/>
  <c r="V31" i="7"/>
  <c r="U20" i="7"/>
  <c r="V18" i="7"/>
  <c r="V38" i="7"/>
  <c r="U18" i="7"/>
  <c r="U16" i="7"/>
  <c r="U47" i="7"/>
  <c r="V25" i="7"/>
  <c r="U26" i="7"/>
  <c r="U63" i="7"/>
  <c r="V21" i="7"/>
  <c r="V37" i="7"/>
  <c r="U35" i="7"/>
  <c r="V40" i="7"/>
  <c r="V46" i="7"/>
  <c r="U32" i="7"/>
  <c r="V56" i="7"/>
  <c r="V33" i="7"/>
  <c r="V34" i="7"/>
  <c r="V35" i="7"/>
  <c r="V36" i="7"/>
  <c r="V45" i="7"/>
  <c r="V54" i="7"/>
  <c r="V64" i="7"/>
  <c r="V63" i="7"/>
  <c r="U33" i="7"/>
  <c r="U34" i="7"/>
  <c r="U43" i="7"/>
  <c r="U52" i="7"/>
  <c r="U54" i="7"/>
  <c r="U48" i="7"/>
  <c r="U69" i="7"/>
  <c r="U24" i="7"/>
  <c r="V42" i="7"/>
  <c r="V43" i="7"/>
  <c r="V44" i="7"/>
  <c r="V53" i="7"/>
  <c r="V70" i="7"/>
  <c r="V13" i="7"/>
  <c r="V24" i="7"/>
  <c r="U41" i="7"/>
  <c r="U42" i="7"/>
  <c r="U51" i="7"/>
  <c r="U60" i="7"/>
  <c r="U70" i="7"/>
  <c r="U64" i="7"/>
  <c r="U14" i="7"/>
  <c r="U40" i="7"/>
  <c r="V22" i="7"/>
  <c r="U11" i="7"/>
  <c r="U31" i="7"/>
  <c r="V39" i="7"/>
  <c r="V28" i="7"/>
  <c r="U36" i="7"/>
  <c r="V41" i="7"/>
  <c r="V9" i="7"/>
  <c r="V32" i="7"/>
  <c r="U61" i="7"/>
  <c r="V17" i="7"/>
  <c r="V29" i="7"/>
  <c r="U17" i="7"/>
  <c r="U22" i="7"/>
  <c r="V26" i="7"/>
  <c r="U25" i="7"/>
  <c r="U53" i="7"/>
  <c r="R10218" i="1" l="1"/>
  <c r="Q10213" i="1"/>
  <c r="S10213" i="1" s="1"/>
  <c r="R10167" i="1"/>
  <c r="R10154" i="1"/>
  <c r="Q10149" i="1"/>
  <c r="S10149" i="1" s="1"/>
  <c r="S10134" i="1"/>
  <c r="R10108" i="1"/>
  <c r="R10089" i="1"/>
  <c r="R10069" i="1"/>
  <c r="S10031" i="1"/>
  <c r="S10027" i="1"/>
  <c r="R9995" i="1"/>
  <c r="Q9988" i="1"/>
  <c r="R9988" i="1"/>
  <c r="S9936" i="1"/>
  <c r="S9890" i="1"/>
  <c r="Q9837" i="1"/>
  <c r="S9837" i="1" s="1"/>
  <c r="Q10228" i="1"/>
  <c r="R10228" i="1"/>
  <c r="R10210" i="1"/>
  <c r="Q10205" i="1"/>
  <c r="S10205" i="1" s="1"/>
  <c r="S10187" i="1"/>
  <c r="Q10169" i="1"/>
  <c r="R10169" i="1"/>
  <c r="R10146" i="1"/>
  <c r="Q10141" i="1"/>
  <c r="S10141" i="1" s="1"/>
  <c r="S10136" i="1"/>
  <c r="Q10125" i="1"/>
  <c r="S10125" i="1" s="1"/>
  <c r="R10081" i="1"/>
  <c r="R10041" i="1"/>
  <c r="S10038" i="1"/>
  <c r="S10016" i="1"/>
  <c r="S9954" i="1"/>
  <c r="Q9507" i="1"/>
  <c r="Q9475" i="1"/>
  <c r="Q10220" i="1"/>
  <c r="Q10156" i="1"/>
  <c r="R10156" i="1"/>
  <c r="S10050" i="1"/>
  <c r="S10047" i="1"/>
  <c r="Q9978" i="1"/>
  <c r="S9978" i="1" s="1"/>
  <c r="R9949" i="1"/>
  <c r="S9943" i="1"/>
  <c r="S9814" i="1"/>
  <c r="S9757" i="1"/>
  <c r="S10235" i="1"/>
  <c r="Q10217" i="1"/>
  <c r="R10217" i="1"/>
  <c r="Q10212" i="1"/>
  <c r="R10212" i="1"/>
  <c r="R10194" i="1"/>
  <c r="Q10189" i="1"/>
  <c r="S10189" i="1" s="1"/>
  <c r="S10171" i="1"/>
  <c r="Q10153" i="1"/>
  <c r="R10153" i="1"/>
  <c r="R10133" i="1"/>
  <c r="Q10093" i="1"/>
  <c r="R10093" i="1"/>
  <c r="R10068" i="1"/>
  <c r="R10059" i="1"/>
  <c r="S10040" i="1"/>
  <c r="S10023" i="1"/>
  <c r="S10008" i="1"/>
  <c r="Q9997" i="1"/>
  <c r="S9997" i="1" s="1"/>
  <c r="Q9956" i="1"/>
  <c r="Q9933" i="1"/>
  <c r="R10209" i="1"/>
  <c r="R10199" i="1"/>
  <c r="Q10124" i="1"/>
  <c r="Q10105" i="1"/>
  <c r="R10018" i="1"/>
  <c r="R9973" i="1"/>
  <c r="S9885" i="1"/>
  <c r="R10242" i="1"/>
  <c r="Q10237" i="1"/>
  <c r="S10237" i="1" s="1"/>
  <c r="S10219" i="1"/>
  <c r="S10214" i="1"/>
  <c r="Q10201" i="1"/>
  <c r="R10178" i="1"/>
  <c r="Q10173" i="1"/>
  <c r="S10173" i="1" s="1"/>
  <c r="S10155" i="1"/>
  <c r="S10109" i="1"/>
  <c r="Q10100" i="1"/>
  <c r="S10100" i="1" s="1"/>
  <c r="Q10083" i="1"/>
  <c r="R10083" i="1"/>
  <c r="S10070" i="1"/>
  <c r="Q10049" i="1"/>
  <c r="R10049" i="1"/>
  <c r="R10044" i="1"/>
  <c r="R10025" i="1"/>
  <c r="R10005" i="1"/>
  <c r="S9914" i="1"/>
  <c r="Q9467" i="1"/>
  <c r="Q9435" i="1"/>
  <c r="S9435" i="1" s="1"/>
  <c r="Q10188" i="1"/>
  <c r="S10126" i="1"/>
  <c r="S10118" i="1"/>
  <c r="S10039" i="1"/>
  <c r="R9996" i="1"/>
  <c r="S9942" i="1"/>
  <c r="Q9773" i="1"/>
  <c r="Q10239" i="1"/>
  <c r="R10239" i="1"/>
  <c r="R10226" i="1"/>
  <c r="Q10221" i="1"/>
  <c r="S10221" i="1" s="1"/>
  <c r="S10203" i="1"/>
  <c r="Q10185" i="1"/>
  <c r="R10185" i="1"/>
  <c r="Q10180" i="1"/>
  <c r="R10180" i="1"/>
  <c r="R10162" i="1"/>
  <c r="Q10157" i="1"/>
  <c r="S10157" i="1" s="1"/>
  <c r="S10139" i="1"/>
  <c r="R10116" i="1"/>
  <c r="S10110" i="1"/>
  <c r="Q10074" i="1"/>
  <c r="Q10066" i="1"/>
  <c r="S10066" i="1" s="1"/>
  <c r="S10020" i="1"/>
  <c r="S9922" i="1"/>
  <c r="Q9805" i="1"/>
  <c r="S9852" i="1"/>
  <c r="S9820" i="1"/>
  <c r="S9710" i="1"/>
  <c r="Q9649" i="1"/>
  <c r="S9649" i="1" s="1"/>
  <c r="R9649" i="1"/>
  <c r="Q9593" i="1"/>
  <c r="S9593" i="1" s="1"/>
  <c r="R9593" i="1"/>
  <c r="O9568" i="1"/>
  <c r="P9568" i="1"/>
  <c r="Q9447" i="1"/>
  <c r="R9447" i="1"/>
  <c r="Q9409" i="1"/>
  <c r="S9409" i="1" s="1"/>
  <c r="R9409" i="1"/>
  <c r="Q9383" i="1"/>
  <c r="S9383" i="1" s="1"/>
  <c r="R9383" i="1"/>
  <c r="O9271" i="1"/>
  <c r="P9271" i="1"/>
  <c r="Q9203" i="1"/>
  <c r="R9203" i="1"/>
  <c r="O9143" i="1"/>
  <c r="P9143" i="1"/>
  <c r="Q10242" i="1"/>
  <c r="P10241" i="1"/>
  <c r="Q10241" i="1" s="1"/>
  <c r="Q10234" i="1"/>
  <c r="S10234" i="1" s="1"/>
  <c r="P10233" i="1"/>
  <c r="Q10233" i="1" s="1"/>
  <c r="Q10226" i="1"/>
  <c r="S10226" i="1" s="1"/>
  <c r="P10225" i="1"/>
  <c r="Q10225" i="1" s="1"/>
  <c r="Q10218" i="1"/>
  <c r="S10218" i="1" s="1"/>
  <c r="P10217" i="1"/>
  <c r="Q10210" i="1"/>
  <c r="S10210" i="1" s="1"/>
  <c r="P10209" i="1"/>
  <c r="Q10209" i="1" s="1"/>
  <c r="S10209" i="1" s="1"/>
  <c r="Q10202" i="1"/>
  <c r="S10202" i="1" s="1"/>
  <c r="P10201" i="1"/>
  <c r="R10201" i="1" s="1"/>
  <c r="Q10194" i="1"/>
  <c r="S10194" i="1" s="1"/>
  <c r="P10193" i="1"/>
  <c r="Q10193" i="1" s="1"/>
  <c r="Q10186" i="1"/>
  <c r="S10186" i="1" s="1"/>
  <c r="P10185" i="1"/>
  <c r="Q10178" i="1"/>
  <c r="P10177" i="1"/>
  <c r="Q10177" i="1" s="1"/>
  <c r="Q10170" i="1"/>
  <c r="S10170" i="1" s="1"/>
  <c r="P10169" i="1"/>
  <c r="Q10162" i="1"/>
  <c r="S10162" i="1" s="1"/>
  <c r="P10161" i="1"/>
  <c r="Q10161" i="1" s="1"/>
  <c r="Q10154" i="1"/>
  <c r="S10154" i="1" s="1"/>
  <c r="P10153" i="1"/>
  <c r="Q10146" i="1"/>
  <c r="P10145" i="1"/>
  <c r="Q10145" i="1" s="1"/>
  <c r="Q10138" i="1"/>
  <c r="S10138" i="1" s="1"/>
  <c r="Q10133" i="1"/>
  <c r="S10133" i="1" s="1"/>
  <c r="P10132" i="1"/>
  <c r="Q10132" i="1" s="1"/>
  <c r="Q10123" i="1"/>
  <c r="S10123" i="1" s="1"/>
  <c r="P10113" i="1"/>
  <c r="Q10113" i="1" s="1"/>
  <c r="Q10108" i="1"/>
  <c r="R10104" i="1"/>
  <c r="S10104" i="1" s="1"/>
  <c r="P10098" i="1"/>
  <c r="R10098" i="1" s="1"/>
  <c r="Q10094" i="1"/>
  <c r="S10094" i="1" s="1"/>
  <c r="P10093" i="1"/>
  <c r="P10083" i="1"/>
  <c r="Q10079" i="1"/>
  <c r="Q10069" i="1"/>
  <c r="S10069" i="1" s="1"/>
  <c r="P10068" i="1"/>
  <c r="Q10068" i="1" s="1"/>
  <c r="S10068" i="1" s="1"/>
  <c r="Q10059" i="1"/>
  <c r="P10049" i="1"/>
  <c r="Q10044" i="1"/>
  <c r="R10040" i="1"/>
  <c r="P10034" i="1"/>
  <c r="R10034" i="1" s="1"/>
  <c r="Q10030" i="1"/>
  <c r="S10030" i="1" s="1"/>
  <c r="P10029" i="1"/>
  <c r="Q10029" i="1" s="1"/>
  <c r="P10019" i="1"/>
  <c r="Q10019" i="1" s="1"/>
  <c r="Q10005" i="1"/>
  <c r="P10004" i="1"/>
  <c r="Q10004" i="1" s="1"/>
  <c r="Q9995" i="1"/>
  <c r="S9995" i="1" s="1"/>
  <c r="P9985" i="1"/>
  <c r="Q9985" i="1" s="1"/>
  <c r="P9981" i="1"/>
  <c r="R9981" i="1" s="1"/>
  <c r="R9971" i="1"/>
  <c r="S9971" i="1" s="1"/>
  <c r="P9956" i="1"/>
  <c r="R9956" i="1" s="1"/>
  <c r="P9949" i="1"/>
  <c r="Q9949" i="1" s="1"/>
  <c r="S9949" i="1" s="1"/>
  <c r="R9939" i="1"/>
  <c r="S9939" i="1" s="1"/>
  <c r="Q9935" i="1"/>
  <c r="S9921" i="1"/>
  <c r="R9913" i="1"/>
  <c r="Q9910" i="1"/>
  <c r="S9910" i="1" s="1"/>
  <c r="R9907" i="1"/>
  <c r="S9907" i="1" s="1"/>
  <c r="R9884" i="1"/>
  <c r="S9884" i="1" s="1"/>
  <c r="S9876" i="1"/>
  <c r="O9864" i="1"/>
  <c r="P9864" i="1"/>
  <c r="Q9862" i="1"/>
  <c r="S9862" i="1" s="1"/>
  <c r="R9852" i="1"/>
  <c r="O9832" i="1"/>
  <c r="P9832" i="1"/>
  <c r="Q9830" i="1"/>
  <c r="S9830" i="1" s="1"/>
  <c r="R9820" i="1"/>
  <c r="O9800" i="1"/>
  <c r="P9800" i="1"/>
  <c r="Q9798" i="1"/>
  <c r="S9798" i="1" s="1"/>
  <c r="R9797" i="1"/>
  <c r="R9788" i="1"/>
  <c r="O9768" i="1"/>
  <c r="P9768" i="1"/>
  <c r="Q9766" i="1"/>
  <c r="S9766" i="1" s="1"/>
  <c r="R9756" i="1"/>
  <c r="S9756" i="1" s="1"/>
  <c r="S9748" i="1"/>
  <c r="O9736" i="1"/>
  <c r="P9736" i="1"/>
  <c r="Q9734" i="1"/>
  <c r="S9734" i="1" s="1"/>
  <c r="R9724" i="1"/>
  <c r="S9716" i="1"/>
  <c r="O9704" i="1"/>
  <c r="P9704" i="1"/>
  <c r="Q9702" i="1"/>
  <c r="S9702" i="1" s="1"/>
  <c r="R9692" i="1"/>
  <c r="Q9677" i="1"/>
  <c r="S9677" i="1" s="1"/>
  <c r="R9671" i="1"/>
  <c r="S9671" i="1" s="1"/>
  <c r="O9664" i="1"/>
  <c r="P9664" i="1"/>
  <c r="S9644" i="1"/>
  <c r="O9624" i="1"/>
  <c r="P9624" i="1"/>
  <c r="O9616" i="1"/>
  <c r="P9616" i="1"/>
  <c r="Q9602" i="1"/>
  <c r="R9602" i="1"/>
  <c r="Q9591" i="1"/>
  <c r="R9591" i="1"/>
  <c r="Q9577" i="1"/>
  <c r="R9577" i="1"/>
  <c r="Q9573" i="1"/>
  <c r="R9573" i="1"/>
  <c r="O9552" i="1"/>
  <c r="P9552" i="1"/>
  <c r="Q9535" i="1"/>
  <c r="R9535" i="1"/>
  <c r="Q9529" i="1"/>
  <c r="R9529" i="1"/>
  <c r="Q9525" i="1"/>
  <c r="R9525" i="1"/>
  <c r="Q9503" i="1"/>
  <c r="S9503" i="1" s="1"/>
  <c r="R9503" i="1"/>
  <c r="Q9497" i="1"/>
  <c r="S9497" i="1" s="1"/>
  <c r="R9497" i="1"/>
  <c r="Q9493" i="1"/>
  <c r="R9493" i="1"/>
  <c r="R9491" i="1"/>
  <c r="Q9471" i="1"/>
  <c r="R9471" i="1"/>
  <c r="Q9465" i="1"/>
  <c r="R9465" i="1"/>
  <c r="Q9461" i="1"/>
  <c r="R9461" i="1"/>
  <c r="R9459" i="1"/>
  <c r="Q9439" i="1"/>
  <c r="S9439" i="1" s="1"/>
  <c r="R9439" i="1"/>
  <c r="Q9433" i="1"/>
  <c r="S9433" i="1" s="1"/>
  <c r="R9433" i="1"/>
  <c r="Q9429" i="1"/>
  <c r="S9429" i="1" s="1"/>
  <c r="R9429" i="1"/>
  <c r="Q9407" i="1"/>
  <c r="R9407" i="1"/>
  <c r="Q9401" i="1"/>
  <c r="R9401" i="1"/>
  <c r="Q9397" i="1"/>
  <c r="R9397" i="1"/>
  <c r="Q9375" i="1"/>
  <c r="R9375" i="1"/>
  <c r="Q9369" i="1"/>
  <c r="S9369" i="1" s="1"/>
  <c r="R9369" i="1"/>
  <c r="S9366" i="1"/>
  <c r="O9360" i="1"/>
  <c r="P9360" i="1"/>
  <c r="Q9351" i="1"/>
  <c r="R9351" i="1"/>
  <c r="Q9325" i="1"/>
  <c r="R9325" i="1"/>
  <c r="Q9314" i="1"/>
  <c r="S9314" i="1" s="1"/>
  <c r="R9314" i="1"/>
  <c r="Q9305" i="1"/>
  <c r="S9305" i="1" s="1"/>
  <c r="R9305" i="1"/>
  <c r="S9302" i="1"/>
  <c r="O9296" i="1"/>
  <c r="P9296" i="1"/>
  <c r="Q9287" i="1"/>
  <c r="R9287" i="1"/>
  <c r="Q9267" i="1"/>
  <c r="R9267" i="1"/>
  <c r="S9241" i="1"/>
  <c r="S9220" i="1"/>
  <c r="Q9211" i="1"/>
  <c r="S9211" i="1" s="1"/>
  <c r="R9211" i="1"/>
  <c r="Q9183" i="1"/>
  <c r="R9183" i="1"/>
  <c r="O9175" i="1"/>
  <c r="P9175" i="1"/>
  <c r="Q9139" i="1"/>
  <c r="R9139" i="1"/>
  <c r="Q9115" i="1"/>
  <c r="R9115" i="1"/>
  <c r="Q9075" i="1"/>
  <c r="S9075" i="1" s="1"/>
  <c r="R9075" i="1"/>
  <c r="S8898" i="1"/>
  <c r="S8770" i="1"/>
  <c r="Q8676" i="1"/>
  <c r="R8676" i="1"/>
  <c r="Q8668" i="1"/>
  <c r="S8668" i="1" s="1"/>
  <c r="R8668" i="1"/>
  <c r="Q8646" i="1"/>
  <c r="S8646" i="1" s="1"/>
  <c r="R8646" i="1"/>
  <c r="S8173" i="1"/>
  <c r="R9946" i="1"/>
  <c r="S9902" i="1"/>
  <c r="S9774" i="1"/>
  <c r="O9712" i="1"/>
  <c r="P9712" i="1"/>
  <c r="O9680" i="1"/>
  <c r="P9680" i="1"/>
  <c r="Q9607" i="1"/>
  <c r="S9607" i="1" s="1"/>
  <c r="R9607" i="1"/>
  <c r="Q9533" i="1"/>
  <c r="R9533" i="1"/>
  <c r="R9499" i="1"/>
  <c r="Q9469" i="1"/>
  <c r="S9469" i="1" s="1"/>
  <c r="R9469" i="1"/>
  <c r="Q9250" i="1"/>
  <c r="S9250" i="1" s="1"/>
  <c r="R9250" i="1"/>
  <c r="R9172" i="1"/>
  <c r="Q9172" i="1"/>
  <c r="S9172" i="1" s="1"/>
  <c r="O10128" i="1"/>
  <c r="P10079" i="1"/>
  <c r="R10079" i="1" s="1"/>
  <c r="O10064" i="1"/>
  <c r="P10015" i="1"/>
  <c r="Q10015" i="1" s="1"/>
  <c r="O10000" i="1"/>
  <c r="P9978" i="1"/>
  <c r="P9967" i="1"/>
  <c r="Q9967" i="1" s="1"/>
  <c r="O9960" i="1"/>
  <c r="Q9953" i="1"/>
  <c r="S9953" i="1" s="1"/>
  <c r="P9946" i="1"/>
  <c r="Q9946" i="1" s="1"/>
  <c r="S9946" i="1" s="1"/>
  <c r="P9935" i="1"/>
  <c r="R9935" i="1" s="1"/>
  <c r="O9928" i="1"/>
  <c r="Q9924" i="1"/>
  <c r="S9924" i="1" s="1"/>
  <c r="O9904" i="1"/>
  <c r="P9901" i="1"/>
  <c r="R9901" i="1" s="1"/>
  <c r="P9898" i="1"/>
  <c r="Q9898" i="1" s="1"/>
  <c r="Q9895" i="1"/>
  <c r="S9895" i="1" s="1"/>
  <c r="Q9892" i="1"/>
  <c r="S9892" i="1" s="1"/>
  <c r="Q9879" i="1"/>
  <c r="S9879" i="1" s="1"/>
  <c r="Q9874" i="1"/>
  <c r="S9874" i="1" s="1"/>
  <c r="R9874" i="1"/>
  <c r="P9869" i="1"/>
  <c r="Q9869" i="1" s="1"/>
  <c r="S9869" i="1" s="1"/>
  <c r="Q9867" i="1"/>
  <c r="S9867" i="1" s="1"/>
  <c r="R9865" i="1"/>
  <c r="S9865" i="1" s="1"/>
  <c r="S9857" i="1"/>
  <c r="Q9847" i="1"/>
  <c r="S9847" i="1" s="1"/>
  <c r="Q9842" i="1"/>
  <c r="R9842" i="1"/>
  <c r="P9837" i="1"/>
  <c r="Q9835" i="1"/>
  <c r="S9835" i="1" s="1"/>
  <c r="R9833" i="1"/>
  <c r="S9833" i="1" s="1"/>
  <c r="S9825" i="1"/>
  <c r="Q9815" i="1"/>
  <c r="S9815" i="1" s="1"/>
  <c r="Q9810" i="1"/>
  <c r="S9810" i="1" s="1"/>
  <c r="R9810" i="1"/>
  <c r="P9805" i="1"/>
  <c r="R9805" i="1" s="1"/>
  <c r="Q9803" i="1"/>
  <c r="S9803" i="1" s="1"/>
  <c r="R9801" i="1"/>
  <c r="S9793" i="1"/>
  <c r="Q9783" i="1"/>
  <c r="S9783" i="1" s="1"/>
  <c r="Q9778" i="1"/>
  <c r="S9778" i="1" s="1"/>
  <c r="R9778" i="1"/>
  <c r="P9773" i="1"/>
  <c r="Q9771" i="1"/>
  <c r="S9771" i="1" s="1"/>
  <c r="R9769" i="1"/>
  <c r="S9761" i="1"/>
  <c r="Q9751" i="1"/>
  <c r="S9751" i="1" s="1"/>
  <c r="Q9746" i="1"/>
  <c r="S9746" i="1" s="1"/>
  <c r="R9746" i="1"/>
  <c r="P9741" i="1"/>
  <c r="Q9741" i="1" s="1"/>
  <c r="Q9739" i="1"/>
  <c r="S9739" i="1" s="1"/>
  <c r="R9737" i="1"/>
  <c r="S9729" i="1"/>
  <c r="Q9719" i="1"/>
  <c r="S9719" i="1" s="1"/>
  <c r="Q9714" i="1"/>
  <c r="R9714" i="1"/>
  <c r="P9709" i="1"/>
  <c r="Q9709" i="1" s="1"/>
  <c r="S9709" i="1" s="1"/>
  <c r="Q9707" i="1"/>
  <c r="S9707" i="1" s="1"/>
  <c r="R9705" i="1"/>
  <c r="S9697" i="1"/>
  <c r="Q9687" i="1"/>
  <c r="S9687" i="1" s="1"/>
  <c r="Q9682" i="1"/>
  <c r="R9682" i="1"/>
  <c r="Q9675" i="1"/>
  <c r="S9675" i="1" s="1"/>
  <c r="Q9673" i="1"/>
  <c r="S9673" i="1" s="1"/>
  <c r="R9673" i="1"/>
  <c r="Q9668" i="1"/>
  <c r="S9668" i="1" s="1"/>
  <c r="Q9666" i="1"/>
  <c r="S9666" i="1" s="1"/>
  <c r="R9666" i="1"/>
  <c r="Q9653" i="1"/>
  <c r="S9653" i="1" s="1"/>
  <c r="Q9647" i="1"/>
  <c r="R9647" i="1"/>
  <c r="Q9636" i="1"/>
  <c r="S9636" i="1" s="1"/>
  <c r="Q9634" i="1"/>
  <c r="S9634" i="1" s="1"/>
  <c r="R9634" i="1"/>
  <c r="P9626" i="1"/>
  <c r="Q9626" i="1" s="1"/>
  <c r="S9612" i="1"/>
  <c r="Q9610" i="1"/>
  <c r="R9610" i="1"/>
  <c r="Q9599" i="1"/>
  <c r="S9599" i="1" s="1"/>
  <c r="R9599" i="1"/>
  <c r="S9587" i="1"/>
  <c r="Q9585" i="1"/>
  <c r="R9585" i="1"/>
  <c r="Q9581" i="1"/>
  <c r="R9581" i="1"/>
  <c r="R9579" i="1"/>
  <c r="S9579" i="1" s="1"/>
  <c r="O9560" i="1"/>
  <c r="P9560" i="1"/>
  <c r="Q9546" i="1"/>
  <c r="S9546" i="1" s="1"/>
  <c r="R9546" i="1"/>
  <c r="O9520" i="1"/>
  <c r="P9520" i="1"/>
  <c r="Q9514" i="1"/>
  <c r="R9514" i="1"/>
  <c r="Q9499" i="1"/>
  <c r="S9499" i="1" s="1"/>
  <c r="O9488" i="1"/>
  <c r="P9488" i="1"/>
  <c r="Q9482" i="1"/>
  <c r="R9482" i="1"/>
  <c r="O9456" i="1"/>
  <c r="P9456" i="1"/>
  <c r="Q9450" i="1"/>
  <c r="R9450" i="1"/>
  <c r="O9424" i="1"/>
  <c r="P9424" i="1"/>
  <c r="Q9418" i="1"/>
  <c r="R9418" i="1"/>
  <c r="O9392" i="1"/>
  <c r="P9392" i="1"/>
  <c r="Q9386" i="1"/>
  <c r="R9386" i="1"/>
  <c r="Q9349" i="1"/>
  <c r="S9349" i="1" s="1"/>
  <c r="R9349" i="1"/>
  <c r="Q9338" i="1"/>
  <c r="R9338" i="1"/>
  <c r="Q9329" i="1"/>
  <c r="R9329" i="1"/>
  <c r="S9326" i="1"/>
  <c r="O9320" i="1"/>
  <c r="P9320" i="1"/>
  <c r="S9316" i="1"/>
  <c r="Q9311" i="1"/>
  <c r="R9311" i="1"/>
  <c r="Q9285" i="1"/>
  <c r="R9285" i="1"/>
  <c r="P9246" i="1"/>
  <c r="O9246" i="1"/>
  <c r="R9236" i="1"/>
  <c r="Q9236" i="1"/>
  <c r="S9236" i="1" s="1"/>
  <c r="S9177" i="1"/>
  <c r="P9082" i="1"/>
  <c r="O9082" i="1"/>
  <c r="S9060" i="1"/>
  <c r="S9028" i="1"/>
  <c r="R9709" i="1"/>
  <c r="Q9639" i="1"/>
  <c r="S9639" i="1" s="1"/>
  <c r="R9639" i="1"/>
  <c r="Q9537" i="1"/>
  <c r="R9537" i="1"/>
  <c r="Q9501" i="1"/>
  <c r="S9501" i="1" s="1"/>
  <c r="R9501" i="1"/>
  <c r="Q9437" i="1"/>
  <c r="S9437" i="1" s="1"/>
  <c r="R9437" i="1"/>
  <c r="Q9373" i="1"/>
  <c r="S9373" i="1" s="1"/>
  <c r="R9373" i="1"/>
  <c r="Q9298" i="1"/>
  <c r="R9298" i="1"/>
  <c r="S9724" i="1"/>
  <c r="Q9543" i="1"/>
  <c r="R9543" i="1"/>
  <c r="Q9479" i="1"/>
  <c r="R9479" i="1"/>
  <c r="Q9441" i="1"/>
  <c r="R9441" i="1"/>
  <c r="Q9335" i="1"/>
  <c r="S9335" i="1" s="1"/>
  <c r="R9335" i="1"/>
  <c r="O9280" i="1"/>
  <c r="P9280" i="1"/>
  <c r="R10238" i="1"/>
  <c r="S10238" i="1" s="1"/>
  <c r="P10236" i="1"/>
  <c r="Q10236" i="1" s="1"/>
  <c r="R10230" i="1"/>
  <c r="S10230" i="1" s="1"/>
  <c r="P10228" i="1"/>
  <c r="R10222" i="1"/>
  <c r="S10222" i="1" s="1"/>
  <c r="P10220" i="1"/>
  <c r="R10220" i="1" s="1"/>
  <c r="R10214" i="1"/>
  <c r="P10212" i="1"/>
  <c r="R10206" i="1"/>
  <c r="S10206" i="1" s="1"/>
  <c r="P10204" i="1"/>
  <c r="Q10204" i="1" s="1"/>
  <c r="R10198" i="1"/>
  <c r="S10198" i="1" s="1"/>
  <c r="P10196" i="1"/>
  <c r="Q10196" i="1" s="1"/>
  <c r="R10190" i="1"/>
  <c r="S10190" i="1" s="1"/>
  <c r="P10188" i="1"/>
  <c r="R10188" i="1" s="1"/>
  <c r="R10182" i="1"/>
  <c r="S10182" i="1" s="1"/>
  <c r="P10180" i="1"/>
  <c r="R10174" i="1"/>
  <c r="S10174" i="1" s="1"/>
  <c r="P10172" i="1"/>
  <c r="Q10172" i="1" s="1"/>
  <c r="R10166" i="1"/>
  <c r="S10166" i="1" s="1"/>
  <c r="P10164" i="1"/>
  <c r="Q10164" i="1" s="1"/>
  <c r="R10158" i="1"/>
  <c r="S10158" i="1" s="1"/>
  <c r="P10156" i="1"/>
  <c r="R10150" i="1"/>
  <c r="S10150" i="1" s="1"/>
  <c r="P10148" i="1"/>
  <c r="R10148" i="1" s="1"/>
  <c r="R10142" i="1"/>
  <c r="S10142" i="1" s="1"/>
  <c r="P10140" i="1"/>
  <c r="Q10140" i="1" s="1"/>
  <c r="Q10129" i="1"/>
  <c r="S10129" i="1" s="1"/>
  <c r="R10126" i="1"/>
  <c r="P10124" i="1"/>
  <c r="R10124" i="1" s="1"/>
  <c r="R10114" i="1"/>
  <c r="S10114" i="1" s="1"/>
  <c r="R10111" i="1"/>
  <c r="S10111" i="1" s="1"/>
  <c r="P10105" i="1"/>
  <c r="R10105" i="1" s="1"/>
  <c r="R10101" i="1"/>
  <c r="S10101" i="1" s="1"/>
  <c r="R10096" i="1"/>
  <c r="S10096" i="1" s="1"/>
  <c r="R10091" i="1"/>
  <c r="S10091" i="1" s="1"/>
  <c r="P10090" i="1"/>
  <c r="R10090" i="1" s="1"/>
  <c r="P10085" i="1"/>
  <c r="R10085" i="1" s="1"/>
  <c r="R10076" i="1"/>
  <c r="S10076" i="1" s="1"/>
  <c r="P10075" i="1"/>
  <c r="Q10075" i="1" s="1"/>
  <c r="Q10065" i="1"/>
  <c r="S10065" i="1" s="1"/>
  <c r="R10062" i="1"/>
  <c r="S10062" i="1" s="1"/>
  <c r="P10060" i="1"/>
  <c r="R10060" i="1" s="1"/>
  <c r="R10050" i="1"/>
  <c r="R10047" i="1"/>
  <c r="P10041" i="1"/>
  <c r="Q10041" i="1" s="1"/>
  <c r="S10041" i="1" s="1"/>
  <c r="R10037" i="1"/>
  <c r="S10037" i="1" s="1"/>
  <c r="R10032" i="1"/>
  <c r="S10032" i="1" s="1"/>
  <c r="R10027" i="1"/>
  <c r="P10026" i="1"/>
  <c r="R10026" i="1" s="1"/>
  <c r="P10021" i="1"/>
  <c r="Q10021" i="1" s="1"/>
  <c r="R10012" i="1"/>
  <c r="S10012" i="1" s="1"/>
  <c r="P10011" i="1"/>
  <c r="Q10011" i="1" s="1"/>
  <c r="Q10001" i="1"/>
  <c r="S10001" i="1" s="1"/>
  <c r="R9998" i="1"/>
  <c r="S9998" i="1" s="1"/>
  <c r="P9996" i="1"/>
  <c r="Q9996" i="1" s="1"/>
  <c r="S9996" i="1" s="1"/>
  <c r="R9986" i="1"/>
  <c r="S9986" i="1" s="1"/>
  <c r="R9983" i="1"/>
  <c r="S9983" i="1" s="1"/>
  <c r="R9976" i="1"/>
  <c r="S9976" i="1" s="1"/>
  <c r="R9969" i="1"/>
  <c r="S9969" i="1" s="1"/>
  <c r="Q9964" i="1"/>
  <c r="S9964" i="1" s="1"/>
  <c r="Q9961" i="1"/>
  <c r="S9961" i="1" s="1"/>
  <c r="R9957" i="1"/>
  <c r="S9957" i="1" s="1"/>
  <c r="R9951" i="1"/>
  <c r="S9951" i="1" s="1"/>
  <c r="R9944" i="1"/>
  <c r="S9944" i="1" s="1"/>
  <c r="R9937" i="1"/>
  <c r="S9937" i="1" s="1"/>
  <c r="Q9932" i="1"/>
  <c r="S9932" i="1" s="1"/>
  <c r="Q9929" i="1"/>
  <c r="S9929" i="1" s="1"/>
  <c r="R9925" i="1"/>
  <c r="S9925" i="1" s="1"/>
  <c r="Q9919" i="1"/>
  <c r="S9919" i="1" s="1"/>
  <c r="Q9916" i="1"/>
  <c r="S9916" i="1" s="1"/>
  <c r="R9908" i="1"/>
  <c r="S9908" i="1" s="1"/>
  <c r="R9894" i="1"/>
  <c r="S9894" i="1" s="1"/>
  <c r="Q9887" i="1"/>
  <c r="S9887" i="1" s="1"/>
  <c r="Q9882" i="1"/>
  <c r="S9882" i="1" s="1"/>
  <c r="R9882" i="1"/>
  <c r="R9878" i="1"/>
  <c r="S9878" i="1" s="1"/>
  <c r="R9873" i="1"/>
  <c r="R9863" i="1"/>
  <c r="S9863" i="1" s="1"/>
  <c r="Q9855" i="1"/>
  <c r="S9855" i="1" s="1"/>
  <c r="Q9850" i="1"/>
  <c r="R9850" i="1"/>
  <c r="R9846" i="1"/>
  <c r="S9846" i="1" s="1"/>
  <c r="P9845" i="1"/>
  <c r="Q9845" i="1" s="1"/>
  <c r="R9841" i="1"/>
  <c r="R9831" i="1"/>
  <c r="S9831" i="1" s="1"/>
  <c r="Q9823" i="1"/>
  <c r="S9823" i="1" s="1"/>
  <c r="Q9818" i="1"/>
  <c r="R9818" i="1"/>
  <c r="R9814" i="1"/>
  <c r="P9813" i="1"/>
  <c r="Q9813" i="1" s="1"/>
  <c r="R9809" i="1"/>
  <c r="S9801" i="1"/>
  <c r="R9799" i="1"/>
  <c r="S9799" i="1" s="1"/>
  <c r="Q9791" i="1"/>
  <c r="S9791" i="1" s="1"/>
  <c r="Q9786" i="1"/>
  <c r="R9786" i="1"/>
  <c r="R9782" i="1"/>
  <c r="S9782" i="1" s="1"/>
  <c r="P9781" i="1"/>
  <c r="Q9781" i="1" s="1"/>
  <c r="R9777" i="1"/>
  <c r="S9769" i="1"/>
  <c r="R9767" i="1"/>
  <c r="S9767" i="1" s="1"/>
  <c r="Q9759" i="1"/>
  <c r="S9759" i="1" s="1"/>
  <c r="Q9754" i="1"/>
  <c r="R9754" i="1"/>
  <c r="R9750" i="1"/>
  <c r="S9750" i="1" s="1"/>
  <c r="P9749" i="1"/>
  <c r="Q9749" i="1" s="1"/>
  <c r="R9745" i="1"/>
  <c r="S9737" i="1"/>
  <c r="R9735" i="1"/>
  <c r="S9735" i="1" s="1"/>
  <c r="Q9727" i="1"/>
  <c r="S9727" i="1" s="1"/>
  <c r="Q9722" i="1"/>
  <c r="R9722" i="1"/>
  <c r="R9718" i="1"/>
  <c r="S9718" i="1" s="1"/>
  <c r="P9717" i="1"/>
  <c r="Q9717" i="1" s="1"/>
  <c r="R9713" i="1"/>
  <c r="S9705" i="1"/>
  <c r="R9703" i="1"/>
  <c r="S9703" i="1" s="1"/>
  <c r="Q9695" i="1"/>
  <c r="S9695" i="1" s="1"/>
  <c r="Q9690" i="1"/>
  <c r="R9690" i="1"/>
  <c r="R9686" i="1"/>
  <c r="S9686" i="1" s="1"/>
  <c r="P9685" i="1"/>
  <c r="Q9685" i="1" s="1"/>
  <c r="R9681" i="1"/>
  <c r="Q9669" i="1"/>
  <c r="S9669" i="1" s="1"/>
  <c r="R9663" i="1"/>
  <c r="S9663" i="1" s="1"/>
  <c r="P9658" i="1"/>
  <c r="R9658" i="1" s="1"/>
  <c r="O9656" i="1"/>
  <c r="P9656" i="1"/>
  <c r="S9654" i="1"/>
  <c r="R9651" i="1"/>
  <c r="Q9641" i="1"/>
  <c r="R9641" i="1"/>
  <c r="Q9637" i="1"/>
  <c r="S9637" i="1" s="1"/>
  <c r="Q9631" i="1"/>
  <c r="R9631" i="1"/>
  <c r="Q9615" i="1"/>
  <c r="S9615" i="1" s="1"/>
  <c r="R9615" i="1"/>
  <c r="Q9601" i="1"/>
  <c r="S9601" i="1" s="1"/>
  <c r="R9601" i="1"/>
  <c r="Q9597" i="1"/>
  <c r="S9597" i="1" s="1"/>
  <c r="R9597" i="1"/>
  <c r="R9595" i="1"/>
  <c r="O9576" i="1"/>
  <c r="P9576" i="1"/>
  <c r="Q9562" i="1"/>
  <c r="R9562" i="1"/>
  <c r="Q9551" i="1"/>
  <c r="R9551" i="1"/>
  <c r="O9528" i="1"/>
  <c r="P9528" i="1"/>
  <c r="Q9522" i="1"/>
  <c r="R9522" i="1"/>
  <c r="O9496" i="1"/>
  <c r="P9496" i="1"/>
  <c r="Q9490" i="1"/>
  <c r="R9490" i="1"/>
  <c r="O9464" i="1"/>
  <c r="P9464" i="1"/>
  <c r="Q9458" i="1"/>
  <c r="R9458" i="1"/>
  <c r="O9432" i="1"/>
  <c r="P9432" i="1"/>
  <c r="Q9426" i="1"/>
  <c r="R9426" i="1"/>
  <c r="O9400" i="1"/>
  <c r="P9400" i="1"/>
  <c r="Q9394" i="1"/>
  <c r="R9394" i="1"/>
  <c r="O9368" i="1"/>
  <c r="P9368" i="1"/>
  <c r="S9364" i="1"/>
  <c r="Q9359" i="1"/>
  <c r="S9359" i="1" s="1"/>
  <c r="R9359" i="1"/>
  <c r="Q9333" i="1"/>
  <c r="R9333" i="1"/>
  <c r="R9331" i="1"/>
  <c r="Q9322" i="1"/>
  <c r="R9322" i="1"/>
  <c r="Q9313" i="1"/>
  <c r="R9313" i="1"/>
  <c r="S9310" i="1"/>
  <c r="O9304" i="1"/>
  <c r="P9304" i="1"/>
  <c r="S9300" i="1"/>
  <c r="Q9295" i="1"/>
  <c r="R9295" i="1"/>
  <c r="Q9243" i="1"/>
  <c r="R9243" i="1"/>
  <c r="S9240" i="1"/>
  <c r="R9229" i="1"/>
  <c r="Q9107" i="1"/>
  <c r="R9107" i="1"/>
  <c r="Q9047" i="1"/>
  <c r="S9047" i="1" s="1"/>
  <c r="R9047" i="1"/>
  <c r="Q9015" i="1"/>
  <c r="S9015" i="1" s="1"/>
  <c r="R9015" i="1"/>
  <c r="Q8983" i="1"/>
  <c r="S8983" i="1" s="1"/>
  <c r="R8983" i="1"/>
  <c r="S9913" i="1"/>
  <c r="S9870" i="1"/>
  <c r="R9837" i="1"/>
  <c r="O9808" i="1"/>
  <c r="P9808" i="1"/>
  <c r="R9773" i="1"/>
  <c r="S9692" i="1"/>
  <c r="S9595" i="1"/>
  <c r="Q9554" i="1"/>
  <c r="R9554" i="1"/>
  <c r="O9344" i="1"/>
  <c r="P9344" i="1"/>
  <c r="Q9289" i="1"/>
  <c r="R9289" i="1"/>
  <c r="S9229" i="1"/>
  <c r="P9182" i="1"/>
  <c r="O9182" i="1"/>
  <c r="P10135" i="1"/>
  <c r="R10135" i="1" s="1"/>
  <c r="O10120" i="1"/>
  <c r="P10071" i="1"/>
  <c r="R10071" i="1" s="1"/>
  <c r="O10056" i="1"/>
  <c r="P10007" i="1"/>
  <c r="R10007" i="1" s="1"/>
  <c r="O9992" i="1"/>
  <c r="O9979" i="1"/>
  <c r="R9954" i="1"/>
  <c r="O9947" i="1"/>
  <c r="R9922" i="1"/>
  <c r="Q9920" i="1"/>
  <c r="S9920" i="1" s="1"/>
  <c r="P9911" i="1"/>
  <c r="R9911" i="1" s="1"/>
  <c r="S9905" i="1"/>
  <c r="O9899" i="1"/>
  <c r="R9893" i="1"/>
  <c r="S9893" i="1" s="1"/>
  <c r="R9890" i="1"/>
  <c r="Q9888" i="1"/>
  <c r="S9888" i="1" s="1"/>
  <c r="O9880" i="1"/>
  <c r="P9880" i="1"/>
  <c r="R9877" i="1"/>
  <c r="S9877" i="1" s="1"/>
  <c r="O9875" i="1"/>
  <c r="Q9860" i="1"/>
  <c r="S9860" i="1" s="1"/>
  <c r="P9858" i="1"/>
  <c r="O9848" i="1"/>
  <c r="P9848" i="1"/>
  <c r="R9845" i="1"/>
  <c r="O9843" i="1"/>
  <c r="S9828" i="1"/>
  <c r="P9826" i="1"/>
  <c r="Q9826" i="1" s="1"/>
  <c r="O9816" i="1"/>
  <c r="P9816" i="1"/>
  <c r="R9813" i="1"/>
  <c r="O9811" i="1"/>
  <c r="S9796" i="1"/>
  <c r="P9794" i="1"/>
  <c r="O9784" i="1"/>
  <c r="P9784" i="1"/>
  <c r="R9781" i="1"/>
  <c r="O9779" i="1"/>
  <c r="S9764" i="1"/>
  <c r="P9762" i="1"/>
  <c r="O9752" i="1"/>
  <c r="P9752" i="1"/>
  <c r="R9749" i="1"/>
  <c r="O9747" i="1"/>
  <c r="S9732" i="1"/>
  <c r="P9730" i="1"/>
  <c r="O9720" i="1"/>
  <c r="P9720" i="1"/>
  <c r="R9717" i="1"/>
  <c r="O9715" i="1"/>
  <c r="S9700" i="1"/>
  <c r="P9698" i="1"/>
  <c r="Q9698" i="1" s="1"/>
  <c r="O9688" i="1"/>
  <c r="P9688" i="1"/>
  <c r="R9685" i="1"/>
  <c r="O9683" i="1"/>
  <c r="Q9667" i="1"/>
  <c r="S9667" i="1" s="1"/>
  <c r="Q9665" i="1"/>
  <c r="R9665" i="1"/>
  <c r="S9660" i="1"/>
  <c r="Q9658" i="1"/>
  <c r="R9643" i="1"/>
  <c r="S9643" i="1" s="1"/>
  <c r="Q9635" i="1"/>
  <c r="S9635" i="1" s="1"/>
  <c r="Q9633" i="1"/>
  <c r="S9633" i="1" s="1"/>
  <c r="R9633" i="1"/>
  <c r="Q9629" i="1"/>
  <c r="S9629" i="1" s="1"/>
  <c r="Q9623" i="1"/>
  <c r="R9623" i="1"/>
  <c r="Q9609" i="1"/>
  <c r="R9609" i="1"/>
  <c r="Q9605" i="1"/>
  <c r="R9605" i="1"/>
  <c r="R9603" i="1"/>
  <c r="S9603" i="1" s="1"/>
  <c r="O9584" i="1"/>
  <c r="P9584" i="1"/>
  <c r="S9572" i="1"/>
  <c r="Q9570" i="1"/>
  <c r="R9570" i="1"/>
  <c r="Q9559" i="1"/>
  <c r="R9559" i="1"/>
  <c r="Q9545" i="1"/>
  <c r="R9545" i="1"/>
  <c r="Q9541" i="1"/>
  <c r="R9541" i="1"/>
  <c r="S9524" i="1"/>
  <c r="Q9519" i="1"/>
  <c r="R9519" i="1"/>
  <c r="Q9513" i="1"/>
  <c r="R9513" i="1"/>
  <c r="Q9509" i="1"/>
  <c r="R9509" i="1"/>
  <c r="S9492" i="1"/>
  <c r="Q9487" i="1"/>
  <c r="R9487" i="1"/>
  <c r="Q9481" i="1"/>
  <c r="R9481" i="1"/>
  <c r="Q9477" i="1"/>
  <c r="R9477" i="1"/>
  <c r="S9460" i="1"/>
  <c r="Q9455" i="1"/>
  <c r="R9455" i="1"/>
  <c r="Q9449" i="1"/>
  <c r="R9449" i="1"/>
  <c r="Q9445" i="1"/>
  <c r="R9445" i="1"/>
  <c r="S9428" i="1"/>
  <c r="Q9423" i="1"/>
  <c r="R9423" i="1"/>
  <c r="Q9417" i="1"/>
  <c r="R9417" i="1"/>
  <c r="Q9413" i="1"/>
  <c r="R9413" i="1"/>
  <c r="S9396" i="1"/>
  <c r="Q9391" i="1"/>
  <c r="R9391" i="1"/>
  <c r="Q9385" i="1"/>
  <c r="R9385" i="1"/>
  <c r="Q9381" i="1"/>
  <c r="R9381" i="1"/>
  <c r="Q9357" i="1"/>
  <c r="S9357" i="1" s="1"/>
  <c r="R9357" i="1"/>
  <c r="Q9346" i="1"/>
  <c r="R9346" i="1"/>
  <c r="Q9337" i="1"/>
  <c r="R9337" i="1"/>
  <c r="S9334" i="1"/>
  <c r="O9328" i="1"/>
  <c r="P9328" i="1"/>
  <c r="S9324" i="1"/>
  <c r="Q9319" i="1"/>
  <c r="R9319" i="1"/>
  <c r="Q9293" i="1"/>
  <c r="R9293" i="1"/>
  <c r="Q9282" i="1"/>
  <c r="S9282" i="1" s="1"/>
  <c r="R9282" i="1"/>
  <c r="R9268" i="1"/>
  <c r="Q9268" i="1"/>
  <c r="Q9215" i="1"/>
  <c r="R9215" i="1"/>
  <c r="O9207" i="1"/>
  <c r="P9207" i="1"/>
  <c r="O9193" i="1"/>
  <c r="P9193" i="1"/>
  <c r="Q9186" i="1"/>
  <c r="S9186" i="1" s="1"/>
  <c r="R9186" i="1"/>
  <c r="Q9179" i="1"/>
  <c r="R9179" i="1"/>
  <c r="Q9154" i="1"/>
  <c r="S9154" i="1" s="1"/>
  <c r="R9154" i="1"/>
  <c r="P9150" i="1"/>
  <c r="O9150" i="1"/>
  <c r="R9140" i="1"/>
  <c r="Q9140" i="1"/>
  <c r="S9140" i="1" s="1"/>
  <c r="O9129" i="1"/>
  <c r="P9129" i="1"/>
  <c r="Q9102" i="1"/>
  <c r="S9102" i="1" s="1"/>
  <c r="R9102" i="1"/>
  <c r="O9097" i="1"/>
  <c r="P9097" i="1"/>
  <c r="Q9069" i="1"/>
  <c r="O9049" i="1"/>
  <c r="P9049" i="1"/>
  <c r="O9017" i="1"/>
  <c r="P9017" i="1"/>
  <c r="O8985" i="1"/>
  <c r="P8985" i="1"/>
  <c r="R9869" i="1"/>
  <c r="S9838" i="1"/>
  <c r="Q9505" i="1"/>
  <c r="R9505" i="1"/>
  <c r="R9467" i="1"/>
  <c r="Q9362" i="1"/>
  <c r="S9362" i="1" s="1"/>
  <c r="R9362" i="1"/>
  <c r="Q9309" i="1"/>
  <c r="S9309" i="1" s="1"/>
  <c r="R9309" i="1"/>
  <c r="O9257" i="1"/>
  <c r="P9257" i="1"/>
  <c r="R10130" i="1"/>
  <c r="S10130" i="1" s="1"/>
  <c r="Q10081" i="1"/>
  <c r="S10081" i="1" s="1"/>
  <c r="R10066" i="1"/>
  <c r="Q10017" i="1"/>
  <c r="S10017" i="1" s="1"/>
  <c r="R10002" i="1"/>
  <c r="S10002" i="1" s="1"/>
  <c r="R9989" i="1"/>
  <c r="S9989" i="1" s="1"/>
  <c r="Q9972" i="1"/>
  <c r="S9972" i="1" s="1"/>
  <c r="S9966" i="1"/>
  <c r="R9965" i="1"/>
  <c r="S9965" i="1" s="1"/>
  <c r="S9955" i="1"/>
  <c r="Q9940" i="1"/>
  <c r="S9940" i="1" s="1"/>
  <c r="S9934" i="1"/>
  <c r="R9933" i="1"/>
  <c r="Q9911" i="1"/>
  <c r="S9873" i="1"/>
  <c r="Q9858" i="1"/>
  <c r="R9858" i="1"/>
  <c r="S9841" i="1"/>
  <c r="S9809" i="1"/>
  <c r="Q9794" i="1"/>
  <c r="S9794" i="1" s="1"/>
  <c r="R9794" i="1"/>
  <c r="S9777" i="1"/>
  <c r="Q9762" i="1"/>
  <c r="R9762" i="1"/>
  <c r="S9745" i="1"/>
  <c r="Q9730" i="1"/>
  <c r="S9730" i="1" s="1"/>
  <c r="R9730" i="1"/>
  <c r="S9713" i="1"/>
  <c r="S9681" i="1"/>
  <c r="O9672" i="1"/>
  <c r="P9672" i="1"/>
  <c r="O9648" i="1"/>
  <c r="P9648" i="1"/>
  <c r="Q9625" i="1"/>
  <c r="S9625" i="1" s="1"/>
  <c r="R9625" i="1"/>
  <c r="S9619" i="1"/>
  <c r="Q9617" i="1"/>
  <c r="S9617" i="1" s="1"/>
  <c r="R9617" i="1"/>
  <c r="Q9613" i="1"/>
  <c r="S9613" i="1" s="1"/>
  <c r="R9613" i="1"/>
  <c r="O9592" i="1"/>
  <c r="P9592" i="1"/>
  <c r="Q9578" i="1"/>
  <c r="R9578" i="1"/>
  <c r="Q9567" i="1"/>
  <c r="S9567" i="1" s="1"/>
  <c r="R9567" i="1"/>
  <c r="Q9553" i="1"/>
  <c r="S9553" i="1" s="1"/>
  <c r="R9553" i="1"/>
  <c r="Q9549" i="1"/>
  <c r="S9549" i="1" s="1"/>
  <c r="R9549" i="1"/>
  <c r="O9536" i="1"/>
  <c r="P9536" i="1"/>
  <c r="Q9530" i="1"/>
  <c r="S9530" i="1" s="1"/>
  <c r="R9530" i="1"/>
  <c r="O9504" i="1"/>
  <c r="P9504" i="1"/>
  <c r="Q9498" i="1"/>
  <c r="S9498" i="1" s="1"/>
  <c r="R9498" i="1"/>
  <c r="O9472" i="1"/>
  <c r="P9472" i="1"/>
  <c r="Q9466" i="1"/>
  <c r="S9466" i="1" s="1"/>
  <c r="R9466" i="1"/>
  <c r="O9440" i="1"/>
  <c r="P9440" i="1"/>
  <c r="Q9434" i="1"/>
  <c r="S9434" i="1" s="1"/>
  <c r="R9434" i="1"/>
  <c r="O9408" i="1"/>
  <c r="P9408" i="1"/>
  <c r="Q9402" i="1"/>
  <c r="S9402" i="1" s="1"/>
  <c r="R9402" i="1"/>
  <c r="O9376" i="1"/>
  <c r="P9376" i="1"/>
  <c r="Q9370" i="1"/>
  <c r="S9370" i="1" s="1"/>
  <c r="R9370" i="1"/>
  <c r="Q9361" i="1"/>
  <c r="R9361" i="1"/>
  <c r="O9352" i="1"/>
  <c r="P9352" i="1"/>
  <c r="Q9343" i="1"/>
  <c r="S9343" i="1" s="1"/>
  <c r="R9343" i="1"/>
  <c r="Q9317" i="1"/>
  <c r="S9317" i="1" s="1"/>
  <c r="R9317" i="1"/>
  <c r="Q9306" i="1"/>
  <c r="R9306" i="1"/>
  <c r="Q9297" i="1"/>
  <c r="R9297" i="1"/>
  <c r="O9288" i="1"/>
  <c r="P9288" i="1"/>
  <c r="Q9279" i="1"/>
  <c r="R9279" i="1"/>
  <c r="R9265" i="1"/>
  <c r="S9261" i="1"/>
  <c r="Q9259" i="1"/>
  <c r="R9259" i="1"/>
  <c r="Q9235" i="1"/>
  <c r="R9235" i="1"/>
  <c r="S9209" i="1"/>
  <c r="S9188" i="1"/>
  <c r="S9165" i="1"/>
  <c r="Q9163" i="1"/>
  <c r="S9163" i="1" s="1"/>
  <c r="R9163" i="1"/>
  <c r="S9056" i="1"/>
  <c r="S9024" i="1"/>
  <c r="R9978" i="1"/>
  <c r="O9872" i="1"/>
  <c r="P9872" i="1"/>
  <c r="O9840" i="1"/>
  <c r="P9840" i="1"/>
  <c r="S9788" i="1"/>
  <c r="O9744" i="1"/>
  <c r="P9744" i="1"/>
  <c r="S9651" i="1"/>
  <c r="Q9618" i="1"/>
  <c r="S9618" i="1" s="1"/>
  <c r="R9618" i="1"/>
  <c r="R9435" i="1"/>
  <c r="Q9405" i="1"/>
  <c r="S9405" i="1" s="1"/>
  <c r="R9405" i="1"/>
  <c r="Q9377" i="1"/>
  <c r="S9377" i="1" s="1"/>
  <c r="R9377" i="1"/>
  <c r="Q9227" i="1"/>
  <c r="R9227" i="1"/>
  <c r="S9196" i="1"/>
  <c r="O9161" i="1"/>
  <c r="P9161" i="1"/>
  <c r="P10239" i="1"/>
  <c r="P10231" i="1"/>
  <c r="Q10231" i="1" s="1"/>
  <c r="P10223" i="1"/>
  <c r="Q10223" i="1" s="1"/>
  <c r="P10215" i="1"/>
  <c r="Q10215" i="1" s="1"/>
  <c r="P10207" i="1"/>
  <c r="Q10207" i="1" s="1"/>
  <c r="P10199" i="1"/>
  <c r="Q10199" i="1" s="1"/>
  <c r="S10199" i="1" s="1"/>
  <c r="P10191" i="1"/>
  <c r="Q10191" i="1" s="1"/>
  <c r="P10183" i="1"/>
  <c r="Q10183" i="1" s="1"/>
  <c r="P10175" i="1"/>
  <c r="Q10175" i="1" s="1"/>
  <c r="P10167" i="1"/>
  <c r="Q10167" i="1" s="1"/>
  <c r="S10167" i="1" s="1"/>
  <c r="P10159" i="1"/>
  <c r="Q10159" i="1" s="1"/>
  <c r="P10151" i="1"/>
  <c r="Q10151" i="1" s="1"/>
  <c r="P10143" i="1"/>
  <c r="Q10143" i="1" s="1"/>
  <c r="R10137" i="1"/>
  <c r="S10137" i="1" s="1"/>
  <c r="P10131" i="1"/>
  <c r="Q10131" i="1" s="1"/>
  <c r="Q10122" i="1"/>
  <c r="S10122" i="1" s="1"/>
  <c r="Q10121" i="1"/>
  <c r="S10121" i="1" s="1"/>
  <c r="R10118" i="1"/>
  <c r="P10116" i="1"/>
  <c r="Q10116" i="1" s="1"/>
  <c r="S10116" i="1" s="1"/>
  <c r="R10106" i="1"/>
  <c r="S10106" i="1" s="1"/>
  <c r="R10103" i="1"/>
  <c r="S10103" i="1" s="1"/>
  <c r="P10097" i="1"/>
  <c r="Q10097" i="1" s="1"/>
  <c r="R10088" i="1"/>
  <c r="S10088" i="1" s="1"/>
  <c r="P10082" i="1"/>
  <c r="R10082" i="1" s="1"/>
  <c r="P10077" i="1"/>
  <c r="Q10077" i="1" s="1"/>
  <c r="R10073" i="1"/>
  <c r="S10073" i="1" s="1"/>
  <c r="P10067" i="1"/>
  <c r="Q10067" i="1" s="1"/>
  <c r="Q10058" i="1"/>
  <c r="S10058" i="1" s="1"/>
  <c r="Q10057" i="1"/>
  <c r="S10057" i="1" s="1"/>
  <c r="R10054" i="1"/>
  <c r="S10054" i="1" s="1"/>
  <c r="P10052" i="1"/>
  <c r="Q10052" i="1" s="1"/>
  <c r="R10042" i="1"/>
  <c r="S10042" i="1" s="1"/>
  <c r="R10039" i="1"/>
  <c r="P10033" i="1"/>
  <c r="Q10033" i="1" s="1"/>
  <c r="R10024" i="1"/>
  <c r="S10024" i="1" s="1"/>
  <c r="P10018" i="1"/>
  <c r="Q10018" i="1" s="1"/>
  <c r="S10018" i="1" s="1"/>
  <c r="P10013" i="1"/>
  <c r="Q10013" i="1" s="1"/>
  <c r="R10009" i="1"/>
  <c r="S10009" i="1" s="1"/>
  <c r="P10003" i="1"/>
  <c r="Q10003" i="1" s="1"/>
  <c r="Q9994" i="1"/>
  <c r="S9994" i="1" s="1"/>
  <c r="Q9993" i="1"/>
  <c r="S9993" i="1" s="1"/>
  <c r="R9990" i="1"/>
  <c r="S9990" i="1" s="1"/>
  <c r="P9988" i="1"/>
  <c r="P9980" i="1"/>
  <c r="Q9980" i="1" s="1"/>
  <c r="R9974" i="1"/>
  <c r="S9974" i="1" s="1"/>
  <c r="P9973" i="1"/>
  <c r="Q9973" i="1" s="1"/>
  <c r="S9973" i="1" s="1"/>
  <c r="Q9970" i="1"/>
  <c r="R9963" i="1"/>
  <c r="S9963" i="1" s="1"/>
  <c r="R9962" i="1"/>
  <c r="S9962" i="1" s="1"/>
  <c r="P9948" i="1"/>
  <c r="Q9948" i="1" s="1"/>
  <c r="R9942" i="1"/>
  <c r="P9941" i="1"/>
  <c r="R9941" i="1" s="1"/>
  <c r="R9931" i="1"/>
  <c r="S9931" i="1" s="1"/>
  <c r="R9930" i="1"/>
  <c r="S9930" i="1" s="1"/>
  <c r="O9923" i="1"/>
  <c r="R9921" i="1"/>
  <c r="R9917" i="1"/>
  <c r="S9917" i="1" s="1"/>
  <c r="R9915" i="1"/>
  <c r="S9915" i="1" s="1"/>
  <c r="R9914" i="1"/>
  <c r="Q9909" i="1"/>
  <c r="Q9906" i="1"/>
  <c r="P9903" i="1"/>
  <c r="R9903" i="1" s="1"/>
  <c r="Q9897" i="1"/>
  <c r="S9897" i="1" s="1"/>
  <c r="O9891" i="1"/>
  <c r="R9889" i="1"/>
  <c r="S9889" i="1" s="1"/>
  <c r="R9885" i="1"/>
  <c r="O9883" i="1"/>
  <c r="R9876" i="1"/>
  <c r="Q9868" i="1"/>
  <c r="S9868" i="1" s="1"/>
  <c r="P9866" i="1"/>
  <c r="Q9866" i="1" s="1"/>
  <c r="O9856" i="1"/>
  <c r="P9856" i="1"/>
  <c r="R9853" i="1"/>
  <c r="S9853" i="1" s="1"/>
  <c r="O9851" i="1"/>
  <c r="R9844" i="1"/>
  <c r="S9844" i="1" s="1"/>
  <c r="Q9836" i="1"/>
  <c r="S9836" i="1" s="1"/>
  <c r="P9834" i="1"/>
  <c r="Q9834" i="1" s="1"/>
  <c r="O9824" i="1"/>
  <c r="P9824" i="1"/>
  <c r="R9821" i="1"/>
  <c r="S9821" i="1" s="1"/>
  <c r="O9819" i="1"/>
  <c r="R9812" i="1"/>
  <c r="S9812" i="1" s="1"/>
  <c r="Q9804" i="1"/>
  <c r="S9804" i="1" s="1"/>
  <c r="P9802" i="1"/>
  <c r="Q9802" i="1" s="1"/>
  <c r="S9802" i="1" s="1"/>
  <c r="O9792" i="1"/>
  <c r="P9792" i="1"/>
  <c r="R9789" i="1"/>
  <c r="S9789" i="1" s="1"/>
  <c r="O9787" i="1"/>
  <c r="R9780" i="1"/>
  <c r="S9780" i="1" s="1"/>
  <c r="Q9772" i="1"/>
  <c r="S9772" i="1" s="1"/>
  <c r="P9770" i="1"/>
  <c r="Q9770" i="1" s="1"/>
  <c r="O9760" i="1"/>
  <c r="P9760" i="1"/>
  <c r="R9757" i="1"/>
  <c r="O9755" i="1"/>
  <c r="R9748" i="1"/>
  <c r="Q9740" i="1"/>
  <c r="S9740" i="1" s="1"/>
  <c r="P9738" i="1"/>
  <c r="Q9738" i="1" s="1"/>
  <c r="O9728" i="1"/>
  <c r="P9728" i="1"/>
  <c r="R9725" i="1"/>
  <c r="S9725" i="1" s="1"/>
  <c r="O9723" i="1"/>
  <c r="R9716" i="1"/>
  <c r="Q9708" i="1"/>
  <c r="S9708" i="1" s="1"/>
  <c r="P9706" i="1"/>
  <c r="Q9706" i="1" s="1"/>
  <c r="O9696" i="1"/>
  <c r="P9696" i="1"/>
  <c r="R9693" i="1"/>
  <c r="S9693" i="1" s="1"/>
  <c r="O9691" i="1"/>
  <c r="R9684" i="1"/>
  <c r="S9684" i="1" s="1"/>
  <c r="Q9676" i="1"/>
  <c r="S9676" i="1" s="1"/>
  <c r="Q9674" i="1"/>
  <c r="S9674" i="1" s="1"/>
  <c r="R9674" i="1"/>
  <c r="Q9661" i="1"/>
  <c r="S9661" i="1" s="1"/>
  <c r="R9655" i="1"/>
  <c r="S9655" i="1" s="1"/>
  <c r="P9650" i="1"/>
  <c r="O9640" i="1"/>
  <c r="P9640" i="1"/>
  <c r="S9630" i="1"/>
  <c r="R9627" i="1"/>
  <c r="S9627" i="1" s="1"/>
  <c r="Q9621" i="1"/>
  <c r="R9621" i="1"/>
  <c r="R9619" i="1"/>
  <c r="O9600" i="1"/>
  <c r="P9600" i="1"/>
  <c r="Q9586" i="1"/>
  <c r="R9586" i="1"/>
  <c r="Q9575" i="1"/>
  <c r="S9575" i="1" s="1"/>
  <c r="R9575" i="1"/>
  <c r="Q9561" i="1"/>
  <c r="S9561" i="1" s="1"/>
  <c r="R9561" i="1"/>
  <c r="Q9557" i="1"/>
  <c r="R9557" i="1"/>
  <c r="Q9527" i="1"/>
  <c r="R9527" i="1"/>
  <c r="Q9521" i="1"/>
  <c r="S9521" i="1" s="1"/>
  <c r="R9521" i="1"/>
  <c r="Q9517" i="1"/>
  <c r="S9517" i="1" s="1"/>
  <c r="R9517" i="1"/>
  <c r="Q9495" i="1"/>
  <c r="S9495" i="1" s="1"/>
  <c r="R9495" i="1"/>
  <c r="Q9489" i="1"/>
  <c r="R9489" i="1"/>
  <c r="Q9485" i="1"/>
  <c r="R9485" i="1"/>
  <c r="Q9463" i="1"/>
  <c r="R9463" i="1"/>
  <c r="Q9457" i="1"/>
  <c r="R9457" i="1"/>
  <c r="Q9453" i="1"/>
  <c r="S9453" i="1" s="1"/>
  <c r="R9453" i="1"/>
  <c r="Q9431" i="1"/>
  <c r="R9431" i="1"/>
  <c r="Q9425" i="1"/>
  <c r="S9425" i="1" s="1"/>
  <c r="R9425" i="1"/>
  <c r="Q9421" i="1"/>
  <c r="R9421" i="1"/>
  <c r="Q9399" i="1"/>
  <c r="S9399" i="1" s="1"/>
  <c r="R9399" i="1"/>
  <c r="Q9393" i="1"/>
  <c r="R9393" i="1"/>
  <c r="Q9389" i="1"/>
  <c r="R9389" i="1"/>
  <c r="R9387" i="1"/>
  <c r="Q9367" i="1"/>
  <c r="R9367" i="1"/>
  <c r="Q9341" i="1"/>
  <c r="R9341" i="1"/>
  <c r="R9339" i="1"/>
  <c r="Q9330" i="1"/>
  <c r="R9330" i="1"/>
  <c r="Q9321" i="1"/>
  <c r="S9321" i="1" s="1"/>
  <c r="R9321" i="1"/>
  <c r="S9318" i="1"/>
  <c r="O9312" i="1"/>
  <c r="P9312" i="1"/>
  <c r="Q9303" i="1"/>
  <c r="S9303" i="1" s="1"/>
  <c r="R9303" i="1"/>
  <c r="Q9277" i="1"/>
  <c r="R9277" i="1"/>
  <c r="Q9275" i="1"/>
  <c r="R9275" i="1"/>
  <c r="P9214" i="1"/>
  <c r="O9214" i="1"/>
  <c r="R9204" i="1"/>
  <c r="Q9204" i="1"/>
  <c r="Q9171" i="1"/>
  <c r="R9171" i="1"/>
  <c r="Q9147" i="1"/>
  <c r="R9147" i="1"/>
  <c r="S9144" i="1"/>
  <c r="Q9122" i="1"/>
  <c r="R9122" i="1"/>
  <c r="P9118" i="1"/>
  <c r="O9118" i="1"/>
  <c r="Q10089" i="1"/>
  <c r="S10089" i="1" s="1"/>
  <c r="R10074" i="1"/>
  <c r="Q10025" i="1"/>
  <c r="S10025" i="1" s="1"/>
  <c r="R10010" i="1"/>
  <c r="S10010" i="1" s="1"/>
  <c r="S9806" i="1"/>
  <c r="O9776" i="1"/>
  <c r="P9776" i="1"/>
  <c r="S9742" i="1"/>
  <c r="Q9589" i="1"/>
  <c r="S9589" i="1" s="1"/>
  <c r="R9589" i="1"/>
  <c r="Q9511" i="1"/>
  <c r="S9511" i="1" s="1"/>
  <c r="R9511" i="1"/>
  <c r="Q9473" i="1"/>
  <c r="R9473" i="1"/>
  <c r="Q9415" i="1"/>
  <c r="R9415" i="1"/>
  <c r="Q9353" i="1"/>
  <c r="S9353" i="1" s="1"/>
  <c r="R9353" i="1"/>
  <c r="P10127" i="1"/>
  <c r="R10127" i="1" s="1"/>
  <c r="O10112" i="1"/>
  <c r="P10063" i="1"/>
  <c r="R10063" i="1" s="1"/>
  <c r="O10048" i="1"/>
  <c r="P9999" i="1"/>
  <c r="R9999" i="1" s="1"/>
  <c r="O9984" i="1"/>
  <c r="Q9977" i="1"/>
  <c r="S9977" i="1" s="1"/>
  <c r="P9970" i="1"/>
  <c r="R9970" i="1" s="1"/>
  <c r="P9959" i="1"/>
  <c r="R9959" i="1" s="1"/>
  <c r="O9952" i="1"/>
  <c r="Q9945" i="1"/>
  <c r="S9945" i="1" s="1"/>
  <c r="P9938" i="1"/>
  <c r="R9938" i="1" s="1"/>
  <c r="P9927" i="1"/>
  <c r="R9927" i="1" s="1"/>
  <c r="O9912" i="1"/>
  <c r="P9909" i="1"/>
  <c r="R9909" i="1" s="1"/>
  <c r="P9906" i="1"/>
  <c r="R9906" i="1" s="1"/>
  <c r="S9881" i="1"/>
  <c r="P9861" i="1"/>
  <c r="Q9861" i="1" s="1"/>
  <c r="Q9859" i="1"/>
  <c r="S9859" i="1" s="1"/>
  <c r="S9849" i="1"/>
  <c r="P9829" i="1"/>
  <c r="Q9829" i="1" s="1"/>
  <c r="Q9827" i="1"/>
  <c r="S9827" i="1" s="1"/>
  <c r="S9817" i="1"/>
  <c r="R9802" i="1"/>
  <c r="P9797" i="1"/>
  <c r="Q9797" i="1" s="1"/>
  <c r="S9797" i="1" s="1"/>
  <c r="Q9795" i="1"/>
  <c r="S9795" i="1" s="1"/>
  <c r="S9785" i="1"/>
  <c r="P9765" i="1"/>
  <c r="Q9765" i="1" s="1"/>
  <c r="Q9763" i="1"/>
  <c r="S9763" i="1" s="1"/>
  <c r="S9753" i="1"/>
  <c r="P9733" i="1"/>
  <c r="Q9733" i="1" s="1"/>
  <c r="Q9731" i="1"/>
  <c r="S9731" i="1" s="1"/>
  <c r="S9721" i="1"/>
  <c r="P9701" i="1"/>
  <c r="Q9701" i="1" s="1"/>
  <c r="Q9699" i="1"/>
  <c r="S9699" i="1" s="1"/>
  <c r="S9689" i="1"/>
  <c r="Q9659" i="1"/>
  <c r="S9659" i="1" s="1"/>
  <c r="Q9657" i="1"/>
  <c r="R9657" i="1"/>
  <c r="S9652" i="1"/>
  <c r="Q9650" i="1"/>
  <c r="R9650" i="1"/>
  <c r="P9642" i="1"/>
  <c r="Q9642" i="1" s="1"/>
  <c r="O9632" i="1"/>
  <c r="P9632" i="1"/>
  <c r="O9608" i="1"/>
  <c r="P9608" i="1"/>
  <c r="S9596" i="1"/>
  <c r="Q9594" i="1"/>
  <c r="R9594" i="1"/>
  <c r="Q9583" i="1"/>
  <c r="R9583" i="1"/>
  <c r="S9571" i="1"/>
  <c r="Q9569" i="1"/>
  <c r="R9569" i="1"/>
  <c r="Q9565" i="1"/>
  <c r="R9565" i="1"/>
  <c r="R9563" i="1"/>
  <c r="S9563" i="1" s="1"/>
  <c r="O9544" i="1"/>
  <c r="P9544" i="1"/>
  <c r="Q9538" i="1"/>
  <c r="R9538" i="1"/>
  <c r="Q9523" i="1"/>
  <c r="O9512" i="1"/>
  <c r="P9512" i="1"/>
  <c r="Q9506" i="1"/>
  <c r="S9506" i="1" s="1"/>
  <c r="R9506" i="1"/>
  <c r="O9480" i="1"/>
  <c r="P9480" i="1"/>
  <c r="Q9474" i="1"/>
  <c r="S9474" i="1" s="1"/>
  <c r="R9474" i="1"/>
  <c r="Q9459" i="1"/>
  <c r="S9459" i="1" s="1"/>
  <c r="O9448" i="1"/>
  <c r="P9448" i="1"/>
  <c r="Q9442" i="1"/>
  <c r="S9442" i="1" s="1"/>
  <c r="R9442" i="1"/>
  <c r="O9416" i="1"/>
  <c r="P9416" i="1"/>
  <c r="Q9410" i="1"/>
  <c r="R9410" i="1"/>
  <c r="Q9395" i="1"/>
  <c r="O9384" i="1"/>
  <c r="P9384" i="1"/>
  <c r="Q9378" i="1"/>
  <c r="R9378" i="1"/>
  <c r="Q9365" i="1"/>
  <c r="R9365" i="1"/>
  <c r="R9363" i="1"/>
  <c r="Q9354" i="1"/>
  <c r="S9354" i="1" s="1"/>
  <c r="R9354" i="1"/>
  <c r="Q9345" i="1"/>
  <c r="R9345" i="1"/>
  <c r="O9336" i="1"/>
  <c r="P9336" i="1"/>
  <c r="S9332" i="1"/>
  <c r="Q9327" i="1"/>
  <c r="S9327" i="1" s="1"/>
  <c r="R9327" i="1"/>
  <c r="Q9301" i="1"/>
  <c r="R9301" i="1"/>
  <c r="Q9290" i="1"/>
  <c r="R9290" i="1"/>
  <c r="Q9281" i="1"/>
  <c r="S9281" i="1" s="1"/>
  <c r="R9281" i="1"/>
  <c r="Q9247" i="1"/>
  <c r="R9247" i="1"/>
  <c r="O9239" i="1"/>
  <c r="P9239" i="1"/>
  <c r="O9225" i="1"/>
  <c r="P9225" i="1"/>
  <c r="Q9218" i="1"/>
  <c r="S9218" i="1" s="1"/>
  <c r="R9218" i="1"/>
  <c r="S9197" i="1"/>
  <c r="Q9195" i="1"/>
  <c r="S9195" i="1" s="1"/>
  <c r="R9195" i="1"/>
  <c r="Q9173" i="1"/>
  <c r="S9173" i="1" s="1"/>
  <c r="S9133" i="1"/>
  <c r="Q9131" i="1"/>
  <c r="S9131" i="1" s="1"/>
  <c r="R9131" i="1"/>
  <c r="Q9066" i="1"/>
  <c r="R9066" i="1"/>
  <c r="Q9053" i="1"/>
  <c r="Q9051" i="1"/>
  <c r="S9051" i="1" s="1"/>
  <c r="R9051" i="1"/>
  <c r="Q9034" i="1"/>
  <c r="S9034" i="1" s="1"/>
  <c r="R9034" i="1"/>
  <c r="Q9019" i="1"/>
  <c r="R9019" i="1"/>
  <c r="Q9002" i="1"/>
  <c r="S9002" i="1" s="1"/>
  <c r="R9002" i="1"/>
  <c r="Q8987" i="1"/>
  <c r="R8987" i="1"/>
  <c r="O8977" i="1"/>
  <c r="P8977" i="1"/>
  <c r="R8957" i="1"/>
  <c r="P9539" i="1"/>
  <c r="R9539" i="1" s="1"/>
  <c r="P9531" i="1"/>
  <c r="Q9531" i="1" s="1"/>
  <c r="P9523" i="1"/>
  <c r="R9523" i="1" s="1"/>
  <c r="P9515" i="1"/>
  <c r="Q9515" i="1" s="1"/>
  <c r="P9507" i="1"/>
  <c r="R9507" i="1" s="1"/>
  <c r="P9499" i="1"/>
  <c r="P9491" i="1"/>
  <c r="Q9491" i="1" s="1"/>
  <c r="S9491" i="1" s="1"/>
  <c r="P9483" i="1"/>
  <c r="Q9483" i="1" s="1"/>
  <c r="P9475" i="1"/>
  <c r="R9475" i="1" s="1"/>
  <c r="P9467" i="1"/>
  <c r="P9459" i="1"/>
  <c r="P9451" i="1"/>
  <c r="Q9451" i="1" s="1"/>
  <c r="P9443" i="1"/>
  <c r="Q9443" i="1" s="1"/>
  <c r="P9435" i="1"/>
  <c r="P9427" i="1"/>
  <c r="Q9427" i="1" s="1"/>
  <c r="P9419" i="1"/>
  <c r="Q9419" i="1" s="1"/>
  <c r="P9411" i="1"/>
  <c r="R9411" i="1" s="1"/>
  <c r="P9403" i="1"/>
  <c r="Q9403" i="1" s="1"/>
  <c r="P9395" i="1"/>
  <c r="R9395" i="1" s="1"/>
  <c r="P9387" i="1"/>
  <c r="Q9387" i="1" s="1"/>
  <c r="P9379" i="1"/>
  <c r="R9379" i="1" s="1"/>
  <c r="P9371" i="1"/>
  <c r="Q9371" i="1" s="1"/>
  <c r="P9363" i="1"/>
  <c r="Q9363" i="1" s="1"/>
  <c r="P9355" i="1"/>
  <c r="R9355" i="1" s="1"/>
  <c r="P9347" i="1"/>
  <c r="Q9347" i="1" s="1"/>
  <c r="P9339" i="1"/>
  <c r="Q9339" i="1" s="1"/>
  <c r="P9331" i="1"/>
  <c r="Q9331" i="1" s="1"/>
  <c r="P9323" i="1"/>
  <c r="R9323" i="1" s="1"/>
  <c r="P9315" i="1"/>
  <c r="Q9315" i="1" s="1"/>
  <c r="P9307" i="1"/>
  <c r="Q9307" i="1" s="1"/>
  <c r="P9299" i="1"/>
  <c r="Q9299" i="1" s="1"/>
  <c r="P9291" i="1"/>
  <c r="R9291" i="1" s="1"/>
  <c r="P9283" i="1"/>
  <c r="Q9283" i="1" s="1"/>
  <c r="R9273" i="1"/>
  <c r="S9273" i="1" s="1"/>
  <c r="R9272" i="1"/>
  <c r="S9272" i="1" s="1"/>
  <c r="P9265" i="1"/>
  <c r="Q9265" i="1" s="1"/>
  <c r="R9262" i="1"/>
  <c r="S9262" i="1" s="1"/>
  <c r="R9255" i="1"/>
  <c r="S9255" i="1" s="1"/>
  <c r="O9254" i="1"/>
  <c r="P9251" i="1"/>
  <c r="R9251" i="1" s="1"/>
  <c r="Q9248" i="1"/>
  <c r="S9248" i="1" s="1"/>
  <c r="R9241" i="1"/>
  <c r="R9240" i="1"/>
  <c r="P9233" i="1"/>
  <c r="Q9233" i="1" s="1"/>
  <c r="R9230" i="1"/>
  <c r="S9230" i="1" s="1"/>
  <c r="R9223" i="1"/>
  <c r="S9223" i="1" s="1"/>
  <c r="O9222" i="1"/>
  <c r="P9219" i="1"/>
  <c r="R9219" i="1" s="1"/>
  <c r="Q9216" i="1"/>
  <c r="S9216" i="1" s="1"/>
  <c r="R9209" i="1"/>
  <c r="R9208" i="1"/>
  <c r="S9208" i="1" s="1"/>
  <c r="P9201" i="1"/>
  <c r="Q9201" i="1" s="1"/>
  <c r="R9198" i="1"/>
  <c r="S9198" i="1" s="1"/>
  <c r="R9191" i="1"/>
  <c r="S9191" i="1" s="1"/>
  <c r="O9190" i="1"/>
  <c r="P9187" i="1"/>
  <c r="R9187" i="1" s="1"/>
  <c r="Q9184" i="1"/>
  <c r="S9184" i="1" s="1"/>
  <c r="R9177" i="1"/>
  <c r="R9176" i="1"/>
  <c r="S9176" i="1" s="1"/>
  <c r="R9166" i="1"/>
  <c r="S9166" i="1" s="1"/>
  <c r="R9159" i="1"/>
  <c r="S9159" i="1" s="1"/>
  <c r="P9155" i="1"/>
  <c r="Q9155" i="1" s="1"/>
  <c r="Q9152" i="1"/>
  <c r="S9152" i="1" s="1"/>
  <c r="Q9151" i="1"/>
  <c r="S9151" i="1" s="1"/>
  <c r="R9145" i="1"/>
  <c r="S9145" i="1" s="1"/>
  <c r="R9144" i="1"/>
  <c r="R9134" i="1"/>
  <c r="S9134" i="1" s="1"/>
  <c r="R9127" i="1"/>
  <c r="S9127" i="1" s="1"/>
  <c r="P9123" i="1"/>
  <c r="Q9123" i="1" s="1"/>
  <c r="Q9120" i="1"/>
  <c r="S9120" i="1" s="1"/>
  <c r="Q9119" i="1"/>
  <c r="S9119" i="1" s="1"/>
  <c r="R9113" i="1"/>
  <c r="S9113" i="1" s="1"/>
  <c r="S9108" i="1"/>
  <c r="R9100" i="1"/>
  <c r="S9100" i="1" s="1"/>
  <c r="Q9095" i="1"/>
  <c r="R9095" i="1"/>
  <c r="O9085" i="1"/>
  <c r="P9085" i="1"/>
  <c r="S9076" i="1"/>
  <c r="R9069" i="1"/>
  <c r="P9062" i="1"/>
  <c r="O9062" i="1"/>
  <c r="R9060" i="1"/>
  <c r="R9056" i="1"/>
  <c r="S9052" i="1"/>
  <c r="P9030" i="1"/>
  <c r="O9030" i="1"/>
  <c r="R9028" i="1"/>
  <c r="R9024" i="1"/>
  <c r="S9020" i="1"/>
  <c r="P8998" i="1"/>
  <c r="O8998" i="1"/>
  <c r="R8996" i="1"/>
  <c r="S8996" i="1" s="1"/>
  <c r="R8992" i="1"/>
  <c r="S8992" i="1" s="1"/>
  <c r="S8988" i="1"/>
  <c r="S8980" i="1"/>
  <c r="O8953" i="1"/>
  <c r="P8953" i="1"/>
  <c r="S8948" i="1"/>
  <c r="Q8937" i="1"/>
  <c r="R8937" i="1"/>
  <c r="S8924" i="1"/>
  <c r="Q8885" i="1"/>
  <c r="R8885" i="1"/>
  <c r="Q8841" i="1"/>
  <c r="R8841" i="1"/>
  <c r="R8789" i="1"/>
  <c r="R8745" i="1"/>
  <c r="Q8725" i="1"/>
  <c r="Q8681" i="1"/>
  <c r="Q8656" i="1"/>
  <c r="R8656" i="1"/>
  <c r="Q8640" i="1"/>
  <c r="S8640" i="1" s="1"/>
  <c r="Q8592" i="1"/>
  <c r="R8592" i="1"/>
  <c r="Q8589" i="1"/>
  <c r="Q8586" i="1"/>
  <c r="Q8542" i="1"/>
  <c r="S8251" i="1"/>
  <c r="P9269" i="1"/>
  <c r="R9269" i="1" s="1"/>
  <c r="O9258" i="1"/>
  <c r="P9237" i="1"/>
  <c r="R9237" i="1" s="1"/>
  <c r="O9226" i="1"/>
  <c r="P9205" i="1"/>
  <c r="R9205" i="1" s="1"/>
  <c r="O9194" i="1"/>
  <c r="R9180" i="1"/>
  <c r="S9180" i="1" s="1"/>
  <c r="P9173" i="1"/>
  <c r="R9173" i="1" s="1"/>
  <c r="O9162" i="1"/>
  <c r="R9148" i="1"/>
  <c r="S9148" i="1" s="1"/>
  <c r="P9141" i="1"/>
  <c r="R9141" i="1" s="1"/>
  <c r="O9130" i="1"/>
  <c r="R9116" i="1"/>
  <c r="S9116" i="1" s="1"/>
  <c r="O9110" i="1"/>
  <c r="O9105" i="1"/>
  <c r="P9105" i="1"/>
  <c r="R9098" i="1"/>
  <c r="S9098" i="1" s="1"/>
  <c r="R9088" i="1"/>
  <c r="S9088" i="1" s="1"/>
  <c r="Q9083" i="1"/>
  <c r="S9083" i="1" s="1"/>
  <c r="R9083" i="1"/>
  <c r="O9078" i="1"/>
  <c r="O9073" i="1"/>
  <c r="P9073" i="1"/>
  <c r="Q9071" i="1"/>
  <c r="S9071" i="1" s="1"/>
  <c r="R9071" i="1"/>
  <c r="O9058" i="1"/>
  <c r="S9048" i="1"/>
  <c r="Q9043" i="1"/>
  <c r="S9043" i="1" s="1"/>
  <c r="R9043" i="1"/>
  <c r="O9041" i="1"/>
  <c r="P9041" i="1"/>
  <c r="Q9039" i="1"/>
  <c r="S9039" i="1" s="1"/>
  <c r="R9039" i="1"/>
  <c r="O9026" i="1"/>
  <c r="S9016" i="1"/>
  <c r="Q9011" i="1"/>
  <c r="S9011" i="1" s="1"/>
  <c r="R9011" i="1"/>
  <c r="O9009" i="1"/>
  <c r="P9009" i="1"/>
  <c r="Q9007" i="1"/>
  <c r="S9007" i="1" s="1"/>
  <c r="R9007" i="1"/>
  <c r="O8994" i="1"/>
  <c r="S8984" i="1"/>
  <c r="S8976" i="1"/>
  <c r="R8970" i="1"/>
  <c r="R8968" i="1"/>
  <c r="S8968" i="1" s="1"/>
  <c r="P8966" i="1"/>
  <c r="O8966" i="1"/>
  <c r="Q8962" i="1"/>
  <c r="S8962" i="1" s="1"/>
  <c r="Q8946" i="1"/>
  <c r="R8946" i="1"/>
  <c r="Q8922" i="1"/>
  <c r="Q8890" i="1"/>
  <c r="Q8858" i="1"/>
  <c r="S8831" i="1"/>
  <c r="Q8826" i="1"/>
  <c r="S8826" i="1" s="1"/>
  <c r="Q8794" i="1"/>
  <c r="Q8762" i="1"/>
  <c r="Q8730" i="1"/>
  <c r="S8703" i="1"/>
  <c r="S8698" i="1"/>
  <c r="S8609" i="1"/>
  <c r="R8551" i="1"/>
  <c r="Q8533" i="1"/>
  <c r="Q9103" i="1"/>
  <c r="R9103" i="1"/>
  <c r="O9093" i="1"/>
  <c r="P9093" i="1"/>
  <c r="P9054" i="1"/>
  <c r="O9054" i="1"/>
  <c r="P9022" i="1"/>
  <c r="O9022" i="1"/>
  <c r="P8990" i="1"/>
  <c r="O8990" i="1"/>
  <c r="P8974" i="1"/>
  <c r="O8974" i="1"/>
  <c r="S8970" i="1"/>
  <c r="S8939" i="1"/>
  <c r="S8916" i="1"/>
  <c r="Q8897" i="1"/>
  <c r="R8897" i="1"/>
  <c r="S8884" i="1"/>
  <c r="S8852" i="1"/>
  <c r="Q8845" i="1"/>
  <c r="S8820" i="1"/>
  <c r="S8811" i="1"/>
  <c r="S8788" i="1"/>
  <c r="Q8769" i="1"/>
  <c r="R8769" i="1"/>
  <c r="S8756" i="1"/>
  <c r="S8724" i="1"/>
  <c r="Q8717" i="1"/>
  <c r="S8692" i="1"/>
  <c r="S8683" i="1"/>
  <c r="S8664" i="1"/>
  <c r="S8631" i="1"/>
  <c r="S8595" i="1"/>
  <c r="Q8588" i="1"/>
  <c r="R8580" i="1"/>
  <c r="Q8566" i="1"/>
  <c r="Q8395" i="1"/>
  <c r="Q8363" i="1"/>
  <c r="O9266" i="1"/>
  <c r="R9252" i="1"/>
  <c r="S9252" i="1" s="1"/>
  <c r="P9245" i="1"/>
  <c r="Q9245" i="1" s="1"/>
  <c r="O9234" i="1"/>
  <c r="R9220" i="1"/>
  <c r="P9213" i="1"/>
  <c r="Q9213" i="1" s="1"/>
  <c r="O9202" i="1"/>
  <c r="R9188" i="1"/>
  <c r="P9181" i="1"/>
  <c r="R9181" i="1" s="1"/>
  <c r="O9170" i="1"/>
  <c r="R9156" i="1"/>
  <c r="S9156" i="1" s="1"/>
  <c r="P9149" i="1"/>
  <c r="Q9149" i="1" s="1"/>
  <c r="O9138" i="1"/>
  <c r="R9124" i="1"/>
  <c r="S9124" i="1" s="1"/>
  <c r="P9117" i="1"/>
  <c r="Q9117" i="1" s="1"/>
  <c r="R9106" i="1"/>
  <c r="S9106" i="1" s="1"/>
  <c r="R9096" i="1"/>
  <c r="S9096" i="1" s="1"/>
  <c r="Q9091" i="1"/>
  <c r="R9091" i="1"/>
  <c r="O9086" i="1"/>
  <c r="O9081" i="1"/>
  <c r="P9081" i="1"/>
  <c r="R9074" i="1"/>
  <c r="S9074" i="1" s="1"/>
  <c r="S9072" i="1"/>
  <c r="Q9067" i="1"/>
  <c r="R9067" i="1"/>
  <c r="O9065" i="1"/>
  <c r="P9065" i="1"/>
  <c r="Q9063" i="1"/>
  <c r="S9063" i="1" s="1"/>
  <c r="R9063" i="1"/>
  <c r="O9050" i="1"/>
  <c r="S9040" i="1"/>
  <c r="Q9035" i="1"/>
  <c r="R9035" i="1"/>
  <c r="O9033" i="1"/>
  <c r="P9033" i="1"/>
  <c r="Q9031" i="1"/>
  <c r="S9031" i="1" s="1"/>
  <c r="R9031" i="1"/>
  <c r="O9018" i="1"/>
  <c r="S9008" i="1"/>
  <c r="Q9003" i="1"/>
  <c r="R9003" i="1"/>
  <c r="O9001" i="1"/>
  <c r="P9001" i="1"/>
  <c r="Q8999" i="1"/>
  <c r="S8999" i="1" s="1"/>
  <c r="R8999" i="1"/>
  <c r="O8986" i="1"/>
  <c r="P8982" i="1"/>
  <c r="O8982" i="1"/>
  <c r="Q8978" i="1"/>
  <c r="S8978" i="1" s="1"/>
  <c r="S8959" i="1"/>
  <c r="Q8914" i="1"/>
  <c r="Q8882" i="1"/>
  <c r="Q8850" i="1"/>
  <c r="S8850" i="1" s="1"/>
  <c r="S8823" i="1"/>
  <c r="Q8818" i="1"/>
  <c r="Q8786" i="1"/>
  <c r="Q8754" i="1"/>
  <c r="Q8722" i="1"/>
  <c r="S8722" i="1" s="1"/>
  <c r="S8695" i="1"/>
  <c r="Q8690" i="1"/>
  <c r="R8574" i="1"/>
  <c r="Q8541" i="1"/>
  <c r="S8157" i="1"/>
  <c r="Q9111" i="1"/>
  <c r="S9111" i="1" s="1"/>
  <c r="R9111" i="1"/>
  <c r="O9101" i="1"/>
  <c r="P9101" i="1"/>
  <c r="Q9079" i="1"/>
  <c r="S9079" i="1" s="1"/>
  <c r="R9079" i="1"/>
  <c r="R9053" i="1"/>
  <c r="P9046" i="1"/>
  <c r="O9046" i="1"/>
  <c r="P9014" i="1"/>
  <c r="O9014" i="1"/>
  <c r="O8961" i="1"/>
  <c r="P8961" i="1"/>
  <c r="S8956" i="1"/>
  <c r="O8945" i="1"/>
  <c r="P8945" i="1"/>
  <c r="R8921" i="1"/>
  <c r="R8869" i="1"/>
  <c r="S8867" i="1"/>
  <c r="Q8805" i="1"/>
  <c r="S8771" i="1"/>
  <c r="Q8761" i="1"/>
  <c r="S8716" i="1"/>
  <c r="Q8709" i="1"/>
  <c r="S8684" i="1"/>
  <c r="R8677" i="1"/>
  <c r="Q8669" i="1"/>
  <c r="R8605" i="1"/>
  <c r="Q8605" i="1"/>
  <c r="S8605" i="1" s="1"/>
  <c r="S8602" i="1"/>
  <c r="R8550" i="1"/>
  <c r="Q8550" i="1"/>
  <c r="S8550" i="1" s="1"/>
  <c r="O9274" i="1"/>
  <c r="R9260" i="1"/>
  <c r="S9260" i="1" s="1"/>
  <c r="P9253" i="1"/>
  <c r="Q9253" i="1" s="1"/>
  <c r="O9242" i="1"/>
  <c r="R9228" i="1"/>
  <c r="S9228" i="1" s="1"/>
  <c r="P9221" i="1"/>
  <c r="O9210" i="1"/>
  <c r="R9196" i="1"/>
  <c r="P9189" i="1"/>
  <c r="Q9189" i="1" s="1"/>
  <c r="O9178" i="1"/>
  <c r="R9164" i="1"/>
  <c r="S9164" i="1" s="1"/>
  <c r="P9157" i="1"/>
  <c r="Q9157" i="1" s="1"/>
  <c r="O9146" i="1"/>
  <c r="R9132" i="1"/>
  <c r="S9132" i="1" s="1"/>
  <c r="P9125" i="1"/>
  <c r="R9125" i="1" s="1"/>
  <c r="O9114" i="1"/>
  <c r="R9104" i="1"/>
  <c r="S9104" i="1" s="1"/>
  <c r="Q9099" i="1"/>
  <c r="R9099" i="1"/>
  <c r="O9094" i="1"/>
  <c r="O9089" i="1"/>
  <c r="P9089" i="1"/>
  <c r="S9064" i="1"/>
  <c r="Q9059" i="1"/>
  <c r="R9059" i="1"/>
  <c r="O9057" i="1"/>
  <c r="P9057" i="1"/>
  <c r="Q9055" i="1"/>
  <c r="R9055" i="1"/>
  <c r="O9042" i="1"/>
  <c r="S9032" i="1"/>
  <c r="Q9027" i="1"/>
  <c r="R9027" i="1"/>
  <c r="O9025" i="1"/>
  <c r="P9025" i="1"/>
  <c r="Q9023" i="1"/>
  <c r="R9023" i="1"/>
  <c r="O9010" i="1"/>
  <c r="S9000" i="1"/>
  <c r="Q8995" i="1"/>
  <c r="R8995" i="1"/>
  <c r="O8993" i="1"/>
  <c r="P8993" i="1"/>
  <c r="Q8991" i="1"/>
  <c r="R8991" i="1"/>
  <c r="Q8967" i="1"/>
  <c r="S8967" i="1" s="1"/>
  <c r="R8967" i="1"/>
  <c r="Q8963" i="1"/>
  <c r="Q8954" i="1"/>
  <c r="R8954" i="1"/>
  <c r="Q8938" i="1"/>
  <c r="S8911" i="1"/>
  <c r="Q8906" i="1"/>
  <c r="S8906" i="1" s="1"/>
  <c r="Q8874" i="1"/>
  <c r="Q8842" i="1"/>
  <c r="Q8810" i="1"/>
  <c r="S8783" i="1"/>
  <c r="Q8778" i="1"/>
  <c r="S8778" i="1" s="1"/>
  <c r="Q8746" i="1"/>
  <c r="Q8714" i="1"/>
  <c r="Q8682" i="1"/>
  <c r="Q8674" i="1"/>
  <c r="S8674" i="1" s="1"/>
  <c r="Q8666" i="1"/>
  <c r="S8666" i="1" s="1"/>
  <c r="R8661" i="1"/>
  <c r="Q8661" i="1"/>
  <c r="S8661" i="1" s="1"/>
  <c r="R8597" i="1"/>
  <c r="Q8597" i="1"/>
  <c r="Q8582" i="1"/>
  <c r="R8582" i="1"/>
  <c r="S8560" i="1"/>
  <c r="S8537" i="1"/>
  <c r="S8099" i="1"/>
  <c r="O9109" i="1"/>
  <c r="P9109" i="1"/>
  <c r="Q9087" i="1"/>
  <c r="S9087" i="1" s="1"/>
  <c r="R9087" i="1"/>
  <c r="O9077" i="1"/>
  <c r="P9077" i="1"/>
  <c r="P9070" i="1"/>
  <c r="O9070" i="1"/>
  <c r="P9038" i="1"/>
  <c r="O9038" i="1"/>
  <c r="P9006" i="1"/>
  <c r="O9006" i="1"/>
  <c r="Q8975" i="1"/>
  <c r="S8975" i="1" s="1"/>
  <c r="R8975" i="1"/>
  <c r="O8969" i="1"/>
  <c r="P8969" i="1"/>
  <c r="S8960" i="1"/>
  <c r="S8944" i="1"/>
  <c r="S8923" i="1"/>
  <c r="S8920" i="1"/>
  <c r="S8888" i="1"/>
  <c r="Q8881" i="1"/>
  <c r="R8881" i="1"/>
  <c r="S8868" i="1"/>
  <c r="S8856" i="1"/>
  <c r="R8849" i="1"/>
  <c r="S8836" i="1"/>
  <c r="S8824" i="1"/>
  <c r="S8804" i="1"/>
  <c r="Q8797" i="1"/>
  <c r="S8792" i="1"/>
  <c r="S8772" i="1"/>
  <c r="Q8765" i="1"/>
  <c r="R8765" i="1"/>
  <c r="S8760" i="1"/>
  <c r="S8740" i="1"/>
  <c r="R8733" i="1"/>
  <c r="S8731" i="1"/>
  <c r="S8728" i="1"/>
  <c r="S8708" i="1"/>
  <c r="S8699" i="1"/>
  <c r="S8696" i="1"/>
  <c r="S8651" i="1"/>
  <c r="S8626" i="1"/>
  <c r="S8624" i="1"/>
  <c r="Q8612" i="1"/>
  <c r="R8612" i="1"/>
  <c r="Q8590" i="1"/>
  <c r="R8590" i="1"/>
  <c r="Q8576" i="1"/>
  <c r="Q8543" i="1"/>
  <c r="R8543" i="1"/>
  <c r="Q8534" i="1"/>
  <c r="R8228" i="1"/>
  <c r="R8188" i="1"/>
  <c r="O8958" i="1"/>
  <c r="O8950" i="1"/>
  <c r="O8942" i="1"/>
  <c r="O8934" i="1"/>
  <c r="O8926" i="1"/>
  <c r="O8918" i="1"/>
  <c r="O8910" i="1"/>
  <c r="O8902" i="1"/>
  <c r="O8894" i="1"/>
  <c r="O8886" i="1"/>
  <c r="O8878" i="1"/>
  <c r="O8870" i="1"/>
  <c r="O8862" i="1"/>
  <c r="O8854" i="1"/>
  <c r="O8846" i="1"/>
  <c r="O8838" i="1"/>
  <c r="O8830" i="1"/>
  <c r="O8822" i="1"/>
  <c r="O8814" i="1"/>
  <c r="O8806" i="1"/>
  <c r="O8798" i="1"/>
  <c r="O8790" i="1"/>
  <c r="O8782" i="1"/>
  <c r="O8774" i="1"/>
  <c r="O8766" i="1"/>
  <c r="O8758" i="1"/>
  <c r="O8750" i="1"/>
  <c r="O8742" i="1"/>
  <c r="O8734" i="1"/>
  <c r="O8726" i="1"/>
  <c r="O8718" i="1"/>
  <c r="O8710" i="1"/>
  <c r="O8702" i="1"/>
  <c r="O8694" i="1"/>
  <c r="O8686" i="1"/>
  <c r="O8678" i="1"/>
  <c r="O8670" i="1"/>
  <c r="O8662" i="1"/>
  <c r="P8658" i="1"/>
  <c r="Q8658" i="1" s="1"/>
  <c r="S8658" i="1" s="1"/>
  <c r="O8647" i="1"/>
  <c r="O8643" i="1"/>
  <c r="O8628" i="1"/>
  <c r="Q8619" i="1"/>
  <c r="S8619" i="1" s="1"/>
  <c r="O8613" i="1"/>
  <c r="O8608" i="1"/>
  <c r="Q8599" i="1"/>
  <c r="S8599" i="1" s="1"/>
  <c r="O8598" i="1"/>
  <c r="P8589" i="1"/>
  <c r="R8589" i="1" s="1"/>
  <c r="Q8585" i="1"/>
  <c r="S8585" i="1" s="1"/>
  <c r="P8584" i="1"/>
  <c r="Q8584" i="1" s="1"/>
  <c r="P8574" i="1"/>
  <c r="Q8574" i="1" s="1"/>
  <c r="S8574" i="1" s="1"/>
  <c r="Q8570" i="1"/>
  <c r="S8570" i="1" s="1"/>
  <c r="O8555" i="1"/>
  <c r="P8555" i="1"/>
  <c r="P8551" i="1"/>
  <c r="Q8551" i="1" s="1"/>
  <c r="S8551" i="1" s="1"/>
  <c r="Q8545" i="1"/>
  <c r="S8545" i="1" s="1"/>
  <c r="P8544" i="1"/>
  <c r="Q8544" i="1" s="1"/>
  <c r="P8541" i="1"/>
  <c r="R8541" i="1" s="1"/>
  <c r="Q8538" i="1"/>
  <c r="S8538" i="1" s="1"/>
  <c r="O8531" i="1"/>
  <c r="P8531" i="1"/>
  <c r="Q8528" i="1"/>
  <c r="S8528" i="1" s="1"/>
  <c r="Q8525" i="1"/>
  <c r="S8525" i="1" s="1"/>
  <c r="R8525" i="1"/>
  <c r="Q8521" i="1"/>
  <c r="S8521" i="1" s="1"/>
  <c r="Q8493" i="1"/>
  <c r="R8493" i="1"/>
  <c r="O8491" i="1"/>
  <c r="P8491" i="1"/>
  <c r="O8472" i="1"/>
  <c r="P8472" i="1"/>
  <c r="Q8470" i="1"/>
  <c r="S8470" i="1" s="1"/>
  <c r="Q8461" i="1"/>
  <c r="R8461" i="1"/>
  <c r="O8459" i="1"/>
  <c r="P8459" i="1"/>
  <c r="Q8449" i="1"/>
  <c r="R8449" i="1"/>
  <c r="Q8437" i="1"/>
  <c r="R8437" i="1"/>
  <c r="Q8418" i="1"/>
  <c r="S8418" i="1" s="1"/>
  <c r="R8418" i="1"/>
  <c r="O8416" i="1"/>
  <c r="P8416" i="1"/>
  <c r="Q8406" i="1"/>
  <c r="R8406" i="1"/>
  <c r="O8404" i="1"/>
  <c r="P8404" i="1"/>
  <c r="Q8385" i="1"/>
  <c r="S8385" i="1" s="1"/>
  <c r="R8385" i="1"/>
  <c r="Q8373" i="1"/>
  <c r="R8373" i="1"/>
  <c r="Q8354" i="1"/>
  <c r="S8354" i="1" s="1"/>
  <c r="R8354" i="1"/>
  <c r="O8352" i="1"/>
  <c r="P8352" i="1"/>
  <c r="Q8342" i="1"/>
  <c r="S8342" i="1" s="1"/>
  <c r="R8342" i="1"/>
  <c r="O8340" i="1"/>
  <c r="P8340" i="1"/>
  <c r="Q8321" i="1"/>
  <c r="S8321" i="1" s="1"/>
  <c r="R8321" i="1"/>
  <c r="R8315" i="1"/>
  <c r="Q8309" i="1"/>
  <c r="S8309" i="1" s="1"/>
  <c r="R8309" i="1"/>
  <c r="Q8290" i="1"/>
  <c r="R8290" i="1"/>
  <c r="O8288" i="1"/>
  <c r="P8288" i="1"/>
  <c r="Q8278" i="1"/>
  <c r="R8278" i="1"/>
  <c r="O8276" i="1"/>
  <c r="P8276" i="1"/>
  <c r="Q8241" i="1"/>
  <c r="S8241" i="1" s="1"/>
  <c r="R8241" i="1"/>
  <c r="Q8222" i="1"/>
  <c r="R8222" i="1"/>
  <c r="Q8209" i="1"/>
  <c r="R8209" i="1"/>
  <c r="Q8170" i="1"/>
  <c r="S8170" i="1" s="1"/>
  <c r="R8170" i="1"/>
  <c r="S8167" i="1"/>
  <c r="Q8161" i="1"/>
  <c r="R8161" i="1"/>
  <c r="O8152" i="1"/>
  <c r="P8152" i="1"/>
  <c r="Q8150" i="1"/>
  <c r="S8150" i="1" s="1"/>
  <c r="R8150" i="1"/>
  <c r="Q8102" i="1"/>
  <c r="R8102" i="1"/>
  <c r="Q8088" i="1"/>
  <c r="R8088" i="1"/>
  <c r="Q8078" i="1"/>
  <c r="R8078" i="1"/>
  <c r="Q8058" i="1"/>
  <c r="R8058" i="1"/>
  <c r="Q8046" i="1"/>
  <c r="R8046" i="1"/>
  <c r="Q8026" i="1"/>
  <c r="R8026" i="1"/>
  <c r="Q8014" i="1"/>
  <c r="R8014" i="1"/>
  <c r="S8001" i="1"/>
  <c r="Q7986" i="1"/>
  <c r="S7986" i="1" s="1"/>
  <c r="R7986" i="1"/>
  <c r="Q7970" i="1"/>
  <c r="R7970" i="1"/>
  <c r="R7956" i="1"/>
  <c r="S7953" i="1"/>
  <c r="Q7923" i="1"/>
  <c r="S7923" i="1" s="1"/>
  <c r="R7923" i="1"/>
  <c r="S7844" i="1"/>
  <c r="S7828" i="1"/>
  <c r="Q7803" i="1"/>
  <c r="R7803" i="1"/>
  <c r="S7712" i="1"/>
  <c r="S7680" i="1"/>
  <c r="S7426" i="1"/>
  <c r="R7145" i="1"/>
  <c r="R8938" i="1"/>
  <c r="R8930" i="1"/>
  <c r="S8930" i="1" s="1"/>
  <c r="R8922" i="1"/>
  <c r="R8914" i="1"/>
  <c r="R8906" i="1"/>
  <c r="R8898" i="1"/>
  <c r="R8890" i="1"/>
  <c r="R8882" i="1"/>
  <c r="R8874" i="1"/>
  <c r="R8866" i="1"/>
  <c r="S8866" i="1" s="1"/>
  <c r="R8858" i="1"/>
  <c r="R8850" i="1"/>
  <c r="R8842" i="1"/>
  <c r="R8834" i="1"/>
  <c r="S8834" i="1" s="1"/>
  <c r="R8826" i="1"/>
  <c r="R8818" i="1"/>
  <c r="R8810" i="1"/>
  <c r="R8802" i="1"/>
  <c r="S8802" i="1" s="1"/>
  <c r="R8794" i="1"/>
  <c r="R8786" i="1"/>
  <c r="R8778" i="1"/>
  <c r="R8770" i="1"/>
  <c r="R8762" i="1"/>
  <c r="R8754" i="1"/>
  <c r="R8746" i="1"/>
  <c r="R8738" i="1"/>
  <c r="S8738" i="1" s="1"/>
  <c r="R8730" i="1"/>
  <c r="R8722" i="1"/>
  <c r="R8714" i="1"/>
  <c r="R8706" i="1"/>
  <c r="S8706" i="1" s="1"/>
  <c r="R8698" i="1"/>
  <c r="R8690" i="1"/>
  <c r="R8682" i="1"/>
  <c r="R8674" i="1"/>
  <c r="R8666" i="1"/>
  <c r="R8640" i="1"/>
  <c r="R8630" i="1"/>
  <c r="S8630" i="1" s="1"/>
  <c r="R8615" i="1"/>
  <c r="S8615" i="1" s="1"/>
  <c r="R8601" i="1"/>
  <c r="S8601" i="1" s="1"/>
  <c r="R8586" i="1"/>
  <c r="R8576" i="1"/>
  <c r="R8556" i="1"/>
  <c r="S8556" i="1" s="1"/>
  <c r="R8553" i="1"/>
  <c r="S8553" i="1" s="1"/>
  <c r="R8546" i="1"/>
  <c r="S8546" i="1" s="1"/>
  <c r="P8528" i="1"/>
  <c r="R8528" i="1" s="1"/>
  <c r="O8523" i="1"/>
  <c r="P8523" i="1"/>
  <c r="P8518" i="1"/>
  <c r="R8516" i="1"/>
  <c r="S8511" i="1"/>
  <c r="Q8506" i="1"/>
  <c r="S8506" i="1" s="1"/>
  <c r="P8496" i="1"/>
  <c r="R8496" i="1" s="1"/>
  <c r="Q8481" i="1"/>
  <c r="S8481" i="1" s="1"/>
  <c r="R8481" i="1"/>
  <c r="S8479" i="1"/>
  <c r="R8468" i="1"/>
  <c r="S8468" i="1" s="1"/>
  <c r="Q8466" i="1"/>
  <c r="S8466" i="1" s="1"/>
  <c r="R8466" i="1"/>
  <c r="Q8445" i="1"/>
  <c r="R8445" i="1"/>
  <c r="Q8426" i="1"/>
  <c r="R8426" i="1"/>
  <c r="O8424" i="1"/>
  <c r="P8424" i="1"/>
  <c r="Q8414" i="1"/>
  <c r="S8414" i="1" s="1"/>
  <c r="R8414" i="1"/>
  <c r="O8412" i="1"/>
  <c r="P8412" i="1"/>
  <c r="Q8393" i="1"/>
  <c r="R8393" i="1"/>
  <c r="R8387" i="1"/>
  <c r="Q8381" i="1"/>
  <c r="S8381" i="1" s="1"/>
  <c r="R8381" i="1"/>
  <c r="Q8362" i="1"/>
  <c r="R8362" i="1"/>
  <c r="O8360" i="1"/>
  <c r="P8360" i="1"/>
  <c r="Q8350" i="1"/>
  <c r="R8350" i="1"/>
  <c r="O8348" i="1"/>
  <c r="P8348" i="1"/>
  <c r="Q8329" i="1"/>
  <c r="R8329" i="1"/>
  <c r="Q8317" i="1"/>
  <c r="R8317" i="1"/>
  <c r="Q8298" i="1"/>
  <c r="S8298" i="1" s="1"/>
  <c r="R8298" i="1"/>
  <c r="O8296" i="1"/>
  <c r="P8296" i="1"/>
  <c r="Q8286" i="1"/>
  <c r="R8286" i="1"/>
  <c r="O8284" i="1"/>
  <c r="P8284" i="1"/>
  <c r="Q8265" i="1"/>
  <c r="S8265" i="1" s="1"/>
  <c r="R8265" i="1"/>
  <c r="R8259" i="1"/>
  <c r="S8259" i="1" s="1"/>
  <c r="Q8257" i="1"/>
  <c r="R8257" i="1"/>
  <c r="R8251" i="1"/>
  <c r="Q8249" i="1"/>
  <c r="R8249" i="1"/>
  <c r="R8243" i="1"/>
  <c r="S8243" i="1" s="1"/>
  <c r="O8232" i="1"/>
  <c r="P8232" i="1"/>
  <c r="Q8226" i="1"/>
  <c r="R8226" i="1"/>
  <c r="R8211" i="1"/>
  <c r="S8211" i="1" s="1"/>
  <c r="O8200" i="1"/>
  <c r="P8200" i="1"/>
  <c r="Q8194" i="1"/>
  <c r="S8194" i="1" s="1"/>
  <c r="R8194" i="1"/>
  <c r="S8191" i="1"/>
  <c r="Q8185" i="1"/>
  <c r="R8185" i="1"/>
  <c r="O8176" i="1"/>
  <c r="P8176" i="1"/>
  <c r="Q8174" i="1"/>
  <c r="R8174" i="1"/>
  <c r="R8163" i="1"/>
  <c r="S8163" i="1" s="1"/>
  <c r="Q8130" i="1"/>
  <c r="R8130" i="1"/>
  <c r="S8127" i="1"/>
  <c r="Q8121" i="1"/>
  <c r="R8121" i="1"/>
  <c r="Q8114" i="1"/>
  <c r="S8114" i="1" s="1"/>
  <c r="R8114" i="1"/>
  <c r="R8111" i="1"/>
  <c r="S8075" i="1"/>
  <c r="S8043" i="1"/>
  <c r="S8011" i="1"/>
  <c r="Q7993" i="1"/>
  <c r="Q7978" i="1"/>
  <c r="R7978" i="1"/>
  <c r="S7975" i="1"/>
  <c r="Q7961" i="1"/>
  <c r="Q7835" i="1"/>
  <c r="S7835" i="1" s="1"/>
  <c r="R7835" i="1"/>
  <c r="S7809" i="1"/>
  <c r="R7781" i="1"/>
  <c r="R8979" i="1"/>
  <c r="S8979" i="1" s="1"/>
  <c r="R8971" i="1"/>
  <c r="S8971" i="1" s="1"/>
  <c r="R8963" i="1"/>
  <c r="R8955" i="1"/>
  <c r="S8955" i="1" s="1"/>
  <c r="R8947" i="1"/>
  <c r="S8947" i="1" s="1"/>
  <c r="R8939" i="1"/>
  <c r="P8937" i="1"/>
  <c r="R8931" i="1"/>
  <c r="S8931" i="1" s="1"/>
  <c r="P8929" i="1"/>
  <c r="Q8929" i="1" s="1"/>
  <c r="R8923" i="1"/>
  <c r="P8921" i="1"/>
  <c r="Q8921" i="1" s="1"/>
  <c r="R8915" i="1"/>
  <c r="S8915" i="1" s="1"/>
  <c r="P8913" i="1"/>
  <c r="Q8913" i="1" s="1"/>
  <c r="R8907" i="1"/>
  <c r="S8907" i="1" s="1"/>
  <c r="P8905" i="1"/>
  <c r="Q8905" i="1" s="1"/>
  <c r="R8899" i="1"/>
  <c r="S8899" i="1" s="1"/>
  <c r="P8897" i="1"/>
  <c r="R8891" i="1"/>
  <c r="S8891" i="1" s="1"/>
  <c r="P8889" i="1"/>
  <c r="Q8889" i="1" s="1"/>
  <c r="R8883" i="1"/>
  <c r="S8883" i="1" s="1"/>
  <c r="P8881" i="1"/>
  <c r="R8875" i="1"/>
  <c r="S8875" i="1" s="1"/>
  <c r="P8873" i="1"/>
  <c r="Q8873" i="1" s="1"/>
  <c r="R8867" i="1"/>
  <c r="P8865" i="1"/>
  <c r="Q8865" i="1" s="1"/>
  <c r="R8859" i="1"/>
  <c r="S8859" i="1" s="1"/>
  <c r="P8857" i="1"/>
  <c r="Q8857" i="1" s="1"/>
  <c r="R8851" i="1"/>
  <c r="S8851" i="1" s="1"/>
  <c r="P8849" i="1"/>
  <c r="Q8849" i="1" s="1"/>
  <c r="S8849" i="1" s="1"/>
  <c r="R8843" i="1"/>
  <c r="S8843" i="1" s="1"/>
  <c r="P8841" i="1"/>
  <c r="R8835" i="1"/>
  <c r="S8835" i="1" s="1"/>
  <c r="P8833" i="1"/>
  <c r="Q8833" i="1" s="1"/>
  <c r="R8827" i="1"/>
  <c r="S8827" i="1" s="1"/>
  <c r="P8825" i="1"/>
  <c r="Q8825" i="1" s="1"/>
  <c r="R8819" i="1"/>
  <c r="S8819" i="1" s="1"/>
  <c r="P8817" i="1"/>
  <c r="Q8817" i="1" s="1"/>
  <c r="R8811" i="1"/>
  <c r="P8809" i="1"/>
  <c r="Q8809" i="1" s="1"/>
  <c r="R8803" i="1"/>
  <c r="S8803" i="1" s="1"/>
  <c r="P8801" i="1"/>
  <c r="Q8801" i="1" s="1"/>
  <c r="R8795" i="1"/>
  <c r="S8795" i="1" s="1"/>
  <c r="P8793" i="1"/>
  <c r="Q8793" i="1" s="1"/>
  <c r="R8787" i="1"/>
  <c r="S8787" i="1" s="1"/>
  <c r="P8785" i="1"/>
  <c r="Q8785" i="1" s="1"/>
  <c r="R8779" i="1"/>
  <c r="S8779" i="1" s="1"/>
  <c r="P8777" i="1"/>
  <c r="Q8777" i="1" s="1"/>
  <c r="R8771" i="1"/>
  <c r="P8769" i="1"/>
  <c r="R8763" i="1"/>
  <c r="S8763" i="1" s="1"/>
  <c r="P8761" i="1"/>
  <c r="R8761" i="1" s="1"/>
  <c r="R8755" i="1"/>
  <c r="S8755" i="1" s="1"/>
  <c r="P8753" i="1"/>
  <c r="Q8753" i="1" s="1"/>
  <c r="R8747" i="1"/>
  <c r="S8747" i="1" s="1"/>
  <c r="P8745" i="1"/>
  <c r="Q8745" i="1" s="1"/>
  <c r="S8745" i="1" s="1"/>
  <c r="R8739" i="1"/>
  <c r="S8739" i="1" s="1"/>
  <c r="P8737" i="1"/>
  <c r="Q8737" i="1" s="1"/>
  <c r="R8731" i="1"/>
  <c r="P8729" i="1"/>
  <c r="Q8729" i="1" s="1"/>
  <c r="R8723" i="1"/>
  <c r="S8723" i="1" s="1"/>
  <c r="P8721" i="1"/>
  <c r="Q8721" i="1" s="1"/>
  <c r="R8715" i="1"/>
  <c r="S8715" i="1" s="1"/>
  <c r="P8713" i="1"/>
  <c r="Q8713" i="1" s="1"/>
  <c r="R8707" i="1"/>
  <c r="S8707" i="1" s="1"/>
  <c r="P8705" i="1"/>
  <c r="Q8705" i="1" s="1"/>
  <c r="R8699" i="1"/>
  <c r="P8697" i="1"/>
  <c r="Q8697" i="1" s="1"/>
  <c r="R8691" i="1"/>
  <c r="S8691" i="1" s="1"/>
  <c r="P8689" i="1"/>
  <c r="Q8689" i="1" s="1"/>
  <c r="R8683" i="1"/>
  <c r="P8681" i="1"/>
  <c r="R8681" i="1" s="1"/>
  <c r="R8675" i="1"/>
  <c r="S8675" i="1" s="1"/>
  <c r="P8673" i="1"/>
  <c r="Q8673" i="1" s="1"/>
  <c r="R8667" i="1"/>
  <c r="S8667" i="1" s="1"/>
  <c r="P8665" i="1"/>
  <c r="Q8665" i="1" s="1"/>
  <c r="R8655" i="1"/>
  <c r="S8655" i="1" s="1"/>
  <c r="P8654" i="1"/>
  <c r="Q8654" i="1" s="1"/>
  <c r="Q8644" i="1"/>
  <c r="S8644" i="1" s="1"/>
  <c r="R8641" i="1"/>
  <c r="S8641" i="1" s="1"/>
  <c r="P8639" i="1"/>
  <c r="Q8639" i="1" s="1"/>
  <c r="R8629" i="1"/>
  <c r="S8629" i="1" s="1"/>
  <c r="R8626" i="1"/>
  <c r="P8620" i="1"/>
  <c r="Q8620" i="1" s="1"/>
  <c r="R8616" i="1"/>
  <c r="S8616" i="1" s="1"/>
  <c r="R8611" i="1"/>
  <c r="S8611" i="1" s="1"/>
  <c r="P8605" i="1"/>
  <c r="P8600" i="1"/>
  <c r="Q8600" i="1" s="1"/>
  <c r="P8590" i="1"/>
  <c r="Q8580" i="1"/>
  <c r="S8580" i="1" s="1"/>
  <c r="P8575" i="1"/>
  <c r="Q8575" i="1" s="1"/>
  <c r="R8566" i="1"/>
  <c r="O8563" i="1"/>
  <c r="P8563" i="1"/>
  <c r="P8559" i="1"/>
  <c r="Q8559" i="1" s="1"/>
  <c r="P8552" i="1"/>
  <c r="Q8552" i="1" s="1"/>
  <c r="P8549" i="1"/>
  <c r="Q8549" i="1" s="1"/>
  <c r="R8534" i="1"/>
  <c r="S8516" i="1"/>
  <c r="Q8501" i="1"/>
  <c r="S8501" i="1" s="1"/>
  <c r="R8501" i="1"/>
  <c r="Q8497" i="1"/>
  <c r="S8497" i="1" s="1"/>
  <c r="Q8496" i="1"/>
  <c r="Q8494" i="1"/>
  <c r="S8494" i="1" s="1"/>
  <c r="Q8485" i="1"/>
  <c r="S8485" i="1" s="1"/>
  <c r="R8485" i="1"/>
  <c r="O8483" i="1"/>
  <c r="P8483" i="1"/>
  <c r="O8464" i="1"/>
  <c r="P8464" i="1"/>
  <c r="Q8462" i="1"/>
  <c r="S8462" i="1" s="1"/>
  <c r="Q8453" i="1"/>
  <c r="S8453" i="1" s="1"/>
  <c r="R8453" i="1"/>
  <c r="Q8434" i="1"/>
  <c r="R8434" i="1"/>
  <c r="O8432" i="1"/>
  <c r="P8432" i="1"/>
  <c r="Q8422" i="1"/>
  <c r="R8422" i="1"/>
  <c r="O8420" i="1"/>
  <c r="P8420" i="1"/>
  <c r="Q8401" i="1"/>
  <c r="R8401" i="1"/>
  <c r="Q8389" i="1"/>
  <c r="R8389" i="1"/>
  <c r="Q8370" i="1"/>
  <c r="R8370" i="1"/>
  <c r="O8368" i="1"/>
  <c r="P8368" i="1"/>
  <c r="Q8358" i="1"/>
  <c r="S8358" i="1" s="1"/>
  <c r="R8358" i="1"/>
  <c r="O8356" i="1"/>
  <c r="P8356" i="1"/>
  <c r="Q8337" i="1"/>
  <c r="R8337" i="1"/>
  <c r="Q8325" i="1"/>
  <c r="R8325" i="1"/>
  <c r="Q8306" i="1"/>
  <c r="S8306" i="1" s="1"/>
  <c r="R8306" i="1"/>
  <c r="O8304" i="1"/>
  <c r="P8304" i="1"/>
  <c r="Q8294" i="1"/>
  <c r="S8294" i="1" s="1"/>
  <c r="R8294" i="1"/>
  <c r="O8292" i="1"/>
  <c r="P8292" i="1"/>
  <c r="Q8273" i="1"/>
  <c r="S8273" i="1" s="1"/>
  <c r="R8273" i="1"/>
  <c r="Q8261" i="1"/>
  <c r="R8261" i="1"/>
  <c r="Q8253" i="1"/>
  <c r="R8253" i="1"/>
  <c r="Q8230" i="1"/>
  <c r="S8230" i="1" s="1"/>
  <c r="R8230" i="1"/>
  <c r="Q8217" i="1"/>
  <c r="R8217" i="1"/>
  <c r="Q8198" i="1"/>
  <c r="S8198" i="1" s="1"/>
  <c r="R8198" i="1"/>
  <c r="Q8196" i="1"/>
  <c r="Q8154" i="1"/>
  <c r="S8154" i="1" s="1"/>
  <c r="R8154" i="1"/>
  <c r="Q8145" i="1"/>
  <c r="R8145" i="1"/>
  <c r="O8136" i="1"/>
  <c r="P8136" i="1"/>
  <c r="Q8134" i="1"/>
  <c r="R8134" i="1"/>
  <c r="Q8118" i="1"/>
  <c r="R8118" i="1"/>
  <c r="S8111" i="1"/>
  <c r="O8104" i="1"/>
  <c r="P8104" i="1"/>
  <c r="Q8097" i="1"/>
  <c r="S8097" i="1" s="1"/>
  <c r="R8097" i="1"/>
  <c r="Q8090" i="1"/>
  <c r="R8090" i="1"/>
  <c r="Q8082" i="1"/>
  <c r="R8082" i="1"/>
  <c r="S8079" i="1"/>
  <c r="Q8072" i="1"/>
  <c r="R8072" i="1"/>
  <c r="Q8070" i="1"/>
  <c r="S8070" i="1" s="1"/>
  <c r="R8070" i="1"/>
  <c r="R8067" i="1"/>
  <c r="Q8050" i="1"/>
  <c r="R8050" i="1"/>
  <c r="S8047" i="1"/>
  <c r="Q8038" i="1"/>
  <c r="R8038" i="1"/>
  <c r="R8035" i="1"/>
  <c r="R8028" i="1"/>
  <c r="Q8018" i="1"/>
  <c r="S8018" i="1" s="1"/>
  <c r="R8018" i="1"/>
  <c r="S8015" i="1"/>
  <c r="Q8006" i="1"/>
  <c r="S8006" i="1" s="1"/>
  <c r="R8006" i="1"/>
  <c r="R8003" i="1"/>
  <c r="S8003" i="1" s="1"/>
  <c r="Q7985" i="1"/>
  <c r="Q7969" i="1"/>
  <c r="Q7958" i="1"/>
  <c r="R7958" i="1"/>
  <c r="R7955" i="1"/>
  <c r="S7955" i="1" s="1"/>
  <c r="Q7946" i="1"/>
  <c r="S7946" i="1" s="1"/>
  <c r="R7946" i="1"/>
  <c r="Q7891" i="1"/>
  <c r="R7891" i="1"/>
  <c r="S7876" i="1"/>
  <c r="Q7867" i="1"/>
  <c r="S7867" i="1" s="1"/>
  <c r="R7867" i="1"/>
  <c r="S7841" i="1"/>
  <c r="S7783" i="1"/>
  <c r="S7576" i="1"/>
  <c r="P8650" i="1"/>
  <c r="R8650" i="1" s="1"/>
  <c r="O8635" i="1"/>
  <c r="P8586" i="1"/>
  <c r="O8571" i="1"/>
  <c r="R8564" i="1"/>
  <c r="S8564" i="1" s="1"/>
  <c r="O8532" i="1"/>
  <c r="P8526" i="1"/>
  <c r="Q8526" i="1" s="1"/>
  <c r="S8526" i="1" s="1"/>
  <c r="R8524" i="1"/>
  <c r="S8519" i="1"/>
  <c r="Q8514" i="1"/>
  <c r="S8514" i="1" s="1"/>
  <c r="P8504" i="1"/>
  <c r="R8504" i="1" s="1"/>
  <c r="O8499" i="1"/>
  <c r="P8499" i="1"/>
  <c r="R8492" i="1"/>
  <c r="Q8490" i="1"/>
  <c r="R8490" i="1"/>
  <c r="Q8473" i="1"/>
  <c r="R8473" i="1"/>
  <c r="S8471" i="1"/>
  <c r="R8460" i="1"/>
  <c r="S8460" i="1" s="1"/>
  <c r="Q8458" i="1"/>
  <c r="S8458" i="1" s="1"/>
  <c r="R8458" i="1"/>
  <c r="Q8442" i="1"/>
  <c r="S8442" i="1" s="1"/>
  <c r="R8442" i="1"/>
  <c r="O8440" i="1"/>
  <c r="P8440" i="1"/>
  <c r="Q8430" i="1"/>
  <c r="R8430" i="1"/>
  <c r="O8428" i="1"/>
  <c r="P8428" i="1"/>
  <c r="Q8409" i="1"/>
  <c r="S8409" i="1" s="1"/>
  <c r="R8409" i="1"/>
  <c r="Q8397" i="1"/>
  <c r="S8397" i="1" s="1"/>
  <c r="R8397" i="1"/>
  <c r="Q8378" i="1"/>
  <c r="R8378" i="1"/>
  <c r="O8376" i="1"/>
  <c r="P8376" i="1"/>
  <c r="Q8366" i="1"/>
  <c r="R8366" i="1"/>
  <c r="O8364" i="1"/>
  <c r="P8364" i="1"/>
  <c r="Q8345" i="1"/>
  <c r="R8345" i="1"/>
  <c r="Q8333" i="1"/>
  <c r="S8333" i="1" s="1"/>
  <c r="R8333" i="1"/>
  <c r="Q8314" i="1"/>
  <c r="R8314" i="1"/>
  <c r="O8312" i="1"/>
  <c r="P8312" i="1"/>
  <c r="Q8302" i="1"/>
  <c r="S8302" i="1" s="1"/>
  <c r="R8302" i="1"/>
  <c r="O8300" i="1"/>
  <c r="P8300" i="1"/>
  <c r="Q8281" i="1"/>
  <c r="R8281" i="1"/>
  <c r="Q8269" i="1"/>
  <c r="R8269" i="1"/>
  <c r="O8240" i="1"/>
  <c r="P8240" i="1"/>
  <c r="Q8234" i="1"/>
  <c r="R8234" i="1"/>
  <c r="R8219" i="1"/>
  <c r="S8219" i="1" s="1"/>
  <c r="O8208" i="1"/>
  <c r="P8208" i="1"/>
  <c r="Q8202" i="1"/>
  <c r="S8202" i="1" s="1"/>
  <c r="R8202" i="1"/>
  <c r="Q8178" i="1"/>
  <c r="S8178" i="1" s="1"/>
  <c r="R8178" i="1"/>
  <c r="S8175" i="1"/>
  <c r="Q8169" i="1"/>
  <c r="S8169" i="1" s="1"/>
  <c r="R8169" i="1"/>
  <c r="O8160" i="1"/>
  <c r="P8160" i="1"/>
  <c r="Q8158" i="1"/>
  <c r="R8158" i="1"/>
  <c r="R8147" i="1"/>
  <c r="S8147" i="1" s="1"/>
  <c r="R8099" i="1"/>
  <c r="Q8094" i="1"/>
  <c r="R8094" i="1"/>
  <c r="Q8092" i="1"/>
  <c r="S8092" i="1" s="1"/>
  <c r="S8087" i="1"/>
  <c r="S8067" i="1"/>
  <c r="S8035" i="1"/>
  <c r="S8025" i="1"/>
  <c r="Q7998" i="1"/>
  <c r="R7998" i="1"/>
  <c r="R7995" i="1"/>
  <c r="Q7980" i="1"/>
  <c r="R7980" i="1"/>
  <c r="Q7966" i="1"/>
  <c r="S7966" i="1" s="1"/>
  <c r="R7966" i="1"/>
  <c r="Q7939" i="1"/>
  <c r="S7939" i="1" s="1"/>
  <c r="R7939" i="1"/>
  <c r="S7910" i="1"/>
  <c r="S7900" i="1"/>
  <c r="Q7795" i="1"/>
  <c r="R7795" i="1"/>
  <c r="S7780" i="1"/>
  <c r="R7369" i="1"/>
  <c r="R7353" i="1"/>
  <c r="R7225" i="1"/>
  <c r="R7193" i="1"/>
  <c r="Q8660" i="1"/>
  <c r="S8660" i="1" s="1"/>
  <c r="R8645" i="1"/>
  <c r="S8645" i="1" s="1"/>
  <c r="Q8596" i="1"/>
  <c r="S8596" i="1" s="1"/>
  <c r="R8581" i="1"/>
  <c r="S8581" i="1" s="1"/>
  <c r="R8542" i="1"/>
  <c r="O8539" i="1"/>
  <c r="P8539" i="1"/>
  <c r="R8526" i="1"/>
  <c r="S8524" i="1"/>
  <c r="Q8509" i="1"/>
  <c r="R8509" i="1"/>
  <c r="Q8504" i="1"/>
  <c r="S8492" i="1"/>
  <c r="O8488" i="1"/>
  <c r="P8488" i="1"/>
  <c r="Q8477" i="1"/>
  <c r="S8477" i="1" s="1"/>
  <c r="R8477" i="1"/>
  <c r="O8475" i="1"/>
  <c r="P8475" i="1"/>
  <c r="O8456" i="1"/>
  <c r="P8456" i="1"/>
  <c r="Q8450" i="1"/>
  <c r="S8450" i="1" s="1"/>
  <c r="R8450" i="1"/>
  <c r="O8448" i="1"/>
  <c r="P8448" i="1"/>
  <c r="Q8438" i="1"/>
  <c r="S8438" i="1" s="1"/>
  <c r="R8438" i="1"/>
  <c r="O8436" i="1"/>
  <c r="P8436" i="1"/>
  <c r="Q8417" i="1"/>
  <c r="S8417" i="1" s="1"/>
  <c r="R8417" i="1"/>
  <c r="Q8405" i="1"/>
  <c r="R8405" i="1"/>
  <c r="Q8386" i="1"/>
  <c r="R8386" i="1"/>
  <c r="O8384" i="1"/>
  <c r="P8384" i="1"/>
  <c r="Q8374" i="1"/>
  <c r="S8374" i="1" s="1"/>
  <c r="R8374" i="1"/>
  <c r="O8372" i="1"/>
  <c r="P8372" i="1"/>
  <c r="Q8353" i="1"/>
  <c r="R8353" i="1"/>
  <c r="Q8341" i="1"/>
  <c r="S8341" i="1" s="1"/>
  <c r="R8341" i="1"/>
  <c r="Q8322" i="1"/>
  <c r="R8322" i="1"/>
  <c r="O8320" i="1"/>
  <c r="P8320" i="1"/>
  <c r="Q8310" i="1"/>
  <c r="R8310" i="1"/>
  <c r="O8308" i="1"/>
  <c r="P8308" i="1"/>
  <c r="Q8289" i="1"/>
  <c r="R8289" i="1"/>
  <c r="Q8277" i="1"/>
  <c r="R8277" i="1"/>
  <c r="Q8238" i="1"/>
  <c r="S8238" i="1" s="1"/>
  <c r="R8238" i="1"/>
  <c r="Q8225" i="1"/>
  <c r="R8225" i="1"/>
  <c r="Q8206" i="1"/>
  <c r="R8206" i="1"/>
  <c r="Q8204" i="1"/>
  <c r="S8204" i="1" s="1"/>
  <c r="Q8193" i="1"/>
  <c r="S8193" i="1" s="1"/>
  <c r="R8193" i="1"/>
  <c r="O8184" i="1"/>
  <c r="P8184" i="1"/>
  <c r="Q8182" i="1"/>
  <c r="R8182" i="1"/>
  <c r="Q8138" i="1"/>
  <c r="S8138" i="1" s="1"/>
  <c r="R8138" i="1"/>
  <c r="Q8129" i="1"/>
  <c r="R8129" i="1"/>
  <c r="O8120" i="1"/>
  <c r="P8120" i="1"/>
  <c r="Q8113" i="1"/>
  <c r="R8113" i="1"/>
  <c r="Q8106" i="1"/>
  <c r="S8106" i="1" s="1"/>
  <c r="R8106" i="1"/>
  <c r="Q8074" i="1"/>
  <c r="S8074" i="1" s="1"/>
  <c r="R8074" i="1"/>
  <c r="Q8064" i="1"/>
  <c r="R8064" i="1"/>
  <c r="Q8062" i="1"/>
  <c r="S8062" i="1" s="1"/>
  <c r="R8062" i="1"/>
  <c r="Q8042" i="1"/>
  <c r="S8042" i="1" s="1"/>
  <c r="R8042" i="1"/>
  <c r="Q8032" i="1"/>
  <c r="R8032" i="1"/>
  <c r="Q8030" i="1"/>
  <c r="S8030" i="1" s="1"/>
  <c r="R8030" i="1"/>
  <c r="Q8010" i="1"/>
  <c r="S8010" i="1" s="1"/>
  <c r="R8010" i="1"/>
  <c r="S7995" i="1"/>
  <c r="Q7992" i="1"/>
  <c r="Q7990" i="1"/>
  <c r="S7990" i="1" s="1"/>
  <c r="R7990" i="1"/>
  <c r="R7987" i="1"/>
  <c r="Q7974" i="1"/>
  <c r="S7974" i="1" s="1"/>
  <c r="R7974" i="1"/>
  <c r="R7971" i="1"/>
  <c r="S7963" i="1"/>
  <c r="Q7883" i="1"/>
  <c r="R7883" i="1"/>
  <c r="S7873" i="1"/>
  <c r="Q7811" i="1"/>
  <c r="S7811" i="1" s="1"/>
  <c r="R7811" i="1"/>
  <c r="R7797" i="1"/>
  <c r="S7790" i="1"/>
  <c r="S7536" i="1"/>
  <c r="S7512" i="1"/>
  <c r="Q8636" i="1"/>
  <c r="S8636" i="1" s="1"/>
  <c r="R8633" i="1"/>
  <c r="S8633" i="1" s="1"/>
  <c r="R8621" i="1"/>
  <c r="S8621" i="1" s="1"/>
  <c r="R8583" i="1"/>
  <c r="S8583" i="1" s="1"/>
  <c r="Q8572" i="1"/>
  <c r="S8572" i="1" s="1"/>
  <c r="R8569" i="1"/>
  <c r="S8569" i="1" s="1"/>
  <c r="R8562" i="1"/>
  <c r="S8562" i="1" s="1"/>
  <c r="Q8557" i="1"/>
  <c r="R8557" i="1"/>
  <c r="R8537" i="1"/>
  <c r="Q8530" i="1"/>
  <c r="S8530" i="1" s="1"/>
  <c r="S8527" i="1"/>
  <c r="Q8522" i="1"/>
  <c r="S8522" i="1" s="1"/>
  <c r="P8512" i="1"/>
  <c r="R8512" i="1" s="1"/>
  <c r="O8507" i="1"/>
  <c r="P8507" i="1"/>
  <c r="S8495" i="1"/>
  <c r="R8484" i="1"/>
  <c r="Q8482" i="1"/>
  <c r="S8482" i="1" s="1"/>
  <c r="R8482" i="1"/>
  <c r="Q8465" i="1"/>
  <c r="R8465" i="1"/>
  <c r="S8463" i="1"/>
  <c r="Q8446" i="1"/>
  <c r="R8446" i="1"/>
  <c r="O8444" i="1"/>
  <c r="P8444" i="1"/>
  <c r="Q8425" i="1"/>
  <c r="R8425" i="1"/>
  <c r="Q8413" i="1"/>
  <c r="R8413" i="1"/>
  <c r="Q8394" i="1"/>
  <c r="S8394" i="1" s="1"/>
  <c r="R8394" i="1"/>
  <c r="O8392" i="1"/>
  <c r="P8392" i="1"/>
  <c r="Q8382" i="1"/>
  <c r="R8382" i="1"/>
  <c r="O8380" i="1"/>
  <c r="P8380" i="1"/>
  <c r="Q8361" i="1"/>
  <c r="S8361" i="1" s="1"/>
  <c r="R8361" i="1"/>
  <c r="Q8349" i="1"/>
  <c r="S8349" i="1" s="1"/>
  <c r="R8349" i="1"/>
  <c r="Q8330" i="1"/>
  <c r="S8330" i="1" s="1"/>
  <c r="R8330" i="1"/>
  <c r="O8328" i="1"/>
  <c r="P8328" i="1"/>
  <c r="Q8318" i="1"/>
  <c r="R8318" i="1"/>
  <c r="O8316" i="1"/>
  <c r="P8316" i="1"/>
  <c r="Q8297" i="1"/>
  <c r="S8297" i="1" s="1"/>
  <c r="R8297" i="1"/>
  <c r="Q8285" i="1"/>
  <c r="S8285" i="1" s="1"/>
  <c r="R8285" i="1"/>
  <c r="Q8266" i="1"/>
  <c r="R8266" i="1"/>
  <c r="O8264" i="1"/>
  <c r="P8264" i="1"/>
  <c r="Q8258" i="1"/>
  <c r="R8258" i="1"/>
  <c r="O8256" i="1"/>
  <c r="P8256" i="1"/>
  <c r="Q8250" i="1"/>
  <c r="S8250" i="1" s="1"/>
  <c r="R8250" i="1"/>
  <c r="O8248" i="1"/>
  <c r="P8248" i="1"/>
  <c r="Q8242" i="1"/>
  <c r="R8242" i="1"/>
  <c r="R8227" i="1"/>
  <c r="S8227" i="1" s="1"/>
  <c r="O8216" i="1"/>
  <c r="P8216" i="1"/>
  <c r="Q8210" i="1"/>
  <c r="R8210" i="1"/>
  <c r="R8195" i="1"/>
  <c r="S8195" i="1" s="1"/>
  <c r="Q8162" i="1"/>
  <c r="R8162" i="1"/>
  <c r="S8159" i="1"/>
  <c r="Q8153" i="1"/>
  <c r="R8153" i="1"/>
  <c r="O8144" i="1"/>
  <c r="P8144" i="1"/>
  <c r="Q8142" i="1"/>
  <c r="S8142" i="1" s="1"/>
  <c r="R8142" i="1"/>
  <c r="Q8140" i="1"/>
  <c r="S8140" i="1" s="1"/>
  <c r="Q8110" i="1"/>
  <c r="S8110" i="1" s="1"/>
  <c r="R8110" i="1"/>
  <c r="S8103" i="1"/>
  <c r="O8096" i="1"/>
  <c r="P8096" i="1"/>
  <c r="S8091" i="1"/>
  <c r="Q8089" i="1"/>
  <c r="R8089" i="1"/>
  <c r="S8059" i="1"/>
  <c r="S8027" i="1"/>
  <c r="S8017" i="1"/>
  <c r="S8005" i="1"/>
  <c r="S7987" i="1"/>
  <c r="Q7982" i="1"/>
  <c r="R7982" i="1"/>
  <c r="R7979" i="1"/>
  <c r="S7971" i="1"/>
  <c r="Q7968" i="1"/>
  <c r="S7968" i="1" s="1"/>
  <c r="Q7907" i="1"/>
  <c r="R7907" i="1"/>
  <c r="S7878" i="1"/>
  <c r="Q7843" i="1"/>
  <c r="R7843" i="1"/>
  <c r="Q7827" i="1"/>
  <c r="S7827" i="1" s="1"/>
  <c r="R7827" i="1"/>
  <c r="S7820" i="1"/>
  <c r="R7813" i="1"/>
  <c r="Q7385" i="1"/>
  <c r="S7385" i="1" s="1"/>
  <c r="R7249" i="1"/>
  <c r="P9069" i="1"/>
  <c r="P9061" i="1"/>
  <c r="R9061" i="1" s="1"/>
  <c r="P9053" i="1"/>
  <c r="P9045" i="1"/>
  <c r="P9037" i="1"/>
  <c r="P9029" i="1"/>
  <c r="R9029" i="1" s="1"/>
  <c r="P9021" i="1"/>
  <c r="R9021" i="1" s="1"/>
  <c r="P9013" i="1"/>
  <c r="P9005" i="1"/>
  <c r="R9005" i="1" s="1"/>
  <c r="P8997" i="1"/>
  <c r="R8997" i="1" s="1"/>
  <c r="P8989" i="1"/>
  <c r="Q8989" i="1" s="1"/>
  <c r="P8981" i="1"/>
  <c r="R8981" i="1" s="1"/>
  <c r="P8973" i="1"/>
  <c r="R8973" i="1" s="1"/>
  <c r="P8965" i="1"/>
  <c r="R8965" i="1" s="1"/>
  <c r="R8959" i="1"/>
  <c r="P8957" i="1"/>
  <c r="Q8957" i="1" s="1"/>
  <c r="S8957" i="1" s="1"/>
  <c r="R8951" i="1"/>
  <c r="S8951" i="1" s="1"/>
  <c r="P8949" i="1"/>
  <c r="R8949" i="1" s="1"/>
  <c r="R8943" i="1"/>
  <c r="S8943" i="1" s="1"/>
  <c r="P8941" i="1"/>
  <c r="R8941" i="1" s="1"/>
  <c r="R8935" i="1"/>
  <c r="S8935" i="1" s="1"/>
  <c r="P8933" i="1"/>
  <c r="Q8933" i="1" s="1"/>
  <c r="R8927" i="1"/>
  <c r="S8927" i="1" s="1"/>
  <c r="P8925" i="1"/>
  <c r="Q8925" i="1" s="1"/>
  <c r="R8919" i="1"/>
  <c r="S8919" i="1" s="1"/>
  <c r="P8917" i="1"/>
  <c r="Q8917" i="1" s="1"/>
  <c r="R8911" i="1"/>
  <c r="P8909" i="1"/>
  <c r="Q8909" i="1" s="1"/>
  <c r="R8903" i="1"/>
  <c r="S8903" i="1" s="1"/>
  <c r="P8901" i="1"/>
  <c r="Q8901" i="1" s="1"/>
  <c r="R8895" i="1"/>
  <c r="S8895" i="1" s="1"/>
  <c r="P8893" i="1"/>
  <c r="Q8893" i="1" s="1"/>
  <c r="R8887" i="1"/>
  <c r="S8887" i="1" s="1"/>
  <c r="P8885" i="1"/>
  <c r="R8879" i="1"/>
  <c r="S8879" i="1" s="1"/>
  <c r="P8877" i="1"/>
  <c r="Q8877" i="1" s="1"/>
  <c r="R8871" i="1"/>
  <c r="S8871" i="1" s="1"/>
  <c r="P8869" i="1"/>
  <c r="Q8869" i="1" s="1"/>
  <c r="S8869" i="1" s="1"/>
  <c r="R8863" i="1"/>
  <c r="S8863" i="1" s="1"/>
  <c r="P8861" i="1"/>
  <c r="Q8861" i="1" s="1"/>
  <c r="R8855" i="1"/>
  <c r="S8855" i="1" s="1"/>
  <c r="P8853" i="1"/>
  <c r="Q8853" i="1" s="1"/>
  <c r="R8847" i="1"/>
  <c r="S8847" i="1" s="1"/>
  <c r="P8845" i="1"/>
  <c r="R8845" i="1" s="1"/>
  <c r="R8839" i="1"/>
  <c r="S8839" i="1" s="1"/>
  <c r="P8837" i="1"/>
  <c r="Q8837" i="1" s="1"/>
  <c r="R8831" i="1"/>
  <c r="P8829" i="1"/>
  <c r="Q8829" i="1" s="1"/>
  <c r="R8823" i="1"/>
  <c r="P8821" i="1"/>
  <c r="Q8821" i="1" s="1"/>
  <c r="R8815" i="1"/>
  <c r="S8815" i="1" s="1"/>
  <c r="P8813" i="1"/>
  <c r="Q8813" i="1" s="1"/>
  <c r="R8807" i="1"/>
  <c r="S8807" i="1" s="1"/>
  <c r="P8805" i="1"/>
  <c r="R8805" i="1" s="1"/>
  <c r="R8799" i="1"/>
  <c r="S8799" i="1" s="1"/>
  <c r="P8797" i="1"/>
  <c r="R8797" i="1" s="1"/>
  <c r="R8791" i="1"/>
  <c r="S8791" i="1" s="1"/>
  <c r="P8789" i="1"/>
  <c r="Q8789" i="1" s="1"/>
  <c r="S8789" i="1" s="1"/>
  <c r="R8783" i="1"/>
  <c r="P8781" i="1"/>
  <c r="Q8781" i="1" s="1"/>
  <c r="R8775" i="1"/>
  <c r="S8775" i="1" s="1"/>
  <c r="P8773" i="1"/>
  <c r="Q8773" i="1" s="1"/>
  <c r="R8767" i="1"/>
  <c r="S8767" i="1" s="1"/>
  <c r="P8765" i="1"/>
  <c r="R8759" i="1"/>
  <c r="S8759" i="1" s="1"/>
  <c r="P8757" i="1"/>
  <c r="Q8757" i="1" s="1"/>
  <c r="R8751" i="1"/>
  <c r="S8751" i="1" s="1"/>
  <c r="P8749" i="1"/>
  <c r="Q8749" i="1" s="1"/>
  <c r="R8743" i="1"/>
  <c r="S8743" i="1" s="1"/>
  <c r="P8741" i="1"/>
  <c r="Q8741" i="1" s="1"/>
  <c r="R8735" i="1"/>
  <c r="S8735" i="1" s="1"/>
  <c r="P8733" i="1"/>
  <c r="Q8733" i="1" s="1"/>
  <c r="S8733" i="1" s="1"/>
  <c r="R8727" i="1"/>
  <c r="S8727" i="1" s="1"/>
  <c r="P8725" i="1"/>
  <c r="R8725" i="1" s="1"/>
  <c r="R8719" i="1"/>
  <c r="S8719" i="1" s="1"/>
  <c r="P8717" i="1"/>
  <c r="R8717" i="1" s="1"/>
  <c r="R8711" i="1"/>
  <c r="S8711" i="1" s="1"/>
  <c r="P8709" i="1"/>
  <c r="R8709" i="1" s="1"/>
  <c r="R8703" i="1"/>
  <c r="P8701" i="1"/>
  <c r="Q8701" i="1" s="1"/>
  <c r="R8695" i="1"/>
  <c r="P8693" i="1"/>
  <c r="Q8693" i="1" s="1"/>
  <c r="R8687" i="1"/>
  <c r="S8687" i="1" s="1"/>
  <c r="P8685" i="1"/>
  <c r="Q8685" i="1" s="1"/>
  <c r="R8679" i="1"/>
  <c r="S8679" i="1" s="1"/>
  <c r="P8677" i="1"/>
  <c r="Q8677" i="1" s="1"/>
  <c r="S8677" i="1" s="1"/>
  <c r="R8671" i="1"/>
  <c r="S8671" i="1" s="1"/>
  <c r="P8669" i="1"/>
  <c r="R8669" i="1" s="1"/>
  <c r="R8663" i="1"/>
  <c r="S8663" i="1" s="1"/>
  <c r="R8658" i="1"/>
  <c r="P8652" i="1"/>
  <c r="Q8652" i="1" s="1"/>
  <c r="R8648" i="1"/>
  <c r="S8648" i="1" s="1"/>
  <c r="P8642" i="1"/>
  <c r="R8638" i="1"/>
  <c r="S8638" i="1" s="1"/>
  <c r="P8637" i="1"/>
  <c r="R8637" i="1" s="1"/>
  <c r="P8632" i="1"/>
  <c r="Q8632" i="1" s="1"/>
  <c r="R8623" i="1"/>
  <c r="S8623" i="1" s="1"/>
  <c r="P8622" i="1"/>
  <c r="Q8622" i="1" s="1"/>
  <c r="R8609" i="1"/>
  <c r="P8607" i="1"/>
  <c r="Q8607" i="1" s="1"/>
  <c r="R8594" i="1"/>
  <c r="S8594" i="1" s="1"/>
  <c r="P8588" i="1"/>
  <c r="R8588" i="1" s="1"/>
  <c r="R8579" i="1"/>
  <c r="S8579" i="1" s="1"/>
  <c r="P8578" i="1"/>
  <c r="P8573" i="1"/>
  <c r="R8573" i="1" s="1"/>
  <c r="P8568" i="1"/>
  <c r="Q8568" i="1" s="1"/>
  <c r="P8565" i="1"/>
  <c r="Q8565" i="1" s="1"/>
  <c r="Q8558" i="1"/>
  <c r="S8558" i="1" s="1"/>
  <c r="O8547" i="1"/>
  <c r="P8547" i="1"/>
  <c r="P8543" i="1"/>
  <c r="O8540" i="1"/>
  <c r="P8536" i="1"/>
  <c r="Q8536" i="1" s="1"/>
  <c r="P8533" i="1"/>
  <c r="R8533" i="1" s="1"/>
  <c r="Q8517" i="1"/>
  <c r="R8517" i="1"/>
  <c r="Q8513" i="1"/>
  <c r="S8513" i="1" s="1"/>
  <c r="Q8512" i="1"/>
  <c r="S8512" i="1" s="1"/>
  <c r="O8500" i="1"/>
  <c r="S8484" i="1"/>
  <c r="O8480" i="1"/>
  <c r="P8480" i="1"/>
  <c r="Q8478" i="1"/>
  <c r="S8478" i="1" s="1"/>
  <c r="Q8469" i="1"/>
  <c r="S8469" i="1" s="1"/>
  <c r="R8469" i="1"/>
  <c r="O8467" i="1"/>
  <c r="P8467" i="1"/>
  <c r="O8452" i="1"/>
  <c r="P8452" i="1"/>
  <c r="Q8433" i="1"/>
  <c r="R8433" i="1"/>
  <c r="Q8421" i="1"/>
  <c r="R8421" i="1"/>
  <c r="Q8402" i="1"/>
  <c r="R8402" i="1"/>
  <c r="O8400" i="1"/>
  <c r="P8400" i="1"/>
  <c r="Q8390" i="1"/>
  <c r="S8390" i="1" s="1"/>
  <c r="R8390" i="1"/>
  <c r="O8388" i="1"/>
  <c r="P8388" i="1"/>
  <c r="Q8369" i="1"/>
  <c r="R8369" i="1"/>
  <c r="Q8357" i="1"/>
  <c r="R8357" i="1"/>
  <c r="Q8338" i="1"/>
  <c r="S8338" i="1" s="1"/>
  <c r="R8338" i="1"/>
  <c r="O8336" i="1"/>
  <c r="P8336" i="1"/>
  <c r="Q8326" i="1"/>
  <c r="S8326" i="1" s="1"/>
  <c r="R8326" i="1"/>
  <c r="O8324" i="1"/>
  <c r="P8324" i="1"/>
  <c r="Q8305" i="1"/>
  <c r="S8305" i="1" s="1"/>
  <c r="R8305" i="1"/>
  <c r="Q8293" i="1"/>
  <c r="R8293" i="1"/>
  <c r="Q8274" i="1"/>
  <c r="R8274" i="1"/>
  <c r="O8272" i="1"/>
  <c r="P8272" i="1"/>
  <c r="Q8262" i="1"/>
  <c r="R8262" i="1"/>
  <c r="O8260" i="1"/>
  <c r="P8260" i="1"/>
  <c r="Q8254" i="1"/>
  <c r="R8254" i="1"/>
  <c r="O8252" i="1"/>
  <c r="P8252" i="1"/>
  <c r="Q8246" i="1"/>
  <c r="R8246" i="1"/>
  <c r="Q8233" i="1"/>
  <c r="S8233" i="1" s="1"/>
  <c r="R8233" i="1"/>
  <c r="Q8214" i="1"/>
  <c r="R8214" i="1"/>
  <c r="Q8201" i="1"/>
  <c r="R8201" i="1"/>
  <c r="Q8186" i="1"/>
  <c r="R8186" i="1"/>
  <c r="S8183" i="1"/>
  <c r="Q8177" i="1"/>
  <c r="R8177" i="1"/>
  <c r="O8168" i="1"/>
  <c r="P8168" i="1"/>
  <c r="Q8166" i="1"/>
  <c r="S8166" i="1" s="1"/>
  <c r="R8166" i="1"/>
  <c r="R8155" i="1"/>
  <c r="S8155" i="1" s="1"/>
  <c r="Q8122" i="1"/>
  <c r="R8122" i="1"/>
  <c r="R8119" i="1"/>
  <c r="Q8086" i="1"/>
  <c r="R8086" i="1"/>
  <c r="Q8066" i="1"/>
  <c r="R8066" i="1"/>
  <c r="S8063" i="1"/>
  <c r="Q8054" i="1"/>
  <c r="S8054" i="1" s="1"/>
  <c r="R8054" i="1"/>
  <c r="Q8034" i="1"/>
  <c r="R8034" i="1"/>
  <c r="S8031" i="1"/>
  <c r="Q8022" i="1"/>
  <c r="R8022" i="1"/>
  <c r="R8012" i="1"/>
  <c r="Q8002" i="1"/>
  <c r="S8002" i="1" s="1"/>
  <c r="R8002" i="1"/>
  <c r="S7991" i="1"/>
  <c r="S7979" i="1"/>
  <c r="S7965" i="1"/>
  <c r="Q7954" i="1"/>
  <c r="S7954" i="1" s="1"/>
  <c r="R7954" i="1"/>
  <c r="Q7859" i="1"/>
  <c r="R7859" i="1"/>
  <c r="S7656" i="1"/>
  <c r="S7624" i="1"/>
  <c r="Q8653" i="1"/>
  <c r="S8653" i="1" s="1"/>
  <c r="P8618" i="1"/>
  <c r="R8618" i="1" s="1"/>
  <c r="R8604" i="1"/>
  <c r="S8604" i="1" s="1"/>
  <c r="O8603" i="1"/>
  <c r="R8548" i="1"/>
  <c r="S8548" i="1" s="1"/>
  <c r="P8520" i="1"/>
  <c r="Q8520" i="1" s="1"/>
  <c r="O8515" i="1"/>
  <c r="P8515" i="1"/>
  <c r="P8510" i="1"/>
  <c r="Q8510" i="1" s="1"/>
  <c r="R8508" i="1"/>
  <c r="S8508" i="1" s="1"/>
  <c r="S8498" i="1"/>
  <c r="Q8489" i="1"/>
  <c r="S8489" i="1" s="1"/>
  <c r="R8489" i="1"/>
  <c r="S8487" i="1"/>
  <c r="R8476" i="1"/>
  <c r="S8476" i="1" s="1"/>
  <c r="Q8474" i="1"/>
  <c r="R8474" i="1"/>
  <c r="Q8457" i="1"/>
  <c r="R8457" i="1"/>
  <c r="S8455" i="1"/>
  <c r="Q8441" i="1"/>
  <c r="R8441" i="1"/>
  <c r="Q8429" i="1"/>
  <c r="S8429" i="1" s="1"/>
  <c r="R8429" i="1"/>
  <c r="Q8410" i="1"/>
  <c r="R8410" i="1"/>
  <c r="O8408" i="1"/>
  <c r="P8408" i="1"/>
  <c r="Q8398" i="1"/>
  <c r="S8398" i="1" s="1"/>
  <c r="R8398" i="1"/>
  <c r="O8396" i="1"/>
  <c r="P8396" i="1"/>
  <c r="Q8379" i="1"/>
  <c r="Q8377" i="1"/>
  <c r="S8377" i="1" s="1"/>
  <c r="R8377" i="1"/>
  <c r="Q8365" i="1"/>
  <c r="S8365" i="1" s="1"/>
  <c r="R8365" i="1"/>
  <c r="Q8346" i="1"/>
  <c r="S8346" i="1" s="1"/>
  <c r="R8346" i="1"/>
  <c r="O8344" i="1"/>
  <c r="P8344" i="1"/>
  <c r="Q8334" i="1"/>
  <c r="S8334" i="1" s="1"/>
  <c r="R8334" i="1"/>
  <c r="O8332" i="1"/>
  <c r="P8332" i="1"/>
  <c r="Q8313" i="1"/>
  <c r="R8313" i="1"/>
  <c r="R8307" i="1"/>
  <c r="Q8301" i="1"/>
  <c r="S8301" i="1" s="1"/>
  <c r="R8301" i="1"/>
  <c r="Q8282" i="1"/>
  <c r="S8282" i="1" s="1"/>
  <c r="R8282" i="1"/>
  <c r="O8280" i="1"/>
  <c r="P8280" i="1"/>
  <c r="Q8270" i="1"/>
  <c r="R8270" i="1"/>
  <c r="O8268" i="1"/>
  <c r="P8268" i="1"/>
  <c r="R8235" i="1"/>
  <c r="S8235" i="1" s="1"/>
  <c r="O8224" i="1"/>
  <c r="P8224" i="1"/>
  <c r="Q8218" i="1"/>
  <c r="R8218" i="1"/>
  <c r="R8203" i="1"/>
  <c r="S8203" i="1" s="1"/>
  <c r="O8192" i="1"/>
  <c r="P8192" i="1"/>
  <c r="Q8190" i="1"/>
  <c r="R8190" i="1"/>
  <c r="R8179" i="1"/>
  <c r="S8179" i="1" s="1"/>
  <c r="Q8146" i="1"/>
  <c r="S8146" i="1" s="1"/>
  <c r="R8146" i="1"/>
  <c r="S8139" i="1"/>
  <c r="Q8137" i="1"/>
  <c r="S8137" i="1" s="1"/>
  <c r="R8137" i="1"/>
  <c r="O8128" i="1"/>
  <c r="P8128" i="1"/>
  <c r="Q8126" i="1"/>
  <c r="R8126" i="1"/>
  <c r="S8119" i="1"/>
  <c r="O8112" i="1"/>
  <c r="P8112" i="1"/>
  <c r="Q8105" i="1"/>
  <c r="S8105" i="1" s="1"/>
  <c r="R8105" i="1"/>
  <c r="R8100" i="1"/>
  <c r="Q8098" i="1"/>
  <c r="S8098" i="1" s="1"/>
  <c r="R8098" i="1"/>
  <c r="R8095" i="1"/>
  <c r="S8095" i="1" s="1"/>
  <c r="S8083" i="1"/>
  <c r="S8051" i="1"/>
  <c r="S8029" i="1"/>
  <c r="S8019" i="1"/>
  <c r="Q7994" i="1"/>
  <c r="S7994" i="1" s="1"/>
  <c r="R7994" i="1"/>
  <c r="S7983" i="1"/>
  <c r="S7973" i="1"/>
  <c r="R7967" i="1"/>
  <c r="S7967" i="1" s="1"/>
  <c r="Q7962" i="1"/>
  <c r="S7962" i="1" s="1"/>
  <c r="R7962" i="1"/>
  <c r="S7959" i="1"/>
  <c r="S7949" i="1"/>
  <c r="S7947" i="1"/>
  <c r="S7940" i="1"/>
  <c r="Q7933" i="1"/>
  <c r="S7933" i="1" s="1"/>
  <c r="S7889" i="1"/>
  <c r="Q7875" i="1"/>
  <c r="S7875" i="1" s="1"/>
  <c r="R7875" i="1"/>
  <c r="R7861" i="1"/>
  <c r="S7812" i="1"/>
  <c r="S7602" i="1"/>
  <c r="S7560" i="1"/>
  <c r="S7387" i="1"/>
  <c r="R7377" i="1"/>
  <c r="R7097" i="1"/>
  <c r="R7065" i="1"/>
  <c r="R7790" i="1"/>
  <c r="R7783" i="1"/>
  <c r="O7773" i="1"/>
  <c r="P7773" i="1"/>
  <c r="S7764" i="1"/>
  <c r="Q7751" i="1"/>
  <c r="S7751" i="1" s="1"/>
  <c r="R7751" i="1"/>
  <c r="O7741" i="1"/>
  <c r="P7741" i="1"/>
  <c r="S7732" i="1"/>
  <c r="Q7719" i="1"/>
  <c r="R7719" i="1"/>
  <c r="O7709" i="1"/>
  <c r="P7709" i="1"/>
  <c r="S7700" i="1"/>
  <c r="Q7687" i="1"/>
  <c r="S7687" i="1" s="1"/>
  <c r="R7687" i="1"/>
  <c r="O7677" i="1"/>
  <c r="P7677" i="1"/>
  <c r="S7668" i="1"/>
  <c r="Q7655" i="1"/>
  <c r="S7655" i="1" s="1"/>
  <c r="R7655" i="1"/>
  <c r="O7645" i="1"/>
  <c r="P7645" i="1"/>
  <c r="S7636" i="1"/>
  <c r="Q7623" i="1"/>
  <c r="S7623" i="1" s="1"/>
  <c r="R7623" i="1"/>
  <c r="O7613" i="1"/>
  <c r="P7613" i="1"/>
  <c r="S7604" i="1"/>
  <c r="Q7591" i="1"/>
  <c r="S7591" i="1" s="1"/>
  <c r="R7591" i="1"/>
  <c r="O7581" i="1"/>
  <c r="P7581" i="1"/>
  <c r="R7564" i="1"/>
  <c r="Q7559" i="1"/>
  <c r="R7559" i="1"/>
  <c r="O7554" i="1"/>
  <c r="O7549" i="1"/>
  <c r="P7549" i="1"/>
  <c r="R7532" i="1"/>
  <c r="Q7527" i="1"/>
  <c r="S7527" i="1" s="1"/>
  <c r="R7527" i="1"/>
  <c r="O7522" i="1"/>
  <c r="O7517" i="1"/>
  <c r="P7517" i="1"/>
  <c r="R7496" i="1"/>
  <c r="O7494" i="1"/>
  <c r="Q7483" i="1"/>
  <c r="O7477" i="1"/>
  <c r="P7477" i="1"/>
  <c r="R7464" i="1"/>
  <c r="S7464" i="1" s="1"/>
  <c r="Q7458" i="1"/>
  <c r="S7458" i="1" s="1"/>
  <c r="O7454" i="1"/>
  <c r="Q7431" i="1"/>
  <c r="S7431" i="1" s="1"/>
  <c r="R7431" i="1"/>
  <c r="S7428" i="1"/>
  <c r="R7417" i="1"/>
  <c r="O7413" i="1"/>
  <c r="P7413" i="1"/>
  <c r="R7400" i="1"/>
  <c r="Q7394" i="1"/>
  <c r="S7394" i="1" s="1"/>
  <c r="O7390" i="1"/>
  <c r="Q7378" i="1"/>
  <c r="S7378" i="1" s="1"/>
  <c r="O7365" i="1"/>
  <c r="P7365" i="1"/>
  <c r="S7363" i="1"/>
  <c r="Q7359" i="1"/>
  <c r="S7356" i="1"/>
  <c r="S7352" i="1"/>
  <c r="Q7346" i="1"/>
  <c r="S7346" i="1" s="1"/>
  <c r="O7333" i="1"/>
  <c r="P7333" i="1"/>
  <c r="S7331" i="1"/>
  <c r="Q7327" i="1"/>
  <c r="S7324" i="1"/>
  <c r="S7320" i="1"/>
  <c r="Q7314" i="1"/>
  <c r="S7314" i="1" s="1"/>
  <c r="O7301" i="1"/>
  <c r="P7301" i="1"/>
  <c r="S7299" i="1"/>
  <c r="Q7295" i="1"/>
  <c r="S7292" i="1"/>
  <c r="S7288" i="1"/>
  <c r="Q7282" i="1"/>
  <c r="S7282" i="1" s="1"/>
  <c r="O7269" i="1"/>
  <c r="P7269" i="1"/>
  <c r="S7267" i="1"/>
  <c r="Q7263" i="1"/>
  <c r="S7260" i="1"/>
  <c r="S7256" i="1"/>
  <c r="O7245" i="1"/>
  <c r="P7245" i="1"/>
  <c r="S7240" i="1"/>
  <c r="O7229" i="1"/>
  <c r="P7229" i="1"/>
  <c r="S7224" i="1"/>
  <c r="O7213" i="1"/>
  <c r="P7213" i="1"/>
  <c r="S7208" i="1"/>
  <c r="O7197" i="1"/>
  <c r="P7197" i="1"/>
  <c r="S7192" i="1"/>
  <c r="O7181" i="1"/>
  <c r="P7181" i="1"/>
  <c r="S7176" i="1"/>
  <c r="O7165" i="1"/>
  <c r="P7165" i="1"/>
  <c r="S7160" i="1"/>
  <c r="O7149" i="1"/>
  <c r="P7149" i="1"/>
  <c r="S7144" i="1"/>
  <c r="O7133" i="1"/>
  <c r="P7133" i="1"/>
  <c r="S7128" i="1"/>
  <c r="O7117" i="1"/>
  <c r="P7117" i="1"/>
  <c r="S7112" i="1"/>
  <c r="O7101" i="1"/>
  <c r="P7101" i="1"/>
  <c r="S7096" i="1"/>
  <c r="O7085" i="1"/>
  <c r="P7085" i="1"/>
  <c r="S7080" i="1"/>
  <c r="O7069" i="1"/>
  <c r="P7069" i="1"/>
  <c r="S7064" i="1"/>
  <c r="Q7047" i="1"/>
  <c r="S7047" i="1" s="1"/>
  <c r="R7047" i="1"/>
  <c r="S7040" i="1"/>
  <c r="Q7038" i="1"/>
  <c r="R7038" i="1"/>
  <c r="O7023" i="1"/>
  <c r="P7023" i="1"/>
  <c r="Q6995" i="1"/>
  <c r="S6995" i="1" s="1"/>
  <c r="R6995" i="1"/>
  <c r="Q6835" i="1"/>
  <c r="S6835" i="1" s="1"/>
  <c r="R6835" i="1"/>
  <c r="R6773" i="1"/>
  <c r="Q6773" i="1"/>
  <c r="S6773" i="1" s="1"/>
  <c r="O6754" i="1"/>
  <c r="P6754" i="1"/>
  <c r="R6581" i="1"/>
  <c r="Q6581" i="1"/>
  <c r="S6581" i="1" s="1"/>
  <c r="Q6334" i="1"/>
  <c r="R6334" i="1"/>
  <c r="O6325" i="1"/>
  <c r="P6325" i="1"/>
  <c r="R8081" i="1"/>
  <c r="S8081" i="1" s="1"/>
  <c r="R8073" i="1"/>
  <c r="S8073" i="1" s="1"/>
  <c r="R8065" i="1"/>
  <c r="S8065" i="1" s="1"/>
  <c r="R8057" i="1"/>
  <c r="S8057" i="1" s="1"/>
  <c r="R8049" i="1"/>
  <c r="S8049" i="1" s="1"/>
  <c r="R8041" i="1"/>
  <c r="S8041" i="1" s="1"/>
  <c r="R8033" i="1"/>
  <c r="S8033" i="1" s="1"/>
  <c r="R8025" i="1"/>
  <c r="R8017" i="1"/>
  <c r="R8009" i="1"/>
  <c r="S8009" i="1" s="1"/>
  <c r="R8001" i="1"/>
  <c r="R7993" i="1"/>
  <c r="R7985" i="1"/>
  <c r="R7977" i="1"/>
  <c r="S7977" i="1" s="1"/>
  <c r="R7969" i="1"/>
  <c r="R7961" i="1"/>
  <c r="R7953" i="1"/>
  <c r="R7932" i="1"/>
  <c r="P7925" i="1"/>
  <c r="Q7925" i="1" s="1"/>
  <c r="O7914" i="1"/>
  <c r="R7900" i="1"/>
  <c r="P7893" i="1"/>
  <c r="Q7893" i="1" s="1"/>
  <c r="O7882" i="1"/>
  <c r="R7868" i="1"/>
  <c r="S7868" i="1" s="1"/>
  <c r="P7861" i="1"/>
  <c r="Q7861" i="1" s="1"/>
  <c r="O7850" i="1"/>
  <c r="R7837" i="1"/>
  <c r="R7836" i="1"/>
  <c r="P7829" i="1"/>
  <c r="R7829" i="1" s="1"/>
  <c r="O7818" i="1"/>
  <c r="R7804" i="1"/>
  <c r="P7797" i="1"/>
  <c r="Q7797" i="1" s="1"/>
  <c r="S7797" i="1" s="1"/>
  <c r="O7786" i="1"/>
  <c r="Q7779" i="1"/>
  <c r="S7779" i="1" s="1"/>
  <c r="R7776" i="1"/>
  <c r="S7776" i="1" s="1"/>
  <c r="Q7771" i="1"/>
  <c r="S7771" i="1" s="1"/>
  <c r="R7771" i="1"/>
  <c r="O7766" i="1"/>
  <c r="O7761" i="1"/>
  <c r="P7761" i="1"/>
  <c r="R7754" i="1"/>
  <c r="S7754" i="1" s="1"/>
  <c r="R7744" i="1"/>
  <c r="S7744" i="1" s="1"/>
  <c r="Q7739" i="1"/>
  <c r="S7739" i="1" s="1"/>
  <c r="R7739" i="1"/>
  <c r="O7734" i="1"/>
  <c r="O7729" i="1"/>
  <c r="P7729" i="1"/>
  <c r="R7722" i="1"/>
  <c r="S7722" i="1" s="1"/>
  <c r="R7712" i="1"/>
  <c r="Q7707" i="1"/>
  <c r="R7707" i="1"/>
  <c r="O7702" i="1"/>
  <c r="O7697" i="1"/>
  <c r="P7697" i="1"/>
  <c r="R7690" i="1"/>
  <c r="S7690" i="1" s="1"/>
  <c r="R7680" i="1"/>
  <c r="Q7675" i="1"/>
  <c r="R7675" i="1"/>
  <c r="O7670" i="1"/>
  <c r="O7665" i="1"/>
  <c r="P7665" i="1"/>
  <c r="R7658" i="1"/>
  <c r="S7658" i="1" s="1"/>
  <c r="R7648" i="1"/>
  <c r="S7648" i="1" s="1"/>
  <c r="Q7643" i="1"/>
  <c r="S7643" i="1" s="1"/>
  <c r="R7643" i="1"/>
  <c r="O7638" i="1"/>
  <c r="O7633" i="1"/>
  <c r="P7633" i="1"/>
  <c r="R7626" i="1"/>
  <c r="S7626" i="1" s="1"/>
  <c r="R7616" i="1"/>
  <c r="S7616" i="1" s="1"/>
  <c r="Q7611" i="1"/>
  <c r="R7611" i="1"/>
  <c r="O7606" i="1"/>
  <c r="O7601" i="1"/>
  <c r="P7601" i="1"/>
  <c r="R7594" i="1"/>
  <c r="S7594" i="1" s="1"/>
  <c r="R7584" i="1"/>
  <c r="S7584" i="1" s="1"/>
  <c r="Q7579" i="1"/>
  <c r="S7579" i="1" s="1"/>
  <c r="R7579" i="1"/>
  <c r="O7574" i="1"/>
  <c r="O7569" i="1"/>
  <c r="P7569" i="1"/>
  <c r="R7562" i="1"/>
  <c r="S7562" i="1" s="1"/>
  <c r="Q7547" i="1"/>
  <c r="S7547" i="1" s="1"/>
  <c r="R7547" i="1"/>
  <c r="O7542" i="1"/>
  <c r="O7537" i="1"/>
  <c r="P7537" i="1"/>
  <c r="R7530" i="1"/>
  <c r="S7530" i="1" s="1"/>
  <c r="Q7515" i="1"/>
  <c r="R7515" i="1"/>
  <c r="O7510" i="1"/>
  <c r="O7505" i="1"/>
  <c r="P7505" i="1"/>
  <c r="Q7503" i="1"/>
  <c r="R7503" i="1"/>
  <c r="O7501" i="1"/>
  <c r="P7501" i="1"/>
  <c r="R7490" i="1"/>
  <c r="S7490" i="1" s="1"/>
  <c r="O7469" i="1"/>
  <c r="P7469" i="1"/>
  <c r="Q7450" i="1"/>
  <c r="S7450" i="1" s="1"/>
  <c r="O7446" i="1"/>
  <c r="Q7423" i="1"/>
  <c r="S7423" i="1" s="1"/>
  <c r="R7423" i="1"/>
  <c r="O7405" i="1"/>
  <c r="P7405" i="1"/>
  <c r="Q7386" i="1"/>
  <c r="S7386" i="1" s="1"/>
  <c r="O7382" i="1"/>
  <c r="Q7350" i="1"/>
  <c r="S7350" i="1" s="1"/>
  <c r="R7350" i="1"/>
  <c r="Q7318" i="1"/>
  <c r="S7318" i="1" s="1"/>
  <c r="R7318" i="1"/>
  <c r="Q7286" i="1"/>
  <c r="R7286" i="1"/>
  <c r="Q7254" i="1"/>
  <c r="S7254" i="1" s="1"/>
  <c r="R7254" i="1"/>
  <c r="Q7238" i="1"/>
  <c r="S7238" i="1" s="1"/>
  <c r="R7238" i="1"/>
  <c r="Q7222" i="1"/>
  <c r="S7222" i="1" s="1"/>
  <c r="R7222" i="1"/>
  <c r="Q7206" i="1"/>
  <c r="R7206" i="1"/>
  <c r="Q7190" i="1"/>
  <c r="S7190" i="1" s="1"/>
  <c r="R7190" i="1"/>
  <c r="Q7174" i="1"/>
  <c r="S7174" i="1" s="1"/>
  <c r="R7174" i="1"/>
  <c r="Q7158" i="1"/>
  <c r="S7158" i="1" s="1"/>
  <c r="R7158" i="1"/>
  <c r="Q7142" i="1"/>
  <c r="R7142" i="1"/>
  <c r="Q7126" i="1"/>
  <c r="S7126" i="1" s="1"/>
  <c r="R7126" i="1"/>
  <c r="Q7110" i="1"/>
  <c r="S7110" i="1" s="1"/>
  <c r="R7110" i="1"/>
  <c r="Q7094" i="1"/>
  <c r="S7094" i="1" s="1"/>
  <c r="R7094" i="1"/>
  <c r="Q7078" i="1"/>
  <c r="R7078" i="1"/>
  <c r="Q7062" i="1"/>
  <c r="S7062" i="1" s="1"/>
  <c r="R7062" i="1"/>
  <c r="O7053" i="1"/>
  <c r="P7053" i="1"/>
  <c r="Q7027" i="1"/>
  <c r="S7027" i="1" s="1"/>
  <c r="R7027" i="1"/>
  <c r="Q7006" i="1"/>
  <c r="S7006" i="1" s="1"/>
  <c r="R7006" i="1"/>
  <c r="Q6988" i="1"/>
  <c r="S6988" i="1" s="1"/>
  <c r="R6988" i="1"/>
  <c r="O6980" i="1"/>
  <c r="P6980" i="1"/>
  <c r="R6964" i="1"/>
  <c r="R6957" i="1"/>
  <c r="O6941" i="1"/>
  <c r="P6941" i="1"/>
  <c r="S6917" i="1"/>
  <c r="Q6909" i="1"/>
  <c r="S6909" i="1" s="1"/>
  <c r="O6890" i="1"/>
  <c r="P6890" i="1"/>
  <c r="S6873" i="1"/>
  <c r="R6805" i="1"/>
  <c r="Q6805" i="1"/>
  <c r="S6805" i="1" s="1"/>
  <c r="O6786" i="1"/>
  <c r="P6786" i="1"/>
  <c r="O6735" i="1"/>
  <c r="P6735" i="1"/>
  <c r="Q6724" i="1"/>
  <c r="S6724" i="1" s="1"/>
  <c r="R6724" i="1"/>
  <c r="Q6631" i="1"/>
  <c r="R6631" i="1"/>
  <c r="Q6627" i="1"/>
  <c r="S6627" i="1" s="1"/>
  <c r="R6627" i="1"/>
  <c r="R6179" i="1"/>
  <c r="Q6179" i="1"/>
  <c r="O6149" i="1"/>
  <c r="P6149" i="1"/>
  <c r="P8088" i="1"/>
  <c r="P8080" i="1"/>
  <c r="Q8080" i="1" s="1"/>
  <c r="P8072" i="1"/>
  <c r="P8064" i="1"/>
  <c r="P8056" i="1"/>
  <c r="Q8056" i="1" s="1"/>
  <c r="P8048" i="1"/>
  <c r="P8040" i="1"/>
  <c r="Q8040" i="1" s="1"/>
  <c r="P8032" i="1"/>
  <c r="P8024" i="1"/>
  <c r="Q8024" i="1" s="1"/>
  <c r="P8016" i="1"/>
  <c r="Q8016" i="1" s="1"/>
  <c r="P8008" i="1"/>
  <c r="Q8008" i="1" s="1"/>
  <c r="P8000" i="1"/>
  <c r="Q8000" i="1" s="1"/>
  <c r="P7992" i="1"/>
  <c r="R7992" i="1" s="1"/>
  <c r="P7984" i="1"/>
  <c r="P7976" i="1"/>
  <c r="Q7976" i="1" s="1"/>
  <c r="P7968" i="1"/>
  <c r="R7968" i="1" s="1"/>
  <c r="P7960" i="1"/>
  <c r="Q7960" i="1" s="1"/>
  <c r="R7952" i="1"/>
  <c r="S7952" i="1" s="1"/>
  <c r="Q7944" i="1"/>
  <c r="S7944" i="1" s="1"/>
  <c r="R7926" i="1"/>
  <c r="S7926" i="1" s="1"/>
  <c r="R7919" i="1"/>
  <c r="S7919" i="1" s="1"/>
  <c r="P7915" i="1"/>
  <c r="Q7912" i="1"/>
  <c r="S7912" i="1" s="1"/>
  <c r="R7894" i="1"/>
  <c r="S7894" i="1" s="1"/>
  <c r="R7887" i="1"/>
  <c r="S7887" i="1" s="1"/>
  <c r="P7883" i="1"/>
  <c r="Q7880" i="1"/>
  <c r="S7880" i="1" s="1"/>
  <c r="R7862" i="1"/>
  <c r="S7862" i="1" s="1"/>
  <c r="R7855" i="1"/>
  <c r="S7855" i="1" s="1"/>
  <c r="P7851" i="1"/>
  <c r="R7851" i="1" s="1"/>
  <c r="Q7848" i="1"/>
  <c r="S7848" i="1" s="1"/>
  <c r="R7830" i="1"/>
  <c r="S7830" i="1" s="1"/>
  <c r="R7823" i="1"/>
  <c r="S7823" i="1" s="1"/>
  <c r="P7819" i="1"/>
  <c r="Q7819" i="1" s="1"/>
  <c r="Q7816" i="1"/>
  <c r="S7816" i="1" s="1"/>
  <c r="R7798" i="1"/>
  <c r="S7798" i="1" s="1"/>
  <c r="R7791" i="1"/>
  <c r="S7791" i="1" s="1"/>
  <c r="P7787" i="1"/>
  <c r="Q7784" i="1"/>
  <c r="S7784" i="1" s="1"/>
  <c r="S7772" i="1"/>
  <c r="Q7759" i="1"/>
  <c r="S7759" i="1" s="1"/>
  <c r="R7759" i="1"/>
  <c r="O7749" i="1"/>
  <c r="P7749" i="1"/>
  <c r="S7740" i="1"/>
  <c r="Q7727" i="1"/>
  <c r="S7727" i="1" s="1"/>
  <c r="R7727" i="1"/>
  <c r="O7717" i="1"/>
  <c r="P7717" i="1"/>
  <c r="S7708" i="1"/>
  <c r="Q7695" i="1"/>
  <c r="S7695" i="1" s="1"/>
  <c r="R7695" i="1"/>
  <c r="O7685" i="1"/>
  <c r="P7685" i="1"/>
  <c r="S7676" i="1"/>
  <c r="Q7663" i="1"/>
  <c r="S7663" i="1" s="1"/>
  <c r="R7663" i="1"/>
  <c r="O7653" i="1"/>
  <c r="P7653" i="1"/>
  <c r="S7644" i="1"/>
  <c r="Q7631" i="1"/>
  <c r="R7631" i="1"/>
  <c r="O7621" i="1"/>
  <c r="P7621" i="1"/>
  <c r="S7612" i="1"/>
  <c r="Q7599" i="1"/>
  <c r="S7599" i="1" s="1"/>
  <c r="R7599" i="1"/>
  <c r="O7589" i="1"/>
  <c r="P7589" i="1"/>
  <c r="S7580" i="1"/>
  <c r="Q7567" i="1"/>
  <c r="S7567" i="1" s="1"/>
  <c r="R7567" i="1"/>
  <c r="O7557" i="1"/>
  <c r="P7557" i="1"/>
  <c r="S7548" i="1"/>
  <c r="Q7535" i="1"/>
  <c r="R7535" i="1"/>
  <c r="O7525" i="1"/>
  <c r="P7525" i="1"/>
  <c r="S7516" i="1"/>
  <c r="Q7479" i="1"/>
  <c r="S7479" i="1" s="1"/>
  <c r="R7479" i="1"/>
  <c r="S7476" i="1"/>
  <c r="O7461" i="1"/>
  <c r="P7461" i="1"/>
  <c r="Q7438" i="1"/>
  <c r="S7438" i="1" s="1"/>
  <c r="R7438" i="1"/>
  <c r="S7432" i="1"/>
  <c r="Q7415" i="1"/>
  <c r="S7415" i="1" s="1"/>
  <c r="R7415" i="1"/>
  <c r="S7412" i="1"/>
  <c r="R7401" i="1"/>
  <c r="O7397" i="1"/>
  <c r="P7397" i="1"/>
  <c r="O7373" i="1"/>
  <c r="P7373" i="1"/>
  <c r="S7364" i="1"/>
  <c r="S7360" i="1"/>
  <c r="O7341" i="1"/>
  <c r="P7341" i="1"/>
  <c r="S7332" i="1"/>
  <c r="S7328" i="1"/>
  <c r="O7309" i="1"/>
  <c r="P7309" i="1"/>
  <c r="S7300" i="1"/>
  <c r="S7296" i="1"/>
  <c r="O7277" i="1"/>
  <c r="P7277" i="1"/>
  <c r="S7268" i="1"/>
  <c r="S7264" i="1"/>
  <c r="Q7249" i="1"/>
  <c r="S7247" i="1"/>
  <c r="Q7201" i="1"/>
  <c r="S7201" i="1" s="1"/>
  <c r="Q7167" i="1"/>
  <c r="S7167" i="1" s="1"/>
  <c r="S7155" i="1"/>
  <c r="Q7151" i="1"/>
  <c r="Q7135" i="1"/>
  <c r="Q7121" i="1"/>
  <c r="S7121" i="1" s="1"/>
  <c r="Q7119" i="1"/>
  <c r="S7119" i="1" s="1"/>
  <c r="Q7103" i="1"/>
  <c r="Q7087" i="1"/>
  <c r="Q7082" i="1"/>
  <c r="S7082" i="1" s="1"/>
  <c r="S7075" i="1"/>
  <c r="Q7071" i="1"/>
  <c r="Q7066" i="1"/>
  <c r="Q7042" i="1"/>
  <c r="Q7031" i="1"/>
  <c r="R7031" i="1"/>
  <c r="Q7020" i="1"/>
  <c r="S7020" i="1" s="1"/>
  <c r="R7020" i="1"/>
  <c r="S7008" i="1"/>
  <c r="O6973" i="1"/>
  <c r="P6973" i="1"/>
  <c r="O6959" i="1"/>
  <c r="P6959" i="1"/>
  <c r="Q6947" i="1"/>
  <c r="S6947" i="1" s="1"/>
  <c r="R6947" i="1"/>
  <c r="O6938" i="1"/>
  <c r="P6938" i="1"/>
  <c r="Q6915" i="1"/>
  <c r="R6915" i="1"/>
  <c r="S6901" i="1"/>
  <c r="R6837" i="1"/>
  <c r="Q6837" i="1"/>
  <c r="S6837" i="1" s="1"/>
  <c r="O6818" i="1"/>
  <c r="P6818" i="1"/>
  <c r="O6767" i="1"/>
  <c r="P6767" i="1"/>
  <c r="Q6756" i="1"/>
  <c r="S6756" i="1" s="1"/>
  <c r="R6756" i="1"/>
  <c r="O6682" i="1"/>
  <c r="P6682" i="1"/>
  <c r="R6460" i="1"/>
  <c r="R5563" i="1"/>
  <c r="Q5563" i="1"/>
  <c r="R7940" i="1"/>
  <c r="P7933" i="1"/>
  <c r="R7933" i="1" s="1"/>
  <c r="O7922" i="1"/>
  <c r="R7908" i="1"/>
  <c r="S7908" i="1" s="1"/>
  <c r="P7901" i="1"/>
  <c r="Q7901" i="1" s="1"/>
  <c r="O7890" i="1"/>
  <c r="R7876" i="1"/>
  <c r="P7869" i="1"/>
  <c r="Q7869" i="1" s="1"/>
  <c r="O7858" i="1"/>
  <c r="R7844" i="1"/>
  <c r="P7837" i="1"/>
  <c r="Q7837" i="1" s="1"/>
  <c r="S7837" i="1" s="1"/>
  <c r="O7826" i="1"/>
  <c r="R7812" i="1"/>
  <c r="P7805" i="1"/>
  <c r="O7794" i="1"/>
  <c r="R7780" i="1"/>
  <c r="O7774" i="1"/>
  <c r="O7769" i="1"/>
  <c r="P7769" i="1"/>
  <c r="R7762" i="1"/>
  <c r="S7762" i="1" s="1"/>
  <c r="R7752" i="1"/>
  <c r="S7752" i="1" s="1"/>
  <c r="Q7747" i="1"/>
  <c r="S7747" i="1" s="1"/>
  <c r="R7747" i="1"/>
  <c r="O7742" i="1"/>
  <c r="O7737" i="1"/>
  <c r="P7737" i="1"/>
  <c r="R7730" i="1"/>
  <c r="S7730" i="1" s="1"/>
  <c r="R7720" i="1"/>
  <c r="S7720" i="1" s="1"/>
  <c r="Q7715" i="1"/>
  <c r="R7715" i="1"/>
  <c r="O7710" i="1"/>
  <c r="O7705" i="1"/>
  <c r="P7705" i="1"/>
  <c r="R7698" i="1"/>
  <c r="S7698" i="1" s="1"/>
  <c r="R7688" i="1"/>
  <c r="S7688" i="1" s="1"/>
  <c r="Q7683" i="1"/>
  <c r="R7683" i="1"/>
  <c r="O7678" i="1"/>
  <c r="O7673" i="1"/>
  <c r="P7673" i="1"/>
  <c r="R7666" i="1"/>
  <c r="S7666" i="1" s="1"/>
  <c r="R7656" i="1"/>
  <c r="Q7651" i="1"/>
  <c r="S7651" i="1" s="1"/>
  <c r="R7651" i="1"/>
  <c r="O7646" i="1"/>
  <c r="O7641" i="1"/>
  <c r="P7641" i="1"/>
  <c r="R7634" i="1"/>
  <c r="S7634" i="1" s="1"/>
  <c r="R7624" i="1"/>
  <c r="Q7619" i="1"/>
  <c r="S7619" i="1" s="1"/>
  <c r="R7619" i="1"/>
  <c r="O7614" i="1"/>
  <c r="O7609" i="1"/>
  <c r="P7609" i="1"/>
  <c r="R7602" i="1"/>
  <c r="R7592" i="1"/>
  <c r="S7592" i="1" s="1"/>
  <c r="Q7587" i="1"/>
  <c r="S7587" i="1" s="1"/>
  <c r="R7587" i="1"/>
  <c r="O7582" i="1"/>
  <c r="O7577" i="1"/>
  <c r="P7577" i="1"/>
  <c r="R7570" i="1"/>
  <c r="S7570" i="1" s="1"/>
  <c r="R7560" i="1"/>
  <c r="Q7555" i="1"/>
  <c r="S7555" i="1" s="1"/>
  <c r="R7555" i="1"/>
  <c r="O7550" i="1"/>
  <c r="O7545" i="1"/>
  <c r="P7545" i="1"/>
  <c r="R7538" i="1"/>
  <c r="S7538" i="1" s="1"/>
  <c r="R7528" i="1"/>
  <c r="S7528" i="1" s="1"/>
  <c r="Q7523" i="1"/>
  <c r="S7523" i="1" s="1"/>
  <c r="R7523" i="1"/>
  <c r="O7518" i="1"/>
  <c r="O7513" i="1"/>
  <c r="P7513" i="1"/>
  <c r="R7506" i="1"/>
  <c r="S7506" i="1" s="1"/>
  <c r="R7488" i="1"/>
  <c r="S7488" i="1" s="1"/>
  <c r="O7486" i="1"/>
  <c r="Q7471" i="1"/>
  <c r="S7471" i="1" s="1"/>
  <c r="R7471" i="1"/>
  <c r="O7453" i="1"/>
  <c r="P7453" i="1"/>
  <c r="R7440" i="1"/>
  <c r="S7440" i="1" s="1"/>
  <c r="Q7434" i="1"/>
  <c r="S7434" i="1" s="1"/>
  <c r="O7430" i="1"/>
  <c r="Q7407" i="1"/>
  <c r="S7407" i="1" s="1"/>
  <c r="R7407" i="1"/>
  <c r="O7389" i="1"/>
  <c r="P7389" i="1"/>
  <c r="Q7358" i="1"/>
  <c r="S7358" i="1" s="1"/>
  <c r="R7358" i="1"/>
  <c r="Q7326" i="1"/>
  <c r="R7326" i="1"/>
  <c r="Q7294" i="1"/>
  <c r="S7294" i="1" s="1"/>
  <c r="R7294" i="1"/>
  <c r="Q7262" i="1"/>
  <c r="R7262" i="1"/>
  <c r="Q7244" i="1"/>
  <c r="S7244" i="1" s="1"/>
  <c r="R7244" i="1"/>
  <c r="Q7228" i="1"/>
  <c r="R7228" i="1"/>
  <c r="Q7212" i="1"/>
  <c r="S7212" i="1" s="1"/>
  <c r="R7212" i="1"/>
  <c r="Q7196" i="1"/>
  <c r="R7196" i="1"/>
  <c r="Q7180" i="1"/>
  <c r="S7180" i="1" s="1"/>
  <c r="R7180" i="1"/>
  <c r="Q7164" i="1"/>
  <c r="R7164" i="1"/>
  <c r="Q7148" i="1"/>
  <c r="S7148" i="1" s="1"/>
  <c r="R7148" i="1"/>
  <c r="Q7132" i="1"/>
  <c r="R7132" i="1"/>
  <c r="Q7116" i="1"/>
  <c r="S7116" i="1" s="1"/>
  <c r="R7116" i="1"/>
  <c r="Q7100" i="1"/>
  <c r="R7100" i="1"/>
  <c r="Q7084" i="1"/>
  <c r="S7084" i="1" s="1"/>
  <c r="R7084" i="1"/>
  <c r="Q7068" i="1"/>
  <c r="S7068" i="1" s="1"/>
  <c r="R7068" i="1"/>
  <c r="Q7055" i="1"/>
  <c r="S7055" i="1" s="1"/>
  <c r="R7055" i="1"/>
  <c r="Q7050" i="1"/>
  <c r="Q7046" i="1"/>
  <c r="R7046" i="1"/>
  <c r="O7037" i="1"/>
  <c r="P7037" i="1"/>
  <c r="R7013" i="1"/>
  <c r="Q7013" i="1"/>
  <c r="S7013" i="1" s="1"/>
  <c r="P6984" i="1"/>
  <c r="O6984" i="1"/>
  <c r="S6982" i="1"/>
  <c r="O6970" i="1"/>
  <c r="P6970" i="1"/>
  <c r="Q6963" i="1"/>
  <c r="S6963" i="1" s="1"/>
  <c r="R6963" i="1"/>
  <c r="Q6953" i="1"/>
  <c r="S6953" i="1" s="1"/>
  <c r="R6953" i="1"/>
  <c r="Q6921" i="1"/>
  <c r="R6921" i="1"/>
  <c r="O6850" i="1"/>
  <c r="P6850" i="1"/>
  <c r="O6799" i="1"/>
  <c r="P6799" i="1"/>
  <c r="Q6788" i="1"/>
  <c r="R6788" i="1"/>
  <c r="R6645" i="1"/>
  <c r="Q6645" i="1"/>
  <c r="Q5639" i="1"/>
  <c r="S5639" i="1" s="1"/>
  <c r="R5639" i="1"/>
  <c r="R5621" i="1"/>
  <c r="Q5621" i="1"/>
  <c r="S5621" i="1" s="1"/>
  <c r="Q7767" i="1"/>
  <c r="R7767" i="1"/>
  <c r="O7757" i="1"/>
  <c r="P7757" i="1"/>
  <c r="Q7735" i="1"/>
  <c r="S7735" i="1" s="1"/>
  <c r="R7735" i="1"/>
  <c r="O7725" i="1"/>
  <c r="P7725" i="1"/>
  <c r="Q7703" i="1"/>
  <c r="R7703" i="1"/>
  <c r="O7693" i="1"/>
  <c r="P7693" i="1"/>
  <c r="Q7671" i="1"/>
  <c r="S7671" i="1" s="1"/>
  <c r="R7671" i="1"/>
  <c r="O7661" i="1"/>
  <c r="P7661" i="1"/>
  <c r="Q7639" i="1"/>
  <c r="R7639" i="1"/>
  <c r="O7629" i="1"/>
  <c r="P7629" i="1"/>
  <c r="Q7607" i="1"/>
  <c r="S7607" i="1" s="1"/>
  <c r="R7607" i="1"/>
  <c r="O7597" i="1"/>
  <c r="P7597" i="1"/>
  <c r="Q7575" i="1"/>
  <c r="R7575" i="1"/>
  <c r="O7565" i="1"/>
  <c r="P7565" i="1"/>
  <c r="Q7543" i="1"/>
  <c r="S7543" i="1" s="1"/>
  <c r="R7543" i="1"/>
  <c r="O7533" i="1"/>
  <c r="P7533" i="1"/>
  <c r="Q7511" i="1"/>
  <c r="R7511" i="1"/>
  <c r="O7497" i="1"/>
  <c r="P7497" i="1"/>
  <c r="Q7495" i="1"/>
  <c r="S7495" i="1" s="1"/>
  <c r="R7495" i="1"/>
  <c r="O7493" i="1"/>
  <c r="P7493" i="1"/>
  <c r="Q7463" i="1"/>
  <c r="R7463" i="1"/>
  <c r="O7445" i="1"/>
  <c r="P7445" i="1"/>
  <c r="Q7422" i="1"/>
  <c r="S7422" i="1" s="1"/>
  <c r="R7422" i="1"/>
  <c r="Q7399" i="1"/>
  <c r="R7399" i="1"/>
  <c r="O7381" i="1"/>
  <c r="P7381" i="1"/>
  <c r="O7349" i="1"/>
  <c r="P7349" i="1"/>
  <c r="Q7345" i="1"/>
  <c r="S7343" i="1"/>
  <c r="O7317" i="1"/>
  <c r="P7317" i="1"/>
  <c r="O7285" i="1"/>
  <c r="P7285" i="1"/>
  <c r="S7283" i="1"/>
  <c r="O7253" i="1"/>
  <c r="P7253" i="1"/>
  <c r="O7237" i="1"/>
  <c r="P7237" i="1"/>
  <c r="O7221" i="1"/>
  <c r="P7221" i="1"/>
  <c r="O7205" i="1"/>
  <c r="P7205" i="1"/>
  <c r="O7189" i="1"/>
  <c r="P7189" i="1"/>
  <c r="O7173" i="1"/>
  <c r="P7173" i="1"/>
  <c r="O7157" i="1"/>
  <c r="P7157" i="1"/>
  <c r="O7141" i="1"/>
  <c r="P7141" i="1"/>
  <c r="O7125" i="1"/>
  <c r="P7125" i="1"/>
  <c r="O7109" i="1"/>
  <c r="P7109" i="1"/>
  <c r="O7093" i="1"/>
  <c r="P7093" i="1"/>
  <c r="O7077" i="1"/>
  <c r="P7077" i="1"/>
  <c r="O7061" i="1"/>
  <c r="P7061" i="1"/>
  <c r="Q7052" i="1"/>
  <c r="R7052" i="1"/>
  <c r="S7026" i="1"/>
  <c r="Q6975" i="1"/>
  <c r="Q6956" i="1"/>
  <c r="S6956" i="1" s="1"/>
  <c r="R6956" i="1"/>
  <c r="P6875" i="1"/>
  <c r="O6875" i="1"/>
  <c r="Q6870" i="1"/>
  <c r="R6870" i="1"/>
  <c r="O6831" i="1"/>
  <c r="P6831" i="1"/>
  <c r="Q6820" i="1"/>
  <c r="S6820" i="1" s="1"/>
  <c r="R6820" i="1"/>
  <c r="Q6691" i="1"/>
  <c r="R6691" i="1"/>
  <c r="Q6398" i="1"/>
  <c r="S6398" i="1" s="1"/>
  <c r="R6398" i="1"/>
  <c r="O6389" i="1"/>
  <c r="P6389" i="1"/>
  <c r="Q5759" i="1"/>
  <c r="R5759" i="1"/>
  <c r="R5755" i="1"/>
  <c r="Q5755" i="1"/>
  <c r="P8451" i="1"/>
  <c r="Q8451" i="1" s="1"/>
  <c r="P8443" i="1"/>
  <c r="Q8443" i="1" s="1"/>
  <c r="P8435" i="1"/>
  <c r="Q8435" i="1" s="1"/>
  <c r="P8427" i="1"/>
  <c r="R8427" i="1" s="1"/>
  <c r="P8419" i="1"/>
  <c r="Q8419" i="1" s="1"/>
  <c r="P8411" i="1"/>
  <c r="P8403" i="1"/>
  <c r="Q8403" i="1" s="1"/>
  <c r="P8395" i="1"/>
  <c r="R8395" i="1" s="1"/>
  <c r="P8387" i="1"/>
  <c r="Q8387" i="1" s="1"/>
  <c r="P8379" i="1"/>
  <c r="R8379" i="1" s="1"/>
  <c r="P8371" i="1"/>
  <c r="Q8371" i="1" s="1"/>
  <c r="P8363" i="1"/>
  <c r="R8363" i="1" s="1"/>
  <c r="P8355" i="1"/>
  <c r="Q8355" i="1" s="1"/>
  <c r="P8347" i="1"/>
  <c r="Q8347" i="1" s="1"/>
  <c r="P8339" i="1"/>
  <c r="Q8339" i="1" s="1"/>
  <c r="P8331" i="1"/>
  <c r="Q8331" i="1" s="1"/>
  <c r="P8323" i="1"/>
  <c r="Q8323" i="1" s="1"/>
  <c r="P8315" i="1"/>
  <c r="Q8315" i="1" s="1"/>
  <c r="S8315" i="1" s="1"/>
  <c r="P8307" i="1"/>
  <c r="Q8307" i="1" s="1"/>
  <c r="P8299" i="1"/>
  <c r="Q8299" i="1" s="1"/>
  <c r="P8291" i="1"/>
  <c r="Q8291" i="1" s="1"/>
  <c r="P8283" i="1"/>
  <c r="P8275" i="1"/>
  <c r="Q8275" i="1" s="1"/>
  <c r="P8267" i="1"/>
  <c r="Q8267" i="1" s="1"/>
  <c r="R8245" i="1"/>
  <c r="S8245" i="1" s="1"/>
  <c r="R8237" i="1"/>
  <c r="S8237" i="1" s="1"/>
  <c r="R8229" i="1"/>
  <c r="S8229" i="1" s="1"/>
  <c r="R8221" i="1"/>
  <c r="S8221" i="1" s="1"/>
  <c r="R8213" i="1"/>
  <c r="S8213" i="1" s="1"/>
  <c r="R8205" i="1"/>
  <c r="S8205" i="1" s="1"/>
  <c r="R8197" i="1"/>
  <c r="S8197" i="1" s="1"/>
  <c r="R8189" i="1"/>
  <c r="S8189" i="1" s="1"/>
  <c r="R8181" i="1"/>
  <c r="S8181" i="1" s="1"/>
  <c r="R8173" i="1"/>
  <c r="R8165" i="1"/>
  <c r="S8165" i="1" s="1"/>
  <c r="R8157" i="1"/>
  <c r="R8149" i="1"/>
  <c r="S8149" i="1" s="1"/>
  <c r="R8141" i="1"/>
  <c r="S8141" i="1" s="1"/>
  <c r="R8133" i="1"/>
  <c r="S8133" i="1" s="1"/>
  <c r="R8125" i="1"/>
  <c r="S8125" i="1" s="1"/>
  <c r="R8117" i="1"/>
  <c r="S8117" i="1" s="1"/>
  <c r="R8109" i="1"/>
  <c r="S8109" i="1" s="1"/>
  <c r="R8101" i="1"/>
  <c r="S8101" i="1" s="1"/>
  <c r="R8093" i="1"/>
  <c r="S8093" i="1" s="1"/>
  <c r="R8085" i="1"/>
  <c r="S8085" i="1" s="1"/>
  <c r="R8077" i="1"/>
  <c r="S8077" i="1" s="1"/>
  <c r="R8069" i="1"/>
  <c r="S8069" i="1" s="1"/>
  <c r="R8061" i="1"/>
  <c r="S8061" i="1" s="1"/>
  <c r="R8053" i="1"/>
  <c r="S8053" i="1" s="1"/>
  <c r="R8045" i="1"/>
  <c r="S8045" i="1" s="1"/>
  <c r="R8037" i="1"/>
  <c r="S8037" i="1" s="1"/>
  <c r="R8029" i="1"/>
  <c r="R8021" i="1"/>
  <c r="S8021" i="1" s="1"/>
  <c r="R8013" i="1"/>
  <c r="S8013" i="1" s="1"/>
  <c r="R8005" i="1"/>
  <c r="R7997" i="1"/>
  <c r="S7997" i="1" s="1"/>
  <c r="R7989" i="1"/>
  <c r="S7989" i="1" s="1"/>
  <c r="R7981" i="1"/>
  <c r="S7981" i="1" s="1"/>
  <c r="R7973" i="1"/>
  <c r="R7965" i="1"/>
  <c r="R7957" i="1"/>
  <c r="S7957" i="1" s="1"/>
  <c r="P7941" i="1"/>
  <c r="O7930" i="1"/>
  <c r="R7916" i="1"/>
  <c r="S7916" i="1" s="1"/>
  <c r="P7909" i="1"/>
  <c r="Q7909" i="1" s="1"/>
  <c r="O7898" i="1"/>
  <c r="R7884" i="1"/>
  <c r="S7884" i="1" s="1"/>
  <c r="P7877" i="1"/>
  <c r="O7866" i="1"/>
  <c r="R7852" i="1"/>
  <c r="S7852" i="1" s="1"/>
  <c r="P7845" i="1"/>
  <c r="Q7845" i="1" s="1"/>
  <c r="O7834" i="1"/>
  <c r="R7820" i="1"/>
  <c r="P7813" i="1"/>
  <c r="Q7813" i="1" s="1"/>
  <c r="O7802" i="1"/>
  <c r="R7788" i="1"/>
  <c r="S7788" i="1" s="1"/>
  <c r="P7781" i="1"/>
  <c r="Q7781" i="1" s="1"/>
  <c r="R7770" i="1"/>
  <c r="S7770" i="1" s="1"/>
  <c r="R7760" i="1"/>
  <c r="S7760" i="1" s="1"/>
  <c r="Q7755" i="1"/>
  <c r="S7755" i="1" s="1"/>
  <c r="R7755" i="1"/>
  <c r="O7750" i="1"/>
  <c r="O7745" i="1"/>
  <c r="P7745" i="1"/>
  <c r="R7738" i="1"/>
  <c r="S7738" i="1" s="1"/>
  <c r="R7728" i="1"/>
  <c r="S7728" i="1" s="1"/>
  <c r="Q7723" i="1"/>
  <c r="S7723" i="1" s="1"/>
  <c r="R7723" i="1"/>
  <c r="O7718" i="1"/>
  <c r="O7713" i="1"/>
  <c r="P7713" i="1"/>
  <c r="R7706" i="1"/>
  <c r="S7706" i="1" s="1"/>
  <c r="R7696" i="1"/>
  <c r="S7696" i="1" s="1"/>
  <c r="Q7691" i="1"/>
  <c r="R7691" i="1"/>
  <c r="O7686" i="1"/>
  <c r="O7681" i="1"/>
  <c r="P7681" i="1"/>
  <c r="R7674" i="1"/>
  <c r="S7674" i="1" s="1"/>
  <c r="R7664" i="1"/>
  <c r="S7664" i="1" s="1"/>
  <c r="Q7659" i="1"/>
  <c r="S7659" i="1" s="1"/>
  <c r="R7659" i="1"/>
  <c r="O7654" i="1"/>
  <c r="O7649" i="1"/>
  <c r="P7649" i="1"/>
  <c r="R7642" i="1"/>
  <c r="S7642" i="1" s="1"/>
  <c r="R7632" i="1"/>
  <c r="S7632" i="1" s="1"/>
  <c r="Q7627" i="1"/>
  <c r="S7627" i="1" s="1"/>
  <c r="R7627" i="1"/>
  <c r="O7622" i="1"/>
  <c r="O7617" i="1"/>
  <c r="P7617" i="1"/>
  <c r="R7610" i="1"/>
  <c r="S7610" i="1" s="1"/>
  <c r="R7600" i="1"/>
  <c r="S7600" i="1" s="1"/>
  <c r="Q7595" i="1"/>
  <c r="R7595" i="1"/>
  <c r="O7590" i="1"/>
  <c r="O7585" i="1"/>
  <c r="P7585" i="1"/>
  <c r="R7578" i="1"/>
  <c r="S7578" i="1" s="1"/>
  <c r="R7568" i="1"/>
  <c r="S7568" i="1" s="1"/>
  <c r="Q7563" i="1"/>
  <c r="R7563" i="1"/>
  <c r="O7558" i="1"/>
  <c r="O7553" i="1"/>
  <c r="P7553" i="1"/>
  <c r="R7546" i="1"/>
  <c r="S7546" i="1" s="1"/>
  <c r="R7536" i="1"/>
  <c r="Q7531" i="1"/>
  <c r="R7531" i="1"/>
  <c r="O7526" i="1"/>
  <c r="O7521" i="1"/>
  <c r="P7521" i="1"/>
  <c r="R7514" i="1"/>
  <c r="S7514" i="1" s="1"/>
  <c r="R7504" i="1"/>
  <c r="S7504" i="1" s="1"/>
  <c r="O7502" i="1"/>
  <c r="Q7491" i="1"/>
  <c r="Q7482" i="1"/>
  <c r="S7482" i="1" s="1"/>
  <c r="O7478" i="1"/>
  <c r="Q7455" i="1"/>
  <c r="S7455" i="1" s="1"/>
  <c r="R7455" i="1"/>
  <c r="S7452" i="1"/>
  <c r="O7437" i="1"/>
  <c r="P7437" i="1"/>
  <c r="R7424" i="1"/>
  <c r="S7424" i="1" s="1"/>
  <c r="Q7418" i="1"/>
  <c r="S7418" i="1" s="1"/>
  <c r="O7414" i="1"/>
  <c r="Q7391" i="1"/>
  <c r="S7391" i="1" s="1"/>
  <c r="R7391" i="1"/>
  <c r="S7388" i="1"/>
  <c r="Q7366" i="1"/>
  <c r="S7366" i="1" s="1"/>
  <c r="R7366" i="1"/>
  <c r="Q7334" i="1"/>
  <c r="R7334" i="1"/>
  <c r="Q7302" i="1"/>
  <c r="R7302" i="1"/>
  <c r="Q7270" i="1"/>
  <c r="S7270" i="1" s="1"/>
  <c r="R7270" i="1"/>
  <c r="Q7246" i="1"/>
  <c r="S7246" i="1" s="1"/>
  <c r="R7246" i="1"/>
  <c r="Q7230" i="1"/>
  <c r="R7230" i="1"/>
  <c r="Q7214" i="1"/>
  <c r="R7214" i="1"/>
  <c r="Q7198" i="1"/>
  <c r="S7198" i="1" s="1"/>
  <c r="R7198" i="1"/>
  <c r="Q7182" i="1"/>
  <c r="S7182" i="1" s="1"/>
  <c r="R7182" i="1"/>
  <c r="Q7166" i="1"/>
  <c r="R7166" i="1"/>
  <c r="Q7150" i="1"/>
  <c r="R7150" i="1"/>
  <c r="Q7134" i="1"/>
  <c r="S7134" i="1" s="1"/>
  <c r="R7134" i="1"/>
  <c r="Q7118" i="1"/>
  <c r="S7118" i="1" s="1"/>
  <c r="R7118" i="1"/>
  <c r="Q7102" i="1"/>
  <c r="S7102" i="1" s="1"/>
  <c r="R7102" i="1"/>
  <c r="Q7086" i="1"/>
  <c r="R7086" i="1"/>
  <c r="Q7070" i="1"/>
  <c r="S7070" i="1" s="1"/>
  <c r="R7070" i="1"/>
  <c r="Q7039" i="1"/>
  <c r="S7039" i="1" s="1"/>
  <c r="R7039" i="1"/>
  <c r="S7036" i="1"/>
  <c r="O7012" i="1"/>
  <c r="P7012" i="1"/>
  <c r="O7005" i="1"/>
  <c r="P7005" i="1"/>
  <c r="S6983" i="1"/>
  <c r="S6914" i="1"/>
  <c r="S6896" i="1"/>
  <c r="O6863" i="1"/>
  <c r="P6863" i="1"/>
  <c r="Q6852" i="1"/>
  <c r="S6852" i="1" s="1"/>
  <c r="R6852" i="1"/>
  <c r="Q6739" i="1"/>
  <c r="R6739" i="1"/>
  <c r="R6711" i="1"/>
  <c r="S6700" i="1"/>
  <c r="P6483" i="1"/>
  <c r="O6483" i="1"/>
  <c r="Q6072" i="1"/>
  <c r="P8244" i="1"/>
  <c r="P8236" i="1"/>
  <c r="Q8236" i="1" s="1"/>
  <c r="P8228" i="1"/>
  <c r="Q8228" i="1" s="1"/>
  <c r="S8228" i="1" s="1"/>
  <c r="P8220" i="1"/>
  <c r="Q8220" i="1" s="1"/>
  <c r="P8212" i="1"/>
  <c r="Q8212" i="1" s="1"/>
  <c r="P8204" i="1"/>
  <c r="R8204" i="1" s="1"/>
  <c r="P8196" i="1"/>
  <c r="R8196" i="1" s="1"/>
  <c r="P8188" i="1"/>
  <c r="Q8188" i="1" s="1"/>
  <c r="S8188" i="1" s="1"/>
  <c r="P8180" i="1"/>
  <c r="R8180" i="1" s="1"/>
  <c r="P8172" i="1"/>
  <c r="R8172" i="1" s="1"/>
  <c r="P8164" i="1"/>
  <c r="R8164" i="1" s="1"/>
  <c r="P8156" i="1"/>
  <c r="R8156" i="1" s="1"/>
  <c r="P8148" i="1"/>
  <c r="R8148" i="1" s="1"/>
  <c r="P8140" i="1"/>
  <c r="R8140" i="1" s="1"/>
  <c r="P8132" i="1"/>
  <c r="R8132" i="1" s="1"/>
  <c r="P8124" i="1"/>
  <c r="Q8124" i="1" s="1"/>
  <c r="P8116" i="1"/>
  <c r="P8108" i="1"/>
  <c r="R8108" i="1" s="1"/>
  <c r="P8100" i="1"/>
  <c r="Q8100" i="1" s="1"/>
  <c r="S8100" i="1" s="1"/>
  <c r="P8092" i="1"/>
  <c r="R8092" i="1" s="1"/>
  <c r="P8084" i="1"/>
  <c r="Q8084" i="1" s="1"/>
  <c r="P8076" i="1"/>
  <c r="Q8076" i="1" s="1"/>
  <c r="P8068" i="1"/>
  <c r="Q8068" i="1" s="1"/>
  <c r="P8060" i="1"/>
  <c r="Q8060" i="1" s="1"/>
  <c r="P8052" i="1"/>
  <c r="P8044" i="1"/>
  <c r="Q8044" i="1" s="1"/>
  <c r="P8036" i="1"/>
  <c r="Q8036" i="1" s="1"/>
  <c r="P8028" i="1"/>
  <c r="Q8028" i="1" s="1"/>
  <c r="S8028" i="1" s="1"/>
  <c r="P8020" i="1"/>
  <c r="Q8020" i="1" s="1"/>
  <c r="P8012" i="1"/>
  <c r="Q8012" i="1" s="1"/>
  <c r="S8012" i="1" s="1"/>
  <c r="P8004" i="1"/>
  <c r="Q8004" i="1" s="1"/>
  <c r="P7996" i="1"/>
  <c r="Q7996" i="1" s="1"/>
  <c r="P7988" i="1"/>
  <c r="R7988" i="1" s="1"/>
  <c r="P7980" i="1"/>
  <c r="P7972" i="1"/>
  <c r="Q7972" i="1" s="1"/>
  <c r="P7964" i="1"/>
  <c r="Q7964" i="1" s="1"/>
  <c r="P7956" i="1"/>
  <c r="Q7956" i="1" s="1"/>
  <c r="S7956" i="1" s="1"/>
  <c r="R7951" i="1"/>
  <c r="S7951" i="1" s="1"/>
  <c r="R7942" i="1"/>
  <c r="S7942" i="1" s="1"/>
  <c r="R7935" i="1"/>
  <c r="S7935" i="1" s="1"/>
  <c r="P7931" i="1"/>
  <c r="Q7928" i="1"/>
  <c r="S7928" i="1" s="1"/>
  <c r="R7910" i="1"/>
  <c r="R7903" i="1"/>
  <c r="S7903" i="1" s="1"/>
  <c r="P7899" i="1"/>
  <c r="Q7899" i="1" s="1"/>
  <c r="Q7896" i="1"/>
  <c r="S7896" i="1" s="1"/>
  <c r="R7878" i="1"/>
  <c r="R7871" i="1"/>
  <c r="S7871" i="1" s="1"/>
  <c r="Q7775" i="1"/>
  <c r="S7775" i="1" s="1"/>
  <c r="R7775" i="1"/>
  <c r="O7765" i="1"/>
  <c r="P7765" i="1"/>
  <c r="Q7743" i="1"/>
  <c r="S7743" i="1" s="1"/>
  <c r="R7743" i="1"/>
  <c r="O7733" i="1"/>
  <c r="P7733" i="1"/>
  <c r="Q7711" i="1"/>
  <c r="S7711" i="1" s="1"/>
  <c r="R7711" i="1"/>
  <c r="O7701" i="1"/>
  <c r="P7701" i="1"/>
  <c r="Q7679" i="1"/>
  <c r="S7679" i="1" s="1"/>
  <c r="R7679" i="1"/>
  <c r="O7669" i="1"/>
  <c r="P7669" i="1"/>
  <c r="Q7647" i="1"/>
  <c r="S7647" i="1" s="1"/>
  <c r="R7647" i="1"/>
  <c r="O7637" i="1"/>
  <c r="P7637" i="1"/>
  <c r="Q7615" i="1"/>
  <c r="S7615" i="1" s="1"/>
  <c r="R7615" i="1"/>
  <c r="O7605" i="1"/>
  <c r="P7605" i="1"/>
  <c r="Q7583" i="1"/>
  <c r="S7583" i="1" s="1"/>
  <c r="R7583" i="1"/>
  <c r="O7573" i="1"/>
  <c r="P7573" i="1"/>
  <c r="S7564" i="1"/>
  <c r="Q7551" i="1"/>
  <c r="R7551" i="1"/>
  <c r="O7541" i="1"/>
  <c r="P7541" i="1"/>
  <c r="S7532" i="1"/>
  <c r="Q7519" i="1"/>
  <c r="R7519" i="1"/>
  <c r="O7509" i="1"/>
  <c r="P7509" i="1"/>
  <c r="S7496" i="1"/>
  <c r="Q7470" i="1"/>
  <c r="R7470" i="1"/>
  <c r="Q7447" i="1"/>
  <c r="S7447" i="1" s="1"/>
  <c r="R7447" i="1"/>
  <c r="O7429" i="1"/>
  <c r="P7429" i="1"/>
  <c r="Q7406" i="1"/>
  <c r="R7406" i="1"/>
  <c r="S7400" i="1"/>
  <c r="Q7383" i="1"/>
  <c r="S7383" i="1" s="1"/>
  <c r="R7383" i="1"/>
  <c r="O7357" i="1"/>
  <c r="P7357" i="1"/>
  <c r="S7351" i="1"/>
  <c r="O7325" i="1"/>
  <c r="P7325" i="1"/>
  <c r="O7293" i="1"/>
  <c r="P7293" i="1"/>
  <c r="S7291" i="1"/>
  <c r="Q7289" i="1"/>
  <c r="S7289" i="1" s="1"/>
  <c r="O7261" i="1"/>
  <c r="P7261" i="1"/>
  <c r="S7243" i="1"/>
  <c r="Q7241" i="1"/>
  <c r="S7195" i="1"/>
  <c r="Q7161" i="1"/>
  <c r="S7159" i="1"/>
  <c r="Q7122" i="1"/>
  <c r="S7122" i="1" s="1"/>
  <c r="S7115" i="1"/>
  <c r="Q7106" i="1"/>
  <c r="S7106" i="1" s="1"/>
  <c r="Q7090" i="1"/>
  <c r="S7090" i="1" s="1"/>
  <c r="S7083" i="1"/>
  <c r="Q7074" i="1"/>
  <c r="S7074" i="1" s="1"/>
  <c r="Q7063" i="1"/>
  <c r="R7063" i="1"/>
  <c r="Q7058" i="1"/>
  <c r="S7058" i="1" s="1"/>
  <c r="Q7054" i="1"/>
  <c r="S7054" i="1" s="1"/>
  <c r="R7054" i="1"/>
  <c r="O7045" i="1"/>
  <c r="P7045" i="1"/>
  <c r="R7032" i="1"/>
  <c r="S7032" i="1" s="1"/>
  <c r="Q6974" i="1"/>
  <c r="S6974" i="1" s="1"/>
  <c r="R6974" i="1"/>
  <c r="Q6950" i="1"/>
  <c r="R6950" i="1"/>
  <c r="P6944" i="1"/>
  <c r="O6944" i="1"/>
  <c r="Q6918" i="1"/>
  <c r="S6918" i="1" s="1"/>
  <c r="R6918" i="1"/>
  <c r="P6912" i="1"/>
  <c r="O6912" i="1"/>
  <c r="S6886" i="1"/>
  <c r="Q6771" i="1"/>
  <c r="R6771" i="1"/>
  <c r="R6709" i="1"/>
  <c r="Q6709" i="1"/>
  <c r="O7938" i="1"/>
  <c r="Q7932" i="1"/>
  <c r="S7932" i="1" s="1"/>
  <c r="R7924" i="1"/>
  <c r="S7924" i="1" s="1"/>
  <c r="P7917" i="1"/>
  <c r="R7917" i="1" s="1"/>
  <c r="O7906" i="1"/>
  <c r="R7892" i="1"/>
  <c r="S7892" i="1" s="1"/>
  <c r="P7885" i="1"/>
  <c r="Q7885" i="1" s="1"/>
  <c r="O7874" i="1"/>
  <c r="R7860" i="1"/>
  <c r="S7860" i="1" s="1"/>
  <c r="P7853" i="1"/>
  <c r="O7842" i="1"/>
  <c r="Q7836" i="1"/>
  <c r="R7828" i="1"/>
  <c r="P7821" i="1"/>
  <c r="Q7821" i="1" s="1"/>
  <c r="O7810" i="1"/>
  <c r="Q7804" i="1"/>
  <c r="S7804" i="1" s="1"/>
  <c r="R7796" i="1"/>
  <c r="S7796" i="1" s="1"/>
  <c r="P7789" i="1"/>
  <c r="O7778" i="1"/>
  <c r="R7768" i="1"/>
  <c r="S7768" i="1" s="1"/>
  <c r="Q7763" i="1"/>
  <c r="S7763" i="1" s="1"/>
  <c r="R7763" i="1"/>
  <c r="O7758" i="1"/>
  <c r="O7753" i="1"/>
  <c r="P7753" i="1"/>
  <c r="R7746" i="1"/>
  <c r="S7746" i="1" s="1"/>
  <c r="R7736" i="1"/>
  <c r="S7736" i="1" s="1"/>
  <c r="Q7731" i="1"/>
  <c r="R7731" i="1"/>
  <c r="O7726" i="1"/>
  <c r="O7721" i="1"/>
  <c r="P7721" i="1"/>
  <c r="R7714" i="1"/>
  <c r="S7714" i="1" s="1"/>
  <c r="R7704" i="1"/>
  <c r="S7704" i="1" s="1"/>
  <c r="Q7699" i="1"/>
  <c r="S7699" i="1" s="1"/>
  <c r="R7699" i="1"/>
  <c r="O7694" i="1"/>
  <c r="O7689" i="1"/>
  <c r="P7689" i="1"/>
  <c r="R7682" i="1"/>
  <c r="S7682" i="1" s="1"/>
  <c r="R7672" i="1"/>
  <c r="S7672" i="1" s="1"/>
  <c r="Q7667" i="1"/>
  <c r="S7667" i="1" s="1"/>
  <c r="R7667" i="1"/>
  <c r="O7662" i="1"/>
  <c r="O7657" i="1"/>
  <c r="P7657" i="1"/>
  <c r="R7650" i="1"/>
  <c r="S7650" i="1" s="1"/>
  <c r="R7640" i="1"/>
  <c r="S7640" i="1" s="1"/>
  <c r="Q7635" i="1"/>
  <c r="R7635" i="1"/>
  <c r="O7630" i="1"/>
  <c r="O7625" i="1"/>
  <c r="P7625" i="1"/>
  <c r="R7618" i="1"/>
  <c r="S7618" i="1" s="1"/>
  <c r="R7608" i="1"/>
  <c r="S7608" i="1" s="1"/>
  <c r="Q7603" i="1"/>
  <c r="R7603" i="1"/>
  <c r="O7598" i="1"/>
  <c r="O7593" i="1"/>
  <c r="P7593" i="1"/>
  <c r="R7586" i="1"/>
  <c r="S7586" i="1" s="1"/>
  <c r="R7576" i="1"/>
  <c r="Q7571" i="1"/>
  <c r="S7571" i="1" s="1"/>
  <c r="R7571" i="1"/>
  <c r="O7561" i="1"/>
  <c r="P7561" i="1"/>
  <c r="R7544" i="1"/>
  <c r="S7544" i="1" s="1"/>
  <c r="Q7539" i="1"/>
  <c r="S7539" i="1" s="1"/>
  <c r="R7539" i="1"/>
  <c r="O7529" i="1"/>
  <c r="P7529" i="1"/>
  <c r="R7512" i="1"/>
  <c r="Q7507" i="1"/>
  <c r="R7507" i="1"/>
  <c r="O7489" i="1"/>
  <c r="P7489" i="1"/>
  <c r="Q7487" i="1"/>
  <c r="R7487" i="1"/>
  <c r="O7485" i="1"/>
  <c r="P7485" i="1"/>
  <c r="R7472" i="1"/>
  <c r="S7472" i="1" s="1"/>
  <c r="Q7462" i="1"/>
  <c r="S7462" i="1" s="1"/>
  <c r="R7462" i="1"/>
  <c r="S7456" i="1"/>
  <c r="Q7439" i="1"/>
  <c r="S7439" i="1" s="1"/>
  <c r="R7439" i="1"/>
  <c r="O7421" i="1"/>
  <c r="P7421" i="1"/>
  <c r="R7408" i="1"/>
  <c r="S7408" i="1" s="1"/>
  <c r="Q7398" i="1"/>
  <c r="S7398" i="1" s="1"/>
  <c r="R7398" i="1"/>
  <c r="S7392" i="1"/>
  <c r="Q7374" i="1"/>
  <c r="S7374" i="1" s="1"/>
  <c r="R7374" i="1"/>
  <c r="Q7342" i="1"/>
  <c r="S7342" i="1" s="1"/>
  <c r="R7342" i="1"/>
  <c r="Q7310" i="1"/>
  <c r="R7310" i="1"/>
  <c r="Q7278" i="1"/>
  <c r="S7278" i="1" s="1"/>
  <c r="R7278" i="1"/>
  <c r="Q7252" i="1"/>
  <c r="S7252" i="1" s="1"/>
  <c r="R7252" i="1"/>
  <c r="Q7236" i="1"/>
  <c r="S7236" i="1" s="1"/>
  <c r="R7236" i="1"/>
  <c r="Q7220" i="1"/>
  <c r="R7220" i="1"/>
  <c r="Q7204" i="1"/>
  <c r="S7204" i="1" s="1"/>
  <c r="R7204" i="1"/>
  <c r="Q7188" i="1"/>
  <c r="S7188" i="1" s="1"/>
  <c r="R7188" i="1"/>
  <c r="Q7172" i="1"/>
  <c r="S7172" i="1" s="1"/>
  <c r="R7172" i="1"/>
  <c r="Q7156" i="1"/>
  <c r="R7156" i="1"/>
  <c r="Q7140" i="1"/>
  <c r="S7140" i="1" s="1"/>
  <c r="R7140" i="1"/>
  <c r="Q7124" i="1"/>
  <c r="S7124" i="1" s="1"/>
  <c r="R7124" i="1"/>
  <c r="Q7108" i="1"/>
  <c r="S7108" i="1" s="1"/>
  <c r="R7108" i="1"/>
  <c r="Q7092" i="1"/>
  <c r="R7092" i="1"/>
  <c r="Q7076" i="1"/>
  <c r="S7076" i="1" s="1"/>
  <c r="R7076" i="1"/>
  <c r="Q7060" i="1"/>
  <c r="S7060" i="1" s="1"/>
  <c r="R7060" i="1"/>
  <c r="Q7028" i="1"/>
  <c r="R7028" i="1"/>
  <c r="R7021" i="1"/>
  <c r="P7016" i="1"/>
  <c r="O7016" i="1"/>
  <c r="O7002" i="1"/>
  <c r="P7002" i="1"/>
  <c r="O6991" i="1"/>
  <c r="P6991" i="1"/>
  <c r="R6981" i="1"/>
  <c r="Q6981" i="1"/>
  <c r="S6976" i="1"/>
  <c r="P6907" i="1"/>
  <c r="O6907" i="1"/>
  <c r="Q6902" i="1"/>
  <c r="S6902" i="1" s="1"/>
  <c r="R6902" i="1"/>
  <c r="Q6803" i="1"/>
  <c r="S6803" i="1" s="1"/>
  <c r="R6803" i="1"/>
  <c r="R6741" i="1"/>
  <c r="Q6741" i="1"/>
  <c r="S6741" i="1" s="1"/>
  <c r="O6722" i="1"/>
  <c r="P6722" i="1"/>
  <c r="O6618" i="1"/>
  <c r="P6618" i="1"/>
  <c r="Q6516" i="1"/>
  <c r="S6516" i="1" s="1"/>
  <c r="R6516" i="1"/>
  <c r="Q6439" i="1"/>
  <c r="Q6305" i="1"/>
  <c r="S6305" i="1" s="1"/>
  <c r="R6305" i="1"/>
  <c r="R7066" i="1"/>
  <c r="R7058" i="1"/>
  <c r="R7050" i="1"/>
  <c r="R7042" i="1"/>
  <c r="R7034" i="1"/>
  <c r="S7034" i="1" s="1"/>
  <c r="O7024" i="1"/>
  <c r="Q7017" i="1"/>
  <c r="S7017" i="1" s="1"/>
  <c r="P7010" i="1"/>
  <c r="Q7010" i="1" s="1"/>
  <c r="P6999" i="1"/>
  <c r="O6992" i="1"/>
  <c r="Q6985" i="1"/>
  <c r="S6985" i="1" s="1"/>
  <c r="P6978" i="1"/>
  <c r="Q6978" i="1" s="1"/>
  <c r="R6975" i="1"/>
  <c r="P6967" i="1"/>
  <c r="R6961" i="1"/>
  <c r="S6961" i="1" s="1"/>
  <c r="O6960" i="1"/>
  <c r="R6948" i="1"/>
  <c r="S6948" i="1" s="1"/>
  <c r="O6936" i="1"/>
  <c r="R6934" i="1"/>
  <c r="S6934" i="1" s="1"/>
  <c r="Q6927" i="1"/>
  <c r="S6927" i="1" s="1"/>
  <c r="Q6924" i="1"/>
  <c r="S6924" i="1" s="1"/>
  <c r="R6916" i="1"/>
  <c r="S6916" i="1" s="1"/>
  <c r="Q6900" i="1"/>
  <c r="S6900" i="1" s="1"/>
  <c r="R6900" i="1"/>
  <c r="Q6895" i="1"/>
  <c r="S6895" i="1" s="1"/>
  <c r="R6888" i="1"/>
  <c r="S6888" i="1" s="1"/>
  <c r="R6886" i="1"/>
  <c r="R6885" i="1"/>
  <c r="S6885" i="1" s="1"/>
  <c r="O6883" i="1"/>
  <c r="Q6868" i="1"/>
  <c r="S6868" i="1" s="1"/>
  <c r="R6868" i="1"/>
  <c r="Q6857" i="1"/>
  <c r="S6857" i="1" s="1"/>
  <c r="Q6840" i="1"/>
  <c r="S6840" i="1" s="1"/>
  <c r="R6840" i="1"/>
  <c r="S6838" i="1"/>
  <c r="Q6825" i="1"/>
  <c r="S6825" i="1" s="1"/>
  <c r="Q6808" i="1"/>
  <c r="S6808" i="1" s="1"/>
  <c r="R6808" i="1"/>
  <c r="S6806" i="1"/>
  <c r="Q6793" i="1"/>
  <c r="S6793" i="1" s="1"/>
  <c r="Q6776" i="1"/>
  <c r="S6776" i="1" s="1"/>
  <c r="R6776" i="1"/>
  <c r="S6774" i="1"/>
  <c r="Q6761" i="1"/>
  <c r="S6761" i="1" s="1"/>
  <c r="Q6744" i="1"/>
  <c r="S6744" i="1" s="1"/>
  <c r="R6744" i="1"/>
  <c r="S6742" i="1"/>
  <c r="Q6729" i="1"/>
  <c r="S6729" i="1" s="1"/>
  <c r="Q6712" i="1"/>
  <c r="S6712" i="1" s="1"/>
  <c r="R6712" i="1"/>
  <c r="S6710" i="1"/>
  <c r="O6706" i="1"/>
  <c r="P6706" i="1"/>
  <c r="S6697" i="1"/>
  <c r="Q6688" i="1"/>
  <c r="Q6660" i="1"/>
  <c r="Q6653" i="1"/>
  <c r="S6653" i="1" s="1"/>
  <c r="Q6651" i="1"/>
  <c r="R6651" i="1"/>
  <c r="S6646" i="1"/>
  <c r="O6642" i="1"/>
  <c r="P6642" i="1"/>
  <c r="S6633" i="1"/>
  <c r="Q6624" i="1"/>
  <c r="Q6596" i="1"/>
  <c r="Q6589" i="1"/>
  <c r="S6589" i="1" s="1"/>
  <c r="Q6587" i="1"/>
  <c r="R6587" i="1"/>
  <c r="S6582" i="1"/>
  <c r="O6578" i="1"/>
  <c r="P6578" i="1"/>
  <c r="Q6569" i="1"/>
  <c r="R6569" i="1"/>
  <c r="Q6541" i="1"/>
  <c r="S6541" i="1" s="1"/>
  <c r="S6518" i="1"/>
  <c r="Q6480" i="1"/>
  <c r="R6480" i="1"/>
  <c r="Q6476" i="1"/>
  <c r="R6476" i="1"/>
  <c r="R6469" i="1"/>
  <c r="Q6469" i="1"/>
  <c r="Q6462" i="1"/>
  <c r="S6462" i="1" s="1"/>
  <c r="R6462" i="1"/>
  <c r="Q6441" i="1"/>
  <c r="S6441" i="1" s="1"/>
  <c r="R6441" i="1"/>
  <c r="R6391" i="1"/>
  <c r="O6386" i="1"/>
  <c r="P6386" i="1"/>
  <c r="Q6369" i="1"/>
  <c r="S6369" i="1" s="1"/>
  <c r="R6369" i="1"/>
  <c r="O6322" i="1"/>
  <c r="P6322" i="1"/>
  <c r="S6298" i="1"/>
  <c r="P6296" i="1"/>
  <c r="O6296" i="1"/>
  <c r="Q6273" i="1"/>
  <c r="S6273" i="1" s="1"/>
  <c r="R6273" i="1"/>
  <c r="O6216" i="1"/>
  <c r="P6216" i="1"/>
  <c r="Q6174" i="1"/>
  <c r="R6174" i="1"/>
  <c r="Q5570" i="1"/>
  <c r="R5570" i="1"/>
  <c r="R7499" i="1"/>
  <c r="S7499" i="1" s="1"/>
  <c r="R7491" i="1"/>
  <c r="R7483" i="1"/>
  <c r="P7481" i="1"/>
  <c r="Q7481" i="1" s="1"/>
  <c r="R7475" i="1"/>
  <c r="S7475" i="1" s="1"/>
  <c r="P7473" i="1"/>
  <c r="R7467" i="1"/>
  <c r="S7467" i="1" s="1"/>
  <c r="P7465" i="1"/>
  <c r="Q7465" i="1" s="1"/>
  <c r="R7459" i="1"/>
  <c r="S7459" i="1" s="1"/>
  <c r="P7457" i="1"/>
  <c r="R7451" i="1"/>
  <c r="S7451" i="1" s="1"/>
  <c r="P7449" i="1"/>
  <c r="R7449" i="1" s="1"/>
  <c r="R7443" i="1"/>
  <c r="S7443" i="1" s="1"/>
  <c r="P7441" i="1"/>
  <c r="Q7441" i="1" s="1"/>
  <c r="R7435" i="1"/>
  <c r="S7435" i="1" s="1"/>
  <c r="P7433" i="1"/>
  <c r="R7427" i="1"/>
  <c r="S7427" i="1" s="1"/>
  <c r="P7425" i="1"/>
  <c r="R7419" i="1"/>
  <c r="S7419" i="1" s="1"/>
  <c r="P7417" i="1"/>
  <c r="Q7417" i="1" s="1"/>
  <c r="S7417" i="1" s="1"/>
  <c r="R7411" i="1"/>
  <c r="S7411" i="1" s="1"/>
  <c r="P7409" i="1"/>
  <c r="R7403" i="1"/>
  <c r="S7403" i="1" s="1"/>
  <c r="P7401" i="1"/>
  <c r="Q7401" i="1" s="1"/>
  <c r="S7401" i="1" s="1"/>
  <c r="R7395" i="1"/>
  <c r="S7395" i="1" s="1"/>
  <c r="P7393" i="1"/>
  <c r="R7387" i="1"/>
  <c r="P7385" i="1"/>
  <c r="R7385" i="1" s="1"/>
  <c r="R7379" i="1"/>
  <c r="S7379" i="1" s="1"/>
  <c r="P7377" i="1"/>
  <c r="Q7377" i="1" s="1"/>
  <c r="S7377" i="1" s="1"/>
  <c r="R7371" i="1"/>
  <c r="S7371" i="1" s="1"/>
  <c r="P7369" i="1"/>
  <c r="Q7369" i="1" s="1"/>
  <c r="S7369" i="1" s="1"/>
  <c r="R7363" i="1"/>
  <c r="P7361" i="1"/>
  <c r="R7355" i="1"/>
  <c r="S7355" i="1" s="1"/>
  <c r="P7353" i="1"/>
  <c r="Q7353" i="1" s="1"/>
  <c r="S7353" i="1" s="1"/>
  <c r="R7347" i="1"/>
  <c r="S7347" i="1" s="1"/>
  <c r="P7345" i="1"/>
  <c r="R7345" i="1" s="1"/>
  <c r="R7339" i="1"/>
  <c r="S7339" i="1" s="1"/>
  <c r="P7337" i="1"/>
  <c r="R7337" i="1" s="1"/>
  <c r="R7331" i="1"/>
  <c r="P7329" i="1"/>
  <c r="R7323" i="1"/>
  <c r="S7323" i="1" s="1"/>
  <c r="P7321" i="1"/>
  <c r="R7321" i="1" s="1"/>
  <c r="R7315" i="1"/>
  <c r="S7315" i="1" s="1"/>
  <c r="P7313" i="1"/>
  <c r="R7313" i="1" s="1"/>
  <c r="R7307" i="1"/>
  <c r="S7307" i="1" s="1"/>
  <c r="P7305" i="1"/>
  <c r="R7305" i="1" s="1"/>
  <c r="R7299" i="1"/>
  <c r="P7297" i="1"/>
  <c r="R7291" i="1"/>
  <c r="P7289" i="1"/>
  <c r="R7289" i="1" s="1"/>
  <c r="R7283" i="1"/>
  <c r="P7281" i="1"/>
  <c r="Q7281" i="1" s="1"/>
  <c r="R7275" i="1"/>
  <c r="S7275" i="1" s="1"/>
  <c r="P7273" i="1"/>
  <c r="Q7273" i="1" s="1"/>
  <c r="R7267" i="1"/>
  <c r="P7265" i="1"/>
  <c r="R7259" i="1"/>
  <c r="S7259" i="1" s="1"/>
  <c r="P7257" i="1"/>
  <c r="Q7257" i="1" s="1"/>
  <c r="R7251" i="1"/>
  <c r="S7251" i="1" s="1"/>
  <c r="P7249" i="1"/>
  <c r="R7243" i="1"/>
  <c r="P7241" i="1"/>
  <c r="R7241" i="1" s="1"/>
  <c r="R7235" i="1"/>
  <c r="S7235" i="1" s="1"/>
  <c r="P7233" i="1"/>
  <c r="Q7233" i="1" s="1"/>
  <c r="R7227" i="1"/>
  <c r="S7227" i="1" s="1"/>
  <c r="P7225" i="1"/>
  <c r="Q7225" i="1" s="1"/>
  <c r="S7225" i="1" s="1"/>
  <c r="R7219" i="1"/>
  <c r="S7219" i="1" s="1"/>
  <c r="P7217" i="1"/>
  <c r="R7217" i="1" s="1"/>
  <c r="R7211" i="1"/>
  <c r="S7211" i="1" s="1"/>
  <c r="P7209" i="1"/>
  <c r="R7209" i="1" s="1"/>
  <c r="R7203" i="1"/>
  <c r="S7203" i="1" s="1"/>
  <c r="P7201" i="1"/>
  <c r="R7201" i="1" s="1"/>
  <c r="R7195" i="1"/>
  <c r="P7193" i="1"/>
  <c r="Q7193" i="1" s="1"/>
  <c r="S7193" i="1" s="1"/>
  <c r="R7187" i="1"/>
  <c r="S7187" i="1" s="1"/>
  <c r="P7185" i="1"/>
  <c r="R7185" i="1" s="1"/>
  <c r="R7179" i="1"/>
  <c r="S7179" i="1" s="1"/>
  <c r="P7177" i="1"/>
  <c r="Q7177" i="1" s="1"/>
  <c r="R7171" i="1"/>
  <c r="S7171" i="1" s="1"/>
  <c r="P7169" i="1"/>
  <c r="R7163" i="1"/>
  <c r="S7163" i="1" s="1"/>
  <c r="P7161" i="1"/>
  <c r="R7161" i="1" s="1"/>
  <c r="R7155" i="1"/>
  <c r="P7153" i="1"/>
  <c r="R7153" i="1" s="1"/>
  <c r="R7147" i="1"/>
  <c r="S7147" i="1" s="1"/>
  <c r="P7145" i="1"/>
  <c r="Q7145" i="1" s="1"/>
  <c r="S7145" i="1" s="1"/>
  <c r="R7139" i="1"/>
  <c r="S7139" i="1" s="1"/>
  <c r="P7137" i="1"/>
  <c r="R7131" i="1"/>
  <c r="S7131" i="1" s="1"/>
  <c r="P7129" i="1"/>
  <c r="R7129" i="1" s="1"/>
  <c r="R7123" i="1"/>
  <c r="S7123" i="1" s="1"/>
  <c r="P7121" i="1"/>
  <c r="R7121" i="1" s="1"/>
  <c r="R7115" i="1"/>
  <c r="P7113" i="1"/>
  <c r="Q7113" i="1" s="1"/>
  <c r="R7107" i="1"/>
  <c r="S7107" i="1" s="1"/>
  <c r="P7105" i="1"/>
  <c r="R7099" i="1"/>
  <c r="S7099" i="1" s="1"/>
  <c r="P7097" i="1"/>
  <c r="Q7097" i="1" s="1"/>
  <c r="S7097" i="1" s="1"/>
  <c r="R7091" i="1"/>
  <c r="S7091" i="1" s="1"/>
  <c r="P7089" i="1"/>
  <c r="R7089" i="1" s="1"/>
  <c r="R7083" i="1"/>
  <c r="P7081" i="1"/>
  <c r="Q7081" i="1" s="1"/>
  <c r="R7075" i="1"/>
  <c r="P7073" i="1"/>
  <c r="R7067" i="1"/>
  <c r="S7067" i="1" s="1"/>
  <c r="P7065" i="1"/>
  <c r="Q7065" i="1" s="1"/>
  <c r="S7065" i="1" s="1"/>
  <c r="R7059" i="1"/>
  <c r="S7059" i="1" s="1"/>
  <c r="P7057" i="1"/>
  <c r="R7057" i="1" s="1"/>
  <c r="R7051" i="1"/>
  <c r="S7051" i="1" s="1"/>
  <c r="P7049" i="1"/>
  <c r="R7049" i="1" s="1"/>
  <c r="R7043" i="1"/>
  <c r="S7043" i="1" s="1"/>
  <c r="P7041" i="1"/>
  <c r="R7035" i="1"/>
  <c r="S7035" i="1" s="1"/>
  <c r="P7033" i="1"/>
  <c r="Q7033" i="1" s="1"/>
  <c r="P7028" i="1"/>
  <c r="R7022" i="1"/>
  <c r="S7022" i="1" s="1"/>
  <c r="P7021" i="1"/>
  <c r="Q7021" i="1" s="1"/>
  <c r="S7021" i="1" s="1"/>
  <c r="R7011" i="1"/>
  <c r="S7011" i="1" s="1"/>
  <c r="R7010" i="1"/>
  <c r="P6996" i="1"/>
  <c r="R6996" i="1" s="1"/>
  <c r="R6990" i="1"/>
  <c r="S6990" i="1" s="1"/>
  <c r="P6989" i="1"/>
  <c r="R6989" i="1" s="1"/>
  <c r="R6979" i="1"/>
  <c r="S6979" i="1" s="1"/>
  <c r="O6971" i="1"/>
  <c r="P6964" i="1"/>
  <c r="Q6964" i="1" s="1"/>
  <c r="S6964" i="1" s="1"/>
  <c r="R6958" i="1"/>
  <c r="S6958" i="1" s="1"/>
  <c r="P6957" i="1"/>
  <c r="Q6957" i="1" s="1"/>
  <c r="P6951" i="1"/>
  <c r="R6951" i="1" s="1"/>
  <c r="S6945" i="1"/>
  <c r="O6939" i="1"/>
  <c r="R6937" i="1"/>
  <c r="R6933" i="1"/>
  <c r="S6933" i="1" s="1"/>
  <c r="R6931" i="1"/>
  <c r="S6931" i="1" s="1"/>
  <c r="R6930" i="1"/>
  <c r="S6930" i="1" s="1"/>
  <c r="P6919" i="1"/>
  <c r="Q6919" i="1" s="1"/>
  <c r="S6913" i="1"/>
  <c r="P6903" i="1"/>
  <c r="R6903" i="1" s="1"/>
  <c r="O6898" i="1"/>
  <c r="P6898" i="1"/>
  <c r="P6893" i="1"/>
  <c r="Q6893" i="1" s="1"/>
  <c r="S6881" i="1"/>
  <c r="P6871" i="1"/>
  <c r="Q6871" i="1" s="1"/>
  <c r="O6866" i="1"/>
  <c r="P6866" i="1"/>
  <c r="O6859" i="1"/>
  <c r="O6855" i="1"/>
  <c r="P6855" i="1"/>
  <c r="Q6853" i="1"/>
  <c r="S6853" i="1" s="1"/>
  <c r="Q6844" i="1"/>
  <c r="R6844" i="1"/>
  <c r="O6842" i="1"/>
  <c r="P6842" i="1"/>
  <c r="O6827" i="1"/>
  <c r="O6823" i="1"/>
  <c r="P6823" i="1"/>
  <c r="Q6821" i="1"/>
  <c r="S6821" i="1" s="1"/>
  <c r="Q6812" i="1"/>
  <c r="R6812" i="1"/>
  <c r="O6810" i="1"/>
  <c r="P6810" i="1"/>
  <c r="O6795" i="1"/>
  <c r="O6791" i="1"/>
  <c r="P6791" i="1"/>
  <c r="Q6789" i="1"/>
  <c r="S6789" i="1" s="1"/>
  <c r="Q6780" i="1"/>
  <c r="R6780" i="1"/>
  <c r="O6778" i="1"/>
  <c r="P6778" i="1"/>
  <c r="O6763" i="1"/>
  <c r="O6759" i="1"/>
  <c r="P6759" i="1"/>
  <c r="Q6757" i="1"/>
  <c r="S6757" i="1" s="1"/>
  <c r="Q6748" i="1"/>
  <c r="R6748" i="1"/>
  <c r="O6746" i="1"/>
  <c r="P6746" i="1"/>
  <c r="O6731" i="1"/>
  <c r="O6727" i="1"/>
  <c r="P6727" i="1"/>
  <c r="Q6725" i="1"/>
  <c r="S6725" i="1" s="1"/>
  <c r="Q6716" i="1"/>
  <c r="R6716" i="1"/>
  <c r="O6714" i="1"/>
  <c r="P6714" i="1"/>
  <c r="Q6677" i="1"/>
  <c r="S6677" i="1" s="1"/>
  <c r="Q6675" i="1"/>
  <c r="R6675" i="1"/>
  <c r="S6670" i="1"/>
  <c r="O6666" i="1"/>
  <c r="P6666" i="1"/>
  <c r="Q6648" i="1"/>
  <c r="Q6613" i="1"/>
  <c r="S6613" i="1" s="1"/>
  <c r="Q6611" i="1"/>
  <c r="S6611" i="1" s="1"/>
  <c r="R6611" i="1"/>
  <c r="S6606" i="1"/>
  <c r="O6602" i="1"/>
  <c r="P6602" i="1"/>
  <c r="Q6584" i="1"/>
  <c r="S6566" i="1"/>
  <c r="S6548" i="1"/>
  <c r="S6536" i="1"/>
  <c r="P6515" i="1"/>
  <c r="O6515" i="1"/>
  <c r="R6485" i="1"/>
  <c r="Q6485" i="1"/>
  <c r="S6485" i="1" s="1"/>
  <c r="S6459" i="1"/>
  <c r="R6452" i="1"/>
  <c r="S6447" i="1"/>
  <c r="S6443" i="1"/>
  <c r="S6438" i="1"/>
  <c r="S6420" i="1"/>
  <c r="P6360" i="1"/>
  <c r="O6360" i="1"/>
  <c r="Q6302" i="1"/>
  <c r="R6302" i="1"/>
  <c r="S6266" i="1"/>
  <c r="P6264" i="1"/>
  <c r="O6264" i="1"/>
  <c r="Q6241" i="1"/>
  <c r="R6241" i="1"/>
  <c r="R6211" i="1"/>
  <c r="Q6211" i="1"/>
  <c r="S6211" i="1" s="1"/>
  <c r="S6183" i="1"/>
  <c r="O6181" i="1"/>
  <c r="P6181" i="1"/>
  <c r="R5685" i="1"/>
  <c r="Q5685" i="1"/>
  <c r="R5680" i="1"/>
  <c r="Q5646" i="1"/>
  <c r="S5646" i="1" s="1"/>
  <c r="R5646" i="1"/>
  <c r="Q5623" i="1"/>
  <c r="S5623" i="1" s="1"/>
  <c r="R5623" i="1"/>
  <c r="Q5450" i="1"/>
  <c r="S5450" i="1" s="1"/>
  <c r="R5450" i="1"/>
  <c r="Q7025" i="1"/>
  <c r="S7025" i="1" s="1"/>
  <c r="P7018" i="1"/>
  <c r="Q7018" i="1" s="1"/>
  <c r="S7018" i="1" s="1"/>
  <c r="P7007" i="1"/>
  <c r="O7000" i="1"/>
  <c r="Q6993" i="1"/>
  <c r="S6993" i="1" s="1"/>
  <c r="P6986" i="1"/>
  <c r="Q6986" i="1" s="1"/>
  <c r="S6986" i="1" s="1"/>
  <c r="P6975" i="1"/>
  <c r="O6968" i="1"/>
  <c r="P6954" i="1"/>
  <c r="Q6954" i="1" s="1"/>
  <c r="S6954" i="1" s="1"/>
  <c r="Q6951" i="1"/>
  <c r="O6928" i="1"/>
  <c r="P6925" i="1"/>
  <c r="Q6925" i="1" s="1"/>
  <c r="P6922" i="1"/>
  <c r="Q6922" i="1" s="1"/>
  <c r="S6922" i="1" s="1"/>
  <c r="Q6908" i="1"/>
  <c r="S6908" i="1" s="1"/>
  <c r="R6908" i="1"/>
  <c r="Q6903" i="1"/>
  <c r="R6896" i="1"/>
  <c r="R6893" i="1"/>
  <c r="O6891" i="1"/>
  <c r="Q6876" i="1"/>
  <c r="S6876" i="1" s="1"/>
  <c r="R6876" i="1"/>
  <c r="R6864" i="1"/>
  <c r="S6864" i="1" s="1"/>
  <c r="R6851" i="1"/>
  <c r="Q6832" i="1"/>
  <c r="R6832" i="1"/>
  <c r="R6819" i="1"/>
  <c r="Q6800" i="1"/>
  <c r="S6800" i="1" s="1"/>
  <c r="R6800" i="1"/>
  <c r="R6787" i="1"/>
  <c r="Q6768" i="1"/>
  <c r="R6768" i="1"/>
  <c r="R6755" i="1"/>
  <c r="Q6736" i="1"/>
  <c r="S6736" i="1" s="1"/>
  <c r="R6736" i="1"/>
  <c r="R6723" i="1"/>
  <c r="Q6699" i="1"/>
  <c r="R6699" i="1"/>
  <c r="O6690" i="1"/>
  <c r="P6690" i="1"/>
  <c r="Q6672" i="1"/>
  <c r="Q6635" i="1"/>
  <c r="R6635" i="1"/>
  <c r="O6626" i="1"/>
  <c r="P6626" i="1"/>
  <c r="Q6608" i="1"/>
  <c r="Q6512" i="1"/>
  <c r="R6512" i="1"/>
  <c r="Q6508" i="1"/>
  <c r="S6508" i="1" s="1"/>
  <c r="R6508" i="1"/>
  <c r="R6501" i="1"/>
  <c r="Q6501" i="1"/>
  <c r="S6501" i="1" s="1"/>
  <c r="Q6494" i="1"/>
  <c r="R6494" i="1"/>
  <c r="Q6473" i="1"/>
  <c r="R6473" i="1"/>
  <c r="Q6366" i="1"/>
  <c r="R6366" i="1"/>
  <c r="O6357" i="1"/>
  <c r="P6357" i="1"/>
  <c r="O6293" i="1"/>
  <c r="P6293" i="1"/>
  <c r="Q6270" i="1"/>
  <c r="R6270" i="1"/>
  <c r="Q6206" i="1"/>
  <c r="S6206" i="1" s="1"/>
  <c r="R6206" i="1"/>
  <c r="R6115" i="1"/>
  <c r="Q6115" i="1"/>
  <c r="R7018" i="1"/>
  <c r="R6986" i="1"/>
  <c r="R6954" i="1"/>
  <c r="S6937" i="1"/>
  <c r="R6922" i="1"/>
  <c r="O6906" i="1"/>
  <c r="P6906" i="1"/>
  <c r="S6889" i="1"/>
  <c r="O6874" i="1"/>
  <c r="P6874" i="1"/>
  <c r="S6851" i="1"/>
  <c r="O6847" i="1"/>
  <c r="P6847" i="1"/>
  <c r="Q6836" i="1"/>
  <c r="R6836" i="1"/>
  <c r="O6834" i="1"/>
  <c r="P6834" i="1"/>
  <c r="S6819" i="1"/>
  <c r="O6815" i="1"/>
  <c r="P6815" i="1"/>
  <c r="Q6804" i="1"/>
  <c r="S6804" i="1" s="1"/>
  <c r="R6804" i="1"/>
  <c r="O6802" i="1"/>
  <c r="P6802" i="1"/>
  <c r="S6787" i="1"/>
  <c r="O6783" i="1"/>
  <c r="P6783" i="1"/>
  <c r="Q6772" i="1"/>
  <c r="R6772" i="1"/>
  <c r="O6770" i="1"/>
  <c r="P6770" i="1"/>
  <c r="S6755" i="1"/>
  <c r="O6751" i="1"/>
  <c r="P6751" i="1"/>
  <c r="Q6740" i="1"/>
  <c r="S6740" i="1" s="1"/>
  <c r="R6740" i="1"/>
  <c r="O6738" i="1"/>
  <c r="P6738" i="1"/>
  <c r="S6723" i="1"/>
  <c r="O6719" i="1"/>
  <c r="P6719" i="1"/>
  <c r="Q6659" i="1"/>
  <c r="R6659" i="1"/>
  <c r="S6654" i="1"/>
  <c r="O6650" i="1"/>
  <c r="P6650" i="1"/>
  <c r="Q6595" i="1"/>
  <c r="R6595" i="1"/>
  <c r="S6590" i="1"/>
  <c r="O6586" i="1"/>
  <c r="P6586" i="1"/>
  <c r="P6547" i="1"/>
  <c r="O6547" i="1"/>
  <c r="R6524" i="1"/>
  <c r="R6517" i="1"/>
  <c r="S6452" i="1"/>
  <c r="P6419" i="1"/>
  <c r="O6419" i="1"/>
  <c r="Q6395" i="1"/>
  <c r="S6395" i="1" s="1"/>
  <c r="R6395" i="1"/>
  <c r="R6359" i="1"/>
  <c r="O6354" i="1"/>
  <c r="P6354" i="1"/>
  <c r="Q6331" i="1"/>
  <c r="S6331" i="1" s="1"/>
  <c r="R6331" i="1"/>
  <c r="O6290" i="1"/>
  <c r="P6290" i="1"/>
  <c r="R6263" i="1"/>
  <c r="O6261" i="1"/>
  <c r="P6261" i="1"/>
  <c r="Q6238" i="1"/>
  <c r="R6238" i="1"/>
  <c r="O6213" i="1"/>
  <c r="P6213" i="1"/>
  <c r="Q6164" i="1"/>
  <c r="S6164" i="1" s="1"/>
  <c r="R6164" i="1"/>
  <c r="R5781" i="1"/>
  <c r="Q5781" i="1"/>
  <c r="S5781" i="1" s="1"/>
  <c r="Q5695" i="1"/>
  <c r="R5695" i="1"/>
  <c r="R5691" i="1"/>
  <c r="Q5691" i="1"/>
  <c r="S5691" i="1" s="1"/>
  <c r="R5653" i="1"/>
  <c r="Q5653" i="1"/>
  <c r="Q5630" i="1"/>
  <c r="R5630" i="1"/>
  <c r="Q5534" i="1"/>
  <c r="R5534" i="1"/>
  <c r="Q5530" i="1"/>
  <c r="S5530" i="1" s="1"/>
  <c r="R5530" i="1"/>
  <c r="P5521" i="1"/>
  <c r="O5521" i="1"/>
  <c r="S7030" i="1"/>
  <c r="R7029" i="1"/>
  <c r="S7029" i="1" s="1"/>
  <c r="S7019" i="1"/>
  <c r="Q7004" i="1"/>
  <c r="S7004" i="1" s="1"/>
  <c r="Q7001" i="1"/>
  <c r="S7001" i="1" s="1"/>
  <c r="S6998" i="1"/>
  <c r="R6997" i="1"/>
  <c r="S6997" i="1" s="1"/>
  <c r="Q6972" i="1"/>
  <c r="S6972" i="1" s="1"/>
  <c r="Q6969" i="1"/>
  <c r="S6969" i="1" s="1"/>
  <c r="R6965" i="1"/>
  <c r="S6965" i="1" s="1"/>
  <c r="Q6943" i="1"/>
  <c r="S6943" i="1" s="1"/>
  <c r="Q6940" i="1"/>
  <c r="S6940" i="1" s="1"/>
  <c r="R6932" i="1"/>
  <c r="S6932" i="1" s="1"/>
  <c r="Q6911" i="1"/>
  <c r="S6911" i="1" s="1"/>
  <c r="R6901" i="1"/>
  <c r="S6899" i="1"/>
  <c r="Q6884" i="1"/>
  <c r="S6884" i="1" s="1"/>
  <c r="R6884" i="1"/>
  <c r="Q6879" i="1"/>
  <c r="S6879" i="1" s="1"/>
  <c r="R6869" i="1"/>
  <c r="S6869" i="1" s="1"/>
  <c r="S6867" i="1"/>
  <c r="Q6856" i="1"/>
  <c r="S6856" i="1" s="1"/>
  <c r="R6856" i="1"/>
  <c r="S6854" i="1"/>
  <c r="Q6841" i="1"/>
  <c r="S6841" i="1" s="1"/>
  <c r="Q6824" i="1"/>
  <c r="R6824" i="1"/>
  <c r="S6822" i="1"/>
  <c r="Q6809" i="1"/>
  <c r="S6809" i="1" s="1"/>
  <c r="Q6792" i="1"/>
  <c r="S6792" i="1" s="1"/>
  <c r="R6792" i="1"/>
  <c r="S6790" i="1"/>
  <c r="Q6777" i="1"/>
  <c r="S6777" i="1" s="1"/>
  <c r="Q6760" i="1"/>
  <c r="R6760" i="1"/>
  <c r="S6758" i="1"/>
  <c r="Q6745" i="1"/>
  <c r="S6745" i="1" s="1"/>
  <c r="Q6728" i="1"/>
  <c r="S6728" i="1" s="1"/>
  <c r="R6728" i="1"/>
  <c r="S6726" i="1"/>
  <c r="Q6713" i="1"/>
  <c r="S6713" i="1" s="1"/>
  <c r="Q6692" i="1"/>
  <c r="Q6687" i="1"/>
  <c r="R6687" i="1"/>
  <c r="Q6685" i="1"/>
  <c r="S6685" i="1" s="1"/>
  <c r="Q6683" i="1"/>
  <c r="S6683" i="1" s="1"/>
  <c r="R6683" i="1"/>
  <c r="S6678" i="1"/>
  <c r="O6674" i="1"/>
  <c r="P6674" i="1"/>
  <c r="S6665" i="1"/>
  <c r="Q6656" i="1"/>
  <c r="S6656" i="1" s="1"/>
  <c r="Q6628" i="1"/>
  <c r="Q6621" i="1"/>
  <c r="S6621" i="1" s="1"/>
  <c r="Q6619" i="1"/>
  <c r="S6619" i="1" s="1"/>
  <c r="R6619" i="1"/>
  <c r="S6614" i="1"/>
  <c r="O6610" i="1"/>
  <c r="P6610" i="1"/>
  <c r="S6601" i="1"/>
  <c r="Q6592" i="1"/>
  <c r="Q6544" i="1"/>
  <c r="R6544" i="1"/>
  <c r="Q6540" i="1"/>
  <c r="R6540" i="1"/>
  <c r="R6533" i="1"/>
  <c r="Q6533" i="1"/>
  <c r="Q6526" i="1"/>
  <c r="S6526" i="1" s="1"/>
  <c r="R6526" i="1"/>
  <c r="Q6505" i="1"/>
  <c r="R6505" i="1"/>
  <c r="Q6477" i="1"/>
  <c r="S6477" i="1" s="1"/>
  <c r="S6454" i="1"/>
  <c r="Q6416" i="1"/>
  <c r="S6416" i="1" s="1"/>
  <c r="R6416" i="1"/>
  <c r="O6258" i="1"/>
  <c r="P6258" i="1"/>
  <c r="O6152" i="1"/>
  <c r="P6152" i="1"/>
  <c r="O6117" i="1"/>
  <c r="P6117" i="1"/>
  <c r="R6083" i="1"/>
  <c r="Q6083" i="1"/>
  <c r="S6083" i="1" s="1"/>
  <c r="Q6061" i="1"/>
  <c r="S5737" i="1"/>
  <c r="R7375" i="1"/>
  <c r="S7375" i="1" s="1"/>
  <c r="R7367" i="1"/>
  <c r="S7367" i="1" s="1"/>
  <c r="R7359" i="1"/>
  <c r="R7351" i="1"/>
  <c r="R7343" i="1"/>
  <c r="R7335" i="1"/>
  <c r="S7335" i="1" s="1"/>
  <c r="R7327" i="1"/>
  <c r="R7319" i="1"/>
  <c r="S7319" i="1" s="1"/>
  <c r="R7311" i="1"/>
  <c r="S7311" i="1" s="1"/>
  <c r="R7303" i="1"/>
  <c r="S7303" i="1" s="1"/>
  <c r="R7295" i="1"/>
  <c r="R7287" i="1"/>
  <c r="S7287" i="1" s="1"/>
  <c r="R7279" i="1"/>
  <c r="S7279" i="1" s="1"/>
  <c r="R7271" i="1"/>
  <c r="S7271" i="1" s="1"/>
  <c r="R7263" i="1"/>
  <c r="R7255" i="1"/>
  <c r="S7255" i="1" s="1"/>
  <c r="R7247" i="1"/>
  <c r="R7239" i="1"/>
  <c r="S7239" i="1" s="1"/>
  <c r="R7231" i="1"/>
  <c r="S7231" i="1" s="1"/>
  <c r="R7223" i="1"/>
  <c r="S7223" i="1" s="1"/>
  <c r="R7215" i="1"/>
  <c r="S7215" i="1" s="1"/>
  <c r="R7207" i="1"/>
  <c r="S7207" i="1" s="1"/>
  <c r="R7199" i="1"/>
  <c r="S7199" i="1" s="1"/>
  <c r="R7191" i="1"/>
  <c r="S7191" i="1" s="1"/>
  <c r="R7183" i="1"/>
  <c r="S7183" i="1" s="1"/>
  <c r="R7175" i="1"/>
  <c r="S7175" i="1" s="1"/>
  <c r="R7167" i="1"/>
  <c r="R7159" i="1"/>
  <c r="R7151" i="1"/>
  <c r="R7143" i="1"/>
  <c r="S7143" i="1" s="1"/>
  <c r="R7135" i="1"/>
  <c r="R7127" i="1"/>
  <c r="S7127" i="1" s="1"/>
  <c r="R7119" i="1"/>
  <c r="R7111" i="1"/>
  <c r="S7111" i="1" s="1"/>
  <c r="R7103" i="1"/>
  <c r="R7095" i="1"/>
  <c r="S7095" i="1" s="1"/>
  <c r="R7087" i="1"/>
  <c r="R7079" i="1"/>
  <c r="S7079" i="1" s="1"/>
  <c r="R7071" i="1"/>
  <c r="R7026" i="1"/>
  <c r="R6994" i="1"/>
  <c r="S6994" i="1" s="1"/>
  <c r="O6987" i="1"/>
  <c r="R6962" i="1"/>
  <c r="S6962" i="1" s="1"/>
  <c r="O6955" i="1"/>
  <c r="R6949" i="1"/>
  <c r="S6949" i="1" s="1"/>
  <c r="R6946" i="1"/>
  <c r="S6946" i="1" s="1"/>
  <c r="P6935" i="1"/>
  <c r="Q6929" i="1"/>
  <c r="S6929" i="1" s="1"/>
  <c r="O6923" i="1"/>
  <c r="R6917" i="1"/>
  <c r="R6914" i="1"/>
  <c r="P6909" i="1"/>
  <c r="Q6897" i="1"/>
  <c r="S6897" i="1" s="1"/>
  <c r="P6887" i="1"/>
  <c r="R6887" i="1" s="1"/>
  <c r="O6882" i="1"/>
  <c r="P6882" i="1"/>
  <c r="P6877" i="1"/>
  <c r="Q6877" i="1" s="1"/>
  <c r="S6877" i="1" s="1"/>
  <c r="Q6865" i="1"/>
  <c r="S6865" i="1" s="1"/>
  <c r="Q6860" i="1"/>
  <c r="R6860" i="1"/>
  <c r="O6858" i="1"/>
  <c r="P6858" i="1"/>
  <c r="O6843" i="1"/>
  <c r="O6839" i="1"/>
  <c r="P6839" i="1"/>
  <c r="Q6828" i="1"/>
  <c r="S6828" i="1" s="1"/>
  <c r="R6828" i="1"/>
  <c r="O6826" i="1"/>
  <c r="P6826" i="1"/>
  <c r="O6811" i="1"/>
  <c r="O6807" i="1"/>
  <c r="P6807" i="1"/>
  <c r="Q6796" i="1"/>
  <c r="S6796" i="1" s="1"/>
  <c r="R6796" i="1"/>
  <c r="O6794" i="1"/>
  <c r="P6794" i="1"/>
  <c r="O6779" i="1"/>
  <c r="O6775" i="1"/>
  <c r="P6775" i="1"/>
  <c r="Q6764" i="1"/>
  <c r="S6764" i="1" s="1"/>
  <c r="R6764" i="1"/>
  <c r="O6762" i="1"/>
  <c r="P6762" i="1"/>
  <c r="O6747" i="1"/>
  <c r="O6743" i="1"/>
  <c r="P6743" i="1"/>
  <c r="Q6732" i="1"/>
  <c r="S6732" i="1" s="1"/>
  <c r="R6732" i="1"/>
  <c r="O6730" i="1"/>
  <c r="P6730" i="1"/>
  <c r="O6715" i="1"/>
  <c r="Q6707" i="1"/>
  <c r="R6707" i="1"/>
  <c r="S6702" i="1"/>
  <c r="O6698" i="1"/>
  <c r="P6698" i="1"/>
  <c r="Q6680" i="1"/>
  <c r="Q6643" i="1"/>
  <c r="R6643" i="1"/>
  <c r="S6638" i="1"/>
  <c r="O6634" i="1"/>
  <c r="P6634" i="1"/>
  <c r="Q6616" i="1"/>
  <c r="R6583" i="1"/>
  <c r="Q6579" i="1"/>
  <c r="S6579" i="1" s="1"/>
  <c r="R6579" i="1"/>
  <c r="S6523" i="1"/>
  <c r="S6511" i="1"/>
  <c r="S6502" i="1"/>
  <c r="S6484" i="1"/>
  <c r="S6472" i="1"/>
  <c r="S6458" i="1"/>
  <c r="P6451" i="1"/>
  <c r="O6451" i="1"/>
  <c r="Q6401" i="1"/>
  <c r="R6401" i="1"/>
  <c r="S6358" i="1"/>
  <c r="Q6337" i="1"/>
  <c r="S6337" i="1" s="1"/>
  <c r="R6337" i="1"/>
  <c r="Q6299" i="1"/>
  <c r="R6299" i="1"/>
  <c r="S6292" i="1"/>
  <c r="Q6196" i="1"/>
  <c r="R6196" i="1"/>
  <c r="S6189" i="1"/>
  <c r="R6147" i="1"/>
  <c r="Q6147" i="1"/>
  <c r="Q5791" i="1"/>
  <c r="R5791" i="1"/>
  <c r="R5787" i="1"/>
  <c r="Q5787" i="1"/>
  <c r="O5746" i="1"/>
  <c r="P5746" i="1"/>
  <c r="R5709" i="1"/>
  <c r="Q5709" i="1"/>
  <c r="S5709" i="1" s="1"/>
  <c r="Q5663" i="1"/>
  <c r="R5663" i="1"/>
  <c r="R5659" i="1"/>
  <c r="Q5659" i="1"/>
  <c r="R5637" i="1"/>
  <c r="Q5637" i="1"/>
  <c r="R5548" i="1"/>
  <c r="Q5548" i="1"/>
  <c r="S5548" i="1" s="1"/>
  <c r="Q5546" i="1"/>
  <c r="S5546" i="1" s="1"/>
  <c r="R5546" i="1"/>
  <c r="Q7009" i="1"/>
  <c r="S7009" i="1" s="1"/>
  <c r="R6909" i="1"/>
  <c r="Q6892" i="1"/>
  <c r="R6892" i="1"/>
  <c r="Q6887" i="1"/>
  <c r="R6880" i="1"/>
  <c r="S6880" i="1" s="1"/>
  <c r="R6877" i="1"/>
  <c r="Q6848" i="1"/>
  <c r="S6848" i="1" s="1"/>
  <c r="R6848" i="1"/>
  <c r="Q6816" i="1"/>
  <c r="S6816" i="1" s="1"/>
  <c r="R6816" i="1"/>
  <c r="Q6784" i="1"/>
  <c r="R6784" i="1"/>
  <c r="Q6752" i="1"/>
  <c r="S6752" i="1" s="1"/>
  <c r="R6752" i="1"/>
  <c r="Q6720" i="1"/>
  <c r="S6720" i="1" s="1"/>
  <c r="R6720" i="1"/>
  <c r="Q6704" i="1"/>
  <c r="R6671" i="1"/>
  <c r="Q6667" i="1"/>
  <c r="S6667" i="1" s="1"/>
  <c r="R6667" i="1"/>
  <c r="O6658" i="1"/>
  <c r="P6658" i="1"/>
  <c r="Q6640" i="1"/>
  <c r="R6607" i="1"/>
  <c r="Q6603" i="1"/>
  <c r="S6603" i="1" s="1"/>
  <c r="R6603" i="1"/>
  <c r="O6594" i="1"/>
  <c r="P6594" i="1"/>
  <c r="Q6576" i="1"/>
  <c r="Q6572" i="1"/>
  <c r="R6572" i="1"/>
  <c r="R6565" i="1"/>
  <c r="Q6565" i="1"/>
  <c r="S6565" i="1" s="1"/>
  <c r="Q6558" i="1"/>
  <c r="S6558" i="1" s="1"/>
  <c r="R6558" i="1"/>
  <c r="Q6537" i="1"/>
  <c r="S6537" i="1" s="1"/>
  <c r="R6537" i="1"/>
  <c r="Q6448" i="1"/>
  <c r="R6448" i="1"/>
  <c r="Q6444" i="1"/>
  <c r="S6444" i="1" s="1"/>
  <c r="R6444" i="1"/>
  <c r="R6437" i="1"/>
  <c r="Q6437" i="1"/>
  <c r="Q6430" i="1"/>
  <c r="S6430" i="1" s="1"/>
  <c r="R6430" i="1"/>
  <c r="P6392" i="1"/>
  <c r="O6392" i="1"/>
  <c r="Q6363" i="1"/>
  <c r="S6363" i="1" s="1"/>
  <c r="R6363" i="1"/>
  <c r="S6330" i="1"/>
  <c r="P6328" i="1"/>
  <c r="O6328" i="1"/>
  <c r="Q6267" i="1"/>
  <c r="S6267" i="1" s="1"/>
  <c r="R6267" i="1"/>
  <c r="S6237" i="1"/>
  <c r="Q6228" i="1"/>
  <c r="S6228" i="1" s="1"/>
  <c r="R6228" i="1"/>
  <c r="O6184" i="1"/>
  <c r="P6184" i="1"/>
  <c r="Q6142" i="1"/>
  <c r="S6142" i="1" s="1"/>
  <c r="R6142" i="1"/>
  <c r="O6085" i="1"/>
  <c r="P6085" i="1"/>
  <c r="R5555" i="1"/>
  <c r="Q5555" i="1"/>
  <c r="R6562" i="1"/>
  <c r="R6530" i="1"/>
  <c r="R6498" i="1"/>
  <c r="R6466" i="1"/>
  <c r="R6434" i="1"/>
  <c r="Q6407" i="1"/>
  <c r="Q6404" i="1"/>
  <c r="Q6375" i="1"/>
  <c r="Q6372" i="1"/>
  <c r="Q6343" i="1"/>
  <c r="Q6340" i="1"/>
  <c r="S6340" i="1" s="1"/>
  <c r="Q6311" i="1"/>
  <c r="S6311" i="1" s="1"/>
  <c r="Q6308" i="1"/>
  <c r="Q6279" i="1"/>
  <c r="Q6276" i="1"/>
  <c r="Q6247" i="1"/>
  <c r="Q6244" i="1"/>
  <c r="Q6231" i="1"/>
  <c r="Q6226" i="1"/>
  <c r="R6226" i="1"/>
  <c r="Q6199" i="1"/>
  <c r="Q6194" i="1"/>
  <c r="S6194" i="1" s="1"/>
  <c r="R6194" i="1"/>
  <c r="Q6167" i="1"/>
  <c r="Q6162" i="1"/>
  <c r="R6162" i="1"/>
  <c r="Q6135" i="1"/>
  <c r="Q6130" i="1"/>
  <c r="S6130" i="1" s="1"/>
  <c r="R6130" i="1"/>
  <c r="O6128" i="1"/>
  <c r="P6128" i="1"/>
  <c r="S6126" i="1"/>
  <c r="S6113" i="1"/>
  <c r="Q6111" i="1"/>
  <c r="S6111" i="1" s="1"/>
  <c r="R6111" i="1"/>
  <c r="Q6098" i="1"/>
  <c r="R6098" i="1"/>
  <c r="O6096" i="1"/>
  <c r="P6096" i="1"/>
  <c r="Q6079" i="1"/>
  <c r="S6079" i="1" s="1"/>
  <c r="R6079" i="1"/>
  <c r="O6077" i="1"/>
  <c r="P6077" i="1"/>
  <c r="O6066" i="1"/>
  <c r="P6066" i="1"/>
  <c r="R6064" i="1"/>
  <c r="Q6055" i="1"/>
  <c r="S6055" i="1" s="1"/>
  <c r="R6055" i="1"/>
  <c r="Q6039" i="1"/>
  <c r="R6039" i="1"/>
  <c r="Q6023" i="1"/>
  <c r="S6023" i="1" s="1"/>
  <c r="R6023" i="1"/>
  <c r="Q6016" i="1"/>
  <c r="R6016" i="1"/>
  <c r="Q6007" i="1"/>
  <c r="S6007" i="1" s="1"/>
  <c r="R6007" i="1"/>
  <c r="Q5991" i="1"/>
  <c r="R5991" i="1"/>
  <c r="R5989" i="1"/>
  <c r="Q5975" i="1"/>
  <c r="S5975" i="1" s="1"/>
  <c r="R5975" i="1"/>
  <c r="Q5959" i="1"/>
  <c r="S5959" i="1" s="1"/>
  <c r="R5959" i="1"/>
  <c r="Q5943" i="1"/>
  <c r="R5943" i="1"/>
  <c r="Q5936" i="1"/>
  <c r="Q5927" i="1"/>
  <c r="S5927" i="1" s="1"/>
  <c r="R5927" i="1"/>
  <c r="Q5911" i="1"/>
  <c r="R5911" i="1"/>
  <c r="Q5895" i="1"/>
  <c r="S5895" i="1" s="1"/>
  <c r="R5895" i="1"/>
  <c r="Q5888" i="1"/>
  <c r="R5888" i="1"/>
  <c r="Q5879" i="1"/>
  <c r="S5879" i="1" s="1"/>
  <c r="R5879" i="1"/>
  <c r="Q5863" i="1"/>
  <c r="R5863" i="1"/>
  <c r="R5861" i="1"/>
  <c r="Q5847" i="1"/>
  <c r="S5847" i="1" s="1"/>
  <c r="R5847" i="1"/>
  <c r="Q5831" i="1"/>
  <c r="S5831" i="1" s="1"/>
  <c r="R5831" i="1"/>
  <c r="Q5815" i="1"/>
  <c r="S5815" i="1" s="1"/>
  <c r="R5815" i="1"/>
  <c r="Q5808" i="1"/>
  <c r="Q5804" i="1"/>
  <c r="S5782" i="1"/>
  <c r="O5778" i="1"/>
  <c r="P5778" i="1"/>
  <c r="Q5772" i="1"/>
  <c r="Q5752" i="1"/>
  <c r="R5752" i="1"/>
  <c r="Q5724" i="1"/>
  <c r="Q5719" i="1"/>
  <c r="S5719" i="1" s="1"/>
  <c r="R5719" i="1"/>
  <c r="Q5717" i="1"/>
  <c r="S5717" i="1" s="1"/>
  <c r="R5715" i="1"/>
  <c r="Q5715" i="1"/>
  <c r="S5710" i="1"/>
  <c r="O5706" i="1"/>
  <c r="P5706" i="1"/>
  <c r="S5686" i="1"/>
  <c r="O5682" i="1"/>
  <c r="P5682" i="1"/>
  <c r="Q5676" i="1"/>
  <c r="S5654" i="1"/>
  <c r="O5650" i="1"/>
  <c r="P5650" i="1"/>
  <c r="O5634" i="1"/>
  <c r="P5634" i="1"/>
  <c r="R5602" i="1"/>
  <c r="S5597" i="1"/>
  <c r="Q5595" i="1"/>
  <c r="S5595" i="1" s="1"/>
  <c r="S5590" i="1"/>
  <c r="S5576" i="1"/>
  <c r="Q5541" i="1"/>
  <c r="R5539" i="1"/>
  <c r="Q5539" i="1"/>
  <c r="S5539" i="1" s="1"/>
  <c r="S5460" i="1"/>
  <c r="R6704" i="1"/>
  <c r="R6696" i="1"/>
  <c r="S6696" i="1" s="1"/>
  <c r="R6688" i="1"/>
  <c r="R6680" i="1"/>
  <c r="R6672" i="1"/>
  <c r="R6664" i="1"/>
  <c r="S6664" i="1" s="1"/>
  <c r="R6656" i="1"/>
  <c r="R6648" i="1"/>
  <c r="R6640" i="1"/>
  <c r="R6632" i="1"/>
  <c r="S6632" i="1" s="1"/>
  <c r="R6624" i="1"/>
  <c r="R6616" i="1"/>
  <c r="R6608" i="1"/>
  <c r="R6600" i="1"/>
  <c r="S6600" i="1" s="1"/>
  <c r="R6592" i="1"/>
  <c r="R6584" i="1"/>
  <c r="R6576" i="1"/>
  <c r="P6570" i="1"/>
  <c r="P6559" i="1"/>
  <c r="O6552" i="1"/>
  <c r="Q6545" i="1"/>
  <c r="S6545" i="1" s="1"/>
  <c r="P6538" i="1"/>
  <c r="Q6538" i="1" s="1"/>
  <c r="P6527" i="1"/>
  <c r="O6520" i="1"/>
  <c r="Q6513" i="1"/>
  <c r="S6513" i="1" s="1"/>
  <c r="P6506" i="1"/>
  <c r="Q6506" i="1" s="1"/>
  <c r="P6495" i="1"/>
  <c r="O6488" i="1"/>
  <c r="Q6481" i="1"/>
  <c r="S6481" i="1" s="1"/>
  <c r="P6474" i="1"/>
  <c r="Q6474" i="1" s="1"/>
  <c r="R6471" i="1"/>
  <c r="P6463" i="1"/>
  <c r="O6456" i="1"/>
  <c r="Q6449" i="1"/>
  <c r="S6449" i="1" s="1"/>
  <c r="P6442" i="1"/>
  <c r="Q6442" i="1" s="1"/>
  <c r="P6431" i="1"/>
  <c r="O6424" i="1"/>
  <c r="Q6417" i="1"/>
  <c r="S6417" i="1" s="1"/>
  <c r="R6413" i="1"/>
  <c r="S6413" i="1" s="1"/>
  <c r="R6410" i="1"/>
  <c r="S6410" i="1" s="1"/>
  <c r="Q6408" i="1"/>
  <c r="S6408" i="1" s="1"/>
  <c r="P6399" i="1"/>
  <c r="R6399" i="1" s="1"/>
  <c r="Q6393" i="1"/>
  <c r="S6393" i="1" s="1"/>
  <c r="O6387" i="1"/>
  <c r="R6381" i="1"/>
  <c r="S6381" i="1" s="1"/>
  <c r="R6378" i="1"/>
  <c r="S6378" i="1" s="1"/>
  <c r="Q6376" i="1"/>
  <c r="S6376" i="1" s="1"/>
  <c r="P6367" i="1"/>
  <c r="R6367" i="1" s="1"/>
  <c r="Q6361" i="1"/>
  <c r="S6361" i="1" s="1"/>
  <c r="O6355" i="1"/>
  <c r="R6349" i="1"/>
  <c r="S6349" i="1" s="1"/>
  <c r="R6346" i="1"/>
  <c r="S6346" i="1" s="1"/>
  <c r="Q6344" i="1"/>
  <c r="S6344" i="1" s="1"/>
  <c r="P6335" i="1"/>
  <c r="Q6329" i="1"/>
  <c r="S6329" i="1" s="1"/>
  <c r="O6323" i="1"/>
  <c r="R6317" i="1"/>
  <c r="S6317" i="1" s="1"/>
  <c r="R6314" i="1"/>
  <c r="S6314" i="1" s="1"/>
  <c r="Q6312" i="1"/>
  <c r="S6312" i="1" s="1"/>
  <c r="P6303" i="1"/>
  <c r="R6303" i="1" s="1"/>
  <c r="Q6297" i="1"/>
  <c r="S6297" i="1" s="1"/>
  <c r="O6291" i="1"/>
  <c r="R6285" i="1"/>
  <c r="S6285" i="1" s="1"/>
  <c r="R6282" i="1"/>
  <c r="S6282" i="1" s="1"/>
  <c r="Q6280" i="1"/>
  <c r="S6280" i="1" s="1"/>
  <c r="P6271" i="1"/>
  <c r="R6271" i="1" s="1"/>
  <c r="Q6265" i="1"/>
  <c r="S6265" i="1" s="1"/>
  <c r="O6259" i="1"/>
  <c r="R6253" i="1"/>
  <c r="S6253" i="1" s="1"/>
  <c r="R6250" i="1"/>
  <c r="S6250" i="1" s="1"/>
  <c r="Q6248" i="1"/>
  <c r="S6248" i="1" s="1"/>
  <c r="P6239" i="1"/>
  <c r="R6239" i="1" s="1"/>
  <c r="Q6236" i="1"/>
  <c r="S6236" i="1" s="1"/>
  <c r="P6234" i="1"/>
  <c r="O6224" i="1"/>
  <c r="P6224" i="1"/>
  <c r="S6222" i="1"/>
  <c r="R6221" i="1"/>
  <c r="S6221" i="1" s="1"/>
  <c r="O6219" i="1"/>
  <c r="Q6204" i="1"/>
  <c r="S6204" i="1" s="1"/>
  <c r="P6202" i="1"/>
  <c r="O6192" i="1"/>
  <c r="P6192" i="1"/>
  <c r="R6189" i="1"/>
  <c r="O6187" i="1"/>
  <c r="Q6172" i="1"/>
  <c r="S6172" i="1" s="1"/>
  <c r="P6170" i="1"/>
  <c r="Q6170" i="1" s="1"/>
  <c r="O6160" i="1"/>
  <c r="P6160" i="1"/>
  <c r="R6157" i="1"/>
  <c r="S6157" i="1" s="1"/>
  <c r="O6155" i="1"/>
  <c r="Q6140" i="1"/>
  <c r="S6140" i="1" s="1"/>
  <c r="P6138" i="1"/>
  <c r="Q6138" i="1" s="1"/>
  <c r="Q6124" i="1"/>
  <c r="S6124" i="1" s="1"/>
  <c r="P6122" i="1"/>
  <c r="Q6122" i="1" s="1"/>
  <c r="O6109" i="1"/>
  <c r="P6109" i="1"/>
  <c r="R6107" i="1"/>
  <c r="S6107" i="1" s="1"/>
  <c r="Q6092" i="1"/>
  <c r="S6092" i="1" s="1"/>
  <c r="P6090" i="1"/>
  <c r="Q6068" i="1"/>
  <c r="S6068" i="1" s="1"/>
  <c r="O6050" i="1"/>
  <c r="P6050" i="1"/>
  <c r="O6034" i="1"/>
  <c r="P6034" i="1"/>
  <c r="O6018" i="1"/>
  <c r="P6018" i="1"/>
  <c r="O6002" i="1"/>
  <c r="P6002" i="1"/>
  <c r="O5986" i="1"/>
  <c r="P5986" i="1"/>
  <c r="O5970" i="1"/>
  <c r="P5970" i="1"/>
  <c r="O5954" i="1"/>
  <c r="P5954" i="1"/>
  <c r="O5938" i="1"/>
  <c r="P5938" i="1"/>
  <c r="O5922" i="1"/>
  <c r="P5922" i="1"/>
  <c r="O5906" i="1"/>
  <c r="P5906" i="1"/>
  <c r="O5890" i="1"/>
  <c r="P5890" i="1"/>
  <c r="O5874" i="1"/>
  <c r="P5874" i="1"/>
  <c r="O5858" i="1"/>
  <c r="P5858" i="1"/>
  <c r="O5842" i="1"/>
  <c r="P5842" i="1"/>
  <c r="O5826" i="1"/>
  <c r="P5826" i="1"/>
  <c r="O5810" i="1"/>
  <c r="P5810" i="1"/>
  <c r="Q5799" i="1"/>
  <c r="S5799" i="1" s="1"/>
  <c r="R5799" i="1"/>
  <c r="Q5797" i="1"/>
  <c r="S5797" i="1" s="1"/>
  <c r="R5795" i="1"/>
  <c r="Q5795" i="1"/>
  <c r="S5795" i="1" s="1"/>
  <c r="Q5767" i="1"/>
  <c r="R5767" i="1"/>
  <c r="Q5765" i="1"/>
  <c r="S5765" i="1" s="1"/>
  <c r="R5763" i="1"/>
  <c r="Q5763" i="1"/>
  <c r="Q5743" i="1"/>
  <c r="R5743" i="1"/>
  <c r="Q5741" i="1"/>
  <c r="S5741" i="1" s="1"/>
  <c r="R5739" i="1"/>
  <c r="Q5739" i="1"/>
  <c r="O5730" i="1"/>
  <c r="P5730" i="1"/>
  <c r="Q5688" i="1"/>
  <c r="R5688" i="1"/>
  <c r="Q5671" i="1"/>
  <c r="S5671" i="1" s="1"/>
  <c r="R5671" i="1"/>
  <c r="Q5669" i="1"/>
  <c r="S5669" i="1" s="1"/>
  <c r="R5667" i="1"/>
  <c r="Q5667" i="1"/>
  <c r="Q5645" i="1"/>
  <c r="S5645" i="1" s="1"/>
  <c r="R5643" i="1"/>
  <c r="Q5643" i="1"/>
  <c r="R5638" i="1"/>
  <c r="Q5629" i="1"/>
  <c r="S5629" i="1" s="1"/>
  <c r="R5627" i="1"/>
  <c r="Q5627" i="1"/>
  <c r="S5627" i="1" s="1"/>
  <c r="R5622" i="1"/>
  <c r="S5622" i="1" s="1"/>
  <c r="S5616" i="1"/>
  <c r="P5569" i="1"/>
  <c r="O5569" i="1"/>
  <c r="Q5562" i="1"/>
  <c r="S5562" i="1" s="1"/>
  <c r="R5562" i="1"/>
  <c r="R5314" i="1"/>
  <c r="S5304" i="1"/>
  <c r="Q5064" i="1"/>
  <c r="S4935" i="1"/>
  <c r="P6711" i="1"/>
  <c r="Q6711" i="1" s="1"/>
  <c r="S6711" i="1" s="1"/>
  <c r="P6703" i="1"/>
  <c r="Q6703" i="1" s="1"/>
  <c r="P6695" i="1"/>
  <c r="Q6695" i="1" s="1"/>
  <c r="P6687" i="1"/>
  <c r="P6679" i="1"/>
  <c r="Q6679" i="1" s="1"/>
  <c r="P6671" i="1"/>
  <c r="Q6671" i="1" s="1"/>
  <c r="S6671" i="1" s="1"/>
  <c r="P6663" i="1"/>
  <c r="Q6663" i="1" s="1"/>
  <c r="P6655" i="1"/>
  <c r="P6647" i="1"/>
  <c r="Q6647" i="1" s="1"/>
  <c r="P6639" i="1"/>
  <c r="Q6639" i="1" s="1"/>
  <c r="P6631" i="1"/>
  <c r="P6623" i="1"/>
  <c r="Q6623" i="1" s="1"/>
  <c r="P6615" i="1"/>
  <c r="Q6615" i="1" s="1"/>
  <c r="P6607" i="1"/>
  <c r="Q6607" i="1" s="1"/>
  <c r="S6607" i="1" s="1"/>
  <c r="P6599" i="1"/>
  <c r="Q6599" i="1" s="1"/>
  <c r="P6591" i="1"/>
  <c r="Q6591" i="1" s="1"/>
  <c r="P6583" i="1"/>
  <c r="Q6583" i="1" s="1"/>
  <c r="S6583" i="1" s="1"/>
  <c r="P6575" i="1"/>
  <c r="Q6575" i="1" s="1"/>
  <c r="R6571" i="1"/>
  <c r="S6571" i="1" s="1"/>
  <c r="P6556" i="1"/>
  <c r="Q6556" i="1" s="1"/>
  <c r="P6549" i="1"/>
  <c r="R6549" i="1" s="1"/>
  <c r="R6539" i="1"/>
  <c r="S6539" i="1" s="1"/>
  <c r="R6538" i="1"/>
  <c r="P6524" i="1"/>
  <c r="Q6524" i="1" s="1"/>
  <c r="S6524" i="1" s="1"/>
  <c r="P6517" i="1"/>
  <c r="Q6517" i="1" s="1"/>
  <c r="S6517" i="1" s="1"/>
  <c r="R6507" i="1"/>
  <c r="S6507" i="1" s="1"/>
  <c r="R6506" i="1"/>
  <c r="P6492" i="1"/>
  <c r="Q6492" i="1" s="1"/>
  <c r="P6485" i="1"/>
  <c r="R6475" i="1"/>
  <c r="S6475" i="1" s="1"/>
  <c r="R6474" i="1"/>
  <c r="P6460" i="1"/>
  <c r="Q6460" i="1" s="1"/>
  <c r="S6460" i="1" s="1"/>
  <c r="P6453" i="1"/>
  <c r="R6453" i="1" s="1"/>
  <c r="R6443" i="1"/>
  <c r="R6442" i="1"/>
  <c r="P6428" i="1"/>
  <c r="Q6428" i="1" s="1"/>
  <c r="P6421" i="1"/>
  <c r="R6421" i="1" s="1"/>
  <c r="Q6399" i="1"/>
  <c r="S6399" i="1" s="1"/>
  <c r="R6388" i="1"/>
  <c r="S6388" i="1" s="1"/>
  <c r="Q6367" i="1"/>
  <c r="S6367" i="1" s="1"/>
  <c r="R6356" i="1"/>
  <c r="S6356" i="1" s="1"/>
  <c r="R6324" i="1"/>
  <c r="S6324" i="1" s="1"/>
  <c r="Q6303" i="1"/>
  <c r="S6303" i="1" s="1"/>
  <c r="R6292" i="1"/>
  <c r="Q6271" i="1"/>
  <c r="S6271" i="1" s="1"/>
  <c r="R6260" i="1"/>
  <c r="S6260" i="1" s="1"/>
  <c r="Q6239" i="1"/>
  <c r="S6239" i="1" s="1"/>
  <c r="Q6234" i="1"/>
  <c r="S6234" i="1" s="1"/>
  <c r="R6234" i="1"/>
  <c r="R6225" i="1"/>
  <c r="S6217" i="1"/>
  <c r="R6215" i="1"/>
  <c r="S6215" i="1" s="1"/>
  <c r="Q6202" i="1"/>
  <c r="R6202" i="1"/>
  <c r="R6193" i="1"/>
  <c r="S6185" i="1"/>
  <c r="R6183" i="1"/>
  <c r="R6161" i="1"/>
  <c r="S6153" i="1"/>
  <c r="R6151" i="1"/>
  <c r="S6151" i="1" s="1"/>
  <c r="R6129" i="1"/>
  <c r="O6120" i="1"/>
  <c r="P6120" i="1"/>
  <c r="S6118" i="1"/>
  <c r="R6110" i="1"/>
  <c r="S6110" i="1" s="1"/>
  <c r="S6105" i="1"/>
  <c r="Q6103" i="1"/>
  <c r="S6103" i="1" s="1"/>
  <c r="R6103" i="1"/>
  <c r="R6097" i="1"/>
  <c r="Q6090" i="1"/>
  <c r="R6090" i="1"/>
  <c r="O6088" i="1"/>
  <c r="P6088" i="1"/>
  <c r="S6086" i="1"/>
  <c r="R6078" i="1"/>
  <c r="O6074" i="1"/>
  <c r="P6074" i="1"/>
  <c r="S6070" i="1"/>
  <c r="R6059" i="1"/>
  <c r="Q6059" i="1"/>
  <c r="R6043" i="1"/>
  <c r="Q6043" i="1"/>
  <c r="R6027" i="1"/>
  <c r="Q6027" i="1"/>
  <c r="S6027" i="1" s="1"/>
  <c r="R6011" i="1"/>
  <c r="Q6011" i="1"/>
  <c r="S6011" i="1" s="1"/>
  <c r="R5995" i="1"/>
  <c r="Q5995" i="1"/>
  <c r="R5979" i="1"/>
  <c r="Q5979" i="1"/>
  <c r="R5963" i="1"/>
  <c r="Q5963" i="1"/>
  <c r="S5963" i="1" s="1"/>
  <c r="R5947" i="1"/>
  <c r="Q5947" i="1"/>
  <c r="S5947" i="1" s="1"/>
  <c r="R5931" i="1"/>
  <c r="Q5931" i="1"/>
  <c r="R5915" i="1"/>
  <c r="Q5915" i="1"/>
  <c r="R5899" i="1"/>
  <c r="Q5899" i="1"/>
  <c r="S5899" i="1" s="1"/>
  <c r="R5883" i="1"/>
  <c r="Q5883" i="1"/>
  <c r="S5883" i="1" s="1"/>
  <c r="R5867" i="1"/>
  <c r="Q5867" i="1"/>
  <c r="R5851" i="1"/>
  <c r="Q5851" i="1"/>
  <c r="R5835" i="1"/>
  <c r="Q5835" i="1"/>
  <c r="S5835" i="1" s="1"/>
  <c r="R5819" i="1"/>
  <c r="Q5819" i="1"/>
  <c r="S5819" i="1" s="1"/>
  <c r="S5790" i="1"/>
  <c r="O5786" i="1"/>
  <c r="P5786" i="1"/>
  <c r="Q5780" i="1"/>
  <c r="S5758" i="1"/>
  <c r="O5754" i="1"/>
  <c r="P5754" i="1"/>
  <c r="Q5736" i="1"/>
  <c r="S5736" i="1" s="1"/>
  <c r="Q5708" i="1"/>
  <c r="Q5703" i="1"/>
  <c r="S5703" i="1" s="1"/>
  <c r="R5703" i="1"/>
  <c r="R5699" i="1"/>
  <c r="Q5699" i="1"/>
  <c r="S5694" i="1"/>
  <c r="O5690" i="1"/>
  <c r="P5690" i="1"/>
  <c r="Q5684" i="1"/>
  <c r="O5658" i="1"/>
  <c r="P5658" i="1"/>
  <c r="S5620" i="1"/>
  <c r="S5602" i="1"/>
  <c r="R5587" i="1"/>
  <c r="Q5587" i="1"/>
  <c r="R5580" i="1"/>
  <c r="Q5580" i="1"/>
  <c r="S5580" i="1" s="1"/>
  <c r="Q5578" i="1"/>
  <c r="S5578" i="1" s="1"/>
  <c r="R5578" i="1"/>
  <c r="Q5566" i="1"/>
  <c r="R5566" i="1"/>
  <c r="Q5559" i="1"/>
  <c r="S5559" i="1" s="1"/>
  <c r="R5559" i="1"/>
  <c r="S5556" i="1"/>
  <c r="R5538" i="1"/>
  <c r="S5533" i="1"/>
  <c r="S5520" i="1"/>
  <c r="S5502" i="1"/>
  <c r="Q5482" i="1"/>
  <c r="S5482" i="1" s="1"/>
  <c r="R5482" i="1"/>
  <c r="O5472" i="1"/>
  <c r="P5472" i="1"/>
  <c r="Q5458" i="1"/>
  <c r="S5458" i="1" s="1"/>
  <c r="R5458" i="1"/>
  <c r="S5455" i="1"/>
  <c r="S5434" i="1"/>
  <c r="O5429" i="1"/>
  <c r="P5429" i="1"/>
  <c r="P6567" i="1"/>
  <c r="R6567" i="1" s="1"/>
  <c r="O6560" i="1"/>
  <c r="Q6553" i="1"/>
  <c r="S6553" i="1" s="1"/>
  <c r="P6546" i="1"/>
  <c r="Q6546" i="1" s="1"/>
  <c r="S6546" i="1" s="1"/>
  <c r="P6535" i="1"/>
  <c r="R6535" i="1" s="1"/>
  <c r="O6528" i="1"/>
  <c r="Q6521" i="1"/>
  <c r="S6521" i="1" s="1"/>
  <c r="P6514" i="1"/>
  <c r="Q6514" i="1" s="1"/>
  <c r="S6514" i="1" s="1"/>
  <c r="P6503" i="1"/>
  <c r="Q6503" i="1" s="1"/>
  <c r="O6496" i="1"/>
  <c r="Q6489" i="1"/>
  <c r="S6489" i="1" s="1"/>
  <c r="P6482" i="1"/>
  <c r="Q6482" i="1" s="1"/>
  <c r="S6482" i="1" s="1"/>
  <c r="P6471" i="1"/>
  <c r="Q6471" i="1" s="1"/>
  <c r="S6471" i="1" s="1"/>
  <c r="O6464" i="1"/>
  <c r="Q6457" i="1"/>
  <c r="S6457" i="1" s="1"/>
  <c r="P6450" i="1"/>
  <c r="Q6450" i="1" s="1"/>
  <c r="S6450" i="1" s="1"/>
  <c r="P6439" i="1"/>
  <c r="R6439" i="1" s="1"/>
  <c r="O6432" i="1"/>
  <c r="Q6425" i="1"/>
  <c r="S6425" i="1" s="1"/>
  <c r="P6418" i="1"/>
  <c r="Q6418" i="1" s="1"/>
  <c r="S6418" i="1" s="1"/>
  <c r="O6411" i="1"/>
  <c r="R6405" i="1"/>
  <c r="S6405" i="1" s="1"/>
  <c r="R6402" i="1"/>
  <c r="S6402" i="1" s="1"/>
  <c r="Q6400" i="1"/>
  <c r="S6400" i="1" s="1"/>
  <c r="P6391" i="1"/>
  <c r="Q6385" i="1"/>
  <c r="S6385" i="1" s="1"/>
  <c r="O6379" i="1"/>
  <c r="R6373" i="1"/>
  <c r="S6373" i="1" s="1"/>
  <c r="R6370" i="1"/>
  <c r="S6370" i="1" s="1"/>
  <c r="Q6368" i="1"/>
  <c r="S6368" i="1" s="1"/>
  <c r="P6359" i="1"/>
  <c r="Q6353" i="1"/>
  <c r="S6353" i="1" s="1"/>
  <c r="O6347" i="1"/>
  <c r="S6342" i="1"/>
  <c r="R6341" i="1"/>
  <c r="S6341" i="1" s="1"/>
  <c r="R6338" i="1"/>
  <c r="S6338" i="1" s="1"/>
  <c r="Q6336" i="1"/>
  <c r="S6336" i="1" s="1"/>
  <c r="P6327" i="1"/>
  <c r="Q6321" i="1"/>
  <c r="S6321" i="1" s="1"/>
  <c r="O6315" i="1"/>
  <c r="S6310" i="1"/>
  <c r="R6309" i="1"/>
  <c r="S6309" i="1" s="1"/>
  <c r="R6306" i="1"/>
  <c r="S6306" i="1" s="1"/>
  <c r="Q6304" i="1"/>
  <c r="S6304" i="1" s="1"/>
  <c r="P6295" i="1"/>
  <c r="Q6295" i="1" s="1"/>
  <c r="Q6289" i="1"/>
  <c r="S6289" i="1" s="1"/>
  <c r="O6283" i="1"/>
  <c r="S6278" i="1"/>
  <c r="R6277" i="1"/>
  <c r="S6277" i="1" s="1"/>
  <c r="R6274" i="1"/>
  <c r="S6274" i="1" s="1"/>
  <c r="Q6272" i="1"/>
  <c r="S6272" i="1" s="1"/>
  <c r="P6263" i="1"/>
  <c r="Q6257" i="1"/>
  <c r="S6257" i="1" s="1"/>
  <c r="O6251" i="1"/>
  <c r="S6246" i="1"/>
  <c r="R6245" i="1"/>
  <c r="S6245" i="1" s="1"/>
  <c r="R6242" i="1"/>
  <c r="S6242" i="1" s="1"/>
  <c r="Q6240" i="1"/>
  <c r="S6240" i="1" s="1"/>
  <c r="O6232" i="1"/>
  <c r="P6232" i="1"/>
  <c r="S6230" i="1"/>
  <c r="R6229" i="1"/>
  <c r="S6229" i="1" s="1"/>
  <c r="O6227" i="1"/>
  <c r="Q6212" i="1"/>
  <c r="S6212" i="1" s="1"/>
  <c r="P6210" i="1"/>
  <c r="O6200" i="1"/>
  <c r="P6200" i="1"/>
  <c r="S6198" i="1"/>
  <c r="R6197" i="1"/>
  <c r="S6197" i="1" s="1"/>
  <c r="O6195" i="1"/>
  <c r="Q6180" i="1"/>
  <c r="S6180" i="1" s="1"/>
  <c r="P6178" i="1"/>
  <c r="O6168" i="1"/>
  <c r="P6168" i="1"/>
  <c r="S6166" i="1"/>
  <c r="R6165" i="1"/>
  <c r="S6165" i="1" s="1"/>
  <c r="O6163" i="1"/>
  <c r="Q6148" i="1"/>
  <c r="S6148" i="1" s="1"/>
  <c r="P6146" i="1"/>
  <c r="Q6146" i="1" s="1"/>
  <c r="O6136" i="1"/>
  <c r="P6136" i="1"/>
  <c r="S6134" i="1"/>
  <c r="R6133" i="1"/>
  <c r="S6133" i="1" s="1"/>
  <c r="R6131" i="1"/>
  <c r="S6131" i="1" s="1"/>
  <c r="Q6116" i="1"/>
  <c r="S6116" i="1" s="1"/>
  <c r="P6114" i="1"/>
  <c r="O6101" i="1"/>
  <c r="P6101" i="1"/>
  <c r="R6099" i="1"/>
  <c r="S6099" i="1" s="1"/>
  <c r="Q6084" i="1"/>
  <c r="S6084" i="1" s="1"/>
  <c r="P6082" i="1"/>
  <c r="Q6076" i="1"/>
  <c r="S6076" i="1" s="1"/>
  <c r="S5892" i="1"/>
  <c r="S5876" i="1"/>
  <c r="S5860" i="1"/>
  <c r="Q5805" i="1"/>
  <c r="S5805" i="1" s="1"/>
  <c r="R5803" i="1"/>
  <c r="Q5803" i="1"/>
  <c r="S5803" i="1" s="1"/>
  <c r="Q5792" i="1"/>
  <c r="Q5775" i="1"/>
  <c r="S5775" i="1" s="1"/>
  <c r="R5775" i="1"/>
  <c r="Q5773" i="1"/>
  <c r="S5773" i="1" s="1"/>
  <c r="R5771" i="1"/>
  <c r="Q5771" i="1"/>
  <c r="Q5760" i="1"/>
  <c r="R5760" i="1"/>
  <c r="S5732" i="1"/>
  <c r="Q5727" i="1"/>
  <c r="S5727" i="1" s="1"/>
  <c r="R5727" i="1"/>
  <c r="Q5725" i="1"/>
  <c r="S5725" i="1" s="1"/>
  <c r="R5723" i="1"/>
  <c r="Q5723" i="1"/>
  <c r="O5714" i="1"/>
  <c r="P5714" i="1"/>
  <c r="S5705" i="1"/>
  <c r="Q5679" i="1"/>
  <c r="S5679" i="1" s="1"/>
  <c r="R5679" i="1"/>
  <c r="Q5677" i="1"/>
  <c r="S5677" i="1" s="1"/>
  <c r="R5675" i="1"/>
  <c r="Q5675" i="1"/>
  <c r="S5675" i="1" s="1"/>
  <c r="Q5647" i="1"/>
  <c r="R5647" i="1"/>
  <c r="S5638" i="1"/>
  <c r="Q5631" i="1"/>
  <c r="S5631" i="1" s="1"/>
  <c r="R5631" i="1"/>
  <c r="Q5573" i="1"/>
  <c r="S5573" i="1" s="1"/>
  <c r="R5571" i="1"/>
  <c r="Q5571" i="1"/>
  <c r="Q5514" i="1"/>
  <c r="R5514" i="1"/>
  <c r="O5504" i="1"/>
  <c r="P5504" i="1"/>
  <c r="Q5377" i="1"/>
  <c r="R5377" i="1"/>
  <c r="R6546" i="1"/>
  <c r="R6514" i="1"/>
  <c r="R6482" i="1"/>
  <c r="R6450" i="1"/>
  <c r="R6418" i="1"/>
  <c r="S6403" i="1"/>
  <c r="Q6391" i="1"/>
  <c r="S6391" i="1" s="1"/>
  <c r="S6371" i="1"/>
  <c r="Q6359" i="1"/>
  <c r="Q6263" i="1"/>
  <c r="S6225" i="1"/>
  <c r="Q6210" i="1"/>
  <c r="R6210" i="1"/>
  <c r="S6193" i="1"/>
  <c r="Q6178" i="1"/>
  <c r="S6178" i="1" s="1"/>
  <c r="R6178" i="1"/>
  <c r="S6161" i="1"/>
  <c r="S6129" i="1"/>
  <c r="Q6127" i="1"/>
  <c r="R6127" i="1"/>
  <c r="O6112" i="1"/>
  <c r="P6112" i="1"/>
  <c r="S6097" i="1"/>
  <c r="Q6095" i="1"/>
  <c r="S6095" i="1" s="1"/>
  <c r="R6095" i="1"/>
  <c r="Q6082" i="1"/>
  <c r="R6082" i="1"/>
  <c r="S6078" i="1"/>
  <c r="R6067" i="1"/>
  <c r="Q6067" i="1"/>
  <c r="S6067" i="1" s="1"/>
  <c r="Q6063" i="1"/>
  <c r="S6063" i="1" s="1"/>
  <c r="R6063" i="1"/>
  <c r="Q6047" i="1"/>
  <c r="R6047" i="1"/>
  <c r="R6045" i="1"/>
  <c r="Q6031" i="1"/>
  <c r="R6031" i="1"/>
  <c r="R6024" i="1"/>
  <c r="Q6015" i="1"/>
  <c r="S6015" i="1" s="1"/>
  <c r="R6015" i="1"/>
  <c r="Q5999" i="1"/>
  <c r="R5999" i="1"/>
  <c r="R5997" i="1"/>
  <c r="Q5992" i="1"/>
  <c r="S5992" i="1" s="1"/>
  <c r="R5992" i="1"/>
  <c r="Q5983" i="1"/>
  <c r="S5983" i="1" s="1"/>
  <c r="R5983" i="1"/>
  <c r="Q5967" i="1"/>
  <c r="R5967" i="1"/>
  <c r="R5965" i="1"/>
  <c r="Q5951" i="1"/>
  <c r="R5951" i="1"/>
  <c r="Q5944" i="1"/>
  <c r="R5944" i="1"/>
  <c r="Q5935" i="1"/>
  <c r="S5935" i="1" s="1"/>
  <c r="R5935" i="1"/>
  <c r="Q5919" i="1"/>
  <c r="R5919" i="1"/>
  <c r="R5917" i="1"/>
  <c r="Q5903" i="1"/>
  <c r="S5903" i="1" s="1"/>
  <c r="R5903" i="1"/>
  <c r="R5896" i="1"/>
  <c r="Q5887" i="1"/>
  <c r="S5887" i="1" s="1"/>
  <c r="R5887" i="1"/>
  <c r="Q5871" i="1"/>
  <c r="S5871" i="1" s="1"/>
  <c r="R5871" i="1"/>
  <c r="R5869" i="1"/>
  <c r="Q5864" i="1"/>
  <c r="S5864" i="1" s="1"/>
  <c r="R5864" i="1"/>
  <c r="S5862" i="1"/>
  <c r="Q5855" i="1"/>
  <c r="S5855" i="1" s="1"/>
  <c r="R5855" i="1"/>
  <c r="S5846" i="1"/>
  <c r="Q5839" i="1"/>
  <c r="S5839" i="1" s="1"/>
  <c r="R5839" i="1"/>
  <c r="S5830" i="1"/>
  <c r="Q5823" i="1"/>
  <c r="R5823" i="1"/>
  <c r="S5814" i="1"/>
  <c r="Q5807" i="1"/>
  <c r="S5807" i="1" s="1"/>
  <c r="R5807" i="1"/>
  <c r="S5798" i="1"/>
  <c r="O5794" i="1"/>
  <c r="P5794" i="1"/>
  <c r="Q5788" i="1"/>
  <c r="S5766" i="1"/>
  <c r="O5762" i="1"/>
  <c r="P5762" i="1"/>
  <c r="Q5756" i="1"/>
  <c r="Q5751" i="1"/>
  <c r="R5751" i="1"/>
  <c r="Q5749" i="1"/>
  <c r="S5749" i="1" s="1"/>
  <c r="R5747" i="1"/>
  <c r="Q5747" i="1"/>
  <c r="S5747" i="1" s="1"/>
  <c r="S5742" i="1"/>
  <c r="O5738" i="1"/>
  <c r="P5738" i="1"/>
  <c r="S5729" i="1"/>
  <c r="Q5720" i="1"/>
  <c r="Q5692" i="1"/>
  <c r="S5670" i="1"/>
  <c r="O5666" i="1"/>
  <c r="P5666" i="1"/>
  <c r="Q5660" i="1"/>
  <c r="O5642" i="1"/>
  <c r="P5642" i="1"/>
  <c r="O5626" i="1"/>
  <c r="P5626" i="1"/>
  <c r="P5601" i="1"/>
  <c r="O5601" i="1"/>
  <c r="Q5594" i="1"/>
  <c r="S5594" i="1" s="1"/>
  <c r="R5594" i="1"/>
  <c r="S5577" i="1"/>
  <c r="S5538" i="1"/>
  <c r="S5528" i="1"/>
  <c r="Q5490" i="1"/>
  <c r="R5490" i="1"/>
  <c r="Q5467" i="1"/>
  <c r="Q5457" i="1"/>
  <c r="R5457" i="1"/>
  <c r="S5383" i="1"/>
  <c r="R6708" i="1"/>
  <c r="S6708" i="1" s="1"/>
  <c r="R6700" i="1"/>
  <c r="R6692" i="1"/>
  <c r="R6684" i="1"/>
  <c r="S6684" i="1" s="1"/>
  <c r="R6676" i="1"/>
  <c r="S6676" i="1" s="1"/>
  <c r="R6668" i="1"/>
  <c r="S6668" i="1" s="1"/>
  <c r="R6660" i="1"/>
  <c r="R6652" i="1"/>
  <c r="S6652" i="1" s="1"/>
  <c r="R6644" i="1"/>
  <c r="S6644" i="1" s="1"/>
  <c r="R6636" i="1"/>
  <c r="S6636" i="1" s="1"/>
  <c r="R6628" i="1"/>
  <c r="R6620" i="1"/>
  <c r="S6620" i="1" s="1"/>
  <c r="R6612" i="1"/>
  <c r="S6612" i="1" s="1"/>
  <c r="R6604" i="1"/>
  <c r="S6604" i="1" s="1"/>
  <c r="R6596" i="1"/>
  <c r="R6588" i="1"/>
  <c r="S6588" i="1" s="1"/>
  <c r="R6580" i="1"/>
  <c r="S6580" i="1" s="1"/>
  <c r="Q6564" i="1"/>
  <c r="S6564" i="1" s="1"/>
  <c r="Q6561" i="1"/>
  <c r="S6561" i="1" s="1"/>
  <c r="R6557" i="1"/>
  <c r="S6557" i="1" s="1"/>
  <c r="R6551" i="1"/>
  <c r="S6551" i="1" s="1"/>
  <c r="Q6532" i="1"/>
  <c r="S6532" i="1" s="1"/>
  <c r="Q6529" i="1"/>
  <c r="S6529" i="1" s="1"/>
  <c r="R6525" i="1"/>
  <c r="S6525" i="1" s="1"/>
  <c r="R6519" i="1"/>
  <c r="S6519" i="1" s="1"/>
  <c r="Q6500" i="1"/>
  <c r="S6500" i="1" s="1"/>
  <c r="Q6497" i="1"/>
  <c r="S6497" i="1" s="1"/>
  <c r="R6493" i="1"/>
  <c r="S6493" i="1" s="1"/>
  <c r="R6487" i="1"/>
  <c r="S6487" i="1" s="1"/>
  <c r="Q6468" i="1"/>
  <c r="S6468" i="1" s="1"/>
  <c r="Q6465" i="1"/>
  <c r="S6465" i="1" s="1"/>
  <c r="R6461" i="1"/>
  <c r="S6461" i="1" s="1"/>
  <c r="R6455" i="1"/>
  <c r="S6455" i="1" s="1"/>
  <c r="Q6436" i="1"/>
  <c r="S6436" i="1" s="1"/>
  <c r="Q6433" i="1"/>
  <c r="S6433" i="1" s="1"/>
  <c r="R6429" i="1"/>
  <c r="S6429" i="1" s="1"/>
  <c r="R6423" i="1"/>
  <c r="S6423" i="1" s="1"/>
  <c r="Q6409" i="1"/>
  <c r="S6409" i="1" s="1"/>
  <c r="R6397" i="1"/>
  <c r="S6397" i="1" s="1"/>
  <c r="R6394" i="1"/>
  <c r="S6394" i="1" s="1"/>
  <c r="Q6377" i="1"/>
  <c r="S6377" i="1" s="1"/>
  <c r="R6365" i="1"/>
  <c r="S6365" i="1" s="1"/>
  <c r="R6362" i="1"/>
  <c r="S6362" i="1" s="1"/>
  <c r="Q6345" i="1"/>
  <c r="S6345" i="1" s="1"/>
  <c r="R6333" i="1"/>
  <c r="S6333" i="1" s="1"/>
  <c r="R6330" i="1"/>
  <c r="Q6313" i="1"/>
  <c r="S6313" i="1" s="1"/>
  <c r="O6307" i="1"/>
  <c r="R6301" i="1"/>
  <c r="S6301" i="1" s="1"/>
  <c r="R6298" i="1"/>
  <c r="P6287" i="1"/>
  <c r="R6287" i="1" s="1"/>
  <c r="Q6281" i="1"/>
  <c r="S6281" i="1" s="1"/>
  <c r="O6275" i="1"/>
  <c r="R6269" i="1"/>
  <c r="S6269" i="1" s="1"/>
  <c r="R6266" i="1"/>
  <c r="P6255" i="1"/>
  <c r="Q6249" i="1"/>
  <c r="S6249" i="1" s="1"/>
  <c r="O6243" i="1"/>
  <c r="R6237" i="1"/>
  <c r="O6235" i="1"/>
  <c r="Q6220" i="1"/>
  <c r="S6220" i="1" s="1"/>
  <c r="P6218" i="1"/>
  <c r="O6208" i="1"/>
  <c r="P6208" i="1"/>
  <c r="R6205" i="1"/>
  <c r="S6205" i="1" s="1"/>
  <c r="O6203" i="1"/>
  <c r="Q6188" i="1"/>
  <c r="S6188" i="1" s="1"/>
  <c r="P6186" i="1"/>
  <c r="O6176" i="1"/>
  <c r="P6176" i="1"/>
  <c r="R6173" i="1"/>
  <c r="S6173" i="1" s="1"/>
  <c r="O6171" i="1"/>
  <c r="Q6156" i="1"/>
  <c r="S6156" i="1" s="1"/>
  <c r="P6154" i="1"/>
  <c r="O6144" i="1"/>
  <c r="P6144" i="1"/>
  <c r="R6141" i="1"/>
  <c r="S6141" i="1" s="1"/>
  <c r="O6139" i="1"/>
  <c r="O6125" i="1"/>
  <c r="P6125" i="1"/>
  <c r="R6123" i="1"/>
  <c r="S6123" i="1" s="1"/>
  <c r="Q6108" i="1"/>
  <c r="S6108" i="1" s="1"/>
  <c r="P6106" i="1"/>
  <c r="O6093" i="1"/>
  <c r="P6093" i="1"/>
  <c r="R6091" i="1"/>
  <c r="S6091" i="1" s="1"/>
  <c r="O6058" i="1"/>
  <c r="P6058" i="1"/>
  <c r="O6042" i="1"/>
  <c r="P6042" i="1"/>
  <c r="O6026" i="1"/>
  <c r="P6026" i="1"/>
  <c r="O6010" i="1"/>
  <c r="P6010" i="1"/>
  <c r="O5994" i="1"/>
  <c r="P5994" i="1"/>
  <c r="O5978" i="1"/>
  <c r="P5978" i="1"/>
  <c r="O5962" i="1"/>
  <c r="P5962" i="1"/>
  <c r="O5946" i="1"/>
  <c r="P5946" i="1"/>
  <c r="O5930" i="1"/>
  <c r="P5930" i="1"/>
  <c r="O5914" i="1"/>
  <c r="P5914" i="1"/>
  <c r="O5898" i="1"/>
  <c r="P5898" i="1"/>
  <c r="O5882" i="1"/>
  <c r="P5882" i="1"/>
  <c r="O5866" i="1"/>
  <c r="P5866" i="1"/>
  <c r="O5850" i="1"/>
  <c r="P5850" i="1"/>
  <c r="O5834" i="1"/>
  <c r="P5834" i="1"/>
  <c r="O5818" i="1"/>
  <c r="P5818" i="1"/>
  <c r="Q5800" i="1"/>
  <c r="R5800" i="1"/>
  <c r="Q5783" i="1"/>
  <c r="S5783" i="1" s="1"/>
  <c r="R5783" i="1"/>
  <c r="R5779" i="1"/>
  <c r="Q5779" i="1"/>
  <c r="Q5744" i="1"/>
  <c r="S5744" i="1" s="1"/>
  <c r="R5744" i="1"/>
  <c r="Q5711" i="1"/>
  <c r="S5711" i="1" s="1"/>
  <c r="R5711" i="1"/>
  <c r="R5707" i="1"/>
  <c r="Q5707" i="1"/>
  <c r="S5707" i="1" s="1"/>
  <c r="O5698" i="1"/>
  <c r="P5698" i="1"/>
  <c r="Q5687" i="1"/>
  <c r="S5687" i="1" s="1"/>
  <c r="R5687" i="1"/>
  <c r="R5683" i="1"/>
  <c r="Q5683" i="1"/>
  <c r="Q5655" i="1"/>
  <c r="R5655" i="1"/>
  <c r="R5651" i="1"/>
  <c r="Q5651" i="1"/>
  <c r="R5635" i="1"/>
  <c r="Q5635" i="1"/>
  <c r="R5619" i="1"/>
  <c r="Q5619" i="1"/>
  <c r="S5619" i="1" s="1"/>
  <c r="R5612" i="1"/>
  <c r="Q5612" i="1"/>
  <c r="S5612" i="1" s="1"/>
  <c r="Q5610" i="1"/>
  <c r="S5610" i="1" s="1"/>
  <c r="R5610" i="1"/>
  <c r="Q5598" i="1"/>
  <c r="S5598" i="1" s="1"/>
  <c r="R5598" i="1"/>
  <c r="Q5591" i="1"/>
  <c r="R5591" i="1"/>
  <c r="S5558" i="1"/>
  <c r="Q5519" i="1"/>
  <c r="S5519" i="1" s="1"/>
  <c r="R5519" i="1"/>
  <c r="Q5499" i="1"/>
  <c r="Q5474" i="1"/>
  <c r="S5474" i="1" s="1"/>
  <c r="R5474" i="1"/>
  <c r="Q6562" i="1"/>
  <c r="S6562" i="1" s="1"/>
  <c r="R6554" i="1"/>
  <c r="S6554" i="1" s="1"/>
  <c r="Q6530" i="1"/>
  <c r="S6530" i="1" s="1"/>
  <c r="R6522" i="1"/>
  <c r="S6522" i="1" s="1"/>
  <c r="Q6498" i="1"/>
  <c r="R6490" i="1"/>
  <c r="S6490" i="1" s="1"/>
  <c r="Q6466" i="1"/>
  <c r="R6458" i="1"/>
  <c r="Q6434" i="1"/>
  <c r="S6434" i="1" s="1"/>
  <c r="R6426" i="1"/>
  <c r="S6426" i="1" s="1"/>
  <c r="Q6412" i="1"/>
  <c r="S6412" i="1" s="1"/>
  <c r="R6407" i="1"/>
  <c r="R6404" i="1"/>
  <c r="Q6383" i="1"/>
  <c r="S6383" i="1" s="1"/>
  <c r="Q6380" i="1"/>
  <c r="S6380" i="1" s="1"/>
  <c r="R6375" i="1"/>
  <c r="R6372" i="1"/>
  <c r="Q6351" i="1"/>
  <c r="S6351" i="1" s="1"/>
  <c r="Q6348" i="1"/>
  <c r="S6348" i="1" s="1"/>
  <c r="R6343" i="1"/>
  <c r="R6340" i="1"/>
  <c r="Q6316" i="1"/>
  <c r="S6316" i="1" s="1"/>
  <c r="R6311" i="1"/>
  <c r="R6308" i="1"/>
  <c r="Q6287" i="1"/>
  <c r="S6287" i="1" s="1"/>
  <c r="R6279" i="1"/>
  <c r="R6276" i="1"/>
  <c r="R6247" i="1"/>
  <c r="R6244" i="1"/>
  <c r="S6233" i="1"/>
  <c r="R6231" i="1"/>
  <c r="Q6218" i="1"/>
  <c r="R6218" i="1"/>
  <c r="R6209" i="1"/>
  <c r="S6209" i="1" s="1"/>
  <c r="S6201" i="1"/>
  <c r="R6199" i="1"/>
  <c r="Q6186" i="1"/>
  <c r="S6186" i="1" s="1"/>
  <c r="R6186" i="1"/>
  <c r="R6177" i="1"/>
  <c r="S6177" i="1" s="1"/>
  <c r="S6169" i="1"/>
  <c r="R6167" i="1"/>
  <c r="Q6154" i="1"/>
  <c r="S6154" i="1" s="1"/>
  <c r="R6154" i="1"/>
  <c r="R6145" i="1"/>
  <c r="S6145" i="1" s="1"/>
  <c r="S6137" i="1"/>
  <c r="R6135" i="1"/>
  <c r="R6126" i="1"/>
  <c r="S6121" i="1"/>
  <c r="Q6119" i="1"/>
  <c r="S6119" i="1" s="1"/>
  <c r="R6119" i="1"/>
  <c r="R6113" i="1"/>
  <c r="Q6106" i="1"/>
  <c r="S6106" i="1" s="1"/>
  <c r="R6106" i="1"/>
  <c r="O6104" i="1"/>
  <c r="P6104" i="1"/>
  <c r="S6102" i="1"/>
  <c r="R6094" i="1"/>
  <c r="S6094" i="1" s="1"/>
  <c r="S6089" i="1"/>
  <c r="Q6087" i="1"/>
  <c r="R6087" i="1"/>
  <c r="R6081" i="1"/>
  <c r="S6081" i="1" s="1"/>
  <c r="R6075" i="1"/>
  <c r="Q6075" i="1"/>
  <c r="S6075" i="1" s="1"/>
  <c r="S6073" i="1"/>
  <c r="Q6071" i="1"/>
  <c r="S6071" i="1" s="1"/>
  <c r="R6071" i="1"/>
  <c r="O6069" i="1"/>
  <c r="P6069" i="1"/>
  <c r="R6062" i="1"/>
  <c r="S6062" i="1" s="1"/>
  <c r="R6051" i="1"/>
  <c r="Q6051" i="1"/>
  <c r="S6051" i="1" s="1"/>
  <c r="R6035" i="1"/>
  <c r="Q6035" i="1"/>
  <c r="S6035" i="1" s="1"/>
  <c r="R6019" i="1"/>
  <c r="Q6019" i="1"/>
  <c r="R6003" i="1"/>
  <c r="Q6003" i="1"/>
  <c r="R5987" i="1"/>
  <c r="Q5987" i="1"/>
  <c r="S5987" i="1" s="1"/>
  <c r="R5971" i="1"/>
  <c r="Q5971" i="1"/>
  <c r="S5971" i="1" s="1"/>
  <c r="R5955" i="1"/>
  <c r="Q5955" i="1"/>
  <c r="R5939" i="1"/>
  <c r="Q5939" i="1"/>
  <c r="R5923" i="1"/>
  <c r="Q5923" i="1"/>
  <c r="S5923" i="1" s="1"/>
  <c r="R5907" i="1"/>
  <c r="Q5907" i="1"/>
  <c r="S5907" i="1" s="1"/>
  <c r="R5891" i="1"/>
  <c r="Q5891" i="1"/>
  <c r="R5875" i="1"/>
  <c r="Q5875" i="1"/>
  <c r="R5859" i="1"/>
  <c r="Q5859" i="1"/>
  <c r="S5859" i="1" s="1"/>
  <c r="R5843" i="1"/>
  <c r="Q5843" i="1"/>
  <c r="S5843" i="1" s="1"/>
  <c r="R5827" i="1"/>
  <c r="Q5827" i="1"/>
  <c r="R5811" i="1"/>
  <c r="Q5811" i="1"/>
  <c r="O5802" i="1"/>
  <c r="P5802" i="1"/>
  <c r="Q5796" i="1"/>
  <c r="S5796" i="1" s="1"/>
  <c r="S5774" i="1"/>
  <c r="O5770" i="1"/>
  <c r="P5770" i="1"/>
  <c r="Q5764" i="1"/>
  <c r="Q5740" i="1"/>
  <c r="Q5735" i="1"/>
  <c r="R5735" i="1"/>
  <c r="R5731" i="1"/>
  <c r="Q5731" i="1"/>
  <c r="S5731" i="1" s="1"/>
  <c r="S5726" i="1"/>
  <c r="O5722" i="1"/>
  <c r="P5722" i="1"/>
  <c r="S5678" i="1"/>
  <c r="O5674" i="1"/>
  <c r="P5674" i="1"/>
  <c r="Q5668" i="1"/>
  <c r="Q5644" i="1"/>
  <c r="Q5628" i="1"/>
  <c r="Q5605" i="1"/>
  <c r="R5603" i="1"/>
  <c r="Q5603" i="1"/>
  <c r="S5603" i="1" s="1"/>
  <c r="Q5584" i="1"/>
  <c r="S5584" i="1" s="1"/>
  <c r="P5537" i="1"/>
  <c r="O5537" i="1"/>
  <c r="Q5506" i="1"/>
  <c r="S5506" i="1" s="1"/>
  <c r="R5506" i="1"/>
  <c r="Q5489" i="1"/>
  <c r="R5489" i="1"/>
  <c r="S5439" i="1"/>
  <c r="Q5409" i="1"/>
  <c r="S5409" i="1" s="1"/>
  <c r="R5409" i="1"/>
  <c r="R5892" i="1"/>
  <c r="R5884" i="1"/>
  <c r="S5884" i="1" s="1"/>
  <c r="R5876" i="1"/>
  <c r="R5868" i="1"/>
  <c r="S5868" i="1" s="1"/>
  <c r="R5860" i="1"/>
  <c r="R5852" i="1"/>
  <c r="S5852" i="1" s="1"/>
  <c r="R5844" i="1"/>
  <c r="S5844" i="1" s="1"/>
  <c r="R5836" i="1"/>
  <c r="S5836" i="1" s="1"/>
  <c r="R5828" i="1"/>
  <c r="S5828" i="1" s="1"/>
  <c r="R5820" i="1"/>
  <c r="S5820" i="1" s="1"/>
  <c r="R5812" i="1"/>
  <c r="S5812" i="1" s="1"/>
  <c r="R5804" i="1"/>
  <c r="R5796" i="1"/>
  <c r="R5788" i="1"/>
  <c r="R5780" i="1"/>
  <c r="R5772" i="1"/>
  <c r="R5764" i="1"/>
  <c r="R5756" i="1"/>
  <c r="R5748" i="1"/>
  <c r="S5748" i="1" s="1"/>
  <c r="R5740" i="1"/>
  <c r="R5732" i="1"/>
  <c r="R5724" i="1"/>
  <c r="R5716" i="1"/>
  <c r="S5716" i="1" s="1"/>
  <c r="R5708" i="1"/>
  <c r="R5700" i="1"/>
  <c r="S5700" i="1" s="1"/>
  <c r="R5692" i="1"/>
  <c r="R5684" i="1"/>
  <c r="R5676" i="1"/>
  <c r="R5668" i="1"/>
  <c r="R5660" i="1"/>
  <c r="R5652" i="1"/>
  <c r="S5652" i="1" s="1"/>
  <c r="R5644" i="1"/>
  <c r="R5636" i="1"/>
  <c r="S5636" i="1" s="1"/>
  <c r="R5628" i="1"/>
  <c r="R5620" i="1"/>
  <c r="R5605" i="1"/>
  <c r="R5573" i="1"/>
  <c r="R5541" i="1"/>
  <c r="Q5527" i="1"/>
  <c r="S5527" i="1" s="1"/>
  <c r="R5527" i="1"/>
  <c r="Q5511" i="1"/>
  <c r="Q5498" i="1"/>
  <c r="S5498" i="1" s="1"/>
  <c r="R5498" i="1"/>
  <c r="O5496" i="1"/>
  <c r="P5496" i="1"/>
  <c r="S5481" i="1"/>
  <c r="Q5479" i="1"/>
  <c r="S5479" i="1" s="1"/>
  <c r="Q5466" i="1"/>
  <c r="R5466" i="1"/>
  <c r="O5464" i="1"/>
  <c r="P5464" i="1"/>
  <c r="S5452" i="1"/>
  <c r="S5449" i="1"/>
  <c r="O5445" i="1"/>
  <c r="P5445" i="1"/>
  <c r="S5443" i="1"/>
  <c r="O5432" i="1"/>
  <c r="P5432" i="1"/>
  <c r="Q5401" i="1"/>
  <c r="R5401" i="1"/>
  <c r="S5396" i="1"/>
  <c r="R5366" i="1"/>
  <c r="R5210" i="1"/>
  <c r="R5608" i="1"/>
  <c r="S5608" i="1" s="1"/>
  <c r="R5576" i="1"/>
  <c r="R5544" i="1"/>
  <c r="S5544" i="1" s="1"/>
  <c r="O5501" i="1"/>
  <c r="P5501" i="1"/>
  <c r="Q5494" i="1"/>
  <c r="S5494" i="1" s="1"/>
  <c r="R5491" i="1"/>
  <c r="S5491" i="1" s="1"/>
  <c r="O5469" i="1"/>
  <c r="P5469" i="1"/>
  <c r="Q5462" i="1"/>
  <c r="S5462" i="1" s="1"/>
  <c r="R5459" i="1"/>
  <c r="S5459" i="1" s="1"/>
  <c r="O5437" i="1"/>
  <c r="P5437" i="1"/>
  <c r="S5435" i="1"/>
  <c r="Q5426" i="1"/>
  <c r="O5424" i="1"/>
  <c r="P5424" i="1"/>
  <c r="Q5418" i="1"/>
  <c r="S5418" i="1" s="1"/>
  <c r="Q5413" i="1"/>
  <c r="S5413" i="1" s="1"/>
  <c r="R5413" i="1"/>
  <c r="S5411" i="1"/>
  <c r="R5398" i="1"/>
  <c r="O5392" i="1"/>
  <c r="P5392" i="1"/>
  <c r="Q5381" i="1"/>
  <c r="R5381" i="1"/>
  <c r="S5379" i="1"/>
  <c r="S5373" i="1"/>
  <c r="R5350" i="1"/>
  <c r="Q5312" i="1"/>
  <c r="S5312" i="1" s="1"/>
  <c r="S5297" i="1"/>
  <c r="R5138" i="1"/>
  <c r="Q5072" i="1"/>
  <c r="S5057" i="1"/>
  <c r="P6061" i="1"/>
  <c r="R6061" i="1" s="1"/>
  <c r="P6053" i="1"/>
  <c r="Q6053" i="1" s="1"/>
  <c r="P6045" i="1"/>
  <c r="Q6045" i="1" s="1"/>
  <c r="S6045" i="1" s="1"/>
  <c r="P6037" i="1"/>
  <c r="Q6037" i="1" s="1"/>
  <c r="P6029" i="1"/>
  <c r="Q6029" i="1" s="1"/>
  <c r="P6021" i="1"/>
  <c r="Q6021" i="1" s="1"/>
  <c r="P6013" i="1"/>
  <c r="R6013" i="1" s="1"/>
  <c r="P6005" i="1"/>
  <c r="P5997" i="1"/>
  <c r="Q5997" i="1" s="1"/>
  <c r="S5997" i="1" s="1"/>
  <c r="P5989" i="1"/>
  <c r="Q5989" i="1" s="1"/>
  <c r="P5981" i="1"/>
  <c r="Q5981" i="1" s="1"/>
  <c r="P5973" i="1"/>
  <c r="Q5973" i="1" s="1"/>
  <c r="P5965" i="1"/>
  <c r="Q5965" i="1" s="1"/>
  <c r="P5957" i="1"/>
  <c r="Q5957" i="1" s="1"/>
  <c r="P5949" i="1"/>
  <c r="Q5949" i="1" s="1"/>
  <c r="P5941" i="1"/>
  <c r="P5933" i="1"/>
  <c r="Q5933" i="1" s="1"/>
  <c r="P5925" i="1"/>
  <c r="Q5925" i="1" s="1"/>
  <c r="P5917" i="1"/>
  <c r="Q5917" i="1" s="1"/>
  <c r="P5909" i="1"/>
  <c r="Q5909" i="1" s="1"/>
  <c r="P5901" i="1"/>
  <c r="Q5901" i="1" s="1"/>
  <c r="P5893" i="1"/>
  <c r="Q5893" i="1" s="1"/>
  <c r="P5885" i="1"/>
  <c r="Q5885" i="1" s="1"/>
  <c r="P5877" i="1"/>
  <c r="P5869" i="1"/>
  <c r="Q5869" i="1" s="1"/>
  <c r="P5861" i="1"/>
  <c r="Q5861" i="1" s="1"/>
  <c r="P5853" i="1"/>
  <c r="Q5853" i="1" s="1"/>
  <c r="P5845" i="1"/>
  <c r="Q5845" i="1" s="1"/>
  <c r="P5837" i="1"/>
  <c r="Q5837" i="1" s="1"/>
  <c r="P5829" i="1"/>
  <c r="Q5829" i="1" s="1"/>
  <c r="P5821" i="1"/>
  <c r="Q5821" i="1" s="1"/>
  <c r="P5813" i="1"/>
  <c r="R5616" i="1"/>
  <c r="R5584" i="1"/>
  <c r="R5552" i="1"/>
  <c r="S5552" i="1" s="1"/>
  <c r="O5525" i="1"/>
  <c r="P5525" i="1"/>
  <c r="O5509" i="1"/>
  <c r="P5509" i="1"/>
  <c r="R5499" i="1"/>
  <c r="O5477" i="1"/>
  <c r="P5477" i="1"/>
  <c r="R5467" i="1"/>
  <c r="R5446" i="1"/>
  <c r="Q5446" i="1"/>
  <c r="S5446" i="1" s="1"/>
  <c r="S5444" i="1"/>
  <c r="S5441" i="1"/>
  <c r="Q5431" i="1"/>
  <c r="S5431" i="1" s="1"/>
  <c r="O5400" i="1"/>
  <c r="P5400" i="1"/>
  <c r="Q5394" i="1"/>
  <c r="R5389" i="1"/>
  <c r="Q5369" i="1"/>
  <c r="S5369" i="1" s="1"/>
  <c r="R5369" i="1"/>
  <c r="S5341" i="1"/>
  <c r="S5272" i="1"/>
  <c r="S5267" i="1"/>
  <c r="Q5114" i="1"/>
  <c r="S5114" i="1" s="1"/>
  <c r="R5114" i="1"/>
  <c r="P5613" i="1"/>
  <c r="O5606" i="1"/>
  <c r="Q5599" i="1"/>
  <c r="S5599" i="1" s="1"/>
  <c r="P5592" i="1"/>
  <c r="Q5592" i="1" s="1"/>
  <c r="P5581" i="1"/>
  <c r="O5574" i="1"/>
  <c r="Q5567" i="1"/>
  <c r="S5567" i="1" s="1"/>
  <c r="P5560" i="1"/>
  <c r="Q5560" i="1" s="1"/>
  <c r="P5549" i="1"/>
  <c r="O5542" i="1"/>
  <c r="Q5535" i="1"/>
  <c r="S5535" i="1" s="1"/>
  <c r="R5531" i="1"/>
  <c r="S5531" i="1" s="1"/>
  <c r="R5528" i="1"/>
  <c r="R5526" i="1"/>
  <c r="S5526" i="1" s="1"/>
  <c r="O5512" i="1"/>
  <c r="P5512" i="1"/>
  <c r="R5510" i="1"/>
  <c r="S5510" i="1" s="1"/>
  <c r="O5497" i="1"/>
  <c r="Q5495" i="1"/>
  <c r="S5495" i="1" s="1"/>
  <c r="O5480" i="1"/>
  <c r="P5480" i="1"/>
  <c r="R5478" i="1"/>
  <c r="S5478" i="1" s="1"/>
  <c r="O5465" i="1"/>
  <c r="Q5463" i="1"/>
  <c r="O5448" i="1"/>
  <c r="P5448" i="1"/>
  <c r="S5436" i="1"/>
  <c r="Q5433" i="1"/>
  <c r="S5433" i="1" s="1"/>
  <c r="R5425" i="1"/>
  <c r="Q5423" i="1"/>
  <c r="Q5417" i="1"/>
  <c r="S5417" i="1" s="1"/>
  <c r="R5417" i="1"/>
  <c r="S5412" i="1"/>
  <c r="S5391" i="1"/>
  <c r="Q5385" i="1"/>
  <c r="S5385" i="1" s="1"/>
  <c r="R5385" i="1"/>
  <c r="S5380" i="1"/>
  <c r="R5362" i="1"/>
  <c r="S5316" i="1"/>
  <c r="S5309" i="1"/>
  <c r="Q5178" i="1"/>
  <c r="S5178" i="1" s="1"/>
  <c r="R5178" i="1"/>
  <c r="S5144" i="1"/>
  <c r="S5139" i="1"/>
  <c r="S5137" i="1"/>
  <c r="R5753" i="1"/>
  <c r="S5753" i="1" s="1"/>
  <c r="R5745" i="1"/>
  <c r="S5745" i="1" s="1"/>
  <c r="R5737" i="1"/>
  <c r="R5729" i="1"/>
  <c r="R5721" i="1"/>
  <c r="S5721" i="1" s="1"/>
  <c r="R5713" i="1"/>
  <c r="S5713" i="1" s="1"/>
  <c r="R5705" i="1"/>
  <c r="R5697" i="1"/>
  <c r="S5697" i="1" s="1"/>
  <c r="R5592" i="1"/>
  <c r="R5560" i="1"/>
  <c r="O5517" i="1"/>
  <c r="P5517" i="1"/>
  <c r="O5485" i="1"/>
  <c r="P5485" i="1"/>
  <c r="O5453" i="1"/>
  <c r="P5453" i="1"/>
  <c r="R5438" i="1"/>
  <c r="Q5438" i="1"/>
  <c r="S5438" i="1" s="1"/>
  <c r="S5425" i="1"/>
  <c r="O5408" i="1"/>
  <c r="P5408" i="1"/>
  <c r="O5376" i="1"/>
  <c r="P5376" i="1"/>
  <c r="R5364" i="1"/>
  <c r="Q5242" i="1"/>
  <c r="R5242" i="1"/>
  <c r="S5180" i="1"/>
  <c r="P6080" i="1"/>
  <c r="Q6080" i="1" s="1"/>
  <c r="P6072" i="1"/>
  <c r="R6072" i="1" s="1"/>
  <c r="P6064" i="1"/>
  <c r="Q6064" i="1" s="1"/>
  <c r="P6056" i="1"/>
  <c r="Q6056" i="1" s="1"/>
  <c r="P6048" i="1"/>
  <c r="Q6048" i="1" s="1"/>
  <c r="P6040" i="1"/>
  <c r="Q6040" i="1" s="1"/>
  <c r="P6032" i="1"/>
  <c r="P6024" i="1"/>
  <c r="Q6024" i="1" s="1"/>
  <c r="S6024" i="1" s="1"/>
  <c r="P6016" i="1"/>
  <c r="P6008" i="1"/>
  <c r="Q6008" i="1" s="1"/>
  <c r="P6000" i="1"/>
  <c r="Q6000" i="1" s="1"/>
  <c r="P5992" i="1"/>
  <c r="P5984" i="1"/>
  <c r="Q5984" i="1" s="1"/>
  <c r="P5976" i="1"/>
  <c r="Q5976" i="1" s="1"/>
  <c r="P5968" i="1"/>
  <c r="P5960" i="1"/>
  <c r="Q5960" i="1" s="1"/>
  <c r="P5952" i="1"/>
  <c r="Q5952" i="1" s="1"/>
  <c r="P5944" i="1"/>
  <c r="P5936" i="1"/>
  <c r="R5936" i="1" s="1"/>
  <c r="P5928" i="1"/>
  <c r="Q5928" i="1" s="1"/>
  <c r="P5920" i="1"/>
  <c r="Q5920" i="1" s="1"/>
  <c r="P5912" i="1"/>
  <c r="Q5912" i="1" s="1"/>
  <c r="P5904" i="1"/>
  <c r="P5896" i="1"/>
  <c r="Q5896" i="1" s="1"/>
  <c r="S5896" i="1" s="1"/>
  <c r="P5888" i="1"/>
  <c r="P5880" i="1"/>
  <c r="Q5880" i="1" s="1"/>
  <c r="P5872" i="1"/>
  <c r="Q5872" i="1" s="1"/>
  <c r="P5864" i="1"/>
  <c r="P5856" i="1"/>
  <c r="Q5856" i="1" s="1"/>
  <c r="P5848" i="1"/>
  <c r="Q5848" i="1" s="1"/>
  <c r="P5840" i="1"/>
  <c r="P5832" i="1"/>
  <c r="Q5832" i="1" s="1"/>
  <c r="P5824" i="1"/>
  <c r="Q5824" i="1" s="1"/>
  <c r="P5816" i="1"/>
  <c r="Q5816" i="1" s="1"/>
  <c r="P5808" i="1"/>
  <c r="R5808" i="1" s="1"/>
  <c r="P5800" i="1"/>
  <c r="P5792" i="1"/>
  <c r="R5792" i="1" s="1"/>
  <c r="P5784" i="1"/>
  <c r="Q5784" i="1" s="1"/>
  <c r="P5776" i="1"/>
  <c r="P5768" i="1"/>
  <c r="Q5768" i="1" s="1"/>
  <c r="P5760" i="1"/>
  <c r="P5752" i="1"/>
  <c r="P5744" i="1"/>
  <c r="P5736" i="1"/>
  <c r="R5736" i="1" s="1"/>
  <c r="P5728" i="1"/>
  <c r="Q5728" i="1" s="1"/>
  <c r="P5720" i="1"/>
  <c r="R5720" i="1" s="1"/>
  <c r="P5712" i="1"/>
  <c r="P5704" i="1"/>
  <c r="Q5704" i="1" s="1"/>
  <c r="P5696" i="1"/>
  <c r="Q5696" i="1" s="1"/>
  <c r="P5688" i="1"/>
  <c r="P5680" i="1"/>
  <c r="Q5680" i="1" s="1"/>
  <c r="S5680" i="1" s="1"/>
  <c r="P5672" i="1"/>
  <c r="Q5672" i="1" s="1"/>
  <c r="P5664" i="1"/>
  <c r="Q5664" i="1" s="1"/>
  <c r="P5656" i="1"/>
  <c r="Q5656" i="1" s="1"/>
  <c r="P5648" i="1"/>
  <c r="P5640" i="1"/>
  <c r="Q5640" i="1" s="1"/>
  <c r="P5632" i="1"/>
  <c r="Q5632" i="1" s="1"/>
  <c r="P5624" i="1"/>
  <c r="Q5624" i="1" s="1"/>
  <c r="R5618" i="1"/>
  <c r="S5618" i="1" s="1"/>
  <c r="R5615" i="1"/>
  <c r="S5615" i="1" s="1"/>
  <c r="O5614" i="1"/>
  <c r="Q5611" i="1"/>
  <c r="S5611" i="1" s="1"/>
  <c r="Q5607" i="1"/>
  <c r="S5607" i="1" s="1"/>
  <c r="P5600" i="1"/>
  <c r="Q5600" i="1" s="1"/>
  <c r="R5590" i="1"/>
  <c r="P5589" i="1"/>
  <c r="Q5589" i="1" s="1"/>
  <c r="R5586" i="1"/>
  <c r="S5586" i="1" s="1"/>
  <c r="R5583" i="1"/>
  <c r="S5583" i="1" s="1"/>
  <c r="O5582" i="1"/>
  <c r="Q5579" i="1"/>
  <c r="S5579" i="1" s="1"/>
  <c r="Q5575" i="1"/>
  <c r="S5575" i="1" s="1"/>
  <c r="P5568" i="1"/>
  <c r="Q5568" i="1" s="1"/>
  <c r="R5558" i="1"/>
  <c r="P5557" i="1"/>
  <c r="Q5557" i="1" s="1"/>
  <c r="R5554" i="1"/>
  <c r="S5554" i="1" s="1"/>
  <c r="R5551" i="1"/>
  <c r="S5551" i="1" s="1"/>
  <c r="O5550" i="1"/>
  <c r="Q5547" i="1"/>
  <c r="S5547" i="1" s="1"/>
  <c r="Q5543" i="1"/>
  <c r="S5543" i="1" s="1"/>
  <c r="P5536" i="1"/>
  <c r="Q5536" i="1" s="1"/>
  <c r="R5523" i="1"/>
  <c r="S5523" i="1" s="1"/>
  <c r="R5520" i="1"/>
  <c r="O5505" i="1"/>
  <c r="Q5503" i="1"/>
  <c r="O5488" i="1"/>
  <c r="P5488" i="1"/>
  <c r="O5473" i="1"/>
  <c r="Q5471" i="1"/>
  <c r="O5456" i="1"/>
  <c r="P5456" i="1"/>
  <c r="R5430" i="1"/>
  <c r="Q5430" i="1"/>
  <c r="S5420" i="1"/>
  <c r="S5399" i="1"/>
  <c r="Q5393" i="1"/>
  <c r="S5393" i="1" s="1"/>
  <c r="R5393" i="1"/>
  <c r="S5388" i="1"/>
  <c r="S5287" i="1"/>
  <c r="R5162" i="1"/>
  <c r="S5158" i="1"/>
  <c r="S5118" i="1"/>
  <c r="O5593" i="1"/>
  <c r="O5561" i="1"/>
  <c r="O5529" i="1"/>
  <c r="Q5518" i="1"/>
  <c r="S5518" i="1" s="1"/>
  <c r="R5513" i="1"/>
  <c r="S5513" i="1" s="1"/>
  <c r="O5493" i="1"/>
  <c r="P5493" i="1"/>
  <c r="Q5486" i="1"/>
  <c r="S5486" i="1" s="1"/>
  <c r="R5481" i="1"/>
  <c r="O5461" i="1"/>
  <c r="P5461" i="1"/>
  <c r="Q5454" i="1"/>
  <c r="S5454" i="1" s="1"/>
  <c r="R5449" i="1"/>
  <c r="Q5442" i="1"/>
  <c r="S5442" i="1" s="1"/>
  <c r="R5442" i="1"/>
  <c r="O5440" i="1"/>
  <c r="P5440" i="1"/>
  <c r="R5422" i="1"/>
  <c r="O5416" i="1"/>
  <c r="P5416" i="1"/>
  <c r="Q5405" i="1"/>
  <c r="S5403" i="1"/>
  <c r="R5390" i="1"/>
  <c r="O5384" i="1"/>
  <c r="P5384" i="1"/>
  <c r="Q5378" i="1"/>
  <c r="S5378" i="1" s="1"/>
  <c r="S5361" i="1"/>
  <c r="R5300" i="1"/>
  <c r="S5273" i="1"/>
  <c r="S5065" i="1"/>
  <c r="R5511" i="1"/>
  <c r="R5503" i="1"/>
  <c r="R5495" i="1"/>
  <c r="R5487" i="1"/>
  <c r="S5487" i="1" s="1"/>
  <c r="R5479" i="1"/>
  <c r="R5471" i="1"/>
  <c r="R5463" i="1"/>
  <c r="R5455" i="1"/>
  <c r="R5447" i="1"/>
  <c r="S5447" i="1" s="1"/>
  <c r="R5439" i="1"/>
  <c r="R5431" i="1"/>
  <c r="R5423" i="1"/>
  <c r="Q5422" i="1"/>
  <c r="P5421" i="1"/>
  <c r="Q5421" i="1" s="1"/>
  <c r="R5415" i="1"/>
  <c r="S5415" i="1" s="1"/>
  <c r="Q5414" i="1"/>
  <c r="S5414" i="1" s="1"/>
  <c r="P5413" i="1"/>
  <c r="R5407" i="1"/>
  <c r="S5407" i="1" s="1"/>
  <c r="Q5406" i="1"/>
  <c r="S5406" i="1" s="1"/>
  <c r="P5405" i="1"/>
  <c r="R5405" i="1" s="1"/>
  <c r="R5399" i="1"/>
  <c r="Q5398" i="1"/>
  <c r="S5398" i="1" s="1"/>
  <c r="P5397" i="1"/>
  <c r="R5391" i="1"/>
  <c r="Q5390" i="1"/>
  <c r="S5390" i="1" s="1"/>
  <c r="P5389" i="1"/>
  <c r="Q5389" i="1" s="1"/>
  <c r="S5389" i="1" s="1"/>
  <c r="R5383" i="1"/>
  <c r="Q5382" i="1"/>
  <c r="S5382" i="1" s="1"/>
  <c r="P5381" i="1"/>
  <c r="Q5375" i="1"/>
  <c r="S5375" i="1" s="1"/>
  <c r="Q5374" i="1"/>
  <c r="S5374" i="1" s="1"/>
  <c r="R5368" i="1"/>
  <c r="S5368" i="1" s="1"/>
  <c r="R5367" i="1"/>
  <c r="S5367" i="1" s="1"/>
  <c r="R5357" i="1"/>
  <c r="S5357" i="1" s="1"/>
  <c r="P5346" i="1"/>
  <c r="Q5346" i="1" s="1"/>
  <c r="Q5343" i="1"/>
  <c r="S5343" i="1" s="1"/>
  <c r="Q5342" i="1"/>
  <c r="S5342" i="1" s="1"/>
  <c r="R5336" i="1"/>
  <c r="S5336" i="1" s="1"/>
  <c r="R5335" i="1"/>
  <c r="S5335" i="1" s="1"/>
  <c r="R5325" i="1"/>
  <c r="S5325" i="1" s="1"/>
  <c r="P5314" i="1"/>
  <c r="Q5314" i="1" s="1"/>
  <c r="S5314" i="1" s="1"/>
  <c r="Q5311" i="1"/>
  <c r="S5311" i="1" s="1"/>
  <c r="Q5310" i="1"/>
  <c r="S5310" i="1" s="1"/>
  <c r="R5304" i="1"/>
  <c r="R5303" i="1"/>
  <c r="S5303" i="1" s="1"/>
  <c r="Q5300" i="1"/>
  <c r="R5293" i="1"/>
  <c r="S5293" i="1" s="1"/>
  <c r="P5282" i="1"/>
  <c r="Q5282" i="1" s="1"/>
  <c r="Q5279" i="1"/>
  <c r="S5279" i="1" s="1"/>
  <c r="Q5278" i="1"/>
  <c r="S5278" i="1" s="1"/>
  <c r="R5272" i="1"/>
  <c r="R5271" i="1"/>
  <c r="S5271" i="1" s="1"/>
  <c r="Q5268" i="1"/>
  <c r="S5268" i="1" s="1"/>
  <c r="R5265" i="1"/>
  <c r="S5265" i="1" s="1"/>
  <c r="R5260" i="1"/>
  <c r="S5260" i="1" s="1"/>
  <c r="R5259" i="1"/>
  <c r="S5259" i="1" s="1"/>
  <c r="R5256" i="1"/>
  <c r="P5248" i="1"/>
  <c r="Q5248" i="1" s="1"/>
  <c r="O5245" i="1"/>
  <c r="P5245" i="1"/>
  <c r="Q5243" i="1"/>
  <c r="S5243" i="1" s="1"/>
  <c r="P5234" i="1"/>
  <c r="Q5234" i="1" s="1"/>
  <c r="Q5223" i="1"/>
  <c r="S5223" i="1" s="1"/>
  <c r="R5223" i="1"/>
  <c r="O5217" i="1"/>
  <c r="Q5204" i="1"/>
  <c r="S5204" i="1" s="1"/>
  <c r="R5201" i="1"/>
  <c r="S5201" i="1" s="1"/>
  <c r="O5198" i="1"/>
  <c r="R5196" i="1"/>
  <c r="S5196" i="1" s="1"/>
  <c r="R5195" i="1"/>
  <c r="S5195" i="1" s="1"/>
  <c r="R5192" i="1"/>
  <c r="P5184" i="1"/>
  <c r="Q5184" i="1" s="1"/>
  <c r="O5181" i="1"/>
  <c r="P5181" i="1"/>
  <c r="Q5179" i="1"/>
  <c r="S5179" i="1" s="1"/>
  <c r="P5170" i="1"/>
  <c r="Q5170" i="1" s="1"/>
  <c r="Q5159" i="1"/>
  <c r="S5159" i="1" s="1"/>
  <c r="R5159" i="1"/>
  <c r="O5153" i="1"/>
  <c r="Q5140" i="1"/>
  <c r="S5140" i="1" s="1"/>
  <c r="R5137" i="1"/>
  <c r="O5134" i="1"/>
  <c r="R5132" i="1"/>
  <c r="S5132" i="1" s="1"/>
  <c r="R5131" i="1"/>
  <c r="S5131" i="1" s="1"/>
  <c r="R5128" i="1"/>
  <c r="S5128" i="1" s="1"/>
  <c r="P5120" i="1"/>
  <c r="Q5120" i="1" s="1"/>
  <c r="O5117" i="1"/>
  <c r="P5117" i="1"/>
  <c r="Q5115" i="1"/>
  <c r="S5115" i="1" s="1"/>
  <c r="Q5107" i="1"/>
  <c r="S5107" i="1" s="1"/>
  <c r="Q5106" i="1"/>
  <c r="S5106" i="1" s="1"/>
  <c r="P5104" i="1"/>
  <c r="Q5104" i="1" s="1"/>
  <c r="R5100" i="1"/>
  <c r="S5100" i="1" s="1"/>
  <c r="O5085" i="1"/>
  <c r="P5085" i="1"/>
  <c r="R5080" i="1"/>
  <c r="O5078" i="1"/>
  <c r="R5057" i="1"/>
  <c r="Q5052" i="1"/>
  <c r="S5052" i="1" s="1"/>
  <c r="R5044" i="1"/>
  <c r="S5044" i="1" s="1"/>
  <c r="O5029" i="1"/>
  <c r="P5029" i="1"/>
  <c r="Q5025" i="1"/>
  <c r="S5025" i="1" s="1"/>
  <c r="Q5023" i="1"/>
  <c r="Q5011" i="1"/>
  <c r="S5011" i="1" s="1"/>
  <c r="Q5002" i="1"/>
  <c r="R5002" i="1"/>
  <c r="Q4996" i="1"/>
  <c r="S4996" i="1" s="1"/>
  <c r="P4994" i="1"/>
  <c r="O4992" i="1"/>
  <c r="P4992" i="1"/>
  <c r="Q4990" i="1"/>
  <c r="S4990" i="1" s="1"/>
  <c r="R4980" i="1"/>
  <c r="O4965" i="1"/>
  <c r="P4965" i="1"/>
  <c r="Q4961" i="1"/>
  <c r="S4961" i="1" s="1"/>
  <c r="Q4959" i="1"/>
  <c r="S4959" i="1" s="1"/>
  <c r="Q4947" i="1"/>
  <c r="S4947" i="1" s="1"/>
  <c r="Q4938" i="1"/>
  <c r="S4938" i="1" s="1"/>
  <c r="R4938" i="1"/>
  <c r="Q4932" i="1"/>
  <c r="S4932" i="1" s="1"/>
  <c r="P4930" i="1"/>
  <c r="O4928" i="1"/>
  <c r="P4928" i="1"/>
  <c r="Q4926" i="1"/>
  <c r="S4926" i="1" s="1"/>
  <c r="R4916" i="1"/>
  <c r="S4916" i="1" s="1"/>
  <c r="O4901" i="1"/>
  <c r="P4901" i="1"/>
  <c r="Q4897" i="1"/>
  <c r="S4897" i="1" s="1"/>
  <c r="Q4895" i="1"/>
  <c r="Q4883" i="1"/>
  <c r="S4883" i="1" s="1"/>
  <c r="Q4874" i="1"/>
  <c r="R4874" i="1"/>
  <c r="Q4863" i="1"/>
  <c r="O4856" i="1"/>
  <c r="P4856" i="1"/>
  <c r="S4851" i="1"/>
  <c r="Q4849" i="1"/>
  <c r="R4849" i="1"/>
  <c r="Q4837" i="1"/>
  <c r="R4837" i="1"/>
  <c r="R4820" i="1"/>
  <c r="S4804" i="1"/>
  <c r="Q4802" i="1"/>
  <c r="R4802" i="1"/>
  <c r="O4792" i="1"/>
  <c r="P4792" i="1"/>
  <c r="S4787" i="1"/>
  <c r="Q4785" i="1"/>
  <c r="S4785" i="1" s="1"/>
  <c r="R4785" i="1"/>
  <c r="R4756" i="1"/>
  <c r="S4742" i="1"/>
  <c r="S4740" i="1"/>
  <c r="Q4738" i="1"/>
  <c r="S4738" i="1" s="1"/>
  <c r="R4738" i="1"/>
  <c r="O4728" i="1"/>
  <c r="P4728" i="1"/>
  <c r="S4723" i="1"/>
  <c r="Q4721" i="1"/>
  <c r="S4721" i="1" s="1"/>
  <c r="Q4708" i="1"/>
  <c r="S4708" i="1" s="1"/>
  <c r="R4708" i="1"/>
  <c r="Q4706" i="1"/>
  <c r="S4706" i="1" s="1"/>
  <c r="R4706" i="1"/>
  <c r="R4680" i="1"/>
  <c r="Q4680" i="1"/>
  <c r="S4680" i="1" s="1"/>
  <c r="Q4662" i="1"/>
  <c r="S4659" i="1"/>
  <c r="Q4657" i="1"/>
  <c r="Q4644" i="1"/>
  <c r="S4644" i="1" s="1"/>
  <c r="R4644" i="1"/>
  <c r="Q4642" i="1"/>
  <c r="R4642" i="1"/>
  <c r="S4639" i="1"/>
  <c r="S4542" i="1"/>
  <c r="S4521" i="1"/>
  <c r="R5371" i="1"/>
  <c r="S5371" i="1" s="1"/>
  <c r="P5364" i="1"/>
  <c r="Q5364" i="1" s="1"/>
  <c r="S5364" i="1" s="1"/>
  <c r="O5353" i="1"/>
  <c r="R5339" i="1"/>
  <c r="S5339" i="1" s="1"/>
  <c r="P5332" i="1"/>
  <c r="O5321" i="1"/>
  <c r="R5307" i="1"/>
  <c r="S5307" i="1" s="1"/>
  <c r="P5300" i="1"/>
  <c r="O5289" i="1"/>
  <c r="R5275" i="1"/>
  <c r="S5275" i="1" s="1"/>
  <c r="O5254" i="1"/>
  <c r="R5248" i="1"/>
  <c r="R5246" i="1"/>
  <c r="S5246" i="1" s="1"/>
  <c r="P5240" i="1"/>
  <c r="Q5240" i="1" s="1"/>
  <c r="O5237" i="1"/>
  <c r="P5237" i="1"/>
  <c r="Q5215" i="1"/>
  <c r="S5215" i="1" s="1"/>
  <c r="R5215" i="1"/>
  <c r="O5209" i="1"/>
  <c r="O5190" i="1"/>
  <c r="R5184" i="1"/>
  <c r="R5182" i="1"/>
  <c r="S5182" i="1" s="1"/>
  <c r="P5176" i="1"/>
  <c r="Q5176" i="1" s="1"/>
  <c r="S5176" i="1" s="1"/>
  <c r="O5173" i="1"/>
  <c r="P5173" i="1"/>
  <c r="Q5151" i="1"/>
  <c r="R5151" i="1"/>
  <c r="O5145" i="1"/>
  <c r="O5126" i="1"/>
  <c r="R5120" i="1"/>
  <c r="R5118" i="1"/>
  <c r="P5112" i="1"/>
  <c r="Q5112" i="1" s="1"/>
  <c r="S5112" i="1" s="1"/>
  <c r="O5109" i="1"/>
  <c r="P5109" i="1"/>
  <c r="O5102" i="1"/>
  <c r="P5090" i="1"/>
  <c r="S5076" i="1"/>
  <c r="Q5071" i="1"/>
  <c r="R5071" i="1"/>
  <c r="Q5067" i="1"/>
  <c r="S5067" i="1" s="1"/>
  <c r="Q5066" i="1"/>
  <c r="S5066" i="1" s="1"/>
  <c r="P5064" i="1"/>
  <c r="R5062" i="1"/>
  <c r="P5050" i="1"/>
  <c r="O5048" i="1"/>
  <c r="P5048" i="1"/>
  <c r="Q5046" i="1"/>
  <c r="S5046" i="1" s="1"/>
  <c r="R5038" i="1"/>
  <c r="O5021" i="1"/>
  <c r="P5021" i="1"/>
  <c r="Q5017" i="1"/>
  <c r="S5017" i="1" s="1"/>
  <c r="Q5015" i="1"/>
  <c r="S5015" i="1" s="1"/>
  <c r="R5009" i="1"/>
  <c r="Q5003" i="1"/>
  <c r="S5003" i="1" s="1"/>
  <c r="S4988" i="1"/>
  <c r="P4986" i="1"/>
  <c r="O4984" i="1"/>
  <c r="P4984" i="1"/>
  <c r="Q4982" i="1"/>
  <c r="S4982" i="1" s="1"/>
  <c r="R4972" i="1"/>
  <c r="O4957" i="1"/>
  <c r="P4957" i="1"/>
  <c r="Q4953" i="1"/>
  <c r="S4953" i="1" s="1"/>
  <c r="Q4939" i="1"/>
  <c r="S4939" i="1" s="1"/>
  <c r="Q4930" i="1"/>
  <c r="R4930" i="1"/>
  <c r="S4924" i="1"/>
  <c r="P4922" i="1"/>
  <c r="O4920" i="1"/>
  <c r="P4920" i="1"/>
  <c r="Q4918" i="1"/>
  <c r="S4918" i="1" s="1"/>
  <c r="R4908" i="1"/>
  <c r="O4893" i="1"/>
  <c r="P4893" i="1"/>
  <c r="Q4889" i="1"/>
  <c r="S4889" i="1" s="1"/>
  <c r="Q4875" i="1"/>
  <c r="S4875" i="1" s="1"/>
  <c r="O4869" i="1"/>
  <c r="P4869" i="1"/>
  <c r="Q4865" i="1"/>
  <c r="S4865" i="1" s="1"/>
  <c r="R4860" i="1"/>
  <c r="Q4846" i="1"/>
  <c r="S4844" i="1"/>
  <c r="Q4842" i="1"/>
  <c r="S4842" i="1" s="1"/>
  <c r="R4842" i="1"/>
  <c r="O4832" i="1"/>
  <c r="P4832" i="1"/>
  <c r="S4827" i="1"/>
  <c r="Q4825" i="1"/>
  <c r="R4825" i="1"/>
  <c r="R4796" i="1"/>
  <c r="Q4782" i="1"/>
  <c r="S4780" i="1"/>
  <c r="Q4778" i="1"/>
  <c r="R4778" i="1"/>
  <c r="S4775" i="1"/>
  <c r="O4768" i="1"/>
  <c r="P4768" i="1"/>
  <c r="S4763" i="1"/>
  <c r="Q4761" i="1"/>
  <c r="S4761" i="1" s="1"/>
  <c r="R4761" i="1"/>
  <c r="R4749" i="1"/>
  <c r="R4732" i="1"/>
  <c r="S4732" i="1" s="1"/>
  <c r="Q4718" i="1"/>
  <c r="S4715" i="1"/>
  <c r="Q4713" i="1"/>
  <c r="Q4700" i="1"/>
  <c r="S4700" i="1" s="1"/>
  <c r="R4700" i="1"/>
  <c r="Q4698" i="1"/>
  <c r="R4698" i="1"/>
  <c r="Q4654" i="1"/>
  <c r="S4651" i="1"/>
  <c r="Q4649" i="1"/>
  <c r="S4649" i="1" s="1"/>
  <c r="Q4636" i="1"/>
  <c r="S4636" i="1" s="1"/>
  <c r="R4636" i="1"/>
  <c r="Q4634" i="1"/>
  <c r="R4634" i="1"/>
  <c r="R4608" i="1"/>
  <c r="Q4608" i="1"/>
  <c r="S4608" i="1" s="1"/>
  <c r="S5372" i="1"/>
  <c r="Q5350" i="1"/>
  <c r="S5350" i="1" s="1"/>
  <c r="R5344" i="1"/>
  <c r="S5340" i="1"/>
  <c r="Q5318" i="1"/>
  <c r="S5318" i="1" s="1"/>
  <c r="S5308" i="1"/>
  <c r="Q5286" i="1"/>
  <c r="S5286" i="1" s="1"/>
  <c r="S5276" i="1"/>
  <c r="S5257" i="1"/>
  <c r="S5252" i="1"/>
  <c r="R5244" i="1"/>
  <c r="S5244" i="1" s="1"/>
  <c r="O5229" i="1"/>
  <c r="P5229" i="1"/>
  <c r="Q5226" i="1"/>
  <c r="S5226" i="1" s="1"/>
  <c r="Q5207" i="1"/>
  <c r="R5207" i="1"/>
  <c r="S5193" i="1"/>
  <c r="S5188" i="1"/>
  <c r="R5180" i="1"/>
  <c r="R5176" i="1"/>
  <c r="O5165" i="1"/>
  <c r="P5165" i="1"/>
  <c r="Q5162" i="1"/>
  <c r="S5162" i="1" s="1"/>
  <c r="S5160" i="1"/>
  <c r="Q5143" i="1"/>
  <c r="S5143" i="1" s="1"/>
  <c r="R5143" i="1"/>
  <c r="S5129" i="1"/>
  <c r="S5124" i="1"/>
  <c r="R5116" i="1"/>
  <c r="S5116" i="1" s="1"/>
  <c r="R5112" i="1"/>
  <c r="R5105" i="1"/>
  <c r="S5105" i="1" s="1"/>
  <c r="Q5095" i="1"/>
  <c r="S5095" i="1" s="1"/>
  <c r="R5095" i="1"/>
  <c r="S5081" i="1"/>
  <c r="O5069" i="1"/>
  <c r="P5069" i="1"/>
  <c r="R5064" i="1"/>
  <c r="S5062" i="1"/>
  <c r="O5040" i="1"/>
  <c r="P5040" i="1"/>
  <c r="S5038" i="1"/>
  <c r="O5013" i="1"/>
  <c r="P5013" i="1"/>
  <c r="S5009" i="1"/>
  <c r="Q4995" i="1"/>
  <c r="S4995" i="1" s="1"/>
  <c r="Q4986" i="1"/>
  <c r="R4986" i="1"/>
  <c r="S4980" i="1"/>
  <c r="P4978" i="1"/>
  <c r="O4976" i="1"/>
  <c r="P4976" i="1"/>
  <c r="Q4974" i="1"/>
  <c r="S4974" i="1" s="1"/>
  <c r="R4966" i="1"/>
  <c r="O4949" i="1"/>
  <c r="P4949" i="1"/>
  <c r="Q4945" i="1"/>
  <c r="S4945" i="1" s="1"/>
  <c r="R4937" i="1"/>
  <c r="Q4931" i="1"/>
  <c r="S4931" i="1" s="1"/>
  <c r="Q4922" i="1"/>
  <c r="S4922" i="1" s="1"/>
  <c r="R4922" i="1"/>
  <c r="P4914" i="1"/>
  <c r="O4912" i="1"/>
  <c r="P4912" i="1"/>
  <c r="Q4910" i="1"/>
  <c r="S4910" i="1" s="1"/>
  <c r="R4902" i="1"/>
  <c r="S4902" i="1" s="1"/>
  <c r="O4885" i="1"/>
  <c r="P4885" i="1"/>
  <c r="Q4881" i="1"/>
  <c r="S4881" i="1" s="1"/>
  <c r="R4873" i="1"/>
  <c r="R4836" i="1"/>
  <c r="S4836" i="1" s="1"/>
  <c r="S4822" i="1"/>
  <c r="S4820" i="1"/>
  <c r="Q4818" i="1"/>
  <c r="R4818" i="1"/>
  <c r="O4808" i="1"/>
  <c r="P4808" i="1"/>
  <c r="Q4801" i="1"/>
  <c r="R4801" i="1"/>
  <c r="S4756" i="1"/>
  <c r="Q4754" i="1"/>
  <c r="R4754" i="1"/>
  <c r="S4751" i="1"/>
  <c r="O4744" i="1"/>
  <c r="P4744" i="1"/>
  <c r="Q4737" i="1"/>
  <c r="R4737" i="1"/>
  <c r="Q4692" i="1"/>
  <c r="S4692" i="1" s="1"/>
  <c r="R4692" i="1"/>
  <c r="Q4690" i="1"/>
  <c r="S4690" i="1" s="1"/>
  <c r="R4690" i="1"/>
  <c r="R4664" i="1"/>
  <c r="Q4664" i="1"/>
  <c r="Q4628" i="1"/>
  <c r="S4628" i="1" s="1"/>
  <c r="R4628" i="1"/>
  <c r="Q4626" i="1"/>
  <c r="R4626" i="1"/>
  <c r="S4623" i="1"/>
  <c r="Q4581" i="1"/>
  <c r="S4581" i="1" s="1"/>
  <c r="R4568" i="1"/>
  <c r="Q4568" i="1"/>
  <c r="S4568" i="1" s="1"/>
  <c r="S4505" i="1"/>
  <c r="Q4493" i="1"/>
  <c r="S4493" i="1" s="1"/>
  <c r="R5434" i="1"/>
  <c r="R5426" i="1"/>
  <c r="R5418" i="1"/>
  <c r="R5410" i="1"/>
  <c r="S5410" i="1" s="1"/>
  <c r="R5402" i="1"/>
  <c r="S5402" i="1" s="1"/>
  <c r="R5394" i="1"/>
  <c r="R5386" i="1"/>
  <c r="S5386" i="1" s="1"/>
  <c r="R5378" i="1"/>
  <c r="P5358" i="1"/>
  <c r="Q5358" i="1" s="1"/>
  <c r="Q5355" i="1"/>
  <c r="S5355" i="1" s="1"/>
  <c r="Q5354" i="1"/>
  <c r="S5354" i="1" s="1"/>
  <c r="R5348" i="1"/>
  <c r="S5348" i="1" s="1"/>
  <c r="R5347" i="1"/>
  <c r="S5347" i="1" s="1"/>
  <c r="R5337" i="1"/>
  <c r="S5337" i="1" s="1"/>
  <c r="P5326" i="1"/>
  <c r="Q5326" i="1" s="1"/>
  <c r="Q5323" i="1"/>
  <c r="S5323" i="1" s="1"/>
  <c r="Q5322" i="1"/>
  <c r="S5322" i="1" s="1"/>
  <c r="R5316" i="1"/>
  <c r="R5315" i="1"/>
  <c r="S5315" i="1" s="1"/>
  <c r="R5305" i="1"/>
  <c r="S5305" i="1" s="1"/>
  <c r="P5294" i="1"/>
  <c r="Q5294" i="1" s="1"/>
  <c r="Q5291" i="1"/>
  <c r="S5291" i="1" s="1"/>
  <c r="Q5290" i="1"/>
  <c r="S5290" i="1" s="1"/>
  <c r="R5284" i="1"/>
  <c r="S5284" i="1" s="1"/>
  <c r="R5283" i="1"/>
  <c r="S5283" i="1" s="1"/>
  <c r="R5273" i="1"/>
  <c r="Q5263" i="1"/>
  <c r="R5263" i="1"/>
  <c r="R5241" i="1"/>
  <c r="S5241" i="1" s="1"/>
  <c r="R5236" i="1"/>
  <c r="S5236" i="1" s="1"/>
  <c r="R5235" i="1"/>
  <c r="S5235" i="1" s="1"/>
  <c r="R5232" i="1"/>
  <c r="S5232" i="1" s="1"/>
  <c r="O5221" i="1"/>
  <c r="P5221" i="1"/>
  <c r="Q5219" i="1"/>
  <c r="S5219" i="1" s="1"/>
  <c r="Q5218" i="1"/>
  <c r="S5218" i="1" s="1"/>
  <c r="P5210" i="1"/>
  <c r="Q5210" i="1" s="1"/>
  <c r="Q5199" i="1"/>
  <c r="S5199" i="1" s="1"/>
  <c r="R5199" i="1"/>
  <c r="R5177" i="1"/>
  <c r="S5177" i="1" s="1"/>
  <c r="R5172" i="1"/>
  <c r="S5172" i="1" s="1"/>
  <c r="R5171" i="1"/>
  <c r="S5171" i="1" s="1"/>
  <c r="R5168" i="1"/>
  <c r="S5168" i="1" s="1"/>
  <c r="O5157" i="1"/>
  <c r="P5157" i="1"/>
  <c r="Q5155" i="1"/>
  <c r="S5155" i="1" s="1"/>
  <c r="Q5154" i="1"/>
  <c r="S5154" i="1" s="1"/>
  <c r="P5146" i="1"/>
  <c r="Q5146" i="1" s="1"/>
  <c r="Q5135" i="1"/>
  <c r="S5135" i="1" s="1"/>
  <c r="R5135" i="1"/>
  <c r="R5113" i="1"/>
  <c r="S5113" i="1" s="1"/>
  <c r="R5108" i="1"/>
  <c r="O5093" i="1"/>
  <c r="P5093" i="1"/>
  <c r="R5088" i="1"/>
  <c r="S5088" i="1" s="1"/>
  <c r="S5086" i="1"/>
  <c r="R5065" i="1"/>
  <c r="Q5060" i="1"/>
  <c r="S5060" i="1" s="1"/>
  <c r="Q5055" i="1"/>
  <c r="R5055" i="1"/>
  <c r="Q5051" i="1"/>
  <c r="S5051" i="1" s="1"/>
  <c r="Q5042" i="1"/>
  <c r="S5042" i="1" s="1"/>
  <c r="R5042" i="1"/>
  <c r="Q5036" i="1"/>
  <c r="S5036" i="1" s="1"/>
  <c r="O5032" i="1"/>
  <c r="P5032" i="1"/>
  <c r="S5030" i="1"/>
  <c r="R5020" i="1"/>
  <c r="O5005" i="1"/>
  <c r="P5005" i="1"/>
  <c r="S5001" i="1"/>
  <c r="Q4999" i="1"/>
  <c r="Q4987" i="1"/>
  <c r="S4987" i="1" s="1"/>
  <c r="Q4978" i="1"/>
  <c r="S4978" i="1" s="1"/>
  <c r="R4978" i="1"/>
  <c r="S4972" i="1"/>
  <c r="O4968" i="1"/>
  <c r="P4968" i="1"/>
  <c r="S4966" i="1"/>
  <c r="R4956" i="1"/>
  <c r="O4941" i="1"/>
  <c r="P4941" i="1"/>
  <c r="S4937" i="1"/>
  <c r="Q4923" i="1"/>
  <c r="S4923" i="1" s="1"/>
  <c r="Q4914" i="1"/>
  <c r="S4914" i="1" s="1"/>
  <c r="R4914" i="1"/>
  <c r="S4908" i="1"/>
  <c r="O4904" i="1"/>
  <c r="P4904" i="1"/>
  <c r="R4892" i="1"/>
  <c r="O4877" i="1"/>
  <c r="P4877" i="1"/>
  <c r="S4873" i="1"/>
  <c r="R4868" i="1"/>
  <c r="S4868" i="1" s="1"/>
  <c r="S4860" i="1"/>
  <c r="Q4858" i="1"/>
  <c r="S4858" i="1" s="1"/>
  <c r="R4858" i="1"/>
  <c r="O4848" i="1"/>
  <c r="P4848" i="1"/>
  <c r="S4843" i="1"/>
  <c r="Q4841" i="1"/>
  <c r="R4841" i="1"/>
  <c r="R4812" i="1"/>
  <c r="S4798" i="1"/>
  <c r="S4796" i="1"/>
  <c r="Q4794" i="1"/>
  <c r="S4794" i="1" s="1"/>
  <c r="R4794" i="1"/>
  <c r="O4784" i="1"/>
  <c r="P4784" i="1"/>
  <c r="S4779" i="1"/>
  <c r="Q4777" i="1"/>
  <c r="S4777" i="1" s="1"/>
  <c r="R4777" i="1"/>
  <c r="R4748" i="1"/>
  <c r="Q4730" i="1"/>
  <c r="R4730" i="1"/>
  <c r="R4720" i="1"/>
  <c r="Q4702" i="1"/>
  <c r="Q4697" i="1"/>
  <c r="Q4684" i="1"/>
  <c r="R4684" i="1"/>
  <c r="Q4682" i="1"/>
  <c r="S4682" i="1" s="1"/>
  <c r="R4682" i="1"/>
  <c r="Q4638" i="1"/>
  <c r="Q4633" i="1"/>
  <c r="Q4620" i="1"/>
  <c r="S4620" i="1" s="1"/>
  <c r="R4620" i="1"/>
  <c r="Q4618" i="1"/>
  <c r="R4618" i="1"/>
  <c r="R4592" i="1"/>
  <c r="Q4592" i="1"/>
  <c r="S4592" i="1" s="1"/>
  <c r="R4536" i="1"/>
  <c r="Q4536" i="1"/>
  <c r="S4536" i="1" s="1"/>
  <c r="R4520" i="1"/>
  <c r="Q4520" i="1"/>
  <c r="S4520" i="1" s="1"/>
  <c r="O5365" i="1"/>
  <c r="R5351" i="1"/>
  <c r="S5351" i="1" s="1"/>
  <c r="P5344" i="1"/>
  <c r="Q5344" i="1" s="1"/>
  <c r="S5344" i="1" s="1"/>
  <c r="O5333" i="1"/>
  <c r="R5319" i="1"/>
  <c r="S5319" i="1" s="1"/>
  <c r="P5312" i="1"/>
  <c r="R5312" i="1" s="1"/>
  <c r="O5301" i="1"/>
  <c r="R5287" i="1"/>
  <c r="P5280" i="1"/>
  <c r="Q5280" i="1" s="1"/>
  <c r="O5269" i="1"/>
  <c r="Q5255" i="1"/>
  <c r="R5255" i="1"/>
  <c r="O5249" i="1"/>
  <c r="O5230" i="1"/>
  <c r="R5227" i="1"/>
  <c r="S5227" i="1" s="1"/>
  <c r="R5224" i="1"/>
  <c r="S5224" i="1" s="1"/>
  <c r="R5222" i="1"/>
  <c r="S5222" i="1" s="1"/>
  <c r="P5216" i="1"/>
  <c r="Q5216" i="1" s="1"/>
  <c r="S5216" i="1" s="1"/>
  <c r="O5213" i="1"/>
  <c r="P5213" i="1"/>
  <c r="Q5191" i="1"/>
  <c r="S5191" i="1" s="1"/>
  <c r="R5191" i="1"/>
  <c r="O5185" i="1"/>
  <c r="O5166" i="1"/>
  <c r="R5163" i="1"/>
  <c r="S5163" i="1" s="1"/>
  <c r="R5160" i="1"/>
  <c r="R5158" i="1"/>
  <c r="P5152" i="1"/>
  <c r="O5149" i="1"/>
  <c r="P5149" i="1"/>
  <c r="Q5127" i="1"/>
  <c r="S5127" i="1" s="1"/>
  <c r="R5127" i="1"/>
  <c r="O5121" i="1"/>
  <c r="P5098" i="1"/>
  <c r="R5098" i="1" s="1"/>
  <c r="Q5084" i="1"/>
  <c r="S5084" i="1" s="1"/>
  <c r="Q5079" i="1"/>
  <c r="R5079" i="1"/>
  <c r="Q5075" i="1"/>
  <c r="S5075" i="1" s="1"/>
  <c r="Q5074" i="1"/>
  <c r="S5074" i="1" s="1"/>
  <c r="P5072" i="1"/>
  <c r="R5070" i="1"/>
  <c r="O5053" i="1"/>
  <c r="P5053" i="1"/>
  <c r="R5049" i="1"/>
  <c r="S5049" i="1" s="1"/>
  <c r="Q5043" i="1"/>
  <c r="S5043" i="1" s="1"/>
  <c r="Q5034" i="1"/>
  <c r="S5034" i="1" s="1"/>
  <c r="R5034" i="1"/>
  <c r="Q5028" i="1"/>
  <c r="S5028" i="1" s="1"/>
  <c r="P5026" i="1"/>
  <c r="O5024" i="1"/>
  <c r="P5024" i="1"/>
  <c r="Q5022" i="1"/>
  <c r="S5022" i="1" s="1"/>
  <c r="R5014" i="1"/>
  <c r="O4997" i="1"/>
  <c r="P4997" i="1"/>
  <c r="Q4993" i="1"/>
  <c r="S4993" i="1" s="1"/>
  <c r="Q4991" i="1"/>
  <c r="R4985" i="1"/>
  <c r="Q4979" i="1"/>
  <c r="S4979" i="1" s="1"/>
  <c r="Q4970" i="1"/>
  <c r="R4970" i="1"/>
  <c r="Q4964" i="1"/>
  <c r="S4964" i="1" s="1"/>
  <c r="P4962" i="1"/>
  <c r="O4960" i="1"/>
  <c r="P4960" i="1"/>
  <c r="Q4958" i="1"/>
  <c r="S4958" i="1" s="1"/>
  <c r="R4950" i="1"/>
  <c r="O4933" i="1"/>
  <c r="P4933" i="1"/>
  <c r="Q4929" i="1"/>
  <c r="S4929" i="1" s="1"/>
  <c r="Q4927" i="1"/>
  <c r="R4921" i="1"/>
  <c r="Q4915" i="1"/>
  <c r="S4915" i="1" s="1"/>
  <c r="Q4906" i="1"/>
  <c r="R4906" i="1"/>
  <c r="Q4900" i="1"/>
  <c r="S4900" i="1" s="1"/>
  <c r="P4898" i="1"/>
  <c r="O4896" i="1"/>
  <c r="P4896" i="1"/>
  <c r="Q4894" i="1"/>
  <c r="S4894" i="1" s="1"/>
  <c r="R4886" i="1"/>
  <c r="Q4838" i="1"/>
  <c r="Q4834" i="1"/>
  <c r="R4834" i="1"/>
  <c r="O4824" i="1"/>
  <c r="P4824" i="1"/>
  <c r="Q4817" i="1"/>
  <c r="S4817" i="1" s="1"/>
  <c r="R4817" i="1"/>
  <c r="R4805" i="1"/>
  <c r="Q4774" i="1"/>
  <c r="S4774" i="1" s="1"/>
  <c r="S4772" i="1"/>
  <c r="Q4770" i="1"/>
  <c r="S4770" i="1" s="1"/>
  <c r="R4770" i="1"/>
  <c r="O4760" i="1"/>
  <c r="P4760" i="1"/>
  <c r="Q4753" i="1"/>
  <c r="S4753" i="1" s="1"/>
  <c r="R4753" i="1"/>
  <c r="R4724" i="1"/>
  <c r="Q4712" i="1"/>
  <c r="S4694" i="1"/>
  <c r="S4691" i="1"/>
  <c r="Q4676" i="1"/>
  <c r="S4676" i="1" s="1"/>
  <c r="R4676" i="1"/>
  <c r="Q4674" i="1"/>
  <c r="R4674" i="1"/>
  <c r="S4671" i="1"/>
  <c r="Q4653" i="1"/>
  <c r="Q4630" i="1"/>
  <c r="S4627" i="1"/>
  <c r="Q4625" i="1"/>
  <c r="Q4612" i="1"/>
  <c r="R4612" i="1"/>
  <c r="Q4610" i="1"/>
  <c r="S4610" i="1" s="1"/>
  <c r="R4610" i="1"/>
  <c r="R4560" i="1"/>
  <c r="Q4560" i="1"/>
  <c r="S4560" i="1" s="1"/>
  <c r="R4554" i="1"/>
  <c r="Q4538" i="1"/>
  <c r="Q5362" i="1"/>
  <c r="S5362" i="1" s="1"/>
  <c r="S5352" i="1"/>
  <c r="Q5330" i="1"/>
  <c r="S5330" i="1" s="1"/>
  <c r="S5320" i="1"/>
  <c r="Q5298" i="1"/>
  <c r="S5298" i="1" s="1"/>
  <c r="S5288" i="1"/>
  <c r="Q5266" i="1"/>
  <c r="S5266" i="1" s="1"/>
  <c r="Q5247" i="1"/>
  <c r="R5247" i="1"/>
  <c r="S5233" i="1"/>
  <c r="S5228" i="1"/>
  <c r="R5216" i="1"/>
  <c r="O5205" i="1"/>
  <c r="P5205" i="1"/>
  <c r="Q5202" i="1"/>
  <c r="S5202" i="1" s="1"/>
  <c r="Q5183" i="1"/>
  <c r="R5183" i="1"/>
  <c r="S5169" i="1"/>
  <c r="S5164" i="1"/>
  <c r="O5141" i="1"/>
  <c r="P5141" i="1"/>
  <c r="Q5138" i="1"/>
  <c r="S5138" i="1" s="1"/>
  <c r="Q5119" i="1"/>
  <c r="S5119" i="1" s="1"/>
  <c r="R5119" i="1"/>
  <c r="S5108" i="1"/>
  <c r="Q5103" i="1"/>
  <c r="R5103" i="1"/>
  <c r="Q5098" i="1"/>
  <c r="S5089" i="1"/>
  <c r="O5077" i="1"/>
  <c r="P5077" i="1"/>
  <c r="R5072" i="1"/>
  <c r="S5070" i="1"/>
  <c r="Q5026" i="1"/>
  <c r="S5026" i="1" s="1"/>
  <c r="R5026" i="1"/>
  <c r="S5020" i="1"/>
  <c r="O5016" i="1"/>
  <c r="P5016" i="1"/>
  <c r="S5014" i="1"/>
  <c r="O4989" i="1"/>
  <c r="P4989" i="1"/>
  <c r="S4985" i="1"/>
  <c r="Q4962" i="1"/>
  <c r="S4962" i="1" s="1"/>
  <c r="R4962" i="1"/>
  <c r="S4956" i="1"/>
  <c r="O4952" i="1"/>
  <c r="P4952" i="1"/>
  <c r="S4950" i="1"/>
  <c r="O4925" i="1"/>
  <c r="P4925" i="1"/>
  <c r="S4921" i="1"/>
  <c r="S4892" i="1"/>
  <c r="O4888" i="1"/>
  <c r="P4888" i="1"/>
  <c r="S4886" i="1"/>
  <c r="Q4870" i="1"/>
  <c r="S4870" i="1" s="1"/>
  <c r="R4870" i="1"/>
  <c r="O4864" i="1"/>
  <c r="P4864" i="1"/>
  <c r="Q4857" i="1"/>
  <c r="S4857" i="1" s="1"/>
  <c r="R4857" i="1"/>
  <c r="S4812" i="1"/>
  <c r="Q4810" i="1"/>
  <c r="R4810" i="1"/>
  <c r="S4807" i="1"/>
  <c r="O4800" i="1"/>
  <c r="P4800" i="1"/>
  <c r="Q4793" i="1"/>
  <c r="S4793" i="1" s="1"/>
  <c r="R4793" i="1"/>
  <c r="S4750" i="1"/>
  <c r="S4748" i="1"/>
  <c r="Q4746" i="1"/>
  <c r="S4746" i="1" s="1"/>
  <c r="R4746" i="1"/>
  <c r="O4736" i="1"/>
  <c r="P4736" i="1"/>
  <c r="Q4729" i="1"/>
  <c r="R4729" i="1"/>
  <c r="Q4709" i="1"/>
  <c r="Q4686" i="1"/>
  <c r="Q4681" i="1"/>
  <c r="Q4668" i="1"/>
  <c r="R4668" i="1"/>
  <c r="Q4666" i="1"/>
  <c r="S4666" i="1" s="1"/>
  <c r="R4666" i="1"/>
  <c r="Q4622" i="1"/>
  <c r="S4622" i="1" s="1"/>
  <c r="Q4617" i="1"/>
  <c r="S4617" i="1" s="1"/>
  <c r="Q4591" i="1"/>
  <c r="Q4575" i="1"/>
  <c r="S4575" i="1" s="1"/>
  <c r="R4575" i="1"/>
  <c r="Q4567" i="1"/>
  <c r="R4567" i="1"/>
  <c r="S4530" i="1"/>
  <c r="R4528" i="1"/>
  <c r="Q4528" i="1"/>
  <c r="Q5366" i="1"/>
  <c r="S5366" i="1" s="1"/>
  <c r="R5359" i="1"/>
  <c r="S5359" i="1" s="1"/>
  <c r="S5356" i="1"/>
  <c r="Q5334" i="1"/>
  <c r="S5334" i="1" s="1"/>
  <c r="R5327" i="1"/>
  <c r="S5327" i="1" s="1"/>
  <c r="S5324" i="1"/>
  <c r="Q5302" i="1"/>
  <c r="S5302" i="1" s="1"/>
  <c r="R5295" i="1"/>
  <c r="S5295" i="1" s="1"/>
  <c r="S5292" i="1"/>
  <c r="Q5270" i="1"/>
  <c r="S5270" i="1" s="1"/>
  <c r="O5261" i="1"/>
  <c r="P5261" i="1"/>
  <c r="Q5258" i="1"/>
  <c r="S5258" i="1" s="1"/>
  <c r="S5256" i="1"/>
  <c r="Q5239" i="1"/>
  <c r="R5239" i="1"/>
  <c r="S5225" i="1"/>
  <c r="S5220" i="1"/>
  <c r="R5211" i="1"/>
  <c r="S5211" i="1" s="1"/>
  <c r="R5208" i="1"/>
  <c r="S5208" i="1" s="1"/>
  <c r="O5197" i="1"/>
  <c r="P5197" i="1"/>
  <c r="Q5194" i="1"/>
  <c r="S5194" i="1" s="1"/>
  <c r="S5192" i="1"/>
  <c r="Q5175" i="1"/>
  <c r="S5175" i="1" s="1"/>
  <c r="R5175" i="1"/>
  <c r="S5161" i="1"/>
  <c r="S5156" i="1"/>
  <c r="R5147" i="1"/>
  <c r="S5147" i="1" s="1"/>
  <c r="R5144" i="1"/>
  <c r="O5133" i="1"/>
  <c r="P5133" i="1"/>
  <c r="Q5130" i="1"/>
  <c r="S5130" i="1" s="1"/>
  <c r="Q5111" i="1"/>
  <c r="S5111" i="1" s="1"/>
  <c r="R5111" i="1"/>
  <c r="O5101" i="1"/>
  <c r="P5101" i="1"/>
  <c r="R5096" i="1"/>
  <c r="S5096" i="1" s="1"/>
  <c r="S5094" i="1"/>
  <c r="S5080" i="1"/>
  <c r="Q5068" i="1"/>
  <c r="S5068" i="1" s="1"/>
  <c r="Q5063" i="1"/>
  <c r="S5063" i="1" s="1"/>
  <c r="R5063" i="1"/>
  <c r="Q5058" i="1"/>
  <c r="S5058" i="1" s="1"/>
  <c r="P5056" i="1"/>
  <c r="Q5056" i="1" s="1"/>
  <c r="O5045" i="1"/>
  <c r="P5045" i="1"/>
  <c r="Q5041" i="1"/>
  <c r="S5041" i="1" s="1"/>
  <c r="Q5039" i="1"/>
  <c r="Q5018" i="1"/>
  <c r="S5018" i="1" s="1"/>
  <c r="R5018" i="1"/>
  <c r="Q5012" i="1"/>
  <c r="S5012" i="1" s="1"/>
  <c r="O5008" i="1"/>
  <c r="P5008" i="1"/>
  <c r="S5006" i="1"/>
  <c r="O4981" i="1"/>
  <c r="P4981" i="1"/>
  <c r="S4977" i="1"/>
  <c r="Q4975" i="1"/>
  <c r="Q4954" i="1"/>
  <c r="R4954" i="1"/>
  <c r="Q4948" i="1"/>
  <c r="S4948" i="1" s="1"/>
  <c r="O4944" i="1"/>
  <c r="P4944" i="1"/>
  <c r="S4942" i="1"/>
  <c r="O4917" i="1"/>
  <c r="P4917" i="1"/>
  <c r="S4913" i="1"/>
  <c r="Q4911" i="1"/>
  <c r="Q4890" i="1"/>
  <c r="R4890" i="1"/>
  <c r="Q4884" i="1"/>
  <c r="S4884" i="1" s="1"/>
  <c r="O4880" i="1"/>
  <c r="P4880" i="1"/>
  <c r="S4878" i="1"/>
  <c r="Q4866" i="1"/>
  <c r="R4866" i="1"/>
  <c r="S4852" i="1"/>
  <c r="Q4850" i="1"/>
  <c r="R4850" i="1"/>
  <c r="O4840" i="1"/>
  <c r="P4840" i="1"/>
  <c r="Q4833" i="1"/>
  <c r="S4833" i="1" s="1"/>
  <c r="R4833" i="1"/>
  <c r="R4821" i="1"/>
  <c r="S4790" i="1"/>
  <c r="S4788" i="1"/>
  <c r="Q4786" i="1"/>
  <c r="S4786" i="1" s="1"/>
  <c r="R4786" i="1"/>
  <c r="O4776" i="1"/>
  <c r="P4776" i="1"/>
  <c r="Q4769" i="1"/>
  <c r="R4769" i="1"/>
  <c r="S4724" i="1"/>
  <c r="Q4722" i="1"/>
  <c r="R4722" i="1"/>
  <c r="S4719" i="1"/>
  <c r="Q4701" i="1"/>
  <c r="Q4660" i="1"/>
  <c r="R4660" i="1"/>
  <c r="Q4658" i="1"/>
  <c r="S4658" i="1" s="1"/>
  <c r="R4658" i="1"/>
  <c r="S4614" i="1"/>
  <c r="S4609" i="1"/>
  <c r="R4603" i="1"/>
  <c r="Q4543" i="1"/>
  <c r="R4543" i="1"/>
  <c r="Q4535" i="1"/>
  <c r="S4535" i="1" s="1"/>
  <c r="R4535" i="1"/>
  <c r="Q5370" i="1"/>
  <c r="S5370" i="1" s="1"/>
  <c r="R5363" i="1"/>
  <c r="S5363" i="1" s="1"/>
  <c r="S5360" i="1"/>
  <c r="Q5338" i="1"/>
  <c r="S5338" i="1" s="1"/>
  <c r="R5331" i="1"/>
  <c r="S5331" i="1" s="1"/>
  <c r="S5328" i="1"/>
  <c r="Q5306" i="1"/>
  <c r="S5306" i="1" s="1"/>
  <c r="R5299" i="1"/>
  <c r="S5299" i="1" s="1"/>
  <c r="S5296" i="1"/>
  <c r="Q5274" i="1"/>
  <c r="S5274" i="1" s="1"/>
  <c r="R5267" i="1"/>
  <c r="R5264" i="1"/>
  <c r="S5264" i="1" s="1"/>
  <c r="O5253" i="1"/>
  <c r="P5253" i="1"/>
  <c r="Q5250" i="1"/>
  <c r="S5250" i="1" s="1"/>
  <c r="Q5231" i="1"/>
  <c r="S5231" i="1" s="1"/>
  <c r="R5231" i="1"/>
  <c r="S5212" i="1"/>
  <c r="R5203" i="1"/>
  <c r="S5203" i="1" s="1"/>
  <c r="R5200" i="1"/>
  <c r="S5200" i="1" s="1"/>
  <c r="O5189" i="1"/>
  <c r="P5189" i="1"/>
  <c r="Q5186" i="1"/>
  <c r="S5186" i="1" s="1"/>
  <c r="Q5167" i="1"/>
  <c r="S5167" i="1" s="1"/>
  <c r="R5167" i="1"/>
  <c r="S5148" i="1"/>
  <c r="R5139" i="1"/>
  <c r="R5136" i="1"/>
  <c r="S5136" i="1" s="1"/>
  <c r="O5125" i="1"/>
  <c r="P5125" i="1"/>
  <c r="Q5122" i="1"/>
  <c r="S5122" i="1" s="1"/>
  <c r="Q5092" i="1"/>
  <c r="S5092" i="1" s="1"/>
  <c r="Q5087" i="1"/>
  <c r="R5087" i="1"/>
  <c r="Q5082" i="1"/>
  <c r="S5082" i="1" s="1"/>
  <c r="S5073" i="1"/>
  <c r="O5061" i="1"/>
  <c r="P5061" i="1"/>
  <c r="R5056" i="1"/>
  <c r="O5037" i="1"/>
  <c r="P5037" i="1"/>
  <c r="S5033" i="1"/>
  <c r="Q5031" i="1"/>
  <c r="Q5010" i="1"/>
  <c r="S5010" i="1" s="1"/>
  <c r="R5010" i="1"/>
  <c r="Q5004" i="1"/>
  <c r="S5004" i="1" s="1"/>
  <c r="O5000" i="1"/>
  <c r="P5000" i="1"/>
  <c r="S4998" i="1"/>
  <c r="O4973" i="1"/>
  <c r="P4973" i="1"/>
  <c r="S4969" i="1"/>
  <c r="Q4967" i="1"/>
  <c r="Q4946" i="1"/>
  <c r="S4946" i="1" s="1"/>
  <c r="R4946" i="1"/>
  <c r="Q4940" i="1"/>
  <c r="S4940" i="1" s="1"/>
  <c r="O4936" i="1"/>
  <c r="P4936" i="1"/>
  <c r="S4934" i="1"/>
  <c r="O4909" i="1"/>
  <c r="P4909" i="1"/>
  <c r="S4905" i="1"/>
  <c r="Q4903" i="1"/>
  <c r="Q4882" i="1"/>
  <c r="S4882" i="1" s="1"/>
  <c r="R4882" i="1"/>
  <c r="Q4876" i="1"/>
  <c r="S4876" i="1" s="1"/>
  <c r="O4872" i="1"/>
  <c r="P4872" i="1"/>
  <c r="Q4861" i="1"/>
  <c r="S4861" i="1" s="1"/>
  <c r="R4861" i="1"/>
  <c r="S4828" i="1"/>
  <c r="Q4826" i="1"/>
  <c r="R4826" i="1"/>
  <c r="O4816" i="1"/>
  <c r="P4816" i="1"/>
  <c r="Q4809" i="1"/>
  <c r="S4809" i="1" s="1"/>
  <c r="R4809" i="1"/>
  <c r="S4764" i="1"/>
  <c r="Q4762" i="1"/>
  <c r="R4762" i="1"/>
  <c r="O4752" i="1"/>
  <c r="P4752" i="1"/>
  <c r="Q4745" i="1"/>
  <c r="R4745" i="1"/>
  <c r="R4733" i="1"/>
  <c r="Q4716" i="1"/>
  <c r="S4716" i="1" s="1"/>
  <c r="R4716" i="1"/>
  <c r="Q4714" i="1"/>
  <c r="R4714" i="1"/>
  <c r="Q4688" i="1"/>
  <c r="S4670" i="1"/>
  <c r="Q4652" i="1"/>
  <c r="S4652" i="1" s="1"/>
  <c r="R4652" i="1"/>
  <c r="Q4650" i="1"/>
  <c r="R4650" i="1"/>
  <c r="S4647" i="1"/>
  <c r="S4553" i="1"/>
  <c r="Q4527" i="1"/>
  <c r="S4527" i="1" s="1"/>
  <c r="R4527" i="1"/>
  <c r="R4721" i="1"/>
  <c r="R4713" i="1"/>
  <c r="R4705" i="1"/>
  <c r="S4705" i="1" s="1"/>
  <c r="R4697" i="1"/>
  <c r="R4689" i="1"/>
  <c r="S4689" i="1" s="1"/>
  <c r="R4681" i="1"/>
  <c r="R4673" i="1"/>
  <c r="S4673" i="1" s="1"/>
  <c r="R4665" i="1"/>
  <c r="S4665" i="1" s="1"/>
  <c r="R4657" i="1"/>
  <c r="R4649" i="1"/>
  <c r="R4641" i="1"/>
  <c r="S4641" i="1" s="1"/>
  <c r="R4633" i="1"/>
  <c r="R4625" i="1"/>
  <c r="R4617" i="1"/>
  <c r="R4609" i="1"/>
  <c r="Q4607" i="1"/>
  <c r="R4604" i="1"/>
  <c r="S4604" i="1" s="1"/>
  <c r="Q4583" i="1"/>
  <c r="S4577" i="1"/>
  <c r="R4576" i="1"/>
  <c r="S4566" i="1"/>
  <c r="Q4551" i="1"/>
  <c r="S4545" i="1"/>
  <c r="R4544" i="1"/>
  <c r="S4534" i="1"/>
  <c r="Q4519" i="1"/>
  <c r="S4510" i="1"/>
  <c r="R4505" i="1"/>
  <c r="Q4468" i="1"/>
  <c r="R4468" i="1"/>
  <c r="O4466" i="1"/>
  <c r="P4466" i="1"/>
  <c r="Q4448" i="1"/>
  <c r="S4448" i="1" s="1"/>
  <c r="R4448" i="1"/>
  <c r="Q4435" i="1"/>
  <c r="S4435" i="1" s="1"/>
  <c r="R4435" i="1"/>
  <c r="O4430" i="1"/>
  <c r="P4430" i="1"/>
  <c r="S4413" i="1"/>
  <c r="Q4404" i="1"/>
  <c r="S4404" i="1" s="1"/>
  <c r="R4404" i="1"/>
  <c r="O4402" i="1"/>
  <c r="P4402" i="1"/>
  <c r="Q4384" i="1"/>
  <c r="R4384" i="1"/>
  <c r="Q4363" i="1"/>
  <c r="R4363" i="1"/>
  <c r="O4338" i="1"/>
  <c r="P4338" i="1"/>
  <c r="Q4328" i="1"/>
  <c r="R4328" i="1"/>
  <c r="Q4312" i="1"/>
  <c r="R4312" i="1"/>
  <c r="S4307" i="1"/>
  <c r="Q4296" i="1"/>
  <c r="S4296" i="1" s="1"/>
  <c r="R4296" i="1"/>
  <c r="Q4280" i="1"/>
  <c r="S4280" i="1" s="1"/>
  <c r="R4280" i="1"/>
  <c r="Q4264" i="1"/>
  <c r="R4264" i="1"/>
  <c r="Q4248" i="1"/>
  <c r="S4248" i="1" s="1"/>
  <c r="R4248" i="1"/>
  <c r="R4229" i="1"/>
  <c r="Q4229" i="1"/>
  <c r="S4229" i="1" s="1"/>
  <c r="Q4222" i="1"/>
  <c r="R4222" i="1"/>
  <c r="Q4167" i="1"/>
  <c r="R4167" i="1"/>
  <c r="Q4164" i="1"/>
  <c r="R4164" i="1"/>
  <c r="R4151" i="1"/>
  <c r="Q4151" i="1"/>
  <c r="R4144" i="1"/>
  <c r="Q4144" i="1"/>
  <c r="S4103" i="1"/>
  <c r="Q4093" i="1"/>
  <c r="S4093" i="1" s="1"/>
  <c r="R4093" i="1"/>
  <c r="R4086" i="1"/>
  <c r="Q4086" i="1"/>
  <c r="S4086" i="1" s="1"/>
  <c r="P4720" i="1"/>
  <c r="Q4720" i="1" s="1"/>
  <c r="S4720" i="1" s="1"/>
  <c r="P4712" i="1"/>
  <c r="R4712" i="1" s="1"/>
  <c r="P4704" i="1"/>
  <c r="R4704" i="1" s="1"/>
  <c r="P4696" i="1"/>
  <c r="P4688" i="1"/>
  <c r="R4688" i="1" s="1"/>
  <c r="P4680" i="1"/>
  <c r="P4672" i="1"/>
  <c r="R4672" i="1" s="1"/>
  <c r="P4664" i="1"/>
  <c r="P4656" i="1"/>
  <c r="R4656" i="1" s="1"/>
  <c r="P4648" i="1"/>
  <c r="R4648" i="1" s="1"/>
  <c r="P4640" i="1"/>
  <c r="R4640" i="1" s="1"/>
  <c r="P4632" i="1"/>
  <c r="P4624" i="1"/>
  <c r="P4616" i="1"/>
  <c r="R4616" i="1" s="1"/>
  <c r="P4608" i="1"/>
  <c r="P4603" i="1"/>
  <c r="Q4603" i="1" s="1"/>
  <c r="S4603" i="1" s="1"/>
  <c r="P4591" i="1"/>
  <c r="R4591" i="1" s="1"/>
  <c r="P4584" i="1"/>
  <c r="R4584" i="1" s="1"/>
  <c r="R4574" i="1"/>
  <c r="S4574" i="1" s="1"/>
  <c r="R4573" i="1"/>
  <c r="P4559" i="1"/>
  <c r="P4552" i="1"/>
  <c r="R4552" i="1" s="1"/>
  <c r="R4542" i="1"/>
  <c r="R4541" i="1"/>
  <c r="P4527" i="1"/>
  <c r="P4520" i="1"/>
  <c r="R4508" i="1"/>
  <c r="R4504" i="1"/>
  <c r="R4502" i="1"/>
  <c r="S4502" i="1" s="1"/>
  <c r="R4501" i="1"/>
  <c r="Q4484" i="1"/>
  <c r="Q4475" i="1"/>
  <c r="R4475" i="1"/>
  <c r="O4470" i="1"/>
  <c r="P4470" i="1"/>
  <c r="Q4453" i="1"/>
  <c r="S4453" i="1" s="1"/>
  <c r="Q4444" i="1"/>
  <c r="S4444" i="1" s="1"/>
  <c r="R4444" i="1"/>
  <c r="O4442" i="1"/>
  <c r="P4442" i="1"/>
  <c r="R4437" i="1"/>
  <c r="R4431" i="1"/>
  <c r="S4431" i="1" s="1"/>
  <c r="Q4424" i="1"/>
  <c r="R4424" i="1"/>
  <c r="Q4411" i="1"/>
  <c r="S4411" i="1" s="1"/>
  <c r="R4411" i="1"/>
  <c r="O4406" i="1"/>
  <c r="P4406" i="1"/>
  <c r="Q4389" i="1"/>
  <c r="S4389" i="1" s="1"/>
  <c r="Q4380" i="1"/>
  <c r="R4380" i="1"/>
  <c r="O4378" i="1"/>
  <c r="P4378" i="1"/>
  <c r="R4373" i="1"/>
  <c r="S4373" i="1" s="1"/>
  <c r="O4346" i="1"/>
  <c r="P4346" i="1"/>
  <c r="Q4336" i="1"/>
  <c r="R4336" i="1"/>
  <c r="S4316" i="1"/>
  <c r="S4300" i="1"/>
  <c r="Q4224" i="1"/>
  <c r="R4224" i="1"/>
  <c r="Q4219" i="1"/>
  <c r="S4219" i="1" s="1"/>
  <c r="R4205" i="1"/>
  <c r="Q4205" i="1"/>
  <c r="S4205" i="1" s="1"/>
  <c r="Q4141" i="1"/>
  <c r="R4141" i="1"/>
  <c r="O4595" i="1"/>
  <c r="Q4588" i="1"/>
  <c r="S4588" i="1" s="1"/>
  <c r="P4581" i="1"/>
  <c r="P4570" i="1"/>
  <c r="O4563" i="1"/>
  <c r="Q4556" i="1"/>
  <c r="S4556" i="1" s="1"/>
  <c r="P4549" i="1"/>
  <c r="Q4549" i="1" s="1"/>
  <c r="S4549" i="1" s="1"/>
  <c r="P4538" i="1"/>
  <c r="R4538" i="1" s="1"/>
  <c r="O4531" i="1"/>
  <c r="Q4524" i="1"/>
  <c r="S4524" i="1" s="1"/>
  <c r="P4517" i="1"/>
  <c r="Q4517" i="1" s="1"/>
  <c r="S4517" i="1" s="1"/>
  <c r="O4499" i="1"/>
  <c r="P4496" i="1"/>
  <c r="Q4496" i="1" s="1"/>
  <c r="P4493" i="1"/>
  <c r="Q4490" i="1"/>
  <c r="S4490" i="1" s="1"/>
  <c r="Q4487" i="1"/>
  <c r="S4487" i="1" s="1"/>
  <c r="O4482" i="1"/>
  <c r="P4482" i="1"/>
  <c r="R4477" i="1"/>
  <c r="S4477" i="1" s="1"/>
  <c r="R4471" i="1"/>
  <c r="S4471" i="1" s="1"/>
  <c r="Q4464" i="1"/>
  <c r="S4464" i="1" s="1"/>
  <c r="R4464" i="1"/>
  <c r="O4451" i="1"/>
  <c r="O4446" i="1"/>
  <c r="P4446" i="1"/>
  <c r="Q4420" i="1"/>
  <c r="R4420" i="1"/>
  <c r="O4418" i="1"/>
  <c r="P4418" i="1"/>
  <c r="R4413" i="1"/>
  <c r="R4407" i="1"/>
  <c r="S4407" i="1" s="1"/>
  <c r="Q4400" i="1"/>
  <c r="R4400" i="1"/>
  <c r="O4387" i="1"/>
  <c r="O4382" i="1"/>
  <c r="P4382" i="1"/>
  <c r="O4370" i="1"/>
  <c r="P4370" i="1"/>
  <c r="O4354" i="1"/>
  <c r="P4354" i="1"/>
  <c r="Q4344" i="1"/>
  <c r="S4344" i="1" s="1"/>
  <c r="R4344" i="1"/>
  <c r="R4325" i="1"/>
  <c r="Q4325" i="1"/>
  <c r="R4309" i="1"/>
  <c r="Q4309" i="1"/>
  <c r="S4309" i="1" s="1"/>
  <c r="R4293" i="1"/>
  <c r="Q4293" i="1"/>
  <c r="R4277" i="1"/>
  <c r="Q4277" i="1"/>
  <c r="S4277" i="1" s="1"/>
  <c r="R4261" i="1"/>
  <c r="Q4261" i="1"/>
  <c r="R4245" i="1"/>
  <c r="Q4245" i="1"/>
  <c r="S4245" i="1" s="1"/>
  <c r="Q4200" i="1"/>
  <c r="S4200" i="1" s="1"/>
  <c r="R4200" i="1"/>
  <c r="R4175" i="1"/>
  <c r="Q4175" i="1"/>
  <c r="R4150" i="1"/>
  <c r="Q4150" i="1"/>
  <c r="R4110" i="1"/>
  <c r="Q4110" i="1"/>
  <c r="S4110" i="1" s="1"/>
  <c r="Q4085" i="1"/>
  <c r="Q4599" i="1"/>
  <c r="S4599" i="1" s="1"/>
  <c r="R4581" i="1"/>
  <c r="R4549" i="1"/>
  <c r="R4517" i="1"/>
  <c r="S4508" i="1"/>
  <c r="S4497" i="1"/>
  <c r="R4493" i="1"/>
  <c r="Q4460" i="1"/>
  <c r="R4460" i="1"/>
  <c r="O4458" i="1"/>
  <c r="P4458" i="1"/>
  <c r="Q4440" i="1"/>
  <c r="R4440" i="1"/>
  <c r="Q4427" i="1"/>
  <c r="S4427" i="1" s="1"/>
  <c r="R4427" i="1"/>
  <c r="O4422" i="1"/>
  <c r="P4422" i="1"/>
  <c r="Q4396" i="1"/>
  <c r="S4396" i="1" s="1"/>
  <c r="R4396" i="1"/>
  <c r="O4394" i="1"/>
  <c r="P4394" i="1"/>
  <c r="Q4376" i="1"/>
  <c r="S4376" i="1" s="1"/>
  <c r="R4376" i="1"/>
  <c r="O4362" i="1"/>
  <c r="P4362" i="1"/>
  <c r="Q4352" i="1"/>
  <c r="S4352" i="1" s="1"/>
  <c r="R4352" i="1"/>
  <c r="Q4342" i="1"/>
  <c r="S4342" i="1" s="1"/>
  <c r="Q4322" i="1"/>
  <c r="R4302" i="1"/>
  <c r="Q4290" i="1"/>
  <c r="Q4258" i="1"/>
  <c r="Q4240" i="1"/>
  <c r="R4240" i="1"/>
  <c r="Q4235" i="1"/>
  <c r="S4235" i="1" s="1"/>
  <c r="S4225" i="1"/>
  <c r="R4221" i="1"/>
  <c r="Q4221" i="1"/>
  <c r="Q4183" i="1"/>
  <c r="S4183" i="1" s="1"/>
  <c r="R4183" i="1"/>
  <c r="R4135" i="1"/>
  <c r="P4605" i="1"/>
  <c r="Q4605" i="1" s="1"/>
  <c r="Q4596" i="1"/>
  <c r="S4596" i="1" s="1"/>
  <c r="P4589" i="1"/>
  <c r="Q4589" i="1" s="1"/>
  <c r="P4578" i="1"/>
  <c r="Q4578" i="1" s="1"/>
  <c r="O4571" i="1"/>
  <c r="Q4564" i="1"/>
  <c r="S4564" i="1" s="1"/>
  <c r="P4557" i="1"/>
  <c r="Q4557" i="1" s="1"/>
  <c r="P4546" i="1"/>
  <c r="Q4546" i="1" s="1"/>
  <c r="O4539" i="1"/>
  <c r="Q4532" i="1"/>
  <c r="S4532" i="1" s="1"/>
  <c r="P4525" i="1"/>
  <c r="Q4525" i="1" s="1"/>
  <c r="Q4514" i="1"/>
  <c r="S4514" i="1" s="1"/>
  <c r="Q4511" i="1"/>
  <c r="S4511" i="1" s="1"/>
  <c r="O4491" i="1"/>
  <c r="P4488" i="1"/>
  <c r="Q4488" i="1" s="1"/>
  <c r="P4485" i="1"/>
  <c r="Q4485" i="1" s="1"/>
  <c r="Q4480" i="1"/>
  <c r="S4480" i="1" s="1"/>
  <c r="R4480" i="1"/>
  <c r="O4467" i="1"/>
  <c r="O4462" i="1"/>
  <c r="P4462" i="1"/>
  <c r="Q4436" i="1"/>
  <c r="S4436" i="1" s="1"/>
  <c r="R4436" i="1"/>
  <c r="O4434" i="1"/>
  <c r="P4434" i="1"/>
  <c r="R4429" i="1"/>
  <c r="S4429" i="1" s="1"/>
  <c r="Q4416" i="1"/>
  <c r="R4416" i="1"/>
  <c r="O4403" i="1"/>
  <c r="O4398" i="1"/>
  <c r="P4398" i="1"/>
  <c r="Q4372" i="1"/>
  <c r="S4372" i="1" s="1"/>
  <c r="R4372" i="1"/>
  <c r="Q4368" i="1"/>
  <c r="R4368" i="1"/>
  <c r="Q4360" i="1"/>
  <c r="R4360" i="1"/>
  <c r="Q4356" i="1"/>
  <c r="S4356" i="1" s="1"/>
  <c r="Q4350" i="1"/>
  <c r="S4350" i="1" s="1"/>
  <c r="Q4320" i="1"/>
  <c r="S4320" i="1" s="1"/>
  <c r="R4320" i="1"/>
  <c r="Q4304" i="1"/>
  <c r="R4304" i="1"/>
  <c r="S4299" i="1"/>
  <c r="Q4288" i="1"/>
  <c r="S4288" i="1" s="1"/>
  <c r="R4288" i="1"/>
  <c r="Q4272" i="1"/>
  <c r="R4272" i="1"/>
  <c r="Q4256" i="1"/>
  <c r="R4256" i="1"/>
  <c r="Q4216" i="1"/>
  <c r="R4216" i="1"/>
  <c r="Q4211" i="1"/>
  <c r="S4204" i="1"/>
  <c r="R4197" i="1"/>
  <c r="Q4197" i="1"/>
  <c r="Q4174" i="1"/>
  <c r="S4135" i="1"/>
  <c r="R4119" i="1"/>
  <c r="Q4119" i="1"/>
  <c r="S4119" i="1" s="1"/>
  <c r="R4112" i="1"/>
  <c r="Q4112" i="1"/>
  <c r="Q4104" i="1"/>
  <c r="R4862" i="1"/>
  <c r="S4862" i="1" s="1"/>
  <c r="R4854" i="1"/>
  <c r="S4854" i="1" s="1"/>
  <c r="R4846" i="1"/>
  <c r="R4838" i="1"/>
  <c r="R4830" i="1"/>
  <c r="S4830" i="1" s="1"/>
  <c r="R4822" i="1"/>
  <c r="R4814" i="1"/>
  <c r="S4814" i="1" s="1"/>
  <c r="R4806" i="1"/>
  <c r="S4806" i="1" s="1"/>
  <c r="R4798" i="1"/>
  <c r="R4790" i="1"/>
  <c r="R4782" i="1"/>
  <c r="R4774" i="1"/>
  <c r="R4766" i="1"/>
  <c r="S4766" i="1" s="1"/>
  <c r="R4758" i="1"/>
  <c r="S4758" i="1" s="1"/>
  <c r="R4750" i="1"/>
  <c r="R4742" i="1"/>
  <c r="R4734" i="1"/>
  <c r="S4734" i="1" s="1"/>
  <c r="R4726" i="1"/>
  <c r="S4726" i="1" s="1"/>
  <c r="R4718" i="1"/>
  <c r="R4710" i="1"/>
  <c r="S4710" i="1" s="1"/>
  <c r="R4702" i="1"/>
  <c r="R4694" i="1"/>
  <c r="R4686" i="1"/>
  <c r="R4678" i="1"/>
  <c r="S4678" i="1" s="1"/>
  <c r="R4670" i="1"/>
  <c r="R4662" i="1"/>
  <c r="R4654" i="1"/>
  <c r="R4646" i="1"/>
  <c r="S4646" i="1" s="1"/>
  <c r="R4638" i="1"/>
  <c r="R4630" i="1"/>
  <c r="R4622" i="1"/>
  <c r="R4614" i="1"/>
  <c r="R4589" i="1"/>
  <c r="R4569" i="1"/>
  <c r="S4569" i="1" s="1"/>
  <c r="R4557" i="1"/>
  <c r="R4537" i="1"/>
  <c r="S4537" i="1" s="1"/>
  <c r="R4525" i="1"/>
  <c r="S4500" i="1"/>
  <c r="R4485" i="1"/>
  <c r="Q4483" i="1"/>
  <c r="R4483" i="1"/>
  <c r="Q4476" i="1"/>
  <c r="R4476" i="1"/>
  <c r="O4474" i="1"/>
  <c r="P4474" i="1"/>
  <c r="Q4456" i="1"/>
  <c r="S4456" i="1" s="1"/>
  <c r="R4456" i="1"/>
  <c r="Q4443" i="1"/>
  <c r="R4443" i="1"/>
  <c r="O4438" i="1"/>
  <c r="P4438" i="1"/>
  <c r="Q4412" i="1"/>
  <c r="S4412" i="1" s="1"/>
  <c r="R4412" i="1"/>
  <c r="O4410" i="1"/>
  <c r="P4410" i="1"/>
  <c r="Q4392" i="1"/>
  <c r="R4392" i="1"/>
  <c r="Q4379" i="1"/>
  <c r="R4379" i="1"/>
  <c r="O4374" i="1"/>
  <c r="P4374" i="1"/>
  <c r="Q4364" i="1"/>
  <c r="Q4341" i="1"/>
  <c r="S4341" i="1" s="1"/>
  <c r="Q4339" i="1"/>
  <c r="R4339" i="1"/>
  <c r="R4237" i="1"/>
  <c r="Q4237" i="1"/>
  <c r="S4237" i="1" s="1"/>
  <c r="Q4230" i="1"/>
  <c r="S4230" i="1" s="1"/>
  <c r="R4230" i="1"/>
  <c r="Q4192" i="1"/>
  <c r="R4192" i="1"/>
  <c r="R4190" i="1"/>
  <c r="Q4190" i="1"/>
  <c r="S4190" i="1" s="1"/>
  <c r="S4185" i="1"/>
  <c r="Q4156" i="1"/>
  <c r="S4156" i="1" s="1"/>
  <c r="R4156" i="1"/>
  <c r="Q4109" i="1"/>
  <c r="S4109" i="1" s="1"/>
  <c r="R4109" i="1"/>
  <c r="R5047" i="1"/>
  <c r="S5047" i="1" s="1"/>
  <c r="R5039" i="1"/>
  <c r="R5031" i="1"/>
  <c r="R5023" i="1"/>
  <c r="R5015" i="1"/>
  <c r="R5007" i="1"/>
  <c r="S5007" i="1" s="1"/>
  <c r="R4999" i="1"/>
  <c r="R4991" i="1"/>
  <c r="R4983" i="1"/>
  <c r="S4983" i="1" s="1"/>
  <c r="R4975" i="1"/>
  <c r="R4967" i="1"/>
  <c r="R4959" i="1"/>
  <c r="R4951" i="1"/>
  <c r="S4951" i="1" s="1"/>
  <c r="R4943" i="1"/>
  <c r="S4943" i="1" s="1"/>
  <c r="R4935" i="1"/>
  <c r="R4927" i="1"/>
  <c r="R4919" i="1"/>
  <c r="S4919" i="1" s="1"/>
  <c r="R4911" i="1"/>
  <c r="R4903" i="1"/>
  <c r="R4895" i="1"/>
  <c r="R4887" i="1"/>
  <c r="S4887" i="1" s="1"/>
  <c r="R4879" i="1"/>
  <c r="S4879" i="1" s="1"/>
  <c r="R4871" i="1"/>
  <c r="S4871" i="1" s="1"/>
  <c r="R4863" i="1"/>
  <c r="P4861" i="1"/>
  <c r="R4855" i="1"/>
  <c r="S4855" i="1" s="1"/>
  <c r="P4853" i="1"/>
  <c r="R4847" i="1"/>
  <c r="S4847" i="1" s="1"/>
  <c r="P4845" i="1"/>
  <c r="Q4845" i="1" s="1"/>
  <c r="R4839" i="1"/>
  <c r="S4839" i="1" s="1"/>
  <c r="P4837" i="1"/>
  <c r="R4831" i="1"/>
  <c r="S4831" i="1" s="1"/>
  <c r="P4829" i="1"/>
  <c r="Q4829" i="1" s="1"/>
  <c r="R4823" i="1"/>
  <c r="S4823" i="1" s="1"/>
  <c r="P4821" i="1"/>
  <c r="Q4821" i="1" s="1"/>
  <c r="R4815" i="1"/>
  <c r="S4815" i="1" s="1"/>
  <c r="P4813" i="1"/>
  <c r="Q4813" i="1" s="1"/>
  <c r="R4807" i="1"/>
  <c r="P4805" i="1"/>
  <c r="Q4805" i="1" s="1"/>
  <c r="S4805" i="1" s="1"/>
  <c r="R4799" i="1"/>
  <c r="S4799" i="1" s="1"/>
  <c r="P4797" i="1"/>
  <c r="Q4797" i="1" s="1"/>
  <c r="R4791" i="1"/>
  <c r="S4791" i="1" s="1"/>
  <c r="P4789" i="1"/>
  <c r="R4783" i="1"/>
  <c r="S4783" i="1" s="1"/>
  <c r="P4781" i="1"/>
  <c r="Q4781" i="1" s="1"/>
  <c r="R4775" i="1"/>
  <c r="P4773" i="1"/>
  <c r="Q4773" i="1" s="1"/>
  <c r="R4767" i="1"/>
  <c r="S4767" i="1" s="1"/>
  <c r="P4765" i="1"/>
  <c r="Q4765" i="1" s="1"/>
  <c r="R4759" i="1"/>
  <c r="S4759" i="1" s="1"/>
  <c r="P4757" i="1"/>
  <c r="R4751" i="1"/>
  <c r="P4749" i="1"/>
  <c r="Q4749" i="1" s="1"/>
  <c r="S4749" i="1" s="1"/>
  <c r="R4743" i="1"/>
  <c r="S4743" i="1" s="1"/>
  <c r="P4741" i="1"/>
  <c r="Q4741" i="1" s="1"/>
  <c r="R4735" i="1"/>
  <c r="S4735" i="1" s="1"/>
  <c r="P4733" i="1"/>
  <c r="Q4733" i="1" s="1"/>
  <c r="S4733" i="1" s="1"/>
  <c r="R4727" i="1"/>
  <c r="S4727" i="1" s="1"/>
  <c r="P4725" i="1"/>
  <c r="R4719" i="1"/>
  <c r="P4717" i="1"/>
  <c r="Q4717" i="1" s="1"/>
  <c r="R4711" i="1"/>
  <c r="S4711" i="1" s="1"/>
  <c r="P4709" i="1"/>
  <c r="R4709" i="1" s="1"/>
  <c r="R4703" i="1"/>
  <c r="S4703" i="1" s="1"/>
  <c r="P4701" i="1"/>
  <c r="R4701" i="1" s="1"/>
  <c r="R4695" i="1"/>
  <c r="S4695" i="1" s="1"/>
  <c r="P4693" i="1"/>
  <c r="R4687" i="1"/>
  <c r="S4687" i="1" s="1"/>
  <c r="P4685" i="1"/>
  <c r="Q4685" i="1" s="1"/>
  <c r="R4679" i="1"/>
  <c r="S4679" i="1" s="1"/>
  <c r="P4677" i="1"/>
  <c r="Q4677" i="1" s="1"/>
  <c r="R4671" i="1"/>
  <c r="P4669" i="1"/>
  <c r="Q4669" i="1" s="1"/>
  <c r="R4663" i="1"/>
  <c r="S4663" i="1" s="1"/>
  <c r="P4661" i="1"/>
  <c r="R4655" i="1"/>
  <c r="S4655" i="1" s="1"/>
  <c r="P4653" i="1"/>
  <c r="R4653" i="1" s="1"/>
  <c r="R4647" i="1"/>
  <c r="P4645" i="1"/>
  <c r="Q4645" i="1" s="1"/>
  <c r="R4639" i="1"/>
  <c r="P4637" i="1"/>
  <c r="Q4637" i="1" s="1"/>
  <c r="R4631" i="1"/>
  <c r="S4631" i="1" s="1"/>
  <c r="P4629" i="1"/>
  <c r="R4629" i="1" s="1"/>
  <c r="R4623" i="1"/>
  <c r="P4621" i="1"/>
  <c r="Q4621" i="1" s="1"/>
  <c r="R4615" i="1"/>
  <c r="S4615" i="1" s="1"/>
  <c r="P4613" i="1"/>
  <c r="Q4613" i="1" s="1"/>
  <c r="R4607" i="1"/>
  <c r="O4606" i="1"/>
  <c r="R4602" i="1"/>
  <c r="S4602" i="1" s="1"/>
  <c r="P4601" i="1"/>
  <c r="P4597" i="1"/>
  <c r="Q4597" i="1" s="1"/>
  <c r="R4594" i="1"/>
  <c r="S4594" i="1" s="1"/>
  <c r="R4587" i="1"/>
  <c r="S4587" i="1" s="1"/>
  <c r="P4586" i="1"/>
  <c r="Q4586" i="1" s="1"/>
  <c r="R4583" i="1"/>
  <c r="R4580" i="1"/>
  <c r="S4580" i="1" s="1"/>
  <c r="O4579" i="1"/>
  <c r="Q4576" i="1"/>
  <c r="S4576" i="1" s="1"/>
  <c r="Q4572" i="1"/>
  <c r="S4572" i="1" s="1"/>
  <c r="P4565" i="1"/>
  <c r="Q4565" i="1" s="1"/>
  <c r="R4562" i="1"/>
  <c r="S4562" i="1" s="1"/>
  <c r="R4555" i="1"/>
  <c r="S4555" i="1" s="1"/>
  <c r="P4554" i="1"/>
  <c r="Q4554" i="1" s="1"/>
  <c r="R4551" i="1"/>
  <c r="R4548" i="1"/>
  <c r="S4548" i="1" s="1"/>
  <c r="O4547" i="1"/>
  <c r="Q4544" i="1"/>
  <c r="S4544" i="1" s="1"/>
  <c r="Q4540" i="1"/>
  <c r="S4540" i="1" s="1"/>
  <c r="P4533" i="1"/>
  <c r="Q4533" i="1" s="1"/>
  <c r="R4530" i="1"/>
  <c r="R4523" i="1"/>
  <c r="S4523" i="1" s="1"/>
  <c r="P4522" i="1"/>
  <c r="Q4522" i="1" s="1"/>
  <c r="R4519" i="1"/>
  <c r="R4516" i="1"/>
  <c r="S4516" i="1" s="1"/>
  <c r="O4515" i="1"/>
  <c r="R4513" i="1"/>
  <c r="S4513" i="1" s="1"/>
  <c r="P4512" i="1"/>
  <c r="Q4512" i="1" s="1"/>
  <c r="P4509" i="1"/>
  <c r="Q4509" i="1" s="1"/>
  <c r="Q4506" i="1"/>
  <c r="S4506" i="1" s="1"/>
  <c r="Q4503" i="1"/>
  <c r="S4503" i="1" s="1"/>
  <c r="R4495" i="1"/>
  <c r="S4495" i="1" s="1"/>
  <c r="O4478" i="1"/>
  <c r="P4478" i="1"/>
  <c r="Q4461" i="1"/>
  <c r="S4461" i="1" s="1"/>
  <c r="Q4452" i="1"/>
  <c r="S4452" i="1" s="1"/>
  <c r="R4452" i="1"/>
  <c r="O4450" i="1"/>
  <c r="P4450" i="1"/>
  <c r="R4445" i="1"/>
  <c r="S4445" i="1" s="1"/>
  <c r="R4439" i="1"/>
  <c r="S4439" i="1" s="1"/>
  <c r="Q4432" i="1"/>
  <c r="S4432" i="1" s="1"/>
  <c r="R4432" i="1"/>
  <c r="O4419" i="1"/>
  <c r="O4414" i="1"/>
  <c r="P4414" i="1"/>
  <c r="Q4397" i="1"/>
  <c r="S4397" i="1" s="1"/>
  <c r="Q4388" i="1"/>
  <c r="S4388" i="1" s="1"/>
  <c r="R4388" i="1"/>
  <c r="O4386" i="1"/>
  <c r="P4386" i="1"/>
  <c r="R4381" i="1"/>
  <c r="S4381" i="1" s="1"/>
  <c r="R4375" i="1"/>
  <c r="S4375" i="1" s="1"/>
  <c r="Q4349" i="1"/>
  <c r="S4349" i="1" s="1"/>
  <c r="Q4347" i="1"/>
  <c r="S4347" i="1" s="1"/>
  <c r="R4347" i="1"/>
  <c r="R4317" i="1"/>
  <c r="Q4317" i="1"/>
  <c r="R4301" i="1"/>
  <c r="Q4301" i="1"/>
  <c r="S4301" i="1" s="1"/>
  <c r="R4285" i="1"/>
  <c r="Q4285" i="1"/>
  <c r="S4285" i="1" s="1"/>
  <c r="R4269" i="1"/>
  <c r="Q4269" i="1"/>
  <c r="R4253" i="1"/>
  <c r="Q4253" i="1"/>
  <c r="Q4232" i="1"/>
  <c r="R4232" i="1"/>
  <c r="S4227" i="1"/>
  <c r="S4220" i="1"/>
  <c r="S4217" i="1"/>
  <c r="R4213" i="1"/>
  <c r="Q4213" i="1"/>
  <c r="Q4182" i="1"/>
  <c r="R4182" i="1"/>
  <c r="S4161" i="1"/>
  <c r="S4153" i="1"/>
  <c r="R4142" i="1"/>
  <c r="Q4142" i="1"/>
  <c r="S4142" i="1" s="1"/>
  <c r="R4118" i="1"/>
  <c r="Q4118" i="1"/>
  <c r="S4118" i="1" s="1"/>
  <c r="Q4111" i="1"/>
  <c r="S4111" i="1" s="1"/>
  <c r="O4590" i="1"/>
  <c r="Q4573" i="1"/>
  <c r="R4565" i="1"/>
  <c r="O4558" i="1"/>
  <c r="Q4541" i="1"/>
  <c r="S4541" i="1" s="1"/>
  <c r="R4533" i="1"/>
  <c r="O4526" i="1"/>
  <c r="R4512" i="1"/>
  <c r="R4509" i="1"/>
  <c r="Q4507" i="1"/>
  <c r="S4507" i="1" s="1"/>
  <c r="Q4504" i="1"/>
  <c r="Q4501" i="1"/>
  <c r="S4501" i="1" s="1"/>
  <c r="P4498" i="1"/>
  <c r="Q4498" i="1" s="1"/>
  <c r="S4492" i="1"/>
  <c r="O4486" i="1"/>
  <c r="R4484" i="1"/>
  <c r="R4479" i="1"/>
  <c r="S4479" i="1" s="1"/>
  <c r="Q4472" i="1"/>
  <c r="R4472" i="1"/>
  <c r="O4459" i="1"/>
  <c r="O4454" i="1"/>
  <c r="P4454" i="1"/>
  <c r="Q4437" i="1"/>
  <c r="S4437" i="1" s="1"/>
  <c r="Q4428" i="1"/>
  <c r="R4428" i="1"/>
  <c r="O4426" i="1"/>
  <c r="P4426" i="1"/>
  <c r="R4415" i="1"/>
  <c r="S4415" i="1" s="1"/>
  <c r="Q4408" i="1"/>
  <c r="S4408" i="1" s="1"/>
  <c r="R4408" i="1"/>
  <c r="O4395" i="1"/>
  <c r="O4390" i="1"/>
  <c r="P4390" i="1"/>
  <c r="O4371" i="1"/>
  <c r="Q4355" i="1"/>
  <c r="R4355" i="1"/>
  <c r="Q4330" i="1"/>
  <c r="S4330" i="1" s="1"/>
  <c r="R4310" i="1"/>
  <c r="Q4298" i="1"/>
  <c r="S4298" i="1" s="1"/>
  <c r="R4278" i="1"/>
  <c r="R4246" i="1"/>
  <c r="Q4210" i="1"/>
  <c r="S4210" i="1" s="1"/>
  <c r="R4210" i="1"/>
  <c r="Q4208" i="1"/>
  <c r="S4208" i="1" s="1"/>
  <c r="R4208" i="1"/>
  <c r="Q4203" i="1"/>
  <c r="S4193" i="1"/>
  <c r="S4187" i="1"/>
  <c r="Q4176" i="1"/>
  <c r="S4176" i="1" s="1"/>
  <c r="R4176" i="1"/>
  <c r="Q4159" i="1"/>
  <c r="R4103" i="1"/>
  <c r="R4189" i="1"/>
  <c r="Q4133" i="1"/>
  <c r="S4133" i="1" s="1"/>
  <c r="R4133" i="1"/>
  <c r="Q4101" i="1"/>
  <c r="S4101" i="1" s="1"/>
  <c r="R4101" i="1"/>
  <c r="R4094" i="1"/>
  <c r="O4083" i="1"/>
  <c r="P4083" i="1"/>
  <c r="O4067" i="1"/>
  <c r="P4067" i="1"/>
  <c r="S4055" i="1"/>
  <c r="P4040" i="1"/>
  <c r="Q4005" i="1"/>
  <c r="R4005" i="1"/>
  <c r="S3968" i="1"/>
  <c r="Q3966" i="1"/>
  <c r="S3966" i="1" s="1"/>
  <c r="R3966" i="1"/>
  <c r="Q3957" i="1"/>
  <c r="R3957" i="1"/>
  <c r="Q3954" i="1"/>
  <c r="S3954" i="1" s="1"/>
  <c r="R3954" i="1"/>
  <c r="R3952" i="1"/>
  <c r="Q3938" i="1"/>
  <c r="R3938" i="1"/>
  <c r="Q3936" i="1"/>
  <c r="R3936" i="1"/>
  <c r="Q3934" i="1"/>
  <c r="S3934" i="1" s="1"/>
  <c r="R3934" i="1"/>
  <c r="S3919" i="1"/>
  <c r="Q3894" i="1"/>
  <c r="R3894" i="1"/>
  <c r="Q3891" i="1"/>
  <c r="S3891" i="1" s="1"/>
  <c r="Q3872" i="1"/>
  <c r="S3872" i="1" s="1"/>
  <c r="R3872" i="1"/>
  <c r="R3844" i="1"/>
  <c r="S3837" i="1"/>
  <c r="Q3830" i="1"/>
  <c r="S3830" i="1" s="1"/>
  <c r="R3830" i="1"/>
  <c r="S3760" i="1"/>
  <c r="S3736" i="1"/>
  <c r="S3663" i="1"/>
  <c r="Q4180" i="1"/>
  <c r="R4165" i="1"/>
  <c r="R4126" i="1"/>
  <c r="O4123" i="1"/>
  <c r="P4123" i="1"/>
  <c r="S4095" i="1"/>
  <c r="S4092" i="1"/>
  <c r="Q4077" i="1"/>
  <c r="S4077" i="1" s="1"/>
  <c r="R4077" i="1"/>
  <c r="Q4072" i="1"/>
  <c r="R4062" i="1"/>
  <c r="S4060" i="1"/>
  <c r="Q4045" i="1"/>
  <c r="R4045" i="1"/>
  <c r="Q4040" i="1"/>
  <c r="S4040" i="1" s="1"/>
  <c r="Q4029" i="1"/>
  <c r="S4029" i="1" s="1"/>
  <c r="R4029" i="1"/>
  <c r="Q4013" i="1"/>
  <c r="R4013" i="1"/>
  <c r="Q3990" i="1"/>
  <c r="R3990" i="1"/>
  <c r="Q3987" i="1"/>
  <c r="S3987" i="1" s="1"/>
  <c r="Q3981" i="1"/>
  <c r="S3981" i="1" s="1"/>
  <c r="R3981" i="1"/>
  <c r="Q3978" i="1"/>
  <c r="S3978" i="1" s="1"/>
  <c r="R3978" i="1"/>
  <c r="R3976" i="1"/>
  <c r="O3972" i="1"/>
  <c r="P3972" i="1"/>
  <c r="Q3914" i="1"/>
  <c r="S3914" i="1" s="1"/>
  <c r="R3914" i="1"/>
  <c r="Q3912" i="1"/>
  <c r="R3912" i="1"/>
  <c r="Q3910" i="1"/>
  <c r="S3910" i="1" s="1"/>
  <c r="R3910" i="1"/>
  <c r="Q3870" i="1"/>
  <c r="R3870" i="1"/>
  <c r="Q3848" i="1"/>
  <c r="R3848" i="1"/>
  <c r="Q3820" i="1"/>
  <c r="R3820" i="1"/>
  <c r="S3623" i="1"/>
  <c r="S3564" i="1"/>
  <c r="P4366" i="1"/>
  <c r="P4358" i="1"/>
  <c r="R4358" i="1" s="1"/>
  <c r="P4350" i="1"/>
  <c r="R4350" i="1" s="1"/>
  <c r="P4342" i="1"/>
  <c r="R4342" i="1" s="1"/>
  <c r="P4334" i="1"/>
  <c r="R4334" i="1" s="1"/>
  <c r="P4326" i="1"/>
  <c r="Q4326" i="1" s="1"/>
  <c r="P4318" i="1"/>
  <c r="Q4318" i="1" s="1"/>
  <c r="P4310" i="1"/>
  <c r="Q4310" i="1" s="1"/>
  <c r="P4302" i="1"/>
  <c r="Q4302" i="1" s="1"/>
  <c r="S4302" i="1" s="1"/>
  <c r="P4294" i="1"/>
  <c r="Q4294" i="1" s="1"/>
  <c r="P4286" i="1"/>
  <c r="Q4286" i="1" s="1"/>
  <c r="P4278" i="1"/>
  <c r="Q4278" i="1" s="1"/>
  <c r="P4270" i="1"/>
  <c r="Q4270" i="1" s="1"/>
  <c r="P4262" i="1"/>
  <c r="Q4262" i="1" s="1"/>
  <c r="P4254" i="1"/>
  <c r="Q4254" i="1" s="1"/>
  <c r="P4246" i="1"/>
  <c r="Q4246" i="1" s="1"/>
  <c r="S4246" i="1" s="1"/>
  <c r="P4238" i="1"/>
  <c r="Q4238" i="1" s="1"/>
  <c r="P4230" i="1"/>
  <c r="P4222" i="1"/>
  <c r="P4214" i="1"/>
  <c r="P4206" i="1"/>
  <c r="P4198" i="1"/>
  <c r="Q4198" i="1" s="1"/>
  <c r="R4187" i="1"/>
  <c r="P4186" i="1"/>
  <c r="P4181" i="1"/>
  <c r="R4181" i="1" s="1"/>
  <c r="P4176" i="1"/>
  <c r="R4172" i="1"/>
  <c r="S4172" i="1" s="1"/>
  <c r="O4171" i="1"/>
  <c r="P4166" i="1"/>
  <c r="Q4157" i="1"/>
  <c r="S4157" i="1" s="1"/>
  <c r="R4153" i="1"/>
  <c r="R4146" i="1"/>
  <c r="S4146" i="1" s="1"/>
  <c r="P4134" i="1"/>
  <c r="R4134" i="1" s="1"/>
  <c r="R4121" i="1"/>
  <c r="S4121" i="1" s="1"/>
  <c r="R4114" i="1"/>
  <c r="S4114" i="1" s="1"/>
  <c r="P4102" i="1"/>
  <c r="R4102" i="1" s="1"/>
  <c r="Q4078" i="1"/>
  <c r="S4078" i="1" s="1"/>
  <c r="O4075" i="1"/>
  <c r="P4075" i="1"/>
  <c r="P4070" i="1"/>
  <c r="Q4070" i="1" s="1"/>
  <c r="R4066" i="1"/>
  <c r="Q4058" i="1"/>
  <c r="S4058" i="1" s="1"/>
  <c r="P4048" i="1"/>
  <c r="R4048" i="1" s="1"/>
  <c r="O4043" i="1"/>
  <c r="P4043" i="1"/>
  <c r="P4038" i="1"/>
  <c r="Q4038" i="1" s="1"/>
  <c r="Q4021" i="1"/>
  <c r="S4021" i="1" s="1"/>
  <c r="R4021" i="1"/>
  <c r="R4018" i="1"/>
  <c r="S4002" i="1"/>
  <c r="R4000" i="1"/>
  <c r="O3996" i="1"/>
  <c r="P3996" i="1"/>
  <c r="S3952" i="1"/>
  <c r="Q3950" i="1"/>
  <c r="S3950" i="1" s="1"/>
  <c r="R3950" i="1"/>
  <c r="S3935" i="1"/>
  <c r="Q3888" i="1"/>
  <c r="R3888" i="1"/>
  <c r="S3853" i="1"/>
  <c r="Q3846" i="1"/>
  <c r="S3846" i="1" s="1"/>
  <c r="R3846" i="1"/>
  <c r="Q3824" i="1"/>
  <c r="R3824" i="1"/>
  <c r="S3813" i="1"/>
  <c r="Q3808" i="1"/>
  <c r="R3808" i="1"/>
  <c r="R3794" i="1"/>
  <c r="Q3792" i="1"/>
  <c r="S3792" i="1" s="1"/>
  <c r="R3792" i="1"/>
  <c r="Q3725" i="1"/>
  <c r="R3725" i="1"/>
  <c r="P4162" i="1"/>
  <c r="O4131" i="1"/>
  <c r="P4131" i="1"/>
  <c r="O4124" i="1"/>
  <c r="O4099" i="1"/>
  <c r="P4099" i="1"/>
  <c r="O4084" i="1"/>
  <c r="R4070" i="1"/>
  <c r="O4068" i="1"/>
  <c r="Q4053" i="1"/>
  <c r="S4053" i="1" s="1"/>
  <c r="R4053" i="1"/>
  <c r="Q4048" i="1"/>
  <c r="S4048" i="1" s="1"/>
  <c r="R4039" i="1"/>
  <c r="S4039" i="1" s="1"/>
  <c r="O4036" i="1"/>
  <c r="P4036" i="1"/>
  <c r="S4034" i="1"/>
  <c r="S4010" i="1"/>
  <c r="O4004" i="1"/>
  <c r="P4004" i="1"/>
  <c r="S3976" i="1"/>
  <c r="Q3974" i="1"/>
  <c r="R3974" i="1"/>
  <c r="Q3971" i="1"/>
  <c r="S3971" i="1" s="1"/>
  <c r="R3971" i="1"/>
  <c r="Q3965" i="1"/>
  <c r="S3965" i="1" s="1"/>
  <c r="R3965" i="1"/>
  <c r="Q3962" i="1"/>
  <c r="S3962" i="1" s="1"/>
  <c r="R3962" i="1"/>
  <c r="O3956" i="1"/>
  <c r="P3956" i="1"/>
  <c r="Q3940" i="1"/>
  <c r="S3940" i="1" s="1"/>
  <c r="R3940" i="1"/>
  <c r="Q3930" i="1"/>
  <c r="R3930" i="1"/>
  <c r="Q3928" i="1"/>
  <c r="R3928" i="1"/>
  <c r="Q3926" i="1"/>
  <c r="R3926" i="1"/>
  <c r="Q3886" i="1"/>
  <c r="S3886" i="1" s="1"/>
  <c r="R3886" i="1"/>
  <c r="Q3866" i="1"/>
  <c r="R3866" i="1"/>
  <c r="Q3864" i="1"/>
  <c r="S3864" i="1" s="1"/>
  <c r="R3864" i="1"/>
  <c r="Q3822" i="1"/>
  <c r="R3822" i="1"/>
  <c r="Q3819" i="1"/>
  <c r="S3819" i="1" s="1"/>
  <c r="Q3806" i="1"/>
  <c r="S3806" i="1" s="1"/>
  <c r="R3806" i="1"/>
  <c r="Q3803" i="1"/>
  <c r="Q3790" i="1"/>
  <c r="S3790" i="1" s="1"/>
  <c r="R3790" i="1"/>
  <c r="R3781" i="1"/>
  <c r="Q3774" i="1"/>
  <c r="Q3733" i="1"/>
  <c r="S3733" i="1" s="1"/>
  <c r="R3733" i="1"/>
  <c r="Q3694" i="1"/>
  <c r="Q4149" i="1"/>
  <c r="R4149" i="1"/>
  <c r="Q4117" i="1"/>
  <c r="S4117" i="1" s="1"/>
  <c r="R4117" i="1"/>
  <c r="S4071" i="1"/>
  <c r="S4066" i="1"/>
  <c r="O4051" i="1"/>
  <c r="P4051" i="1"/>
  <c r="R4042" i="1"/>
  <c r="S4018" i="1"/>
  <c r="R4016" i="1"/>
  <c r="S4016" i="1" s="1"/>
  <c r="O4012" i="1"/>
  <c r="P4012" i="1"/>
  <c r="S4000" i="1"/>
  <c r="Q3998" i="1"/>
  <c r="S3998" i="1" s="1"/>
  <c r="R3998" i="1"/>
  <c r="R3995" i="1"/>
  <c r="Q3989" i="1"/>
  <c r="S3989" i="1" s="1"/>
  <c r="R3989" i="1"/>
  <c r="Q3986" i="1"/>
  <c r="R3986" i="1"/>
  <c r="R3984" i="1"/>
  <c r="O3980" i="1"/>
  <c r="P3980" i="1"/>
  <c r="S3951" i="1"/>
  <c r="Q3916" i="1"/>
  <c r="S3916" i="1" s="1"/>
  <c r="Q3906" i="1"/>
  <c r="S3906" i="1" s="1"/>
  <c r="R3906" i="1"/>
  <c r="Q3904" i="1"/>
  <c r="R3904" i="1"/>
  <c r="Q3902" i="1"/>
  <c r="S3902" i="1" s="1"/>
  <c r="R3902" i="1"/>
  <c r="Q3862" i="1"/>
  <c r="R3862" i="1"/>
  <c r="Q3840" i="1"/>
  <c r="S3840" i="1" s="1"/>
  <c r="R3840" i="1"/>
  <c r="S3761" i="1"/>
  <c r="S3743" i="1"/>
  <c r="S3679" i="1"/>
  <c r="R4331" i="1"/>
  <c r="S4331" i="1" s="1"/>
  <c r="R4323" i="1"/>
  <c r="S4323" i="1" s="1"/>
  <c r="R4315" i="1"/>
  <c r="S4315" i="1" s="1"/>
  <c r="R4307" i="1"/>
  <c r="R4299" i="1"/>
  <c r="R4291" i="1"/>
  <c r="S4291" i="1" s="1"/>
  <c r="R4283" i="1"/>
  <c r="S4283" i="1" s="1"/>
  <c r="R4275" i="1"/>
  <c r="S4275" i="1" s="1"/>
  <c r="R4267" i="1"/>
  <c r="S4267" i="1" s="1"/>
  <c r="R4259" i="1"/>
  <c r="S4259" i="1" s="1"/>
  <c r="R4251" i="1"/>
  <c r="S4251" i="1" s="1"/>
  <c r="R4243" i="1"/>
  <c r="S4243" i="1" s="1"/>
  <c r="R4235" i="1"/>
  <c r="R4227" i="1"/>
  <c r="R4219" i="1"/>
  <c r="R4211" i="1"/>
  <c r="R4203" i="1"/>
  <c r="R4195" i="1"/>
  <c r="S4195" i="1" s="1"/>
  <c r="R4184" i="1"/>
  <c r="S4184" i="1" s="1"/>
  <c r="P4178" i="1"/>
  <c r="Q4178" i="1" s="1"/>
  <c r="R4174" i="1"/>
  <c r="O4163" i="1"/>
  <c r="R4159" i="1"/>
  <c r="R4143" i="1"/>
  <c r="S4143" i="1" s="1"/>
  <c r="O4139" i="1"/>
  <c r="P4139" i="1"/>
  <c r="R4136" i="1"/>
  <c r="S4136" i="1" s="1"/>
  <c r="O4132" i="1"/>
  <c r="R4111" i="1"/>
  <c r="O4107" i="1"/>
  <c r="P4107" i="1"/>
  <c r="R4104" i="1"/>
  <c r="O4100" i="1"/>
  <c r="P4096" i="1"/>
  <c r="R4088" i="1"/>
  <c r="Q4082" i="1"/>
  <c r="S4082" i="1" s="1"/>
  <c r="O4076" i="1"/>
  <c r="Q4061" i="1"/>
  <c r="S4061" i="1" s="1"/>
  <c r="R4061" i="1"/>
  <c r="Q4056" i="1"/>
  <c r="S4056" i="1" s="1"/>
  <c r="R4047" i="1"/>
  <c r="S4047" i="1" s="1"/>
  <c r="R4046" i="1"/>
  <c r="S4046" i="1" s="1"/>
  <c r="O4044" i="1"/>
  <c r="Q4032" i="1"/>
  <c r="S4032" i="1" s="1"/>
  <c r="Q4030" i="1"/>
  <c r="R4030" i="1"/>
  <c r="O4028" i="1"/>
  <c r="P4028" i="1"/>
  <c r="Q4026" i="1"/>
  <c r="S4026" i="1" s="1"/>
  <c r="O4020" i="1"/>
  <c r="P4020" i="1"/>
  <c r="P4014" i="1"/>
  <c r="Q4014" i="1" s="1"/>
  <c r="Q4008" i="1"/>
  <c r="S4008" i="1" s="1"/>
  <c r="Q4006" i="1"/>
  <c r="S4006" i="1" s="1"/>
  <c r="R4006" i="1"/>
  <c r="S3960" i="1"/>
  <c r="Q3958" i="1"/>
  <c r="R3958" i="1"/>
  <c r="Q3946" i="1"/>
  <c r="S3946" i="1" s="1"/>
  <c r="R3946" i="1"/>
  <c r="Q3944" i="1"/>
  <c r="R3944" i="1"/>
  <c r="Q3942" i="1"/>
  <c r="S3942" i="1" s="1"/>
  <c r="R3942" i="1"/>
  <c r="Q3939" i="1"/>
  <c r="S3927" i="1"/>
  <c r="Q3880" i="1"/>
  <c r="R3880" i="1"/>
  <c r="Q3852" i="1"/>
  <c r="Q3838" i="1"/>
  <c r="S3838" i="1" s="1"/>
  <c r="R3838" i="1"/>
  <c r="Q3812" i="1"/>
  <c r="R3812" i="1"/>
  <c r="S3540" i="1"/>
  <c r="R4364" i="1"/>
  <c r="R4356" i="1"/>
  <c r="R4348" i="1"/>
  <c r="S4348" i="1" s="1"/>
  <c r="R4340" i="1"/>
  <c r="S4340" i="1" s="1"/>
  <c r="R4332" i="1"/>
  <c r="S4332" i="1" s="1"/>
  <c r="P4330" i="1"/>
  <c r="R4330" i="1" s="1"/>
  <c r="R4324" i="1"/>
  <c r="S4324" i="1" s="1"/>
  <c r="P4322" i="1"/>
  <c r="R4322" i="1" s="1"/>
  <c r="R4316" i="1"/>
  <c r="P4314" i="1"/>
  <c r="Q4314" i="1" s="1"/>
  <c r="R4308" i="1"/>
  <c r="S4308" i="1" s="1"/>
  <c r="P4306" i="1"/>
  <c r="Q4306" i="1" s="1"/>
  <c r="R4300" i="1"/>
  <c r="P4298" i="1"/>
  <c r="R4298" i="1" s="1"/>
  <c r="R4292" i="1"/>
  <c r="S4292" i="1" s="1"/>
  <c r="P4290" i="1"/>
  <c r="R4290" i="1" s="1"/>
  <c r="R4284" i="1"/>
  <c r="S4284" i="1" s="1"/>
  <c r="P4282" i="1"/>
  <c r="Q4282" i="1" s="1"/>
  <c r="R4276" i="1"/>
  <c r="S4276" i="1" s="1"/>
  <c r="P4274" i="1"/>
  <c r="Q4274" i="1" s="1"/>
  <c r="R4268" i="1"/>
  <c r="S4268" i="1" s="1"/>
  <c r="P4266" i="1"/>
  <c r="R4266" i="1" s="1"/>
  <c r="R4260" i="1"/>
  <c r="S4260" i="1" s="1"/>
  <c r="P4258" i="1"/>
  <c r="R4258" i="1" s="1"/>
  <c r="R4252" i="1"/>
  <c r="S4252" i="1" s="1"/>
  <c r="P4250" i="1"/>
  <c r="Q4250" i="1" s="1"/>
  <c r="R4244" i="1"/>
  <c r="S4244" i="1" s="1"/>
  <c r="P4242" i="1"/>
  <c r="Q4242" i="1" s="1"/>
  <c r="R4236" i="1"/>
  <c r="S4236" i="1" s="1"/>
  <c r="P4234" i="1"/>
  <c r="R4228" i="1"/>
  <c r="S4228" i="1" s="1"/>
  <c r="P4226" i="1"/>
  <c r="Q4226" i="1" s="1"/>
  <c r="R4220" i="1"/>
  <c r="P4218" i="1"/>
  <c r="Q4218" i="1" s="1"/>
  <c r="R4212" i="1"/>
  <c r="S4212" i="1" s="1"/>
  <c r="P4210" i="1"/>
  <c r="R4204" i="1"/>
  <c r="P4202" i="1"/>
  <c r="Q4202" i="1" s="1"/>
  <c r="R4196" i="1"/>
  <c r="S4196" i="1" s="1"/>
  <c r="P4194" i="1"/>
  <c r="Q4194" i="1" s="1"/>
  <c r="Q4189" i="1"/>
  <c r="R4185" i="1"/>
  <c r="P4183" i="1"/>
  <c r="R4170" i="1"/>
  <c r="S4170" i="1" s="1"/>
  <c r="P4164" i="1"/>
  <c r="R4160" i="1"/>
  <c r="S4160" i="1" s="1"/>
  <c r="R4155" i="1"/>
  <c r="S4155" i="1" s="1"/>
  <c r="P4150" i="1"/>
  <c r="R4137" i="1"/>
  <c r="S4137" i="1" s="1"/>
  <c r="R4130" i="1"/>
  <c r="S4130" i="1" s="1"/>
  <c r="Q4125" i="1"/>
  <c r="R4125" i="1"/>
  <c r="P4118" i="1"/>
  <c r="R4105" i="1"/>
  <c r="S4105" i="1" s="1"/>
  <c r="R4098" i="1"/>
  <c r="S4098" i="1" s="1"/>
  <c r="Q4094" i="1"/>
  <c r="S4094" i="1" s="1"/>
  <c r="O4091" i="1"/>
  <c r="P4091" i="1"/>
  <c r="R4089" i="1"/>
  <c r="S4089" i="1" s="1"/>
  <c r="P4085" i="1"/>
  <c r="R4085" i="1" s="1"/>
  <c r="S4074" i="1"/>
  <c r="O4059" i="1"/>
  <c r="P4059" i="1"/>
  <c r="R4050" i="1"/>
  <c r="S4050" i="1" s="1"/>
  <c r="S4042" i="1"/>
  <c r="R4003" i="1"/>
  <c r="S3984" i="1"/>
  <c r="Q3982" i="1"/>
  <c r="S3982" i="1" s="1"/>
  <c r="R3982" i="1"/>
  <c r="Q3973" i="1"/>
  <c r="R3973" i="1"/>
  <c r="Q3970" i="1"/>
  <c r="R3970" i="1"/>
  <c r="R3968" i="1"/>
  <c r="O3964" i="1"/>
  <c r="P3964" i="1"/>
  <c r="Q3922" i="1"/>
  <c r="R3922" i="1"/>
  <c r="Q3920" i="1"/>
  <c r="S3920" i="1" s="1"/>
  <c r="R3920" i="1"/>
  <c r="Q3918" i="1"/>
  <c r="S3918" i="1" s="1"/>
  <c r="R3918" i="1"/>
  <c r="Q3892" i="1"/>
  <c r="R3892" i="1"/>
  <c r="Q3878" i="1"/>
  <c r="R3878" i="1"/>
  <c r="R3858" i="1"/>
  <c r="Q3856" i="1"/>
  <c r="S3856" i="1" s="1"/>
  <c r="R3856" i="1"/>
  <c r="Q3816" i="1"/>
  <c r="R3816" i="1"/>
  <c r="S3805" i="1"/>
  <c r="Q3800" i="1"/>
  <c r="R3800" i="1"/>
  <c r="S3771" i="1"/>
  <c r="S3754" i="1"/>
  <c r="Q3717" i="1"/>
  <c r="R4180" i="1"/>
  <c r="O4179" i="1"/>
  <c r="Q4165" i="1"/>
  <c r="S4165" i="1" s="1"/>
  <c r="O4147" i="1"/>
  <c r="P4147" i="1"/>
  <c r="O4140" i="1"/>
  <c r="Q4126" i="1"/>
  <c r="S4126" i="1" s="1"/>
  <c r="O4115" i="1"/>
  <c r="P4115" i="1"/>
  <c r="O4108" i="1"/>
  <c r="P4088" i="1"/>
  <c r="Q4088" i="1" s="1"/>
  <c r="S4088" i="1" s="1"/>
  <c r="R4072" i="1"/>
  <c r="Q4069" i="1"/>
  <c r="R4069" i="1"/>
  <c r="Q4065" i="1"/>
  <c r="S4065" i="1" s="1"/>
  <c r="Q4064" i="1"/>
  <c r="S4064" i="1" s="1"/>
  <c r="Q4062" i="1"/>
  <c r="S4062" i="1" s="1"/>
  <c r="R4054" i="1"/>
  <c r="S4054" i="1" s="1"/>
  <c r="O4052" i="1"/>
  <c r="R4040" i="1"/>
  <c r="Q4037" i="1"/>
  <c r="R4037" i="1"/>
  <c r="Q4031" i="1"/>
  <c r="S4031" i="1" s="1"/>
  <c r="Q4024" i="1"/>
  <c r="S4024" i="1" s="1"/>
  <c r="Q4022" i="1"/>
  <c r="S4022" i="1" s="1"/>
  <c r="R4022" i="1"/>
  <c r="Q4007" i="1"/>
  <c r="S4007" i="1" s="1"/>
  <c r="Q3997" i="1"/>
  <c r="R3997" i="1"/>
  <c r="Q3994" i="1"/>
  <c r="S3994" i="1" s="1"/>
  <c r="R3994" i="1"/>
  <c r="R3992" i="1"/>
  <c r="S3992" i="1" s="1"/>
  <c r="O3988" i="1"/>
  <c r="P3988" i="1"/>
  <c r="S3959" i="1"/>
  <c r="S3943" i="1"/>
  <c r="Q3908" i="1"/>
  <c r="S3908" i="1" s="1"/>
  <c r="R3908" i="1"/>
  <c r="S3901" i="1"/>
  <c r="Q3898" i="1"/>
  <c r="R3898" i="1"/>
  <c r="Q3896" i="1"/>
  <c r="R3896" i="1"/>
  <c r="R3868" i="1"/>
  <c r="Q3854" i="1"/>
  <c r="S3854" i="1" s="1"/>
  <c r="R3854" i="1"/>
  <c r="Q3832" i="1"/>
  <c r="R3832" i="1"/>
  <c r="Q3814" i="1"/>
  <c r="S3814" i="1" s="1"/>
  <c r="R3814" i="1"/>
  <c r="Q3811" i="1"/>
  <c r="Q3798" i="1"/>
  <c r="S3798" i="1" s="1"/>
  <c r="R3798" i="1"/>
  <c r="Q3795" i="1"/>
  <c r="S3786" i="1"/>
  <c r="Q3726" i="1"/>
  <c r="S3726" i="1" s="1"/>
  <c r="Q3701" i="1"/>
  <c r="S3701" i="1" s="1"/>
  <c r="R3701" i="1"/>
  <c r="Q3707" i="1"/>
  <c r="S3707" i="1" s="1"/>
  <c r="R3707" i="1"/>
  <c r="O3673" i="1"/>
  <c r="P3673" i="1"/>
  <c r="O3617" i="1"/>
  <c r="P3617" i="1"/>
  <c r="Q3602" i="1"/>
  <c r="S3602" i="1" s="1"/>
  <c r="R3602" i="1"/>
  <c r="Q3507" i="1"/>
  <c r="R3507" i="1"/>
  <c r="Q3504" i="1"/>
  <c r="S3504" i="1" s="1"/>
  <c r="R3504" i="1"/>
  <c r="Q3498" i="1"/>
  <c r="R3498" i="1"/>
  <c r="Q3490" i="1"/>
  <c r="S3490" i="1" s="1"/>
  <c r="R3490" i="1"/>
  <c r="Q3482" i="1"/>
  <c r="R3482" i="1"/>
  <c r="Q3474" i="1"/>
  <c r="S3474" i="1" s="1"/>
  <c r="R3474" i="1"/>
  <c r="Q3359" i="1"/>
  <c r="R3359" i="1"/>
  <c r="Q3303" i="1"/>
  <c r="S3303" i="1" s="1"/>
  <c r="R3303" i="1"/>
  <c r="S3273" i="1"/>
  <c r="R3228" i="1"/>
  <c r="R3779" i="1"/>
  <c r="S3779" i="1" s="1"/>
  <c r="O3772" i="1"/>
  <c r="O3748" i="1"/>
  <c r="O3745" i="1"/>
  <c r="P3745" i="1"/>
  <c r="R3743" i="1"/>
  <c r="P3731" i="1"/>
  <c r="O3716" i="1"/>
  <c r="O3713" i="1"/>
  <c r="P3713" i="1"/>
  <c r="R3711" i="1"/>
  <c r="S3711" i="1" s="1"/>
  <c r="P3699" i="1"/>
  <c r="Q3699" i="1" s="1"/>
  <c r="O3684" i="1"/>
  <c r="O3681" i="1"/>
  <c r="P3681" i="1"/>
  <c r="R3679" i="1"/>
  <c r="P3678" i="1"/>
  <c r="Q3678" i="1" s="1"/>
  <c r="Q3676" i="1"/>
  <c r="S3676" i="1" s="1"/>
  <c r="Q3661" i="1"/>
  <c r="S3661" i="1" s="1"/>
  <c r="P3659" i="1"/>
  <c r="Q3659" i="1" s="1"/>
  <c r="R3655" i="1"/>
  <c r="S3655" i="1" s="1"/>
  <c r="P3654" i="1"/>
  <c r="Q3654" i="1" s="1"/>
  <c r="Q3652" i="1"/>
  <c r="S3652" i="1" s="1"/>
  <c r="R3650" i="1"/>
  <c r="Q3640" i="1"/>
  <c r="S3640" i="1" s="1"/>
  <c r="Q3635" i="1"/>
  <c r="R3635" i="1"/>
  <c r="O3633" i="1"/>
  <c r="P3633" i="1"/>
  <c r="S3631" i="1"/>
  <c r="R3630" i="1"/>
  <c r="S3630" i="1" s="1"/>
  <c r="O3628" i="1"/>
  <c r="Q3626" i="1"/>
  <c r="S3626" i="1" s="1"/>
  <c r="P3619" i="1"/>
  <c r="Q3604" i="1"/>
  <c r="S3604" i="1" s="1"/>
  <c r="R3592" i="1"/>
  <c r="S3592" i="1" s="1"/>
  <c r="P3587" i="1"/>
  <c r="P3579" i="1"/>
  <c r="P3571" i="1"/>
  <c r="R3447" i="1"/>
  <c r="Q3447" i="1"/>
  <c r="S3447" i="1" s="1"/>
  <c r="R3376" i="1"/>
  <c r="Q3376" i="1"/>
  <c r="Q3256" i="1"/>
  <c r="S3018" i="1"/>
  <c r="S2846" i="1"/>
  <c r="S3759" i="1"/>
  <c r="Q3731" i="1"/>
  <c r="R3731" i="1"/>
  <c r="P3725" i="1"/>
  <c r="P3693" i="1"/>
  <c r="R3678" i="1"/>
  <c r="R3669" i="1"/>
  <c r="S3669" i="1" s="1"/>
  <c r="O3657" i="1"/>
  <c r="P3657" i="1"/>
  <c r="R3654" i="1"/>
  <c r="S3650" i="1"/>
  <c r="R3648" i="1"/>
  <c r="S3648" i="1" s="1"/>
  <c r="S3621" i="1"/>
  <c r="R3613" i="1"/>
  <c r="O3609" i="1"/>
  <c r="P3609" i="1"/>
  <c r="Q3598" i="1"/>
  <c r="S3598" i="1" s="1"/>
  <c r="Q3594" i="1"/>
  <c r="S3594" i="1" s="1"/>
  <c r="R3594" i="1"/>
  <c r="S3589" i="1"/>
  <c r="Q3587" i="1"/>
  <c r="S3587" i="1" s="1"/>
  <c r="R3587" i="1"/>
  <c r="S3581" i="1"/>
  <c r="Q3579" i="1"/>
  <c r="R3579" i="1"/>
  <c r="S3573" i="1"/>
  <c r="Q3571" i="1"/>
  <c r="S3571" i="1" s="1"/>
  <c r="R3571" i="1"/>
  <c r="Q3565" i="1"/>
  <c r="S3565" i="1" s="1"/>
  <c r="Q3563" i="1"/>
  <c r="S3563" i="1" s="1"/>
  <c r="R3563" i="1"/>
  <c r="Q3557" i="1"/>
  <c r="S3557" i="1" s="1"/>
  <c r="Q3555" i="1"/>
  <c r="R3555" i="1"/>
  <c r="Q3549" i="1"/>
  <c r="S3549" i="1" s="1"/>
  <c r="Q3547" i="1"/>
  <c r="R3547" i="1"/>
  <c r="Q3541" i="1"/>
  <c r="S3541" i="1" s="1"/>
  <c r="Q3539" i="1"/>
  <c r="S3539" i="1" s="1"/>
  <c r="R3539" i="1"/>
  <c r="Q3533" i="1"/>
  <c r="S3533" i="1" s="1"/>
  <c r="Q3531" i="1"/>
  <c r="S3531" i="1" s="1"/>
  <c r="R3531" i="1"/>
  <c r="Q3525" i="1"/>
  <c r="S3525" i="1" s="1"/>
  <c r="Q3523" i="1"/>
  <c r="S3523" i="1" s="1"/>
  <c r="R3523" i="1"/>
  <c r="S3517" i="1"/>
  <c r="Q3515" i="1"/>
  <c r="R3515" i="1"/>
  <c r="Q3512" i="1"/>
  <c r="S3512" i="1" s="1"/>
  <c r="R3512" i="1"/>
  <c r="Q3506" i="1"/>
  <c r="R3506" i="1"/>
  <c r="R3502" i="1"/>
  <c r="Q3502" i="1"/>
  <c r="S3502" i="1" s="1"/>
  <c r="R3500" i="1"/>
  <c r="S3500" i="1" s="1"/>
  <c r="R3492" i="1"/>
  <c r="S3492" i="1" s="1"/>
  <c r="R3484" i="1"/>
  <c r="S3484" i="1" s="1"/>
  <c r="R3476" i="1"/>
  <c r="S3476" i="1" s="1"/>
  <c r="S3464" i="1"/>
  <c r="R3449" i="1"/>
  <c r="R3439" i="1"/>
  <c r="Q3439" i="1"/>
  <c r="S3439" i="1" s="1"/>
  <c r="S3291" i="1"/>
  <c r="R3220" i="1"/>
  <c r="S2872" i="1"/>
  <c r="R3819" i="1"/>
  <c r="R3811" i="1"/>
  <c r="R3803" i="1"/>
  <c r="R3795" i="1"/>
  <c r="R3787" i="1"/>
  <c r="S3787" i="1" s="1"/>
  <c r="O3780" i="1"/>
  <c r="R3767" i="1"/>
  <c r="S3767" i="1" s="1"/>
  <c r="R3755" i="1"/>
  <c r="S3755" i="1" s="1"/>
  <c r="O3740" i="1"/>
  <c r="R3738" i="1"/>
  <c r="S3738" i="1" s="1"/>
  <c r="O3737" i="1"/>
  <c r="P3737" i="1"/>
  <c r="R3735" i="1"/>
  <c r="S3735" i="1" s="1"/>
  <c r="P3723" i="1"/>
  <c r="O3708" i="1"/>
  <c r="R3706" i="1"/>
  <c r="S3706" i="1" s="1"/>
  <c r="O3705" i="1"/>
  <c r="P3705" i="1"/>
  <c r="R3703" i="1"/>
  <c r="S3703" i="1" s="1"/>
  <c r="P3691" i="1"/>
  <c r="S3674" i="1"/>
  <c r="Q3645" i="1"/>
  <c r="S3645" i="1" s="1"/>
  <c r="P3643" i="1"/>
  <c r="R3643" i="1" s="1"/>
  <c r="R3639" i="1"/>
  <c r="S3639" i="1" s="1"/>
  <c r="P3638" i="1"/>
  <c r="Q3638" i="1" s="1"/>
  <c r="Q3636" i="1"/>
  <c r="S3636" i="1" s="1"/>
  <c r="R3634" i="1"/>
  <c r="Q3624" i="1"/>
  <c r="S3624" i="1" s="1"/>
  <c r="P3611" i="1"/>
  <c r="Q3596" i="1"/>
  <c r="S3596" i="1" s="1"/>
  <c r="Q3584" i="1"/>
  <c r="S3584" i="1" s="1"/>
  <c r="R3584" i="1"/>
  <c r="Q3576" i="1"/>
  <c r="S3576" i="1" s="1"/>
  <c r="R3576" i="1"/>
  <c r="Q3568" i="1"/>
  <c r="R3568" i="1"/>
  <c r="Q3560" i="1"/>
  <c r="R3560" i="1"/>
  <c r="Q3552" i="1"/>
  <c r="S3552" i="1" s="1"/>
  <c r="R3552" i="1"/>
  <c r="Q3544" i="1"/>
  <c r="S3544" i="1" s="1"/>
  <c r="R3544" i="1"/>
  <c r="Q3536" i="1"/>
  <c r="R3536" i="1"/>
  <c r="Q3528" i="1"/>
  <c r="R3528" i="1"/>
  <c r="Q3520" i="1"/>
  <c r="S3520" i="1" s="1"/>
  <c r="R3520" i="1"/>
  <c r="O3497" i="1"/>
  <c r="P3497" i="1"/>
  <c r="O3489" i="1"/>
  <c r="P3489" i="1"/>
  <c r="O3481" i="1"/>
  <c r="P3481" i="1"/>
  <c r="O3473" i="1"/>
  <c r="P3473" i="1"/>
  <c r="S3449" i="1"/>
  <c r="Q3406" i="1"/>
  <c r="R3406" i="1"/>
  <c r="S3403" i="1"/>
  <c r="S3386" i="1"/>
  <c r="S3322" i="1"/>
  <c r="Q3248" i="1"/>
  <c r="S3248" i="1" s="1"/>
  <c r="S3194" i="1"/>
  <c r="P3890" i="1"/>
  <c r="P3882" i="1"/>
  <c r="P3874" i="1"/>
  <c r="Q3874" i="1" s="1"/>
  <c r="P3866" i="1"/>
  <c r="P3858" i="1"/>
  <c r="Q3858" i="1" s="1"/>
  <c r="S3858" i="1" s="1"/>
  <c r="P3850" i="1"/>
  <c r="Q3850" i="1" s="1"/>
  <c r="P3842" i="1"/>
  <c r="Q3842" i="1" s="1"/>
  <c r="P3834" i="1"/>
  <c r="Q3834" i="1" s="1"/>
  <c r="P3826" i="1"/>
  <c r="P3818" i="1"/>
  <c r="P3810" i="1"/>
  <c r="Q3810" i="1" s="1"/>
  <c r="P3802" i="1"/>
  <c r="Q3802" i="1" s="1"/>
  <c r="P3794" i="1"/>
  <c r="Q3794" i="1" s="1"/>
  <c r="R3785" i="1"/>
  <c r="S3785" i="1" s="1"/>
  <c r="R3778" i="1"/>
  <c r="S3778" i="1" s="1"/>
  <c r="R3760" i="1"/>
  <c r="R3753" i="1"/>
  <c r="S3753" i="1" s="1"/>
  <c r="P3749" i="1"/>
  <c r="R3744" i="1"/>
  <c r="S3744" i="1" s="1"/>
  <c r="R3734" i="1"/>
  <c r="S3734" i="1" s="1"/>
  <c r="Q3723" i="1"/>
  <c r="S3723" i="1" s="1"/>
  <c r="R3723" i="1"/>
  <c r="P3717" i="1"/>
  <c r="R3717" i="1" s="1"/>
  <c r="R3712" i="1"/>
  <c r="S3712" i="1" s="1"/>
  <c r="R3702" i="1"/>
  <c r="S3702" i="1" s="1"/>
  <c r="Q3691" i="1"/>
  <c r="S3691" i="1" s="1"/>
  <c r="R3691" i="1"/>
  <c r="P3685" i="1"/>
  <c r="Q3685" i="1" s="1"/>
  <c r="R3680" i="1"/>
  <c r="S3680" i="1" s="1"/>
  <c r="R3677" i="1"/>
  <c r="R3663" i="1"/>
  <c r="R3653" i="1"/>
  <c r="S3653" i="1" s="1"/>
  <c r="O3641" i="1"/>
  <c r="P3641" i="1"/>
  <c r="S3634" i="1"/>
  <c r="R3632" i="1"/>
  <c r="S3632" i="1" s="1"/>
  <c r="Q3622" i="1"/>
  <c r="S3622" i="1" s="1"/>
  <c r="Q3618" i="1"/>
  <c r="S3618" i="1" s="1"/>
  <c r="R3618" i="1"/>
  <c r="S3613" i="1"/>
  <c r="Q3611" i="1"/>
  <c r="S3611" i="1" s="1"/>
  <c r="R3611" i="1"/>
  <c r="R3605" i="1"/>
  <c r="O3601" i="1"/>
  <c r="P3601" i="1"/>
  <c r="Q3590" i="1"/>
  <c r="S3590" i="1" s="1"/>
  <c r="Q3586" i="1"/>
  <c r="S3586" i="1" s="1"/>
  <c r="R3586" i="1"/>
  <c r="Q3582" i="1"/>
  <c r="S3582" i="1" s="1"/>
  <c r="Q3578" i="1"/>
  <c r="R3578" i="1"/>
  <c r="Q3574" i="1"/>
  <c r="S3574" i="1" s="1"/>
  <c r="Q3570" i="1"/>
  <c r="R3570" i="1"/>
  <c r="Q3566" i="1"/>
  <c r="S3566" i="1" s="1"/>
  <c r="Q3562" i="1"/>
  <c r="S3562" i="1" s="1"/>
  <c r="R3562" i="1"/>
  <c r="Q3558" i="1"/>
  <c r="S3558" i="1" s="1"/>
  <c r="Q3554" i="1"/>
  <c r="R3554" i="1"/>
  <c r="Q3550" i="1"/>
  <c r="S3550" i="1" s="1"/>
  <c r="Q3546" i="1"/>
  <c r="S3546" i="1" s="1"/>
  <c r="R3546" i="1"/>
  <c r="Q3542" i="1"/>
  <c r="S3542" i="1" s="1"/>
  <c r="Q3538" i="1"/>
  <c r="S3538" i="1" s="1"/>
  <c r="R3538" i="1"/>
  <c r="Q3534" i="1"/>
  <c r="S3534" i="1" s="1"/>
  <c r="Q3530" i="1"/>
  <c r="R3530" i="1"/>
  <c r="Q3526" i="1"/>
  <c r="S3526" i="1" s="1"/>
  <c r="Q3522" i="1"/>
  <c r="S3522" i="1" s="1"/>
  <c r="R3522" i="1"/>
  <c r="Q3518" i="1"/>
  <c r="S3518" i="1" s="1"/>
  <c r="Q3514" i="1"/>
  <c r="R3514" i="1"/>
  <c r="R3510" i="1"/>
  <c r="Q3510" i="1"/>
  <c r="S3510" i="1" s="1"/>
  <c r="R3508" i="1"/>
  <c r="S3508" i="1" s="1"/>
  <c r="R3432" i="1"/>
  <c r="S3401" i="1"/>
  <c r="S3394" i="1"/>
  <c r="Q3327" i="1"/>
  <c r="R3327" i="1"/>
  <c r="S3242" i="1"/>
  <c r="S3240" i="1"/>
  <c r="P4035" i="1"/>
  <c r="Q4035" i="1" s="1"/>
  <c r="P4027" i="1"/>
  <c r="P4019" i="1"/>
  <c r="P4011" i="1"/>
  <c r="Q4011" i="1" s="1"/>
  <c r="P4003" i="1"/>
  <c r="Q4003" i="1" s="1"/>
  <c r="S4003" i="1" s="1"/>
  <c r="P3995" i="1"/>
  <c r="Q3995" i="1" s="1"/>
  <c r="P3987" i="1"/>
  <c r="R3987" i="1" s="1"/>
  <c r="P3979" i="1"/>
  <c r="Q3979" i="1" s="1"/>
  <c r="P3971" i="1"/>
  <c r="P3963" i="1"/>
  <c r="P3955" i="1"/>
  <c r="R3955" i="1" s="1"/>
  <c r="R3949" i="1"/>
  <c r="S3949" i="1" s="1"/>
  <c r="P3947" i="1"/>
  <c r="Q3947" i="1" s="1"/>
  <c r="R3941" i="1"/>
  <c r="S3941" i="1" s="1"/>
  <c r="P3939" i="1"/>
  <c r="R3939" i="1" s="1"/>
  <c r="R3933" i="1"/>
  <c r="S3933" i="1" s="1"/>
  <c r="P3931" i="1"/>
  <c r="Q3931" i="1" s="1"/>
  <c r="R3925" i="1"/>
  <c r="S3925" i="1" s="1"/>
  <c r="P3923" i="1"/>
  <c r="R3923" i="1" s="1"/>
  <c r="R3917" i="1"/>
  <c r="S3917" i="1" s="1"/>
  <c r="P3915" i="1"/>
  <c r="Q3915" i="1" s="1"/>
  <c r="R3909" i="1"/>
  <c r="S3909" i="1" s="1"/>
  <c r="P3907" i="1"/>
  <c r="Q3907" i="1" s="1"/>
  <c r="R3901" i="1"/>
  <c r="P3899" i="1"/>
  <c r="Q3899" i="1" s="1"/>
  <c r="R3893" i="1"/>
  <c r="S3893" i="1" s="1"/>
  <c r="P3891" i="1"/>
  <c r="R3891" i="1" s="1"/>
  <c r="R3885" i="1"/>
  <c r="S3885" i="1" s="1"/>
  <c r="P3883" i="1"/>
  <c r="Q3883" i="1" s="1"/>
  <c r="R3877" i="1"/>
  <c r="S3877" i="1" s="1"/>
  <c r="P3875" i="1"/>
  <c r="Q3875" i="1" s="1"/>
  <c r="R3869" i="1"/>
  <c r="S3869" i="1" s="1"/>
  <c r="P3867" i="1"/>
  <c r="Q3867" i="1" s="1"/>
  <c r="R3861" i="1"/>
  <c r="S3861" i="1" s="1"/>
  <c r="P3859" i="1"/>
  <c r="R3859" i="1" s="1"/>
  <c r="R3853" i="1"/>
  <c r="P3851" i="1"/>
  <c r="Q3851" i="1" s="1"/>
  <c r="R3845" i="1"/>
  <c r="S3845" i="1" s="1"/>
  <c r="P3843" i="1"/>
  <c r="Q3843" i="1" s="1"/>
  <c r="R3837" i="1"/>
  <c r="P3835" i="1"/>
  <c r="Q3835" i="1" s="1"/>
  <c r="R3829" i="1"/>
  <c r="S3829" i="1" s="1"/>
  <c r="P3827" i="1"/>
  <c r="R3821" i="1"/>
  <c r="S3821" i="1" s="1"/>
  <c r="R3813" i="1"/>
  <c r="R3805" i="1"/>
  <c r="R3797" i="1"/>
  <c r="S3797" i="1" s="1"/>
  <c r="R3789" i="1"/>
  <c r="S3789" i="1" s="1"/>
  <c r="O3788" i="1"/>
  <c r="R3775" i="1"/>
  <c r="S3775" i="1" s="1"/>
  <c r="R3763" i="1"/>
  <c r="S3763" i="1" s="1"/>
  <c r="O3756" i="1"/>
  <c r="P3747" i="1"/>
  <c r="O3732" i="1"/>
  <c r="R3730" i="1"/>
  <c r="S3730" i="1" s="1"/>
  <c r="O3729" i="1"/>
  <c r="P3729" i="1"/>
  <c r="R3727" i="1"/>
  <c r="S3727" i="1" s="1"/>
  <c r="P3715" i="1"/>
  <c r="O3700" i="1"/>
  <c r="R3698" i="1"/>
  <c r="S3698" i="1" s="1"/>
  <c r="O3697" i="1"/>
  <c r="P3697" i="1"/>
  <c r="R3695" i="1"/>
  <c r="S3695" i="1" s="1"/>
  <c r="P3683" i="1"/>
  <c r="Q3672" i="1"/>
  <c r="S3672" i="1" s="1"/>
  <c r="Q3667" i="1"/>
  <c r="S3667" i="1" s="1"/>
  <c r="R3667" i="1"/>
  <c r="O3665" i="1"/>
  <c r="P3665" i="1"/>
  <c r="R3662" i="1"/>
  <c r="S3662" i="1" s="1"/>
  <c r="O3660" i="1"/>
  <c r="Q3658" i="1"/>
  <c r="S3658" i="1" s="1"/>
  <c r="R3656" i="1"/>
  <c r="S3656" i="1" s="1"/>
  <c r="Q3629" i="1"/>
  <c r="S3629" i="1" s="1"/>
  <c r="P3627" i="1"/>
  <c r="Q3627" i="1" s="1"/>
  <c r="R3623" i="1"/>
  <c r="R3608" i="1"/>
  <c r="S3608" i="1" s="1"/>
  <c r="P3603" i="1"/>
  <c r="O3505" i="1"/>
  <c r="P3505" i="1"/>
  <c r="Q3472" i="1"/>
  <c r="R3472" i="1"/>
  <c r="O3468" i="1"/>
  <c r="P3468" i="1"/>
  <c r="S3425" i="1"/>
  <c r="R3344" i="1"/>
  <c r="Q3344" i="1"/>
  <c r="S3344" i="1" s="1"/>
  <c r="S3050" i="1"/>
  <c r="S3008" i="1"/>
  <c r="P3948" i="1"/>
  <c r="Q3948" i="1" s="1"/>
  <c r="P3940" i="1"/>
  <c r="P3932" i="1"/>
  <c r="Q3932" i="1" s="1"/>
  <c r="P3924" i="1"/>
  <c r="Q3924" i="1" s="1"/>
  <c r="P3916" i="1"/>
  <c r="R3916" i="1" s="1"/>
  <c r="P3908" i="1"/>
  <c r="P3900" i="1"/>
  <c r="Q3900" i="1" s="1"/>
  <c r="P3892" i="1"/>
  <c r="P3884" i="1"/>
  <c r="Q3884" i="1" s="1"/>
  <c r="P3876" i="1"/>
  <c r="Q3876" i="1" s="1"/>
  <c r="P3868" i="1"/>
  <c r="Q3868" i="1" s="1"/>
  <c r="S3868" i="1" s="1"/>
  <c r="P3860" i="1"/>
  <c r="Q3860" i="1" s="1"/>
  <c r="P3852" i="1"/>
  <c r="R3852" i="1" s="1"/>
  <c r="P3844" i="1"/>
  <c r="Q3844" i="1" s="1"/>
  <c r="P3836" i="1"/>
  <c r="P3828" i="1"/>
  <c r="P3820" i="1"/>
  <c r="P3812" i="1"/>
  <c r="P3804" i="1"/>
  <c r="Q3804" i="1" s="1"/>
  <c r="P3796" i="1"/>
  <c r="Q3796" i="1" s="1"/>
  <c r="R3786" i="1"/>
  <c r="Q3782" i="1"/>
  <c r="S3782" i="1" s="1"/>
  <c r="Q3781" i="1"/>
  <c r="S3781" i="1" s="1"/>
  <c r="R3774" i="1"/>
  <c r="R3768" i="1"/>
  <c r="S3768" i="1" s="1"/>
  <c r="R3761" i="1"/>
  <c r="R3757" i="1"/>
  <c r="S3757" i="1" s="1"/>
  <c r="R3754" i="1"/>
  <c r="Q3750" i="1"/>
  <c r="S3750" i="1" s="1"/>
  <c r="Q3747" i="1"/>
  <c r="R3747" i="1"/>
  <c r="P3741" i="1"/>
  <c r="R3736" i="1"/>
  <c r="R3726" i="1"/>
  <c r="Q3718" i="1"/>
  <c r="S3718" i="1" s="1"/>
  <c r="P3709" i="1"/>
  <c r="Q3709" i="1" s="1"/>
  <c r="R3704" i="1"/>
  <c r="S3704" i="1" s="1"/>
  <c r="R3694" i="1"/>
  <c r="Q3686" i="1"/>
  <c r="S3686" i="1" s="1"/>
  <c r="Q3683" i="1"/>
  <c r="S3683" i="1" s="1"/>
  <c r="R3683" i="1"/>
  <c r="S3677" i="1"/>
  <c r="P3675" i="1"/>
  <c r="P3651" i="1"/>
  <c r="R3637" i="1"/>
  <c r="S3637" i="1" s="1"/>
  <c r="O3625" i="1"/>
  <c r="P3625" i="1"/>
  <c r="O3620" i="1"/>
  <c r="Q3614" i="1"/>
  <c r="S3614" i="1" s="1"/>
  <c r="Q3610" i="1"/>
  <c r="S3610" i="1" s="1"/>
  <c r="R3610" i="1"/>
  <c r="S3605" i="1"/>
  <c r="Q3603" i="1"/>
  <c r="R3603" i="1"/>
  <c r="R3597" i="1"/>
  <c r="S3597" i="1" s="1"/>
  <c r="O3593" i="1"/>
  <c r="P3593" i="1"/>
  <c r="R3588" i="1"/>
  <c r="S3588" i="1" s="1"/>
  <c r="R3580" i="1"/>
  <c r="S3580" i="1" s="1"/>
  <c r="R3572" i="1"/>
  <c r="S3572" i="1" s="1"/>
  <c r="R3564" i="1"/>
  <c r="R3556" i="1"/>
  <c r="S3556" i="1" s="1"/>
  <c r="R3548" i="1"/>
  <c r="S3548" i="1" s="1"/>
  <c r="R3540" i="1"/>
  <c r="R3532" i="1"/>
  <c r="S3532" i="1" s="1"/>
  <c r="R3524" i="1"/>
  <c r="S3524" i="1" s="1"/>
  <c r="R3516" i="1"/>
  <c r="S3516" i="1" s="1"/>
  <c r="Q3499" i="1"/>
  <c r="S3499" i="1" s="1"/>
  <c r="R3499" i="1"/>
  <c r="Q3496" i="1"/>
  <c r="S3496" i="1" s="1"/>
  <c r="R3496" i="1"/>
  <c r="Q3491" i="1"/>
  <c r="R3491" i="1"/>
  <c r="Q3488" i="1"/>
  <c r="S3488" i="1" s="1"/>
  <c r="R3488" i="1"/>
  <c r="Q3483" i="1"/>
  <c r="S3483" i="1" s="1"/>
  <c r="R3483" i="1"/>
  <c r="Q3480" i="1"/>
  <c r="S3480" i="1" s="1"/>
  <c r="R3480" i="1"/>
  <c r="S3477" i="1"/>
  <c r="Q3475" i="1"/>
  <c r="S3475" i="1" s="1"/>
  <c r="R3475" i="1"/>
  <c r="Q3458" i="1"/>
  <c r="Q3454" i="1"/>
  <c r="S3454" i="1" s="1"/>
  <c r="R3454" i="1"/>
  <c r="Q3434" i="1"/>
  <c r="R3434" i="1"/>
  <c r="S3431" i="1"/>
  <c r="S3429" i="1"/>
  <c r="Q3176" i="1"/>
  <c r="S3112" i="1"/>
  <c r="S3090" i="1"/>
  <c r="R3771" i="1"/>
  <c r="O3764" i="1"/>
  <c r="P3739" i="1"/>
  <c r="Q3739" i="1" s="1"/>
  <c r="O3724" i="1"/>
  <c r="O3721" i="1"/>
  <c r="P3721" i="1"/>
  <c r="P3707" i="1"/>
  <c r="O3692" i="1"/>
  <c r="O3689" i="1"/>
  <c r="P3689" i="1"/>
  <c r="Q3675" i="1"/>
  <c r="S3675" i="1" s="1"/>
  <c r="R3675" i="1"/>
  <c r="P3670" i="1"/>
  <c r="R3670" i="1" s="1"/>
  <c r="Q3668" i="1"/>
  <c r="S3668" i="1" s="1"/>
  <c r="R3666" i="1"/>
  <c r="S3666" i="1" s="1"/>
  <c r="O3649" i="1"/>
  <c r="P3649" i="1"/>
  <c r="S3647" i="1"/>
  <c r="R3646" i="1"/>
  <c r="S3646" i="1" s="1"/>
  <c r="O3644" i="1"/>
  <c r="Q3642" i="1"/>
  <c r="S3642" i="1" s="1"/>
  <c r="Q3612" i="1"/>
  <c r="S3612" i="1" s="1"/>
  <c r="P3595" i="1"/>
  <c r="Q3595" i="1" s="1"/>
  <c r="O3585" i="1"/>
  <c r="P3585" i="1"/>
  <c r="O3577" i="1"/>
  <c r="P3577" i="1"/>
  <c r="O3569" i="1"/>
  <c r="P3569" i="1"/>
  <c r="O3561" i="1"/>
  <c r="P3561" i="1"/>
  <c r="O3553" i="1"/>
  <c r="P3553" i="1"/>
  <c r="O3545" i="1"/>
  <c r="P3545" i="1"/>
  <c r="O3537" i="1"/>
  <c r="P3537" i="1"/>
  <c r="O3529" i="1"/>
  <c r="P3529" i="1"/>
  <c r="O3521" i="1"/>
  <c r="P3521" i="1"/>
  <c r="O3513" i="1"/>
  <c r="P3513" i="1"/>
  <c r="S3361" i="1"/>
  <c r="S3305" i="1"/>
  <c r="S3296" i="1"/>
  <c r="S3002" i="1"/>
  <c r="Q3430" i="1"/>
  <c r="S3430" i="1" s="1"/>
  <c r="Q3414" i="1"/>
  <c r="S3414" i="1" s="1"/>
  <c r="O3396" i="1"/>
  <c r="P3396" i="1"/>
  <c r="Q3382" i="1"/>
  <c r="R3382" i="1"/>
  <c r="Q3380" i="1"/>
  <c r="S3377" i="1"/>
  <c r="O3365" i="1"/>
  <c r="P3365" i="1"/>
  <c r="Q3350" i="1"/>
  <c r="S3350" i="1" s="1"/>
  <c r="R3350" i="1"/>
  <c r="S3345" i="1"/>
  <c r="O3333" i="1"/>
  <c r="P3333" i="1"/>
  <c r="Q3318" i="1"/>
  <c r="S3318" i="1" s="1"/>
  <c r="R3318" i="1"/>
  <c r="R3296" i="1"/>
  <c r="O3285" i="1"/>
  <c r="P3285" i="1"/>
  <c r="S3280" i="1"/>
  <c r="Q3278" i="1"/>
  <c r="S3278" i="1" s="1"/>
  <c r="R3278" i="1"/>
  <c r="Q3255" i="1"/>
  <c r="S3255" i="1" s="1"/>
  <c r="R3255" i="1"/>
  <c r="O3245" i="1"/>
  <c r="P3245" i="1"/>
  <c r="S3216" i="1"/>
  <c r="Q3214" i="1"/>
  <c r="S3214" i="1" s="1"/>
  <c r="R3214" i="1"/>
  <c r="Q3199" i="1"/>
  <c r="S3199" i="1" s="1"/>
  <c r="R3199" i="1"/>
  <c r="Q3182" i="1"/>
  <c r="S3182" i="1" s="1"/>
  <c r="R3182" i="1"/>
  <c r="S3180" i="1"/>
  <c r="Q3175" i="1"/>
  <c r="S3175" i="1" s="1"/>
  <c r="R3175" i="1"/>
  <c r="Q3147" i="1"/>
  <c r="R3147" i="1"/>
  <c r="O3141" i="1"/>
  <c r="P3141" i="1"/>
  <c r="O3133" i="1"/>
  <c r="P3133" i="1"/>
  <c r="O3125" i="1"/>
  <c r="P3125" i="1"/>
  <c r="O3117" i="1"/>
  <c r="P3117" i="1"/>
  <c r="O3109" i="1"/>
  <c r="P3109" i="1"/>
  <c r="O3101" i="1"/>
  <c r="P3101" i="1"/>
  <c r="O3093" i="1"/>
  <c r="P3093" i="1"/>
  <c r="O3085" i="1"/>
  <c r="P3085" i="1"/>
  <c r="O3077" i="1"/>
  <c r="P3077" i="1"/>
  <c r="O3069" i="1"/>
  <c r="P3069" i="1"/>
  <c r="O3061" i="1"/>
  <c r="P3061" i="1"/>
  <c r="O3053" i="1"/>
  <c r="P3053" i="1"/>
  <c r="O3045" i="1"/>
  <c r="P3045" i="1"/>
  <c r="O3037" i="1"/>
  <c r="P3037" i="1"/>
  <c r="O3029" i="1"/>
  <c r="P3029" i="1"/>
  <c r="O3021" i="1"/>
  <c r="P3021" i="1"/>
  <c r="O3013" i="1"/>
  <c r="P3013" i="1"/>
  <c r="O3005" i="1"/>
  <c r="P3005" i="1"/>
  <c r="O2997" i="1"/>
  <c r="P2997" i="1"/>
  <c r="O2989" i="1"/>
  <c r="P2989" i="1"/>
  <c r="O2981" i="1"/>
  <c r="P2981" i="1"/>
  <c r="Q2962" i="1"/>
  <c r="S2962" i="1" s="1"/>
  <c r="R2962" i="1"/>
  <c r="Q2950" i="1"/>
  <c r="Q2948" i="1"/>
  <c r="S2948" i="1" s="1"/>
  <c r="P2944" i="1"/>
  <c r="P2902" i="1"/>
  <c r="O2902" i="1"/>
  <c r="O2891" i="1"/>
  <c r="P2891" i="1"/>
  <c r="R2829" i="1"/>
  <c r="Q2819" i="1"/>
  <c r="S2819" i="1" s="1"/>
  <c r="R2819" i="1"/>
  <c r="R2758" i="1"/>
  <c r="Q2750" i="1"/>
  <c r="R2750" i="1"/>
  <c r="Q3470" i="1"/>
  <c r="S3456" i="1"/>
  <c r="R3455" i="1"/>
  <c r="Q3422" i="1"/>
  <c r="S3422" i="1" s="1"/>
  <c r="S3400" i="1"/>
  <c r="R3399" i="1"/>
  <c r="R3384" i="1"/>
  <c r="Q3367" i="1"/>
  <c r="S3367" i="1" s="1"/>
  <c r="R3367" i="1"/>
  <c r="R3352" i="1"/>
  <c r="Q3335" i="1"/>
  <c r="S3335" i="1" s="1"/>
  <c r="R3335" i="1"/>
  <c r="R3320" i="1"/>
  <c r="O3309" i="1"/>
  <c r="P3309" i="1"/>
  <c r="S3297" i="1"/>
  <c r="Q3287" i="1"/>
  <c r="S3287" i="1" s="1"/>
  <c r="R3287" i="1"/>
  <c r="Q3274" i="1"/>
  <c r="Q3270" i="1"/>
  <c r="S3270" i="1" s="1"/>
  <c r="R3270" i="1"/>
  <c r="Q3247" i="1"/>
  <c r="S3247" i="1" s="1"/>
  <c r="R3247" i="1"/>
  <c r="O3237" i="1"/>
  <c r="P3237" i="1"/>
  <c r="S3233" i="1"/>
  <c r="R3224" i="1"/>
  <c r="Q3210" i="1"/>
  <c r="Q3206" i="1"/>
  <c r="S3206" i="1" s="1"/>
  <c r="R3206" i="1"/>
  <c r="S3204" i="1"/>
  <c r="O3189" i="1"/>
  <c r="P3189" i="1"/>
  <c r="S3169" i="1"/>
  <c r="Q3162" i="1"/>
  <c r="Q3158" i="1"/>
  <c r="S3158" i="1" s="1"/>
  <c r="R3158" i="1"/>
  <c r="Q3151" i="1"/>
  <c r="S3151" i="1" s="1"/>
  <c r="R3151" i="1"/>
  <c r="O2973" i="1"/>
  <c r="P2973" i="1"/>
  <c r="Q2967" i="1"/>
  <c r="R2967" i="1"/>
  <c r="Q2964" i="1"/>
  <c r="S2964" i="1" s="1"/>
  <c r="R2964" i="1"/>
  <c r="R2958" i="1"/>
  <c r="Q2958" i="1"/>
  <c r="P2940" i="1"/>
  <c r="O2940" i="1"/>
  <c r="R2934" i="1"/>
  <c r="S2915" i="1"/>
  <c r="Q2911" i="1"/>
  <c r="S2911" i="1" s="1"/>
  <c r="R2911" i="1"/>
  <c r="S2884" i="1"/>
  <c r="R2806" i="1"/>
  <c r="Q2806" i="1"/>
  <c r="O2793" i="1"/>
  <c r="P2793" i="1"/>
  <c r="O2777" i="1"/>
  <c r="P2777" i="1"/>
  <c r="R2769" i="1"/>
  <c r="Q2755" i="1"/>
  <c r="S2755" i="1" s="1"/>
  <c r="R2755" i="1"/>
  <c r="Q2670" i="1"/>
  <c r="R2670" i="1"/>
  <c r="Q3446" i="1"/>
  <c r="S3446" i="1" s="1"/>
  <c r="R3431" i="1"/>
  <c r="R3407" i="1"/>
  <c r="S3407" i="1" s="1"/>
  <c r="Q3404" i="1"/>
  <c r="S3404" i="1" s="1"/>
  <c r="R3401" i="1"/>
  <c r="R3394" i="1"/>
  <c r="Q3390" i="1"/>
  <c r="S3390" i="1" s="1"/>
  <c r="R3390" i="1"/>
  <c r="S3385" i="1"/>
  <c r="R3378" i="1"/>
  <c r="S3378" i="1" s="1"/>
  <c r="O3373" i="1"/>
  <c r="P3373" i="1"/>
  <c r="Q3358" i="1"/>
  <c r="R3358" i="1"/>
  <c r="Q3356" i="1"/>
  <c r="S3356" i="1" s="1"/>
  <c r="S3353" i="1"/>
  <c r="R3346" i="1"/>
  <c r="S3346" i="1" s="1"/>
  <c r="O3341" i="1"/>
  <c r="P3341" i="1"/>
  <c r="Q3326" i="1"/>
  <c r="S3326" i="1" s="1"/>
  <c r="R3326" i="1"/>
  <c r="Q3324" i="1"/>
  <c r="S3324" i="1" s="1"/>
  <c r="S3321" i="1"/>
  <c r="Q3311" i="1"/>
  <c r="S3311" i="1" s="1"/>
  <c r="R3311" i="1"/>
  <c r="Q3302" i="1"/>
  <c r="S3302" i="1" s="1"/>
  <c r="R3302" i="1"/>
  <c r="R3291" i="1"/>
  <c r="R3281" i="1"/>
  <c r="S3281" i="1" s="1"/>
  <c r="R3280" i="1"/>
  <c r="Q3266" i="1"/>
  <c r="S3266" i="1" s="1"/>
  <c r="Q3262" i="1"/>
  <c r="S3262" i="1" s="1"/>
  <c r="R3262" i="1"/>
  <c r="Q3239" i="1"/>
  <c r="R3239" i="1"/>
  <c r="O3229" i="1"/>
  <c r="P3229" i="1"/>
  <c r="S3225" i="1"/>
  <c r="R3217" i="1"/>
  <c r="S3217" i="1" s="1"/>
  <c r="R3216" i="1"/>
  <c r="Q3191" i="1"/>
  <c r="S3191" i="1" s="1"/>
  <c r="R3191" i="1"/>
  <c r="R3185" i="1"/>
  <c r="S3185" i="1" s="1"/>
  <c r="R3184" i="1"/>
  <c r="S3184" i="1" s="1"/>
  <c r="O3165" i="1"/>
  <c r="P3165" i="1"/>
  <c r="Q3143" i="1"/>
  <c r="S3143" i="1" s="1"/>
  <c r="R3143" i="1"/>
  <c r="Q3135" i="1"/>
  <c r="S3135" i="1" s="1"/>
  <c r="R3135" i="1"/>
  <c r="Q3127" i="1"/>
  <c r="S3127" i="1" s="1"/>
  <c r="R3127" i="1"/>
  <c r="Q3119" i="1"/>
  <c r="S3119" i="1" s="1"/>
  <c r="R3119" i="1"/>
  <c r="Q3111" i="1"/>
  <c r="S3111" i="1" s="1"/>
  <c r="R3111" i="1"/>
  <c r="Q3103" i="1"/>
  <c r="S3103" i="1" s="1"/>
  <c r="R3103" i="1"/>
  <c r="Q3095" i="1"/>
  <c r="S3095" i="1" s="1"/>
  <c r="R3095" i="1"/>
  <c r="Q3087" i="1"/>
  <c r="S3087" i="1" s="1"/>
  <c r="R3087" i="1"/>
  <c r="Q3079" i="1"/>
  <c r="S3079" i="1" s="1"/>
  <c r="R3079" i="1"/>
  <c r="Q3071" i="1"/>
  <c r="S3071" i="1" s="1"/>
  <c r="R3071" i="1"/>
  <c r="Q3063" i="1"/>
  <c r="S3063" i="1" s="1"/>
  <c r="R3063" i="1"/>
  <c r="Q3055" i="1"/>
  <c r="S3055" i="1" s="1"/>
  <c r="R3055" i="1"/>
  <c r="Q3047" i="1"/>
  <c r="S3047" i="1" s="1"/>
  <c r="R3047" i="1"/>
  <c r="Q3039" i="1"/>
  <c r="S3039" i="1" s="1"/>
  <c r="R3039" i="1"/>
  <c r="Q3031" i="1"/>
  <c r="S3031" i="1" s="1"/>
  <c r="R3031" i="1"/>
  <c r="Q3023" i="1"/>
  <c r="S3023" i="1" s="1"/>
  <c r="R3023" i="1"/>
  <c r="Q3015" i="1"/>
  <c r="S3015" i="1" s="1"/>
  <c r="R3015" i="1"/>
  <c r="Q3007" i="1"/>
  <c r="S3007" i="1" s="1"/>
  <c r="R3007" i="1"/>
  <c r="Q2999" i="1"/>
  <c r="S2999" i="1" s="1"/>
  <c r="R2999" i="1"/>
  <c r="Q2991" i="1"/>
  <c r="S2991" i="1" s="1"/>
  <c r="R2991" i="1"/>
  <c r="Q2983" i="1"/>
  <c r="S2983" i="1" s="1"/>
  <c r="R2983" i="1"/>
  <c r="R2970" i="1"/>
  <c r="S2970" i="1" s="1"/>
  <c r="Q2922" i="1"/>
  <c r="S2922" i="1" s="1"/>
  <c r="R2922" i="1"/>
  <c r="P2913" i="1"/>
  <c r="O2913" i="1"/>
  <c r="Q2897" i="1"/>
  <c r="S2897" i="1" s="1"/>
  <c r="P3472" i="1"/>
  <c r="P3462" i="1"/>
  <c r="R3458" i="1"/>
  <c r="R3448" i="1"/>
  <c r="S3448" i="1" s="1"/>
  <c r="P3447" i="1"/>
  <c r="P3442" i="1"/>
  <c r="Q3442" i="1" s="1"/>
  <c r="R3433" i="1"/>
  <c r="S3433" i="1" s="1"/>
  <c r="P3432" i="1"/>
  <c r="Q3432" i="1" s="1"/>
  <c r="S3432" i="1" s="1"/>
  <c r="R3424" i="1"/>
  <c r="S3424" i="1" s="1"/>
  <c r="P3423" i="1"/>
  <c r="R3415" i="1"/>
  <c r="S3415" i="1" s="1"/>
  <c r="Q3412" i="1"/>
  <c r="S3412" i="1" s="1"/>
  <c r="R3409" i="1"/>
  <c r="S3409" i="1" s="1"/>
  <c r="P3408" i="1"/>
  <c r="Q3408" i="1" s="1"/>
  <c r="Q3375" i="1"/>
  <c r="S3375" i="1" s="1"/>
  <c r="R3375" i="1"/>
  <c r="R3361" i="1"/>
  <c r="R3360" i="1"/>
  <c r="S3360" i="1" s="1"/>
  <c r="Q3343" i="1"/>
  <c r="S3343" i="1" s="1"/>
  <c r="R3343" i="1"/>
  <c r="R3329" i="1"/>
  <c r="S3329" i="1" s="1"/>
  <c r="R3328" i="1"/>
  <c r="S3328" i="1" s="1"/>
  <c r="R3315" i="1"/>
  <c r="S3315" i="1" s="1"/>
  <c r="R3305" i="1"/>
  <c r="R3304" i="1"/>
  <c r="S3304" i="1" s="1"/>
  <c r="R3298" i="1"/>
  <c r="S3298" i="1" s="1"/>
  <c r="P3295" i="1"/>
  <c r="Q3295" i="1" s="1"/>
  <c r="O3293" i="1"/>
  <c r="P3293" i="1"/>
  <c r="R3273" i="1"/>
  <c r="R3272" i="1"/>
  <c r="S3272" i="1" s="1"/>
  <c r="Q3267" i="1"/>
  <c r="S3267" i="1" s="1"/>
  <c r="Q3258" i="1"/>
  <c r="S3258" i="1" s="1"/>
  <c r="O3254" i="1"/>
  <c r="R3242" i="1"/>
  <c r="Q3231" i="1"/>
  <c r="R3231" i="1"/>
  <c r="O3221" i="1"/>
  <c r="P3221" i="1"/>
  <c r="R3209" i="1"/>
  <c r="S3209" i="1" s="1"/>
  <c r="R3208" i="1"/>
  <c r="S3208" i="1" s="1"/>
  <c r="Q3202" i="1"/>
  <c r="S3202" i="1" s="1"/>
  <c r="O3198" i="1"/>
  <c r="S3196" i="1"/>
  <c r="R3194" i="1"/>
  <c r="Q3178" i="1"/>
  <c r="S3178" i="1" s="1"/>
  <c r="O3174" i="1"/>
  <c r="S3172" i="1"/>
  <c r="Q3167" i="1"/>
  <c r="R3167" i="1"/>
  <c r="R3161" i="1"/>
  <c r="S3161" i="1" s="1"/>
  <c r="R3160" i="1"/>
  <c r="S3160" i="1" s="1"/>
  <c r="R3146" i="1"/>
  <c r="S3146" i="1" s="1"/>
  <c r="R3138" i="1"/>
  <c r="S3138" i="1" s="1"/>
  <c r="R3130" i="1"/>
  <c r="S3130" i="1" s="1"/>
  <c r="R3122" i="1"/>
  <c r="S3122" i="1" s="1"/>
  <c r="R3114" i="1"/>
  <c r="S3114" i="1" s="1"/>
  <c r="R3106" i="1"/>
  <c r="S3106" i="1" s="1"/>
  <c r="R3098" i="1"/>
  <c r="S3098" i="1" s="1"/>
  <c r="R3090" i="1"/>
  <c r="R3082" i="1"/>
  <c r="S3082" i="1" s="1"/>
  <c r="R3074" i="1"/>
  <c r="S3074" i="1" s="1"/>
  <c r="R3066" i="1"/>
  <c r="S3066" i="1" s="1"/>
  <c r="R3058" i="1"/>
  <c r="S3058" i="1" s="1"/>
  <c r="R3050" i="1"/>
  <c r="R3042" i="1"/>
  <c r="S3042" i="1" s="1"/>
  <c r="R3034" i="1"/>
  <c r="S3034" i="1" s="1"/>
  <c r="R3026" i="1"/>
  <c r="S3026" i="1" s="1"/>
  <c r="R3018" i="1"/>
  <c r="R3010" i="1"/>
  <c r="S3010" i="1" s="1"/>
  <c r="R3002" i="1"/>
  <c r="R2994" i="1"/>
  <c r="S2994" i="1" s="1"/>
  <c r="R2986" i="1"/>
  <c r="S2986" i="1" s="1"/>
  <c r="Q2975" i="1"/>
  <c r="S2975" i="1" s="1"/>
  <c r="R2975" i="1"/>
  <c r="Q2972" i="1"/>
  <c r="S2972" i="1" s="1"/>
  <c r="P2955" i="1"/>
  <c r="O2933" i="1"/>
  <c r="Q2908" i="1"/>
  <c r="R2908" i="1"/>
  <c r="O2888" i="1"/>
  <c r="P2888" i="1"/>
  <c r="O2877" i="1"/>
  <c r="P2877" i="1"/>
  <c r="P2869" i="1"/>
  <c r="R2853" i="1"/>
  <c r="Q2795" i="1"/>
  <c r="R2795" i="1"/>
  <c r="R3459" i="1"/>
  <c r="S3459" i="1" s="1"/>
  <c r="P3457" i="1"/>
  <c r="Q3457" i="1" s="1"/>
  <c r="P3438" i="1"/>
  <c r="R3429" i="1"/>
  <c r="P3428" i="1"/>
  <c r="Q3428" i="1" s="1"/>
  <c r="Q3420" i="1"/>
  <c r="S3420" i="1" s="1"/>
  <c r="P3416" i="1"/>
  <c r="Q3416" i="1" s="1"/>
  <c r="O3405" i="1"/>
  <c r="R3398" i="1"/>
  <c r="Q3391" i="1"/>
  <c r="S3391" i="1" s="1"/>
  <c r="P3383" i="1"/>
  <c r="O3381" i="1"/>
  <c r="P3381" i="1"/>
  <c r="P3368" i="1"/>
  <c r="R3368" i="1" s="1"/>
  <c r="O3366" i="1"/>
  <c r="P3351" i="1"/>
  <c r="Q3351" i="1" s="1"/>
  <c r="O3349" i="1"/>
  <c r="P3349" i="1"/>
  <c r="P3336" i="1"/>
  <c r="O3334" i="1"/>
  <c r="P3319" i="1"/>
  <c r="Q3319" i="1" s="1"/>
  <c r="O3317" i="1"/>
  <c r="P3317" i="1"/>
  <c r="Q3312" i="1"/>
  <c r="S3312" i="1" s="1"/>
  <c r="P3288" i="1"/>
  <c r="O3286" i="1"/>
  <c r="Q3284" i="1"/>
  <c r="O3277" i="1"/>
  <c r="P3277" i="1"/>
  <c r="R3264" i="1"/>
  <c r="S3264" i="1" s="1"/>
  <c r="Q3259" i="1"/>
  <c r="S3259" i="1" s="1"/>
  <c r="P3256" i="1"/>
  <c r="O3246" i="1"/>
  <c r="Q3236" i="1"/>
  <c r="S3236" i="1" s="1"/>
  <c r="R3234" i="1"/>
  <c r="S3234" i="1" s="1"/>
  <c r="Q3223" i="1"/>
  <c r="R3223" i="1"/>
  <c r="O3213" i="1"/>
  <c r="P3213" i="1"/>
  <c r="Q3203" i="1"/>
  <c r="S3203" i="1" s="1"/>
  <c r="P3200" i="1"/>
  <c r="Q3200" i="1" s="1"/>
  <c r="O3181" i="1"/>
  <c r="P3181" i="1"/>
  <c r="Q3179" i="1"/>
  <c r="S3179" i="1" s="1"/>
  <c r="P3176" i="1"/>
  <c r="R3176" i="1" s="1"/>
  <c r="R3170" i="1"/>
  <c r="S3170" i="1" s="1"/>
  <c r="Q3152" i="1"/>
  <c r="S3152" i="1" s="1"/>
  <c r="O3150" i="1"/>
  <c r="S2968" i="1"/>
  <c r="Q2966" i="1"/>
  <c r="S2966" i="1" s="1"/>
  <c r="R2966" i="1"/>
  <c r="R2955" i="1"/>
  <c r="Q2955" i="1"/>
  <c r="Q2937" i="1"/>
  <c r="R2937" i="1"/>
  <c r="S2912" i="1"/>
  <c r="Q2869" i="1"/>
  <c r="S2869" i="1" s="1"/>
  <c r="R2869" i="1"/>
  <c r="O2837" i="1"/>
  <c r="P2837" i="1"/>
  <c r="O2825" i="1"/>
  <c r="P2825" i="1"/>
  <c r="S2820" i="1"/>
  <c r="S2812" i="1"/>
  <c r="O2797" i="1"/>
  <c r="P2797" i="1"/>
  <c r="O3453" i="1"/>
  <c r="Q3421" i="1"/>
  <c r="S3421" i="1" s="1"/>
  <c r="O3413" i="1"/>
  <c r="O3310" i="1"/>
  <c r="Q3279" i="1"/>
  <c r="S3279" i="1" s="1"/>
  <c r="R3279" i="1"/>
  <c r="O3269" i="1"/>
  <c r="P3269" i="1"/>
  <c r="S3265" i="1"/>
  <c r="R3256" i="1"/>
  <c r="P3248" i="1"/>
  <c r="R3248" i="1" s="1"/>
  <c r="O3238" i="1"/>
  <c r="Q3215" i="1"/>
  <c r="R3215" i="1"/>
  <c r="O3205" i="1"/>
  <c r="P3205" i="1"/>
  <c r="O3190" i="1"/>
  <c r="Q3183" i="1"/>
  <c r="R3183" i="1"/>
  <c r="O3157" i="1"/>
  <c r="P3157" i="1"/>
  <c r="O3142" i="1"/>
  <c r="O3134" i="1"/>
  <c r="O3126" i="1"/>
  <c r="O3118" i="1"/>
  <c r="O3110" i="1"/>
  <c r="O3102" i="1"/>
  <c r="O3094" i="1"/>
  <c r="O3086" i="1"/>
  <c r="O3078" i="1"/>
  <c r="O3070" i="1"/>
  <c r="O3062" i="1"/>
  <c r="O3054" i="1"/>
  <c r="O3046" i="1"/>
  <c r="O3038" i="1"/>
  <c r="O3030" i="1"/>
  <c r="O3022" i="1"/>
  <c r="O3014" i="1"/>
  <c r="O3006" i="1"/>
  <c r="Q3000" i="1"/>
  <c r="S3000" i="1" s="1"/>
  <c r="Q2998" i="1"/>
  <c r="R2998" i="1"/>
  <c r="Q2992" i="1"/>
  <c r="S2992" i="1" s="1"/>
  <c r="Q2990" i="1"/>
  <c r="R2990" i="1"/>
  <c r="Q2984" i="1"/>
  <c r="S2984" i="1" s="1"/>
  <c r="Q2982" i="1"/>
  <c r="S2982" i="1" s="1"/>
  <c r="R2982" i="1"/>
  <c r="Q2951" i="1"/>
  <c r="R2951" i="1"/>
  <c r="R2941" i="1"/>
  <c r="Q2930" i="1"/>
  <c r="R2930" i="1"/>
  <c r="S2921" i="1"/>
  <c r="Q2919" i="1"/>
  <c r="S2919" i="1" s="1"/>
  <c r="R2919" i="1"/>
  <c r="R2883" i="1"/>
  <c r="Q2883" i="1"/>
  <c r="Q2852" i="1"/>
  <c r="S2852" i="1" s="1"/>
  <c r="Q2850" i="1"/>
  <c r="R2850" i="1"/>
  <c r="Q2799" i="1"/>
  <c r="S2799" i="1" s="1"/>
  <c r="R2781" i="1"/>
  <c r="R3463" i="1"/>
  <c r="S3463" i="1" s="1"/>
  <c r="S3398" i="1"/>
  <c r="O3389" i="1"/>
  <c r="P3389" i="1"/>
  <c r="Q3374" i="1"/>
  <c r="R3374" i="1"/>
  <c r="S3369" i="1"/>
  <c r="O3357" i="1"/>
  <c r="P3357" i="1"/>
  <c r="Q3342" i="1"/>
  <c r="S3342" i="1" s="1"/>
  <c r="R3342" i="1"/>
  <c r="S3337" i="1"/>
  <c r="O3325" i="1"/>
  <c r="P3325" i="1"/>
  <c r="O3301" i="1"/>
  <c r="P3301" i="1"/>
  <c r="S3289" i="1"/>
  <c r="Q3271" i="1"/>
  <c r="R3271" i="1"/>
  <c r="O3261" i="1"/>
  <c r="P3261" i="1"/>
  <c r="S3257" i="1"/>
  <c r="Q3230" i="1"/>
  <c r="S3230" i="1" s="1"/>
  <c r="R3230" i="1"/>
  <c r="Q3207" i="1"/>
  <c r="R3207" i="1"/>
  <c r="S3201" i="1"/>
  <c r="S3177" i="1"/>
  <c r="Q3166" i="1"/>
  <c r="R3166" i="1"/>
  <c r="Q3159" i="1"/>
  <c r="S3159" i="1" s="1"/>
  <c r="R3159" i="1"/>
  <c r="Q2976" i="1"/>
  <c r="S2976" i="1" s="1"/>
  <c r="O2974" i="1"/>
  <c r="R2968" i="1"/>
  <c r="R2959" i="1"/>
  <c r="S2959" i="1" s="1"/>
  <c r="O2905" i="1"/>
  <c r="Q2900" i="1"/>
  <c r="S2900" i="1" s="1"/>
  <c r="O2894" i="1"/>
  <c r="O2827" i="1"/>
  <c r="P2827" i="1"/>
  <c r="R3470" i="1"/>
  <c r="O3469" i="1"/>
  <c r="Q3455" i="1"/>
  <c r="R3422" i="1"/>
  <c r="P3410" i="1"/>
  <c r="Q3410" i="1" s="1"/>
  <c r="Q3399" i="1"/>
  <c r="S3399" i="1" s="1"/>
  <c r="Q3384" i="1"/>
  <c r="S3384" i="1" s="1"/>
  <c r="R3380" i="1"/>
  <c r="Q3352" i="1"/>
  <c r="Q3320" i="1"/>
  <c r="S3320" i="1" s="1"/>
  <c r="O3294" i="1"/>
  <c r="Q3276" i="1"/>
  <c r="S3276" i="1" s="1"/>
  <c r="R3274" i="1"/>
  <c r="R3268" i="1"/>
  <c r="Q3263" i="1"/>
  <c r="R3263" i="1"/>
  <c r="O3253" i="1"/>
  <c r="P3253" i="1"/>
  <c r="R3240" i="1"/>
  <c r="Q3235" i="1"/>
  <c r="S3235" i="1" s="1"/>
  <c r="P3232" i="1"/>
  <c r="Q3232" i="1" s="1"/>
  <c r="Q3226" i="1"/>
  <c r="S3226" i="1" s="1"/>
  <c r="Q3224" i="1"/>
  <c r="S3224" i="1" s="1"/>
  <c r="O3222" i="1"/>
  <c r="R3210" i="1"/>
  <c r="R3204" i="1"/>
  <c r="O3197" i="1"/>
  <c r="P3197" i="1"/>
  <c r="R3192" i="1"/>
  <c r="S3192" i="1" s="1"/>
  <c r="O3173" i="1"/>
  <c r="P3173" i="1"/>
  <c r="Q3171" i="1"/>
  <c r="S3171" i="1" s="1"/>
  <c r="P3168" i="1"/>
  <c r="Q3168" i="1" s="1"/>
  <c r="R3162" i="1"/>
  <c r="O3149" i="1"/>
  <c r="P3149" i="1"/>
  <c r="R3144" i="1"/>
  <c r="S3144" i="1" s="1"/>
  <c r="R3136" i="1"/>
  <c r="S3136" i="1" s="1"/>
  <c r="R3128" i="1"/>
  <c r="S3128" i="1" s="1"/>
  <c r="R3120" i="1"/>
  <c r="S3120" i="1" s="1"/>
  <c r="R3112" i="1"/>
  <c r="R3104" i="1"/>
  <c r="S3104" i="1" s="1"/>
  <c r="R3096" i="1"/>
  <c r="S3096" i="1" s="1"/>
  <c r="R3088" i="1"/>
  <c r="S3088" i="1" s="1"/>
  <c r="R3080" i="1"/>
  <c r="S3080" i="1" s="1"/>
  <c r="R3072" i="1"/>
  <c r="S3072" i="1" s="1"/>
  <c r="R3064" i="1"/>
  <c r="S3064" i="1" s="1"/>
  <c r="R3056" i="1"/>
  <c r="S3056" i="1" s="1"/>
  <c r="R3048" i="1"/>
  <c r="S3048" i="1" s="1"/>
  <c r="R3040" i="1"/>
  <c r="S3040" i="1" s="1"/>
  <c r="R3032" i="1"/>
  <c r="S3032" i="1" s="1"/>
  <c r="R3024" i="1"/>
  <c r="S3024" i="1" s="1"/>
  <c r="R3016" i="1"/>
  <c r="S3016" i="1" s="1"/>
  <c r="R3008" i="1"/>
  <c r="O2965" i="1"/>
  <c r="P2965" i="1"/>
  <c r="S2941" i="1"/>
  <c r="Q2934" i="1"/>
  <c r="S2934" i="1" s="1"/>
  <c r="Q2916" i="1"/>
  <c r="S2916" i="1" s="1"/>
  <c r="R2916" i="1"/>
  <c r="P2880" i="1"/>
  <c r="R2880" i="1" s="1"/>
  <c r="Q2866" i="1"/>
  <c r="R2866" i="1"/>
  <c r="Q2854" i="1"/>
  <c r="S2854" i="1" s="1"/>
  <c r="P2829" i="1"/>
  <c r="Q2829" i="1" s="1"/>
  <c r="O2817" i="1"/>
  <c r="P2817" i="1"/>
  <c r="S2788" i="1"/>
  <c r="Q2786" i="1"/>
  <c r="R2786" i="1"/>
  <c r="P2963" i="1"/>
  <c r="Q2963" i="1" s="1"/>
  <c r="P2952" i="1"/>
  <c r="O2945" i="1"/>
  <c r="Q2938" i="1"/>
  <c r="S2938" i="1" s="1"/>
  <c r="P2931" i="1"/>
  <c r="Q2931" i="1" s="1"/>
  <c r="P2928" i="1"/>
  <c r="Q2928" i="1" s="1"/>
  <c r="Q2925" i="1"/>
  <c r="S2925" i="1" s="1"/>
  <c r="P2917" i="1"/>
  <c r="R2917" i="1" s="1"/>
  <c r="Q2914" i="1"/>
  <c r="S2914" i="1" s="1"/>
  <c r="Q2903" i="1"/>
  <c r="S2903" i="1" s="1"/>
  <c r="O2889" i="1"/>
  <c r="O2878" i="1"/>
  <c r="R2875" i="1"/>
  <c r="S2875" i="1" s="1"/>
  <c r="R2872" i="1"/>
  <c r="Q2870" i="1"/>
  <c r="S2870" i="1" s="1"/>
  <c r="P2867" i="1"/>
  <c r="Q2867" i="1" s="1"/>
  <c r="P2864" i="1"/>
  <c r="Q2864" i="1" s="1"/>
  <c r="Q2861" i="1"/>
  <c r="S2861" i="1" s="1"/>
  <c r="P2859" i="1"/>
  <c r="R2857" i="1"/>
  <c r="S2857" i="1" s="1"/>
  <c r="R2846" i="1"/>
  <c r="R2844" i="1"/>
  <c r="S2844" i="1" s="1"/>
  <c r="Q2842" i="1"/>
  <c r="R2842" i="1"/>
  <c r="Q2838" i="1"/>
  <c r="S2838" i="1" s="1"/>
  <c r="Q2836" i="1"/>
  <c r="S2836" i="1" s="1"/>
  <c r="Q2821" i="1"/>
  <c r="S2821" i="1" s="1"/>
  <c r="R2812" i="1"/>
  <c r="Q2810" i="1"/>
  <c r="S2810" i="1" s="1"/>
  <c r="R2810" i="1"/>
  <c r="R2790" i="1"/>
  <c r="Q2790" i="1"/>
  <c r="S2790" i="1" s="1"/>
  <c r="Q2779" i="1"/>
  <c r="S2779" i="1" s="1"/>
  <c r="R2779" i="1"/>
  <c r="Q2763" i="1"/>
  <c r="S2763" i="1" s="1"/>
  <c r="R2763" i="1"/>
  <c r="S2752" i="1"/>
  <c r="S2736" i="1"/>
  <c r="R2931" i="1"/>
  <c r="R2928" i="1"/>
  <c r="Q2917" i="1"/>
  <c r="S2917" i="1" s="1"/>
  <c r="S2895" i="1"/>
  <c r="R2867" i="1"/>
  <c r="Q2834" i="1"/>
  <c r="R2834" i="1"/>
  <c r="R2832" i="1"/>
  <c r="S2828" i="1"/>
  <c r="R2814" i="1"/>
  <c r="Q2814" i="1"/>
  <c r="Q2803" i="1"/>
  <c r="S2803" i="1" s="1"/>
  <c r="R2803" i="1"/>
  <c r="O2801" i="1"/>
  <c r="P2801" i="1"/>
  <c r="Q2781" i="1"/>
  <c r="S2781" i="1" s="1"/>
  <c r="Q2771" i="1"/>
  <c r="S2771" i="1" s="1"/>
  <c r="R2771" i="1"/>
  <c r="S2741" i="1"/>
  <c r="Q2734" i="1"/>
  <c r="S2734" i="1" s="1"/>
  <c r="R2734" i="1"/>
  <c r="R2710" i="1"/>
  <c r="S2659" i="1"/>
  <c r="S2651" i="1"/>
  <c r="P3139" i="1"/>
  <c r="Q3139" i="1" s="1"/>
  <c r="P3131" i="1"/>
  <c r="Q3131" i="1" s="1"/>
  <c r="P3123" i="1"/>
  <c r="Q3123" i="1" s="1"/>
  <c r="P3115" i="1"/>
  <c r="Q3115" i="1" s="1"/>
  <c r="P3107" i="1"/>
  <c r="P3099" i="1"/>
  <c r="P3091" i="1"/>
  <c r="Q3091" i="1" s="1"/>
  <c r="P3083" i="1"/>
  <c r="Q3083" i="1" s="1"/>
  <c r="P3075" i="1"/>
  <c r="Q3075" i="1" s="1"/>
  <c r="P3067" i="1"/>
  <c r="Q3067" i="1" s="1"/>
  <c r="P3059" i="1"/>
  <c r="Q3059" i="1" s="1"/>
  <c r="P3051" i="1"/>
  <c r="Q3051" i="1" s="1"/>
  <c r="P3043" i="1"/>
  <c r="P3035" i="1"/>
  <c r="P3027" i="1"/>
  <c r="Q3027" i="1" s="1"/>
  <c r="P3019" i="1"/>
  <c r="Q3019" i="1" s="1"/>
  <c r="P3011" i="1"/>
  <c r="Q3011" i="1" s="1"/>
  <c r="P3003" i="1"/>
  <c r="Q3003" i="1" s="1"/>
  <c r="P2995" i="1"/>
  <c r="Q2995" i="1" s="1"/>
  <c r="P2987" i="1"/>
  <c r="Q2987" i="1" s="1"/>
  <c r="P2979" i="1"/>
  <c r="P2971" i="1"/>
  <c r="P2964" i="1"/>
  <c r="R2961" i="1"/>
  <c r="S2961" i="1" s="1"/>
  <c r="R2954" i="1"/>
  <c r="S2954" i="1" s="1"/>
  <c r="Q2949" i="1"/>
  <c r="S2949" i="1" s="1"/>
  <c r="Q2946" i="1"/>
  <c r="S2946" i="1" s="1"/>
  <c r="R2942" i="1"/>
  <c r="S2942" i="1" s="1"/>
  <c r="R2924" i="1"/>
  <c r="S2924" i="1" s="1"/>
  <c r="R2923" i="1"/>
  <c r="S2923" i="1" s="1"/>
  <c r="R2921" i="1"/>
  <c r="R2920" i="1"/>
  <c r="S2920" i="1" s="1"/>
  <c r="Q2909" i="1"/>
  <c r="S2909" i="1" s="1"/>
  <c r="Q2898" i="1"/>
  <c r="S2898" i="1" s="1"/>
  <c r="Q2887" i="1"/>
  <c r="S2887" i="1" s="1"/>
  <c r="R2882" i="1"/>
  <c r="S2882" i="1" s="1"/>
  <c r="R2871" i="1"/>
  <c r="S2871" i="1" s="1"/>
  <c r="R2860" i="1"/>
  <c r="S2860" i="1" s="1"/>
  <c r="Q2855" i="1"/>
  <c r="S2855" i="1" s="1"/>
  <c r="R2828" i="1"/>
  <c r="Q2826" i="1"/>
  <c r="S2826" i="1" s="1"/>
  <c r="R2826" i="1"/>
  <c r="Q2822" i="1"/>
  <c r="S2822" i="1" s="1"/>
  <c r="R2816" i="1"/>
  <c r="Q2807" i="1"/>
  <c r="S2807" i="1" s="1"/>
  <c r="O2805" i="1"/>
  <c r="P2805" i="1"/>
  <c r="Q2794" i="1"/>
  <c r="S2794" i="1" s="1"/>
  <c r="R2794" i="1"/>
  <c r="S2754" i="1"/>
  <c r="Q2748" i="1"/>
  <c r="S2748" i="1" s="1"/>
  <c r="P3388" i="1"/>
  <c r="R3388" i="1" s="1"/>
  <c r="P3380" i="1"/>
  <c r="P3372" i="1"/>
  <c r="R3372" i="1" s="1"/>
  <c r="P3364" i="1"/>
  <c r="P3356" i="1"/>
  <c r="R3356" i="1" s="1"/>
  <c r="P3348" i="1"/>
  <c r="R3348" i="1" s="1"/>
  <c r="P3340" i="1"/>
  <c r="R3340" i="1" s="1"/>
  <c r="P3332" i="1"/>
  <c r="R3332" i="1" s="1"/>
  <c r="P3324" i="1"/>
  <c r="R3324" i="1" s="1"/>
  <c r="P3316" i="1"/>
  <c r="Q3316" i="1" s="1"/>
  <c r="P3308" i="1"/>
  <c r="P3300" i="1"/>
  <c r="P3292" i="1"/>
  <c r="R3292" i="1" s="1"/>
  <c r="P3284" i="1"/>
  <c r="R3284" i="1" s="1"/>
  <c r="P3276" i="1"/>
  <c r="R3276" i="1" s="1"/>
  <c r="P3268" i="1"/>
  <c r="Q3268" i="1" s="1"/>
  <c r="S3268" i="1" s="1"/>
  <c r="P3260" i="1"/>
  <c r="R3260" i="1" s="1"/>
  <c r="P3252" i="1"/>
  <c r="R3252" i="1" s="1"/>
  <c r="P3244" i="1"/>
  <c r="R3244" i="1" s="1"/>
  <c r="P3236" i="1"/>
  <c r="R3236" i="1" s="1"/>
  <c r="P3228" i="1"/>
  <c r="Q3228" i="1" s="1"/>
  <c r="S3228" i="1" s="1"/>
  <c r="P3220" i="1"/>
  <c r="Q3220" i="1" s="1"/>
  <c r="S3220" i="1" s="1"/>
  <c r="P3212" i="1"/>
  <c r="R3212" i="1" s="1"/>
  <c r="R2939" i="1"/>
  <c r="S2939" i="1" s="1"/>
  <c r="O2932" i="1"/>
  <c r="O2929" i="1"/>
  <c r="O2918" i="1"/>
  <c r="R2915" i="1"/>
  <c r="R2912" i="1"/>
  <c r="Q2910" i="1"/>
  <c r="S2910" i="1" s="1"/>
  <c r="P2907" i="1"/>
  <c r="Q2907" i="1" s="1"/>
  <c r="S2907" i="1" s="1"/>
  <c r="P2904" i="1"/>
  <c r="Q2904" i="1" s="1"/>
  <c r="S2904" i="1" s="1"/>
  <c r="Q2901" i="1"/>
  <c r="S2901" i="1" s="1"/>
  <c r="P2893" i="1"/>
  <c r="Q2893" i="1" s="1"/>
  <c r="Q2890" i="1"/>
  <c r="S2890" i="1" s="1"/>
  <c r="Q2879" i="1"/>
  <c r="S2879" i="1" s="1"/>
  <c r="O2865" i="1"/>
  <c r="P2853" i="1"/>
  <c r="Q2851" i="1"/>
  <c r="S2851" i="1" s="1"/>
  <c r="R2851" i="1"/>
  <c r="O2849" i="1"/>
  <c r="P2849" i="1"/>
  <c r="Q2847" i="1"/>
  <c r="S2847" i="1" s="1"/>
  <c r="P2843" i="1"/>
  <c r="Q2843" i="1" s="1"/>
  <c r="R2820" i="1"/>
  <c r="Q2818" i="1"/>
  <c r="R2818" i="1"/>
  <c r="R2798" i="1"/>
  <c r="Q2798" i="1"/>
  <c r="S2798" i="1" s="1"/>
  <c r="Q2787" i="1"/>
  <c r="R2787" i="1"/>
  <c r="O2785" i="1"/>
  <c r="P2785" i="1"/>
  <c r="Q2778" i="1"/>
  <c r="R2778" i="1"/>
  <c r="S2775" i="1"/>
  <c r="S2759" i="1"/>
  <c r="R2751" i="1"/>
  <c r="Q2957" i="1"/>
  <c r="S2957" i="1" s="1"/>
  <c r="R2950" i="1"/>
  <c r="R2907" i="1"/>
  <c r="R2904" i="1"/>
  <c r="Q2853" i="1"/>
  <c r="O2841" i="1"/>
  <c r="P2841" i="1"/>
  <c r="Q2839" i="1"/>
  <c r="S2839" i="1" s="1"/>
  <c r="Q2811" i="1"/>
  <c r="S2811" i="1" s="1"/>
  <c r="R2811" i="1"/>
  <c r="O2809" i="1"/>
  <c r="P2809" i="1"/>
  <c r="R2800" i="1"/>
  <c r="Q2791" i="1"/>
  <c r="S2791" i="1" s="1"/>
  <c r="O2789" i="1"/>
  <c r="P2789" i="1"/>
  <c r="R2780" i="1"/>
  <c r="S2780" i="1" s="1"/>
  <c r="R2764" i="1"/>
  <c r="S2764" i="1" s="1"/>
  <c r="S2730" i="1"/>
  <c r="S2711" i="1"/>
  <c r="S2685" i="1"/>
  <c r="R2947" i="1"/>
  <c r="S2947" i="1" s="1"/>
  <c r="Q2927" i="1"/>
  <c r="S2927" i="1" s="1"/>
  <c r="R2899" i="1"/>
  <c r="S2899" i="1" s="1"/>
  <c r="R2896" i="1"/>
  <c r="S2896" i="1" s="1"/>
  <c r="Q2885" i="1"/>
  <c r="S2885" i="1" s="1"/>
  <c r="Q2874" i="1"/>
  <c r="S2874" i="1" s="1"/>
  <c r="Q2863" i="1"/>
  <c r="S2863" i="1" s="1"/>
  <c r="Q2858" i="1"/>
  <c r="R2858" i="1"/>
  <c r="Q2845" i="1"/>
  <c r="S2845" i="1" s="1"/>
  <c r="Q2835" i="1"/>
  <c r="S2835" i="1" s="1"/>
  <c r="R2835" i="1"/>
  <c r="O2833" i="1"/>
  <c r="P2833" i="1"/>
  <c r="Q2831" i="1"/>
  <c r="S2831" i="1" s="1"/>
  <c r="Q2815" i="1"/>
  <c r="S2815" i="1" s="1"/>
  <c r="O2813" i="1"/>
  <c r="P2813" i="1"/>
  <c r="R2804" i="1"/>
  <c r="S2804" i="1" s="1"/>
  <c r="Q2802" i="1"/>
  <c r="S2802" i="1" s="1"/>
  <c r="R2802" i="1"/>
  <c r="R2782" i="1"/>
  <c r="R2772" i="1"/>
  <c r="S2772" i="1" s="1"/>
  <c r="Q2782" i="1"/>
  <c r="S2782" i="1" s="1"/>
  <c r="P2781" i="1"/>
  <c r="Q2774" i="1"/>
  <c r="S2774" i="1" s="1"/>
  <c r="P2773" i="1"/>
  <c r="R2773" i="1" s="1"/>
  <c r="Q2766" i="1"/>
  <c r="S2766" i="1" s="1"/>
  <c r="P2765" i="1"/>
  <c r="Q2765" i="1" s="1"/>
  <c r="Q2758" i="1"/>
  <c r="S2758" i="1" s="1"/>
  <c r="P2757" i="1"/>
  <c r="P2751" i="1"/>
  <c r="Q2751" i="1" s="1"/>
  <c r="S2751" i="1" s="1"/>
  <c r="R2741" i="1"/>
  <c r="R2736" i="1"/>
  <c r="O2729" i="1"/>
  <c r="P2729" i="1"/>
  <c r="Q2727" i="1"/>
  <c r="S2727" i="1" s="1"/>
  <c r="Q2726" i="1"/>
  <c r="S2726" i="1" s="1"/>
  <c r="P2718" i="1"/>
  <c r="Q2707" i="1"/>
  <c r="S2707" i="1" s="1"/>
  <c r="R2707" i="1"/>
  <c r="Q2688" i="1"/>
  <c r="S2688" i="1" s="1"/>
  <c r="R2685" i="1"/>
  <c r="O2665" i="1"/>
  <c r="P2665" i="1"/>
  <c r="Q2663" i="1"/>
  <c r="S2663" i="1" s="1"/>
  <c r="Q2662" i="1"/>
  <c r="S2662" i="1" s="1"/>
  <c r="R2656" i="1"/>
  <c r="O2641" i="1"/>
  <c r="P2641" i="1"/>
  <c r="Q2623" i="1"/>
  <c r="S2623" i="1" s="1"/>
  <c r="R2615" i="1"/>
  <c r="Q2615" i="1"/>
  <c r="O2582" i="1"/>
  <c r="P2582" i="1"/>
  <c r="S2573" i="1"/>
  <c r="O2569" i="1"/>
  <c r="P2569" i="1"/>
  <c r="Q2560" i="1"/>
  <c r="S2560" i="1" s="1"/>
  <c r="R2560" i="1"/>
  <c r="Q2541" i="1"/>
  <c r="R2541" i="1"/>
  <c r="O2526" i="1"/>
  <c r="P2526" i="1"/>
  <c r="P2519" i="1"/>
  <c r="O2519" i="1"/>
  <c r="O2494" i="1"/>
  <c r="P2494" i="1"/>
  <c r="P2748" i="1"/>
  <c r="R2735" i="1"/>
  <c r="R2732" i="1"/>
  <c r="R2730" i="1"/>
  <c r="P2724" i="1"/>
  <c r="O2721" i="1"/>
  <c r="P2721" i="1"/>
  <c r="Q2699" i="1"/>
  <c r="R2699" i="1"/>
  <c r="O2693" i="1"/>
  <c r="O2674" i="1"/>
  <c r="R2671" i="1"/>
  <c r="R2668" i="1"/>
  <c r="R2666" i="1"/>
  <c r="S2666" i="1" s="1"/>
  <c r="R2660" i="1"/>
  <c r="Q2658" i="1"/>
  <c r="S2658" i="1" s="1"/>
  <c r="R2650" i="1"/>
  <c r="O2633" i="1"/>
  <c r="P2633" i="1"/>
  <c r="Q2629" i="1"/>
  <c r="S2629" i="1" s="1"/>
  <c r="Q2627" i="1"/>
  <c r="S2627" i="1" s="1"/>
  <c r="O2606" i="1"/>
  <c r="P2606" i="1"/>
  <c r="Q2597" i="1"/>
  <c r="S2597" i="1" s="1"/>
  <c r="Q2595" i="1"/>
  <c r="O2593" i="1"/>
  <c r="P2593" i="1"/>
  <c r="R2586" i="1"/>
  <c r="S2586" i="1" s="1"/>
  <c r="Q2584" i="1"/>
  <c r="S2584" i="1" s="1"/>
  <c r="R2584" i="1"/>
  <c r="R2575" i="1"/>
  <c r="Q2575" i="1"/>
  <c r="Q2562" i="1"/>
  <c r="S2562" i="1" s="1"/>
  <c r="S2557" i="1"/>
  <c r="Q2553" i="1"/>
  <c r="S2501" i="1"/>
  <c r="Q2477" i="1"/>
  <c r="S2477" i="1" s="1"/>
  <c r="R2477" i="1"/>
  <c r="R2748" i="1"/>
  <c r="O2713" i="1"/>
  <c r="P2713" i="1"/>
  <c r="Q2710" i="1"/>
  <c r="S2710" i="1" s="1"/>
  <c r="S2708" i="1"/>
  <c r="Q2691" i="1"/>
  <c r="R2691" i="1"/>
  <c r="S2677" i="1"/>
  <c r="S2656" i="1"/>
  <c r="O2652" i="1"/>
  <c r="P2652" i="1"/>
  <c r="S2650" i="1"/>
  <c r="O2625" i="1"/>
  <c r="P2625" i="1"/>
  <c r="S2621" i="1"/>
  <c r="O2617" i="1"/>
  <c r="P2617" i="1"/>
  <c r="Q2608" i="1"/>
  <c r="R2608" i="1"/>
  <c r="R2599" i="1"/>
  <c r="Q2599" i="1"/>
  <c r="O2566" i="1"/>
  <c r="P2566" i="1"/>
  <c r="R2548" i="1"/>
  <c r="Q2548" i="1"/>
  <c r="S2548" i="1" s="1"/>
  <c r="R2516" i="1"/>
  <c r="Q2516" i="1"/>
  <c r="S2516" i="1" s="1"/>
  <c r="O2505" i="1"/>
  <c r="P2505" i="1"/>
  <c r="Q2498" i="1"/>
  <c r="R2498" i="1"/>
  <c r="O2491" i="1"/>
  <c r="P2491" i="1"/>
  <c r="Q2414" i="1"/>
  <c r="S2414" i="1" s="1"/>
  <c r="R2414" i="1"/>
  <c r="Q2407" i="1"/>
  <c r="S2407" i="1" s="1"/>
  <c r="R2407" i="1"/>
  <c r="P2856" i="1"/>
  <c r="R2856" i="1" s="1"/>
  <c r="P2848" i="1"/>
  <c r="Q2848" i="1" s="1"/>
  <c r="P2840" i="1"/>
  <c r="Q2840" i="1" s="1"/>
  <c r="P2832" i="1"/>
  <c r="Q2832" i="1" s="1"/>
  <c r="S2832" i="1" s="1"/>
  <c r="P2824" i="1"/>
  <c r="Q2824" i="1" s="1"/>
  <c r="P2816" i="1"/>
  <c r="Q2816" i="1" s="1"/>
  <c r="P2808" i="1"/>
  <c r="R2808" i="1" s="1"/>
  <c r="P2800" i="1"/>
  <c r="Q2800" i="1" s="1"/>
  <c r="S2800" i="1" s="1"/>
  <c r="P2792" i="1"/>
  <c r="Q2792" i="1" s="1"/>
  <c r="P2784" i="1"/>
  <c r="P2776" i="1"/>
  <c r="Q2776" i="1" s="1"/>
  <c r="R2770" i="1"/>
  <c r="S2770" i="1" s="1"/>
  <c r="P2768" i="1"/>
  <c r="Q2768" i="1" s="1"/>
  <c r="R2762" i="1"/>
  <c r="S2762" i="1" s="1"/>
  <c r="P2760" i="1"/>
  <c r="Q2760" i="1" s="1"/>
  <c r="R2754" i="1"/>
  <c r="Q2739" i="1"/>
  <c r="R2739" i="1"/>
  <c r="R2720" i="1"/>
  <c r="S2720" i="1" s="1"/>
  <c r="R2719" i="1"/>
  <c r="S2719" i="1" s="1"/>
  <c r="R2716" i="1"/>
  <c r="S2716" i="1" s="1"/>
  <c r="O2705" i="1"/>
  <c r="P2705" i="1"/>
  <c r="Q2703" i="1"/>
  <c r="S2703" i="1" s="1"/>
  <c r="Q2702" i="1"/>
  <c r="S2702" i="1" s="1"/>
  <c r="P2694" i="1"/>
  <c r="Q2694" i="1" s="1"/>
  <c r="Q2683" i="1"/>
  <c r="S2683" i="1" s="1"/>
  <c r="R2683" i="1"/>
  <c r="Q2654" i="1"/>
  <c r="S2654" i="1" s="1"/>
  <c r="R2654" i="1"/>
  <c r="Q2648" i="1"/>
  <c r="S2648" i="1" s="1"/>
  <c r="O2644" i="1"/>
  <c r="P2644" i="1"/>
  <c r="S2642" i="1"/>
  <c r="R2632" i="1"/>
  <c r="S2632" i="1" s="1"/>
  <c r="S2610" i="1"/>
  <c r="O2590" i="1"/>
  <c r="P2590" i="1"/>
  <c r="S2581" i="1"/>
  <c r="Q2579" i="1"/>
  <c r="O2577" i="1"/>
  <c r="P2577" i="1"/>
  <c r="Q2568" i="1"/>
  <c r="R2568" i="1"/>
  <c r="R2559" i="1"/>
  <c r="Q2559" i="1"/>
  <c r="S2559" i="1" s="1"/>
  <c r="Q2555" i="1"/>
  <c r="R2555" i="1"/>
  <c r="O2537" i="1"/>
  <c r="P2537" i="1"/>
  <c r="Q2530" i="1"/>
  <c r="R2530" i="1"/>
  <c r="O2508" i="1"/>
  <c r="P2508" i="1"/>
  <c r="P2474" i="1"/>
  <c r="O2474" i="1"/>
  <c r="R2430" i="1"/>
  <c r="Q2430" i="1"/>
  <c r="P2769" i="1"/>
  <c r="Q2769" i="1" s="1"/>
  <c r="S2769" i="1" s="1"/>
  <c r="P2761" i="1"/>
  <c r="Q2761" i="1" s="1"/>
  <c r="P2753" i="1"/>
  <c r="Q2753" i="1" s="1"/>
  <c r="O2749" i="1"/>
  <c r="P2742" i="1"/>
  <c r="O2733" i="1"/>
  <c r="R2717" i="1"/>
  <c r="S2717" i="1" s="1"/>
  <c r="O2714" i="1"/>
  <c r="R2712" i="1"/>
  <c r="S2712" i="1" s="1"/>
  <c r="R2711" i="1"/>
  <c r="R2708" i="1"/>
  <c r="P2700" i="1"/>
  <c r="Q2700" i="1" s="1"/>
  <c r="S2700" i="1" s="1"/>
  <c r="O2697" i="1"/>
  <c r="P2697" i="1"/>
  <c r="Q2695" i="1"/>
  <c r="S2695" i="1" s="1"/>
  <c r="P2686" i="1"/>
  <c r="Q2686" i="1" s="1"/>
  <c r="R2678" i="1"/>
  <c r="S2678" i="1" s="1"/>
  <c r="Q2675" i="1"/>
  <c r="R2675" i="1"/>
  <c r="O2669" i="1"/>
  <c r="Q2655" i="1"/>
  <c r="S2655" i="1" s="1"/>
  <c r="Q2646" i="1"/>
  <c r="S2646" i="1" s="1"/>
  <c r="R2646" i="1"/>
  <c r="Q2640" i="1"/>
  <c r="S2640" i="1" s="1"/>
  <c r="P2638" i="1"/>
  <c r="O2636" i="1"/>
  <c r="P2636" i="1"/>
  <c r="Q2634" i="1"/>
  <c r="S2634" i="1" s="1"/>
  <c r="R2624" i="1"/>
  <c r="S2624" i="1" s="1"/>
  <c r="O2614" i="1"/>
  <c r="P2614" i="1"/>
  <c r="Q2605" i="1"/>
  <c r="S2605" i="1" s="1"/>
  <c r="Q2603" i="1"/>
  <c r="O2601" i="1"/>
  <c r="P2601" i="1"/>
  <c r="Q2592" i="1"/>
  <c r="R2592" i="1"/>
  <c r="R2583" i="1"/>
  <c r="Q2583" i="1"/>
  <c r="Q2570" i="1"/>
  <c r="S2570" i="1" s="1"/>
  <c r="R2549" i="1"/>
  <c r="O2547" i="1"/>
  <c r="P2547" i="1"/>
  <c r="O2540" i="1"/>
  <c r="P2540" i="1"/>
  <c r="Q2523" i="1"/>
  <c r="S2523" i="1" s="1"/>
  <c r="R2523" i="1"/>
  <c r="O2515" i="1"/>
  <c r="P2515" i="1"/>
  <c r="S2495" i="1"/>
  <c r="S2471" i="1"/>
  <c r="P2451" i="1"/>
  <c r="O2451" i="1"/>
  <c r="S2439" i="1"/>
  <c r="O2746" i="1"/>
  <c r="Q2731" i="1"/>
  <c r="R2731" i="1"/>
  <c r="O2725" i="1"/>
  <c r="O2706" i="1"/>
  <c r="R2700" i="1"/>
  <c r="R2698" i="1"/>
  <c r="S2698" i="1" s="1"/>
  <c r="P2692" i="1"/>
  <c r="Q2692" i="1" s="1"/>
  <c r="S2692" i="1" s="1"/>
  <c r="O2689" i="1"/>
  <c r="P2689" i="1"/>
  <c r="Q2667" i="1"/>
  <c r="R2667" i="1"/>
  <c r="R2653" i="1"/>
  <c r="S2653" i="1" s="1"/>
  <c r="Q2638" i="1"/>
  <c r="S2638" i="1" s="1"/>
  <c r="R2638" i="1"/>
  <c r="P2630" i="1"/>
  <c r="O2628" i="1"/>
  <c r="P2628" i="1"/>
  <c r="Q2626" i="1"/>
  <c r="S2626" i="1" s="1"/>
  <c r="R2618" i="1"/>
  <c r="S2618" i="1" s="1"/>
  <c r="Q2616" i="1"/>
  <c r="S2616" i="1" s="1"/>
  <c r="R2616" i="1"/>
  <c r="R2607" i="1"/>
  <c r="Q2607" i="1"/>
  <c r="S2607" i="1" s="1"/>
  <c r="Q2594" i="1"/>
  <c r="S2594" i="1" s="1"/>
  <c r="O2574" i="1"/>
  <c r="P2574" i="1"/>
  <c r="Q2565" i="1"/>
  <c r="S2565" i="1" s="1"/>
  <c r="O2561" i="1"/>
  <c r="P2561" i="1"/>
  <c r="O2458" i="1"/>
  <c r="P2458" i="1"/>
  <c r="R2453" i="1"/>
  <c r="Q2453" i="1"/>
  <c r="S2453" i="1" s="1"/>
  <c r="O2737" i="1"/>
  <c r="P2737" i="1"/>
  <c r="Q2723" i="1"/>
  <c r="S2723" i="1" s="1"/>
  <c r="R2723" i="1"/>
  <c r="S2704" i="1"/>
  <c r="R2692" i="1"/>
  <c r="O2681" i="1"/>
  <c r="P2681" i="1"/>
  <c r="O2657" i="1"/>
  <c r="P2657" i="1"/>
  <c r="Q2630" i="1"/>
  <c r="S2630" i="1" s="1"/>
  <c r="R2630" i="1"/>
  <c r="O2598" i="1"/>
  <c r="P2598" i="1"/>
  <c r="O2585" i="1"/>
  <c r="P2585" i="1"/>
  <c r="Q2576" i="1"/>
  <c r="S2576" i="1" s="1"/>
  <c r="R2576" i="1"/>
  <c r="R2567" i="1"/>
  <c r="Q2567" i="1"/>
  <c r="S2567" i="1" s="1"/>
  <c r="S2549" i="1"/>
  <c r="R2539" i="1"/>
  <c r="S2522" i="1"/>
  <c r="R2502" i="1"/>
  <c r="R2483" i="1"/>
  <c r="Q2483" i="1"/>
  <c r="Q2436" i="1"/>
  <c r="R2436" i="1"/>
  <c r="Q2747" i="1"/>
  <c r="S2747" i="1" s="1"/>
  <c r="R2743" i="1"/>
  <c r="S2743" i="1" s="1"/>
  <c r="R2740" i="1"/>
  <c r="S2740" i="1" s="1"/>
  <c r="R2738" i="1"/>
  <c r="S2738" i="1" s="1"/>
  <c r="Q2735" i="1"/>
  <c r="S2735" i="1" s="1"/>
  <c r="Q2732" i="1"/>
  <c r="S2732" i="1" s="1"/>
  <c r="Q2715" i="1"/>
  <c r="R2715" i="1"/>
  <c r="O2709" i="1"/>
  <c r="O2690" i="1"/>
  <c r="R2687" i="1"/>
  <c r="S2687" i="1" s="1"/>
  <c r="R2684" i="1"/>
  <c r="S2684" i="1" s="1"/>
  <c r="R2682" i="1"/>
  <c r="S2682" i="1" s="1"/>
  <c r="P2676" i="1"/>
  <c r="Q2676" i="1" s="1"/>
  <c r="O2673" i="1"/>
  <c r="P2673" i="1"/>
  <c r="Q2671" i="1"/>
  <c r="S2671" i="1" s="1"/>
  <c r="Q2668" i="1"/>
  <c r="P2662" i="1"/>
  <c r="R2662" i="1" s="1"/>
  <c r="Q2660" i="1"/>
  <c r="O2649" i="1"/>
  <c r="P2649" i="1"/>
  <c r="Q2645" i="1"/>
  <c r="S2645" i="1" s="1"/>
  <c r="Q2643" i="1"/>
  <c r="S2643" i="1" s="1"/>
  <c r="R2637" i="1"/>
  <c r="S2637" i="1" s="1"/>
  <c r="Q2631" i="1"/>
  <c r="S2631" i="1" s="1"/>
  <c r="Q2622" i="1"/>
  <c r="S2622" i="1" s="1"/>
  <c r="R2622" i="1"/>
  <c r="Q2613" i="1"/>
  <c r="S2613" i="1" s="1"/>
  <c r="Q2611" i="1"/>
  <c r="O2609" i="1"/>
  <c r="P2609" i="1"/>
  <c r="Q2604" i="1"/>
  <c r="S2604" i="1" s="1"/>
  <c r="R2602" i="1"/>
  <c r="S2602" i="1" s="1"/>
  <c r="Q2600" i="1"/>
  <c r="S2600" i="1" s="1"/>
  <c r="R2600" i="1"/>
  <c r="R2591" i="1"/>
  <c r="Q2591" i="1"/>
  <c r="S2591" i="1" s="1"/>
  <c r="Q2578" i="1"/>
  <c r="S2578" i="1" s="1"/>
  <c r="O2558" i="1"/>
  <c r="P2558" i="1"/>
  <c r="R2556" i="1"/>
  <c r="Q2556" i="1"/>
  <c r="P2551" i="1"/>
  <c r="O2551" i="1"/>
  <c r="Q2509" i="1"/>
  <c r="R2509" i="1"/>
  <c r="R2499" i="1"/>
  <c r="P2489" i="1"/>
  <c r="O2489" i="1"/>
  <c r="R2438" i="1"/>
  <c r="Q2438" i="1"/>
  <c r="S2438" i="1" s="1"/>
  <c r="R2529" i="1"/>
  <c r="R2476" i="1"/>
  <c r="O2444" i="1"/>
  <c r="O2434" i="1"/>
  <c r="P2434" i="1"/>
  <c r="O2426" i="1"/>
  <c r="P2426" i="1"/>
  <c r="Q2410" i="1"/>
  <c r="S2410" i="1" s="1"/>
  <c r="R2410" i="1"/>
  <c r="S2310" i="1"/>
  <c r="Q2544" i="1"/>
  <c r="Q2512" i="1"/>
  <c r="S2512" i="1" s="1"/>
  <c r="Q2480" i="1"/>
  <c r="S2480" i="1" s="1"/>
  <c r="Q2377" i="1"/>
  <c r="S2377" i="1" s="1"/>
  <c r="R2659" i="1"/>
  <c r="R2651" i="1"/>
  <c r="R2643" i="1"/>
  <c r="R2635" i="1"/>
  <c r="S2635" i="1" s="1"/>
  <c r="R2627" i="1"/>
  <c r="R2619" i="1"/>
  <c r="S2619" i="1" s="1"/>
  <c r="R2611" i="1"/>
  <c r="R2603" i="1"/>
  <c r="R2595" i="1"/>
  <c r="R2587" i="1"/>
  <c r="S2587" i="1" s="1"/>
  <c r="R2579" i="1"/>
  <c r="R2571" i="1"/>
  <c r="S2571" i="1" s="1"/>
  <c r="R2563" i="1"/>
  <c r="S2563" i="1" s="1"/>
  <c r="Q2552" i="1"/>
  <c r="S2552" i="1" s="1"/>
  <c r="P2545" i="1"/>
  <c r="Q2545" i="1" s="1"/>
  <c r="R2542" i="1"/>
  <c r="S2542" i="1" s="1"/>
  <c r="R2535" i="1"/>
  <c r="S2535" i="1" s="1"/>
  <c r="P2534" i="1"/>
  <c r="R2528" i="1"/>
  <c r="S2528" i="1" s="1"/>
  <c r="O2527" i="1"/>
  <c r="Q2520" i="1"/>
  <c r="S2520" i="1" s="1"/>
  <c r="P2513" i="1"/>
  <c r="Q2513" i="1" s="1"/>
  <c r="R2510" i="1"/>
  <c r="S2510" i="1" s="1"/>
  <c r="R2503" i="1"/>
  <c r="S2503" i="1" s="1"/>
  <c r="P2502" i="1"/>
  <c r="Q2502" i="1" s="1"/>
  <c r="P2492" i="1"/>
  <c r="R2487" i="1"/>
  <c r="S2487" i="1" s="1"/>
  <c r="P2486" i="1"/>
  <c r="R2478" i="1"/>
  <c r="S2478" i="1" s="1"/>
  <c r="Q2472" i="1"/>
  <c r="S2472" i="1" s="1"/>
  <c r="R2469" i="1"/>
  <c r="S2469" i="1" s="1"/>
  <c r="O2467" i="1"/>
  <c r="P2462" i="1"/>
  <c r="P2460" i="1"/>
  <c r="R2454" i="1"/>
  <c r="S2454" i="1" s="1"/>
  <c r="O2443" i="1"/>
  <c r="R2431" i="1"/>
  <c r="S2431" i="1" s="1"/>
  <c r="Q2423" i="1"/>
  <c r="S2423" i="1" s="1"/>
  <c r="R2423" i="1"/>
  <c r="S2381" i="1"/>
  <c r="S2350" i="1"/>
  <c r="R2545" i="1"/>
  <c r="O2538" i="1"/>
  <c r="R2513" i="1"/>
  <c r="O2506" i="1"/>
  <c r="R2490" i="1"/>
  <c r="S2490" i="1" s="1"/>
  <c r="P2481" i="1"/>
  <c r="O2481" i="1"/>
  <c r="O2450" i="1"/>
  <c r="P2450" i="1"/>
  <c r="S2429" i="1"/>
  <c r="Q2398" i="1"/>
  <c r="R2398" i="1"/>
  <c r="S2396" i="1"/>
  <c r="S2305" i="1"/>
  <c r="Q2531" i="1"/>
  <c r="S2531" i="1" s="1"/>
  <c r="S2525" i="1"/>
  <c r="R2524" i="1"/>
  <c r="S2524" i="1" s="1"/>
  <c r="S2514" i="1"/>
  <c r="Q2499" i="1"/>
  <c r="S2499" i="1" s="1"/>
  <c r="S2493" i="1"/>
  <c r="R2475" i="1"/>
  <c r="Q2475" i="1"/>
  <c r="S2475" i="1" s="1"/>
  <c r="S2470" i="1"/>
  <c r="R2435" i="1"/>
  <c r="Q2435" i="1"/>
  <c r="S2435" i="1" s="1"/>
  <c r="R2427" i="1"/>
  <c r="Q2427" i="1"/>
  <c r="Q2418" i="1"/>
  <c r="Q2406" i="1"/>
  <c r="S2406" i="1" s="1"/>
  <c r="R2406" i="1"/>
  <c r="S2388" i="1"/>
  <c r="S2358" i="1"/>
  <c r="S2347" i="1"/>
  <c r="S2331" i="1"/>
  <c r="Q2329" i="1"/>
  <c r="S2322" i="1"/>
  <c r="Q2265" i="1"/>
  <c r="S2265" i="1" s="1"/>
  <c r="P2620" i="1"/>
  <c r="Q2620" i="1" s="1"/>
  <c r="P2612" i="1"/>
  <c r="Q2612" i="1" s="1"/>
  <c r="P2604" i="1"/>
  <c r="R2604" i="1" s="1"/>
  <c r="P2596" i="1"/>
  <c r="Q2596" i="1" s="1"/>
  <c r="P2588" i="1"/>
  <c r="R2588" i="1" s="1"/>
  <c r="P2580" i="1"/>
  <c r="Q2580" i="1" s="1"/>
  <c r="P2572" i="1"/>
  <c r="P2564" i="1"/>
  <c r="R2554" i="1"/>
  <c r="S2554" i="1" s="1"/>
  <c r="R2553" i="1"/>
  <c r="P2539" i="1"/>
  <c r="Q2539" i="1" s="1"/>
  <c r="S2539" i="1" s="1"/>
  <c r="P2532" i="1"/>
  <c r="R2532" i="1" s="1"/>
  <c r="R2522" i="1"/>
  <c r="R2521" i="1"/>
  <c r="S2521" i="1" s="1"/>
  <c r="P2507" i="1"/>
  <c r="Q2507" i="1" s="1"/>
  <c r="P2500" i="1"/>
  <c r="R2500" i="1" s="1"/>
  <c r="R2484" i="1"/>
  <c r="S2484" i="1" s="1"/>
  <c r="Q2476" i="1"/>
  <c r="S2476" i="1" s="1"/>
  <c r="P2468" i="1"/>
  <c r="Q2468" i="1" s="1"/>
  <c r="Q2461" i="1"/>
  <c r="S2461" i="1" s="1"/>
  <c r="R2455" i="1"/>
  <c r="S2455" i="1" s="1"/>
  <c r="Q2452" i="1"/>
  <c r="S2452" i="1" s="1"/>
  <c r="R2452" i="1"/>
  <c r="O2442" i="1"/>
  <c r="P2442" i="1"/>
  <c r="R2437" i="1"/>
  <c r="S2437" i="1" s="1"/>
  <c r="S2320" i="1"/>
  <c r="P2550" i="1"/>
  <c r="R2550" i="1" s="1"/>
  <c r="R2544" i="1"/>
  <c r="O2543" i="1"/>
  <c r="Q2536" i="1"/>
  <c r="S2536" i="1" s="1"/>
  <c r="P2529" i="1"/>
  <c r="Q2529" i="1" s="1"/>
  <c r="S2529" i="1" s="1"/>
  <c r="P2518" i="1"/>
  <c r="R2518" i="1" s="1"/>
  <c r="R2512" i="1"/>
  <c r="O2511" i="1"/>
  <c r="Q2504" i="1"/>
  <c r="S2504" i="1" s="1"/>
  <c r="P2497" i="1"/>
  <c r="Q2488" i="1"/>
  <c r="S2488" i="1" s="1"/>
  <c r="O2482" i="1"/>
  <c r="O2466" i="1"/>
  <c r="P2466" i="1"/>
  <c r="O2459" i="1"/>
  <c r="S2422" i="1"/>
  <c r="Q2415" i="1"/>
  <c r="R2415" i="1"/>
  <c r="S2405" i="1"/>
  <c r="S2315" i="1"/>
  <c r="Q2233" i="1"/>
  <c r="S2233" i="1" s="1"/>
  <c r="O2473" i="1"/>
  <c r="O2465" i="1"/>
  <c r="O2457" i="1"/>
  <c r="O2449" i="1"/>
  <c r="O2441" i="1"/>
  <c r="O2433" i="1"/>
  <c r="R2428" i="1"/>
  <c r="S2428" i="1" s="1"/>
  <c r="O2425" i="1"/>
  <c r="R2420" i="1"/>
  <c r="S2420" i="1" s="1"/>
  <c r="Q2419" i="1"/>
  <c r="S2419" i="1" s="1"/>
  <c r="P2418" i="1"/>
  <c r="R2418" i="1" s="1"/>
  <c r="O2417" i="1"/>
  <c r="R2412" i="1"/>
  <c r="S2412" i="1" s="1"/>
  <c r="Q2411" i="1"/>
  <c r="S2411" i="1" s="1"/>
  <c r="P2410" i="1"/>
  <c r="O2409" i="1"/>
  <c r="R2404" i="1"/>
  <c r="S2404" i="1" s="1"/>
  <c r="Q2403" i="1"/>
  <c r="S2403" i="1" s="1"/>
  <c r="P2402" i="1"/>
  <c r="Q2402" i="1" s="1"/>
  <c r="O2401" i="1"/>
  <c r="R2396" i="1"/>
  <c r="R2388" i="1"/>
  <c r="P2387" i="1"/>
  <c r="R2384" i="1"/>
  <c r="S2384" i="1" s="1"/>
  <c r="R2381" i="1"/>
  <c r="O2380" i="1"/>
  <c r="O2376" i="1"/>
  <c r="Q2373" i="1"/>
  <c r="S2373" i="1" s="1"/>
  <c r="Q2370" i="1"/>
  <c r="S2370" i="1" s="1"/>
  <c r="O2369" i="1"/>
  <c r="P2366" i="1"/>
  <c r="R2363" i="1"/>
  <c r="S2363" i="1" s="1"/>
  <c r="R2356" i="1"/>
  <c r="S2356" i="1" s="1"/>
  <c r="P2355" i="1"/>
  <c r="Q2355" i="1" s="1"/>
  <c r="S2355" i="1" s="1"/>
  <c r="R2352" i="1"/>
  <c r="S2352" i="1" s="1"/>
  <c r="R2349" i="1"/>
  <c r="S2349" i="1" s="1"/>
  <c r="O2348" i="1"/>
  <c r="Q2345" i="1"/>
  <c r="S2345" i="1" s="1"/>
  <c r="O2344" i="1"/>
  <c r="Q2338" i="1"/>
  <c r="S2338" i="1" s="1"/>
  <c r="O2337" i="1"/>
  <c r="P2334" i="1"/>
  <c r="R2324" i="1"/>
  <c r="S2324" i="1" s="1"/>
  <c r="P2323" i="1"/>
  <c r="Q2323" i="1" s="1"/>
  <c r="S2323" i="1" s="1"/>
  <c r="R2320" i="1"/>
  <c r="R2317" i="1"/>
  <c r="S2317" i="1" s="1"/>
  <c r="Q2313" i="1"/>
  <c r="S2313" i="1" s="1"/>
  <c r="Q2312" i="1"/>
  <c r="S2312" i="1" s="1"/>
  <c r="Q2306" i="1"/>
  <c r="S2306" i="1" s="1"/>
  <c r="R2305" i="1"/>
  <c r="Q2297" i="1"/>
  <c r="S2297" i="1" s="1"/>
  <c r="O2278" i="1"/>
  <c r="P2278" i="1"/>
  <c r="R2273" i="1"/>
  <c r="Q2263" i="1"/>
  <c r="S2263" i="1" s="1"/>
  <c r="R2263" i="1"/>
  <c r="S2261" i="1"/>
  <c r="R2259" i="1"/>
  <c r="S2259" i="1" s="1"/>
  <c r="O2246" i="1"/>
  <c r="P2246" i="1"/>
  <c r="R2241" i="1"/>
  <c r="Q2231" i="1"/>
  <c r="S2231" i="1" s="1"/>
  <c r="R2231" i="1"/>
  <c r="S2229" i="1"/>
  <c r="R2227" i="1"/>
  <c r="S2227" i="1" s="1"/>
  <c r="R2219" i="1"/>
  <c r="O2215" i="1"/>
  <c r="P2215" i="1"/>
  <c r="Q2209" i="1"/>
  <c r="S2209" i="1" s="1"/>
  <c r="R2209" i="1"/>
  <c r="R2187" i="1"/>
  <c r="O2183" i="1"/>
  <c r="P2183" i="1"/>
  <c r="S2179" i="1"/>
  <c r="Q2177" i="1"/>
  <c r="R2177" i="1"/>
  <c r="Q2120" i="1"/>
  <c r="S2120" i="1" s="1"/>
  <c r="R2120" i="1"/>
  <c r="P2395" i="1"/>
  <c r="R2395" i="1" s="1"/>
  <c r="O2391" i="1"/>
  <c r="O2359" i="1"/>
  <c r="R2334" i="1"/>
  <c r="O2327" i="1"/>
  <c r="O2303" i="1"/>
  <c r="O2300" i="1"/>
  <c r="P2300" i="1"/>
  <c r="O2292" i="1"/>
  <c r="P2292" i="1"/>
  <c r="S2290" i="1"/>
  <c r="R2289" i="1"/>
  <c r="O2287" i="1"/>
  <c r="Q2280" i="1"/>
  <c r="S2280" i="1" s="1"/>
  <c r="R2280" i="1"/>
  <c r="P2265" i="1"/>
  <c r="Q2248" i="1"/>
  <c r="R2248" i="1"/>
  <c r="R2244" i="1"/>
  <c r="P2233" i="1"/>
  <c r="R2233" i="1" s="1"/>
  <c r="P2217" i="1"/>
  <c r="Q2200" i="1"/>
  <c r="S2200" i="1" s="1"/>
  <c r="R2200" i="1"/>
  <c r="P2185" i="1"/>
  <c r="Q2174" i="1"/>
  <c r="R2174" i="1"/>
  <c r="S2168" i="1"/>
  <c r="Q2164" i="1"/>
  <c r="S2164" i="1" s="1"/>
  <c r="R2164" i="1"/>
  <c r="P2154" i="1"/>
  <c r="O2154" i="1"/>
  <c r="S2378" i="1"/>
  <c r="R2377" i="1"/>
  <c r="S2298" i="1"/>
  <c r="O2270" i="1"/>
  <c r="P2270" i="1"/>
  <c r="R2265" i="1"/>
  <c r="Q2255" i="1"/>
  <c r="S2255" i="1" s="1"/>
  <c r="R2255" i="1"/>
  <c r="O2238" i="1"/>
  <c r="P2238" i="1"/>
  <c r="O2223" i="1"/>
  <c r="P2223" i="1"/>
  <c r="S2219" i="1"/>
  <c r="Q2217" i="1"/>
  <c r="S2217" i="1" s="1"/>
  <c r="R2217" i="1"/>
  <c r="O2191" i="1"/>
  <c r="P2191" i="1"/>
  <c r="S2187" i="1"/>
  <c r="Q2185" i="1"/>
  <c r="R2185" i="1"/>
  <c r="R2172" i="1"/>
  <c r="S2151" i="1"/>
  <c r="R2056" i="1"/>
  <c r="Q2056" i="1"/>
  <c r="S2056" i="1" s="1"/>
  <c r="R2374" i="1"/>
  <c r="S2374" i="1" s="1"/>
  <c r="R2342" i="1"/>
  <c r="S2342" i="1" s="1"/>
  <c r="O2335" i="1"/>
  <c r="R2322" i="1"/>
  <c r="R2310" i="1"/>
  <c r="O2295" i="1"/>
  <c r="Q2272" i="1"/>
  <c r="R2272" i="1"/>
  <c r="R2268" i="1"/>
  <c r="P2257" i="1"/>
  <c r="Q2240" i="1"/>
  <c r="S2240" i="1" s="1"/>
  <c r="R2240" i="1"/>
  <c r="P2225" i="1"/>
  <c r="Q2225" i="1" s="1"/>
  <c r="Q2208" i="1"/>
  <c r="S2208" i="1" s="1"/>
  <c r="R2208" i="1"/>
  <c r="Q2182" i="1"/>
  <c r="Q2176" i="1"/>
  <c r="S2176" i="1" s="1"/>
  <c r="R2176" i="1"/>
  <c r="Q2392" i="1"/>
  <c r="S2392" i="1" s="1"/>
  <c r="Q2389" i="1"/>
  <c r="S2389" i="1" s="1"/>
  <c r="S2386" i="1"/>
  <c r="R2385" i="1"/>
  <c r="S2385" i="1" s="1"/>
  <c r="Q2360" i="1"/>
  <c r="S2360" i="1" s="1"/>
  <c r="Q2357" i="1"/>
  <c r="S2357" i="1" s="1"/>
  <c r="R2333" i="1"/>
  <c r="S2333" i="1" s="1"/>
  <c r="R2308" i="1"/>
  <c r="S2308" i="1" s="1"/>
  <c r="P2304" i="1"/>
  <c r="R2304" i="1" s="1"/>
  <c r="R2299" i="1"/>
  <c r="S2299" i="1" s="1"/>
  <c r="S2293" i="1"/>
  <c r="R2291" i="1"/>
  <c r="S2291" i="1" s="1"/>
  <c r="Q2279" i="1"/>
  <c r="S2279" i="1" s="1"/>
  <c r="R2279" i="1"/>
  <c r="S2277" i="1"/>
  <c r="R2275" i="1"/>
  <c r="S2275" i="1" s="1"/>
  <c r="O2262" i="1"/>
  <c r="P2262" i="1"/>
  <c r="Q2247" i="1"/>
  <c r="R2247" i="1"/>
  <c r="S2245" i="1"/>
  <c r="R2243" i="1"/>
  <c r="S2243" i="1" s="1"/>
  <c r="O2230" i="1"/>
  <c r="P2230" i="1"/>
  <c r="R2225" i="1"/>
  <c r="Q2218" i="1"/>
  <c r="S2218" i="1" s="1"/>
  <c r="R2203" i="1"/>
  <c r="O2199" i="1"/>
  <c r="P2199" i="1"/>
  <c r="Q2195" i="1"/>
  <c r="S2195" i="1" s="1"/>
  <c r="Q2193" i="1"/>
  <c r="S2193" i="1" s="1"/>
  <c r="R2193" i="1"/>
  <c r="Q2186" i="1"/>
  <c r="S2186" i="1" s="1"/>
  <c r="R2171" i="1"/>
  <c r="R2382" i="1"/>
  <c r="S2382" i="1" s="1"/>
  <c r="O2375" i="1"/>
  <c r="R2350" i="1"/>
  <c r="O2343" i="1"/>
  <c r="R2318" i="1"/>
  <c r="S2318" i="1" s="1"/>
  <c r="O2311" i="1"/>
  <c r="P2302" i="1"/>
  <c r="Q2288" i="1"/>
  <c r="S2288" i="1" s="1"/>
  <c r="P2286" i="1"/>
  <c r="P2281" i="1"/>
  <c r="Q2281" i="1" s="1"/>
  <c r="Q2264" i="1"/>
  <c r="R2264" i="1"/>
  <c r="S2258" i="1"/>
  <c r="P2249" i="1"/>
  <c r="Q2249" i="1" s="1"/>
  <c r="S2249" i="1" s="1"/>
  <c r="Q2232" i="1"/>
  <c r="R2232" i="1"/>
  <c r="S2226" i="1"/>
  <c r="Q2216" i="1"/>
  <c r="R2216" i="1"/>
  <c r="S2205" i="1"/>
  <c r="P2201" i="1"/>
  <c r="R2190" i="1"/>
  <c r="Q2184" i="1"/>
  <c r="S2184" i="1" s="1"/>
  <c r="R2184" i="1"/>
  <c r="S2173" i="1"/>
  <c r="P2169" i="1"/>
  <c r="S2165" i="1"/>
  <c r="S2160" i="1"/>
  <c r="Q2158" i="1"/>
  <c r="S2158" i="1" s="1"/>
  <c r="R2158" i="1"/>
  <c r="R2355" i="1"/>
  <c r="S2330" i="1"/>
  <c r="R2329" i="1"/>
  <c r="R2323" i="1"/>
  <c r="Q2302" i="1"/>
  <c r="R2302" i="1"/>
  <c r="P2296" i="1"/>
  <c r="Q2286" i="1"/>
  <c r="S2286" i="1" s="1"/>
  <c r="R2286" i="1"/>
  <c r="Q2271" i="1"/>
  <c r="R2271" i="1"/>
  <c r="R2267" i="1"/>
  <c r="S2267" i="1" s="1"/>
  <c r="O2254" i="1"/>
  <c r="P2254" i="1"/>
  <c r="R2249" i="1"/>
  <c r="Q2239" i="1"/>
  <c r="R2239" i="1"/>
  <c r="R2235" i="1"/>
  <c r="S2235" i="1" s="1"/>
  <c r="R2220" i="1"/>
  <c r="R2211" i="1"/>
  <c r="S2211" i="1" s="1"/>
  <c r="O2207" i="1"/>
  <c r="P2207" i="1"/>
  <c r="S2203" i="1"/>
  <c r="Q2201" i="1"/>
  <c r="R2201" i="1"/>
  <c r="O2175" i="1"/>
  <c r="P2175" i="1"/>
  <c r="S2171" i="1"/>
  <c r="Q2169" i="1"/>
  <c r="R2169" i="1"/>
  <c r="Q2142" i="1"/>
  <c r="R2142" i="1"/>
  <c r="Q2126" i="1"/>
  <c r="R2126" i="1"/>
  <c r="R2390" i="1"/>
  <c r="S2390" i="1" s="1"/>
  <c r="R2358" i="1"/>
  <c r="O2351" i="1"/>
  <c r="Q2334" i="1"/>
  <c r="R2326" i="1"/>
  <c r="S2326" i="1" s="1"/>
  <c r="O2319" i="1"/>
  <c r="P2294" i="1"/>
  <c r="Q2289" i="1"/>
  <c r="S2289" i="1" s="1"/>
  <c r="R2284" i="1"/>
  <c r="P2273" i="1"/>
  <c r="Q2273" i="1" s="1"/>
  <c r="S2273" i="1" s="1"/>
  <c r="Q2256" i="1"/>
  <c r="S2256" i="1" s="1"/>
  <c r="R2256" i="1"/>
  <c r="P2241" i="1"/>
  <c r="Q2241" i="1" s="1"/>
  <c r="S2241" i="1" s="1"/>
  <c r="Q2224" i="1"/>
  <c r="S2224" i="1" s="1"/>
  <c r="R2224" i="1"/>
  <c r="S2213" i="1"/>
  <c r="P2209" i="1"/>
  <c r="Q2192" i="1"/>
  <c r="R2192" i="1"/>
  <c r="S2181" i="1"/>
  <c r="P2177" i="1"/>
  <c r="S2144" i="1"/>
  <c r="R2163" i="1"/>
  <c r="Q2163" i="1"/>
  <c r="S2163" i="1" s="1"/>
  <c r="R2156" i="1"/>
  <c r="Q2113" i="1"/>
  <c r="S2113" i="1" s="1"/>
  <c r="R2113" i="1"/>
  <c r="R2111" i="1"/>
  <c r="Q2111" i="1"/>
  <c r="S2111" i="1" s="1"/>
  <c r="Q2042" i="1"/>
  <c r="S2042" i="1" s="1"/>
  <c r="R2034" i="1"/>
  <c r="R2151" i="1"/>
  <c r="R2144" i="1"/>
  <c r="P2137" i="1"/>
  <c r="O2137" i="1"/>
  <c r="Q2135" i="1"/>
  <c r="R2135" i="1"/>
  <c r="R2128" i="1"/>
  <c r="S2128" i="1" s="1"/>
  <c r="Q2102" i="1"/>
  <c r="R2102" i="1"/>
  <c r="Q2039" i="1"/>
  <c r="P2284" i="1"/>
  <c r="Q2284" i="1" s="1"/>
  <c r="P2276" i="1"/>
  <c r="Q2276" i="1" s="1"/>
  <c r="P2268" i="1"/>
  <c r="Q2268" i="1" s="1"/>
  <c r="P2260" i="1"/>
  <c r="P2252" i="1"/>
  <c r="P2244" i="1"/>
  <c r="Q2244" i="1" s="1"/>
  <c r="P2236" i="1"/>
  <c r="Q2236" i="1" s="1"/>
  <c r="P2228" i="1"/>
  <c r="Q2228" i="1" s="1"/>
  <c r="P2220" i="1"/>
  <c r="Q2220" i="1" s="1"/>
  <c r="S2220" i="1" s="1"/>
  <c r="P2212" i="1"/>
  <c r="R2212" i="1" s="1"/>
  <c r="P2204" i="1"/>
  <c r="R2204" i="1" s="1"/>
  <c r="P2196" i="1"/>
  <c r="P2188" i="1"/>
  <c r="P2180" i="1"/>
  <c r="Q2180" i="1" s="1"/>
  <c r="P2172" i="1"/>
  <c r="Q2172" i="1" s="1"/>
  <c r="S2172" i="1" s="1"/>
  <c r="P2161" i="1"/>
  <c r="O2161" i="1"/>
  <c r="O2157" i="1"/>
  <c r="O2149" i="1"/>
  <c r="P2149" i="1"/>
  <c r="R2147" i="1"/>
  <c r="Q2147" i="1"/>
  <c r="R2140" i="1"/>
  <c r="S2140" i="1" s="1"/>
  <c r="Q2136" i="1"/>
  <c r="S2136" i="1" s="1"/>
  <c r="O2133" i="1"/>
  <c r="P2133" i="1"/>
  <c r="R2131" i="1"/>
  <c r="Q2131" i="1"/>
  <c r="S2131" i="1" s="1"/>
  <c r="R2124" i="1"/>
  <c r="S2124" i="1" s="1"/>
  <c r="O2122" i="1"/>
  <c r="O2118" i="1"/>
  <c r="P2118" i="1"/>
  <c r="R2116" i="1"/>
  <c r="Q2116" i="1"/>
  <c r="S2116" i="1" s="1"/>
  <c r="Q2108" i="1"/>
  <c r="S2108" i="1" s="1"/>
  <c r="Q2099" i="1"/>
  <c r="S2099" i="1" s="1"/>
  <c r="R2099" i="1"/>
  <c r="R2072" i="1"/>
  <c r="Q2072" i="1"/>
  <c r="S2072" i="1" s="1"/>
  <c r="S2050" i="1"/>
  <c r="S1963" i="1"/>
  <c r="R2167" i="1"/>
  <c r="S2167" i="1" s="1"/>
  <c r="R2162" i="1"/>
  <c r="S2162" i="1" s="1"/>
  <c r="R2159" i="1"/>
  <c r="S2159" i="1" s="1"/>
  <c r="R2155" i="1"/>
  <c r="Q2155" i="1"/>
  <c r="O2138" i="1"/>
  <c r="Q2114" i="1"/>
  <c r="R2114" i="1"/>
  <c r="P2110" i="1"/>
  <c r="O2110" i="1"/>
  <c r="Q2104" i="1"/>
  <c r="R2104" i="1"/>
  <c r="P2222" i="1"/>
  <c r="R2222" i="1" s="1"/>
  <c r="P2214" i="1"/>
  <c r="P2206" i="1"/>
  <c r="Q2206" i="1" s="1"/>
  <c r="P2198" i="1"/>
  <c r="Q2198" i="1" s="1"/>
  <c r="P2190" i="1"/>
  <c r="Q2190" i="1" s="1"/>
  <c r="P2182" i="1"/>
  <c r="R2182" i="1" s="1"/>
  <c r="P2174" i="1"/>
  <c r="R2168" i="1"/>
  <c r="P2166" i="1"/>
  <c r="P2158" i="1"/>
  <c r="Q2148" i="1"/>
  <c r="S2148" i="1" s="1"/>
  <c r="P2145" i="1"/>
  <c r="O2145" i="1"/>
  <c r="Q2143" i="1"/>
  <c r="R2143" i="1"/>
  <c r="Q2132" i="1"/>
  <c r="S2132" i="1" s="1"/>
  <c r="P2129" i="1"/>
  <c r="O2129" i="1"/>
  <c r="Q2127" i="1"/>
  <c r="S2127" i="1" s="1"/>
  <c r="R2127" i="1"/>
  <c r="S2107" i="1"/>
  <c r="R2088" i="1"/>
  <c r="Q2088" i="1"/>
  <c r="S2088" i="1" s="1"/>
  <c r="R2048" i="1"/>
  <c r="Q2156" i="1"/>
  <c r="S2156" i="1" s="1"/>
  <c r="O2150" i="1"/>
  <c r="O2134" i="1"/>
  <c r="Q2119" i="1"/>
  <c r="S2119" i="1" s="1"/>
  <c r="R2119" i="1"/>
  <c r="Q2109" i="1"/>
  <c r="S2109" i="1" s="1"/>
  <c r="R2109" i="1"/>
  <c r="O2103" i="1"/>
  <c r="P2103" i="1"/>
  <c r="O2098" i="1"/>
  <c r="P2098" i="1"/>
  <c r="Q2095" i="1"/>
  <c r="S2095" i="1" s="1"/>
  <c r="R2095" i="1"/>
  <c r="S2057" i="1"/>
  <c r="S2008" i="1"/>
  <c r="P2156" i="1"/>
  <c r="P2153" i="1"/>
  <c r="O2153" i="1"/>
  <c r="R2146" i="1"/>
  <c r="S2146" i="1" s="1"/>
  <c r="O2141" i="1"/>
  <c r="P2141" i="1"/>
  <c r="R2139" i="1"/>
  <c r="Q2139" i="1"/>
  <c r="R2130" i="1"/>
  <c r="S2130" i="1" s="1"/>
  <c r="R2123" i="1"/>
  <c r="Q2123" i="1"/>
  <c r="S2123" i="1" s="1"/>
  <c r="P2121" i="1"/>
  <c r="O2121" i="1"/>
  <c r="R2105" i="1"/>
  <c r="S2105" i="1" s="1"/>
  <c r="Q2087" i="1"/>
  <c r="S2087" i="1" s="1"/>
  <c r="R2087" i="1"/>
  <c r="R2040" i="1"/>
  <c r="Q2040" i="1"/>
  <c r="S2040" i="1" s="1"/>
  <c r="Q2106" i="1"/>
  <c r="S2106" i="1" s="1"/>
  <c r="Q2101" i="1"/>
  <c r="S2101" i="1" s="1"/>
  <c r="Q2089" i="1"/>
  <c r="S2089" i="1" s="1"/>
  <c r="R2086" i="1"/>
  <c r="S2086" i="1" s="1"/>
  <c r="Q2082" i="1"/>
  <c r="S2082" i="1" s="1"/>
  <c r="Q2073" i="1"/>
  <c r="S2073" i="1" s="1"/>
  <c r="O2070" i="1"/>
  <c r="Q2059" i="1"/>
  <c r="S2059" i="1" s="1"/>
  <c r="P2058" i="1"/>
  <c r="R2058" i="1" s="1"/>
  <c r="O2055" i="1"/>
  <c r="Q2041" i="1"/>
  <c r="S2041" i="1" s="1"/>
  <c r="O2038" i="1"/>
  <c r="O2030" i="1"/>
  <c r="O2014" i="1"/>
  <c r="O2010" i="1"/>
  <c r="P2010" i="1"/>
  <c r="Q1999" i="1"/>
  <c r="S1999" i="1" s="1"/>
  <c r="R1999" i="1"/>
  <c r="O1997" i="1"/>
  <c r="P1997" i="1"/>
  <c r="O1974" i="1"/>
  <c r="P1974" i="1"/>
  <c r="O1958" i="1"/>
  <c r="P1958" i="1"/>
  <c r="O1942" i="1"/>
  <c r="P1942" i="1"/>
  <c r="S1927" i="1"/>
  <c r="Q1865" i="1"/>
  <c r="S1865" i="1" s="1"/>
  <c r="R1865" i="1"/>
  <c r="O1820" i="1"/>
  <c r="P1820" i="1"/>
  <c r="R1748" i="1"/>
  <c r="Q1745" i="1"/>
  <c r="R1745" i="1"/>
  <c r="R2096" i="1"/>
  <c r="O2093" i="1"/>
  <c r="P2093" i="1"/>
  <c r="R2064" i="1"/>
  <c r="O2053" i="1"/>
  <c r="P2053" i="1"/>
  <c r="Q2019" i="1"/>
  <c r="S2019" i="1" s="1"/>
  <c r="R2019" i="1"/>
  <c r="Q2004" i="1"/>
  <c r="R2004" i="1"/>
  <c r="Q1983" i="1"/>
  <c r="S1983" i="1" s="1"/>
  <c r="R1983" i="1"/>
  <c r="Q1980" i="1"/>
  <c r="S1980" i="1" s="1"/>
  <c r="R1980" i="1"/>
  <c r="Q1967" i="1"/>
  <c r="R1967" i="1"/>
  <c r="Q1964" i="1"/>
  <c r="S1964" i="1" s="1"/>
  <c r="R1964" i="1"/>
  <c r="Q1951" i="1"/>
  <c r="S1951" i="1" s="1"/>
  <c r="R1951" i="1"/>
  <c r="Q1948" i="1"/>
  <c r="S1948" i="1" s="1"/>
  <c r="R1948" i="1"/>
  <c r="Q1935" i="1"/>
  <c r="S1935" i="1" s="1"/>
  <c r="R1935" i="1"/>
  <c r="R1927" i="1"/>
  <c r="R1918" i="1"/>
  <c r="Q1918" i="1"/>
  <c r="S1918" i="1" s="1"/>
  <c r="S1911" i="1"/>
  <c r="O1901" i="1"/>
  <c r="P1901" i="1"/>
  <c r="O1891" i="1"/>
  <c r="P1891" i="1"/>
  <c r="Q1884" i="1"/>
  <c r="R1884" i="1"/>
  <c r="P1873" i="1"/>
  <c r="O1873" i="1"/>
  <c r="Q1856" i="1"/>
  <c r="Q1854" i="1"/>
  <c r="S1854" i="1" s="1"/>
  <c r="R1854" i="1"/>
  <c r="Q1825" i="1"/>
  <c r="S1825" i="1" s="1"/>
  <c r="R1825" i="1"/>
  <c r="R1701" i="1"/>
  <c r="Q1701" i="1"/>
  <c r="S1701" i="1" s="1"/>
  <c r="Q2079" i="1"/>
  <c r="R2079" i="1"/>
  <c r="Q2068" i="1"/>
  <c r="S2068" i="1" s="1"/>
  <c r="S2065" i="1"/>
  <c r="S2062" i="1"/>
  <c r="Q2047" i="1"/>
  <c r="R2047" i="1"/>
  <c r="Q2036" i="1"/>
  <c r="S2036" i="1" s="1"/>
  <c r="Q2023" i="1"/>
  <c r="R2023" i="1"/>
  <c r="O2021" i="1"/>
  <c r="P2021" i="1"/>
  <c r="R2008" i="1"/>
  <c r="S2006" i="1"/>
  <c r="O2002" i="1"/>
  <c r="P2002" i="1"/>
  <c r="Q1991" i="1"/>
  <c r="R1991" i="1"/>
  <c r="Q1976" i="1"/>
  <c r="S1976" i="1" s="1"/>
  <c r="R1976" i="1"/>
  <c r="Q1960" i="1"/>
  <c r="S1960" i="1" s="1"/>
  <c r="R1960" i="1"/>
  <c r="Q1944" i="1"/>
  <c r="S1944" i="1" s="1"/>
  <c r="R1944" i="1"/>
  <c r="Q1893" i="1"/>
  <c r="S1893" i="1" s="1"/>
  <c r="R1893" i="1"/>
  <c r="O1862" i="1"/>
  <c r="P1862" i="1"/>
  <c r="R1843" i="1"/>
  <c r="Q1843" i="1"/>
  <c r="S1843" i="1" s="1"/>
  <c r="Q1730" i="1"/>
  <c r="S1730" i="1" s="1"/>
  <c r="R1730" i="1"/>
  <c r="Q1653" i="1"/>
  <c r="R1653" i="1"/>
  <c r="P2125" i="1"/>
  <c r="O2117" i="1"/>
  <c r="P2112" i="1"/>
  <c r="R2112" i="1" s="1"/>
  <c r="P2097" i="1"/>
  <c r="Q2097" i="1" s="1"/>
  <c r="O2094" i="1"/>
  <c r="P2090" i="1"/>
  <c r="Q2090" i="1" s="1"/>
  <c r="P2087" i="1"/>
  <c r="O2077" i="1"/>
  <c r="P2077" i="1"/>
  <c r="R2075" i="1"/>
  <c r="S2075" i="1" s="1"/>
  <c r="P2071" i="1"/>
  <c r="Q2071" i="1" s="1"/>
  <c r="R2057" i="1"/>
  <c r="O2045" i="1"/>
  <c r="P2045" i="1"/>
  <c r="R2043" i="1"/>
  <c r="S2043" i="1" s="1"/>
  <c r="P2039" i="1"/>
  <c r="R2039" i="1" s="1"/>
  <c r="P2026" i="1"/>
  <c r="Q2011" i="1"/>
  <c r="R2011" i="1"/>
  <c r="S2009" i="1"/>
  <c r="Q1996" i="1"/>
  <c r="S1996" i="1" s="1"/>
  <c r="R1996" i="1"/>
  <c r="P1905" i="1"/>
  <c r="O1905" i="1"/>
  <c r="S1895" i="1"/>
  <c r="O1880" i="1"/>
  <c r="P1880" i="1"/>
  <c r="O1848" i="1"/>
  <c r="P1848" i="1"/>
  <c r="P2108" i="1"/>
  <c r="R2108" i="1" s="1"/>
  <c r="R2092" i="1"/>
  <c r="S2092" i="1" s="1"/>
  <c r="P2080" i="1"/>
  <c r="P2074" i="1"/>
  <c r="R2074" i="1" s="1"/>
  <c r="R2066" i="1"/>
  <c r="S2066" i="1" s="1"/>
  <c r="O2054" i="1"/>
  <c r="R2052" i="1"/>
  <c r="S2052" i="1" s="1"/>
  <c r="P2048" i="1"/>
  <c r="Q2048" i="1" s="1"/>
  <c r="S2048" i="1" s="1"/>
  <c r="P2042" i="1"/>
  <c r="R2042" i="1" s="1"/>
  <c r="Q2031" i="1"/>
  <c r="S2031" i="1" s="1"/>
  <c r="R2031" i="1"/>
  <c r="Q2027" i="1"/>
  <c r="S2027" i="1" s="1"/>
  <c r="Q2015" i="1"/>
  <c r="S2015" i="1" s="1"/>
  <c r="R2015" i="1"/>
  <c r="O2013" i="1"/>
  <c r="P2013" i="1"/>
  <c r="O1998" i="1"/>
  <c r="O1994" i="1"/>
  <c r="P1994" i="1"/>
  <c r="O1982" i="1"/>
  <c r="P1982" i="1"/>
  <c r="O1966" i="1"/>
  <c r="P1966" i="1"/>
  <c r="O1950" i="1"/>
  <c r="P1950" i="1"/>
  <c r="O1934" i="1"/>
  <c r="P1934" i="1"/>
  <c r="O1926" i="1"/>
  <c r="P1926" i="1"/>
  <c r="R1886" i="1"/>
  <c r="Q1886" i="1"/>
  <c r="Q1838" i="1"/>
  <c r="S1838" i="1" s="1"/>
  <c r="R1838" i="1"/>
  <c r="O1832" i="1"/>
  <c r="P1832" i="1"/>
  <c r="O1796" i="1"/>
  <c r="P1796" i="1"/>
  <c r="Q1777" i="1"/>
  <c r="S1777" i="1" s="1"/>
  <c r="R1777" i="1"/>
  <c r="R2078" i="1"/>
  <c r="S2078" i="1" s="1"/>
  <c r="O2069" i="1"/>
  <c r="P2069" i="1"/>
  <c r="R2046" i="1"/>
  <c r="S2046" i="1" s="1"/>
  <c r="O2037" i="1"/>
  <c r="P2037" i="1"/>
  <c r="P2034" i="1"/>
  <c r="O2029" i="1"/>
  <c r="P2029" i="1"/>
  <c r="P2024" i="1"/>
  <c r="Q2024" i="1" s="1"/>
  <c r="R2022" i="1"/>
  <c r="Q2020" i="1"/>
  <c r="S2020" i="1" s="1"/>
  <c r="R2020" i="1"/>
  <c r="Q2003" i="1"/>
  <c r="S2003" i="1" s="1"/>
  <c r="R2003" i="1"/>
  <c r="Q1988" i="1"/>
  <c r="R1988" i="1"/>
  <c r="Q1975" i="1"/>
  <c r="R1975" i="1"/>
  <c r="Q1972" i="1"/>
  <c r="S1972" i="1" s="1"/>
  <c r="R1972" i="1"/>
  <c r="Q1959" i="1"/>
  <c r="R1959" i="1"/>
  <c r="Q1956" i="1"/>
  <c r="R1956" i="1"/>
  <c r="Q1943" i="1"/>
  <c r="S1943" i="1" s="1"/>
  <c r="R1943" i="1"/>
  <c r="Q1940" i="1"/>
  <c r="S1940" i="1" s="1"/>
  <c r="R1940" i="1"/>
  <c r="O1923" i="1"/>
  <c r="P1923" i="1"/>
  <c r="O1736" i="1"/>
  <c r="P1736" i="1"/>
  <c r="Q1680" i="1"/>
  <c r="S1680" i="1" s="1"/>
  <c r="R1680" i="1"/>
  <c r="Q2063" i="1"/>
  <c r="S2063" i="1" s="1"/>
  <c r="R2063" i="1"/>
  <c r="Q2034" i="1"/>
  <c r="S2034" i="1" s="1"/>
  <c r="R2024" i="1"/>
  <c r="S2022" i="1"/>
  <c r="O2018" i="1"/>
  <c r="P2018" i="1"/>
  <c r="Q2007" i="1"/>
  <c r="S2007" i="1" s="1"/>
  <c r="R2007" i="1"/>
  <c r="O2005" i="1"/>
  <c r="P2005" i="1"/>
  <c r="R1992" i="1"/>
  <c r="S1992" i="1" s="1"/>
  <c r="S1990" i="1"/>
  <c r="Q1984" i="1"/>
  <c r="S1984" i="1" s="1"/>
  <c r="R1984" i="1"/>
  <c r="Q1968" i="1"/>
  <c r="R1968" i="1"/>
  <c r="Q1952" i="1"/>
  <c r="S1952" i="1" s="1"/>
  <c r="R1952" i="1"/>
  <c r="Q1936" i="1"/>
  <c r="S1936" i="1" s="1"/>
  <c r="R1936" i="1"/>
  <c r="Q1933" i="1"/>
  <c r="Q1916" i="1"/>
  <c r="S1916" i="1" s="1"/>
  <c r="R1916" i="1"/>
  <c r="O1912" i="1"/>
  <c r="P1912" i="1"/>
  <c r="S1871" i="1"/>
  <c r="O1868" i="1"/>
  <c r="P1868" i="1"/>
  <c r="P1837" i="1"/>
  <c r="O1837" i="1"/>
  <c r="O1800" i="1"/>
  <c r="P1800" i="1"/>
  <c r="Q1761" i="1"/>
  <c r="S1761" i="1" s="1"/>
  <c r="R1761" i="1"/>
  <c r="P2100" i="1"/>
  <c r="Q2096" i="1"/>
  <c r="S2096" i="1" s="1"/>
  <c r="O2085" i="1"/>
  <c r="P2085" i="1"/>
  <c r="Q2064" i="1"/>
  <c r="O2061" i="1"/>
  <c r="P2061" i="1"/>
  <c r="P2032" i="1"/>
  <c r="R2028" i="1"/>
  <c r="S2028" i="1" s="1"/>
  <c r="Q2012" i="1"/>
  <c r="S2012" i="1" s="1"/>
  <c r="R2012" i="1"/>
  <c r="Q1995" i="1"/>
  <c r="S1995" i="1" s="1"/>
  <c r="R1995" i="1"/>
  <c r="S1993" i="1"/>
  <c r="Q1925" i="1"/>
  <c r="R1925" i="1"/>
  <c r="O1894" i="1"/>
  <c r="P1894" i="1"/>
  <c r="Q1731" i="1"/>
  <c r="R1987" i="1"/>
  <c r="S1987" i="1" s="1"/>
  <c r="R1979" i="1"/>
  <c r="S1979" i="1" s="1"/>
  <c r="R1971" i="1"/>
  <c r="S1971" i="1" s="1"/>
  <c r="R1963" i="1"/>
  <c r="R1955" i="1"/>
  <c r="S1955" i="1" s="1"/>
  <c r="R1947" i="1"/>
  <c r="S1947" i="1" s="1"/>
  <c r="R1939" i="1"/>
  <c r="S1939" i="1" s="1"/>
  <c r="R1932" i="1"/>
  <c r="S1932" i="1" s="1"/>
  <c r="P1931" i="1"/>
  <c r="Q1931" i="1" s="1"/>
  <c r="Q1909" i="1"/>
  <c r="S1909" i="1" s="1"/>
  <c r="Q1906" i="1"/>
  <c r="S1906" i="1" s="1"/>
  <c r="S1903" i="1"/>
  <c r="R1902" i="1"/>
  <c r="S1902" i="1" s="1"/>
  <c r="R1896" i="1"/>
  <c r="S1892" i="1"/>
  <c r="Q1877" i="1"/>
  <c r="S1877" i="1" s="1"/>
  <c r="Q1874" i="1"/>
  <c r="S1874" i="1" s="1"/>
  <c r="R1871" i="1"/>
  <c r="O1860" i="1"/>
  <c r="P1860" i="1"/>
  <c r="Q1846" i="1"/>
  <c r="R1846" i="1"/>
  <c r="R1835" i="1"/>
  <c r="S1835" i="1" s="1"/>
  <c r="Q1830" i="1"/>
  <c r="S1830" i="1" s="1"/>
  <c r="R1830" i="1"/>
  <c r="R1823" i="1"/>
  <c r="S1823" i="1" s="1"/>
  <c r="Q1810" i="1"/>
  <c r="O1808" i="1"/>
  <c r="P1808" i="1"/>
  <c r="Q1806" i="1"/>
  <c r="O1804" i="1"/>
  <c r="P1804" i="1"/>
  <c r="Q1770" i="1"/>
  <c r="Q1754" i="1"/>
  <c r="Q1674" i="1"/>
  <c r="P1660" i="1"/>
  <c r="O1660" i="1"/>
  <c r="O1648" i="1"/>
  <c r="P1648" i="1"/>
  <c r="P1986" i="1"/>
  <c r="R1986" i="1" s="1"/>
  <c r="P1978" i="1"/>
  <c r="P1970" i="1"/>
  <c r="P1962" i="1"/>
  <c r="R1962" i="1" s="1"/>
  <c r="P1954" i="1"/>
  <c r="R1954" i="1" s="1"/>
  <c r="P1946" i="1"/>
  <c r="P1938" i="1"/>
  <c r="P1917" i="1"/>
  <c r="P1910" i="1"/>
  <c r="Q1910" i="1" s="1"/>
  <c r="R1900" i="1"/>
  <c r="S1900" i="1" s="1"/>
  <c r="R1899" i="1"/>
  <c r="S1899" i="1" s="1"/>
  <c r="P1885" i="1"/>
  <c r="P1878" i="1"/>
  <c r="Q1878" i="1" s="1"/>
  <c r="Q1875" i="1"/>
  <c r="S1875" i="1" s="1"/>
  <c r="Q1866" i="1"/>
  <c r="S1866" i="1" s="1"/>
  <c r="R1863" i="1"/>
  <c r="S1863" i="1" s="1"/>
  <c r="O1852" i="1"/>
  <c r="P1852" i="1"/>
  <c r="R1850" i="1"/>
  <c r="S1850" i="1" s="1"/>
  <c r="O1849" i="1"/>
  <c r="Q1847" i="1"/>
  <c r="S1847" i="1" s="1"/>
  <c r="Q1819" i="1"/>
  <c r="S1819" i="1" s="1"/>
  <c r="O1816" i="1"/>
  <c r="P1816" i="1"/>
  <c r="Q1814" i="1"/>
  <c r="O1812" i="1"/>
  <c r="P1812" i="1"/>
  <c r="S1799" i="1"/>
  <c r="Q1785" i="1"/>
  <c r="S1785" i="1" s="1"/>
  <c r="R1785" i="1"/>
  <c r="Q1738" i="1"/>
  <c r="Q1729" i="1"/>
  <c r="S1729" i="1" s="1"/>
  <c r="R1729" i="1"/>
  <c r="R1723" i="1"/>
  <c r="O1720" i="1"/>
  <c r="P1720" i="1"/>
  <c r="Q1714" i="1"/>
  <c r="R1714" i="1"/>
  <c r="Q1705" i="1"/>
  <c r="R1705" i="1"/>
  <c r="O1690" i="1"/>
  <c r="P1690" i="1"/>
  <c r="Q1683" i="1"/>
  <c r="S1683" i="1" s="1"/>
  <c r="R1683" i="1"/>
  <c r="P1679" i="1"/>
  <c r="O1679" i="1"/>
  <c r="R1669" i="1"/>
  <c r="Q1669" i="1"/>
  <c r="S1669" i="1" s="1"/>
  <c r="P1928" i="1"/>
  <c r="Q1928" i="1" s="1"/>
  <c r="O1921" i="1"/>
  <c r="Q1914" i="1"/>
  <c r="S1914" i="1" s="1"/>
  <c r="P1907" i="1"/>
  <c r="Q1907" i="1" s="1"/>
  <c r="P1896" i="1"/>
  <c r="Q1896" i="1" s="1"/>
  <c r="S1896" i="1" s="1"/>
  <c r="O1889" i="1"/>
  <c r="Q1882" i="1"/>
  <c r="S1882" i="1" s="1"/>
  <c r="O1869" i="1"/>
  <c r="R1861" i="1"/>
  <c r="S1861" i="1" s="1"/>
  <c r="O1844" i="1"/>
  <c r="P1844" i="1"/>
  <c r="O1841" i="1"/>
  <c r="O1833" i="1"/>
  <c r="O1828" i="1"/>
  <c r="P1828" i="1"/>
  <c r="Q1826" i="1"/>
  <c r="S1826" i="1" s="1"/>
  <c r="R1826" i="1"/>
  <c r="O1821" i="1"/>
  <c r="Q1793" i="1"/>
  <c r="S1793" i="1" s="1"/>
  <c r="R1793" i="1"/>
  <c r="Q1789" i="1"/>
  <c r="R1789" i="1"/>
  <c r="O1776" i="1"/>
  <c r="P1776" i="1"/>
  <c r="Q1772" i="1"/>
  <c r="S1772" i="1" s="1"/>
  <c r="Q1765" i="1"/>
  <c r="O1760" i="1"/>
  <c r="P1760" i="1"/>
  <c r="Q1749" i="1"/>
  <c r="S1749" i="1" s="1"/>
  <c r="O1744" i="1"/>
  <c r="P1744" i="1"/>
  <c r="Q1655" i="1"/>
  <c r="S1655" i="1" s="1"/>
  <c r="R1655" i="1"/>
  <c r="Q1609" i="1"/>
  <c r="R1609" i="1"/>
  <c r="Q1528" i="1"/>
  <c r="R1907" i="1"/>
  <c r="R1887" i="1"/>
  <c r="S1887" i="1" s="1"/>
  <c r="O1836" i="1"/>
  <c r="P1836" i="1"/>
  <c r="Q1801" i="1"/>
  <c r="R1801" i="1"/>
  <c r="Q1797" i="1"/>
  <c r="R1797" i="1"/>
  <c r="Q1769" i="1"/>
  <c r="S1769" i="1" s="1"/>
  <c r="R1769" i="1"/>
  <c r="Q1753" i="1"/>
  <c r="S1753" i="1" s="1"/>
  <c r="R1753" i="1"/>
  <c r="Q1713" i="1"/>
  <c r="R1713" i="1"/>
  <c r="Q1694" i="1"/>
  <c r="Q1676" i="1"/>
  <c r="S1676" i="1" s="1"/>
  <c r="R1676" i="1"/>
  <c r="R1666" i="1"/>
  <c r="P1989" i="1"/>
  <c r="P1981" i="1"/>
  <c r="P1973" i="1"/>
  <c r="P1965" i="1"/>
  <c r="Q1965" i="1" s="1"/>
  <c r="P1957" i="1"/>
  <c r="R1957" i="1" s="1"/>
  <c r="P1949" i="1"/>
  <c r="P1941" i="1"/>
  <c r="P1933" i="1"/>
  <c r="R1933" i="1" s="1"/>
  <c r="R1930" i="1"/>
  <c r="S1930" i="1" s="1"/>
  <c r="O1929" i="1"/>
  <c r="Q1922" i="1"/>
  <c r="S1922" i="1" s="1"/>
  <c r="P1915" i="1"/>
  <c r="Q1915" i="1" s="1"/>
  <c r="P1904" i="1"/>
  <c r="R1898" i="1"/>
  <c r="S1898" i="1" s="1"/>
  <c r="O1897" i="1"/>
  <c r="Q1890" i="1"/>
  <c r="S1890" i="1" s="1"/>
  <c r="P1870" i="1"/>
  <c r="R1867" i="1"/>
  <c r="S1867" i="1" s="1"/>
  <c r="P1864" i="1"/>
  <c r="O1853" i="1"/>
  <c r="Q1851" i="1"/>
  <c r="S1851" i="1" s="1"/>
  <c r="Q1842" i="1"/>
  <c r="S1842" i="1" s="1"/>
  <c r="R1839" i="1"/>
  <c r="S1839" i="1" s="1"/>
  <c r="Q1827" i="1"/>
  <c r="S1827" i="1" s="1"/>
  <c r="O1824" i="1"/>
  <c r="P1824" i="1"/>
  <c r="Q1809" i="1"/>
  <c r="R1809" i="1"/>
  <c r="Q1805" i="1"/>
  <c r="S1805" i="1" s="1"/>
  <c r="R1805" i="1"/>
  <c r="Q1778" i="1"/>
  <c r="Q1762" i="1"/>
  <c r="Q1746" i="1"/>
  <c r="Q1737" i="1"/>
  <c r="S1737" i="1" s="1"/>
  <c r="R1737" i="1"/>
  <c r="O1728" i="1"/>
  <c r="P1728" i="1"/>
  <c r="Q1722" i="1"/>
  <c r="S1722" i="1" s="1"/>
  <c r="R1722" i="1"/>
  <c r="O1704" i="1"/>
  <c r="P1704" i="1"/>
  <c r="P1646" i="1"/>
  <c r="O1646" i="1"/>
  <c r="R1915" i="1"/>
  <c r="O1908" i="1"/>
  <c r="R1883" i="1"/>
  <c r="S1883" i="1" s="1"/>
  <c r="O1876" i="1"/>
  <c r="P1856" i="1"/>
  <c r="R1856" i="1" s="1"/>
  <c r="O1845" i="1"/>
  <c r="R1840" i="1"/>
  <c r="S1840" i="1" s="1"/>
  <c r="O1829" i="1"/>
  <c r="Q1822" i="1"/>
  <c r="S1822" i="1" s="1"/>
  <c r="R1822" i="1"/>
  <c r="Q1813" i="1"/>
  <c r="R1813" i="1"/>
  <c r="Q1786" i="1"/>
  <c r="O1784" i="1"/>
  <c r="P1784" i="1"/>
  <c r="Q1780" i="1"/>
  <c r="S1780" i="1" s="1"/>
  <c r="R1771" i="1"/>
  <c r="Q1668" i="1"/>
  <c r="R1668" i="1"/>
  <c r="Q1658" i="1"/>
  <c r="S1658" i="1" s="1"/>
  <c r="R1658" i="1"/>
  <c r="Q1565" i="1"/>
  <c r="S1565" i="1" s="1"/>
  <c r="R1565" i="1"/>
  <c r="O1792" i="1"/>
  <c r="P1792" i="1"/>
  <c r="O1788" i="1"/>
  <c r="P1788" i="1"/>
  <c r="Q1773" i="1"/>
  <c r="S1773" i="1" s="1"/>
  <c r="O1768" i="1"/>
  <c r="P1768" i="1"/>
  <c r="Q1757" i="1"/>
  <c r="O1752" i="1"/>
  <c r="P1752" i="1"/>
  <c r="S1750" i="1"/>
  <c r="Q1721" i="1"/>
  <c r="S1721" i="1" s="1"/>
  <c r="R1721" i="1"/>
  <c r="R1715" i="1"/>
  <c r="O1712" i="1"/>
  <c r="P1712" i="1"/>
  <c r="S1710" i="1"/>
  <c r="Q1706" i="1"/>
  <c r="S1706" i="1" s="1"/>
  <c r="R1706" i="1"/>
  <c r="O1672" i="1"/>
  <c r="P1672" i="1"/>
  <c r="Q1670" i="1"/>
  <c r="S1670" i="1" s="1"/>
  <c r="Q1635" i="1"/>
  <c r="R1635" i="1"/>
  <c r="R1781" i="1"/>
  <c r="S1781" i="1" s="1"/>
  <c r="R1773" i="1"/>
  <c r="P1771" i="1"/>
  <c r="Q1771" i="1" s="1"/>
  <c r="R1765" i="1"/>
  <c r="P1763" i="1"/>
  <c r="Q1763" i="1" s="1"/>
  <c r="R1757" i="1"/>
  <c r="P1755" i="1"/>
  <c r="Q1755" i="1" s="1"/>
  <c r="R1749" i="1"/>
  <c r="P1747" i="1"/>
  <c r="Q1747" i="1" s="1"/>
  <c r="R1741" i="1"/>
  <c r="S1741" i="1" s="1"/>
  <c r="P1739" i="1"/>
  <c r="Q1739" i="1" s="1"/>
  <c r="R1733" i="1"/>
  <c r="S1733" i="1" s="1"/>
  <c r="P1731" i="1"/>
  <c r="R1731" i="1" s="1"/>
  <c r="R1725" i="1"/>
  <c r="S1725" i="1" s="1"/>
  <c r="P1723" i="1"/>
  <c r="Q1723" i="1" s="1"/>
  <c r="R1717" i="1"/>
  <c r="S1717" i="1" s="1"/>
  <c r="P1715" i="1"/>
  <c r="Q1715" i="1" s="1"/>
  <c r="R1709" i="1"/>
  <c r="S1709" i="1" s="1"/>
  <c r="P1707" i="1"/>
  <c r="Q1707" i="1" s="1"/>
  <c r="O1687" i="1"/>
  <c r="P1684" i="1"/>
  <c r="Q1684" i="1" s="1"/>
  <c r="Q1681" i="1"/>
  <c r="S1681" i="1" s="1"/>
  <c r="R1673" i="1"/>
  <c r="P1666" i="1"/>
  <c r="Q1666" i="1" s="1"/>
  <c r="O1651" i="1"/>
  <c r="P1651" i="1"/>
  <c r="Q1639" i="1"/>
  <c r="R1639" i="1"/>
  <c r="R1632" i="1"/>
  <c r="S1625" i="1"/>
  <c r="Q1484" i="1"/>
  <c r="S1484" i="1" s="1"/>
  <c r="R1484" i="1"/>
  <c r="R1814" i="1"/>
  <c r="R1806" i="1"/>
  <c r="R1798" i="1"/>
  <c r="S1798" i="1" s="1"/>
  <c r="R1790" i="1"/>
  <c r="S1790" i="1" s="1"/>
  <c r="R1782" i="1"/>
  <c r="S1782" i="1" s="1"/>
  <c r="P1780" i="1"/>
  <c r="R1780" i="1" s="1"/>
  <c r="R1774" i="1"/>
  <c r="S1774" i="1" s="1"/>
  <c r="P1772" i="1"/>
  <c r="R1772" i="1" s="1"/>
  <c r="R1766" i="1"/>
  <c r="S1766" i="1" s="1"/>
  <c r="P1764" i="1"/>
  <c r="R1764" i="1" s="1"/>
  <c r="R1758" i="1"/>
  <c r="S1758" i="1" s="1"/>
  <c r="P1756" i="1"/>
  <c r="R1756" i="1" s="1"/>
  <c r="R1750" i="1"/>
  <c r="P1748" i="1"/>
  <c r="Q1748" i="1" s="1"/>
  <c r="S1748" i="1" s="1"/>
  <c r="P1740" i="1"/>
  <c r="R1740" i="1" s="1"/>
  <c r="P1732" i="1"/>
  <c r="R1732" i="1" s="1"/>
  <c r="P1724" i="1"/>
  <c r="R1724" i="1" s="1"/>
  <c r="P1716" i="1"/>
  <c r="R1716" i="1" s="1"/>
  <c r="P1708" i="1"/>
  <c r="R1708" i="1" s="1"/>
  <c r="P1702" i="1"/>
  <c r="R1702" i="1" s="1"/>
  <c r="R1699" i="1"/>
  <c r="S1699" i="1" s="1"/>
  <c r="R1692" i="1"/>
  <c r="S1692" i="1" s="1"/>
  <c r="O1691" i="1"/>
  <c r="P1688" i="1"/>
  <c r="Q1688" i="1" s="1"/>
  <c r="Q1685" i="1"/>
  <c r="S1685" i="1" s="1"/>
  <c r="R1678" i="1"/>
  <c r="S1678" i="1" s="1"/>
  <c r="P1670" i="1"/>
  <c r="R1670" i="1" s="1"/>
  <c r="R1667" i="1"/>
  <c r="S1667" i="1" s="1"/>
  <c r="O1663" i="1"/>
  <c r="S1641" i="1"/>
  <c r="Q1637" i="1"/>
  <c r="S1637" i="1" s="1"/>
  <c r="R1637" i="1"/>
  <c r="S1633" i="1"/>
  <c r="O1623" i="1"/>
  <c r="P1623" i="1"/>
  <c r="S1615" i="1"/>
  <c r="R1606" i="1"/>
  <c r="Q1606" i="1"/>
  <c r="O1597" i="1"/>
  <c r="P1597" i="1"/>
  <c r="Q1549" i="1"/>
  <c r="S1549" i="1" s="1"/>
  <c r="R1549" i="1"/>
  <c r="Q1490" i="1"/>
  <c r="S1490" i="1" s="1"/>
  <c r="R1490" i="1"/>
  <c r="O1695" i="1"/>
  <c r="P1674" i="1"/>
  <c r="R1674" i="1" s="1"/>
  <c r="Q1661" i="1"/>
  <c r="S1661" i="1" s="1"/>
  <c r="R1661" i="1"/>
  <c r="Q1656" i="1"/>
  <c r="S1656" i="1" s="1"/>
  <c r="P1654" i="1"/>
  <c r="Q1654" i="1" s="1"/>
  <c r="R1652" i="1"/>
  <c r="P1647" i="1"/>
  <c r="R1647" i="1" s="1"/>
  <c r="Q1645" i="1"/>
  <c r="R1645" i="1"/>
  <c r="R1631" i="1"/>
  <c r="P1556" i="1"/>
  <c r="O1556" i="1"/>
  <c r="S1527" i="1"/>
  <c r="Q1508" i="1"/>
  <c r="S1508" i="1" s="1"/>
  <c r="R1508" i="1"/>
  <c r="O1659" i="1"/>
  <c r="P1659" i="1"/>
  <c r="S1652" i="1"/>
  <c r="S1631" i="1"/>
  <c r="O1591" i="1"/>
  <c r="P1591" i="1"/>
  <c r="Q1696" i="1"/>
  <c r="S1696" i="1" s="1"/>
  <c r="R1689" i="1"/>
  <c r="S1689" i="1" s="1"/>
  <c r="S1686" i="1"/>
  <c r="Q1664" i="1"/>
  <c r="S1664" i="1" s="1"/>
  <c r="Q1650" i="1"/>
  <c r="S1650" i="1" s="1"/>
  <c r="Q1629" i="1"/>
  <c r="R1629" i="1"/>
  <c r="Q1612" i="1"/>
  <c r="R1612" i="1"/>
  <c r="S1558" i="1"/>
  <c r="Q1538" i="1"/>
  <c r="R1538" i="1"/>
  <c r="Q1524" i="1"/>
  <c r="R1524" i="1"/>
  <c r="Q1435" i="1"/>
  <c r="R1435" i="1"/>
  <c r="R1818" i="1"/>
  <c r="S1818" i="1" s="1"/>
  <c r="R1810" i="1"/>
  <c r="R1802" i="1"/>
  <c r="S1802" i="1" s="1"/>
  <c r="R1794" i="1"/>
  <c r="S1794" i="1" s="1"/>
  <c r="R1786" i="1"/>
  <c r="R1778" i="1"/>
  <c r="R1770" i="1"/>
  <c r="R1762" i="1"/>
  <c r="R1754" i="1"/>
  <c r="R1746" i="1"/>
  <c r="R1738" i="1"/>
  <c r="Q1700" i="1"/>
  <c r="S1700" i="1" s="1"/>
  <c r="R1694" i="1"/>
  <c r="R1693" i="1"/>
  <c r="S1693" i="1" s="1"/>
  <c r="O1675" i="1"/>
  <c r="P1662" i="1"/>
  <c r="Q1662" i="1" s="1"/>
  <c r="P1644" i="1"/>
  <c r="O1644" i="1"/>
  <c r="Q1642" i="1"/>
  <c r="S1642" i="1" s="1"/>
  <c r="R1642" i="1"/>
  <c r="O1640" i="1"/>
  <c r="P1640" i="1"/>
  <c r="P1636" i="1"/>
  <c r="O1636" i="1"/>
  <c r="P1580" i="1"/>
  <c r="O1580" i="1"/>
  <c r="Q1575" i="1"/>
  <c r="R1575" i="1"/>
  <c r="O1568" i="1"/>
  <c r="P1568" i="1"/>
  <c r="O1451" i="1"/>
  <c r="P1451" i="1"/>
  <c r="R1697" i="1"/>
  <c r="S1697" i="1" s="1"/>
  <c r="Q1673" i="1"/>
  <c r="Q1632" i="1"/>
  <c r="P1628" i="1"/>
  <c r="O1628" i="1"/>
  <c r="Q1624" i="1"/>
  <c r="S1624" i="1" s="1"/>
  <c r="Q1600" i="1"/>
  <c r="S1600" i="1" s="1"/>
  <c r="R1600" i="1"/>
  <c r="O1547" i="1"/>
  <c r="P1547" i="1"/>
  <c r="R1542" i="1"/>
  <c r="Q1542" i="1"/>
  <c r="S1542" i="1" s="1"/>
  <c r="R1357" i="1"/>
  <c r="Q1357" i="1"/>
  <c r="S1357" i="1" s="1"/>
  <c r="P1323" i="1"/>
  <c r="O1323" i="1"/>
  <c r="Q1300" i="1"/>
  <c r="S1300" i="1" s="1"/>
  <c r="R1300" i="1"/>
  <c r="Q1621" i="1"/>
  <c r="S1621" i="1" s="1"/>
  <c r="R1621" i="1"/>
  <c r="O1595" i="1"/>
  <c r="P1595" i="1"/>
  <c r="Q1589" i="1"/>
  <c r="R1589" i="1"/>
  <c r="Q1573" i="1"/>
  <c r="S1573" i="1" s="1"/>
  <c r="R1573" i="1"/>
  <c r="O1571" i="1"/>
  <c r="P1571" i="1"/>
  <c r="R1566" i="1"/>
  <c r="S1540" i="1"/>
  <c r="Q1532" i="1"/>
  <c r="R1532" i="1"/>
  <c r="R1526" i="1"/>
  <c r="S1526" i="1" s="1"/>
  <c r="S1521" i="1"/>
  <c r="Q1517" i="1"/>
  <c r="S1503" i="1"/>
  <c r="Q1501" i="1"/>
  <c r="S1501" i="1" s="1"/>
  <c r="R1496" i="1"/>
  <c r="S1494" i="1"/>
  <c r="O1475" i="1"/>
  <c r="P1475" i="1"/>
  <c r="Q1469" i="1"/>
  <c r="Q1458" i="1"/>
  <c r="S1458" i="1" s="1"/>
  <c r="R1458" i="1"/>
  <c r="S1447" i="1"/>
  <c r="Q1437" i="1"/>
  <c r="S1437" i="1" s="1"/>
  <c r="R1437" i="1"/>
  <c r="Q1316" i="1"/>
  <c r="S1316" i="1" s="1"/>
  <c r="R1316" i="1"/>
  <c r="Q1302" i="1"/>
  <c r="P1643" i="1"/>
  <c r="O1604" i="1"/>
  <c r="Q1602" i="1"/>
  <c r="S1602" i="1" s="1"/>
  <c r="Q1601" i="1"/>
  <c r="S1601" i="1" s="1"/>
  <c r="R1598" i="1"/>
  <c r="S1598" i="1" s="1"/>
  <c r="O1592" i="1"/>
  <c r="P1581" i="1"/>
  <c r="Q1581" i="1" s="1"/>
  <c r="Q1574" i="1"/>
  <c r="S1574" i="1" s="1"/>
  <c r="R1567" i="1"/>
  <c r="S1567" i="1" s="1"/>
  <c r="O1564" i="1"/>
  <c r="Q1562" i="1"/>
  <c r="S1562" i="1" s="1"/>
  <c r="R1562" i="1"/>
  <c r="P1557" i="1"/>
  <c r="Q1557" i="1" s="1"/>
  <c r="R1553" i="1"/>
  <c r="S1553" i="1" s="1"/>
  <c r="O1552" i="1"/>
  <c r="P1552" i="1"/>
  <c r="R1534" i="1"/>
  <c r="S1534" i="1" s="1"/>
  <c r="R1527" i="1"/>
  <c r="Q1514" i="1"/>
  <c r="S1514" i="1" s="1"/>
  <c r="R1514" i="1"/>
  <c r="Q1498" i="1"/>
  <c r="R1498" i="1"/>
  <c r="Q1492" i="1"/>
  <c r="R1492" i="1"/>
  <c r="Q1466" i="1"/>
  <c r="S1466" i="1" s="1"/>
  <c r="R1466" i="1"/>
  <c r="Q1464" i="1"/>
  <c r="S1464" i="1" s="1"/>
  <c r="R1464" i="1"/>
  <c r="O1443" i="1"/>
  <c r="P1443" i="1"/>
  <c r="O1420" i="1"/>
  <c r="P1420" i="1"/>
  <c r="Q1415" i="1"/>
  <c r="S1415" i="1" s="1"/>
  <c r="Q1413" i="1"/>
  <c r="S1413" i="1" s="1"/>
  <c r="R1413" i="1"/>
  <c r="R1638" i="1"/>
  <c r="S1638" i="1" s="1"/>
  <c r="Q1630" i="1"/>
  <c r="S1630" i="1" s="1"/>
  <c r="O1619" i="1"/>
  <c r="P1619" i="1"/>
  <c r="Q1613" i="1"/>
  <c r="S1613" i="1" s="1"/>
  <c r="R1613" i="1"/>
  <c r="R1599" i="1"/>
  <c r="S1599" i="1" s="1"/>
  <c r="O1587" i="1"/>
  <c r="P1587" i="1"/>
  <c r="O1579" i="1"/>
  <c r="P1579" i="1"/>
  <c r="R1577" i="1"/>
  <c r="S1577" i="1" s="1"/>
  <c r="O1576" i="1"/>
  <c r="P1576" i="1"/>
  <c r="O1555" i="1"/>
  <c r="P1555" i="1"/>
  <c r="O1523" i="1"/>
  <c r="P1523" i="1"/>
  <c r="S1518" i="1"/>
  <c r="R1511" i="1"/>
  <c r="O1507" i="1"/>
  <c r="P1507" i="1"/>
  <c r="S1502" i="1"/>
  <c r="O1483" i="1"/>
  <c r="P1483" i="1"/>
  <c r="Q1477" i="1"/>
  <c r="S1477" i="1" s="1"/>
  <c r="R1472" i="1"/>
  <c r="S1470" i="1"/>
  <c r="Q1460" i="1"/>
  <c r="R1460" i="1"/>
  <c r="Q1450" i="1"/>
  <c r="S1450" i="1" s="1"/>
  <c r="R1450" i="1"/>
  <c r="S1438" i="1"/>
  <c r="R1395" i="1"/>
  <c r="Q1374" i="1"/>
  <c r="O1338" i="1"/>
  <c r="P1338" i="1"/>
  <c r="R1325" i="1"/>
  <c r="Q1325" i="1"/>
  <c r="O1306" i="1"/>
  <c r="P1306" i="1"/>
  <c r="S1303" i="1"/>
  <c r="Q1289" i="1"/>
  <c r="S1289" i="1" s="1"/>
  <c r="R1289" i="1"/>
  <c r="O1257" i="1"/>
  <c r="P1257" i="1"/>
  <c r="R1622" i="1"/>
  <c r="S1622" i="1" s="1"/>
  <c r="O1616" i="1"/>
  <c r="O1596" i="1"/>
  <c r="Q1594" i="1"/>
  <c r="S1594" i="1" s="1"/>
  <c r="Q1593" i="1"/>
  <c r="S1593" i="1" s="1"/>
  <c r="R1590" i="1"/>
  <c r="S1590" i="1" s="1"/>
  <c r="O1584" i="1"/>
  <c r="R1572" i="1"/>
  <c r="O1548" i="1"/>
  <c r="Q1546" i="1"/>
  <c r="S1546" i="1" s="1"/>
  <c r="R1546" i="1"/>
  <c r="O1531" i="1"/>
  <c r="P1531" i="1"/>
  <c r="Q1516" i="1"/>
  <c r="R1516" i="1"/>
  <c r="Q1500" i="1"/>
  <c r="S1500" i="1" s="1"/>
  <c r="R1500" i="1"/>
  <c r="S1495" i="1"/>
  <c r="Q1474" i="1"/>
  <c r="S1474" i="1" s="1"/>
  <c r="R1474" i="1"/>
  <c r="Q1468" i="1"/>
  <c r="S1468" i="1" s="1"/>
  <c r="R1468" i="1"/>
  <c r="Q1456" i="1"/>
  <c r="R1456" i="1"/>
  <c r="S1454" i="1"/>
  <c r="Q1445" i="1"/>
  <c r="P1426" i="1"/>
  <c r="O1426" i="1"/>
  <c r="O1388" i="1"/>
  <c r="P1388" i="1"/>
  <c r="Q1381" i="1"/>
  <c r="R1381" i="1"/>
  <c r="Q1356" i="1"/>
  <c r="S1356" i="1" s="1"/>
  <c r="R1356" i="1"/>
  <c r="Q1262" i="1"/>
  <c r="S1262" i="1" s="1"/>
  <c r="R1262" i="1"/>
  <c r="O1627" i="1"/>
  <c r="P1627" i="1"/>
  <c r="O1611" i="1"/>
  <c r="P1611" i="1"/>
  <c r="Q1605" i="1"/>
  <c r="R1605" i="1"/>
  <c r="S1572" i="1"/>
  <c r="Q1570" i="1"/>
  <c r="R1570" i="1"/>
  <c r="O1560" i="1"/>
  <c r="P1560" i="1"/>
  <c r="S1551" i="1"/>
  <c r="Q1541" i="1"/>
  <c r="S1541" i="1" s="1"/>
  <c r="R1541" i="1"/>
  <c r="O1539" i="1"/>
  <c r="P1539" i="1"/>
  <c r="Q1525" i="1"/>
  <c r="S1525" i="1" s="1"/>
  <c r="R1525" i="1"/>
  <c r="S1511" i="1"/>
  <c r="S1509" i="1"/>
  <c r="O1491" i="1"/>
  <c r="P1491" i="1"/>
  <c r="Q1485" i="1"/>
  <c r="R1480" i="1"/>
  <c r="S1478" i="1"/>
  <c r="S1463" i="1"/>
  <c r="Q1452" i="1"/>
  <c r="S1452" i="1" s="1"/>
  <c r="R1452" i="1"/>
  <c r="Q1442" i="1"/>
  <c r="S1442" i="1" s="1"/>
  <c r="R1442" i="1"/>
  <c r="R1436" i="1"/>
  <c r="Q1436" i="1"/>
  <c r="Q1430" i="1"/>
  <c r="S1430" i="1" s="1"/>
  <c r="R1428" i="1"/>
  <c r="Q1428" i="1"/>
  <c r="S1421" i="1"/>
  <c r="S1414" i="1"/>
  <c r="Q1394" i="1"/>
  <c r="R1394" i="1"/>
  <c r="Q1331" i="1"/>
  <c r="S1331" i="1" s="1"/>
  <c r="R1331" i="1"/>
  <c r="Q1264" i="1"/>
  <c r="S1264" i="1" s="1"/>
  <c r="R1264" i="1"/>
  <c r="R1624" i="1"/>
  <c r="O1620" i="1"/>
  <c r="Q1618" i="1"/>
  <c r="S1618" i="1" s="1"/>
  <c r="Q1617" i="1"/>
  <c r="S1617" i="1" s="1"/>
  <c r="R1614" i="1"/>
  <c r="S1614" i="1" s="1"/>
  <c r="O1608" i="1"/>
  <c r="O1588" i="1"/>
  <c r="Q1586" i="1"/>
  <c r="S1586" i="1" s="1"/>
  <c r="Q1585" i="1"/>
  <c r="S1585" i="1" s="1"/>
  <c r="R1582" i="1"/>
  <c r="S1582" i="1" s="1"/>
  <c r="Q1578" i="1"/>
  <c r="S1578" i="1" s="1"/>
  <c r="R1578" i="1"/>
  <c r="O1563" i="1"/>
  <c r="P1563" i="1"/>
  <c r="R1558" i="1"/>
  <c r="Q1533" i="1"/>
  <c r="S1533" i="1" s="1"/>
  <c r="R1533" i="1"/>
  <c r="Q1522" i="1"/>
  <c r="R1522" i="1"/>
  <c r="Q1506" i="1"/>
  <c r="R1506" i="1"/>
  <c r="Q1482" i="1"/>
  <c r="S1482" i="1" s="1"/>
  <c r="R1482" i="1"/>
  <c r="Q1476" i="1"/>
  <c r="S1476" i="1" s="1"/>
  <c r="R1476" i="1"/>
  <c r="O1459" i="1"/>
  <c r="P1459" i="1"/>
  <c r="Q1448" i="1"/>
  <c r="R1448" i="1"/>
  <c r="S1446" i="1"/>
  <c r="O1409" i="1"/>
  <c r="P1409" i="1"/>
  <c r="O1403" i="1"/>
  <c r="P1403" i="1"/>
  <c r="S1398" i="1"/>
  <c r="Q1362" i="1"/>
  <c r="S1362" i="1" s="1"/>
  <c r="R1362" i="1"/>
  <c r="P1355" i="1"/>
  <c r="O1355" i="1"/>
  <c r="R1345" i="1"/>
  <c r="O1298" i="1"/>
  <c r="P1298" i="1"/>
  <c r="O1603" i="1"/>
  <c r="P1603" i="1"/>
  <c r="Q1566" i="1"/>
  <c r="S1566" i="1" s="1"/>
  <c r="Q1554" i="1"/>
  <c r="S1554" i="1" s="1"/>
  <c r="R1554" i="1"/>
  <c r="R1545" i="1"/>
  <c r="S1545" i="1" s="1"/>
  <c r="O1544" i="1"/>
  <c r="P1544" i="1"/>
  <c r="Q1530" i="1"/>
  <c r="S1530" i="1" s="1"/>
  <c r="R1530" i="1"/>
  <c r="O1515" i="1"/>
  <c r="P1515" i="1"/>
  <c r="O1499" i="1"/>
  <c r="P1499" i="1"/>
  <c r="O1467" i="1"/>
  <c r="P1467" i="1"/>
  <c r="S1455" i="1"/>
  <c r="Q1444" i="1"/>
  <c r="S1444" i="1" s="1"/>
  <c r="R1444" i="1"/>
  <c r="O1377" i="1"/>
  <c r="P1377" i="1"/>
  <c r="O1371" i="1"/>
  <c r="P1371" i="1"/>
  <c r="S1366" i="1"/>
  <c r="O1348" i="1"/>
  <c r="P1348" i="1"/>
  <c r="Q1411" i="1"/>
  <c r="R1411" i="1"/>
  <c r="R1396" i="1"/>
  <c r="Q1379" i="1"/>
  <c r="S1379" i="1" s="1"/>
  <c r="R1379" i="1"/>
  <c r="R1364" i="1"/>
  <c r="R1333" i="1"/>
  <c r="S1318" i="1"/>
  <c r="O1314" i="1"/>
  <c r="P1314" i="1"/>
  <c r="R1295" i="1"/>
  <c r="S1259" i="1"/>
  <c r="R1537" i="1"/>
  <c r="S1537" i="1" s="1"/>
  <c r="R1529" i="1"/>
  <c r="S1529" i="1" s="1"/>
  <c r="R1521" i="1"/>
  <c r="R1513" i="1"/>
  <c r="S1513" i="1" s="1"/>
  <c r="R1505" i="1"/>
  <c r="S1505" i="1" s="1"/>
  <c r="R1497" i="1"/>
  <c r="S1497" i="1" s="1"/>
  <c r="R1489" i="1"/>
  <c r="S1489" i="1" s="1"/>
  <c r="R1481" i="1"/>
  <c r="S1481" i="1" s="1"/>
  <c r="R1473" i="1"/>
  <c r="S1473" i="1" s="1"/>
  <c r="R1465" i="1"/>
  <c r="S1465" i="1" s="1"/>
  <c r="Q1427" i="1"/>
  <c r="S1427" i="1" s="1"/>
  <c r="O1417" i="1"/>
  <c r="P1417" i="1"/>
  <c r="Q1402" i="1"/>
  <c r="S1402" i="1" s="1"/>
  <c r="R1402" i="1"/>
  <c r="S1397" i="1"/>
  <c r="O1385" i="1"/>
  <c r="P1385" i="1"/>
  <c r="Q1370" i="1"/>
  <c r="R1370" i="1"/>
  <c r="S1365" i="1"/>
  <c r="O1354" i="1"/>
  <c r="P1354" i="1"/>
  <c r="Q1347" i="1"/>
  <c r="R1347" i="1"/>
  <c r="Q1340" i="1"/>
  <c r="S1340" i="1" s="1"/>
  <c r="R1340" i="1"/>
  <c r="O1322" i="1"/>
  <c r="P1322" i="1"/>
  <c r="Q1308" i="1"/>
  <c r="S1308" i="1" s="1"/>
  <c r="R1308" i="1"/>
  <c r="S1296" i="1"/>
  <c r="R1287" i="1"/>
  <c r="Q1287" i="1"/>
  <c r="S1287" i="1" s="1"/>
  <c r="R1239" i="1"/>
  <c r="Q1239" i="1"/>
  <c r="S1239" i="1" s="1"/>
  <c r="Q1229" i="1"/>
  <c r="S1229" i="1" s="1"/>
  <c r="R1229" i="1"/>
  <c r="P1536" i="1"/>
  <c r="R1536" i="1" s="1"/>
  <c r="P1528" i="1"/>
  <c r="R1528" i="1" s="1"/>
  <c r="P1520" i="1"/>
  <c r="Q1520" i="1" s="1"/>
  <c r="P1512" i="1"/>
  <c r="Q1512" i="1" s="1"/>
  <c r="P1504" i="1"/>
  <c r="Q1504" i="1" s="1"/>
  <c r="P1496" i="1"/>
  <c r="Q1496" i="1" s="1"/>
  <c r="S1496" i="1" s="1"/>
  <c r="P1488" i="1"/>
  <c r="Q1488" i="1" s="1"/>
  <c r="P1480" i="1"/>
  <c r="Q1480" i="1" s="1"/>
  <c r="S1480" i="1" s="1"/>
  <c r="P1472" i="1"/>
  <c r="Q1472" i="1" s="1"/>
  <c r="S1472" i="1" s="1"/>
  <c r="Q1419" i="1"/>
  <c r="R1419" i="1"/>
  <c r="R1404" i="1"/>
  <c r="S1404" i="1" s="1"/>
  <c r="Q1387" i="1"/>
  <c r="S1387" i="1" s="1"/>
  <c r="R1387" i="1"/>
  <c r="R1372" i="1"/>
  <c r="S1372" i="1" s="1"/>
  <c r="R1349" i="1"/>
  <c r="S1349" i="1" s="1"/>
  <c r="O1330" i="1"/>
  <c r="P1330" i="1"/>
  <c r="P1324" i="1"/>
  <c r="Q1324" i="1" s="1"/>
  <c r="Q1301" i="1"/>
  <c r="S1301" i="1" s="1"/>
  <c r="S1267" i="1"/>
  <c r="P1261" i="1"/>
  <c r="O1261" i="1"/>
  <c r="Q1432" i="1"/>
  <c r="S1432" i="1" s="1"/>
  <c r="Q1425" i="1"/>
  <c r="S1425" i="1" s="1"/>
  <c r="R1425" i="1"/>
  <c r="O1410" i="1"/>
  <c r="R1398" i="1"/>
  <c r="P1395" i="1"/>
  <c r="Q1395" i="1" s="1"/>
  <c r="S1395" i="1" s="1"/>
  <c r="O1393" i="1"/>
  <c r="P1393" i="1"/>
  <c r="P1380" i="1"/>
  <c r="R1380" i="1" s="1"/>
  <c r="O1378" i="1"/>
  <c r="R1366" i="1"/>
  <c r="P1363" i="1"/>
  <c r="Q1363" i="1" s="1"/>
  <c r="O1361" i="1"/>
  <c r="P1361" i="1"/>
  <c r="R1350" i="1"/>
  <c r="S1350" i="1" s="1"/>
  <c r="Q1341" i="1"/>
  <c r="S1341" i="1" s="1"/>
  <c r="P1332" i="1"/>
  <c r="Q1332" i="1" s="1"/>
  <c r="Q1309" i="1"/>
  <c r="S1309" i="1" s="1"/>
  <c r="Q1294" i="1"/>
  <c r="R1294" i="1"/>
  <c r="Q1286" i="1"/>
  <c r="S1286" i="1" s="1"/>
  <c r="R1286" i="1"/>
  <c r="R1279" i="1"/>
  <c r="Q1279" i="1"/>
  <c r="S1279" i="1" s="1"/>
  <c r="R1263" i="1"/>
  <c r="Q1263" i="1"/>
  <c r="S1263" i="1" s="1"/>
  <c r="S1251" i="1"/>
  <c r="R1412" i="1"/>
  <c r="S1412" i="1" s="1"/>
  <c r="O1346" i="1"/>
  <c r="P1346" i="1"/>
  <c r="O1339" i="1"/>
  <c r="Q1307" i="1"/>
  <c r="S1307" i="1" s="1"/>
  <c r="R1307" i="1"/>
  <c r="Q1299" i="1"/>
  <c r="S1299" i="1" s="1"/>
  <c r="R1299" i="1"/>
  <c r="Q1290" i="1"/>
  <c r="S1290" i="1" s="1"/>
  <c r="Q1253" i="1"/>
  <c r="S1253" i="1" s="1"/>
  <c r="R1253" i="1"/>
  <c r="O1222" i="1"/>
  <c r="P1222" i="1"/>
  <c r="R1517" i="1"/>
  <c r="R1509" i="1"/>
  <c r="R1501" i="1"/>
  <c r="R1493" i="1"/>
  <c r="S1493" i="1" s="1"/>
  <c r="R1485" i="1"/>
  <c r="R1477" i="1"/>
  <c r="R1469" i="1"/>
  <c r="R1461" i="1"/>
  <c r="S1461" i="1" s="1"/>
  <c r="R1453" i="1"/>
  <c r="S1453" i="1" s="1"/>
  <c r="R1445" i="1"/>
  <c r="R1430" i="1"/>
  <c r="Q1418" i="1"/>
  <c r="S1418" i="1" s="1"/>
  <c r="R1418" i="1"/>
  <c r="R1406" i="1"/>
  <c r="S1406" i="1" s="1"/>
  <c r="O1401" i="1"/>
  <c r="P1401" i="1"/>
  <c r="Q1386" i="1"/>
  <c r="R1386" i="1"/>
  <c r="R1374" i="1"/>
  <c r="O1369" i="1"/>
  <c r="P1369" i="1"/>
  <c r="Q1353" i="1"/>
  <c r="S1353" i="1" s="1"/>
  <c r="R1353" i="1"/>
  <c r="Q1315" i="1"/>
  <c r="S1315" i="1" s="1"/>
  <c r="R1315" i="1"/>
  <c r="R1302" i="1"/>
  <c r="O1271" i="1"/>
  <c r="P1271" i="1"/>
  <c r="P1269" i="1"/>
  <c r="O1269" i="1"/>
  <c r="R1266" i="1"/>
  <c r="S1266" i="1" s="1"/>
  <c r="O1244" i="1"/>
  <c r="P1244" i="1"/>
  <c r="R1433" i="1"/>
  <c r="S1433" i="1" s="1"/>
  <c r="R1424" i="1"/>
  <c r="S1424" i="1" s="1"/>
  <c r="O1423" i="1"/>
  <c r="P1423" i="1"/>
  <c r="Q1396" i="1"/>
  <c r="S1396" i="1" s="1"/>
  <c r="Q1364" i="1"/>
  <c r="S1364" i="1" s="1"/>
  <c r="Q1333" i="1"/>
  <c r="R1317" i="1"/>
  <c r="S1317" i="1" s="1"/>
  <c r="Q1295" i="1"/>
  <c r="S1295" i="1" s="1"/>
  <c r="S1291" i="1"/>
  <c r="R1255" i="1"/>
  <c r="Q1255" i="1"/>
  <c r="S1255" i="1" s="1"/>
  <c r="O1246" i="1"/>
  <c r="P1246" i="1"/>
  <c r="Q1237" i="1"/>
  <c r="R1237" i="1"/>
  <c r="Q1224" i="1"/>
  <c r="R1224" i="1"/>
  <c r="R1230" i="1"/>
  <c r="Q1106" i="1"/>
  <c r="S1106" i="1" s="1"/>
  <c r="R1106" i="1"/>
  <c r="O1104" i="1"/>
  <c r="P1104" i="1"/>
  <c r="Q1100" i="1"/>
  <c r="S1100" i="1" s="1"/>
  <c r="R1100" i="1"/>
  <c r="O1097" i="1"/>
  <c r="P1097" i="1"/>
  <c r="O1276" i="1"/>
  <c r="P1276" i="1"/>
  <c r="Q1248" i="1"/>
  <c r="Q1214" i="1"/>
  <c r="R1214" i="1"/>
  <c r="Q1203" i="1"/>
  <c r="S1203" i="1" s="1"/>
  <c r="R1203" i="1"/>
  <c r="Q1174" i="1"/>
  <c r="S1174" i="1" s="1"/>
  <c r="R1174" i="1"/>
  <c r="Q1166" i="1"/>
  <c r="S1166" i="1" s="1"/>
  <c r="R1166" i="1"/>
  <c r="Q1151" i="1"/>
  <c r="S1151" i="1" s="1"/>
  <c r="R1151" i="1"/>
  <c r="Q1137" i="1"/>
  <c r="P1135" i="1"/>
  <c r="Q1135" i="1" s="1"/>
  <c r="R1120" i="1"/>
  <c r="Q1120" i="1"/>
  <c r="R1192" i="1"/>
  <c r="Q1192" i="1"/>
  <c r="R1184" i="1"/>
  <c r="Q1184" i="1"/>
  <c r="P1182" i="1"/>
  <c r="O1182" i="1"/>
  <c r="Q1046" i="1"/>
  <c r="S1046" i="1" s="1"/>
  <c r="R1046" i="1"/>
  <c r="R1000" i="1"/>
  <c r="Q1000" i="1"/>
  <c r="P1415" i="1"/>
  <c r="R1415" i="1" s="1"/>
  <c r="P1407" i="1"/>
  <c r="P1399" i="1"/>
  <c r="Q1399" i="1" s="1"/>
  <c r="P1391" i="1"/>
  <c r="P1383" i="1"/>
  <c r="R1383" i="1" s="1"/>
  <c r="P1375" i="1"/>
  <c r="P1367" i="1"/>
  <c r="Q1367" i="1" s="1"/>
  <c r="P1359" i="1"/>
  <c r="O1284" i="1"/>
  <c r="P1284" i="1"/>
  <c r="O1277" i="1"/>
  <c r="Q1231" i="1"/>
  <c r="S1231" i="1" s="1"/>
  <c r="Q1219" i="1"/>
  <c r="S1219" i="1" s="1"/>
  <c r="R1219" i="1"/>
  <c r="R1211" i="1"/>
  <c r="R1207" i="1"/>
  <c r="Q1200" i="1"/>
  <c r="S1200" i="1" s="1"/>
  <c r="Q1196" i="1"/>
  <c r="S1196" i="1" s="1"/>
  <c r="R1196" i="1"/>
  <c r="Q1186" i="1"/>
  <c r="S1186" i="1" s="1"/>
  <c r="S1176" i="1"/>
  <c r="R1171" i="1"/>
  <c r="R1168" i="1"/>
  <c r="Q1168" i="1"/>
  <c r="S1168" i="1" s="1"/>
  <c r="S1107" i="1"/>
  <c r="R1076" i="1"/>
  <c r="Q1076" i="1"/>
  <c r="S1076" i="1" s="1"/>
  <c r="O1292" i="1"/>
  <c r="P1292" i="1"/>
  <c r="Q1270" i="1"/>
  <c r="R1270" i="1"/>
  <c r="S1256" i="1"/>
  <c r="O1236" i="1"/>
  <c r="P1236" i="1"/>
  <c r="Q1221" i="1"/>
  <c r="S1221" i="1" s="1"/>
  <c r="R1221" i="1"/>
  <c r="S1211" i="1"/>
  <c r="S1207" i="1"/>
  <c r="O1179" i="1"/>
  <c r="P1179" i="1"/>
  <c r="Q1139" i="1"/>
  <c r="S1139" i="1" s="1"/>
  <c r="R1139" i="1"/>
  <c r="R1130" i="1"/>
  <c r="Q1130" i="1"/>
  <c r="Q1115" i="1"/>
  <c r="S1115" i="1" s="1"/>
  <c r="R1115" i="1"/>
  <c r="O1083" i="1"/>
  <c r="P1083" i="1"/>
  <c r="P1345" i="1"/>
  <c r="Q1345" i="1" s="1"/>
  <c r="S1345" i="1" s="1"/>
  <c r="P1337" i="1"/>
  <c r="Q1337" i="1" s="1"/>
  <c r="O1285" i="1"/>
  <c r="O1260" i="1"/>
  <c r="P1260" i="1"/>
  <c r="Q1254" i="1"/>
  <c r="R1254" i="1"/>
  <c r="O1252" i="1"/>
  <c r="P1252" i="1"/>
  <c r="S1250" i="1"/>
  <c r="R1249" i="1"/>
  <c r="S1249" i="1" s="1"/>
  <c r="O1247" i="1"/>
  <c r="Q1245" i="1"/>
  <c r="S1245" i="1" s="1"/>
  <c r="P1238" i="1"/>
  <c r="Q1223" i="1"/>
  <c r="S1223" i="1" s="1"/>
  <c r="R1213" i="1"/>
  <c r="Q1213" i="1"/>
  <c r="S1213" i="1" s="1"/>
  <c r="Q1193" i="1"/>
  <c r="S1193" i="1" s="1"/>
  <c r="S1187" i="1"/>
  <c r="Q1110" i="1"/>
  <c r="R1110" i="1"/>
  <c r="R1290" i="1"/>
  <c r="R1283" i="1"/>
  <c r="S1283" i="1" s="1"/>
  <c r="Q1278" i="1"/>
  <c r="R1278" i="1"/>
  <c r="R1258" i="1"/>
  <c r="S1258" i="1" s="1"/>
  <c r="S1240" i="1"/>
  <c r="Q1238" i="1"/>
  <c r="R1238" i="1"/>
  <c r="R1232" i="1"/>
  <c r="S1232" i="1" s="1"/>
  <c r="O1228" i="1"/>
  <c r="P1228" i="1"/>
  <c r="R1215" i="1"/>
  <c r="S1215" i="1" s="1"/>
  <c r="S1204" i="1"/>
  <c r="S1201" i="1"/>
  <c r="Q1191" i="1"/>
  <c r="R1191" i="1"/>
  <c r="Q1185" i="1"/>
  <c r="R1185" i="1"/>
  <c r="Q1116" i="1"/>
  <c r="S1116" i="1" s="1"/>
  <c r="P1114" i="1"/>
  <c r="O1114" i="1"/>
  <c r="R1091" i="1"/>
  <c r="S1091" i="1" s="1"/>
  <c r="Q1055" i="1"/>
  <c r="S1055" i="1" s="1"/>
  <c r="R1055" i="1"/>
  <c r="O1268" i="1"/>
  <c r="P1268" i="1"/>
  <c r="R1248" i="1"/>
  <c r="Q1243" i="1"/>
  <c r="S1243" i="1" s="1"/>
  <c r="R1235" i="1"/>
  <c r="S1235" i="1" s="1"/>
  <c r="P1230" i="1"/>
  <c r="Q1230" i="1" s="1"/>
  <c r="S1230" i="1" s="1"/>
  <c r="O1220" i="1"/>
  <c r="P1220" i="1"/>
  <c r="R1212" i="1"/>
  <c r="S1212" i="1" s="1"/>
  <c r="Q1208" i="1"/>
  <c r="S1208" i="1" s="1"/>
  <c r="P1206" i="1"/>
  <c r="O1206" i="1"/>
  <c r="Q1199" i="1"/>
  <c r="S1199" i="1" s="1"/>
  <c r="R1199" i="1"/>
  <c r="O1175" i="1"/>
  <c r="P1175" i="1"/>
  <c r="O1160" i="1"/>
  <c r="P1160" i="1"/>
  <c r="O1157" i="1"/>
  <c r="P1157" i="1"/>
  <c r="S1131" i="1"/>
  <c r="R1189" i="1"/>
  <c r="Q1122" i="1"/>
  <c r="S1122" i="1" s="1"/>
  <c r="Q1078" i="1"/>
  <c r="S1078" i="1" s="1"/>
  <c r="R1078" i="1"/>
  <c r="P1033" i="1"/>
  <c r="R1033" i="1" s="1"/>
  <c r="Q1014" i="1"/>
  <c r="S1014" i="1" s="1"/>
  <c r="R1014" i="1"/>
  <c r="Q1007" i="1"/>
  <c r="R1007" i="1"/>
  <c r="R1048" i="1"/>
  <c r="Q1048" i="1"/>
  <c r="R1197" i="1"/>
  <c r="S1197" i="1" s="1"/>
  <c r="R1176" i="1"/>
  <c r="Q1159" i="1"/>
  <c r="R1159" i="1"/>
  <c r="Q1129" i="1"/>
  <c r="S1129" i="1" s="1"/>
  <c r="R1129" i="1"/>
  <c r="S1101" i="1"/>
  <c r="O1099" i="1"/>
  <c r="P1099" i="1"/>
  <c r="S1086" i="1"/>
  <c r="Q1073" i="1"/>
  <c r="S1073" i="1" s="1"/>
  <c r="R1073" i="1"/>
  <c r="P1050" i="1"/>
  <c r="O1050" i="1"/>
  <c r="Q1039" i="1"/>
  <c r="S1039" i="1" s="1"/>
  <c r="R1039" i="1"/>
  <c r="P1205" i="1"/>
  <c r="Q1205" i="1" s="1"/>
  <c r="Q1183" i="1"/>
  <c r="S1183" i="1" s="1"/>
  <c r="S1177" i="1"/>
  <c r="O1165" i="1"/>
  <c r="P1165" i="1"/>
  <c r="O1150" i="1"/>
  <c r="P1134" i="1"/>
  <c r="O1134" i="1"/>
  <c r="P1125" i="1"/>
  <c r="Q1125" i="1" s="1"/>
  <c r="S1125" i="1" s="1"/>
  <c r="Q1123" i="1"/>
  <c r="S1123" i="1" s="1"/>
  <c r="S1121" i="1"/>
  <c r="S1094" i="1"/>
  <c r="R1088" i="1"/>
  <c r="Q1088" i="1"/>
  <c r="S1088" i="1" s="1"/>
  <c r="Q1065" i="1"/>
  <c r="S1065" i="1" s="1"/>
  <c r="R1065" i="1"/>
  <c r="Q1035" i="1"/>
  <c r="S1035" i="1" s="1"/>
  <c r="R1035" i="1"/>
  <c r="R1026" i="1"/>
  <c r="Q1026" i="1"/>
  <c r="S1026" i="1" s="1"/>
  <c r="S990" i="1"/>
  <c r="R1205" i="1"/>
  <c r="Q1167" i="1"/>
  <c r="S1167" i="1" s="1"/>
  <c r="R1167" i="1"/>
  <c r="R1144" i="1"/>
  <c r="Q1144" i="1"/>
  <c r="O1138" i="1"/>
  <c r="P1138" i="1"/>
  <c r="R1125" i="1"/>
  <c r="O1119" i="1"/>
  <c r="P1119" i="1"/>
  <c r="Q1105" i="1"/>
  <c r="S1105" i="1" s="1"/>
  <c r="R1105" i="1"/>
  <c r="R1101" i="1"/>
  <c r="S1096" i="1"/>
  <c r="P1090" i="1"/>
  <c r="O1090" i="1"/>
  <c r="S1081" i="1"/>
  <c r="R1037" i="1"/>
  <c r="S1037" i="1" s="1"/>
  <c r="S1022" i="1"/>
  <c r="R1210" i="1"/>
  <c r="S1210" i="1" s="1"/>
  <c r="P1202" i="1"/>
  <c r="O1195" i="1"/>
  <c r="Q1188" i="1"/>
  <c r="S1188" i="1" s="1"/>
  <c r="P1181" i="1"/>
  <c r="Q1181" i="1" s="1"/>
  <c r="O1173" i="1"/>
  <c r="P1173" i="1"/>
  <c r="O1158" i="1"/>
  <c r="Q1156" i="1"/>
  <c r="S1156" i="1" s="1"/>
  <c r="Q1128" i="1"/>
  <c r="S1109" i="1"/>
  <c r="Q1189" i="1"/>
  <c r="S1189" i="1" s="1"/>
  <c r="O1149" i="1"/>
  <c r="P1149" i="1"/>
  <c r="Q1140" i="1"/>
  <c r="R1140" i="1"/>
  <c r="Q1111" i="1"/>
  <c r="S1111" i="1" s="1"/>
  <c r="Q1070" i="1"/>
  <c r="R1070" i="1"/>
  <c r="O1053" i="1"/>
  <c r="P1053" i="1"/>
  <c r="R1044" i="1"/>
  <c r="Q1044" i="1"/>
  <c r="S1044" i="1" s="1"/>
  <c r="S1005" i="1"/>
  <c r="O1003" i="1"/>
  <c r="P1003" i="1"/>
  <c r="S998" i="1"/>
  <c r="Q974" i="1"/>
  <c r="S974" i="1" s="1"/>
  <c r="R974" i="1"/>
  <c r="Q969" i="1"/>
  <c r="R1136" i="1"/>
  <c r="S1136" i="1" s="1"/>
  <c r="S1079" i="1"/>
  <c r="P1042" i="1"/>
  <c r="O1042" i="1"/>
  <c r="Q1031" i="1"/>
  <c r="S1031" i="1" s="1"/>
  <c r="R1031" i="1"/>
  <c r="P1018" i="1"/>
  <c r="O1018" i="1"/>
  <c r="R985" i="1"/>
  <c r="Q966" i="1"/>
  <c r="S966" i="1" s="1"/>
  <c r="R966" i="1"/>
  <c r="P1171" i="1"/>
  <c r="Q1171" i="1" s="1"/>
  <c r="S1171" i="1" s="1"/>
  <c r="P1163" i="1"/>
  <c r="P1155" i="1"/>
  <c r="P1147" i="1"/>
  <c r="R1147" i="1" s="1"/>
  <c r="P1137" i="1"/>
  <c r="R1137" i="1" s="1"/>
  <c r="Q1127" i="1"/>
  <c r="S1127" i="1" s="1"/>
  <c r="R1124" i="1"/>
  <c r="S1124" i="1" s="1"/>
  <c r="P1122" i="1"/>
  <c r="R1122" i="1" s="1"/>
  <c r="R1112" i="1"/>
  <c r="S1112" i="1" s="1"/>
  <c r="P1103" i="1"/>
  <c r="R1103" i="1" s="1"/>
  <c r="P1095" i="1"/>
  <c r="Q1095" i="1" s="1"/>
  <c r="R1092" i="1"/>
  <c r="S1092" i="1" s="1"/>
  <c r="Q1089" i="1"/>
  <c r="S1089" i="1" s="1"/>
  <c r="R1084" i="1"/>
  <c r="S1084" i="1" s="1"/>
  <c r="P1074" i="1"/>
  <c r="O1074" i="1"/>
  <c r="Q1063" i="1"/>
  <c r="S1063" i="1" s="1"/>
  <c r="Q1051" i="1"/>
  <c r="S1051" i="1" s="1"/>
  <c r="R1051" i="1"/>
  <c r="S1049" i="1"/>
  <c r="O1029" i="1"/>
  <c r="P1029" i="1"/>
  <c r="O1027" i="1"/>
  <c r="P1027" i="1"/>
  <c r="Q1011" i="1"/>
  <c r="S1011" i="1" s="1"/>
  <c r="R1011" i="1"/>
  <c r="O989" i="1"/>
  <c r="P989" i="1"/>
  <c r="P1133" i="1"/>
  <c r="R1133" i="1" s="1"/>
  <c r="O1118" i="1"/>
  <c r="O1098" i="1"/>
  <c r="P1077" i="1"/>
  <c r="R1069" i="1"/>
  <c r="S1069" i="1" s="1"/>
  <c r="O1061" i="1"/>
  <c r="P1061" i="1"/>
  <c r="R1054" i="1"/>
  <c r="O1047" i="1"/>
  <c r="Q1025" i="1"/>
  <c r="S1025" i="1" s="1"/>
  <c r="O1021" i="1"/>
  <c r="P1021" i="1"/>
  <c r="R1015" i="1"/>
  <c r="S1015" i="1" s="1"/>
  <c r="R999" i="1"/>
  <c r="Q993" i="1"/>
  <c r="Q1143" i="1"/>
  <c r="S1143" i="1" s="1"/>
  <c r="R1128" i="1"/>
  <c r="Q1087" i="1"/>
  <c r="S1087" i="1" s="1"/>
  <c r="P1082" i="1"/>
  <c r="O1082" i="1"/>
  <c r="S1054" i="1"/>
  <c r="O1045" i="1"/>
  <c r="P1045" i="1"/>
  <c r="P1034" i="1"/>
  <c r="O1034" i="1"/>
  <c r="P1010" i="1"/>
  <c r="O1010" i="1"/>
  <c r="O997" i="1"/>
  <c r="P997" i="1"/>
  <c r="Q982" i="1"/>
  <c r="S982" i="1" s="1"/>
  <c r="R982" i="1"/>
  <c r="S972" i="1"/>
  <c r="R1096" i="1"/>
  <c r="O1093" i="1"/>
  <c r="P1093" i="1"/>
  <c r="O1085" i="1"/>
  <c r="P1085" i="1"/>
  <c r="R1080" i="1"/>
  <c r="S1080" i="1" s="1"/>
  <c r="Q1075" i="1"/>
  <c r="R1075" i="1"/>
  <c r="Q1067" i="1"/>
  <c r="S1067" i="1" s="1"/>
  <c r="Q1059" i="1"/>
  <c r="S1059" i="1" s="1"/>
  <c r="Q1043" i="1"/>
  <c r="S1043" i="1" s="1"/>
  <c r="R1043" i="1"/>
  <c r="S1030" i="1"/>
  <c r="R1019" i="1"/>
  <c r="Q1001" i="1"/>
  <c r="S1001" i="1" s="1"/>
  <c r="S986" i="1"/>
  <c r="R1068" i="1"/>
  <c r="R1036" i="1"/>
  <c r="R1004" i="1"/>
  <c r="Q987" i="1"/>
  <c r="R987" i="1"/>
  <c r="O978" i="1"/>
  <c r="P978" i="1"/>
  <c r="R976" i="1"/>
  <c r="S976" i="1" s="1"/>
  <c r="R972" i="1"/>
  <c r="Q1019" i="1"/>
  <c r="R1012" i="1"/>
  <c r="S1012" i="1" s="1"/>
  <c r="S1009" i="1"/>
  <c r="Q970" i="1"/>
  <c r="S970" i="1" s="1"/>
  <c r="R968" i="1"/>
  <c r="S968" i="1" s="1"/>
  <c r="Q1024" i="1"/>
  <c r="S1024" i="1" s="1"/>
  <c r="Q1023" i="1"/>
  <c r="S1023" i="1" s="1"/>
  <c r="R1016" i="1"/>
  <c r="S1016" i="1" s="1"/>
  <c r="R1006" i="1"/>
  <c r="S1006" i="1" s="1"/>
  <c r="P995" i="1"/>
  <c r="Q995" i="1" s="1"/>
  <c r="Q991" i="1"/>
  <c r="S991" i="1" s="1"/>
  <c r="R988" i="1"/>
  <c r="S988" i="1" s="1"/>
  <c r="Q983" i="1"/>
  <c r="R983" i="1"/>
  <c r="O981" i="1"/>
  <c r="P981" i="1"/>
  <c r="Q979" i="1"/>
  <c r="S979" i="1" s="1"/>
  <c r="R979" i="1"/>
  <c r="R1052" i="1"/>
  <c r="S1052" i="1" s="1"/>
  <c r="R1020" i="1"/>
  <c r="S1020" i="1" s="1"/>
  <c r="P1013" i="1"/>
  <c r="R1013" i="1" s="1"/>
  <c r="O1002" i="1"/>
  <c r="R986" i="1"/>
  <c r="O965" i="1"/>
  <c r="P965" i="1"/>
  <c r="Q999" i="1"/>
  <c r="R993" i="1"/>
  <c r="Q975" i="1"/>
  <c r="S975" i="1" s="1"/>
  <c r="R975" i="1"/>
  <c r="O973" i="1"/>
  <c r="P973" i="1"/>
  <c r="Q1068" i="1"/>
  <c r="S1068" i="1" s="1"/>
  <c r="R1060" i="1"/>
  <c r="S1060" i="1" s="1"/>
  <c r="Q1036" i="1"/>
  <c r="S1036" i="1" s="1"/>
  <c r="R1028" i="1"/>
  <c r="S1028" i="1" s="1"/>
  <c r="Q1004" i="1"/>
  <c r="S1004" i="1" s="1"/>
  <c r="R996" i="1"/>
  <c r="S996" i="1" s="1"/>
  <c r="R984" i="1"/>
  <c r="S984" i="1" s="1"/>
  <c r="R980" i="1"/>
  <c r="S980" i="1" s="1"/>
  <c r="Q967" i="1"/>
  <c r="S967" i="1" s="1"/>
  <c r="R967" i="1"/>
  <c r="S964" i="1"/>
  <c r="P985" i="1"/>
  <c r="Q985" i="1" s="1"/>
  <c r="P977" i="1"/>
  <c r="R977" i="1" s="1"/>
  <c r="R971" i="1"/>
  <c r="S971" i="1" s="1"/>
  <c r="P969" i="1"/>
  <c r="R969" i="1" s="1"/>
  <c r="R963" i="1"/>
  <c r="S963" i="1" s="1"/>
  <c r="P970" i="1"/>
  <c r="R970" i="1" s="1"/>
  <c r="O962" i="1"/>
  <c r="AU69" i="7"/>
  <c r="AU68" i="7"/>
  <c r="AU65" i="7"/>
  <c r="AU64" i="7"/>
  <c r="AU61" i="7"/>
  <c r="AU60" i="7"/>
  <c r="AU57" i="7"/>
  <c r="AU56" i="7"/>
  <c r="AU53" i="7"/>
  <c r="AV52" i="7"/>
  <c r="AU49" i="7"/>
  <c r="AV48" i="7"/>
  <c r="AU45" i="7"/>
  <c r="AV44" i="7"/>
  <c r="AU41" i="7"/>
  <c r="AV40" i="7"/>
  <c r="AU37" i="7"/>
  <c r="AV36" i="7"/>
  <c r="AU33" i="7"/>
  <c r="AV32" i="7"/>
  <c r="AU29" i="7"/>
  <c r="AV28" i="7"/>
  <c r="BC69" i="7"/>
  <c r="BC18" i="7"/>
  <c r="BD9" i="7"/>
  <c r="BC52" i="7"/>
  <c r="BC33" i="7"/>
  <c r="BC17" i="7"/>
  <c r="BC49" i="7"/>
  <c r="BD32" i="7"/>
  <c r="P825" i="1"/>
  <c r="BD33" i="7"/>
  <c r="BD16" i="7"/>
  <c r="BD68" i="7"/>
  <c r="BD61" i="7"/>
  <c r="BD57" i="7"/>
  <c r="BC48" i="7"/>
  <c r="BD44" i="7"/>
  <c r="BD36" i="7"/>
  <c r="BD20" i="7"/>
  <c r="BD69" i="7"/>
  <c r="BD63" i="7"/>
  <c r="BD54" i="7"/>
  <c r="BD40" i="7"/>
  <c r="BD30" i="7"/>
  <c r="BD25" i="7"/>
  <c r="BD24" i="7"/>
  <c r="BD21" i="7"/>
  <c r="BC16" i="7"/>
  <c r="BD14" i="7"/>
  <c r="BC9" i="7"/>
  <c r="BD17" i="7"/>
  <c r="BD66" i="7"/>
  <c r="BD60" i="7"/>
  <c r="BD53" i="7"/>
  <c r="BD47" i="7"/>
  <c r="BD37" i="7"/>
  <c r="BD27" i="7"/>
  <c r="BD13" i="7"/>
  <c r="BD67" i="7"/>
  <c r="BD58" i="7"/>
  <c r="BD51" i="7"/>
  <c r="BD46" i="7"/>
  <c r="BD42" i="7"/>
  <c r="BD35" i="7"/>
  <c r="BD19" i="7"/>
  <c r="BD15" i="7"/>
  <c r="BD11" i="7"/>
  <c r="BC40" i="7"/>
  <c r="BC24" i="7"/>
  <c r="BD71" i="7"/>
  <c r="BD65" i="7"/>
  <c r="BD62" i="7"/>
  <c r="BD56" i="7"/>
  <c r="BD50" i="7"/>
  <c r="BD43" i="7"/>
  <c r="BD39" i="7"/>
  <c r="BD28" i="7"/>
  <c r="BD23" i="7"/>
  <c r="BD18" i="7"/>
  <c r="BD10" i="7"/>
  <c r="AZ8" i="7"/>
  <c r="BD52" i="7"/>
  <c r="BD70" i="7"/>
  <c r="BD64" i="7"/>
  <c r="BD59" i="7"/>
  <c r="BD55" i="7"/>
  <c r="BD49" i="7"/>
  <c r="BD45" i="7"/>
  <c r="BD41" i="7"/>
  <c r="BD38" i="7"/>
  <c r="BD34" i="7"/>
  <c r="BD31" i="7"/>
  <c r="BD29" i="7"/>
  <c r="BD26" i="7"/>
  <c r="BD22" i="7"/>
  <c r="BD12" i="7"/>
  <c r="BD48" i="7"/>
  <c r="BC32" i="7"/>
  <c r="BC60" i="7"/>
  <c r="AR14" i="7"/>
  <c r="BC10" i="7"/>
  <c r="BD8" i="7"/>
  <c r="AQ65" i="7"/>
  <c r="AR48" i="7"/>
  <c r="AQ28" i="7"/>
  <c r="AR16" i="7"/>
  <c r="AQ29" i="7"/>
  <c r="BC12" i="7"/>
  <c r="BC25" i="7"/>
  <c r="BC41" i="7"/>
  <c r="BC61" i="7"/>
  <c r="BC64" i="7"/>
  <c r="P681" i="1"/>
  <c r="P673" i="1"/>
  <c r="P665" i="1"/>
  <c r="P657" i="1"/>
  <c r="P649" i="1"/>
  <c r="P641" i="1"/>
  <c r="P633" i="1"/>
  <c r="P625" i="1"/>
  <c r="P617" i="1"/>
  <c r="P609" i="1"/>
  <c r="P601" i="1"/>
  <c r="P593" i="1"/>
  <c r="P585" i="1"/>
  <c r="P577" i="1"/>
  <c r="P569" i="1"/>
  <c r="P561" i="1"/>
  <c r="P553" i="1"/>
  <c r="P545" i="1"/>
  <c r="P537" i="1"/>
  <c r="P529" i="1"/>
  <c r="P521" i="1"/>
  <c r="P513" i="1"/>
  <c r="P505" i="1"/>
  <c r="P497" i="1"/>
  <c r="P489" i="1"/>
  <c r="P481" i="1"/>
  <c r="P473" i="1"/>
  <c r="P465" i="1"/>
  <c r="P457" i="1"/>
  <c r="P449" i="1"/>
  <c r="P441" i="1"/>
  <c r="P433" i="1"/>
  <c r="P425" i="1"/>
  <c r="P417" i="1"/>
  <c r="P409" i="1"/>
  <c r="P401" i="1"/>
  <c r="P393" i="1"/>
  <c r="P385" i="1"/>
  <c r="P377" i="1"/>
  <c r="P369" i="1"/>
  <c r="P361" i="1"/>
  <c r="P353" i="1"/>
  <c r="P345" i="1"/>
  <c r="P337" i="1"/>
  <c r="P329" i="1"/>
  <c r="P321" i="1"/>
  <c r="P313" i="1"/>
  <c r="P305" i="1"/>
  <c r="P297" i="1"/>
  <c r="P289" i="1"/>
  <c r="P281" i="1"/>
  <c r="P273" i="1"/>
  <c r="P265" i="1"/>
  <c r="P257" i="1"/>
  <c r="P249" i="1"/>
  <c r="P241" i="1"/>
  <c r="P233" i="1"/>
  <c r="P225" i="1"/>
  <c r="P217" i="1"/>
  <c r="P209" i="1"/>
  <c r="P201" i="1"/>
  <c r="P193" i="1"/>
  <c r="P185" i="1"/>
  <c r="P177" i="1"/>
  <c r="P169" i="1"/>
  <c r="P161" i="1"/>
  <c r="P153" i="1"/>
  <c r="P145" i="1"/>
  <c r="P137" i="1"/>
  <c r="P129" i="1"/>
  <c r="P121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P9" i="1"/>
  <c r="P32" i="1"/>
  <c r="AN8" i="7"/>
  <c r="AQ54" i="7"/>
  <c r="AQ50" i="7"/>
  <c r="AQ46" i="7"/>
  <c r="AR41" i="7"/>
  <c r="AR36" i="7"/>
  <c r="AR34" i="7"/>
  <c r="AR30" i="7"/>
  <c r="AR29" i="7"/>
  <c r="AR26" i="7"/>
  <c r="AR22" i="7"/>
  <c r="AR18" i="7"/>
  <c r="AQ17" i="7"/>
  <c r="AQ11" i="7"/>
  <c r="AM69" i="7"/>
  <c r="AM65" i="7"/>
  <c r="AM61" i="7"/>
  <c r="AM57" i="7"/>
  <c r="AM56" i="7"/>
  <c r="AM53" i="7"/>
  <c r="AM49" i="7"/>
  <c r="AM45" i="7"/>
  <c r="AM41" i="7"/>
  <c r="AM40" i="7"/>
  <c r="AM37" i="7"/>
  <c r="AN33" i="7"/>
  <c r="AN29" i="7"/>
  <c r="AN25" i="7"/>
  <c r="AM24" i="7"/>
  <c r="BC22" i="7"/>
  <c r="AN21" i="7"/>
  <c r="AN17" i="7"/>
  <c r="AN13" i="7"/>
  <c r="AN9" i="7"/>
  <c r="AR28" i="7"/>
  <c r="BC13" i="7"/>
  <c r="BC20" i="7"/>
  <c r="BC28" i="7"/>
  <c r="BC36" i="7"/>
  <c r="BC44" i="7"/>
  <c r="BC53" i="7"/>
  <c r="P35" i="1"/>
  <c r="BC56" i="7"/>
  <c r="BC65" i="7"/>
  <c r="BC8" i="7"/>
  <c r="BC14" i="7"/>
  <c r="BC21" i="7"/>
  <c r="BC29" i="7"/>
  <c r="BC37" i="7"/>
  <c r="BC45" i="7"/>
  <c r="BC68" i="7"/>
  <c r="BC57" i="7"/>
  <c r="P34" i="1"/>
  <c r="P960" i="1"/>
  <c r="P952" i="1"/>
  <c r="P944" i="1"/>
  <c r="P936" i="1"/>
  <c r="P928" i="1"/>
  <c r="P920" i="1"/>
  <c r="P912" i="1"/>
  <c r="P904" i="1"/>
  <c r="P896" i="1"/>
  <c r="P888" i="1"/>
  <c r="P880" i="1"/>
  <c r="P872" i="1"/>
  <c r="P864" i="1"/>
  <c r="P856" i="1"/>
  <c r="P848" i="1"/>
  <c r="P840" i="1"/>
  <c r="P832" i="1"/>
  <c r="P824" i="1"/>
  <c r="P816" i="1"/>
  <c r="P808" i="1"/>
  <c r="P800" i="1"/>
  <c r="P792" i="1"/>
  <c r="P784" i="1"/>
  <c r="P776" i="1"/>
  <c r="P768" i="1"/>
  <c r="P760" i="1"/>
  <c r="P752" i="1"/>
  <c r="P744" i="1"/>
  <c r="P736" i="1"/>
  <c r="P728" i="1"/>
  <c r="P720" i="1"/>
  <c r="P712" i="1"/>
  <c r="P704" i="1"/>
  <c r="P696" i="1"/>
  <c r="P688" i="1"/>
  <c r="P680" i="1"/>
  <c r="P672" i="1"/>
  <c r="P664" i="1"/>
  <c r="P656" i="1"/>
  <c r="P648" i="1"/>
  <c r="P640" i="1"/>
  <c r="P632" i="1"/>
  <c r="P624" i="1"/>
  <c r="P616" i="1"/>
  <c r="P608" i="1"/>
  <c r="P600" i="1"/>
  <c r="P592" i="1"/>
  <c r="P584" i="1"/>
  <c r="P576" i="1"/>
  <c r="P568" i="1"/>
  <c r="P560" i="1"/>
  <c r="P552" i="1"/>
  <c r="P544" i="1"/>
  <c r="P536" i="1"/>
  <c r="P528" i="1"/>
  <c r="P520" i="1"/>
  <c r="P512" i="1"/>
  <c r="P504" i="1"/>
  <c r="P496" i="1"/>
  <c r="P488" i="1"/>
  <c r="P480" i="1"/>
  <c r="P472" i="1"/>
  <c r="P464" i="1"/>
  <c r="P456" i="1"/>
  <c r="P448" i="1"/>
  <c r="P440" i="1"/>
  <c r="P432" i="1"/>
  <c r="P424" i="1"/>
  <c r="P416" i="1"/>
  <c r="P408" i="1"/>
  <c r="P400" i="1"/>
  <c r="P392" i="1"/>
  <c r="P384" i="1"/>
  <c r="P376" i="1"/>
  <c r="P368" i="1"/>
  <c r="P360" i="1"/>
  <c r="P352" i="1"/>
  <c r="P344" i="1"/>
  <c r="P336" i="1"/>
  <c r="P328" i="1"/>
  <c r="P320" i="1"/>
  <c r="P312" i="1"/>
  <c r="P304" i="1"/>
  <c r="P296" i="1"/>
  <c r="P288" i="1"/>
  <c r="P280" i="1"/>
  <c r="P272" i="1"/>
  <c r="P264" i="1"/>
  <c r="P256" i="1"/>
  <c r="P248" i="1"/>
  <c r="P240" i="1"/>
  <c r="P232" i="1"/>
  <c r="P224" i="1"/>
  <c r="P216" i="1"/>
  <c r="P208" i="1"/>
  <c r="P200" i="1"/>
  <c r="P192" i="1"/>
  <c r="P958" i="1"/>
  <c r="P950" i="1"/>
  <c r="P942" i="1"/>
  <c r="P934" i="1"/>
  <c r="P926" i="1"/>
  <c r="P918" i="1"/>
  <c r="P910" i="1"/>
  <c r="P902" i="1"/>
  <c r="P894" i="1"/>
  <c r="P886" i="1"/>
  <c r="P878" i="1"/>
  <c r="P870" i="1"/>
  <c r="P862" i="1"/>
  <c r="P854" i="1"/>
  <c r="P846" i="1"/>
  <c r="P838" i="1"/>
  <c r="P830" i="1"/>
  <c r="P822" i="1"/>
  <c r="P814" i="1"/>
  <c r="P806" i="1"/>
  <c r="P798" i="1"/>
  <c r="P790" i="1"/>
  <c r="P782" i="1"/>
  <c r="P774" i="1"/>
  <c r="P766" i="1"/>
  <c r="P758" i="1"/>
  <c r="P750" i="1"/>
  <c r="P742" i="1"/>
  <c r="P734" i="1"/>
  <c r="P726" i="1"/>
  <c r="P718" i="1"/>
  <c r="P710" i="1"/>
  <c r="P702" i="1"/>
  <c r="P694" i="1"/>
  <c r="P686" i="1"/>
  <c r="P678" i="1"/>
  <c r="P670" i="1"/>
  <c r="P662" i="1"/>
  <c r="P654" i="1"/>
  <c r="P646" i="1"/>
  <c r="P638" i="1"/>
  <c r="P630" i="1"/>
  <c r="P622" i="1"/>
  <c r="P614" i="1"/>
  <c r="P957" i="1"/>
  <c r="P949" i="1"/>
  <c r="P941" i="1"/>
  <c r="P933" i="1"/>
  <c r="P925" i="1"/>
  <c r="P917" i="1"/>
  <c r="P909" i="1"/>
  <c r="P901" i="1"/>
  <c r="P893" i="1"/>
  <c r="P885" i="1"/>
  <c r="P877" i="1"/>
  <c r="P869" i="1"/>
  <c r="P861" i="1"/>
  <c r="P853" i="1"/>
  <c r="P845" i="1"/>
  <c r="P837" i="1"/>
  <c r="P829" i="1"/>
  <c r="P821" i="1"/>
  <c r="P813" i="1"/>
  <c r="P184" i="1"/>
  <c r="P176" i="1"/>
  <c r="P168" i="1"/>
  <c r="P160" i="1"/>
  <c r="P152" i="1"/>
  <c r="P144" i="1"/>
  <c r="P136" i="1"/>
  <c r="P128" i="1"/>
  <c r="P120" i="1"/>
  <c r="P112" i="1"/>
  <c r="P104" i="1"/>
  <c r="P96" i="1"/>
  <c r="P88" i="1"/>
  <c r="P80" i="1"/>
  <c r="P72" i="1"/>
  <c r="P64" i="1"/>
  <c r="P56" i="1"/>
  <c r="P48" i="1"/>
  <c r="P959" i="1"/>
  <c r="P951" i="1"/>
  <c r="P943" i="1"/>
  <c r="P935" i="1"/>
  <c r="P927" i="1"/>
  <c r="P919" i="1"/>
  <c r="P911" i="1"/>
  <c r="P903" i="1"/>
  <c r="P895" i="1"/>
  <c r="P887" i="1"/>
  <c r="P879" i="1"/>
  <c r="P871" i="1"/>
  <c r="P863" i="1"/>
  <c r="P855" i="1"/>
  <c r="P847" i="1"/>
  <c r="P839" i="1"/>
  <c r="P831" i="1"/>
  <c r="P823" i="1"/>
  <c r="P815" i="1"/>
  <c r="P807" i="1"/>
  <c r="P799" i="1"/>
  <c r="P791" i="1"/>
  <c r="P783" i="1"/>
  <c r="P775" i="1"/>
  <c r="P767" i="1"/>
  <c r="P759" i="1"/>
  <c r="P751" i="1"/>
  <c r="P743" i="1"/>
  <c r="P735" i="1"/>
  <c r="P727" i="1"/>
  <c r="P719" i="1"/>
  <c r="P711" i="1"/>
  <c r="P703" i="1"/>
  <c r="P695" i="1"/>
  <c r="P687" i="1"/>
  <c r="P679" i="1"/>
  <c r="P671" i="1"/>
  <c r="P606" i="1"/>
  <c r="P598" i="1"/>
  <c r="P590" i="1"/>
  <c r="P582" i="1"/>
  <c r="P574" i="1"/>
  <c r="P566" i="1"/>
  <c r="P558" i="1"/>
  <c r="P550" i="1"/>
  <c r="P542" i="1"/>
  <c r="P534" i="1"/>
  <c r="P526" i="1"/>
  <c r="P518" i="1"/>
  <c r="P510" i="1"/>
  <c r="P502" i="1"/>
  <c r="P494" i="1"/>
  <c r="P486" i="1"/>
  <c r="P478" i="1"/>
  <c r="P470" i="1"/>
  <c r="P462" i="1"/>
  <c r="P454" i="1"/>
  <c r="P446" i="1"/>
  <c r="P438" i="1"/>
  <c r="P430" i="1"/>
  <c r="P422" i="1"/>
  <c r="P414" i="1"/>
  <c r="P406" i="1"/>
  <c r="P398" i="1"/>
  <c r="P390" i="1"/>
  <c r="P382" i="1"/>
  <c r="P805" i="1"/>
  <c r="P797" i="1"/>
  <c r="P789" i="1"/>
  <c r="P781" i="1"/>
  <c r="P773" i="1"/>
  <c r="P765" i="1"/>
  <c r="P757" i="1"/>
  <c r="P749" i="1"/>
  <c r="P741" i="1"/>
  <c r="P733" i="1"/>
  <c r="P725" i="1"/>
  <c r="P717" i="1"/>
  <c r="P709" i="1"/>
  <c r="P701" i="1"/>
  <c r="P693" i="1"/>
  <c r="P685" i="1"/>
  <c r="P677" i="1"/>
  <c r="P669" i="1"/>
  <c r="P661" i="1"/>
  <c r="P653" i="1"/>
  <c r="P645" i="1"/>
  <c r="P637" i="1"/>
  <c r="P629" i="1"/>
  <c r="P621" i="1"/>
  <c r="P613" i="1"/>
  <c r="P605" i="1"/>
  <c r="P597" i="1"/>
  <c r="P589" i="1"/>
  <c r="P956" i="1"/>
  <c r="P948" i="1"/>
  <c r="P940" i="1"/>
  <c r="P932" i="1"/>
  <c r="P924" i="1"/>
  <c r="P916" i="1"/>
  <c r="P908" i="1"/>
  <c r="P900" i="1"/>
  <c r="P892" i="1"/>
  <c r="P884" i="1"/>
  <c r="P876" i="1"/>
  <c r="P868" i="1"/>
  <c r="P860" i="1"/>
  <c r="P852" i="1"/>
  <c r="P844" i="1"/>
  <c r="P836" i="1"/>
  <c r="P828" i="1"/>
  <c r="P820" i="1"/>
  <c r="P812" i="1"/>
  <c r="P804" i="1"/>
  <c r="P796" i="1"/>
  <c r="P788" i="1"/>
  <c r="P780" i="1"/>
  <c r="P772" i="1"/>
  <c r="P764" i="1"/>
  <c r="P756" i="1"/>
  <c r="P748" i="1"/>
  <c r="P740" i="1"/>
  <c r="P732" i="1"/>
  <c r="P724" i="1"/>
  <c r="P716" i="1"/>
  <c r="P708" i="1"/>
  <c r="P700" i="1"/>
  <c r="P692" i="1"/>
  <c r="P684" i="1"/>
  <c r="P955" i="1"/>
  <c r="P947" i="1"/>
  <c r="P939" i="1"/>
  <c r="P931" i="1"/>
  <c r="P923" i="1"/>
  <c r="P915" i="1"/>
  <c r="P907" i="1"/>
  <c r="P899" i="1"/>
  <c r="P891" i="1"/>
  <c r="P883" i="1"/>
  <c r="P875" i="1"/>
  <c r="P867" i="1"/>
  <c r="P859" i="1"/>
  <c r="P851" i="1"/>
  <c r="P843" i="1"/>
  <c r="P835" i="1"/>
  <c r="P827" i="1"/>
  <c r="P819" i="1"/>
  <c r="P811" i="1"/>
  <c r="P803" i="1"/>
  <c r="P795" i="1"/>
  <c r="P787" i="1"/>
  <c r="P779" i="1"/>
  <c r="P771" i="1"/>
  <c r="P763" i="1"/>
  <c r="P755" i="1"/>
  <c r="P747" i="1"/>
  <c r="P739" i="1"/>
  <c r="P731" i="1"/>
  <c r="P723" i="1"/>
  <c r="P715" i="1"/>
  <c r="P707" i="1"/>
  <c r="P699" i="1"/>
  <c r="P691" i="1"/>
  <c r="P683" i="1"/>
  <c r="P675" i="1"/>
  <c r="P667" i="1"/>
  <c r="P659" i="1"/>
  <c r="P651" i="1"/>
  <c r="P643" i="1"/>
  <c r="P635" i="1"/>
  <c r="P954" i="1"/>
  <c r="P946" i="1"/>
  <c r="P938" i="1"/>
  <c r="P930" i="1"/>
  <c r="P922" i="1"/>
  <c r="P914" i="1"/>
  <c r="P906" i="1"/>
  <c r="P898" i="1"/>
  <c r="P890" i="1"/>
  <c r="P882" i="1"/>
  <c r="P874" i="1"/>
  <c r="P866" i="1"/>
  <c r="P858" i="1"/>
  <c r="P850" i="1"/>
  <c r="P842" i="1"/>
  <c r="P834" i="1"/>
  <c r="P826" i="1"/>
  <c r="P818" i="1"/>
  <c r="P810" i="1"/>
  <c r="P802" i="1"/>
  <c r="P794" i="1"/>
  <c r="P786" i="1"/>
  <c r="P778" i="1"/>
  <c r="P770" i="1"/>
  <c r="P762" i="1"/>
  <c r="P754" i="1"/>
  <c r="P746" i="1"/>
  <c r="P738" i="1"/>
  <c r="P730" i="1"/>
  <c r="P722" i="1"/>
  <c r="P714" i="1"/>
  <c r="P706" i="1"/>
  <c r="P698" i="1"/>
  <c r="P690" i="1"/>
  <c r="P682" i="1"/>
  <c r="P674" i="1"/>
  <c r="P666" i="1"/>
  <c r="P658" i="1"/>
  <c r="P40" i="1"/>
  <c r="P24" i="1"/>
  <c r="P16" i="1"/>
  <c r="P8" i="1"/>
  <c r="P663" i="1"/>
  <c r="P655" i="1"/>
  <c r="P647" i="1"/>
  <c r="P639" i="1"/>
  <c r="P631" i="1"/>
  <c r="P623" i="1"/>
  <c r="P615" i="1"/>
  <c r="P607" i="1"/>
  <c r="P599" i="1"/>
  <c r="P591" i="1"/>
  <c r="P583" i="1"/>
  <c r="P575" i="1"/>
  <c r="P567" i="1"/>
  <c r="P559" i="1"/>
  <c r="P551" i="1"/>
  <c r="P543" i="1"/>
  <c r="P535" i="1"/>
  <c r="P527" i="1"/>
  <c r="P519" i="1"/>
  <c r="P511" i="1"/>
  <c r="P503" i="1"/>
  <c r="P495" i="1"/>
  <c r="P487" i="1"/>
  <c r="P479" i="1"/>
  <c r="P471" i="1"/>
  <c r="P463" i="1"/>
  <c r="P455" i="1"/>
  <c r="P447" i="1"/>
  <c r="P439" i="1"/>
  <c r="P431" i="1"/>
  <c r="P423" i="1"/>
  <c r="P415" i="1"/>
  <c r="P407" i="1"/>
  <c r="P399" i="1"/>
  <c r="P391" i="1"/>
  <c r="P383" i="1"/>
  <c r="P375" i="1"/>
  <c r="P367" i="1"/>
  <c r="P359" i="1"/>
  <c r="P351" i="1"/>
  <c r="P343" i="1"/>
  <c r="P335" i="1"/>
  <c r="P327" i="1"/>
  <c r="P319" i="1"/>
  <c r="P311" i="1"/>
  <c r="P303" i="1"/>
  <c r="P295" i="1"/>
  <c r="P287" i="1"/>
  <c r="P279" i="1"/>
  <c r="P271" i="1"/>
  <c r="P263" i="1"/>
  <c r="P255" i="1"/>
  <c r="P247" i="1"/>
  <c r="P239" i="1"/>
  <c r="P231" i="1"/>
  <c r="P223" i="1"/>
  <c r="P215" i="1"/>
  <c r="P207" i="1"/>
  <c r="P199" i="1"/>
  <c r="P191" i="1"/>
  <c r="P183" i="1"/>
  <c r="P175" i="1"/>
  <c r="P167" i="1"/>
  <c r="P159" i="1"/>
  <c r="P151" i="1"/>
  <c r="P143" i="1"/>
  <c r="P135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7" i="1"/>
  <c r="P374" i="1"/>
  <c r="P366" i="1"/>
  <c r="P358" i="1"/>
  <c r="P350" i="1"/>
  <c r="P342" i="1"/>
  <c r="P334" i="1"/>
  <c r="P326" i="1"/>
  <c r="P318" i="1"/>
  <c r="P310" i="1"/>
  <c r="P302" i="1"/>
  <c r="P294" i="1"/>
  <c r="P286" i="1"/>
  <c r="P278" i="1"/>
  <c r="P270" i="1"/>
  <c r="P262" i="1"/>
  <c r="P254" i="1"/>
  <c r="P246" i="1"/>
  <c r="P238" i="1"/>
  <c r="P230" i="1"/>
  <c r="P222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P86" i="1"/>
  <c r="P78" i="1"/>
  <c r="P70" i="1"/>
  <c r="P62" i="1"/>
  <c r="P54" i="1"/>
  <c r="P46" i="1"/>
  <c r="P38" i="1"/>
  <c r="P30" i="1"/>
  <c r="P22" i="1"/>
  <c r="P14" i="1"/>
  <c r="P6" i="1"/>
  <c r="P581" i="1"/>
  <c r="P573" i="1"/>
  <c r="P565" i="1"/>
  <c r="P557" i="1"/>
  <c r="P549" i="1"/>
  <c r="P541" i="1"/>
  <c r="P533" i="1"/>
  <c r="P525" i="1"/>
  <c r="P517" i="1"/>
  <c r="P509" i="1"/>
  <c r="P501" i="1"/>
  <c r="P493" i="1"/>
  <c r="P485" i="1"/>
  <c r="P477" i="1"/>
  <c r="P469" i="1"/>
  <c r="P461" i="1"/>
  <c r="P453" i="1"/>
  <c r="P445" i="1"/>
  <c r="P437" i="1"/>
  <c r="P429" i="1"/>
  <c r="P421" i="1"/>
  <c r="P413" i="1"/>
  <c r="P405" i="1"/>
  <c r="P397" i="1"/>
  <c r="P389" i="1"/>
  <c r="P381" i="1"/>
  <c r="P373" i="1"/>
  <c r="P365" i="1"/>
  <c r="P357" i="1"/>
  <c r="P349" i="1"/>
  <c r="P341" i="1"/>
  <c r="P333" i="1"/>
  <c r="P325" i="1"/>
  <c r="P317" i="1"/>
  <c r="P309" i="1"/>
  <c r="P301" i="1"/>
  <c r="P293" i="1"/>
  <c r="P285" i="1"/>
  <c r="P277" i="1"/>
  <c r="P269" i="1"/>
  <c r="P261" i="1"/>
  <c r="P253" i="1"/>
  <c r="P245" i="1"/>
  <c r="P237" i="1"/>
  <c r="P229" i="1"/>
  <c r="P221" i="1"/>
  <c r="P213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3" i="1"/>
  <c r="P5" i="1"/>
  <c r="P676" i="1"/>
  <c r="P668" i="1"/>
  <c r="P660" i="1"/>
  <c r="P652" i="1"/>
  <c r="P644" i="1"/>
  <c r="P636" i="1"/>
  <c r="P628" i="1"/>
  <c r="P620" i="1"/>
  <c r="P612" i="1"/>
  <c r="P604" i="1"/>
  <c r="P596" i="1"/>
  <c r="P588" i="1"/>
  <c r="P580" i="1"/>
  <c r="P572" i="1"/>
  <c r="P564" i="1"/>
  <c r="P556" i="1"/>
  <c r="P548" i="1"/>
  <c r="P540" i="1"/>
  <c r="P532" i="1"/>
  <c r="P524" i="1"/>
  <c r="P516" i="1"/>
  <c r="P508" i="1"/>
  <c r="P500" i="1"/>
  <c r="P492" i="1"/>
  <c r="P484" i="1"/>
  <c r="P476" i="1"/>
  <c r="P468" i="1"/>
  <c r="P460" i="1"/>
  <c r="P452" i="1"/>
  <c r="P444" i="1"/>
  <c r="P436" i="1"/>
  <c r="P428" i="1"/>
  <c r="P420" i="1"/>
  <c r="P412" i="1"/>
  <c r="P404" i="1"/>
  <c r="P396" i="1"/>
  <c r="P388" i="1"/>
  <c r="P380" i="1"/>
  <c r="P372" i="1"/>
  <c r="P364" i="1"/>
  <c r="P356" i="1"/>
  <c r="P348" i="1"/>
  <c r="P340" i="1"/>
  <c r="P332" i="1"/>
  <c r="P324" i="1"/>
  <c r="P316" i="1"/>
  <c r="P308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12" i="1"/>
  <c r="P4" i="1"/>
  <c r="P627" i="1"/>
  <c r="P619" i="1"/>
  <c r="P611" i="1"/>
  <c r="P603" i="1"/>
  <c r="P595" i="1"/>
  <c r="P587" i="1"/>
  <c r="P579" i="1"/>
  <c r="P571" i="1"/>
  <c r="P563" i="1"/>
  <c r="P555" i="1"/>
  <c r="P547" i="1"/>
  <c r="P539" i="1"/>
  <c r="P531" i="1"/>
  <c r="P523" i="1"/>
  <c r="P515" i="1"/>
  <c r="P507" i="1"/>
  <c r="P499" i="1"/>
  <c r="P491" i="1"/>
  <c r="P483" i="1"/>
  <c r="P475" i="1"/>
  <c r="P467" i="1"/>
  <c r="P459" i="1"/>
  <c r="P451" i="1"/>
  <c r="P443" i="1"/>
  <c r="P435" i="1"/>
  <c r="P427" i="1"/>
  <c r="P419" i="1"/>
  <c r="P411" i="1"/>
  <c r="P403" i="1"/>
  <c r="P395" i="1"/>
  <c r="P387" i="1"/>
  <c r="P379" i="1"/>
  <c r="P371" i="1"/>
  <c r="P363" i="1"/>
  <c r="P355" i="1"/>
  <c r="P347" i="1"/>
  <c r="P339" i="1"/>
  <c r="P331" i="1"/>
  <c r="P323" i="1"/>
  <c r="P315" i="1"/>
  <c r="P307" i="1"/>
  <c r="P299" i="1"/>
  <c r="P291" i="1"/>
  <c r="P283" i="1"/>
  <c r="P275" i="1"/>
  <c r="P267" i="1"/>
  <c r="P259" i="1"/>
  <c r="P251" i="1"/>
  <c r="P243" i="1"/>
  <c r="P235" i="1"/>
  <c r="P227" i="1"/>
  <c r="P219" i="1"/>
  <c r="P211" i="1"/>
  <c r="P203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27" i="1"/>
  <c r="P19" i="1"/>
  <c r="P11" i="1"/>
  <c r="P3" i="1"/>
  <c r="P650" i="1"/>
  <c r="P642" i="1"/>
  <c r="P634" i="1"/>
  <c r="P626" i="1"/>
  <c r="P618" i="1"/>
  <c r="P610" i="1"/>
  <c r="P602" i="1"/>
  <c r="P594" i="1"/>
  <c r="P586" i="1"/>
  <c r="P578" i="1"/>
  <c r="P570" i="1"/>
  <c r="P562" i="1"/>
  <c r="P554" i="1"/>
  <c r="P546" i="1"/>
  <c r="P538" i="1"/>
  <c r="P530" i="1"/>
  <c r="P522" i="1"/>
  <c r="P514" i="1"/>
  <c r="P506" i="1"/>
  <c r="P498" i="1"/>
  <c r="P490" i="1"/>
  <c r="P482" i="1"/>
  <c r="P474" i="1"/>
  <c r="P466" i="1"/>
  <c r="P458" i="1"/>
  <c r="P450" i="1"/>
  <c r="P442" i="1"/>
  <c r="P434" i="1"/>
  <c r="P426" i="1"/>
  <c r="P418" i="1"/>
  <c r="P410" i="1"/>
  <c r="P402" i="1"/>
  <c r="P394" i="1"/>
  <c r="P386" i="1"/>
  <c r="P378" i="1"/>
  <c r="P370" i="1"/>
  <c r="P362" i="1"/>
  <c r="P354" i="1"/>
  <c r="P346" i="1"/>
  <c r="P338" i="1"/>
  <c r="P330" i="1"/>
  <c r="P322" i="1"/>
  <c r="P314" i="1"/>
  <c r="P306" i="1"/>
  <c r="P298" i="1"/>
  <c r="P290" i="1"/>
  <c r="P282" i="1"/>
  <c r="P274" i="1"/>
  <c r="P266" i="1"/>
  <c r="P258" i="1"/>
  <c r="P250" i="1"/>
  <c r="P242" i="1"/>
  <c r="P234" i="1"/>
  <c r="P226" i="1"/>
  <c r="P218" i="1"/>
  <c r="P210" i="1"/>
  <c r="P202" i="1"/>
  <c r="P194" i="1"/>
  <c r="P186" i="1"/>
  <c r="P178" i="1"/>
  <c r="P170" i="1"/>
  <c r="P162" i="1"/>
  <c r="P154" i="1"/>
  <c r="P146" i="1"/>
  <c r="P138" i="1"/>
  <c r="P130" i="1"/>
  <c r="P122" i="1"/>
  <c r="P114" i="1"/>
  <c r="P106" i="1"/>
  <c r="P98" i="1"/>
  <c r="P90" i="1"/>
  <c r="P82" i="1"/>
  <c r="P74" i="1"/>
  <c r="P66" i="1"/>
  <c r="P58" i="1"/>
  <c r="P50" i="1"/>
  <c r="P42" i="1"/>
  <c r="P26" i="1"/>
  <c r="P18" i="1"/>
  <c r="P10" i="1"/>
  <c r="P2" i="1"/>
  <c r="O935" i="1"/>
  <c r="O911" i="1"/>
  <c r="O887" i="1"/>
  <c r="O863" i="1"/>
  <c r="O831" i="1"/>
  <c r="O807" i="1"/>
  <c r="O951" i="1"/>
  <c r="O919" i="1"/>
  <c r="O895" i="1"/>
  <c r="O871" i="1"/>
  <c r="O839" i="1"/>
  <c r="O815" i="1"/>
  <c r="O959" i="1"/>
  <c r="O943" i="1"/>
  <c r="O927" i="1"/>
  <c r="O903" i="1"/>
  <c r="O879" i="1"/>
  <c r="O855" i="1"/>
  <c r="O847" i="1"/>
  <c r="O823" i="1"/>
  <c r="O799" i="1"/>
  <c r="O961" i="1"/>
  <c r="O953" i="1"/>
  <c r="O945" i="1"/>
  <c r="O937" i="1"/>
  <c r="O929" i="1"/>
  <c r="O921" i="1"/>
  <c r="O913" i="1"/>
  <c r="O905" i="1"/>
  <c r="O897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960" i="1"/>
  <c r="O952" i="1"/>
  <c r="O944" i="1"/>
  <c r="O936" i="1"/>
  <c r="O928" i="1"/>
  <c r="O920" i="1"/>
  <c r="O912" i="1"/>
  <c r="O904" i="1"/>
  <c r="O896" i="1"/>
  <c r="O888" i="1"/>
  <c r="O880" i="1"/>
  <c r="O872" i="1"/>
  <c r="O864" i="1"/>
  <c r="O856" i="1"/>
  <c r="O848" i="1"/>
  <c r="O840" i="1"/>
  <c r="O832" i="1"/>
  <c r="O824" i="1"/>
  <c r="O816" i="1"/>
  <c r="O808" i="1"/>
  <c r="O800" i="1"/>
  <c r="O792" i="1"/>
  <c r="O784" i="1"/>
  <c r="O776" i="1"/>
  <c r="O768" i="1"/>
  <c r="O760" i="1"/>
  <c r="O752" i="1"/>
  <c r="O744" i="1"/>
  <c r="O736" i="1"/>
  <c r="O728" i="1"/>
  <c r="O720" i="1"/>
  <c r="O958" i="1"/>
  <c r="O950" i="1"/>
  <c r="O942" i="1"/>
  <c r="O934" i="1"/>
  <c r="O926" i="1"/>
  <c r="O918" i="1"/>
  <c r="O910" i="1"/>
  <c r="O902" i="1"/>
  <c r="O894" i="1"/>
  <c r="O886" i="1"/>
  <c r="O878" i="1"/>
  <c r="O870" i="1"/>
  <c r="O862" i="1"/>
  <c r="O854" i="1"/>
  <c r="O846" i="1"/>
  <c r="O838" i="1"/>
  <c r="O830" i="1"/>
  <c r="O822" i="1"/>
  <c r="O814" i="1"/>
  <c r="O806" i="1"/>
  <c r="O798" i="1"/>
  <c r="O790" i="1"/>
  <c r="O782" i="1"/>
  <c r="O774" i="1"/>
  <c r="O766" i="1"/>
  <c r="O758" i="1"/>
  <c r="O750" i="1"/>
  <c r="O742" i="1"/>
  <c r="O957" i="1"/>
  <c r="O949" i="1"/>
  <c r="O941" i="1"/>
  <c r="O933" i="1"/>
  <c r="O925" i="1"/>
  <c r="O917" i="1"/>
  <c r="O909" i="1"/>
  <c r="O901" i="1"/>
  <c r="O893" i="1"/>
  <c r="O885" i="1"/>
  <c r="O877" i="1"/>
  <c r="O956" i="1"/>
  <c r="O948" i="1"/>
  <c r="O940" i="1"/>
  <c r="O932" i="1"/>
  <c r="O924" i="1"/>
  <c r="O916" i="1"/>
  <c r="O908" i="1"/>
  <c r="O900" i="1"/>
  <c r="O892" i="1"/>
  <c r="O884" i="1"/>
  <c r="O876" i="1"/>
  <c r="O868" i="1"/>
  <c r="O860" i="1"/>
  <c r="O955" i="1"/>
  <c r="O947" i="1"/>
  <c r="O939" i="1"/>
  <c r="O931" i="1"/>
  <c r="O923" i="1"/>
  <c r="O915" i="1"/>
  <c r="O907" i="1"/>
  <c r="O899" i="1"/>
  <c r="O891" i="1"/>
  <c r="O883" i="1"/>
  <c r="O875" i="1"/>
  <c r="O867" i="1"/>
  <c r="O859" i="1"/>
  <c r="O851" i="1"/>
  <c r="O843" i="1"/>
  <c r="O835" i="1"/>
  <c r="O827" i="1"/>
  <c r="O819" i="1"/>
  <c r="O811" i="1"/>
  <c r="O803" i="1"/>
  <c r="O795" i="1"/>
  <c r="O787" i="1"/>
  <c r="O779" i="1"/>
  <c r="O771" i="1"/>
  <c r="O763" i="1"/>
  <c r="O755" i="1"/>
  <c r="O747" i="1"/>
  <c r="O739" i="1"/>
  <c r="O731" i="1"/>
  <c r="O723" i="1"/>
  <c r="O715" i="1"/>
  <c r="O707" i="1"/>
  <c r="O699" i="1"/>
  <c r="O691" i="1"/>
  <c r="O683" i="1"/>
  <c r="O675" i="1"/>
  <c r="O667" i="1"/>
  <c r="O659" i="1"/>
  <c r="O651" i="1"/>
  <c r="O643" i="1"/>
  <c r="O635" i="1"/>
  <c r="O627" i="1"/>
  <c r="O619" i="1"/>
  <c r="O611" i="1"/>
  <c r="O603" i="1"/>
  <c r="O595" i="1"/>
  <c r="O587" i="1"/>
  <c r="O579" i="1"/>
  <c r="O571" i="1"/>
  <c r="O563" i="1"/>
  <c r="O555" i="1"/>
  <c r="O547" i="1"/>
  <c r="O539" i="1"/>
  <c r="O531" i="1"/>
  <c r="O523" i="1"/>
  <c r="O515" i="1"/>
  <c r="O507" i="1"/>
  <c r="O499" i="1"/>
  <c r="O491" i="1"/>
  <c r="O483" i="1"/>
  <c r="O475" i="1"/>
  <c r="O467" i="1"/>
  <c r="O459" i="1"/>
  <c r="O451" i="1"/>
  <c r="O443" i="1"/>
  <c r="O435" i="1"/>
  <c r="O427" i="1"/>
  <c r="O419" i="1"/>
  <c r="O411" i="1"/>
  <c r="O403" i="1"/>
  <c r="O395" i="1"/>
  <c r="O387" i="1"/>
  <c r="O379" i="1"/>
  <c r="O371" i="1"/>
  <c r="O363" i="1"/>
  <c r="O355" i="1"/>
  <c r="O347" i="1"/>
  <c r="O339" i="1"/>
  <c r="O331" i="1"/>
  <c r="O323" i="1"/>
  <c r="O315" i="1"/>
  <c r="O307" i="1"/>
  <c r="O954" i="1"/>
  <c r="O946" i="1"/>
  <c r="O938" i="1"/>
  <c r="O930" i="1"/>
  <c r="O922" i="1"/>
  <c r="O914" i="1"/>
  <c r="O906" i="1"/>
  <c r="O898" i="1"/>
  <c r="O890" i="1"/>
  <c r="O882" i="1"/>
  <c r="O874" i="1"/>
  <c r="O866" i="1"/>
  <c r="O858" i="1"/>
  <c r="O850" i="1"/>
  <c r="O842" i="1"/>
  <c r="O834" i="1"/>
  <c r="O826" i="1"/>
  <c r="O818" i="1"/>
  <c r="O810" i="1"/>
  <c r="O802" i="1"/>
  <c r="O794" i="1"/>
  <c r="O786" i="1"/>
  <c r="O778" i="1"/>
  <c r="O770" i="1"/>
  <c r="O762" i="1"/>
  <c r="O754" i="1"/>
  <c r="O746" i="1"/>
  <c r="O738" i="1"/>
  <c r="O730" i="1"/>
  <c r="O722" i="1"/>
  <c r="O714" i="1"/>
  <c r="O706" i="1"/>
  <c r="O698" i="1"/>
  <c r="O690" i="1"/>
  <c r="O682" i="1"/>
  <c r="O674" i="1"/>
  <c r="O666" i="1"/>
  <c r="O299" i="1"/>
  <c r="O291" i="1"/>
  <c r="O283" i="1"/>
  <c r="O275" i="1"/>
  <c r="O267" i="1"/>
  <c r="O259" i="1"/>
  <c r="O251" i="1"/>
  <c r="O243" i="1"/>
  <c r="O235" i="1"/>
  <c r="O227" i="1"/>
  <c r="O219" i="1"/>
  <c r="O211" i="1"/>
  <c r="O203" i="1"/>
  <c r="O195" i="1"/>
  <c r="O187" i="1"/>
  <c r="O179" i="1"/>
  <c r="O171" i="1"/>
  <c r="O16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O11" i="1"/>
  <c r="O3" i="1"/>
  <c r="O658" i="1"/>
  <c r="O650" i="1"/>
  <c r="O642" i="1"/>
  <c r="O634" i="1"/>
  <c r="O626" i="1"/>
  <c r="O618" i="1"/>
  <c r="O610" i="1"/>
  <c r="O602" i="1"/>
  <c r="O594" i="1"/>
  <c r="O586" i="1"/>
  <c r="O578" i="1"/>
  <c r="O570" i="1"/>
  <c r="O562" i="1"/>
  <c r="O554" i="1"/>
  <c r="O546" i="1"/>
  <c r="O538" i="1"/>
  <c r="O530" i="1"/>
  <c r="O522" i="1"/>
  <c r="O514" i="1"/>
  <c r="O506" i="1"/>
  <c r="O498" i="1"/>
  <c r="O490" i="1"/>
  <c r="O482" i="1"/>
  <c r="O474" i="1"/>
  <c r="O466" i="1"/>
  <c r="O458" i="1"/>
  <c r="O450" i="1"/>
  <c r="O442" i="1"/>
  <c r="O434" i="1"/>
  <c r="O426" i="1"/>
  <c r="O418" i="1"/>
  <c r="O410" i="1"/>
  <c r="O402" i="1"/>
  <c r="O394" i="1"/>
  <c r="O386" i="1"/>
  <c r="O378" i="1"/>
  <c r="O370" i="1"/>
  <c r="O362" i="1"/>
  <c r="O354" i="1"/>
  <c r="O346" i="1"/>
  <c r="O338" i="1"/>
  <c r="O330" i="1"/>
  <c r="O322" i="1"/>
  <c r="O314" i="1"/>
  <c r="O306" i="1"/>
  <c r="O298" i="1"/>
  <c r="O290" i="1"/>
  <c r="O282" i="1"/>
  <c r="O274" i="1"/>
  <c r="O266" i="1"/>
  <c r="O258" i="1"/>
  <c r="O250" i="1"/>
  <c r="O242" i="1"/>
  <c r="O234" i="1"/>
  <c r="O226" i="1"/>
  <c r="O218" i="1"/>
  <c r="O210" i="1"/>
  <c r="O202" i="1"/>
  <c r="O194" i="1"/>
  <c r="O186" i="1"/>
  <c r="O178" i="1"/>
  <c r="O170" i="1"/>
  <c r="O162" i="1"/>
  <c r="O154" i="1"/>
  <c r="O146" i="1"/>
  <c r="O138" i="1"/>
  <c r="O130" i="1"/>
  <c r="O122" i="1"/>
  <c r="O114" i="1"/>
  <c r="O106" i="1"/>
  <c r="O98" i="1"/>
  <c r="O90" i="1"/>
  <c r="O82" i="1"/>
  <c r="O74" i="1"/>
  <c r="O66" i="1"/>
  <c r="O58" i="1"/>
  <c r="O50" i="1"/>
  <c r="O42" i="1"/>
  <c r="O34" i="1"/>
  <c r="O26" i="1"/>
  <c r="O18" i="1"/>
  <c r="O10" i="1"/>
  <c r="O2" i="1"/>
  <c r="O785" i="1"/>
  <c r="O777" i="1"/>
  <c r="O769" i="1"/>
  <c r="O761" i="1"/>
  <c r="O753" i="1"/>
  <c r="O745" i="1"/>
  <c r="O737" i="1"/>
  <c r="O729" i="1"/>
  <c r="O721" i="1"/>
  <c r="O713" i="1"/>
  <c r="O705" i="1"/>
  <c r="O697" i="1"/>
  <c r="O689" i="1"/>
  <c r="O681" i="1"/>
  <c r="O673" i="1"/>
  <c r="O665" i="1"/>
  <c r="O657" i="1"/>
  <c r="O649" i="1"/>
  <c r="O641" i="1"/>
  <c r="O633" i="1"/>
  <c r="O625" i="1"/>
  <c r="O617" i="1"/>
  <c r="O609" i="1"/>
  <c r="O601" i="1"/>
  <c r="O593" i="1"/>
  <c r="O585" i="1"/>
  <c r="O577" i="1"/>
  <c r="O569" i="1"/>
  <c r="O561" i="1"/>
  <c r="O553" i="1"/>
  <c r="O545" i="1"/>
  <c r="O537" i="1"/>
  <c r="O529" i="1"/>
  <c r="O521" i="1"/>
  <c r="O513" i="1"/>
  <c r="O505" i="1"/>
  <c r="O497" i="1"/>
  <c r="O489" i="1"/>
  <c r="O481" i="1"/>
  <c r="O473" i="1"/>
  <c r="O465" i="1"/>
  <c r="O457" i="1"/>
  <c r="O449" i="1"/>
  <c r="O441" i="1"/>
  <c r="O433" i="1"/>
  <c r="O425" i="1"/>
  <c r="O417" i="1"/>
  <c r="O409" i="1"/>
  <c r="O401" i="1"/>
  <c r="O393" i="1"/>
  <c r="O385" i="1"/>
  <c r="O377" i="1"/>
  <c r="O369" i="1"/>
  <c r="O361" i="1"/>
  <c r="O353" i="1"/>
  <c r="O345" i="1"/>
  <c r="O337" i="1"/>
  <c r="O329" i="1"/>
  <c r="O321" i="1"/>
  <c r="O313" i="1"/>
  <c r="O305" i="1"/>
  <c r="O297" i="1"/>
  <c r="O289" i="1"/>
  <c r="O281" i="1"/>
  <c r="O273" i="1"/>
  <c r="O265" i="1"/>
  <c r="O257" i="1"/>
  <c r="O249" i="1"/>
  <c r="O241" i="1"/>
  <c r="O233" i="1"/>
  <c r="O225" i="1"/>
  <c r="O217" i="1"/>
  <c r="O209" i="1"/>
  <c r="O201" i="1"/>
  <c r="O193" i="1"/>
  <c r="O185" i="1"/>
  <c r="O177" i="1"/>
  <c r="O169" i="1"/>
  <c r="O161" i="1"/>
  <c r="O153" i="1"/>
  <c r="O145" i="1"/>
  <c r="O137" i="1"/>
  <c r="O129" i="1"/>
  <c r="O121" i="1"/>
  <c r="O113" i="1"/>
  <c r="O105" i="1"/>
  <c r="O97" i="1"/>
  <c r="O89" i="1"/>
  <c r="O81" i="1"/>
  <c r="O73" i="1"/>
  <c r="O65" i="1"/>
  <c r="O57" i="1"/>
  <c r="O49" i="1"/>
  <c r="O41" i="1"/>
  <c r="O33" i="1"/>
  <c r="O25" i="1"/>
  <c r="O17" i="1"/>
  <c r="O9" i="1"/>
  <c r="O712" i="1"/>
  <c r="O704" i="1"/>
  <c r="O696" i="1"/>
  <c r="O688" i="1"/>
  <c r="O680" i="1"/>
  <c r="O672" i="1"/>
  <c r="O664" i="1"/>
  <c r="O656" i="1"/>
  <c r="O648" i="1"/>
  <c r="O640" i="1"/>
  <c r="O632" i="1"/>
  <c r="O624" i="1"/>
  <c r="O616" i="1"/>
  <c r="O608" i="1"/>
  <c r="O600" i="1"/>
  <c r="O592" i="1"/>
  <c r="O584" i="1"/>
  <c r="O576" i="1"/>
  <c r="O568" i="1"/>
  <c r="O560" i="1"/>
  <c r="O552" i="1"/>
  <c r="O544" i="1"/>
  <c r="O536" i="1"/>
  <c r="O528" i="1"/>
  <c r="O520" i="1"/>
  <c r="O512" i="1"/>
  <c r="O504" i="1"/>
  <c r="O496" i="1"/>
  <c r="O488" i="1"/>
  <c r="O480" i="1"/>
  <c r="O472" i="1"/>
  <c r="O464" i="1"/>
  <c r="O456" i="1"/>
  <c r="O448" i="1"/>
  <c r="O440" i="1"/>
  <c r="O432" i="1"/>
  <c r="O424" i="1"/>
  <c r="O416" i="1"/>
  <c r="O408" i="1"/>
  <c r="O400" i="1"/>
  <c r="O392" i="1"/>
  <c r="O384" i="1"/>
  <c r="O376" i="1"/>
  <c r="O368" i="1"/>
  <c r="O360" i="1"/>
  <c r="O352" i="1"/>
  <c r="O344" i="1"/>
  <c r="O336" i="1"/>
  <c r="O328" i="1"/>
  <c r="O320" i="1"/>
  <c r="O312" i="1"/>
  <c r="O304" i="1"/>
  <c r="O296" i="1"/>
  <c r="O288" i="1"/>
  <c r="O280" i="1"/>
  <c r="O272" i="1"/>
  <c r="O264" i="1"/>
  <c r="O256" i="1"/>
  <c r="O248" i="1"/>
  <c r="O240" i="1"/>
  <c r="O232" i="1"/>
  <c r="O224" i="1"/>
  <c r="O216" i="1"/>
  <c r="O208" i="1"/>
  <c r="O200" i="1"/>
  <c r="O192" i="1"/>
  <c r="O184" i="1"/>
  <c r="O176" i="1"/>
  <c r="O168" i="1"/>
  <c r="O160" i="1"/>
  <c r="O152" i="1"/>
  <c r="O144" i="1"/>
  <c r="O136" i="1"/>
  <c r="O128" i="1"/>
  <c r="O120" i="1"/>
  <c r="O112" i="1"/>
  <c r="O104" i="1"/>
  <c r="O96" i="1"/>
  <c r="O88" i="1"/>
  <c r="O80" i="1"/>
  <c r="O72" i="1"/>
  <c r="O64" i="1"/>
  <c r="O56" i="1"/>
  <c r="O48" i="1"/>
  <c r="O40" i="1"/>
  <c r="O32" i="1"/>
  <c r="O24" i="1"/>
  <c r="O16" i="1"/>
  <c r="O8" i="1"/>
  <c r="O791" i="1"/>
  <c r="O783" i="1"/>
  <c r="O775" i="1"/>
  <c r="O767" i="1"/>
  <c r="O759" i="1"/>
  <c r="O751" i="1"/>
  <c r="O743" i="1"/>
  <c r="O735" i="1"/>
  <c r="O727" i="1"/>
  <c r="O719" i="1"/>
  <c r="O711" i="1"/>
  <c r="O703" i="1"/>
  <c r="O695" i="1"/>
  <c r="O687" i="1"/>
  <c r="O679" i="1"/>
  <c r="O671" i="1"/>
  <c r="O663" i="1"/>
  <c r="O655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O415" i="1"/>
  <c r="O407" i="1"/>
  <c r="O399" i="1"/>
  <c r="O391" i="1"/>
  <c r="O383" i="1"/>
  <c r="O375" i="1"/>
  <c r="O367" i="1"/>
  <c r="O359" i="1"/>
  <c r="O351" i="1"/>
  <c r="O343" i="1"/>
  <c r="O335" i="1"/>
  <c r="O327" i="1"/>
  <c r="O319" i="1"/>
  <c r="O311" i="1"/>
  <c r="O303" i="1"/>
  <c r="O295" i="1"/>
  <c r="O287" i="1"/>
  <c r="O279" i="1"/>
  <c r="O271" i="1"/>
  <c r="O263" i="1"/>
  <c r="O255" i="1"/>
  <c r="O247" i="1"/>
  <c r="O239" i="1"/>
  <c r="O231" i="1"/>
  <c r="O223" i="1"/>
  <c r="O215" i="1"/>
  <c r="O207" i="1"/>
  <c r="O199" i="1"/>
  <c r="O191" i="1"/>
  <c r="O183" i="1"/>
  <c r="O175" i="1"/>
  <c r="O167" i="1"/>
  <c r="O159" i="1"/>
  <c r="O151" i="1"/>
  <c r="O143" i="1"/>
  <c r="O135" i="1"/>
  <c r="O127" i="1"/>
  <c r="O119" i="1"/>
  <c r="O111" i="1"/>
  <c r="O103" i="1"/>
  <c r="O95" i="1"/>
  <c r="O87" i="1"/>
  <c r="O79" i="1"/>
  <c r="O71" i="1"/>
  <c r="O63" i="1"/>
  <c r="O55" i="1"/>
  <c r="O47" i="1"/>
  <c r="O39" i="1"/>
  <c r="O31" i="1"/>
  <c r="O23" i="1"/>
  <c r="O15" i="1"/>
  <c r="O7" i="1"/>
  <c r="O734" i="1"/>
  <c r="O726" i="1"/>
  <c r="O718" i="1"/>
  <c r="O710" i="1"/>
  <c r="O702" i="1"/>
  <c r="O694" i="1"/>
  <c r="O686" i="1"/>
  <c r="O678" i="1"/>
  <c r="O670" i="1"/>
  <c r="O662" i="1"/>
  <c r="O654" i="1"/>
  <c r="O646" i="1"/>
  <c r="O638" i="1"/>
  <c r="O630" i="1"/>
  <c r="O622" i="1"/>
  <c r="O614" i="1"/>
  <c r="O606" i="1"/>
  <c r="O598" i="1"/>
  <c r="O590" i="1"/>
  <c r="O582" i="1"/>
  <c r="O574" i="1"/>
  <c r="O566" i="1"/>
  <c r="O558" i="1"/>
  <c r="O550" i="1"/>
  <c r="O542" i="1"/>
  <c r="O534" i="1"/>
  <c r="O526" i="1"/>
  <c r="O518" i="1"/>
  <c r="O510" i="1"/>
  <c r="O502" i="1"/>
  <c r="O494" i="1"/>
  <c r="O486" i="1"/>
  <c r="O478" i="1"/>
  <c r="O470" i="1"/>
  <c r="O462" i="1"/>
  <c r="O454" i="1"/>
  <c r="O446" i="1"/>
  <c r="O438" i="1"/>
  <c r="O430" i="1"/>
  <c r="O422" i="1"/>
  <c r="O414" i="1"/>
  <c r="O406" i="1"/>
  <c r="O398" i="1"/>
  <c r="O390" i="1"/>
  <c r="O382" i="1"/>
  <c r="O374" i="1"/>
  <c r="O366" i="1"/>
  <c r="O358" i="1"/>
  <c r="O350" i="1"/>
  <c r="O342" i="1"/>
  <c r="O334" i="1"/>
  <c r="O326" i="1"/>
  <c r="O318" i="1"/>
  <c r="O310" i="1"/>
  <c r="O302" i="1"/>
  <c r="O294" i="1"/>
  <c r="O286" i="1"/>
  <c r="O278" i="1"/>
  <c r="O270" i="1"/>
  <c r="O262" i="1"/>
  <c r="O254" i="1"/>
  <c r="O246" i="1"/>
  <c r="O238" i="1"/>
  <c r="O230" i="1"/>
  <c r="O222" i="1"/>
  <c r="O214" i="1"/>
  <c r="O206" i="1"/>
  <c r="O198" i="1"/>
  <c r="O190" i="1"/>
  <c r="O182" i="1"/>
  <c r="O174" i="1"/>
  <c r="O166" i="1"/>
  <c r="O158" i="1"/>
  <c r="O150" i="1"/>
  <c r="O142" i="1"/>
  <c r="O134" i="1"/>
  <c r="O126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4" i="1"/>
  <c r="O6" i="1"/>
  <c r="O869" i="1"/>
  <c r="O861" i="1"/>
  <c r="O853" i="1"/>
  <c r="O845" i="1"/>
  <c r="O837" i="1"/>
  <c r="O829" i="1"/>
  <c r="O821" i="1"/>
  <c r="O813" i="1"/>
  <c r="O805" i="1"/>
  <c r="O797" i="1"/>
  <c r="O789" i="1"/>
  <c r="O781" i="1"/>
  <c r="O773" i="1"/>
  <c r="O765" i="1"/>
  <c r="O757" i="1"/>
  <c r="O749" i="1"/>
  <c r="O741" i="1"/>
  <c r="O733" i="1"/>
  <c r="O725" i="1"/>
  <c r="O717" i="1"/>
  <c r="O709" i="1"/>
  <c r="O701" i="1"/>
  <c r="O693" i="1"/>
  <c r="O685" i="1"/>
  <c r="O677" i="1"/>
  <c r="O669" i="1"/>
  <c r="O661" i="1"/>
  <c r="O653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O413" i="1"/>
  <c r="O405" i="1"/>
  <c r="O397" i="1"/>
  <c r="O389" i="1"/>
  <c r="O381" i="1"/>
  <c r="O373" i="1"/>
  <c r="O365" i="1"/>
  <c r="O357" i="1"/>
  <c r="O349" i="1"/>
  <c r="O341" i="1"/>
  <c r="O333" i="1"/>
  <c r="O325" i="1"/>
  <c r="O317" i="1"/>
  <c r="O309" i="1"/>
  <c r="O301" i="1"/>
  <c r="O293" i="1"/>
  <c r="O285" i="1"/>
  <c r="O277" i="1"/>
  <c r="O269" i="1"/>
  <c r="O261" i="1"/>
  <c r="O253" i="1"/>
  <c r="O245" i="1"/>
  <c r="O237" i="1"/>
  <c r="O229" i="1"/>
  <c r="O221" i="1"/>
  <c r="O213" i="1"/>
  <c r="O205" i="1"/>
  <c r="O197" i="1"/>
  <c r="O189" i="1"/>
  <c r="O181" i="1"/>
  <c r="O173" i="1"/>
  <c r="O165" i="1"/>
  <c r="O157" i="1"/>
  <c r="O149" i="1"/>
  <c r="O141" i="1"/>
  <c r="O133" i="1"/>
  <c r="O125" i="1"/>
  <c r="O117" i="1"/>
  <c r="O109" i="1"/>
  <c r="O101" i="1"/>
  <c r="O93" i="1"/>
  <c r="O85" i="1"/>
  <c r="O77" i="1"/>
  <c r="O69" i="1"/>
  <c r="O61" i="1"/>
  <c r="O53" i="1"/>
  <c r="O45" i="1"/>
  <c r="O37" i="1"/>
  <c r="O29" i="1"/>
  <c r="O21" i="1"/>
  <c r="O13" i="1"/>
  <c r="O5" i="1"/>
  <c r="O852" i="1"/>
  <c r="O844" i="1"/>
  <c r="O836" i="1"/>
  <c r="O828" i="1"/>
  <c r="O820" i="1"/>
  <c r="O812" i="1"/>
  <c r="O804" i="1"/>
  <c r="O796" i="1"/>
  <c r="O788" i="1"/>
  <c r="O780" i="1"/>
  <c r="O772" i="1"/>
  <c r="O764" i="1"/>
  <c r="O756" i="1"/>
  <c r="O748" i="1"/>
  <c r="O740" i="1"/>
  <c r="O732" i="1"/>
  <c r="O724" i="1"/>
  <c r="O716" i="1"/>
  <c r="O708" i="1"/>
  <c r="O700" i="1"/>
  <c r="O692" i="1"/>
  <c r="O684" i="1"/>
  <c r="O676" i="1"/>
  <c r="O668" i="1"/>
  <c r="O660" i="1"/>
  <c r="O652" i="1"/>
  <c r="O644" i="1"/>
  <c r="O636" i="1"/>
  <c r="O628" i="1"/>
  <c r="O620" i="1"/>
  <c r="O612" i="1"/>
  <c r="O604" i="1"/>
  <c r="O596" i="1"/>
  <c r="O588" i="1"/>
  <c r="O580" i="1"/>
  <c r="O572" i="1"/>
  <c r="O564" i="1"/>
  <c r="O556" i="1"/>
  <c r="O548" i="1"/>
  <c r="O540" i="1"/>
  <c r="O532" i="1"/>
  <c r="O524" i="1"/>
  <c r="O516" i="1"/>
  <c r="O508" i="1"/>
  <c r="O500" i="1"/>
  <c r="O492" i="1"/>
  <c r="O484" i="1"/>
  <c r="O476" i="1"/>
  <c r="O468" i="1"/>
  <c r="O460" i="1"/>
  <c r="O452" i="1"/>
  <c r="O444" i="1"/>
  <c r="O436" i="1"/>
  <c r="O428" i="1"/>
  <c r="O420" i="1"/>
  <c r="O412" i="1"/>
  <c r="O404" i="1"/>
  <c r="O396" i="1"/>
  <c r="O388" i="1"/>
  <c r="O380" i="1"/>
  <c r="O372" i="1"/>
  <c r="O364" i="1"/>
  <c r="O356" i="1"/>
  <c r="O348" i="1"/>
  <c r="O340" i="1"/>
  <c r="O332" i="1"/>
  <c r="O324" i="1"/>
  <c r="O316" i="1"/>
  <c r="O308" i="1"/>
  <c r="O300" i="1"/>
  <c r="O292" i="1"/>
  <c r="O284" i="1"/>
  <c r="O276" i="1"/>
  <c r="O268" i="1"/>
  <c r="O260" i="1"/>
  <c r="O252" i="1"/>
  <c r="O244" i="1"/>
  <c r="O236" i="1"/>
  <c r="O228" i="1"/>
  <c r="O220" i="1"/>
  <c r="O212" i="1"/>
  <c r="O20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O20" i="1"/>
  <c r="O12" i="1"/>
  <c r="O4" i="1"/>
  <c r="AZ66" i="7"/>
  <c r="AZ61" i="7"/>
  <c r="AY57" i="7"/>
  <c r="AY53" i="7"/>
  <c r="AZ50" i="7"/>
  <c r="AZ41" i="7"/>
  <c r="AZ30" i="7"/>
  <c r="AZ26" i="7"/>
  <c r="AZ23" i="7"/>
  <c r="AY21" i="7"/>
  <c r="AZ19" i="7"/>
  <c r="AZ17" i="7"/>
  <c r="AZ16" i="7"/>
  <c r="AZ15" i="7"/>
  <c r="AZ14" i="7"/>
  <c r="AY13" i="7"/>
  <c r="AZ11" i="7"/>
  <c r="AZ9" i="7"/>
  <c r="AV8" i="7"/>
  <c r="AZ67" i="7"/>
  <c r="AZ56" i="7"/>
  <c r="AZ51" i="7"/>
  <c r="AZ46" i="7"/>
  <c r="AZ42" i="7"/>
  <c r="AZ39" i="7"/>
  <c r="AZ36" i="7"/>
  <c r="AZ33" i="7"/>
  <c r="AZ28" i="7"/>
  <c r="AZ10" i="7"/>
  <c r="AV29" i="7"/>
  <c r="AU28" i="7"/>
  <c r="AV27" i="7"/>
  <c r="AV26" i="7"/>
  <c r="AV25" i="7"/>
  <c r="AU24" i="7"/>
  <c r="AV23" i="7"/>
  <c r="AV22" i="7"/>
  <c r="AV21" i="7"/>
  <c r="AU20" i="7"/>
  <c r="AV19" i="7"/>
  <c r="AV18" i="7"/>
  <c r="AV17" i="7"/>
  <c r="AU16" i="7"/>
  <c r="AV15" i="7"/>
  <c r="AV14" i="7"/>
  <c r="AV13" i="7"/>
  <c r="AU12" i="7"/>
  <c r="AV11" i="7"/>
  <c r="AV10" i="7"/>
  <c r="AV9" i="7"/>
  <c r="AZ62" i="7"/>
  <c r="AZ52" i="7"/>
  <c r="AZ47" i="7"/>
  <c r="AZ43" i="7"/>
  <c r="AZ38" i="7"/>
  <c r="AY29" i="7"/>
  <c r="AZ24" i="7"/>
  <c r="AQ48" i="7"/>
  <c r="BC26" i="7"/>
  <c r="BC30" i="7"/>
  <c r="BC34" i="7"/>
  <c r="BC38" i="7"/>
  <c r="BC42" i="7"/>
  <c r="BC46" i="7"/>
  <c r="BC50" i="7"/>
  <c r="BC54" i="7"/>
  <c r="BC58" i="7"/>
  <c r="BC62" i="7"/>
  <c r="BC66" i="7"/>
  <c r="BC70" i="7"/>
  <c r="AZ71" i="7"/>
  <c r="AZ59" i="7"/>
  <c r="AZ35" i="7"/>
  <c r="AZ12" i="7"/>
  <c r="AU32" i="7"/>
  <c r="AQ64" i="7"/>
  <c r="AR56" i="7"/>
  <c r="AQ49" i="7"/>
  <c r="AQ41" i="7"/>
  <c r="AQ36" i="7"/>
  <c r="AQ34" i="7"/>
  <c r="AR33" i="7"/>
  <c r="AQ22" i="7"/>
  <c r="AR21" i="7"/>
  <c r="AR10" i="7"/>
  <c r="AZ70" i="7"/>
  <c r="AZ68" i="7"/>
  <c r="AY65" i="7"/>
  <c r="AZ64" i="7"/>
  <c r="AZ58" i="7"/>
  <c r="AZ55" i="7"/>
  <c r="AZ49" i="7"/>
  <c r="AY45" i="7"/>
  <c r="AY37" i="7"/>
  <c r="AZ34" i="7"/>
  <c r="AZ32" i="7"/>
  <c r="AZ27" i="7"/>
  <c r="AZ22" i="7"/>
  <c r="AZ18" i="7"/>
  <c r="AQ16" i="7"/>
  <c r="AR64" i="7"/>
  <c r="BC11" i="7"/>
  <c r="BC15" i="7"/>
  <c r="BC19" i="7"/>
  <c r="BC23" i="7"/>
  <c r="BC27" i="7"/>
  <c r="BC31" i="7"/>
  <c r="BC35" i="7"/>
  <c r="BC39" i="7"/>
  <c r="BC43" i="7"/>
  <c r="BC47" i="7"/>
  <c r="BC51" i="7"/>
  <c r="BC55" i="7"/>
  <c r="BC59" i="7"/>
  <c r="BC63" i="7"/>
  <c r="BC67" i="7"/>
  <c r="BC71" i="7"/>
  <c r="AY69" i="7"/>
  <c r="AZ63" i="7"/>
  <c r="AZ60" i="7"/>
  <c r="AZ54" i="7"/>
  <c r="AZ48" i="7"/>
  <c r="AZ44" i="7"/>
  <c r="AZ40" i="7"/>
  <c r="AZ31" i="7"/>
  <c r="AZ25" i="7"/>
  <c r="AZ20" i="7"/>
  <c r="AY8" i="7"/>
  <c r="AY12" i="7"/>
  <c r="AY16" i="7"/>
  <c r="AY20" i="7"/>
  <c r="AY24" i="7"/>
  <c r="AY28" i="7"/>
  <c r="AY32" i="7"/>
  <c r="AY36" i="7"/>
  <c r="AY40" i="7"/>
  <c r="AY44" i="7"/>
  <c r="AY48" i="7"/>
  <c r="AY52" i="7"/>
  <c r="AY56" i="7"/>
  <c r="AY60" i="7"/>
  <c r="AY64" i="7"/>
  <c r="AY68" i="7"/>
  <c r="AU25" i="7"/>
  <c r="AV24" i="7"/>
  <c r="AU21" i="7"/>
  <c r="AV20" i="7"/>
  <c r="AU17" i="7"/>
  <c r="AV16" i="7"/>
  <c r="AU13" i="7"/>
  <c r="AV12" i="7"/>
  <c r="AU9" i="7"/>
  <c r="AV69" i="7"/>
  <c r="AV65" i="7"/>
  <c r="AV62" i="7"/>
  <c r="AV55" i="7"/>
  <c r="AV53" i="7"/>
  <c r="AV47" i="7"/>
  <c r="AV43" i="7"/>
  <c r="AV39" i="7"/>
  <c r="AV35" i="7"/>
  <c r="AY9" i="7"/>
  <c r="AY17" i="7"/>
  <c r="AY25" i="7"/>
  <c r="AY33" i="7"/>
  <c r="AY41" i="7"/>
  <c r="AY49" i="7"/>
  <c r="AY61" i="7"/>
  <c r="AZ13" i="7"/>
  <c r="AZ21" i="7"/>
  <c r="AZ29" i="7"/>
  <c r="AZ37" i="7"/>
  <c r="AZ45" i="7"/>
  <c r="AZ53" i="7"/>
  <c r="AZ57" i="7"/>
  <c r="AZ65" i="7"/>
  <c r="AZ69" i="7"/>
  <c r="AR8" i="7"/>
  <c r="AV59" i="7"/>
  <c r="AV56" i="7"/>
  <c r="AV50" i="7"/>
  <c r="AV42" i="7"/>
  <c r="AV34" i="7"/>
  <c r="AR60" i="7"/>
  <c r="AR53" i="7"/>
  <c r="AR52" i="7"/>
  <c r="AR49" i="7"/>
  <c r="AR45" i="7"/>
  <c r="AR44" i="7"/>
  <c r="AQ42" i="7"/>
  <c r="AQ40" i="7"/>
  <c r="AR37" i="7"/>
  <c r="AQ33" i="7"/>
  <c r="AR32" i="7"/>
  <c r="AQ30" i="7"/>
  <c r="AQ26" i="7"/>
  <c r="AR25" i="7"/>
  <c r="AR24" i="7"/>
  <c r="AR20" i="7"/>
  <c r="AQ18" i="7"/>
  <c r="AR17" i="7"/>
  <c r="AQ14" i="7"/>
  <c r="AR13" i="7"/>
  <c r="AR12" i="7"/>
  <c r="AQ9" i="7"/>
  <c r="AR9" i="7"/>
  <c r="AQ21" i="7"/>
  <c r="AQ56" i="7"/>
  <c r="AY10" i="7"/>
  <c r="AY14" i="7"/>
  <c r="AY18" i="7"/>
  <c r="AY22" i="7"/>
  <c r="AY26" i="7"/>
  <c r="AY30" i="7"/>
  <c r="AY34" i="7"/>
  <c r="AY38" i="7"/>
  <c r="AY42" i="7"/>
  <c r="AY46" i="7"/>
  <c r="AY50" i="7"/>
  <c r="AY54" i="7"/>
  <c r="AY58" i="7"/>
  <c r="AY62" i="7"/>
  <c r="AY66" i="7"/>
  <c r="AY70" i="7"/>
  <c r="AV68" i="7"/>
  <c r="AV63" i="7"/>
  <c r="AV57" i="7"/>
  <c r="AV45" i="7"/>
  <c r="AV31" i="7"/>
  <c r="AR65" i="7"/>
  <c r="AQ10" i="7"/>
  <c r="AV70" i="7"/>
  <c r="AV67" i="7"/>
  <c r="AV60" i="7"/>
  <c r="AV38" i="7"/>
  <c r="AV33" i="7"/>
  <c r="AR69" i="7"/>
  <c r="AR57" i="7"/>
  <c r="AR40" i="7"/>
  <c r="AQ57" i="7"/>
  <c r="AY11" i="7"/>
  <c r="AY15" i="7"/>
  <c r="AY19" i="7"/>
  <c r="AY23" i="7"/>
  <c r="AY27" i="7"/>
  <c r="AY31" i="7"/>
  <c r="AY35" i="7"/>
  <c r="AY39" i="7"/>
  <c r="AY43" i="7"/>
  <c r="AY47" i="7"/>
  <c r="AY51" i="7"/>
  <c r="AY55" i="7"/>
  <c r="AY59" i="7"/>
  <c r="AY63" i="7"/>
  <c r="AY67" i="7"/>
  <c r="AY71" i="7"/>
  <c r="AV71" i="7"/>
  <c r="AV66" i="7"/>
  <c r="AV64" i="7"/>
  <c r="AV61" i="7"/>
  <c r="AV58" i="7"/>
  <c r="AV54" i="7"/>
  <c r="AV51" i="7"/>
  <c r="AV49" i="7"/>
  <c r="AV46" i="7"/>
  <c r="AV41" i="7"/>
  <c r="AV37" i="7"/>
  <c r="AV30" i="7"/>
  <c r="AR68" i="7"/>
  <c r="AR61" i="7"/>
  <c r="AI9" i="7"/>
  <c r="AQ12" i="7"/>
  <c r="AQ24" i="7"/>
  <c r="AU8" i="7"/>
  <c r="AU36" i="7"/>
  <c r="AU40" i="7"/>
  <c r="AU44" i="7"/>
  <c r="AU48" i="7"/>
  <c r="AU52" i="7"/>
  <c r="AQ37" i="7"/>
  <c r="AQ44" i="7"/>
  <c r="AQ52" i="7"/>
  <c r="AQ60" i="7"/>
  <c r="AQ68" i="7"/>
  <c r="AU10" i="7"/>
  <c r="AU14" i="7"/>
  <c r="AU18" i="7"/>
  <c r="AU22" i="7"/>
  <c r="AU26" i="7"/>
  <c r="AU30" i="7"/>
  <c r="AU34" i="7"/>
  <c r="AU38" i="7"/>
  <c r="AU42" i="7"/>
  <c r="AU46" i="7"/>
  <c r="AU50" i="7"/>
  <c r="AU54" i="7"/>
  <c r="AU58" i="7"/>
  <c r="AU62" i="7"/>
  <c r="AU66" i="7"/>
  <c r="AU70" i="7"/>
  <c r="AR63" i="7"/>
  <c r="AR59" i="7"/>
  <c r="AR54" i="7"/>
  <c r="AR50" i="7"/>
  <c r="AR47" i="7"/>
  <c r="AR46" i="7"/>
  <c r="AR42" i="7"/>
  <c r="AR39" i="7"/>
  <c r="AR38" i="7"/>
  <c r="AR35" i="7"/>
  <c r="AR31" i="7"/>
  <c r="AR27" i="7"/>
  <c r="AR23" i="7"/>
  <c r="AR19" i="7"/>
  <c r="AR15" i="7"/>
  <c r="AR11" i="7"/>
  <c r="AQ8" i="7"/>
  <c r="AQ13" i="7"/>
  <c r="AQ25" i="7"/>
  <c r="AQ32" i="7"/>
  <c r="AR71" i="7"/>
  <c r="AR66" i="7"/>
  <c r="AR62" i="7"/>
  <c r="AE8" i="7"/>
  <c r="AQ20" i="7"/>
  <c r="AQ38" i="7"/>
  <c r="AQ45" i="7"/>
  <c r="AQ53" i="7"/>
  <c r="AQ61" i="7"/>
  <c r="AQ69" i="7"/>
  <c r="AU11" i="7"/>
  <c r="AU15" i="7"/>
  <c r="AU19" i="7"/>
  <c r="AU23" i="7"/>
  <c r="AU27" i="7"/>
  <c r="AU31" i="7"/>
  <c r="AU35" i="7"/>
  <c r="AU39" i="7"/>
  <c r="AU43" i="7"/>
  <c r="AU47" i="7"/>
  <c r="AU51" i="7"/>
  <c r="AU55" i="7"/>
  <c r="AU59" i="7"/>
  <c r="AU63" i="7"/>
  <c r="AU67" i="7"/>
  <c r="AU71" i="7"/>
  <c r="AM8" i="7"/>
  <c r="AR70" i="7"/>
  <c r="AR67" i="7"/>
  <c r="AR58" i="7"/>
  <c r="AR55" i="7"/>
  <c r="AR51" i="7"/>
  <c r="AR43" i="7"/>
  <c r="AN68" i="7"/>
  <c r="AN64" i="7"/>
  <c r="AM60" i="7"/>
  <c r="AN56" i="7"/>
  <c r="AN52" i="7"/>
  <c r="AN48" i="7"/>
  <c r="AN44" i="7"/>
  <c r="AN40" i="7"/>
  <c r="AN36" i="7"/>
  <c r="AN32" i="7"/>
  <c r="AM28" i="7"/>
  <c r="AN24" i="7"/>
  <c r="AN20" i="7"/>
  <c r="AM17" i="7"/>
  <c r="AN16" i="7"/>
  <c r="AN12" i="7"/>
  <c r="AJ8" i="7"/>
  <c r="AN62" i="7"/>
  <c r="AN49" i="7"/>
  <c r="AN47" i="7"/>
  <c r="AN39" i="7"/>
  <c r="AN38" i="7"/>
  <c r="AN37" i="7"/>
  <c r="AN31" i="7"/>
  <c r="AN30" i="7"/>
  <c r="AN27" i="7"/>
  <c r="AN26" i="7"/>
  <c r="AN23" i="7"/>
  <c r="AN22" i="7"/>
  <c r="AN19" i="7"/>
  <c r="AN18" i="7"/>
  <c r="AN15" i="7"/>
  <c r="AN14" i="7"/>
  <c r="AN11" i="7"/>
  <c r="AN10" i="7"/>
  <c r="AM12" i="7"/>
  <c r="AN69" i="7"/>
  <c r="AN53" i="7"/>
  <c r="AN70" i="7"/>
  <c r="AN66" i="7"/>
  <c r="AN59" i="7"/>
  <c r="AN54" i="7"/>
  <c r="AN50" i="7"/>
  <c r="AN42" i="7"/>
  <c r="AN35" i="7"/>
  <c r="AM44" i="7"/>
  <c r="AM16" i="7"/>
  <c r="AN28" i="7"/>
  <c r="AN60" i="7"/>
  <c r="AN71" i="7"/>
  <c r="AN65" i="7"/>
  <c r="AN58" i="7"/>
  <c r="AN45" i="7"/>
  <c r="AN34" i="7"/>
  <c r="AM32" i="7"/>
  <c r="AM48" i="7"/>
  <c r="AM64" i="7"/>
  <c r="AQ58" i="7"/>
  <c r="AQ62" i="7"/>
  <c r="AQ66" i="7"/>
  <c r="AQ70" i="7"/>
  <c r="AN63" i="7"/>
  <c r="AN43" i="7"/>
  <c r="AF68" i="7"/>
  <c r="AE65" i="7"/>
  <c r="AF62" i="7"/>
  <c r="AF60" i="7"/>
  <c r="AF58" i="7"/>
  <c r="AF56" i="7"/>
  <c r="AF51" i="7"/>
  <c r="AE48" i="7"/>
  <c r="AF45" i="7"/>
  <c r="AF42" i="7"/>
  <c r="AE40" i="7"/>
  <c r="AF39" i="7"/>
  <c r="AF38" i="7"/>
  <c r="AE36" i="7"/>
  <c r="AF35" i="7"/>
  <c r="AF34" i="7"/>
  <c r="AF33" i="7"/>
  <c r="AE32" i="7"/>
  <c r="AF31" i="7"/>
  <c r="AF29" i="7"/>
  <c r="AE28" i="7"/>
  <c r="AF27" i="7"/>
  <c r="AF26" i="7"/>
  <c r="AF25" i="7"/>
  <c r="AE24" i="7"/>
  <c r="AF23" i="7"/>
  <c r="AF22" i="7"/>
  <c r="AF21" i="7"/>
  <c r="AE20" i="7"/>
  <c r="AF19" i="7"/>
  <c r="AF18" i="7"/>
  <c r="AF17" i="7"/>
  <c r="AE16" i="7"/>
  <c r="AF15" i="7"/>
  <c r="AF14" i="7"/>
  <c r="AF13" i="7"/>
  <c r="AE12" i="7"/>
  <c r="AF11" i="7"/>
  <c r="AF10" i="7"/>
  <c r="AF9" i="7"/>
  <c r="AM9" i="7"/>
  <c r="AN67" i="7"/>
  <c r="AN57" i="7"/>
  <c r="AN46" i="7"/>
  <c r="AN41" i="7"/>
  <c r="AF69" i="7"/>
  <c r="AF66" i="7"/>
  <c r="AF64" i="7"/>
  <c r="AE61" i="7"/>
  <c r="AF59" i="7"/>
  <c r="AE57" i="7"/>
  <c r="AF55" i="7"/>
  <c r="AF52" i="7"/>
  <c r="AF47" i="7"/>
  <c r="AE44" i="7"/>
  <c r="AF41" i="7"/>
  <c r="AF37" i="7"/>
  <c r="AM20" i="7"/>
  <c r="AM36" i="7"/>
  <c r="AM52" i="7"/>
  <c r="AM68" i="7"/>
  <c r="AQ15" i="7"/>
  <c r="AQ19" i="7"/>
  <c r="AQ23" i="7"/>
  <c r="AQ27" i="7"/>
  <c r="AQ31" i="7"/>
  <c r="AQ35" i="7"/>
  <c r="AQ39" i="7"/>
  <c r="AQ43" i="7"/>
  <c r="AQ47" i="7"/>
  <c r="AQ51" i="7"/>
  <c r="AQ55" i="7"/>
  <c r="AQ59" i="7"/>
  <c r="AQ63" i="7"/>
  <c r="AQ67" i="7"/>
  <c r="AQ71" i="7"/>
  <c r="AN61" i="7"/>
  <c r="AN55" i="7"/>
  <c r="AN51" i="7"/>
  <c r="AF71" i="7"/>
  <c r="AF70" i="7"/>
  <c r="AF67" i="7"/>
  <c r="AF63" i="7"/>
  <c r="AF54" i="7"/>
  <c r="AF53" i="7"/>
  <c r="AF50" i="7"/>
  <c r="AF49" i="7"/>
  <c r="AF46" i="7"/>
  <c r="AF43" i="7"/>
  <c r="AF30" i="7"/>
  <c r="AF8" i="7"/>
  <c r="AM13" i="7"/>
  <c r="AM21" i="7"/>
  <c r="AM25" i="7"/>
  <c r="AM29" i="7"/>
  <c r="AM33" i="7"/>
  <c r="AI8" i="7"/>
  <c r="AM10" i="7"/>
  <c r="AM14" i="7"/>
  <c r="AM18" i="7"/>
  <c r="AM22" i="7"/>
  <c r="AM26" i="7"/>
  <c r="AM30" i="7"/>
  <c r="AM34" i="7"/>
  <c r="AM38" i="7"/>
  <c r="AM42" i="7"/>
  <c r="AM46" i="7"/>
  <c r="AM50" i="7"/>
  <c r="AM54" i="7"/>
  <c r="AM58" i="7"/>
  <c r="AM62" i="7"/>
  <c r="AM66" i="7"/>
  <c r="AM70" i="7"/>
  <c r="AJ71" i="7"/>
  <c r="AJ70" i="7"/>
  <c r="AJ69" i="7"/>
  <c r="AJ68" i="7"/>
  <c r="AJ67" i="7"/>
  <c r="AJ66" i="7"/>
  <c r="AJ65" i="7"/>
  <c r="AJ64" i="7"/>
  <c r="AJ63" i="7"/>
  <c r="AJ62" i="7"/>
  <c r="AJ61" i="7"/>
  <c r="AJ60" i="7"/>
  <c r="AJ59" i="7"/>
  <c r="AJ58" i="7"/>
  <c r="AJ57" i="7"/>
  <c r="AJ56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J38" i="7"/>
  <c r="AI37" i="7"/>
  <c r="AJ36" i="7"/>
  <c r="AJ35" i="7"/>
  <c r="AJ34" i="7"/>
  <c r="AJ33" i="7"/>
  <c r="AJ32" i="7"/>
  <c r="AJ31" i="7"/>
  <c r="AJ30" i="7"/>
  <c r="AI29" i="7"/>
  <c r="AJ28" i="7"/>
  <c r="AJ27" i="7"/>
  <c r="AJ26" i="7"/>
  <c r="AJ25" i="7"/>
  <c r="AJ24" i="7"/>
  <c r="AJ23" i="7"/>
  <c r="AJ22" i="7"/>
  <c r="AI21" i="7"/>
  <c r="AJ20" i="7"/>
  <c r="AJ19" i="7"/>
  <c r="AJ18" i="7"/>
  <c r="AJ17" i="7"/>
  <c r="AJ16" i="7"/>
  <c r="AJ15" i="7"/>
  <c r="AJ14" i="7"/>
  <c r="AJ13" i="7"/>
  <c r="AJ12" i="7"/>
  <c r="AJ11" i="7"/>
  <c r="AJ10" i="7"/>
  <c r="AJ9" i="7"/>
  <c r="AI13" i="7"/>
  <c r="AM11" i="7"/>
  <c r="AM15" i="7"/>
  <c r="AM19" i="7"/>
  <c r="AM23" i="7"/>
  <c r="AM27" i="7"/>
  <c r="AM31" i="7"/>
  <c r="AM35" i="7"/>
  <c r="AM39" i="7"/>
  <c r="AM43" i="7"/>
  <c r="AM47" i="7"/>
  <c r="AM51" i="7"/>
  <c r="AM55" i="7"/>
  <c r="AM59" i="7"/>
  <c r="AM63" i="7"/>
  <c r="AM67" i="7"/>
  <c r="AM71" i="7"/>
  <c r="AI17" i="7"/>
  <c r="AI12" i="7"/>
  <c r="AI16" i="7"/>
  <c r="AI20" i="7"/>
  <c r="AI24" i="7"/>
  <c r="AI28" i="7"/>
  <c r="AI32" i="7"/>
  <c r="AI36" i="7"/>
  <c r="AI40" i="7"/>
  <c r="AI44" i="7"/>
  <c r="AI48" i="7"/>
  <c r="AI52" i="7"/>
  <c r="AI56" i="7"/>
  <c r="AI60" i="7"/>
  <c r="AI64" i="7"/>
  <c r="AI68" i="7"/>
  <c r="AF48" i="7"/>
  <c r="AF44" i="7"/>
  <c r="AF40" i="7"/>
  <c r="AF36" i="7"/>
  <c r="AF32" i="7"/>
  <c r="AF28" i="7"/>
  <c r="AF24" i="7"/>
  <c r="AF20" i="7"/>
  <c r="AF16" i="7"/>
  <c r="AF12" i="7"/>
  <c r="AI25" i="7"/>
  <c r="AI33" i="7"/>
  <c r="AI45" i="7"/>
  <c r="AI53" i="7"/>
  <c r="AI65" i="7"/>
  <c r="AJ21" i="7"/>
  <c r="AJ29" i="7"/>
  <c r="AJ37" i="7"/>
  <c r="AB70" i="7"/>
  <c r="AB63" i="7"/>
  <c r="AB60" i="7"/>
  <c r="AB58" i="7"/>
  <c r="AB55" i="7"/>
  <c r="AB52" i="7"/>
  <c r="AB48" i="7"/>
  <c r="AA46" i="7"/>
  <c r="AB45" i="7"/>
  <c r="AB44" i="7"/>
  <c r="AB43" i="7"/>
  <c r="AB40" i="7"/>
  <c r="AB39" i="7"/>
  <c r="AA38" i="7"/>
  <c r="AB37" i="7"/>
  <c r="AB36" i="7"/>
  <c r="AB35" i="7"/>
  <c r="AA34" i="7"/>
  <c r="AB33" i="7"/>
  <c r="AB32" i="7"/>
  <c r="AB31" i="7"/>
  <c r="AA30" i="7"/>
  <c r="AB29" i="7"/>
  <c r="AB28" i="7"/>
  <c r="AB27" i="7"/>
  <c r="AA26" i="7"/>
  <c r="AB25" i="7"/>
  <c r="AB24" i="7"/>
  <c r="AB23" i="7"/>
  <c r="AA22" i="7"/>
  <c r="AB21" i="7"/>
  <c r="AB20" i="7"/>
  <c r="AB19" i="7"/>
  <c r="AA18" i="7"/>
  <c r="AB26" i="7"/>
  <c r="AE56" i="7"/>
  <c r="AI10" i="7"/>
  <c r="AI14" i="7"/>
  <c r="AI18" i="7"/>
  <c r="AI22" i="7"/>
  <c r="AI26" i="7"/>
  <c r="AI30" i="7"/>
  <c r="AI34" i="7"/>
  <c r="AI38" i="7"/>
  <c r="AI42" i="7"/>
  <c r="AI46" i="7"/>
  <c r="AI50" i="7"/>
  <c r="AI54" i="7"/>
  <c r="AI58" i="7"/>
  <c r="AI62" i="7"/>
  <c r="AI66" i="7"/>
  <c r="AI70" i="7"/>
  <c r="AI41" i="7"/>
  <c r="AI49" i="7"/>
  <c r="AI69" i="7"/>
  <c r="AE52" i="7"/>
  <c r="AB71" i="7"/>
  <c r="AB67" i="7"/>
  <c r="AB64" i="7"/>
  <c r="AB59" i="7"/>
  <c r="AB56" i="7"/>
  <c r="AB51" i="7"/>
  <c r="AB49" i="7"/>
  <c r="AB47" i="7"/>
  <c r="AB41" i="7"/>
  <c r="AB30" i="7"/>
  <c r="AE60" i="7"/>
  <c r="AI61" i="7"/>
  <c r="AB69" i="7"/>
  <c r="AB65" i="7"/>
  <c r="AB62" i="7"/>
  <c r="AB57" i="7"/>
  <c r="AB53" i="7"/>
  <c r="AA42" i="7"/>
  <c r="AB34" i="7"/>
  <c r="AE64" i="7"/>
  <c r="AI11" i="7"/>
  <c r="AI15" i="7"/>
  <c r="AI19" i="7"/>
  <c r="AI23" i="7"/>
  <c r="AI27" i="7"/>
  <c r="AI31" i="7"/>
  <c r="AI35" i="7"/>
  <c r="AI39" i="7"/>
  <c r="AI43" i="7"/>
  <c r="AI47" i="7"/>
  <c r="AI51" i="7"/>
  <c r="AI55" i="7"/>
  <c r="AI59" i="7"/>
  <c r="AI63" i="7"/>
  <c r="AI67" i="7"/>
  <c r="AI71" i="7"/>
  <c r="AI57" i="7"/>
  <c r="AB8" i="7"/>
  <c r="AB68" i="7"/>
  <c r="AB66" i="7"/>
  <c r="AB61" i="7"/>
  <c r="AA54" i="7"/>
  <c r="AA50" i="7"/>
  <c r="AE68" i="7"/>
  <c r="AE21" i="7"/>
  <c r="AE29" i="7"/>
  <c r="AE37" i="7"/>
  <c r="AE45" i="7"/>
  <c r="AE49" i="7"/>
  <c r="AE53" i="7"/>
  <c r="AE9" i="7"/>
  <c r="AE13" i="7"/>
  <c r="AE17" i="7"/>
  <c r="AE25" i="7"/>
  <c r="AE33" i="7"/>
  <c r="AE41" i="7"/>
  <c r="AE69" i="7"/>
  <c r="AB38" i="7"/>
  <c r="AF57" i="7"/>
  <c r="AF61" i="7"/>
  <c r="AF65" i="7"/>
  <c r="AB17" i="7"/>
  <c r="AB16" i="7"/>
  <c r="AB15" i="7"/>
  <c r="AA14" i="7"/>
  <c r="AB13" i="7"/>
  <c r="AB12" i="7"/>
  <c r="AB11" i="7"/>
  <c r="AA10" i="7"/>
  <c r="AB9" i="7"/>
  <c r="AB10" i="7"/>
  <c r="AB42" i="7"/>
  <c r="AE10" i="7"/>
  <c r="AE14" i="7"/>
  <c r="AE18" i="7"/>
  <c r="AE22" i="7"/>
  <c r="AE26" i="7"/>
  <c r="AE30" i="7"/>
  <c r="AE34" i="7"/>
  <c r="AE38" i="7"/>
  <c r="AE42" i="7"/>
  <c r="AE46" i="7"/>
  <c r="AE50" i="7"/>
  <c r="AE54" i="7"/>
  <c r="AE58" i="7"/>
  <c r="AE62" i="7"/>
  <c r="AE66" i="7"/>
  <c r="AE70" i="7"/>
  <c r="AB14" i="7"/>
  <c r="AB46" i="7"/>
  <c r="AB18" i="7"/>
  <c r="AB50" i="7"/>
  <c r="AE11" i="7"/>
  <c r="AE15" i="7"/>
  <c r="AE19" i="7"/>
  <c r="AE23" i="7"/>
  <c r="AE27" i="7"/>
  <c r="AE31" i="7"/>
  <c r="AE35" i="7"/>
  <c r="AE39" i="7"/>
  <c r="AE43" i="7"/>
  <c r="AE47" i="7"/>
  <c r="AE51" i="7"/>
  <c r="AE55" i="7"/>
  <c r="AE59" i="7"/>
  <c r="AE63" i="7"/>
  <c r="AE67" i="7"/>
  <c r="AE71" i="7"/>
  <c r="AB22" i="7"/>
  <c r="AB54" i="7"/>
  <c r="AA8" i="7"/>
  <c r="AA12" i="7"/>
  <c r="AA16" i="7"/>
  <c r="AA20" i="7"/>
  <c r="AA24" i="7"/>
  <c r="AA28" i="7"/>
  <c r="AA32" i="7"/>
  <c r="AA36" i="7"/>
  <c r="AA40" i="7"/>
  <c r="AA44" i="7"/>
  <c r="AA48" i="7"/>
  <c r="AA52" i="7"/>
  <c r="AA56" i="7"/>
  <c r="AA60" i="7"/>
  <c r="AA64" i="7"/>
  <c r="AA68" i="7"/>
  <c r="AA9" i="7"/>
  <c r="AA13" i="7"/>
  <c r="AA17" i="7"/>
  <c r="AA21" i="7"/>
  <c r="AA25" i="7"/>
  <c r="AA29" i="7"/>
  <c r="AA33" i="7"/>
  <c r="AA37" i="7"/>
  <c r="AA41" i="7"/>
  <c r="AA45" i="7"/>
  <c r="AA49" i="7"/>
  <c r="AA53" i="7"/>
  <c r="AA57" i="7"/>
  <c r="AA61" i="7"/>
  <c r="AA65" i="7"/>
  <c r="AA69" i="7"/>
  <c r="AA58" i="7"/>
  <c r="AA62" i="7"/>
  <c r="AA66" i="7"/>
  <c r="AA70" i="7"/>
  <c r="AA11" i="7"/>
  <c r="AA15" i="7"/>
  <c r="AA19" i="7"/>
  <c r="AA23" i="7"/>
  <c r="AA27" i="7"/>
  <c r="AA31" i="7"/>
  <c r="AA35" i="7"/>
  <c r="AA39" i="7"/>
  <c r="AA43" i="7"/>
  <c r="AA47" i="7"/>
  <c r="AA51" i="7"/>
  <c r="AA55" i="7"/>
  <c r="AA59" i="7"/>
  <c r="AA63" i="7"/>
  <c r="AA67" i="7"/>
  <c r="AA71" i="7"/>
  <c r="X8" i="7"/>
  <c r="W8" i="7"/>
  <c r="W62" i="7"/>
  <c r="X62" i="7"/>
  <c r="W56" i="7"/>
  <c r="X56" i="7"/>
  <c r="W40" i="7"/>
  <c r="X40" i="7"/>
  <c r="W24" i="7"/>
  <c r="X24" i="7"/>
  <c r="W63" i="7"/>
  <c r="X63" i="7"/>
  <c r="W47" i="7"/>
  <c r="X47" i="7"/>
  <c r="X31" i="7"/>
  <c r="W31" i="7"/>
  <c r="W15" i="7"/>
  <c r="X15" i="7"/>
  <c r="X46" i="7"/>
  <c r="W46" i="7"/>
  <c r="W30" i="7"/>
  <c r="X30" i="7"/>
  <c r="W14" i="7"/>
  <c r="X14" i="7"/>
  <c r="X69" i="7"/>
  <c r="W69" i="7"/>
  <c r="X53" i="7"/>
  <c r="W53" i="7"/>
  <c r="X37" i="7"/>
  <c r="W37" i="7"/>
  <c r="X21" i="7"/>
  <c r="W21" i="7"/>
  <c r="W68" i="7"/>
  <c r="X68" i="7"/>
  <c r="W44" i="7"/>
  <c r="X44" i="7"/>
  <c r="X27" i="7"/>
  <c r="W27" i="7"/>
  <c r="W64" i="7"/>
  <c r="X64" i="7"/>
  <c r="W48" i="7"/>
  <c r="X48" i="7"/>
  <c r="W32" i="7"/>
  <c r="X32" i="7"/>
  <c r="W16" i="7"/>
  <c r="X16" i="7"/>
  <c r="W71" i="7"/>
  <c r="X71" i="7"/>
  <c r="X55" i="7"/>
  <c r="W55" i="7"/>
  <c r="W39" i="7"/>
  <c r="X39" i="7"/>
  <c r="W23" i="7"/>
  <c r="X23" i="7"/>
  <c r="X70" i="7"/>
  <c r="W70" i="7"/>
  <c r="W54" i="7"/>
  <c r="X54" i="7"/>
  <c r="X38" i="7"/>
  <c r="W38" i="7"/>
  <c r="W22" i="7"/>
  <c r="X22" i="7"/>
  <c r="X61" i="7"/>
  <c r="W61" i="7"/>
  <c r="X45" i="7"/>
  <c r="W45" i="7"/>
  <c r="X29" i="7"/>
  <c r="W29" i="7"/>
  <c r="X13" i="7"/>
  <c r="W13" i="7"/>
  <c r="W60" i="7"/>
  <c r="X60" i="7"/>
  <c r="W52" i="7"/>
  <c r="X52" i="7"/>
  <c r="W36" i="7"/>
  <c r="X36" i="7"/>
  <c r="W28" i="7"/>
  <c r="X28" i="7"/>
  <c r="W20" i="7"/>
  <c r="X20" i="7"/>
  <c r="W12" i="7"/>
  <c r="X12" i="7"/>
  <c r="X67" i="7"/>
  <c r="W67" i="7"/>
  <c r="W59" i="7"/>
  <c r="X59" i="7"/>
  <c r="W51" i="7"/>
  <c r="X51" i="7"/>
  <c r="W43" i="7"/>
  <c r="X43" i="7"/>
  <c r="X35" i="7"/>
  <c r="W35" i="7"/>
  <c r="X19" i="7"/>
  <c r="W19" i="7"/>
  <c r="W11" i="7"/>
  <c r="X11" i="7"/>
  <c r="W66" i="7"/>
  <c r="X66" i="7"/>
  <c r="X58" i="7"/>
  <c r="W58" i="7"/>
  <c r="W50" i="7"/>
  <c r="X50" i="7"/>
  <c r="W42" i="7"/>
  <c r="X42" i="7"/>
  <c r="W34" i="7"/>
  <c r="X34" i="7"/>
  <c r="X26" i="7"/>
  <c r="W26" i="7"/>
  <c r="X18" i="7"/>
  <c r="W18" i="7"/>
  <c r="W10" i="7"/>
  <c r="X10" i="7"/>
  <c r="X65" i="7"/>
  <c r="W65" i="7"/>
  <c r="X57" i="7"/>
  <c r="W57" i="7"/>
  <c r="X49" i="7"/>
  <c r="W49" i="7"/>
  <c r="X41" i="7"/>
  <c r="W41" i="7"/>
  <c r="X33" i="7"/>
  <c r="W33" i="7"/>
  <c r="X25" i="7"/>
  <c r="W25" i="7"/>
  <c r="X17" i="7"/>
  <c r="W17" i="7"/>
  <c r="X9" i="7"/>
  <c r="W9" i="7"/>
  <c r="S3900" i="1" l="1"/>
  <c r="Q1034" i="1"/>
  <c r="R1034" i="1"/>
  <c r="Q1165" i="1"/>
  <c r="R1165" i="1"/>
  <c r="Q1285" i="1"/>
  <c r="R1285" i="1"/>
  <c r="Q1330" i="1"/>
  <c r="R1330" i="1"/>
  <c r="Q1568" i="1"/>
  <c r="R1568" i="1"/>
  <c r="S1674" i="1"/>
  <c r="Q2098" i="1"/>
  <c r="R2098" i="1"/>
  <c r="Q2343" i="1"/>
  <c r="R2343" i="1"/>
  <c r="Q2709" i="1"/>
  <c r="R2709" i="1"/>
  <c r="Q2971" i="1"/>
  <c r="R2971" i="1"/>
  <c r="R3708" i="1"/>
  <c r="Q3708" i="1"/>
  <c r="S3708" i="1" s="1"/>
  <c r="Q4068" i="1"/>
  <c r="R4068" i="1"/>
  <c r="R3900" i="1"/>
  <c r="R4498" i="1"/>
  <c r="S4498" i="1" s="1"/>
  <c r="Q4579" i="1"/>
  <c r="R4579" i="1"/>
  <c r="Q4563" i="1"/>
  <c r="R4563" i="1"/>
  <c r="Q4994" i="1"/>
  <c r="R4994" i="1"/>
  <c r="R5029" i="1"/>
  <c r="Q5029" i="1"/>
  <c r="S5029" i="1" s="1"/>
  <c r="Q5416" i="1"/>
  <c r="R5416" i="1"/>
  <c r="Q5650" i="1"/>
  <c r="R5650" i="1"/>
  <c r="Q6751" i="1"/>
  <c r="S6751" i="1" s="1"/>
  <c r="R6751" i="1"/>
  <c r="R6874" i="1"/>
  <c r="Q6874" i="1"/>
  <c r="S6874" i="1" s="1"/>
  <c r="R6386" i="1"/>
  <c r="Q6386" i="1"/>
  <c r="S6386" i="1" s="1"/>
  <c r="R6722" i="1"/>
  <c r="Q6722" i="1"/>
  <c r="S6722" i="1" s="1"/>
  <c r="Q7941" i="1"/>
  <c r="R7941" i="1"/>
  <c r="Q8283" i="1"/>
  <c r="R8283" i="1"/>
  <c r="Q8411" i="1"/>
  <c r="R8411" i="1"/>
  <c r="Q7517" i="1"/>
  <c r="R7517" i="1"/>
  <c r="Q7709" i="1"/>
  <c r="R7709" i="1"/>
  <c r="Q8547" i="1"/>
  <c r="R8547" i="1"/>
  <c r="Q8642" i="1"/>
  <c r="R8642" i="1"/>
  <c r="Q9037" i="1"/>
  <c r="S9037" i="1" s="1"/>
  <c r="R9037" i="1"/>
  <c r="Q9109" i="1"/>
  <c r="R9109" i="1"/>
  <c r="R1420" i="1"/>
  <c r="Q1420" i="1"/>
  <c r="S1420" i="1" s="1"/>
  <c r="S1806" i="1"/>
  <c r="Q2564" i="1"/>
  <c r="R2564" i="1"/>
  <c r="Q2574" i="1"/>
  <c r="S2574" i="1" s="1"/>
  <c r="R2574" i="1"/>
  <c r="Q2724" i="1"/>
  <c r="R2724" i="1"/>
  <c r="R2918" i="1"/>
  <c r="Q2918" i="1"/>
  <c r="S2918" i="1" s="1"/>
  <c r="Q3035" i="1"/>
  <c r="R3035" i="1"/>
  <c r="Q3764" i="1"/>
  <c r="S3764" i="1" s="1"/>
  <c r="R3764" i="1"/>
  <c r="S999" i="1"/>
  <c r="S987" i="1"/>
  <c r="Q1077" i="1"/>
  <c r="R1077" i="1"/>
  <c r="Q1013" i="1"/>
  <c r="S1013" i="1" s="1"/>
  <c r="S1140" i="1"/>
  <c r="S1128" i="1"/>
  <c r="Q1202" i="1"/>
  <c r="R1202" i="1"/>
  <c r="Q1138" i="1"/>
  <c r="R1138" i="1"/>
  <c r="S1048" i="1"/>
  <c r="Q1206" i="1"/>
  <c r="S1206" i="1" s="1"/>
  <c r="R1206" i="1"/>
  <c r="Q1114" i="1"/>
  <c r="R1114" i="1"/>
  <c r="Q1391" i="1"/>
  <c r="R1391" i="1"/>
  <c r="R1135" i="1"/>
  <c r="S1135" i="1" s="1"/>
  <c r="S1120" i="1"/>
  <c r="S1214" i="1"/>
  <c r="Q1269" i="1"/>
  <c r="S1269" i="1" s="1"/>
  <c r="R1269" i="1"/>
  <c r="Q1401" i="1"/>
  <c r="R1401" i="1"/>
  <c r="Q1222" i="1"/>
  <c r="R1222" i="1"/>
  <c r="R1337" i="1"/>
  <c r="S1337" i="1" s="1"/>
  <c r="S1419" i="1"/>
  <c r="Q1385" i="1"/>
  <c r="S1385" i="1" s="1"/>
  <c r="R1385" i="1"/>
  <c r="S1411" i="1"/>
  <c r="Q1467" i="1"/>
  <c r="R1467" i="1"/>
  <c r="Q1515" i="1"/>
  <c r="R1515" i="1"/>
  <c r="Q1459" i="1"/>
  <c r="S1459" i="1" s="1"/>
  <c r="R1459" i="1"/>
  <c r="S1522" i="1"/>
  <c r="Q1620" i="1"/>
  <c r="R1620" i="1"/>
  <c r="S1394" i="1"/>
  <c r="S1456" i="1"/>
  <c r="Q1584" i="1"/>
  <c r="R1584" i="1"/>
  <c r="Q1257" i="1"/>
  <c r="S1257" i="1" s="1"/>
  <c r="R1257" i="1"/>
  <c r="R1332" i="1"/>
  <c r="S1332" i="1" s="1"/>
  <c r="R1579" i="1"/>
  <c r="Q1579" i="1"/>
  <c r="S1579" i="1" s="1"/>
  <c r="S1302" i="1"/>
  <c r="S1469" i="1"/>
  <c r="S1532" i="1"/>
  <c r="Q1323" i="1"/>
  <c r="S1323" i="1" s="1"/>
  <c r="R1323" i="1"/>
  <c r="R1547" i="1"/>
  <c r="Q1547" i="1"/>
  <c r="S1547" i="1" s="1"/>
  <c r="S1632" i="1"/>
  <c r="R1640" i="1"/>
  <c r="Q1640" i="1"/>
  <c r="S1640" i="1" s="1"/>
  <c r="S1524" i="1"/>
  <c r="S1612" i="1"/>
  <c r="R1654" i="1"/>
  <c r="S1654" i="1" s="1"/>
  <c r="S1757" i="1"/>
  <c r="Q1784" i="1"/>
  <c r="R1784" i="1"/>
  <c r="Q1845" i="1"/>
  <c r="R1845" i="1"/>
  <c r="Q1853" i="1"/>
  <c r="S1853" i="1" s="1"/>
  <c r="R1853" i="1"/>
  <c r="S1915" i="1"/>
  <c r="Q1740" i="1"/>
  <c r="S1740" i="1" s="1"/>
  <c r="S1801" i="1"/>
  <c r="Q1756" i="1"/>
  <c r="S1756" i="1" s="1"/>
  <c r="Q1776" i="1"/>
  <c r="R1776" i="1"/>
  <c r="S1705" i="1"/>
  <c r="Q1732" i="1"/>
  <c r="S1732" i="1" s="1"/>
  <c r="Q1812" i="1"/>
  <c r="S1812" i="1" s="1"/>
  <c r="R1812" i="1"/>
  <c r="Q1970" i="1"/>
  <c r="R1970" i="1"/>
  <c r="R1688" i="1"/>
  <c r="S1688" i="1" s="1"/>
  <c r="Q1800" i="1"/>
  <c r="S1800" i="1" s="1"/>
  <c r="R1800" i="1"/>
  <c r="Q1736" i="1"/>
  <c r="R1736" i="1"/>
  <c r="Q1954" i="1"/>
  <c r="S1954" i="1" s="1"/>
  <c r="S1975" i="1"/>
  <c r="R2080" i="1"/>
  <c r="Q2080" i="1"/>
  <c r="S2080" i="1" s="1"/>
  <c r="S2011" i="1"/>
  <c r="Q2117" i="1"/>
  <c r="S2117" i="1" s="1"/>
  <c r="R2117" i="1"/>
  <c r="Q1957" i="1"/>
  <c r="S1957" i="1" s="1"/>
  <c r="R2053" i="1"/>
  <c r="Q2053" i="1"/>
  <c r="S2053" i="1" s="1"/>
  <c r="S2039" i="1"/>
  <c r="S2264" i="1"/>
  <c r="Q2154" i="1"/>
  <c r="S2154" i="1" s="1"/>
  <c r="R2154" i="1"/>
  <c r="Q2543" i="1"/>
  <c r="S2543" i="1" s="1"/>
  <c r="R2543" i="1"/>
  <c r="Q2572" i="1"/>
  <c r="R2572" i="1"/>
  <c r="Q2558" i="1"/>
  <c r="R2558" i="1"/>
  <c r="R2537" i="1"/>
  <c r="Q2537" i="1"/>
  <c r="S2537" i="1" s="1"/>
  <c r="R2577" i="1"/>
  <c r="Q2577" i="1"/>
  <c r="S2577" i="1" s="1"/>
  <c r="S2739" i="1"/>
  <c r="S2498" i="1"/>
  <c r="Q2979" i="1"/>
  <c r="R2979" i="1"/>
  <c r="Q3043" i="1"/>
  <c r="R3043" i="1"/>
  <c r="Q3107" i="1"/>
  <c r="R3107" i="1"/>
  <c r="Q2817" i="1"/>
  <c r="S2817" i="1" s="1"/>
  <c r="R2817" i="1"/>
  <c r="R2848" i="1"/>
  <c r="S2848" i="1" s="1"/>
  <c r="S2908" i="1"/>
  <c r="Q2981" i="1"/>
  <c r="R2981" i="1"/>
  <c r="Q3013" i="1"/>
  <c r="R3013" i="1"/>
  <c r="Q3045" i="1"/>
  <c r="S3045" i="1" s="1"/>
  <c r="R3045" i="1"/>
  <c r="Q3077" i="1"/>
  <c r="R3077" i="1"/>
  <c r="Q3109" i="1"/>
  <c r="R3109" i="1"/>
  <c r="Q3141" i="1"/>
  <c r="R3141" i="1"/>
  <c r="S3844" i="1"/>
  <c r="S3570" i="1"/>
  <c r="S3555" i="1"/>
  <c r="S3970" i="1"/>
  <c r="Q4459" i="1"/>
  <c r="R4459" i="1"/>
  <c r="Q4558" i="1"/>
  <c r="R4558" i="1"/>
  <c r="S4258" i="1"/>
  <c r="Q4418" i="1"/>
  <c r="R4418" i="1"/>
  <c r="R4499" i="1"/>
  <c r="Q4499" i="1"/>
  <c r="S4499" i="1" s="1"/>
  <c r="R4570" i="1"/>
  <c r="Q4570" i="1"/>
  <c r="Q4338" i="1"/>
  <c r="R4338" i="1"/>
  <c r="S4967" i="1"/>
  <c r="R5061" i="1"/>
  <c r="Q5061" i="1"/>
  <c r="S5061" i="1" s="1"/>
  <c r="Q5125" i="1"/>
  <c r="R5125" i="1"/>
  <c r="Q5189" i="1"/>
  <c r="S5189" i="1" s="1"/>
  <c r="R5189" i="1"/>
  <c r="Q5253" i="1"/>
  <c r="R5253" i="1"/>
  <c r="S4543" i="1"/>
  <c r="S4701" i="1"/>
  <c r="S4612" i="1"/>
  <c r="S4664" i="1"/>
  <c r="S4801" i="1"/>
  <c r="Q5126" i="1"/>
  <c r="R5126" i="1"/>
  <c r="Q5332" i="1"/>
  <c r="R5332" i="1"/>
  <c r="S5720" i="1"/>
  <c r="Q5794" i="1"/>
  <c r="R5794" i="1"/>
  <c r="Q5690" i="1"/>
  <c r="S5690" i="1" s="1"/>
  <c r="R5690" i="1"/>
  <c r="Q6807" i="1"/>
  <c r="R6807" i="1"/>
  <c r="Q6843" i="1"/>
  <c r="R6843" i="1"/>
  <c r="R6882" i="1"/>
  <c r="Q6882" i="1"/>
  <c r="Q6935" i="1"/>
  <c r="R6935" i="1"/>
  <c r="Q6626" i="1"/>
  <c r="R6626" i="1"/>
  <c r="R6928" i="1"/>
  <c r="Q6928" i="1"/>
  <c r="S6928" i="1" s="1"/>
  <c r="R7007" i="1"/>
  <c r="Q7007" i="1"/>
  <c r="Q7598" i="1"/>
  <c r="R7598" i="1"/>
  <c r="Q7789" i="1"/>
  <c r="R7789" i="1"/>
  <c r="Q7853" i="1"/>
  <c r="R7853" i="1"/>
  <c r="Q8256" i="1"/>
  <c r="R8256" i="1"/>
  <c r="Q8180" i="1"/>
  <c r="S8180" i="1" s="1"/>
  <c r="Q7988" i="1"/>
  <c r="S7988" i="1" s="1"/>
  <c r="Q8563" i="1"/>
  <c r="R8563" i="1"/>
  <c r="Q1195" i="1"/>
  <c r="R1195" i="1"/>
  <c r="Q1033" i="1"/>
  <c r="S1033" i="1" s="1"/>
  <c r="R1539" i="1"/>
  <c r="Q1539" i="1"/>
  <c r="S1539" i="1" s="1"/>
  <c r="Q1788" i="1"/>
  <c r="S1788" i="1" s="1"/>
  <c r="R1788" i="1"/>
  <c r="Q2150" i="1"/>
  <c r="R2150" i="1"/>
  <c r="R2387" i="1"/>
  <c r="Q2387" i="1"/>
  <c r="S2387" i="1" s="1"/>
  <c r="Q1085" i="1"/>
  <c r="R1085" i="1"/>
  <c r="Q1021" i="1"/>
  <c r="S1021" i="1" s="1"/>
  <c r="R1021" i="1"/>
  <c r="Q1098" i="1"/>
  <c r="R1098" i="1"/>
  <c r="Q1074" i="1"/>
  <c r="R1074" i="1"/>
  <c r="Q1147" i="1"/>
  <c r="S1147" i="1" s="1"/>
  <c r="S1144" i="1"/>
  <c r="Q1157" i="1"/>
  <c r="S1157" i="1" s="1"/>
  <c r="R1157" i="1"/>
  <c r="Q1236" i="1"/>
  <c r="R1236" i="1"/>
  <c r="Q1277" i="1"/>
  <c r="R1277" i="1"/>
  <c r="S1248" i="1"/>
  <c r="Q1423" i="1"/>
  <c r="S1423" i="1" s="1"/>
  <c r="R1423" i="1"/>
  <c r="Q1261" i="1"/>
  <c r="R1261" i="1"/>
  <c r="S1347" i="1"/>
  <c r="Q1377" i="1"/>
  <c r="R1377" i="1"/>
  <c r="Q1355" i="1"/>
  <c r="S1355" i="1" s="1"/>
  <c r="R1355" i="1"/>
  <c r="Q1409" i="1"/>
  <c r="R1409" i="1"/>
  <c r="S1485" i="1"/>
  <c r="S1605" i="1"/>
  <c r="R1388" i="1"/>
  <c r="Q1388" i="1"/>
  <c r="S1388" i="1" s="1"/>
  <c r="S1516" i="1"/>
  <c r="Q1483" i="1"/>
  <c r="S1483" i="1" s="1"/>
  <c r="R1483" i="1"/>
  <c r="Q1523" i="1"/>
  <c r="R1523" i="1"/>
  <c r="S1492" i="1"/>
  <c r="Q1552" i="1"/>
  <c r="R1552" i="1"/>
  <c r="Q1536" i="1"/>
  <c r="S1536" i="1" s="1"/>
  <c r="S1589" i="1"/>
  <c r="R1662" i="1"/>
  <c r="S1575" i="1"/>
  <c r="R1581" i="1"/>
  <c r="S1581" i="1" s="1"/>
  <c r="Q1597" i="1"/>
  <c r="R1597" i="1"/>
  <c r="S1639" i="1"/>
  <c r="R1687" i="1"/>
  <c r="Q1687" i="1"/>
  <c r="Q1672" i="1"/>
  <c r="R1672" i="1"/>
  <c r="Q1764" i="1"/>
  <c r="S1764" i="1" s="1"/>
  <c r="S1668" i="1"/>
  <c r="S1786" i="1"/>
  <c r="Q1702" i="1"/>
  <c r="S1702" i="1" s="1"/>
  <c r="S1809" i="1"/>
  <c r="Q1864" i="1"/>
  <c r="S1864" i="1" s="1"/>
  <c r="R1864" i="1"/>
  <c r="Q1973" i="1"/>
  <c r="R1973" i="1"/>
  <c r="S1609" i="1"/>
  <c r="Q1828" i="1"/>
  <c r="R1828" i="1"/>
  <c r="Q1889" i="1"/>
  <c r="S1889" i="1" s="1"/>
  <c r="R1889" i="1"/>
  <c r="Q1679" i="1"/>
  <c r="R1679" i="1"/>
  <c r="S1738" i="1"/>
  <c r="S1814" i="1"/>
  <c r="Q1852" i="1"/>
  <c r="R1852" i="1"/>
  <c r="S1910" i="1"/>
  <c r="Q1978" i="1"/>
  <c r="S1978" i="1" s="1"/>
  <c r="R1978" i="1"/>
  <c r="R1894" i="1"/>
  <c r="Q1894" i="1"/>
  <c r="S1894" i="1" s="1"/>
  <c r="R2100" i="1"/>
  <c r="Q2100" i="1"/>
  <c r="S2100" i="1" s="1"/>
  <c r="R1910" i="1"/>
  <c r="Q1986" i="1"/>
  <c r="S1986" i="1" s="1"/>
  <c r="S2024" i="1"/>
  <c r="R2069" i="1"/>
  <c r="Q2069" i="1"/>
  <c r="S2069" i="1" s="1"/>
  <c r="Q1934" i="1"/>
  <c r="R1934" i="1"/>
  <c r="Q1994" i="1"/>
  <c r="R1994" i="1"/>
  <c r="R2026" i="1"/>
  <c r="Q2026" i="1"/>
  <c r="Q2125" i="1"/>
  <c r="R2125" i="1"/>
  <c r="Q2129" i="1"/>
  <c r="R2129" i="1"/>
  <c r="Q2214" i="1"/>
  <c r="R2214" i="1"/>
  <c r="Q2222" i="1"/>
  <c r="S2222" i="1" s="1"/>
  <c r="R2497" i="1"/>
  <c r="Q2497" i="1"/>
  <c r="S2497" i="1" s="1"/>
  <c r="S2427" i="1"/>
  <c r="R2507" i="1"/>
  <c r="S2507" i="1" s="1"/>
  <c r="Q2614" i="1"/>
  <c r="R2614" i="1"/>
  <c r="Q2733" i="1"/>
  <c r="S2733" i="1" s="1"/>
  <c r="R2733" i="1"/>
  <c r="Q2474" i="1"/>
  <c r="S2474" i="1" s="1"/>
  <c r="R2474" i="1"/>
  <c r="S2579" i="1"/>
  <c r="Q2718" i="1"/>
  <c r="R2718" i="1"/>
  <c r="Q2757" i="1"/>
  <c r="R2757" i="1"/>
  <c r="R2694" i="1"/>
  <c r="S2694" i="1" s="1"/>
  <c r="Q2841" i="1"/>
  <c r="S2841" i="1" s="1"/>
  <c r="R2841" i="1"/>
  <c r="Q2859" i="1"/>
  <c r="R2859" i="1"/>
  <c r="R2889" i="1"/>
  <c r="Q2889" i="1"/>
  <c r="S2889" i="1" s="1"/>
  <c r="Q2945" i="1"/>
  <c r="R2945" i="1"/>
  <c r="S2829" i="1"/>
  <c r="Q2974" i="1"/>
  <c r="R2974" i="1"/>
  <c r="R3413" i="1"/>
  <c r="Q3413" i="1"/>
  <c r="Q2856" i="1"/>
  <c r="S2856" i="1" s="1"/>
  <c r="S2750" i="1"/>
  <c r="Q3521" i="1"/>
  <c r="R3521" i="1"/>
  <c r="Q3553" i="1"/>
  <c r="S3553" i="1" s="1"/>
  <c r="R3553" i="1"/>
  <c r="Q3585" i="1"/>
  <c r="S3585" i="1" s="1"/>
  <c r="R3585" i="1"/>
  <c r="R3649" i="1"/>
  <c r="Q3649" i="1"/>
  <c r="Q3651" i="1"/>
  <c r="R3651" i="1"/>
  <c r="S3794" i="1"/>
  <c r="Q3955" i="1"/>
  <c r="S3955" i="1" s="1"/>
  <c r="Q4044" i="1"/>
  <c r="R4044" i="1"/>
  <c r="S3774" i="1"/>
  <c r="Q3923" i="1"/>
  <c r="S3923" i="1" s="1"/>
  <c r="S3725" i="1"/>
  <c r="S3870" i="1"/>
  <c r="Q3972" i="1"/>
  <c r="S3972" i="1" s="1"/>
  <c r="R3972" i="1"/>
  <c r="Q4398" i="1"/>
  <c r="R4398" i="1"/>
  <c r="R4491" i="1"/>
  <c r="Q4491" i="1"/>
  <c r="R4270" i="1"/>
  <c r="Q4334" i="1"/>
  <c r="S4334" i="1" s="1"/>
  <c r="Q4466" i="1"/>
  <c r="S4466" i="1" s="1"/>
  <c r="R4466" i="1"/>
  <c r="R4909" i="1"/>
  <c r="Q4909" i="1"/>
  <c r="S4909" i="1" s="1"/>
  <c r="R4880" i="1"/>
  <c r="Q4880" i="1"/>
  <c r="S5039" i="1"/>
  <c r="S4633" i="1"/>
  <c r="R4968" i="1"/>
  <c r="Q4968" i="1"/>
  <c r="R5005" i="1"/>
  <c r="Q5005" i="1"/>
  <c r="S5005" i="1" s="1"/>
  <c r="R5093" i="1"/>
  <c r="Q5093" i="1"/>
  <c r="S5210" i="1"/>
  <c r="Q5050" i="1"/>
  <c r="S5050" i="1" s="1"/>
  <c r="R5050" i="1"/>
  <c r="Q5090" i="1"/>
  <c r="R5090" i="1"/>
  <c r="Q5473" i="1"/>
  <c r="S5473" i="1" s="1"/>
  <c r="R5473" i="1"/>
  <c r="Q5648" i="1"/>
  <c r="R5648" i="1"/>
  <c r="Q5712" i="1"/>
  <c r="R5712" i="1"/>
  <c r="Q5776" i="1"/>
  <c r="R5776" i="1"/>
  <c r="Q5840" i="1"/>
  <c r="S5840" i="1" s="1"/>
  <c r="R5840" i="1"/>
  <c r="Q5904" i="1"/>
  <c r="R5904" i="1"/>
  <c r="Q5968" i="1"/>
  <c r="R5968" i="1"/>
  <c r="Q6032" i="1"/>
  <c r="R6032" i="1"/>
  <c r="Q6570" i="1"/>
  <c r="R6570" i="1"/>
  <c r="S5936" i="1"/>
  <c r="S6893" i="1"/>
  <c r="R7024" i="1"/>
  <c r="Q7024" i="1"/>
  <c r="S7024" i="1" s="1"/>
  <c r="Q6996" i="1"/>
  <c r="S6996" i="1" s="1"/>
  <c r="Q7931" i="1"/>
  <c r="R7931" i="1"/>
  <c r="Q8052" i="1"/>
  <c r="R8052" i="1"/>
  <c r="Q8116" i="1"/>
  <c r="S8116" i="1" s="1"/>
  <c r="R8116" i="1"/>
  <c r="Q8244" i="1"/>
  <c r="R8244" i="1"/>
  <c r="R7005" i="1"/>
  <c r="Q7005" i="1"/>
  <c r="S7005" i="1" s="1"/>
  <c r="Q7521" i="1"/>
  <c r="R7521" i="1"/>
  <c r="Q7558" i="1"/>
  <c r="S7558" i="1" s="1"/>
  <c r="R7558" i="1"/>
  <c r="Q7877" i="1"/>
  <c r="R7877" i="1"/>
  <c r="S6975" i="1"/>
  <c r="Q7309" i="1"/>
  <c r="R7309" i="1"/>
  <c r="R6149" i="1"/>
  <c r="Q6149" i="1"/>
  <c r="S6149" i="1" s="1"/>
  <c r="R6325" i="1"/>
  <c r="Q6325" i="1"/>
  <c r="S6325" i="1" s="1"/>
  <c r="Q7413" i="1"/>
  <c r="R7413" i="1"/>
  <c r="S8921" i="1"/>
  <c r="Q7851" i="1"/>
  <c r="S7851" i="1" s="1"/>
  <c r="Q8276" i="1"/>
  <c r="R8276" i="1"/>
  <c r="S8709" i="1"/>
  <c r="Q1163" i="1"/>
  <c r="S1163" i="1" s="1"/>
  <c r="R1163" i="1"/>
  <c r="Q1383" i="1"/>
  <c r="S1383" i="1" s="1"/>
  <c r="Q965" i="1"/>
  <c r="R965" i="1"/>
  <c r="S1019" i="1"/>
  <c r="R997" i="1"/>
  <c r="Q997" i="1"/>
  <c r="S997" i="1" s="1"/>
  <c r="Q1045" i="1"/>
  <c r="S1045" i="1" s="1"/>
  <c r="R1045" i="1"/>
  <c r="S993" i="1"/>
  <c r="Q1118" i="1"/>
  <c r="S1118" i="1" s="1"/>
  <c r="R1118" i="1"/>
  <c r="Q1027" i="1"/>
  <c r="R1027" i="1"/>
  <c r="R1042" i="1"/>
  <c r="Q1042" i="1"/>
  <c r="S1042" i="1" s="1"/>
  <c r="R1053" i="1"/>
  <c r="Q1053" i="1"/>
  <c r="S1053" i="1" s="1"/>
  <c r="Q1158" i="1"/>
  <c r="S1158" i="1" s="1"/>
  <c r="R1158" i="1"/>
  <c r="S1205" i="1"/>
  <c r="S1278" i="1"/>
  <c r="R1252" i="1"/>
  <c r="Q1252" i="1"/>
  <c r="S1252" i="1" s="1"/>
  <c r="Q1407" i="1"/>
  <c r="R1407" i="1"/>
  <c r="R1182" i="1"/>
  <c r="Q1182" i="1"/>
  <c r="S1224" i="1"/>
  <c r="Q1339" i="1"/>
  <c r="R1339" i="1"/>
  <c r="Q1393" i="1"/>
  <c r="S1393" i="1" s="1"/>
  <c r="R1393" i="1"/>
  <c r="Q1380" i="1"/>
  <c r="S1380" i="1" s="1"/>
  <c r="R1488" i="1"/>
  <c r="S1488" i="1" s="1"/>
  <c r="Q1603" i="1"/>
  <c r="S1603" i="1" s="1"/>
  <c r="R1603" i="1"/>
  <c r="R1520" i="1"/>
  <c r="S1520" i="1" s="1"/>
  <c r="R1399" i="1"/>
  <c r="S1399" i="1" s="1"/>
  <c r="Q1587" i="1"/>
  <c r="S1587" i="1" s="1"/>
  <c r="R1587" i="1"/>
  <c r="Q1443" i="1"/>
  <c r="S1443" i="1" s="1"/>
  <c r="R1443" i="1"/>
  <c r="Q1592" i="1"/>
  <c r="S1592" i="1" s="1"/>
  <c r="R1592" i="1"/>
  <c r="Q1475" i="1"/>
  <c r="R1475" i="1"/>
  <c r="R1512" i="1"/>
  <c r="S1512" i="1" s="1"/>
  <c r="S1673" i="1"/>
  <c r="Q1580" i="1"/>
  <c r="S1580" i="1" s="1"/>
  <c r="R1580" i="1"/>
  <c r="R1659" i="1"/>
  <c r="Q1659" i="1"/>
  <c r="Q1691" i="1"/>
  <c r="R1691" i="1"/>
  <c r="S1771" i="1"/>
  <c r="Q1724" i="1"/>
  <c r="S1724" i="1" s="1"/>
  <c r="Q1792" i="1"/>
  <c r="S1792" i="1" s="1"/>
  <c r="R1792" i="1"/>
  <c r="Q1876" i="1"/>
  <c r="R1876" i="1"/>
  <c r="Q1929" i="1"/>
  <c r="S1929" i="1" s="1"/>
  <c r="R1929" i="1"/>
  <c r="Q1981" i="1"/>
  <c r="S1981" i="1" s="1"/>
  <c r="R1981" i="1"/>
  <c r="Q1836" i="1"/>
  <c r="S1836" i="1" s="1"/>
  <c r="R1836" i="1"/>
  <c r="Q1647" i="1"/>
  <c r="S1647" i="1" s="1"/>
  <c r="S1789" i="1"/>
  <c r="Q1833" i="1"/>
  <c r="S1833" i="1" s="1"/>
  <c r="R1833" i="1"/>
  <c r="S1714" i="1"/>
  <c r="R1747" i="1"/>
  <c r="Q1917" i="1"/>
  <c r="S1917" i="1" s="1"/>
  <c r="R1917" i="1"/>
  <c r="Q1708" i="1"/>
  <c r="S1708" i="1" s="1"/>
  <c r="S1810" i="1"/>
  <c r="Q2032" i="1"/>
  <c r="S2032" i="1" s="1"/>
  <c r="R2032" i="1"/>
  <c r="R1684" i="1"/>
  <c r="S1684" i="1" s="1"/>
  <c r="R1965" i="1"/>
  <c r="S1965" i="1" s="1"/>
  <c r="S1956" i="1"/>
  <c r="Q1998" i="1"/>
  <c r="R1998" i="1"/>
  <c r="Q1962" i="1"/>
  <c r="S1962" i="1" s="1"/>
  <c r="R2071" i="1"/>
  <c r="S2071" i="1" s="1"/>
  <c r="Q2166" i="1"/>
  <c r="R2166" i="1"/>
  <c r="Q2175" i="1"/>
  <c r="R2175" i="1"/>
  <c r="R2287" i="1"/>
  <c r="Q2287" i="1"/>
  <c r="S2287" i="1" s="1"/>
  <c r="R2327" i="1"/>
  <c r="Q2327" i="1"/>
  <c r="S2327" i="1" s="1"/>
  <c r="S2177" i="1"/>
  <c r="S2415" i="1"/>
  <c r="S2509" i="1"/>
  <c r="Q2697" i="1"/>
  <c r="S2697" i="1" s="1"/>
  <c r="R2697" i="1"/>
  <c r="Q2742" i="1"/>
  <c r="R2742" i="1"/>
  <c r="R2843" i="1"/>
  <c r="Q2952" i="1"/>
  <c r="R2952" i="1"/>
  <c r="Q3381" i="1"/>
  <c r="R3381" i="1"/>
  <c r="Q3229" i="1"/>
  <c r="R3229" i="1"/>
  <c r="Q2944" i="1"/>
  <c r="R2944" i="1"/>
  <c r="S3380" i="1"/>
  <c r="S3995" i="1"/>
  <c r="R3739" i="1"/>
  <c r="R4059" i="1"/>
  <c r="Q4059" i="1"/>
  <c r="S4059" i="1" s="1"/>
  <c r="Q4234" i="1"/>
  <c r="R4234" i="1"/>
  <c r="Q4020" i="1"/>
  <c r="R4020" i="1"/>
  <c r="Q4096" i="1"/>
  <c r="S4096" i="1" s="1"/>
  <c r="R4096" i="1"/>
  <c r="S4310" i="1"/>
  <c r="Q4403" i="1"/>
  <c r="S4403" i="1" s="1"/>
  <c r="R4403" i="1"/>
  <c r="Q4571" i="1"/>
  <c r="S4571" i="1" s="1"/>
  <c r="R4571" i="1"/>
  <c r="S4290" i="1"/>
  <c r="S4085" i="1"/>
  <c r="S4164" i="1"/>
  <c r="S4688" i="1"/>
  <c r="R4981" i="1"/>
  <c r="Q4981" i="1"/>
  <c r="Q4898" i="1"/>
  <c r="S4898" i="1" s="1"/>
  <c r="R4898" i="1"/>
  <c r="Q5149" i="1"/>
  <c r="S5149" i="1" s="1"/>
  <c r="R5149" i="1"/>
  <c r="Q5249" i="1"/>
  <c r="R5249" i="1"/>
  <c r="R4744" i="1"/>
  <c r="Q4744" i="1"/>
  <c r="R6171" i="1"/>
  <c r="Q6171" i="1"/>
  <c r="R6255" i="1"/>
  <c r="Q6255" i="1"/>
  <c r="S6255" i="1" s="1"/>
  <c r="Q6307" i="1"/>
  <c r="S6307" i="1" s="1"/>
  <c r="R6307" i="1"/>
  <c r="Q6610" i="1"/>
  <c r="S6610" i="1" s="1"/>
  <c r="R6610" i="1"/>
  <c r="R6354" i="1"/>
  <c r="Q6354" i="1"/>
  <c r="S6354" i="1" s="1"/>
  <c r="Q6883" i="1"/>
  <c r="S6883" i="1" s="1"/>
  <c r="R6883" i="1"/>
  <c r="Q6959" i="1"/>
  <c r="S6959" i="1" s="1"/>
  <c r="R6959" i="1"/>
  <c r="Q7525" i="1"/>
  <c r="S7525" i="1" s="1"/>
  <c r="R7525" i="1"/>
  <c r="Q7787" i="1"/>
  <c r="R7787" i="1"/>
  <c r="Q7915" i="1"/>
  <c r="R7915" i="1"/>
  <c r="Q7984" i="1"/>
  <c r="S7984" i="1" s="1"/>
  <c r="R7984" i="1"/>
  <c r="Q8048" i="1"/>
  <c r="S8048" i="1" s="1"/>
  <c r="R8048" i="1"/>
  <c r="Q8603" i="1"/>
  <c r="R8603" i="1"/>
  <c r="Q8488" i="1"/>
  <c r="R8488" i="1"/>
  <c r="Q8539" i="1"/>
  <c r="S8539" i="1" s="1"/>
  <c r="R8539" i="1"/>
  <c r="Q8518" i="1"/>
  <c r="S8518" i="1" s="1"/>
  <c r="R8518" i="1"/>
  <c r="S8797" i="1"/>
  <c r="Q1371" i="1"/>
  <c r="S1371" i="1" s="1"/>
  <c r="R1371" i="1"/>
  <c r="Q3099" i="1"/>
  <c r="S3099" i="1" s="1"/>
  <c r="R3099" i="1"/>
  <c r="Q3261" i="1"/>
  <c r="R3261" i="1"/>
  <c r="Q3836" i="1"/>
  <c r="S3836" i="1" s="1"/>
  <c r="R3836" i="1"/>
  <c r="R973" i="1"/>
  <c r="Q973" i="1"/>
  <c r="S973" i="1" s="1"/>
  <c r="Q1093" i="1"/>
  <c r="R1093" i="1"/>
  <c r="Q1010" i="1"/>
  <c r="R1010" i="1"/>
  <c r="R995" i="1"/>
  <c r="S995" i="1" s="1"/>
  <c r="Q1047" i="1"/>
  <c r="S1047" i="1" s="1"/>
  <c r="R1047" i="1"/>
  <c r="Q1149" i="1"/>
  <c r="S1149" i="1" s="1"/>
  <c r="R1149" i="1"/>
  <c r="Q1134" i="1"/>
  <c r="R1134" i="1"/>
  <c r="S1159" i="1"/>
  <c r="S1007" i="1"/>
  <c r="R1095" i="1"/>
  <c r="S1095" i="1" s="1"/>
  <c r="R1160" i="1"/>
  <c r="Q1160" i="1"/>
  <c r="S1160" i="1" s="1"/>
  <c r="Q1268" i="1"/>
  <c r="R1268" i="1"/>
  <c r="Q1228" i="1"/>
  <c r="R1228" i="1"/>
  <c r="Q1083" i="1"/>
  <c r="S1083" i="1" s="1"/>
  <c r="R1083" i="1"/>
  <c r="Q1179" i="1"/>
  <c r="R1179" i="1"/>
  <c r="R1284" i="1"/>
  <c r="Q1284" i="1"/>
  <c r="S1284" i="1" s="1"/>
  <c r="R1276" i="1"/>
  <c r="Q1276" i="1"/>
  <c r="S1276" i="1" s="1"/>
  <c r="R1104" i="1"/>
  <c r="Q1104" i="1"/>
  <c r="S1104" i="1" s="1"/>
  <c r="R1271" i="1"/>
  <c r="Q1271" i="1"/>
  <c r="S1271" i="1" s="1"/>
  <c r="Q1369" i="1"/>
  <c r="R1369" i="1"/>
  <c r="Q1354" i="1"/>
  <c r="R1354" i="1"/>
  <c r="Q1348" i="1"/>
  <c r="S1348" i="1" s="1"/>
  <c r="R1348" i="1"/>
  <c r="Q1588" i="1"/>
  <c r="R1588" i="1"/>
  <c r="S1428" i="1"/>
  <c r="Q1491" i="1"/>
  <c r="R1491" i="1"/>
  <c r="Q1611" i="1"/>
  <c r="S1611" i="1" s="1"/>
  <c r="R1611" i="1"/>
  <c r="R1363" i="1"/>
  <c r="S1363" i="1" s="1"/>
  <c r="Q1426" i="1"/>
  <c r="R1426" i="1"/>
  <c r="Q1531" i="1"/>
  <c r="R1531" i="1"/>
  <c r="Q1338" i="1"/>
  <c r="R1338" i="1"/>
  <c r="S1460" i="1"/>
  <c r="R1555" i="1"/>
  <c r="Q1555" i="1"/>
  <c r="S1555" i="1" s="1"/>
  <c r="S1498" i="1"/>
  <c r="R1595" i="1"/>
  <c r="Q1595" i="1"/>
  <c r="S1595" i="1" s="1"/>
  <c r="Q1644" i="1"/>
  <c r="R1644" i="1"/>
  <c r="S1538" i="1"/>
  <c r="S1629" i="1"/>
  <c r="S1645" i="1"/>
  <c r="Q1695" i="1"/>
  <c r="S1695" i="1" s="1"/>
  <c r="R1695" i="1"/>
  <c r="S1606" i="1"/>
  <c r="R1557" i="1"/>
  <c r="S1557" i="1" s="1"/>
  <c r="R1651" i="1"/>
  <c r="Q1651" i="1"/>
  <c r="R1739" i="1"/>
  <c r="S1739" i="1" s="1"/>
  <c r="R1755" i="1"/>
  <c r="S1813" i="1"/>
  <c r="Q1704" i="1"/>
  <c r="R1704" i="1"/>
  <c r="S1746" i="1"/>
  <c r="Q1824" i="1"/>
  <c r="S1824" i="1" s="1"/>
  <c r="R1824" i="1"/>
  <c r="Q1870" i="1"/>
  <c r="R1870" i="1"/>
  <c r="Q1989" i="1"/>
  <c r="S1989" i="1" s="1"/>
  <c r="R1989" i="1"/>
  <c r="S1694" i="1"/>
  <c r="Q1760" i="1"/>
  <c r="R1760" i="1"/>
  <c r="Q1841" i="1"/>
  <c r="S1841" i="1" s="1"/>
  <c r="R1841" i="1"/>
  <c r="S1907" i="1"/>
  <c r="R1763" i="1"/>
  <c r="S1763" i="1" s="1"/>
  <c r="Q1816" i="1"/>
  <c r="R1816" i="1"/>
  <c r="R1931" i="1"/>
  <c r="S1925" i="1"/>
  <c r="R1923" i="1"/>
  <c r="Q1923" i="1"/>
  <c r="S1923" i="1" s="1"/>
  <c r="Q1950" i="1"/>
  <c r="S1950" i="1" s="1"/>
  <c r="R1950" i="1"/>
  <c r="R1878" i="1"/>
  <c r="R1891" i="1"/>
  <c r="Q1891" i="1"/>
  <c r="S1891" i="1" s="1"/>
  <c r="Q2188" i="1"/>
  <c r="S2188" i="1" s="1"/>
  <c r="R2188" i="1"/>
  <c r="Q2252" i="1"/>
  <c r="S2252" i="1" s="1"/>
  <c r="R2252" i="1"/>
  <c r="Q2294" i="1"/>
  <c r="S2294" i="1" s="1"/>
  <c r="R2294" i="1"/>
  <c r="Q2304" i="1"/>
  <c r="S2304" i="1" s="1"/>
  <c r="Q2460" i="1"/>
  <c r="R2460" i="1"/>
  <c r="R2492" i="1"/>
  <c r="Q2492" i="1"/>
  <c r="S2492" i="1" s="1"/>
  <c r="Q2534" i="1"/>
  <c r="R2534" i="1"/>
  <c r="R2540" i="1"/>
  <c r="Q2540" i="1"/>
  <c r="S2540" i="1" s="1"/>
  <c r="S2615" i="1"/>
  <c r="Q2827" i="1"/>
  <c r="R2827" i="1"/>
  <c r="R3200" i="1"/>
  <c r="R3336" i="1"/>
  <c r="Q3336" i="1"/>
  <c r="S3336" i="1" s="1"/>
  <c r="Q3383" i="1"/>
  <c r="S3383" i="1" s="1"/>
  <c r="R3383" i="1"/>
  <c r="Q3438" i="1"/>
  <c r="R3438" i="1"/>
  <c r="Q3333" i="1"/>
  <c r="R3333" i="1"/>
  <c r="S3176" i="1"/>
  <c r="S3256" i="1"/>
  <c r="S3922" i="1"/>
  <c r="S3812" i="1"/>
  <c r="Q3859" i="1"/>
  <c r="S3859" i="1" s="1"/>
  <c r="Q4266" i="1"/>
  <c r="S4266" i="1" s="1"/>
  <c r="R4496" i="1"/>
  <c r="S4496" i="1" s="1"/>
  <c r="Q4102" i="1"/>
  <c r="S4102" i="1" s="1"/>
  <c r="Q4559" i="1"/>
  <c r="S4559" i="1" s="1"/>
  <c r="R4559" i="1"/>
  <c r="R4624" i="1"/>
  <c r="Q4624" i="1"/>
  <c r="S4624" i="1" s="1"/>
  <c r="Q4629" i="1"/>
  <c r="S4629" i="1" s="1"/>
  <c r="R4816" i="1"/>
  <c r="Q4816" i="1"/>
  <c r="S4850" i="1"/>
  <c r="S4709" i="1"/>
  <c r="R4952" i="1"/>
  <c r="Q4952" i="1"/>
  <c r="S4952" i="1" s="1"/>
  <c r="R4933" i="1"/>
  <c r="Q4933" i="1"/>
  <c r="S4933" i="1" s="1"/>
  <c r="S4970" i="1"/>
  <c r="S5079" i="1"/>
  <c r="R5152" i="1"/>
  <c r="Q5152" i="1"/>
  <c r="S5152" i="1" s="1"/>
  <c r="Q5333" i="1"/>
  <c r="S5333" i="1" s="1"/>
  <c r="R5333" i="1"/>
  <c r="R4885" i="1"/>
  <c r="Q4885" i="1"/>
  <c r="S4885" i="1" s="1"/>
  <c r="Q5813" i="1"/>
  <c r="R5813" i="1"/>
  <c r="Q5877" i="1"/>
  <c r="S5877" i="1" s="1"/>
  <c r="R5877" i="1"/>
  <c r="Q5941" i="1"/>
  <c r="S5941" i="1" s="1"/>
  <c r="R5941" i="1"/>
  <c r="Q6005" i="1"/>
  <c r="S6005" i="1" s="1"/>
  <c r="R6005" i="1"/>
  <c r="Q6114" i="1"/>
  <c r="R6114" i="1"/>
  <c r="R6195" i="1"/>
  <c r="Q6195" i="1"/>
  <c r="Q6251" i="1"/>
  <c r="S6251" i="1" s="1"/>
  <c r="R6251" i="1"/>
  <c r="Q6327" i="1"/>
  <c r="S6327" i="1" s="1"/>
  <c r="R6327" i="1"/>
  <c r="Q6464" i="1"/>
  <c r="R6464" i="1"/>
  <c r="Q6528" i="1"/>
  <c r="S6528" i="1" s="1"/>
  <c r="R6528" i="1"/>
  <c r="Q6520" i="1"/>
  <c r="R6520" i="1"/>
  <c r="Q6650" i="1"/>
  <c r="R6650" i="1"/>
  <c r="S7241" i="1"/>
  <c r="Q7397" i="1"/>
  <c r="S7397" i="1" s="1"/>
  <c r="R7397" i="1"/>
  <c r="Q8428" i="1"/>
  <c r="R8428" i="1"/>
  <c r="Q8424" i="1"/>
  <c r="R8424" i="1"/>
  <c r="Q8662" i="1"/>
  <c r="S8662" i="1" s="1"/>
  <c r="R8662" i="1"/>
  <c r="Q8726" i="1"/>
  <c r="S8726" i="1" s="1"/>
  <c r="R8726" i="1"/>
  <c r="Q8790" i="1"/>
  <c r="S8790" i="1" s="1"/>
  <c r="R8790" i="1"/>
  <c r="Q8854" i="1"/>
  <c r="R8854" i="1"/>
  <c r="Q8918" i="1"/>
  <c r="S8918" i="1" s="1"/>
  <c r="R8918" i="1"/>
  <c r="Q8973" i="1"/>
  <c r="S8973" i="1" s="1"/>
  <c r="Q9010" i="1"/>
  <c r="S9010" i="1" s="1"/>
  <c r="R9010" i="1"/>
  <c r="Q9042" i="1"/>
  <c r="R9042" i="1"/>
  <c r="Q9221" i="1"/>
  <c r="R9221" i="1"/>
  <c r="S8761" i="1"/>
  <c r="S969" i="1"/>
  <c r="Q1103" i="1"/>
  <c r="S1103" i="1" s="1"/>
  <c r="Q1097" i="1"/>
  <c r="R1097" i="1"/>
  <c r="Q1623" i="1"/>
  <c r="S1623" i="1" s="1"/>
  <c r="R1623" i="1"/>
  <c r="Q1752" i="1"/>
  <c r="R1752" i="1"/>
  <c r="Q1904" i="1"/>
  <c r="R1904" i="1"/>
  <c r="Q1869" i="1"/>
  <c r="S1869" i="1" s="1"/>
  <c r="R1869" i="1"/>
  <c r="S1731" i="1"/>
  <c r="Q2344" i="1"/>
  <c r="S2344" i="1" s="1"/>
  <c r="R2344" i="1"/>
  <c r="R2784" i="1"/>
  <c r="Q2784" i="1"/>
  <c r="S2784" i="1" s="1"/>
  <c r="R981" i="1"/>
  <c r="Q981" i="1"/>
  <c r="S981" i="1" s="1"/>
  <c r="Q977" i="1"/>
  <c r="S977" i="1" s="1"/>
  <c r="R1082" i="1"/>
  <c r="Q1082" i="1"/>
  <c r="S1082" i="1" s="1"/>
  <c r="R1029" i="1"/>
  <c r="Q1029" i="1"/>
  <c r="S1029" i="1" s="1"/>
  <c r="Q1003" i="1"/>
  <c r="S1003" i="1" s="1"/>
  <c r="R1003" i="1"/>
  <c r="S1070" i="1"/>
  <c r="R1181" i="1"/>
  <c r="Q1173" i="1"/>
  <c r="S1173" i="1" s="1"/>
  <c r="R1173" i="1"/>
  <c r="Q1119" i="1"/>
  <c r="R1119" i="1"/>
  <c r="Q1099" i="1"/>
  <c r="S1099" i="1" s="1"/>
  <c r="R1099" i="1"/>
  <c r="S1185" i="1"/>
  <c r="S1254" i="1"/>
  <c r="S1270" i="1"/>
  <c r="Q1359" i="1"/>
  <c r="R1359" i="1"/>
  <c r="S1000" i="1"/>
  <c r="S1184" i="1"/>
  <c r="S1237" i="1"/>
  <c r="Q1346" i="1"/>
  <c r="S1346" i="1" s="1"/>
  <c r="R1346" i="1"/>
  <c r="Q1361" i="1"/>
  <c r="S1361" i="1" s="1"/>
  <c r="R1361" i="1"/>
  <c r="Q1544" i="1"/>
  <c r="R1544" i="1"/>
  <c r="Q1298" i="1"/>
  <c r="S1298" i="1" s="1"/>
  <c r="R1298" i="1"/>
  <c r="Q1608" i="1"/>
  <c r="S1608" i="1" s="1"/>
  <c r="R1608" i="1"/>
  <c r="Q1560" i="1"/>
  <c r="S1560" i="1" s="1"/>
  <c r="R1560" i="1"/>
  <c r="Q1596" i="1"/>
  <c r="R1596" i="1"/>
  <c r="S1374" i="1"/>
  <c r="S1517" i="1"/>
  <c r="Q1591" i="1"/>
  <c r="S1591" i="1" s="1"/>
  <c r="R1591" i="1"/>
  <c r="Q1663" i="1"/>
  <c r="S1663" i="1" s="1"/>
  <c r="R1663" i="1"/>
  <c r="S1666" i="1"/>
  <c r="S1715" i="1"/>
  <c r="S1747" i="1"/>
  <c r="Q1768" i="1"/>
  <c r="R1768" i="1"/>
  <c r="Q1908" i="1"/>
  <c r="R1908" i="1"/>
  <c r="S1762" i="1"/>
  <c r="R1707" i="1"/>
  <c r="S1707" i="1" s="1"/>
  <c r="S1765" i="1"/>
  <c r="Q1720" i="1"/>
  <c r="S1720" i="1" s="1"/>
  <c r="R1720" i="1"/>
  <c r="R1938" i="1"/>
  <c r="Q1938" i="1"/>
  <c r="Q1648" i="1"/>
  <c r="S1648" i="1" s="1"/>
  <c r="R1648" i="1"/>
  <c r="S1770" i="1"/>
  <c r="R1928" i="1"/>
  <c r="S1886" i="1"/>
  <c r="R2196" i="1"/>
  <c r="Q2196" i="1"/>
  <c r="S2196" i="1" s="1"/>
  <c r="Q2260" i="1"/>
  <c r="S2260" i="1" s="1"/>
  <c r="R2260" i="1"/>
  <c r="Q2262" i="1"/>
  <c r="R2262" i="1"/>
  <c r="Q2706" i="1"/>
  <c r="R2706" i="1"/>
  <c r="Q3006" i="1"/>
  <c r="S3006" i="1" s="1"/>
  <c r="R3006" i="1"/>
  <c r="Q3070" i="1"/>
  <c r="S3070" i="1" s="1"/>
  <c r="R3070" i="1"/>
  <c r="Q3134" i="1"/>
  <c r="S3134" i="1" s="1"/>
  <c r="R3134" i="1"/>
  <c r="Q3181" i="1"/>
  <c r="R3181" i="1"/>
  <c r="Q3286" i="1"/>
  <c r="S3286" i="1" s="1"/>
  <c r="R3286" i="1"/>
  <c r="Q2997" i="1"/>
  <c r="R2997" i="1"/>
  <c r="Q3029" i="1"/>
  <c r="R3029" i="1"/>
  <c r="Q3061" i="1"/>
  <c r="R3061" i="1"/>
  <c r="Q3093" i="1"/>
  <c r="R3093" i="1"/>
  <c r="Q3125" i="1"/>
  <c r="R3125" i="1"/>
  <c r="Q3749" i="1"/>
  <c r="S3749" i="1" s="1"/>
  <c r="R3749" i="1"/>
  <c r="Q3818" i="1"/>
  <c r="S3818" i="1" s="1"/>
  <c r="R3818" i="1"/>
  <c r="Q3882" i="1"/>
  <c r="S3882" i="1" s="1"/>
  <c r="R3882" i="1"/>
  <c r="Q3693" i="1"/>
  <c r="R3693" i="1"/>
  <c r="R3295" i="1"/>
  <c r="S3295" i="1" s="1"/>
  <c r="S4322" i="1"/>
  <c r="R4202" i="1"/>
  <c r="S4202" i="1" s="1"/>
  <c r="Q4378" i="1"/>
  <c r="R4378" i="1"/>
  <c r="R4632" i="1"/>
  <c r="Q4632" i="1"/>
  <c r="S4632" i="1" s="1"/>
  <c r="R4696" i="1"/>
  <c r="Q4696" i="1"/>
  <c r="S4696" i="1" s="1"/>
  <c r="R4888" i="1"/>
  <c r="Q4888" i="1"/>
  <c r="S4888" i="1" s="1"/>
  <c r="S4653" i="1"/>
  <c r="S4712" i="1"/>
  <c r="S4834" i="1"/>
  <c r="R4848" i="1"/>
  <c r="Q4848" i="1"/>
  <c r="Q7325" i="1"/>
  <c r="R7325" i="1"/>
  <c r="Q8252" i="1"/>
  <c r="S8252" i="1" s="1"/>
  <c r="R8252" i="1"/>
  <c r="Q8272" i="1"/>
  <c r="R8272" i="1"/>
  <c r="R8347" i="1"/>
  <c r="S8347" i="1" s="1"/>
  <c r="Q8384" i="1"/>
  <c r="R8384" i="1"/>
  <c r="R7233" i="1"/>
  <c r="Q1378" i="1"/>
  <c r="S1378" i="1" s="1"/>
  <c r="R1378" i="1"/>
  <c r="Q1403" i="1"/>
  <c r="S1403" i="1" s="1"/>
  <c r="R1403" i="1"/>
  <c r="Q1619" i="1"/>
  <c r="R1619" i="1"/>
  <c r="Q1716" i="1"/>
  <c r="S1716" i="1" s="1"/>
  <c r="Q1942" i="1"/>
  <c r="S1942" i="1" s="1"/>
  <c r="R1942" i="1"/>
  <c r="Q2254" i="1"/>
  <c r="S2254" i="1" s="1"/>
  <c r="R2254" i="1"/>
  <c r="Q2366" i="1"/>
  <c r="R2366" i="1"/>
  <c r="Q3308" i="1"/>
  <c r="R3308" i="1"/>
  <c r="Q3197" i="1"/>
  <c r="S3197" i="1" s="1"/>
  <c r="R3197" i="1"/>
  <c r="Q3473" i="1"/>
  <c r="S3473" i="1" s="1"/>
  <c r="R3473" i="1"/>
  <c r="Q4454" i="1"/>
  <c r="S4454" i="1" s="1"/>
  <c r="R4454" i="1"/>
  <c r="Q1002" i="1"/>
  <c r="S1002" i="1" s="1"/>
  <c r="R1002" i="1"/>
  <c r="Q989" i="1"/>
  <c r="R989" i="1"/>
  <c r="S1181" i="1"/>
  <c r="R1090" i="1"/>
  <c r="Q1090" i="1"/>
  <c r="S1090" i="1" s="1"/>
  <c r="Q1150" i="1"/>
  <c r="S1150" i="1" s="1"/>
  <c r="R1150" i="1"/>
  <c r="Q1175" i="1"/>
  <c r="S1175" i="1" s="1"/>
  <c r="R1175" i="1"/>
  <c r="Q1220" i="1"/>
  <c r="S1220" i="1" s="1"/>
  <c r="R1220" i="1"/>
  <c r="S1137" i="1"/>
  <c r="S1333" i="1"/>
  <c r="Q1410" i="1"/>
  <c r="S1410" i="1" s="1"/>
  <c r="R1410" i="1"/>
  <c r="Q1322" i="1"/>
  <c r="R1322" i="1"/>
  <c r="Q1417" i="1"/>
  <c r="R1417" i="1"/>
  <c r="Q1314" i="1"/>
  <c r="S1314" i="1" s="1"/>
  <c r="R1314" i="1"/>
  <c r="R1324" i="1"/>
  <c r="S1324" i="1" s="1"/>
  <c r="R1563" i="1"/>
  <c r="Q1563" i="1"/>
  <c r="S1563" i="1" s="1"/>
  <c r="R1504" i="1"/>
  <c r="S1504" i="1" s="1"/>
  <c r="Q1627" i="1"/>
  <c r="R1627" i="1"/>
  <c r="S1445" i="1"/>
  <c r="Q1616" i="1"/>
  <c r="S1616" i="1" s="1"/>
  <c r="R1616" i="1"/>
  <c r="Q1306" i="1"/>
  <c r="R1306" i="1"/>
  <c r="Q1507" i="1"/>
  <c r="S1507" i="1" s="1"/>
  <c r="R1507" i="1"/>
  <c r="Q1576" i="1"/>
  <c r="R1576" i="1"/>
  <c r="R1571" i="1"/>
  <c r="Q1571" i="1"/>
  <c r="S1571" i="1" s="1"/>
  <c r="Q1451" i="1"/>
  <c r="S1451" i="1" s="1"/>
  <c r="R1451" i="1"/>
  <c r="Q1636" i="1"/>
  <c r="S1636" i="1" s="1"/>
  <c r="R1636" i="1"/>
  <c r="S1662" i="1"/>
  <c r="S1778" i="1"/>
  <c r="Q1897" i="1"/>
  <c r="S1897" i="1" s="1"/>
  <c r="R1897" i="1"/>
  <c r="Q1941" i="1"/>
  <c r="S1941" i="1" s="1"/>
  <c r="R1941" i="1"/>
  <c r="Q1821" i="1"/>
  <c r="S1821" i="1" s="1"/>
  <c r="R1821" i="1"/>
  <c r="Q1844" i="1"/>
  <c r="R1844" i="1"/>
  <c r="Q1921" i="1"/>
  <c r="S1921" i="1" s="1"/>
  <c r="R1921" i="1"/>
  <c r="S1878" i="1"/>
  <c r="R1946" i="1"/>
  <c r="Q1946" i="1"/>
  <c r="S1946" i="1" s="1"/>
  <c r="Q1660" i="1"/>
  <c r="R1660" i="1"/>
  <c r="S1931" i="1"/>
  <c r="Q1868" i="1"/>
  <c r="S1868" i="1" s="1"/>
  <c r="R1868" i="1"/>
  <c r="S1933" i="1"/>
  <c r="S1856" i="1"/>
  <c r="Q2296" i="1"/>
  <c r="S2296" i="1" s="1"/>
  <c r="R2296" i="1"/>
  <c r="Q2112" i="1"/>
  <c r="S2112" i="1" s="1"/>
  <c r="R2473" i="1"/>
  <c r="Q2473" i="1"/>
  <c r="R2585" i="1"/>
  <c r="Q2585" i="1"/>
  <c r="S2585" i="1" s="1"/>
  <c r="Q2725" i="1"/>
  <c r="R2725" i="1"/>
  <c r="R2494" i="1"/>
  <c r="Q2494" i="1"/>
  <c r="S2494" i="1" s="1"/>
  <c r="S3232" i="1"/>
  <c r="Q3372" i="1"/>
  <c r="S3372" i="1" s="1"/>
  <c r="Q3014" i="1"/>
  <c r="S3014" i="1" s="1"/>
  <c r="R3014" i="1"/>
  <c r="Q3078" i="1"/>
  <c r="R3078" i="1"/>
  <c r="Q3142" i="1"/>
  <c r="S3142" i="1" s="1"/>
  <c r="R3142" i="1"/>
  <c r="S3200" i="1"/>
  <c r="Q3246" i="1"/>
  <c r="R3246" i="1"/>
  <c r="R3288" i="1"/>
  <c r="Q3288" i="1"/>
  <c r="S3288" i="1" s="1"/>
  <c r="Q3244" i="1"/>
  <c r="S3244" i="1" s="1"/>
  <c r="R3232" i="1"/>
  <c r="Q3715" i="1"/>
  <c r="S3715" i="1" s="1"/>
  <c r="R3715" i="1"/>
  <c r="Q3827" i="1"/>
  <c r="R3827" i="1"/>
  <c r="Q4019" i="1"/>
  <c r="S4019" i="1" s="1"/>
  <c r="R4019" i="1"/>
  <c r="Q3643" i="1"/>
  <c r="S3643" i="1" s="1"/>
  <c r="Q3826" i="1"/>
  <c r="R3826" i="1"/>
  <c r="Q3890" i="1"/>
  <c r="R3890" i="1"/>
  <c r="R3748" i="1"/>
  <c r="Q3748" i="1"/>
  <c r="S3359" i="1"/>
  <c r="Q3617" i="1"/>
  <c r="S3617" i="1" s="1"/>
  <c r="R3617" i="1"/>
  <c r="S3892" i="1"/>
  <c r="Q4166" i="1"/>
  <c r="R4166" i="1"/>
  <c r="Q4206" i="1"/>
  <c r="S4206" i="1" s="1"/>
  <c r="R4206" i="1"/>
  <c r="S4270" i="1"/>
  <c r="S3820" i="1"/>
  <c r="Q5397" i="1"/>
  <c r="R5397" i="1"/>
  <c r="Q5674" i="1"/>
  <c r="R5674" i="1"/>
  <c r="R6088" i="1"/>
  <c r="Q6088" i="1"/>
  <c r="S6088" i="1" s="1"/>
  <c r="Q6655" i="1"/>
  <c r="R6655" i="1"/>
  <c r="Q5858" i="1"/>
  <c r="S5858" i="1" s="1"/>
  <c r="R5858" i="1"/>
  <c r="Q5922" i="1"/>
  <c r="S5922" i="1" s="1"/>
  <c r="R5922" i="1"/>
  <c r="Q5986" i="1"/>
  <c r="S5986" i="1" s="1"/>
  <c r="R5986" i="1"/>
  <c r="Q6050" i="1"/>
  <c r="R6050" i="1"/>
  <c r="Q6291" i="1"/>
  <c r="S6291" i="1" s="1"/>
  <c r="R6291" i="1"/>
  <c r="R6335" i="1"/>
  <c r="Q6335" i="1"/>
  <c r="S5808" i="1"/>
  <c r="Q6690" i="1"/>
  <c r="R6690" i="1"/>
  <c r="R6181" i="1"/>
  <c r="Q6181" i="1"/>
  <c r="R7041" i="1"/>
  <c r="Q7041" i="1"/>
  <c r="S7041" i="1" s="1"/>
  <c r="R7073" i="1"/>
  <c r="Q7073" i="1"/>
  <c r="S7073" i="1" s="1"/>
  <c r="R7105" i="1"/>
  <c r="Q7105" i="1"/>
  <c r="S7105" i="1" s="1"/>
  <c r="R7137" i="1"/>
  <c r="Q7137" i="1"/>
  <c r="R7169" i="1"/>
  <c r="Q7169" i="1"/>
  <c r="S7169" i="1" s="1"/>
  <c r="S7233" i="1"/>
  <c r="R7265" i="1"/>
  <c r="Q7265" i="1"/>
  <c r="R7297" i="1"/>
  <c r="Q7297" i="1"/>
  <c r="S7297" i="1" s="1"/>
  <c r="R7329" i="1"/>
  <c r="Q7329" i="1"/>
  <c r="R7361" i="1"/>
  <c r="Q7361" i="1"/>
  <c r="S7361" i="1" s="1"/>
  <c r="Q7393" i="1"/>
  <c r="S7393" i="1" s="1"/>
  <c r="R7393" i="1"/>
  <c r="R7425" i="1"/>
  <c r="Q7425" i="1"/>
  <c r="S7425" i="1" s="1"/>
  <c r="Q7457" i="1"/>
  <c r="S7457" i="1" s="1"/>
  <c r="R7457" i="1"/>
  <c r="R6591" i="1"/>
  <c r="S6591" i="1" s="1"/>
  <c r="R7633" i="1"/>
  <c r="Q7633" i="1"/>
  <c r="S7633" i="1" s="1"/>
  <c r="Q7670" i="1"/>
  <c r="S7670" i="1" s="1"/>
  <c r="R7670" i="1"/>
  <c r="Q7101" i="1"/>
  <c r="R7101" i="1"/>
  <c r="Q7229" i="1"/>
  <c r="S7229" i="1" s="1"/>
  <c r="R7229" i="1"/>
  <c r="S8805" i="1"/>
  <c r="Q1643" i="1"/>
  <c r="S1643" i="1" s="1"/>
  <c r="R1643" i="1"/>
  <c r="Q1556" i="1"/>
  <c r="R1556" i="1"/>
  <c r="Q1728" i="1"/>
  <c r="R1728" i="1"/>
  <c r="S1528" i="1"/>
  <c r="Q3149" i="1"/>
  <c r="S3149" i="1" s="1"/>
  <c r="R3149" i="1"/>
  <c r="R4162" i="1"/>
  <c r="Q4162" i="1"/>
  <c r="S4162" i="1" s="1"/>
  <c r="Q4370" i="1"/>
  <c r="R4370" i="1"/>
  <c r="S985" i="1"/>
  <c r="S983" i="1"/>
  <c r="Q978" i="1"/>
  <c r="S978" i="1" s="1"/>
  <c r="R978" i="1"/>
  <c r="S1075" i="1"/>
  <c r="R1061" i="1"/>
  <c r="Q1061" i="1"/>
  <c r="S1061" i="1" s="1"/>
  <c r="Q1155" i="1"/>
  <c r="R1155" i="1"/>
  <c r="R1018" i="1"/>
  <c r="Q1018" i="1"/>
  <c r="S1018" i="1" s="1"/>
  <c r="Q1133" i="1"/>
  <c r="S1133" i="1" s="1"/>
  <c r="R1050" i="1"/>
  <c r="Q1050" i="1"/>
  <c r="S1050" i="1" s="1"/>
  <c r="S1191" i="1"/>
  <c r="S1238" i="1"/>
  <c r="S1110" i="1"/>
  <c r="R1247" i="1"/>
  <c r="Q1247" i="1"/>
  <c r="S1247" i="1" s="1"/>
  <c r="Q1260" i="1"/>
  <c r="S1260" i="1" s="1"/>
  <c r="R1260" i="1"/>
  <c r="S1130" i="1"/>
  <c r="Q1292" i="1"/>
  <c r="R1292" i="1"/>
  <c r="Q1375" i="1"/>
  <c r="S1375" i="1" s="1"/>
  <c r="R1375" i="1"/>
  <c r="S1192" i="1"/>
  <c r="Q1246" i="1"/>
  <c r="S1246" i="1" s="1"/>
  <c r="R1246" i="1"/>
  <c r="R1244" i="1"/>
  <c r="Q1244" i="1"/>
  <c r="S1244" i="1" s="1"/>
  <c r="S1386" i="1"/>
  <c r="S1294" i="1"/>
  <c r="S1370" i="1"/>
  <c r="Q1499" i="1"/>
  <c r="S1499" i="1" s="1"/>
  <c r="R1499" i="1"/>
  <c r="S1448" i="1"/>
  <c r="S1506" i="1"/>
  <c r="R1367" i="1"/>
  <c r="S1367" i="1" s="1"/>
  <c r="S1436" i="1"/>
  <c r="S1570" i="1"/>
  <c r="S1381" i="1"/>
  <c r="Q1548" i="1"/>
  <c r="S1548" i="1" s="1"/>
  <c r="R1548" i="1"/>
  <c r="S1325" i="1"/>
  <c r="Q1564" i="1"/>
  <c r="S1564" i="1" s="1"/>
  <c r="R1564" i="1"/>
  <c r="Q1604" i="1"/>
  <c r="R1604" i="1"/>
  <c r="Q1628" i="1"/>
  <c r="R1628" i="1"/>
  <c r="Q1675" i="1"/>
  <c r="S1675" i="1" s="1"/>
  <c r="R1675" i="1"/>
  <c r="S1435" i="1"/>
  <c r="S1723" i="1"/>
  <c r="S1755" i="1"/>
  <c r="S1635" i="1"/>
  <c r="Q1712" i="1"/>
  <c r="S1712" i="1" s="1"/>
  <c r="R1712" i="1"/>
  <c r="Q1829" i="1"/>
  <c r="S1829" i="1" s="1"/>
  <c r="R1829" i="1"/>
  <c r="R1646" i="1"/>
  <c r="Q1646" i="1"/>
  <c r="Q1949" i="1"/>
  <c r="R1949" i="1"/>
  <c r="S1713" i="1"/>
  <c r="S1797" i="1"/>
  <c r="Q1744" i="1"/>
  <c r="S1744" i="1" s="1"/>
  <c r="R1744" i="1"/>
  <c r="S1928" i="1"/>
  <c r="Q1690" i="1"/>
  <c r="R1690" i="1"/>
  <c r="Q1849" i="1"/>
  <c r="S1849" i="1" s="1"/>
  <c r="R1849" i="1"/>
  <c r="Q1885" i="1"/>
  <c r="R1885" i="1"/>
  <c r="Q1804" i="1"/>
  <c r="S1804" i="1" s="1"/>
  <c r="R1804" i="1"/>
  <c r="Q1796" i="1"/>
  <c r="R1796" i="1"/>
  <c r="S1991" i="1"/>
  <c r="S2023" i="1"/>
  <c r="S2079" i="1"/>
  <c r="Q2055" i="1"/>
  <c r="S2055" i="1" s="1"/>
  <c r="R2055" i="1"/>
  <c r="S2190" i="1"/>
  <c r="S2135" i="1"/>
  <c r="Q2230" i="1"/>
  <c r="S2230" i="1" s="1"/>
  <c r="R2230" i="1"/>
  <c r="Q2257" i="1"/>
  <c r="S2257" i="1" s="1"/>
  <c r="R2257" i="1"/>
  <c r="S2174" i="1"/>
  <c r="Q2409" i="1"/>
  <c r="S2409" i="1" s="1"/>
  <c r="R2409" i="1"/>
  <c r="Q2425" i="1"/>
  <c r="R2425" i="1"/>
  <c r="Q2606" i="1"/>
  <c r="S2606" i="1" s="1"/>
  <c r="R2606" i="1"/>
  <c r="R2721" i="1"/>
  <c r="Q2721" i="1"/>
  <c r="S2721" i="1" s="1"/>
  <c r="R2519" i="1"/>
  <c r="Q2519" i="1"/>
  <c r="S2519" i="1" s="1"/>
  <c r="Q2785" i="1"/>
  <c r="S2785" i="1" s="1"/>
  <c r="R2785" i="1"/>
  <c r="S2843" i="1"/>
  <c r="R3300" i="1"/>
  <c r="Q3300" i="1"/>
  <c r="S3300" i="1" s="1"/>
  <c r="R3364" i="1"/>
  <c r="Q3364" i="1"/>
  <c r="S3364" i="1" s="1"/>
  <c r="R2792" i="1"/>
  <c r="S2792" i="1" s="1"/>
  <c r="Q3325" i="1"/>
  <c r="S3325" i="1" s="1"/>
  <c r="R3325" i="1"/>
  <c r="S3167" i="1"/>
  <c r="Q3254" i="1"/>
  <c r="R3254" i="1"/>
  <c r="R3423" i="1"/>
  <c r="Q3423" i="1"/>
  <c r="Q3462" i="1"/>
  <c r="S3462" i="1" s="1"/>
  <c r="R3462" i="1"/>
  <c r="S3739" i="1"/>
  <c r="Q3741" i="1"/>
  <c r="R3741" i="1"/>
  <c r="Q3828" i="1"/>
  <c r="S3828" i="1" s="1"/>
  <c r="R3828" i="1"/>
  <c r="S3472" i="1"/>
  <c r="Q3963" i="1"/>
  <c r="S3963" i="1" s="1"/>
  <c r="R3963" i="1"/>
  <c r="R4027" i="1"/>
  <c r="Q4027" i="1"/>
  <c r="S4027" i="1" s="1"/>
  <c r="Q3619" i="1"/>
  <c r="S3619" i="1" s="1"/>
  <c r="R3619" i="1"/>
  <c r="S3635" i="1"/>
  <c r="R3772" i="1"/>
  <c r="Q3772" i="1"/>
  <c r="S3832" i="1"/>
  <c r="Q4115" i="1"/>
  <c r="R4115" i="1"/>
  <c r="S3816" i="1"/>
  <c r="S3852" i="1"/>
  <c r="S3866" i="1"/>
  <c r="Q4131" i="1"/>
  <c r="R4131" i="1"/>
  <c r="Q3996" i="1"/>
  <c r="S3996" i="1" s="1"/>
  <c r="R3996" i="1"/>
  <c r="R4043" i="1"/>
  <c r="Q4043" i="1"/>
  <c r="S4043" i="1" s="1"/>
  <c r="Q4171" i="1"/>
  <c r="R4171" i="1"/>
  <c r="Q4214" i="1"/>
  <c r="R4214" i="1"/>
  <c r="S4278" i="1"/>
  <c r="S3936" i="1"/>
  <c r="R4067" i="1"/>
  <c r="Q4067" i="1"/>
  <c r="S4067" i="1" s="1"/>
  <c r="S4269" i="1"/>
  <c r="Q4547" i="1"/>
  <c r="R4547" i="1"/>
  <c r="Q4601" i="1"/>
  <c r="S4601" i="1" s="1"/>
  <c r="R4601" i="1"/>
  <c r="Q4661" i="1"/>
  <c r="S4661" i="1" s="1"/>
  <c r="R4661" i="1"/>
  <c r="Q4693" i="1"/>
  <c r="S4693" i="1" s="1"/>
  <c r="R4693" i="1"/>
  <c r="Q4725" i="1"/>
  <c r="R4725" i="1"/>
  <c r="Q4757" i="1"/>
  <c r="S4757" i="1" s="1"/>
  <c r="R4757" i="1"/>
  <c r="Q4789" i="1"/>
  <c r="S4789" i="1" s="1"/>
  <c r="R4789" i="1"/>
  <c r="S4821" i="1"/>
  <c r="Q4853" i="1"/>
  <c r="R4853" i="1"/>
  <c r="S4379" i="1"/>
  <c r="Q4438" i="1"/>
  <c r="S4438" i="1" s="1"/>
  <c r="R4438" i="1"/>
  <c r="S4476" i="1"/>
  <c r="S4256" i="1"/>
  <c r="S4150" i="1"/>
  <c r="S4222" i="1"/>
  <c r="S4519" i="1"/>
  <c r="S4762" i="1"/>
  <c r="S4769" i="1"/>
  <c r="R5294" i="1"/>
  <c r="S5294" i="1" s="1"/>
  <c r="Q5445" i="1"/>
  <c r="R5445" i="1"/>
  <c r="S5792" i="1"/>
  <c r="Q5706" i="1"/>
  <c r="S5706" i="1" s="1"/>
  <c r="R5706" i="1"/>
  <c r="R6392" i="1"/>
  <c r="Q6392" i="1"/>
  <c r="S6392" i="1" s="1"/>
  <c r="R6714" i="1"/>
  <c r="Q6714" i="1"/>
  <c r="S6714" i="1" s="1"/>
  <c r="R6746" i="1"/>
  <c r="Q6746" i="1"/>
  <c r="S6746" i="1" s="1"/>
  <c r="R6778" i="1"/>
  <c r="Q6778" i="1"/>
  <c r="S6778" i="1" s="1"/>
  <c r="R6810" i="1"/>
  <c r="Q6810" i="1"/>
  <c r="S6810" i="1" s="1"/>
  <c r="R6842" i="1"/>
  <c r="Q6842" i="1"/>
  <c r="S6842" i="1" s="1"/>
  <c r="R6866" i="1"/>
  <c r="Q6866" i="1"/>
  <c r="S6866" i="1" s="1"/>
  <c r="S6957" i="1"/>
  <c r="R6919" i="1"/>
  <c r="S6919" i="1" s="1"/>
  <c r="Q7486" i="1"/>
  <c r="R7486" i="1"/>
  <c r="Q7641" i="1"/>
  <c r="S7641" i="1" s="1"/>
  <c r="R7641" i="1"/>
  <c r="Q7678" i="1"/>
  <c r="S7678" i="1" s="1"/>
  <c r="R7678" i="1"/>
  <c r="R7805" i="1"/>
  <c r="Q7805" i="1"/>
  <c r="Q7890" i="1"/>
  <c r="R7890" i="1"/>
  <c r="S7992" i="1"/>
  <c r="S8669" i="1"/>
  <c r="S8541" i="1"/>
  <c r="R9001" i="1"/>
  <c r="Q9001" i="1"/>
  <c r="S9001" i="1" s="1"/>
  <c r="R9033" i="1"/>
  <c r="Q9033" i="1"/>
  <c r="S9033" i="1" s="1"/>
  <c r="R9065" i="1"/>
  <c r="Q9065" i="1"/>
  <c r="S9065" i="1" s="1"/>
  <c r="Q9234" i="1"/>
  <c r="S9234" i="1" s="1"/>
  <c r="R9234" i="1"/>
  <c r="S8363" i="1"/>
  <c r="S8588" i="1"/>
  <c r="S8717" i="1"/>
  <c r="S8845" i="1"/>
  <c r="S8533" i="1"/>
  <c r="Q9226" i="1"/>
  <c r="R9226" i="1"/>
  <c r="S8586" i="1"/>
  <c r="S8681" i="1"/>
  <c r="S8725" i="1"/>
  <c r="Q9030" i="1"/>
  <c r="R9030" i="1"/>
  <c r="Q9448" i="1"/>
  <c r="S9448" i="1" s="1"/>
  <c r="R9448" i="1"/>
  <c r="R9912" i="1"/>
  <c r="Q9912" i="1"/>
  <c r="Q9984" i="1"/>
  <c r="R9984" i="1"/>
  <c r="S9970" i="1"/>
  <c r="Q9161" i="1"/>
  <c r="R9161" i="1"/>
  <c r="Q9352" i="1"/>
  <c r="R9352" i="1"/>
  <c r="Q9672" i="1"/>
  <c r="S9672" i="1" s="1"/>
  <c r="R9672" i="1"/>
  <c r="S9069" i="1"/>
  <c r="Q9129" i="1"/>
  <c r="S9129" i="1" s="1"/>
  <c r="R9129" i="1"/>
  <c r="Q9207" i="1"/>
  <c r="S9207" i="1" s="1"/>
  <c r="R9207" i="1"/>
  <c r="S9658" i="1"/>
  <c r="R9688" i="1"/>
  <c r="Q9688" i="1"/>
  <c r="S9688" i="1" s="1"/>
  <c r="R9816" i="1"/>
  <c r="Q9816" i="1"/>
  <c r="S9816" i="1" s="1"/>
  <c r="R9899" i="1"/>
  <c r="Q9899" i="1"/>
  <c r="S9899" i="1" s="1"/>
  <c r="Q9992" i="1"/>
  <c r="S9992" i="1" s="1"/>
  <c r="R9992" i="1"/>
  <c r="Q9560" i="1"/>
  <c r="S9560" i="1" s="1"/>
  <c r="R9560" i="1"/>
  <c r="R9960" i="1"/>
  <c r="Q9960" i="1"/>
  <c r="S9960" i="1" s="1"/>
  <c r="R9712" i="1"/>
  <c r="Q9712" i="1"/>
  <c r="S9712" i="1" s="1"/>
  <c r="Q9664" i="1"/>
  <c r="S9664" i="1" s="1"/>
  <c r="R9664" i="1"/>
  <c r="R9704" i="1"/>
  <c r="Q9704" i="1"/>
  <c r="Q9143" i="1"/>
  <c r="R9143" i="1"/>
  <c r="S9805" i="1"/>
  <c r="S10188" i="1"/>
  <c r="S10201" i="1"/>
  <c r="S10105" i="1"/>
  <c r="Q9291" i="1"/>
  <c r="S9291" i="1" s="1"/>
  <c r="S9956" i="1"/>
  <c r="S10220" i="1"/>
  <c r="S9475" i="1"/>
  <c r="R4976" i="1"/>
  <c r="Q4976" i="1"/>
  <c r="S4976" i="1" s="1"/>
  <c r="R5013" i="1"/>
  <c r="Q5013" i="1"/>
  <c r="S5013" i="1" s="1"/>
  <c r="S5207" i="1"/>
  <c r="S4825" i="1"/>
  <c r="S4846" i="1"/>
  <c r="R4893" i="1"/>
  <c r="Q4893" i="1"/>
  <c r="S4930" i="1"/>
  <c r="R4984" i="1"/>
  <c r="Q4984" i="1"/>
  <c r="S4984" i="1" s="1"/>
  <c r="Q5102" i="1"/>
  <c r="S5102" i="1" s="1"/>
  <c r="R5102" i="1"/>
  <c r="R5145" i="1"/>
  <c r="Q5145" i="1"/>
  <c r="S5145" i="1" s="1"/>
  <c r="Q5190" i="1"/>
  <c r="R5190" i="1"/>
  <c r="R4792" i="1"/>
  <c r="Q4792" i="1"/>
  <c r="S4792" i="1" s="1"/>
  <c r="S4837" i="1"/>
  <c r="S4874" i="1"/>
  <c r="Q5198" i="1"/>
  <c r="S5198" i="1" s="1"/>
  <c r="R5198" i="1"/>
  <c r="Q5384" i="1"/>
  <c r="S5384" i="1" s="1"/>
  <c r="R5384" i="1"/>
  <c r="Q5529" i="1"/>
  <c r="S5529" i="1" s="1"/>
  <c r="R5529" i="1"/>
  <c r="S5242" i="1"/>
  <c r="Q5376" i="1"/>
  <c r="R5376" i="1"/>
  <c r="Q5497" i="1"/>
  <c r="R5497" i="1"/>
  <c r="Q5542" i="1"/>
  <c r="R5542" i="1"/>
  <c r="Q5606" i="1"/>
  <c r="S5606" i="1" s="1"/>
  <c r="R5606" i="1"/>
  <c r="S5072" i="1"/>
  <c r="S5381" i="1"/>
  <c r="S6218" i="1"/>
  <c r="S5655" i="1"/>
  <c r="Q5698" i="1"/>
  <c r="R5698" i="1"/>
  <c r="S5800" i="1"/>
  <c r="Q5866" i="1"/>
  <c r="S5866" i="1" s="1"/>
  <c r="R5866" i="1"/>
  <c r="Q5930" i="1"/>
  <c r="S5930" i="1" s="1"/>
  <c r="R5930" i="1"/>
  <c r="Q5994" i="1"/>
  <c r="S5994" i="1" s="1"/>
  <c r="R5994" i="1"/>
  <c r="Q6058" i="1"/>
  <c r="R6058" i="1"/>
  <c r="R6125" i="1"/>
  <c r="Q6125" i="1"/>
  <c r="S6125" i="1" s="1"/>
  <c r="R6208" i="1"/>
  <c r="Q6208" i="1"/>
  <c r="S6208" i="1" s="1"/>
  <c r="Q5642" i="1"/>
  <c r="S5642" i="1" s="1"/>
  <c r="R5642" i="1"/>
  <c r="S5751" i="1"/>
  <c r="S5823" i="1"/>
  <c r="R5848" i="1"/>
  <c r="S5848" i="1" s="1"/>
  <c r="S5944" i="1"/>
  <c r="S5967" i="1"/>
  <c r="S6127" i="1"/>
  <c r="S5377" i="1"/>
  <c r="Q5714" i="1"/>
  <c r="R5714" i="1"/>
  <c r="S5760" i="1"/>
  <c r="R6163" i="1"/>
  <c r="Q6163" i="1"/>
  <c r="S6163" i="1" s="1"/>
  <c r="Q6411" i="1"/>
  <c r="R6411" i="1"/>
  <c r="S5566" i="1"/>
  <c r="S6202" i="1"/>
  <c r="S5064" i="1"/>
  <c r="R5656" i="1"/>
  <c r="S5656" i="1" s="1"/>
  <c r="S5688" i="1"/>
  <c r="S5767" i="1"/>
  <c r="R6187" i="1"/>
  <c r="Q6187" i="1"/>
  <c r="S6187" i="1" s="1"/>
  <c r="Q6424" i="1"/>
  <c r="S6424" i="1" s="1"/>
  <c r="R6424" i="1"/>
  <c r="S6474" i="1"/>
  <c r="Q6527" i="1"/>
  <c r="S6527" i="1" s="1"/>
  <c r="R6527" i="1"/>
  <c r="S5752" i="1"/>
  <c r="S5888" i="1"/>
  <c r="S5911" i="1"/>
  <c r="S6016" i="1"/>
  <c r="S6039" i="1"/>
  <c r="S6162" i="1"/>
  <c r="S6226" i="1"/>
  <c r="R6085" i="1"/>
  <c r="Q6085" i="1"/>
  <c r="S6085" i="1" s="1"/>
  <c r="S6887" i="1"/>
  <c r="S6401" i="1"/>
  <c r="Q6535" i="1"/>
  <c r="S6535" i="1" s="1"/>
  <c r="S6643" i="1"/>
  <c r="Q6775" i="1"/>
  <c r="R6775" i="1"/>
  <c r="Q6811" i="1"/>
  <c r="R6811" i="1"/>
  <c r="S6061" i="1"/>
  <c r="R6258" i="1"/>
  <c r="Q6258" i="1"/>
  <c r="S6258" i="1" s="1"/>
  <c r="S6687" i="1"/>
  <c r="S5534" i="1"/>
  <c r="R6213" i="1"/>
  <c r="Q6213" i="1"/>
  <c r="Q6719" i="1"/>
  <c r="S6719" i="1" s="1"/>
  <c r="R6719" i="1"/>
  <c r="R6834" i="1"/>
  <c r="Q6834" i="1"/>
  <c r="S6834" i="1" s="1"/>
  <c r="S6270" i="1"/>
  <c r="R6357" i="1"/>
  <c r="Q6357" i="1"/>
  <c r="S6357" i="1" s="1"/>
  <c r="S6473" i="1"/>
  <c r="S6512" i="1"/>
  <c r="S6832" i="1"/>
  <c r="S6951" i="1"/>
  <c r="S6174" i="1"/>
  <c r="S6569" i="1"/>
  <c r="S6651" i="1"/>
  <c r="Q6706" i="1"/>
  <c r="S6706" i="1" s="1"/>
  <c r="R6706" i="1"/>
  <c r="S6439" i="1"/>
  <c r="Q6907" i="1"/>
  <c r="S6907" i="1" s="1"/>
  <c r="R6907" i="1"/>
  <c r="R7002" i="1"/>
  <c r="Q7002" i="1"/>
  <c r="S7002" i="1" s="1"/>
  <c r="S7028" i="1"/>
  <c r="S7092" i="1"/>
  <c r="S7156" i="1"/>
  <c r="S7220" i="1"/>
  <c r="S7310" i="1"/>
  <c r="S7507" i="1"/>
  <c r="Q7561" i="1"/>
  <c r="R7561" i="1"/>
  <c r="S7635" i="1"/>
  <c r="Q7938" i="1"/>
  <c r="R7938" i="1"/>
  <c r="R6912" i="1"/>
  <c r="Q6912" i="1"/>
  <c r="S6912" i="1" s="1"/>
  <c r="S6950" i="1"/>
  <c r="S7161" i="1"/>
  <c r="S7470" i="1"/>
  <c r="Q7541" i="1"/>
  <c r="S7541" i="1" s="1"/>
  <c r="R7541" i="1"/>
  <c r="S6072" i="1"/>
  <c r="S7086" i="1"/>
  <c r="S7150" i="1"/>
  <c r="S7214" i="1"/>
  <c r="S7302" i="1"/>
  <c r="Q7414" i="1"/>
  <c r="R7414" i="1"/>
  <c r="Q7478" i="1"/>
  <c r="S7478" i="1" s="1"/>
  <c r="R7478" i="1"/>
  <c r="Q7526" i="1"/>
  <c r="R7526" i="1"/>
  <c r="S7595" i="1"/>
  <c r="Q7745" i="1"/>
  <c r="R7745" i="1"/>
  <c r="Q7802" i="1"/>
  <c r="S7802" i="1" s="1"/>
  <c r="R7802" i="1"/>
  <c r="S5759" i="1"/>
  <c r="S6691" i="1"/>
  <c r="S6870" i="1"/>
  <c r="Q7093" i="1"/>
  <c r="S7093" i="1" s="1"/>
  <c r="R7093" i="1"/>
  <c r="Q7157" i="1"/>
  <c r="S7157" i="1" s="1"/>
  <c r="R7157" i="1"/>
  <c r="Q7221" i="1"/>
  <c r="S7221" i="1" s="1"/>
  <c r="R7221" i="1"/>
  <c r="S7345" i="1"/>
  <c r="Q7381" i="1"/>
  <c r="R7381" i="1"/>
  <c r="S7463" i="1"/>
  <c r="S7511" i="1"/>
  <c r="S7575" i="1"/>
  <c r="S7639" i="1"/>
  <c r="S7703" i="1"/>
  <c r="S7767" i="1"/>
  <c r="S7046" i="1"/>
  <c r="Q7430" i="1"/>
  <c r="S7430" i="1" s="1"/>
  <c r="R7430" i="1"/>
  <c r="Q7609" i="1"/>
  <c r="S7609" i="1" s="1"/>
  <c r="R7609" i="1"/>
  <c r="Q7646" i="1"/>
  <c r="S7646" i="1" s="1"/>
  <c r="R7646" i="1"/>
  <c r="S7715" i="1"/>
  <c r="Q6767" i="1"/>
  <c r="R6767" i="1"/>
  <c r="S7031" i="1"/>
  <c r="S7249" i="1"/>
  <c r="Q7277" i="1"/>
  <c r="R7277" i="1"/>
  <c r="Q7461" i="1"/>
  <c r="S7461" i="1" s="1"/>
  <c r="R7461" i="1"/>
  <c r="S7631" i="1"/>
  <c r="Q7685" i="1"/>
  <c r="S7685" i="1" s="1"/>
  <c r="R7685" i="1"/>
  <c r="S6631" i="1"/>
  <c r="S7078" i="1"/>
  <c r="S7142" i="1"/>
  <c r="S7206" i="1"/>
  <c r="S7286" i="1"/>
  <c r="Q7405" i="1"/>
  <c r="R7405" i="1"/>
  <c r="S7515" i="1"/>
  <c r="R7601" i="1"/>
  <c r="Q7601" i="1"/>
  <c r="S7601" i="1" s="1"/>
  <c r="Q7638" i="1"/>
  <c r="S7638" i="1" s="1"/>
  <c r="R7638" i="1"/>
  <c r="S7707" i="1"/>
  <c r="R7901" i="1"/>
  <c r="S7901" i="1" s="1"/>
  <c r="Q7149" i="1"/>
  <c r="S7149" i="1" s="1"/>
  <c r="R7149" i="1"/>
  <c r="Q7522" i="1"/>
  <c r="R7522" i="1"/>
  <c r="S7559" i="1"/>
  <c r="Q7613" i="1"/>
  <c r="R7613" i="1"/>
  <c r="S8126" i="1"/>
  <c r="S8218" i="1"/>
  <c r="S8270" i="1"/>
  <c r="Q8344" i="1"/>
  <c r="S8344" i="1" s="1"/>
  <c r="R8344" i="1"/>
  <c r="S8379" i="1"/>
  <c r="S8410" i="1"/>
  <c r="S7859" i="1"/>
  <c r="S8034" i="1"/>
  <c r="S8122" i="1"/>
  <c r="S8177" i="1"/>
  <c r="S8214" i="1"/>
  <c r="Q8324" i="1"/>
  <c r="R8324" i="1"/>
  <c r="S8357" i="1"/>
  <c r="S8433" i="1"/>
  <c r="S8517" i="1"/>
  <c r="R9045" i="1"/>
  <c r="Q9045" i="1"/>
  <c r="S8089" i="1"/>
  <c r="R8291" i="1"/>
  <c r="S8291" i="1" s="1"/>
  <c r="Q8328" i="1"/>
  <c r="S8328" i="1" s="1"/>
  <c r="R8328" i="1"/>
  <c r="S8446" i="1"/>
  <c r="S8557" i="1"/>
  <c r="S7883" i="1"/>
  <c r="S8032" i="1"/>
  <c r="S8064" i="1"/>
  <c r="S8113" i="1"/>
  <c r="S8310" i="1"/>
  <c r="Q8436" i="1"/>
  <c r="S8436" i="1" s="1"/>
  <c r="R8436" i="1"/>
  <c r="Q8456" i="1"/>
  <c r="R8456" i="1"/>
  <c r="S7980" i="1"/>
  <c r="Q8160" i="1"/>
  <c r="S8160" i="1" s="1"/>
  <c r="R8160" i="1"/>
  <c r="S8269" i="1"/>
  <c r="S8345" i="1"/>
  <c r="S8378" i="1"/>
  <c r="R8499" i="1"/>
  <c r="Q8499" i="1"/>
  <c r="S8499" i="1" s="1"/>
  <c r="Q8571" i="1"/>
  <c r="S8571" i="1" s="1"/>
  <c r="R8571" i="1"/>
  <c r="S8072" i="1"/>
  <c r="S8134" i="1"/>
  <c r="S8196" i="1"/>
  <c r="Q8292" i="1"/>
  <c r="R8292" i="1"/>
  <c r="S8325" i="1"/>
  <c r="S8401" i="1"/>
  <c r="S8434" i="1"/>
  <c r="R8483" i="1"/>
  <c r="Q8483" i="1"/>
  <c r="S8483" i="1" s="1"/>
  <c r="S8174" i="1"/>
  <c r="S8350" i="1"/>
  <c r="S8026" i="1"/>
  <c r="S8058" i="1"/>
  <c r="S8088" i="1"/>
  <c r="S8209" i="1"/>
  <c r="Q8352" i="1"/>
  <c r="R8352" i="1"/>
  <c r="S8461" i="1"/>
  <c r="S8493" i="1"/>
  <c r="Q8555" i="1"/>
  <c r="R8555" i="1"/>
  <c r="Q8608" i="1"/>
  <c r="S8608" i="1" s="1"/>
  <c r="R8608" i="1"/>
  <c r="Q8670" i="1"/>
  <c r="S8670" i="1" s="1"/>
  <c r="R8670" i="1"/>
  <c r="Q8734" i="1"/>
  <c r="S8734" i="1" s="1"/>
  <c r="R8734" i="1"/>
  <c r="Q8798" i="1"/>
  <c r="R8798" i="1"/>
  <c r="Q8862" i="1"/>
  <c r="S8862" i="1" s="1"/>
  <c r="R8862" i="1"/>
  <c r="Q8926" i="1"/>
  <c r="S8926" i="1" s="1"/>
  <c r="R8926" i="1"/>
  <c r="S8543" i="1"/>
  <c r="S8590" i="1"/>
  <c r="S8765" i="1"/>
  <c r="S8881" i="1"/>
  <c r="R8969" i="1"/>
  <c r="Q8969" i="1"/>
  <c r="S8969" i="1" s="1"/>
  <c r="Q9070" i="1"/>
  <c r="S9070" i="1" s="1"/>
  <c r="R9070" i="1"/>
  <c r="S8582" i="1"/>
  <c r="Q9089" i="1"/>
  <c r="R9089" i="1"/>
  <c r="Q9146" i="1"/>
  <c r="S9146" i="1" s="1"/>
  <c r="R9146" i="1"/>
  <c r="R8825" i="1"/>
  <c r="S8825" i="1" s="1"/>
  <c r="Q8961" i="1"/>
  <c r="S8961" i="1" s="1"/>
  <c r="R8961" i="1"/>
  <c r="S9091" i="1"/>
  <c r="S8395" i="1"/>
  <c r="R8685" i="1"/>
  <c r="S8685" i="1" s="1"/>
  <c r="S8769" i="1"/>
  <c r="R8813" i="1"/>
  <c r="S8813" i="1" s="1"/>
  <c r="S8897" i="1"/>
  <c r="Q8941" i="1"/>
  <c r="S8941" i="1" s="1"/>
  <c r="Q9022" i="1"/>
  <c r="S9022" i="1" s="1"/>
  <c r="R9022" i="1"/>
  <c r="S9103" i="1"/>
  <c r="S8946" i="1"/>
  <c r="Q8994" i="1"/>
  <c r="S8994" i="1" s="1"/>
  <c r="R8994" i="1"/>
  <c r="Q9026" i="1"/>
  <c r="S9026" i="1" s="1"/>
  <c r="R9026" i="1"/>
  <c r="Q9058" i="1"/>
  <c r="S9058" i="1" s="1"/>
  <c r="R9058" i="1"/>
  <c r="S8589" i="1"/>
  <c r="S8841" i="1"/>
  <c r="S8885" i="1"/>
  <c r="S8937" i="1"/>
  <c r="R9190" i="1"/>
  <c r="Q9190" i="1"/>
  <c r="S9190" i="1" s="1"/>
  <c r="R9222" i="1"/>
  <c r="Q9222" i="1"/>
  <c r="R9254" i="1"/>
  <c r="Q9254" i="1"/>
  <c r="S9254" i="1" s="1"/>
  <c r="S9363" i="1"/>
  <c r="S9053" i="1"/>
  <c r="Q9225" i="1"/>
  <c r="S9225" i="1" s="1"/>
  <c r="R9225" i="1"/>
  <c r="S9410" i="1"/>
  <c r="S9594" i="1"/>
  <c r="S9650" i="1"/>
  <c r="R9706" i="1"/>
  <c r="S9706" i="1" s="1"/>
  <c r="Q9214" i="1"/>
  <c r="R9214" i="1"/>
  <c r="S9277" i="1"/>
  <c r="S9421" i="1"/>
  <c r="S9489" i="1"/>
  <c r="S9906" i="1"/>
  <c r="S9306" i="1"/>
  <c r="S9762" i="1"/>
  <c r="R8985" i="1"/>
  <c r="Q8985" i="1"/>
  <c r="S8985" i="1" s="1"/>
  <c r="S9179" i="1"/>
  <c r="S9293" i="1"/>
  <c r="S9337" i="1"/>
  <c r="S9381" i="1"/>
  <c r="S9413" i="1"/>
  <c r="S9445" i="1"/>
  <c r="S9477" i="1"/>
  <c r="S9509" i="1"/>
  <c r="S9541" i="1"/>
  <c r="S9623" i="1"/>
  <c r="R9747" i="1"/>
  <c r="Q9747" i="1"/>
  <c r="S9747" i="1" s="1"/>
  <c r="R9875" i="1"/>
  <c r="Q9875" i="1"/>
  <c r="S9394" i="1"/>
  <c r="S9458" i="1"/>
  <c r="S9522" i="1"/>
  <c r="Q9576" i="1"/>
  <c r="S9576" i="1" s="1"/>
  <c r="R9576" i="1"/>
  <c r="Q9656" i="1"/>
  <c r="R9656" i="1"/>
  <c r="S9690" i="1"/>
  <c r="S9722" i="1"/>
  <c r="S9754" i="1"/>
  <c r="S9786" i="1"/>
  <c r="S9818" i="1"/>
  <c r="S9850" i="1"/>
  <c r="S9441" i="1"/>
  <c r="S9285" i="1"/>
  <c r="S9329" i="1"/>
  <c r="S9386" i="1"/>
  <c r="S9450" i="1"/>
  <c r="S9647" i="1"/>
  <c r="S9714" i="1"/>
  <c r="Q9175" i="1"/>
  <c r="R9175" i="1"/>
  <c r="Q9296" i="1"/>
  <c r="S9296" i="1" s="1"/>
  <c r="R9296" i="1"/>
  <c r="S9325" i="1"/>
  <c r="S9407" i="1"/>
  <c r="S9525" i="1"/>
  <c r="S9573" i="1"/>
  <c r="Q9616" i="1"/>
  <c r="S9616" i="1" s="1"/>
  <c r="R9616" i="1"/>
  <c r="R9832" i="1"/>
  <c r="Q9832" i="1"/>
  <c r="S9935" i="1"/>
  <c r="S10079" i="1"/>
  <c r="S10074" i="1"/>
  <c r="S10180" i="1"/>
  <c r="S10239" i="1"/>
  <c r="R10193" i="1"/>
  <c r="S10193" i="1" s="1"/>
  <c r="S9467" i="1"/>
  <c r="S10083" i="1"/>
  <c r="Q9901" i="1"/>
  <c r="S9901" i="1" s="1"/>
  <c r="Q9981" i="1"/>
  <c r="S9981" i="1" s="1"/>
  <c r="R10021" i="1"/>
  <c r="S10021" i="1" s="1"/>
  <c r="S10124" i="1"/>
  <c r="Q9355" i="1"/>
  <c r="S9355" i="1" s="1"/>
  <c r="S10093" i="1"/>
  <c r="S10153" i="1"/>
  <c r="S10212" i="1"/>
  <c r="S10156" i="1"/>
  <c r="R10225" i="1"/>
  <c r="S10225" i="1" s="1"/>
  <c r="S9507" i="1"/>
  <c r="S10169" i="1"/>
  <c r="S10228" i="1"/>
  <c r="S9988" i="1"/>
  <c r="R10029" i="1"/>
  <c r="S10029" i="1" s="1"/>
  <c r="S1968" i="1"/>
  <c r="R2005" i="1"/>
  <c r="Q2005" i="1"/>
  <c r="S2005" i="1" s="1"/>
  <c r="Q1832" i="1"/>
  <c r="S1832" i="1" s="1"/>
  <c r="R1832" i="1"/>
  <c r="R2013" i="1"/>
  <c r="Q2013" i="1"/>
  <c r="S2013" i="1" s="1"/>
  <c r="Q1905" i="1"/>
  <c r="S1905" i="1" s="1"/>
  <c r="R1905" i="1"/>
  <c r="R2077" i="1"/>
  <c r="Q2077" i="1"/>
  <c r="S2077" i="1" s="1"/>
  <c r="Q2002" i="1"/>
  <c r="S2002" i="1" s="1"/>
  <c r="R2002" i="1"/>
  <c r="Q1873" i="1"/>
  <c r="R1873" i="1"/>
  <c r="Q1901" i="1"/>
  <c r="S1901" i="1" s="1"/>
  <c r="R1901" i="1"/>
  <c r="S2004" i="1"/>
  <c r="R2093" i="1"/>
  <c r="Q2093" i="1"/>
  <c r="S2093" i="1" s="1"/>
  <c r="Q1820" i="1"/>
  <c r="S1820" i="1" s="1"/>
  <c r="R1820" i="1"/>
  <c r="R2121" i="1"/>
  <c r="Q2121" i="1"/>
  <c r="S2121" i="1" s="1"/>
  <c r="Q2141" i="1"/>
  <c r="S2141" i="1" s="1"/>
  <c r="R2141" i="1"/>
  <c r="R2090" i="1"/>
  <c r="S2090" i="1" s="1"/>
  <c r="R2103" i="1"/>
  <c r="Q2103" i="1"/>
  <c r="S2114" i="1"/>
  <c r="R2149" i="1"/>
  <c r="Q2149" i="1"/>
  <c r="S2149" i="1" s="1"/>
  <c r="S2268" i="1"/>
  <c r="R2137" i="1"/>
  <c r="Q2137" i="1"/>
  <c r="S2137" i="1" s="1"/>
  <c r="R2097" i="1"/>
  <c r="S2097" i="1" s="1"/>
  <c r="S2192" i="1"/>
  <c r="Q2319" i="1"/>
  <c r="S2319" i="1" s="1"/>
  <c r="R2319" i="1"/>
  <c r="S2126" i="1"/>
  <c r="S2302" i="1"/>
  <c r="R2228" i="1"/>
  <c r="Q2375" i="1"/>
  <c r="S2375" i="1" s="1"/>
  <c r="R2375" i="1"/>
  <c r="S2185" i="1"/>
  <c r="R2359" i="1"/>
  <c r="Q2359" i="1"/>
  <c r="S2359" i="1" s="1"/>
  <c r="Q2278" i="1"/>
  <c r="S2278" i="1" s="1"/>
  <c r="R2278" i="1"/>
  <c r="R2369" i="1"/>
  <c r="Q2369" i="1"/>
  <c r="S2369" i="1" s="1"/>
  <c r="S2329" i="1"/>
  <c r="Q2506" i="1"/>
  <c r="S2506" i="1" s="1"/>
  <c r="R2506" i="1"/>
  <c r="R2402" i="1"/>
  <c r="S2402" i="1" s="1"/>
  <c r="R2462" i="1"/>
  <c r="Q2462" i="1"/>
  <c r="S2462" i="1" s="1"/>
  <c r="S2502" i="1"/>
  <c r="S2544" i="1"/>
  <c r="Q2426" i="1"/>
  <c r="S2426" i="1" s="1"/>
  <c r="R2426" i="1"/>
  <c r="R2580" i="1"/>
  <c r="S2580" i="1" s="1"/>
  <c r="R2609" i="1"/>
  <c r="Q2609" i="1"/>
  <c r="Q2673" i="1"/>
  <c r="R2673" i="1"/>
  <c r="S2715" i="1"/>
  <c r="S2436" i="1"/>
  <c r="Q2532" i="1"/>
  <c r="S2532" i="1" s="1"/>
  <c r="S2667" i="1"/>
  <c r="Q2500" i="1"/>
  <c r="S2500" i="1" s="1"/>
  <c r="S2592" i="1"/>
  <c r="Q2669" i="1"/>
  <c r="S2669" i="1" s="1"/>
  <c r="R2669" i="1"/>
  <c r="Q2749" i="1"/>
  <c r="S2749" i="1" s="1"/>
  <c r="R2749" i="1"/>
  <c r="S2555" i="1"/>
  <c r="R2644" i="1"/>
  <c r="Q2644" i="1"/>
  <c r="S2644" i="1" s="1"/>
  <c r="Q2204" i="1"/>
  <c r="S2204" i="1" s="1"/>
  <c r="Q2550" i="1"/>
  <c r="S2550" i="1" s="1"/>
  <c r="S2608" i="1"/>
  <c r="R2652" i="1"/>
  <c r="Q2652" i="1"/>
  <c r="S2652" i="1" s="1"/>
  <c r="Q2713" i="1"/>
  <c r="S2713" i="1" s="1"/>
  <c r="R2713" i="1"/>
  <c r="S2553" i="1"/>
  <c r="R2569" i="1"/>
  <c r="Q2569" i="1"/>
  <c r="S2569" i="1" s="1"/>
  <c r="Q2665" i="1"/>
  <c r="S2665" i="1" s="1"/>
  <c r="R2665" i="1"/>
  <c r="R2753" i="1"/>
  <c r="S2753" i="1" s="1"/>
  <c r="S2787" i="1"/>
  <c r="Q2929" i="1"/>
  <c r="R2929" i="1"/>
  <c r="R2765" i="1"/>
  <c r="S2765" i="1" s="1"/>
  <c r="R2760" i="1"/>
  <c r="S2760" i="1" s="1"/>
  <c r="R2840" i="1"/>
  <c r="Q3292" i="1"/>
  <c r="S3292" i="1" s="1"/>
  <c r="R2894" i="1"/>
  <c r="Q2894" i="1"/>
  <c r="S2894" i="1" s="1"/>
  <c r="S3207" i="1"/>
  <c r="Q3340" i="1"/>
  <c r="S3340" i="1" s="1"/>
  <c r="S3374" i="1"/>
  <c r="S2850" i="1"/>
  <c r="S2930" i="1"/>
  <c r="Q3022" i="1"/>
  <c r="S3022" i="1" s="1"/>
  <c r="R3022" i="1"/>
  <c r="Q3086" i="1"/>
  <c r="S3086" i="1" s="1"/>
  <c r="R3086" i="1"/>
  <c r="Q3205" i="1"/>
  <c r="S3205" i="1" s="1"/>
  <c r="R3205" i="1"/>
  <c r="Q3453" i="1"/>
  <c r="S3453" i="1" s="1"/>
  <c r="R3453" i="1"/>
  <c r="Q2825" i="1"/>
  <c r="S2825" i="1" s="1"/>
  <c r="R2825" i="1"/>
  <c r="Q3150" i="1"/>
  <c r="S3150" i="1" s="1"/>
  <c r="R3150" i="1"/>
  <c r="Q3349" i="1"/>
  <c r="S3349" i="1" s="1"/>
  <c r="R3349" i="1"/>
  <c r="Q2933" i="1"/>
  <c r="S2933" i="1" s="1"/>
  <c r="R2933" i="1"/>
  <c r="S3239" i="1"/>
  <c r="S3358" i="1"/>
  <c r="S2670" i="1"/>
  <c r="Q2940" i="1"/>
  <c r="R2940" i="1"/>
  <c r="Q3260" i="1"/>
  <c r="S3260" i="1" s="1"/>
  <c r="R2987" i="1"/>
  <c r="S2987" i="1" s="1"/>
  <c r="R3003" i="1"/>
  <c r="S3003" i="1" s="1"/>
  <c r="R3019" i="1"/>
  <c r="S3019" i="1" s="1"/>
  <c r="R3051" i="1"/>
  <c r="S3051" i="1" s="1"/>
  <c r="R3067" i="1"/>
  <c r="S3067" i="1" s="1"/>
  <c r="R3083" i="1"/>
  <c r="S3083" i="1" s="1"/>
  <c r="R3115" i="1"/>
  <c r="S3115" i="1" s="1"/>
  <c r="R3131" i="1"/>
  <c r="S3131" i="1" s="1"/>
  <c r="Q3245" i="1"/>
  <c r="S3245" i="1" s="1"/>
  <c r="R3245" i="1"/>
  <c r="Q3285" i="1"/>
  <c r="S3285" i="1" s="1"/>
  <c r="R3285" i="1"/>
  <c r="Q3348" i="1"/>
  <c r="S3348" i="1" s="1"/>
  <c r="S3382" i="1"/>
  <c r="Q3368" i="1"/>
  <c r="S3368" i="1" s="1"/>
  <c r="Q3689" i="1"/>
  <c r="R3689" i="1"/>
  <c r="S3491" i="1"/>
  <c r="Q3593" i="1"/>
  <c r="S3593" i="1" s="1"/>
  <c r="R3593" i="1"/>
  <c r="R3620" i="1"/>
  <c r="Q3620" i="1"/>
  <c r="Q3670" i="1"/>
  <c r="S3670" i="1" s="1"/>
  <c r="S3747" i="1"/>
  <c r="Q3788" i="1"/>
  <c r="S3788" i="1" s="1"/>
  <c r="R3788" i="1"/>
  <c r="S3530" i="1"/>
  <c r="Q3601" i="1"/>
  <c r="S3601" i="1" s="1"/>
  <c r="R3601" i="1"/>
  <c r="S3406" i="1"/>
  <c r="Q3780" i="1"/>
  <c r="R3780" i="1"/>
  <c r="S3515" i="1"/>
  <c r="S3579" i="1"/>
  <c r="R3699" i="1"/>
  <c r="S3699" i="1" s="1"/>
  <c r="R3457" i="1"/>
  <c r="S3457" i="1" s="1"/>
  <c r="S3678" i="1"/>
  <c r="R3713" i="1"/>
  <c r="Q3713" i="1"/>
  <c r="S3482" i="1"/>
  <c r="S3507" i="1"/>
  <c r="S3795" i="1"/>
  <c r="R3834" i="1"/>
  <c r="S3834" i="1" s="1"/>
  <c r="S3997" i="1"/>
  <c r="R4035" i="1"/>
  <c r="S4035" i="1" s="1"/>
  <c r="R3915" i="1"/>
  <c r="S3915" i="1" s="1"/>
  <c r="R3835" i="1"/>
  <c r="S3835" i="1" s="1"/>
  <c r="S3880" i="1"/>
  <c r="S3958" i="1"/>
  <c r="Q4100" i="1"/>
  <c r="S4100" i="1" s="1"/>
  <c r="R4100" i="1"/>
  <c r="Q4139" i="1"/>
  <c r="S4139" i="1" s="1"/>
  <c r="R4139" i="1"/>
  <c r="S3862" i="1"/>
  <c r="S4149" i="1"/>
  <c r="S3822" i="1"/>
  <c r="R3883" i="1"/>
  <c r="S3883" i="1" s="1"/>
  <c r="S3926" i="1"/>
  <c r="Q4036" i="1"/>
  <c r="R4036" i="1"/>
  <c r="S3824" i="1"/>
  <c r="R3860" i="1"/>
  <c r="S3860" i="1" s="1"/>
  <c r="S3912" i="1"/>
  <c r="S3990" i="1"/>
  <c r="S3894" i="1"/>
  <c r="S4005" i="1"/>
  <c r="S4355" i="1"/>
  <c r="S4504" i="1"/>
  <c r="Q4134" i="1"/>
  <c r="S4134" i="1" s="1"/>
  <c r="S4182" i="1"/>
  <c r="Q4450" i="1"/>
  <c r="S4450" i="1" s="1"/>
  <c r="R4450" i="1"/>
  <c r="Q4606" i="1"/>
  <c r="S4606" i="1" s="1"/>
  <c r="R4606" i="1"/>
  <c r="S4339" i="1"/>
  <c r="S4211" i="1"/>
  <c r="S4304" i="1"/>
  <c r="S4360" i="1"/>
  <c r="Q4462" i="1"/>
  <c r="S4462" i="1" s="1"/>
  <c r="R4462" i="1"/>
  <c r="S4240" i="1"/>
  <c r="Q4394" i="1"/>
  <c r="S4394" i="1" s="1"/>
  <c r="R4394" i="1"/>
  <c r="S4440" i="1"/>
  <c r="Q4382" i="1"/>
  <c r="S4382" i="1" s="1"/>
  <c r="R4382" i="1"/>
  <c r="S4141" i="1"/>
  <c r="S4224" i="1"/>
  <c r="S4424" i="1"/>
  <c r="S4264" i="1"/>
  <c r="S4363" i="1"/>
  <c r="S4583" i="1"/>
  <c r="R4872" i="1"/>
  <c r="Q4872" i="1"/>
  <c r="S4872" i="1" s="1"/>
  <c r="S5031" i="1"/>
  <c r="S4660" i="1"/>
  <c r="R4944" i="1"/>
  <c r="Q4944" i="1"/>
  <c r="S4944" i="1" s="1"/>
  <c r="S4567" i="1"/>
  <c r="Q4640" i="1"/>
  <c r="S4640" i="1" s="1"/>
  <c r="S4668" i="1"/>
  <c r="S4729" i="1"/>
  <c r="R4781" i="1"/>
  <c r="S4781" i="1" s="1"/>
  <c r="S4810" i="1"/>
  <c r="R4864" i="1"/>
  <c r="Q4864" i="1"/>
  <c r="S4864" i="1" s="1"/>
  <c r="R5016" i="1"/>
  <c r="Q5016" i="1"/>
  <c r="S5016" i="1" s="1"/>
  <c r="R5077" i="1"/>
  <c r="Q5077" i="1"/>
  <c r="S5077" i="1" s="1"/>
  <c r="S5183" i="1"/>
  <c r="S4625" i="1"/>
  <c r="Q5213" i="1"/>
  <c r="R5213" i="1"/>
  <c r="S5255" i="1"/>
  <c r="S4638" i="1"/>
  <c r="S4730" i="1"/>
  <c r="R4877" i="1"/>
  <c r="Q4877" i="1"/>
  <c r="S4877" i="1" s="1"/>
  <c r="Q5157" i="1"/>
  <c r="S5157" i="1" s="1"/>
  <c r="R5157" i="1"/>
  <c r="R4669" i="1"/>
  <c r="S4669" i="1" s="1"/>
  <c r="R4613" i="1"/>
  <c r="S4613" i="1" s="1"/>
  <c r="S4698" i="1"/>
  <c r="S4778" i="1"/>
  <c r="R5104" i="1"/>
  <c r="S5104" i="1" s="1"/>
  <c r="R5209" i="1"/>
  <c r="Q5209" i="1"/>
  <c r="S5209" i="1" s="1"/>
  <c r="Q5254" i="1"/>
  <c r="R5254" i="1"/>
  <c r="R5353" i="1"/>
  <c r="Q5353" i="1"/>
  <c r="S5353" i="1" s="1"/>
  <c r="S4642" i="1"/>
  <c r="R4685" i="1"/>
  <c r="S4685" i="1" s="1"/>
  <c r="R4928" i="1"/>
  <c r="Q4928" i="1"/>
  <c r="S4928" i="1" s="1"/>
  <c r="Q5245" i="1"/>
  <c r="R5245" i="1"/>
  <c r="S5422" i="1"/>
  <c r="R5146" i="1"/>
  <c r="S5146" i="1" s="1"/>
  <c r="Q5461" i="1"/>
  <c r="S5461" i="1" s="1"/>
  <c r="R5461" i="1"/>
  <c r="R5536" i="1"/>
  <c r="R5488" i="1"/>
  <c r="Q5488" i="1"/>
  <c r="Q5550" i="1"/>
  <c r="S5550" i="1" s="1"/>
  <c r="R5550" i="1"/>
  <c r="Q5582" i="1"/>
  <c r="R5582" i="1"/>
  <c r="Q5614" i="1"/>
  <c r="S5614" i="1" s="1"/>
  <c r="R5614" i="1"/>
  <c r="R5448" i="1"/>
  <c r="Q5448" i="1"/>
  <c r="S5448" i="1" s="1"/>
  <c r="Q5549" i="1"/>
  <c r="S5549" i="1" s="1"/>
  <c r="R5549" i="1"/>
  <c r="Q5613" i="1"/>
  <c r="S5613" i="1" s="1"/>
  <c r="R5613" i="1"/>
  <c r="R5282" i="1"/>
  <c r="S5282" i="1" s="1"/>
  <c r="R5509" i="1"/>
  <c r="Q5509" i="1"/>
  <c r="S5509" i="1" s="1"/>
  <c r="S5893" i="1"/>
  <c r="R5346" i="1"/>
  <c r="S5346" i="1" s="1"/>
  <c r="S5401" i="1"/>
  <c r="R5496" i="1"/>
  <c r="Q5496" i="1"/>
  <c r="S5496" i="1" s="1"/>
  <c r="R5704" i="1"/>
  <c r="S5704" i="1" s="1"/>
  <c r="R5672" i="1"/>
  <c r="S5672" i="1" s="1"/>
  <c r="R5768" i="1"/>
  <c r="S5768" i="1" s="1"/>
  <c r="R6139" i="1"/>
  <c r="Q6139" i="1"/>
  <c r="S6139" i="1" s="1"/>
  <c r="S5457" i="1"/>
  <c r="S5660" i="1"/>
  <c r="S5756" i="1"/>
  <c r="S5919" i="1"/>
  <c r="R5949" i="1"/>
  <c r="S5949" i="1" s="1"/>
  <c r="R5976" i="1"/>
  <c r="S5976" i="1" s="1"/>
  <c r="S6047" i="1"/>
  <c r="S6210" i="1"/>
  <c r="R5589" i="1"/>
  <c r="R5640" i="1"/>
  <c r="S5640" i="1" s="1"/>
  <c r="S5723" i="1"/>
  <c r="S5771" i="1"/>
  <c r="S5699" i="1"/>
  <c r="S6090" i="1"/>
  <c r="R6120" i="1"/>
  <c r="Q6120" i="1"/>
  <c r="S6120" i="1" s="1"/>
  <c r="R5784" i="1"/>
  <c r="S5784" i="1" s="1"/>
  <c r="Q5810" i="1"/>
  <c r="R5810" i="1"/>
  <c r="Q5874" i="1"/>
  <c r="R5874" i="1"/>
  <c r="Q5938" i="1"/>
  <c r="S5938" i="1" s="1"/>
  <c r="R5938" i="1"/>
  <c r="Q6002" i="1"/>
  <c r="S6002" i="1" s="1"/>
  <c r="R6002" i="1"/>
  <c r="Q6259" i="1"/>
  <c r="R6259" i="1"/>
  <c r="Q6387" i="1"/>
  <c r="R6387" i="1"/>
  <c r="Q6431" i="1"/>
  <c r="S6431" i="1" s="1"/>
  <c r="R6431" i="1"/>
  <c r="S5676" i="1"/>
  <c r="S5715" i="1"/>
  <c r="S5772" i="1"/>
  <c r="S5863" i="1"/>
  <c r="R5893" i="1"/>
  <c r="R5920" i="1"/>
  <c r="S5920" i="1" s="1"/>
  <c r="S5991" i="1"/>
  <c r="R6021" i="1"/>
  <c r="S6021" i="1" s="1"/>
  <c r="R6048" i="1"/>
  <c r="S6048" i="1" s="1"/>
  <c r="Q6066" i="1"/>
  <c r="S6066" i="1" s="1"/>
  <c r="R6066" i="1"/>
  <c r="R6096" i="1"/>
  <c r="Q6096" i="1"/>
  <c r="S6096" i="1" s="1"/>
  <c r="S6167" i="1"/>
  <c r="S6231" i="1"/>
  <c r="S6343" i="1"/>
  <c r="S6448" i="1"/>
  <c r="S6784" i="1"/>
  <c r="S5663" i="1"/>
  <c r="S5791" i="1"/>
  <c r="S6196" i="1"/>
  <c r="S6299" i="1"/>
  <c r="R6647" i="1"/>
  <c r="S6647" i="1" s="1"/>
  <c r="S6707" i="1"/>
  <c r="Q6743" i="1"/>
  <c r="S6743" i="1" s="1"/>
  <c r="R6743" i="1"/>
  <c r="Q6779" i="1"/>
  <c r="S6779" i="1" s="1"/>
  <c r="R6779" i="1"/>
  <c r="R6858" i="1"/>
  <c r="Q6858" i="1"/>
  <c r="S6858" i="1" s="1"/>
  <c r="S6540" i="1"/>
  <c r="S6692" i="1"/>
  <c r="S6760" i="1"/>
  <c r="S6824" i="1"/>
  <c r="R6290" i="1"/>
  <c r="Q6290" i="1"/>
  <c r="S6290" i="1" s="1"/>
  <c r="S6595" i="1"/>
  <c r="R6802" i="1"/>
  <c r="Q6802" i="1"/>
  <c r="S6635" i="1"/>
  <c r="S6699" i="1"/>
  <c r="S6903" i="1"/>
  <c r="S6302" i="1"/>
  <c r="R6492" i="1"/>
  <c r="S6492" i="1" s="1"/>
  <c r="R6615" i="1"/>
  <c r="S6615" i="1" s="1"/>
  <c r="S6675" i="1"/>
  <c r="S6716" i="1"/>
  <c r="S6748" i="1"/>
  <c r="S6780" i="1"/>
  <c r="S6812" i="1"/>
  <c r="S6844" i="1"/>
  <c r="Q7433" i="1"/>
  <c r="R7433" i="1"/>
  <c r="S6476" i="1"/>
  <c r="S6596" i="1"/>
  <c r="Q7049" i="1"/>
  <c r="S7049" i="1" s="1"/>
  <c r="S7603" i="1"/>
  <c r="Q7753" i="1"/>
  <c r="S7753" i="1" s="1"/>
  <c r="R7753" i="1"/>
  <c r="Q7874" i="1"/>
  <c r="S7874" i="1" s="1"/>
  <c r="R7874" i="1"/>
  <c r="Q6567" i="1"/>
  <c r="S6567" i="1" s="1"/>
  <c r="S7063" i="1"/>
  <c r="Q7209" i="1"/>
  <c r="S7209" i="1" s="1"/>
  <c r="S7406" i="1"/>
  <c r="Q7605" i="1"/>
  <c r="S7605" i="1" s="1"/>
  <c r="R7605" i="1"/>
  <c r="Q7669" i="1"/>
  <c r="S7669" i="1" s="1"/>
  <c r="R7669" i="1"/>
  <c r="Q7733" i="1"/>
  <c r="S7733" i="1" s="1"/>
  <c r="R7733" i="1"/>
  <c r="Q7012" i="1"/>
  <c r="S7012" i="1" s="1"/>
  <c r="R7012" i="1"/>
  <c r="S7563" i="1"/>
  <c r="Q7713" i="1"/>
  <c r="R7713" i="1"/>
  <c r="Q7750" i="1"/>
  <c r="R7750" i="1"/>
  <c r="S7813" i="1"/>
  <c r="R7885" i="1"/>
  <c r="S7885" i="1" s="1"/>
  <c r="R6695" i="1"/>
  <c r="S6695" i="1" s="1"/>
  <c r="Q6875" i="1"/>
  <c r="S6875" i="1" s="1"/>
  <c r="R6875" i="1"/>
  <c r="Q7285" i="1"/>
  <c r="S7285" i="1" s="1"/>
  <c r="R7285" i="1"/>
  <c r="S6788" i="1"/>
  <c r="S6921" i="1"/>
  <c r="R6970" i="1"/>
  <c r="Q6970" i="1"/>
  <c r="S6970" i="1" s="1"/>
  <c r="S7050" i="1"/>
  <c r="S7100" i="1"/>
  <c r="S7164" i="1"/>
  <c r="S7228" i="1"/>
  <c r="S7326" i="1"/>
  <c r="Q7577" i="1"/>
  <c r="S7577" i="1" s="1"/>
  <c r="R7577" i="1"/>
  <c r="Q7614" i="1"/>
  <c r="S7614" i="1" s="1"/>
  <c r="R7614" i="1"/>
  <c r="S7683" i="1"/>
  <c r="Q7826" i="1"/>
  <c r="S7826" i="1" s="1"/>
  <c r="R7826" i="1"/>
  <c r="S6915" i="1"/>
  <c r="R6973" i="1"/>
  <c r="Q6973" i="1"/>
  <c r="S6973" i="1" s="1"/>
  <c r="S7042" i="1"/>
  <c r="S7087" i="1"/>
  <c r="R7465" i="1"/>
  <c r="S7465" i="1" s="1"/>
  <c r="S7535" i="1"/>
  <c r="Q7589" i="1"/>
  <c r="R7589" i="1"/>
  <c r="S6179" i="1"/>
  <c r="R6871" i="1"/>
  <c r="S6871" i="1" s="1"/>
  <c r="Q7501" i="1"/>
  <c r="S7501" i="1" s="1"/>
  <c r="R7501" i="1"/>
  <c r="R7569" i="1"/>
  <c r="Q7569" i="1"/>
  <c r="S7569" i="1" s="1"/>
  <c r="Q7606" i="1"/>
  <c r="R7606" i="1"/>
  <c r="S7675" i="1"/>
  <c r="R7786" i="1"/>
  <c r="Q7786" i="1"/>
  <c r="S7786" i="1" s="1"/>
  <c r="R7850" i="1"/>
  <c r="Q7850" i="1"/>
  <c r="S7850" i="1" s="1"/>
  <c r="R7914" i="1"/>
  <c r="Q7914" i="1"/>
  <c r="S6334" i="1"/>
  <c r="Q7023" i="1"/>
  <c r="S7023" i="1" s="1"/>
  <c r="R7023" i="1"/>
  <c r="Q7069" i="1"/>
  <c r="S7069" i="1" s="1"/>
  <c r="R7069" i="1"/>
  <c r="Q7197" i="1"/>
  <c r="S7197" i="1" s="1"/>
  <c r="R7197" i="1"/>
  <c r="Q7269" i="1"/>
  <c r="R7269" i="1"/>
  <c r="Q7301" i="1"/>
  <c r="S7301" i="1" s="1"/>
  <c r="R7301" i="1"/>
  <c r="Q7333" i="1"/>
  <c r="S7333" i="1" s="1"/>
  <c r="R7333" i="1"/>
  <c r="Q7365" i="1"/>
  <c r="S7365" i="1" s="1"/>
  <c r="R7365" i="1"/>
  <c r="Q7477" i="1"/>
  <c r="R7477" i="1"/>
  <c r="S7719" i="1"/>
  <c r="Q7773" i="1"/>
  <c r="R7773" i="1"/>
  <c r="R7177" i="1"/>
  <c r="S7177" i="1" s="1"/>
  <c r="R8220" i="1"/>
  <c r="S8220" i="1" s="1"/>
  <c r="S8313" i="1"/>
  <c r="S8457" i="1"/>
  <c r="R7976" i="1"/>
  <c r="S7976" i="1" s="1"/>
  <c r="R8044" i="1"/>
  <c r="S8044" i="1" s="1"/>
  <c r="S8066" i="1"/>
  <c r="S8254" i="1"/>
  <c r="S8274" i="1"/>
  <c r="Q8400" i="1"/>
  <c r="S8400" i="1" s="1"/>
  <c r="R8400" i="1"/>
  <c r="Q8480" i="1"/>
  <c r="R8480" i="1"/>
  <c r="R8520" i="1"/>
  <c r="S8520" i="1" s="1"/>
  <c r="S7907" i="1"/>
  <c r="S8162" i="1"/>
  <c r="S8242" i="1"/>
  <c r="S8258" i="1"/>
  <c r="Q8380" i="1"/>
  <c r="S8380" i="1" s="1"/>
  <c r="R8380" i="1"/>
  <c r="S8413" i="1"/>
  <c r="R8507" i="1"/>
  <c r="Q8507" i="1"/>
  <c r="S8507" i="1" s="1"/>
  <c r="R7033" i="1"/>
  <c r="S7033" i="1" s="1"/>
  <c r="Q7917" i="1"/>
  <c r="S7917" i="1" s="1"/>
  <c r="S8182" i="1"/>
  <c r="S8206" i="1"/>
  <c r="S8277" i="1"/>
  <c r="S8353" i="1"/>
  <c r="S8386" i="1"/>
  <c r="S8504" i="1"/>
  <c r="R7257" i="1"/>
  <c r="S7257" i="1" s="1"/>
  <c r="S7795" i="1"/>
  <c r="S8094" i="1"/>
  <c r="Q8208" i="1"/>
  <c r="S8208" i="1" s="1"/>
  <c r="R8208" i="1"/>
  <c r="R8275" i="1"/>
  <c r="Q8312" i="1"/>
  <c r="R8312" i="1"/>
  <c r="S8430" i="1"/>
  <c r="R7821" i="1"/>
  <c r="S7891" i="1"/>
  <c r="S7958" i="1"/>
  <c r="S8050" i="1"/>
  <c r="Q8104" i="1"/>
  <c r="S8104" i="1" s="1"/>
  <c r="R8104" i="1"/>
  <c r="S8253" i="1"/>
  <c r="R8331" i="1"/>
  <c r="S8331" i="1" s="1"/>
  <c r="Q8368" i="1"/>
  <c r="S8368" i="1" s="1"/>
  <c r="R8368" i="1"/>
  <c r="S7978" i="1"/>
  <c r="S8121" i="1"/>
  <c r="Q8200" i="1"/>
  <c r="S8200" i="1" s="1"/>
  <c r="R8200" i="1"/>
  <c r="S8249" i="1"/>
  <c r="Q8284" i="1"/>
  <c r="R8284" i="1"/>
  <c r="S8317" i="1"/>
  <c r="S8393" i="1"/>
  <c r="S8426" i="1"/>
  <c r="R8523" i="1"/>
  <c r="Q8523" i="1"/>
  <c r="R8004" i="1"/>
  <c r="S8004" i="1" s="1"/>
  <c r="R8036" i="1"/>
  <c r="S8036" i="1" s="1"/>
  <c r="R8068" i="1"/>
  <c r="S8068" i="1" s="1"/>
  <c r="Q8152" i="1"/>
  <c r="S8152" i="1" s="1"/>
  <c r="R8152" i="1"/>
  <c r="S8278" i="1"/>
  <c r="Q8404" i="1"/>
  <c r="S8404" i="1" s="1"/>
  <c r="R8404" i="1"/>
  <c r="S8437" i="1"/>
  <c r="R8531" i="1"/>
  <c r="Q8531" i="1"/>
  <c r="S8531" i="1" s="1"/>
  <c r="R8613" i="1"/>
  <c r="Q8613" i="1"/>
  <c r="S8613" i="1" s="1"/>
  <c r="Q8678" i="1"/>
  <c r="R8678" i="1"/>
  <c r="Q8742" i="1"/>
  <c r="S8742" i="1" s="1"/>
  <c r="R8742" i="1"/>
  <c r="Q8806" i="1"/>
  <c r="S8806" i="1" s="1"/>
  <c r="R8806" i="1"/>
  <c r="Q8870" i="1"/>
  <c r="S8870" i="1" s="1"/>
  <c r="R8870" i="1"/>
  <c r="Q8934" i="1"/>
  <c r="R8934" i="1"/>
  <c r="R8607" i="1"/>
  <c r="S8607" i="1" s="1"/>
  <c r="R8701" i="1"/>
  <c r="S8701" i="1" s="1"/>
  <c r="R8817" i="1"/>
  <c r="S8817" i="1" s="1"/>
  <c r="R8925" i="1"/>
  <c r="S8925" i="1" s="1"/>
  <c r="S8597" i="1"/>
  <c r="S8682" i="1"/>
  <c r="S8810" i="1"/>
  <c r="S8938" i="1"/>
  <c r="S8991" i="1"/>
  <c r="S9023" i="1"/>
  <c r="S9055" i="1"/>
  <c r="Q9094" i="1"/>
  <c r="S9094" i="1" s="1"/>
  <c r="R9094" i="1"/>
  <c r="Q9242" i="1"/>
  <c r="R9242" i="1"/>
  <c r="R8729" i="1"/>
  <c r="S8729" i="1" s="1"/>
  <c r="R8773" i="1"/>
  <c r="S8773" i="1" s="1"/>
  <c r="Q8965" i="1"/>
  <c r="S8965" i="1" s="1"/>
  <c r="Q8982" i="1"/>
  <c r="S8982" i="1" s="1"/>
  <c r="R8982" i="1"/>
  <c r="S9003" i="1"/>
  <c r="S9035" i="1"/>
  <c r="S9067" i="1"/>
  <c r="Q9170" i="1"/>
  <c r="S9170" i="1" s="1"/>
  <c r="R9170" i="1"/>
  <c r="Q8427" i="1"/>
  <c r="S8427" i="1" s="1"/>
  <c r="R8737" i="1"/>
  <c r="S8737" i="1" s="1"/>
  <c r="R8865" i="1"/>
  <c r="S8865" i="1" s="1"/>
  <c r="Q8618" i="1"/>
  <c r="S8618" i="1" s="1"/>
  <c r="S8730" i="1"/>
  <c r="S8858" i="1"/>
  <c r="Q9162" i="1"/>
  <c r="S9162" i="1" s="1"/>
  <c r="R9162" i="1"/>
  <c r="Q9258" i="1"/>
  <c r="S9258" i="1" s="1"/>
  <c r="R9258" i="1"/>
  <c r="R8536" i="1"/>
  <c r="S8536" i="1" s="1"/>
  <c r="S8656" i="1"/>
  <c r="R8693" i="1"/>
  <c r="S8693" i="1" s="1"/>
  <c r="R8905" i="1"/>
  <c r="S8905" i="1" s="1"/>
  <c r="Q8998" i="1"/>
  <c r="S8998" i="1" s="1"/>
  <c r="R8998" i="1"/>
  <c r="R8977" i="1"/>
  <c r="Q8977" i="1"/>
  <c r="S9019" i="1"/>
  <c r="Q9061" i="1"/>
  <c r="S9061" i="1" s="1"/>
  <c r="S9290" i="1"/>
  <c r="S9365" i="1"/>
  <c r="Q9512" i="1"/>
  <c r="S9512" i="1" s="1"/>
  <c r="R9512" i="1"/>
  <c r="S9565" i="1"/>
  <c r="R9866" i="1"/>
  <c r="S9866" i="1" s="1"/>
  <c r="Q10048" i="1"/>
  <c r="S10048" i="1" s="1"/>
  <c r="R10048" i="1"/>
  <c r="S9415" i="1"/>
  <c r="S9147" i="1"/>
  <c r="S9330" i="1"/>
  <c r="S9389" i="1"/>
  <c r="S9457" i="1"/>
  <c r="S9527" i="1"/>
  <c r="S9586" i="1"/>
  <c r="S9909" i="1"/>
  <c r="Q9938" i="1"/>
  <c r="S9938" i="1" s="1"/>
  <c r="R9531" i="1"/>
  <c r="S9531" i="1" s="1"/>
  <c r="R9840" i="1"/>
  <c r="Q9840" i="1"/>
  <c r="Q9219" i="1"/>
  <c r="S9219" i="1" s="1"/>
  <c r="R9315" i="1"/>
  <c r="S9315" i="1" s="1"/>
  <c r="S9361" i="1"/>
  <c r="Q9408" i="1"/>
  <c r="S9408" i="1" s="1"/>
  <c r="R9408" i="1"/>
  <c r="Q9472" i="1"/>
  <c r="S9472" i="1" s="1"/>
  <c r="R9472" i="1"/>
  <c r="Q9536" i="1"/>
  <c r="R9536" i="1"/>
  <c r="S9578" i="1"/>
  <c r="R9698" i="1"/>
  <c r="S9698" i="1" s="1"/>
  <c r="S9858" i="1"/>
  <c r="Q9187" i="1"/>
  <c r="S9187" i="1" s="1"/>
  <c r="Q9005" i="1"/>
  <c r="S9005" i="1" s="1"/>
  <c r="Q9097" i="1"/>
  <c r="S9097" i="1" s="1"/>
  <c r="R9097" i="1"/>
  <c r="Q9181" i="1"/>
  <c r="S9181" i="1" s="1"/>
  <c r="S9215" i="1"/>
  <c r="Q9584" i="1"/>
  <c r="S9584" i="1" s="1"/>
  <c r="R9584" i="1"/>
  <c r="R9784" i="1"/>
  <c r="Q9784" i="1"/>
  <c r="S9784" i="1" s="1"/>
  <c r="Q10056" i="1"/>
  <c r="S10056" i="1" s="1"/>
  <c r="R10056" i="1"/>
  <c r="S9107" i="1"/>
  <c r="S9243" i="1"/>
  <c r="Q9304" i="1"/>
  <c r="S9304" i="1" s="1"/>
  <c r="R9304" i="1"/>
  <c r="S9333" i="1"/>
  <c r="S9631" i="1"/>
  <c r="R9233" i="1"/>
  <c r="S9298" i="1"/>
  <c r="S9537" i="1"/>
  <c r="Q9082" i="1"/>
  <c r="S9082" i="1" s="1"/>
  <c r="R9082" i="1"/>
  <c r="S9514" i="1"/>
  <c r="S9610" i="1"/>
  <c r="S9682" i="1"/>
  <c r="R9904" i="1"/>
  <c r="Q9904" i="1"/>
  <c r="S9904" i="1" s="1"/>
  <c r="S9533" i="1"/>
  <c r="S9115" i="1"/>
  <c r="Q9251" i="1"/>
  <c r="S9251" i="1" s="1"/>
  <c r="S9375" i="1"/>
  <c r="R9427" i="1"/>
  <c r="S9427" i="1" s="1"/>
  <c r="S9493" i="1"/>
  <c r="R9765" i="1"/>
  <c r="S9765" i="1" s="1"/>
  <c r="S9203" i="1"/>
  <c r="S9447" i="1"/>
  <c r="R9741" i="1"/>
  <c r="S9741" i="1" s="1"/>
  <c r="R10077" i="1"/>
  <c r="S10077" i="1" s="1"/>
  <c r="R9967" i="1"/>
  <c r="S9967" i="1" s="1"/>
  <c r="R10132" i="1"/>
  <c r="S10132" i="1" s="1"/>
  <c r="S10049" i="1"/>
  <c r="R10204" i="1"/>
  <c r="S10204" i="1" s="1"/>
  <c r="Q10127" i="1"/>
  <c r="S10127" i="1" s="1"/>
  <c r="R10003" i="1"/>
  <c r="S10003" i="1" s="1"/>
  <c r="Q10071" i="1"/>
  <c r="S10071" i="1" s="1"/>
  <c r="R10161" i="1"/>
  <c r="S10161" i="1" s="1"/>
  <c r="Q9539" i="1"/>
  <c r="S9539" i="1" s="1"/>
  <c r="R10233" i="1"/>
  <c r="S10233" i="1" s="1"/>
  <c r="R10113" i="1"/>
  <c r="S10113" i="1" s="1"/>
  <c r="R10231" i="1"/>
  <c r="S10231" i="1" s="1"/>
  <c r="S1846" i="1"/>
  <c r="R2061" i="1"/>
  <c r="Q2061" i="1"/>
  <c r="S2061" i="1" s="1"/>
  <c r="Q1912" i="1"/>
  <c r="R1912" i="1"/>
  <c r="S1959" i="1"/>
  <c r="S1988" i="1"/>
  <c r="R2029" i="1"/>
  <c r="Q2029" i="1"/>
  <c r="S2029" i="1" s="1"/>
  <c r="Q1966" i="1"/>
  <c r="R1966" i="1"/>
  <c r="S1653" i="1"/>
  <c r="Q1862" i="1"/>
  <c r="S1862" i="1" s="1"/>
  <c r="R1862" i="1"/>
  <c r="S1967" i="1"/>
  <c r="Q1958" i="1"/>
  <c r="R1958" i="1"/>
  <c r="Q2010" i="1"/>
  <c r="S2010" i="1" s="1"/>
  <c r="R2010" i="1"/>
  <c r="Q2138" i="1"/>
  <c r="S2138" i="1" s="1"/>
  <c r="R2138" i="1"/>
  <c r="R2157" i="1"/>
  <c r="Q2157" i="1"/>
  <c r="S2157" i="1" s="1"/>
  <c r="S2271" i="1"/>
  <c r="Q2199" i="1"/>
  <c r="S2199" i="1" s="1"/>
  <c r="R2199" i="1"/>
  <c r="S2272" i="1"/>
  <c r="Q2223" i="1"/>
  <c r="S2223" i="1" s="1"/>
  <c r="R2223" i="1"/>
  <c r="Q2270" i="1"/>
  <c r="S2270" i="1" s="1"/>
  <c r="R2270" i="1"/>
  <c r="S2248" i="1"/>
  <c r="Q2215" i="1"/>
  <c r="S2215" i="1" s="1"/>
  <c r="R2215" i="1"/>
  <c r="Q2246" i="1"/>
  <c r="S2246" i="1" s="1"/>
  <c r="R2246" i="1"/>
  <c r="Q2348" i="1"/>
  <c r="R2348" i="1"/>
  <c r="Q2395" i="1"/>
  <c r="S2395" i="1" s="1"/>
  <c r="Q2433" i="1"/>
  <c r="R2433" i="1"/>
  <c r="Q2511" i="1"/>
  <c r="R2511" i="1"/>
  <c r="S2398" i="1"/>
  <c r="R2467" i="1"/>
  <c r="Q2467" i="1"/>
  <c r="S2467" i="1" s="1"/>
  <c r="Q2212" i="1"/>
  <c r="S2212" i="1" s="1"/>
  <c r="R2551" i="1"/>
  <c r="Q2551" i="1"/>
  <c r="S2551" i="1" s="1"/>
  <c r="S2611" i="1"/>
  <c r="R2468" i="1"/>
  <c r="S2468" i="1" s="1"/>
  <c r="Q2598" i="1"/>
  <c r="R2598" i="1"/>
  <c r="R2657" i="1"/>
  <c r="Q2657" i="1"/>
  <c r="Q2737" i="1"/>
  <c r="S2737" i="1" s="1"/>
  <c r="R2737" i="1"/>
  <c r="R2596" i="1"/>
  <c r="S2596" i="1" s="1"/>
  <c r="R2628" i="1"/>
  <c r="Q2628" i="1"/>
  <c r="S2628" i="1" s="1"/>
  <c r="S2731" i="1"/>
  <c r="Q2547" i="1"/>
  <c r="S2547" i="1" s="1"/>
  <c r="R2547" i="1"/>
  <c r="R2505" i="1"/>
  <c r="Q2505" i="1"/>
  <c r="Q2674" i="1"/>
  <c r="S2674" i="1" s="1"/>
  <c r="R2674" i="1"/>
  <c r="R2676" i="1"/>
  <c r="S2676" i="1" s="1"/>
  <c r="Q2813" i="1"/>
  <c r="S2813" i="1" s="1"/>
  <c r="R2813" i="1"/>
  <c r="Q2809" i="1"/>
  <c r="R2809" i="1"/>
  <c r="S2853" i="1"/>
  <c r="Q2773" i="1"/>
  <c r="S2773" i="1" s="1"/>
  <c r="Q2849" i="1"/>
  <c r="S2849" i="1" s="1"/>
  <c r="R2849" i="1"/>
  <c r="Q2932" i="1"/>
  <c r="S2932" i="1" s="1"/>
  <c r="R2932" i="1"/>
  <c r="R2824" i="1"/>
  <c r="Q2801" i="1"/>
  <c r="S2801" i="1" s="1"/>
  <c r="R2801" i="1"/>
  <c r="S2834" i="1"/>
  <c r="S2867" i="1"/>
  <c r="Q2965" i="1"/>
  <c r="R2965" i="1"/>
  <c r="Q3294" i="1"/>
  <c r="R3294" i="1"/>
  <c r="S3271" i="1"/>
  <c r="S2990" i="1"/>
  <c r="Q3030" i="1"/>
  <c r="R3030" i="1"/>
  <c r="Q3094" i="1"/>
  <c r="S3094" i="1" s="1"/>
  <c r="R3094" i="1"/>
  <c r="Q3157" i="1"/>
  <c r="S3157" i="1" s="1"/>
  <c r="R3157" i="1"/>
  <c r="Q3269" i="1"/>
  <c r="S3269" i="1" s="1"/>
  <c r="R3269" i="1"/>
  <c r="S2937" i="1"/>
  <c r="Q3174" i="1"/>
  <c r="S3174" i="1" s="1"/>
  <c r="R3174" i="1"/>
  <c r="Q3252" i="1"/>
  <c r="S3252" i="1" s="1"/>
  <c r="S2967" i="1"/>
  <c r="S3162" i="1"/>
  <c r="S3210" i="1"/>
  <c r="S3470" i="1"/>
  <c r="R2761" i="1"/>
  <c r="S2761" i="1" s="1"/>
  <c r="Q2880" i="1"/>
  <c r="S2880" i="1" s="1"/>
  <c r="S2950" i="1"/>
  <c r="S3147" i="1"/>
  <c r="Q3529" i="1"/>
  <c r="S3529" i="1" s="1"/>
  <c r="R3529" i="1"/>
  <c r="Q3561" i="1"/>
  <c r="S3561" i="1" s="1"/>
  <c r="R3561" i="1"/>
  <c r="R3692" i="1"/>
  <c r="Q3692" i="1"/>
  <c r="S3692" i="1" s="1"/>
  <c r="Q2808" i="1"/>
  <c r="S2808" i="1" s="1"/>
  <c r="S3434" i="1"/>
  <c r="Q3505" i="1"/>
  <c r="S3505" i="1" s="1"/>
  <c r="R3505" i="1"/>
  <c r="R3660" i="1"/>
  <c r="Q3660" i="1"/>
  <c r="S3660" i="1" s="1"/>
  <c r="Q3729" i="1"/>
  <c r="R3729" i="1"/>
  <c r="S3327" i="1"/>
  <c r="S3554" i="1"/>
  <c r="R3408" i="1"/>
  <c r="S3408" i="1" s="1"/>
  <c r="Q3481" i="1"/>
  <c r="S3481" i="1" s="1"/>
  <c r="R3481" i="1"/>
  <c r="S3528" i="1"/>
  <c r="S3560" i="1"/>
  <c r="Q3609" i="1"/>
  <c r="S3609" i="1" s="1"/>
  <c r="R3609" i="1"/>
  <c r="S3376" i="1"/>
  <c r="R3628" i="1"/>
  <c r="Q3628" i="1"/>
  <c r="S3628" i="1" s="1"/>
  <c r="R3716" i="1"/>
  <c r="Q3716" i="1"/>
  <c r="S3716" i="1" s="1"/>
  <c r="R3595" i="1"/>
  <c r="S3595" i="1" s="1"/>
  <c r="Q4140" i="1"/>
  <c r="S4140" i="1" s="1"/>
  <c r="R4140" i="1"/>
  <c r="R3875" i="1"/>
  <c r="S3875" i="1" s="1"/>
  <c r="R3932" i="1"/>
  <c r="S3932" i="1" s="1"/>
  <c r="S3973" i="1"/>
  <c r="R4014" i="1"/>
  <c r="S4014" i="1" s="1"/>
  <c r="S3944" i="1"/>
  <c r="S3904" i="1"/>
  <c r="Q3980" i="1"/>
  <c r="S3980" i="1" s="1"/>
  <c r="R3980" i="1"/>
  <c r="Q3956" i="1"/>
  <c r="S3956" i="1" s="1"/>
  <c r="R3956" i="1"/>
  <c r="S3974" i="1"/>
  <c r="R4038" i="1"/>
  <c r="Q4084" i="1"/>
  <c r="S4084" i="1" s="1"/>
  <c r="R4084" i="1"/>
  <c r="R3947" i="1"/>
  <c r="S3947" i="1" s="1"/>
  <c r="S3848" i="1"/>
  <c r="R3884" i="1"/>
  <c r="S3884" i="1" s="1"/>
  <c r="S4045" i="1"/>
  <c r="S3938" i="1"/>
  <c r="S3957" i="1"/>
  <c r="R4083" i="1"/>
  <c r="Q4083" i="1"/>
  <c r="S4083" i="1" s="1"/>
  <c r="R4250" i="1"/>
  <c r="S4250" i="1" s="1"/>
  <c r="R4282" i="1"/>
  <c r="S4282" i="1" s="1"/>
  <c r="R4314" i="1"/>
  <c r="S4314" i="1" s="1"/>
  <c r="Q4371" i="1"/>
  <c r="S4371" i="1" s="1"/>
  <c r="R4371" i="1"/>
  <c r="Q4426" i="1"/>
  <c r="S4426" i="1" s="1"/>
  <c r="R4426" i="1"/>
  <c r="S4472" i="1"/>
  <c r="S4573" i="1"/>
  <c r="S4232" i="1"/>
  <c r="Q4414" i="1"/>
  <c r="S4414" i="1" s="1"/>
  <c r="R4414" i="1"/>
  <c r="S4554" i="1"/>
  <c r="S4392" i="1"/>
  <c r="S4443" i="1"/>
  <c r="S4483" i="1"/>
  <c r="S4416" i="1"/>
  <c r="Q4467" i="1"/>
  <c r="S4467" i="1" s="1"/>
  <c r="R4467" i="1"/>
  <c r="S4525" i="1"/>
  <c r="S4589" i="1"/>
  <c r="R4242" i="1"/>
  <c r="S4242" i="1" s="1"/>
  <c r="R4274" i="1"/>
  <c r="S4274" i="1" s="1"/>
  <c r="R4306" i="1"/>
  <c r="S4306" i="1" s="1"/>
  <c r="R4238" i="1"/>
  <c r="S4238" i="1" s="1"/>
  <c r="S4293" i="1"/>
  <c r="Q4387" i="1"/>
  <c r="S4387" i="1" s="1"/>
  <c r="R4387" i="1"/>
  <c r="S4420" i="1"/>
  <c r="R4198" i="1"/>
  <c r="S4198" i="1" s="1"/>
  <c r="R4226" i="1"/>
  <c r="S4226" i="1" s="1"/>
  <c r="S4380" i="1"/>
  <c r="R4470" i="1"/>
  <c r="Q4470" i="1"/>
  <c r="S4167" i="1"/>
  <c r="S4312" i="1"/>
  <c r="Q4430" i="1"/>
  <c r="S4430" i="1" s="1"/>
  <c r="R4430" i="1"/>
  <c r="S4468" i="1"/>
  <c r="S4650" i="1"/>
  <c r="R4973" i="1"/>
  <c r="Q4973" i="1"/>
  <c r="S4722" i="1"/>
  <c r="R4776" i="1"/>
  <c r="Q4776" i="1"/>
  <c r="S4776" i="1" s="1"/>
  <c r="S4890" i="1"/>
  <c r="R5045" i="1"/>
  <c r="Q5045" i="1"/>
  <c r="S5045" i="1" s="1"/>
  <c r="Q5133" i="1"/>
  <c r="S5133" i="1" s="1"/>
  <c r="R5133" i="1"/>
  <c r="S5239" i="1"/>
  <c r="S4681" i="1"/>
  <c r="S5247" i="1"/>
  <c r="S4674" i="1"/>
  <c r="R4717" i="1"/>
  <c r="S4717" i="1" s="1"/>
  <c r="R4760" i="1"/>
  <c r="Q4760" i="1"/>
  <c r="S4760" i="1" s="1"/>
  <c r="S4838" i="1"/>
  <c r="S4906" i="1"/>
  <c r="R5024" i="1"/>
  <c r="Q5024" i="1"/>
  <c r="S5024" i="1" s="1"/>
  <c r="R5053" i="1"/>
  <c r="Q5053" i="1"/>
  <c r="S5053" i="1" s="1"/>
  <c r="Q5269" i="1"/>
  <c r="R5269" i="1"/>
  <c r="Q4656" i="1"/>
  <c r="S4656" i="1" s="1"/>
  <c r="S4684" i="1"/>
  <c r="R4829" i="1"/>
  <c r="S4829" i="1" s="1"/>
  <c r="S5055" i="1"/>
  <c r="S5263" i="1"/>
  <c r="Q4552" i="1"/>
  <c r="S4552" i="1" s="1"/>
  <c r="S4626" i="1"/>
  <c r="S4754" i="1"/>
  <c r="R4808" i="1"/>
  <c r="Q4808" i="1"/>
  <c r="S4808" i="1" s="1"/>
  <c r="R5069" i="1"/>
  <c r="Q5069" i="1"/>
  <c r="S5069" i="1" s="1"/>
  <c r="Q5165" i="1"/>
  <c r="R5165" i="1"/>
  <c r="R5280" i="1"/>
  <c r="S5280" i="1" s="1"/>
  <c r="S4654" i="1"/>
  <c r="R5021" i="1"/>
  <c r="Q5021" i="1"/>
  <c r="S5021" i="1" s="1"/>
  <c r="S5151" i="1"/>
  <c r="R4605" i="1"/>
  <c r="R4773" i="1"/>
  <c r="S4773" i="1" s="1"/>
  <c r="S4849" i="1"/>
  <c r="S4895" i="1"/>
  <c r="R4965" i="1"/>
  <c r="Q4965" i="1"/>
  <c r="S5002" i="1"/>
  <c r="Q5134" i="1"/>
  <c r="S5134" i="1" s="1"/>
  <c r="R5134" i="1"/>
  <c r="S5248" i="1"/>
  <c r="R5440" i="1"/>
  <c r="Q5440" i="1"/>
  <c r="S5440" i="1" s="1"/>
  <c r="Q5561" i="1"/>
  <c r="S5561" i="1" s="1"/>
  <c r="R5561" i="1"/>
  <c r="S5430" i="1"/>
  <c r="S5503" i="1"/>
  <c r="Q5453" i="1"/>
  <c r="S5453" i="1" s="1"/>
  <c r="R5453" i="1"/>
  <c r="R5170" i="1"/>
  <c r="S5170" i="1" s="1"/>
  <c r="R5358" i="1"/>
  <c r="S5358" i="1" s="1"/>
  <c r="S5463" i="1"/>
  <c r="S5560" i="1"/>
  <c r="S5394" i="1"/>
  <c r="S5965" i="1"/>
  <c r="R5424" i="1"/>
  <c r="Q5424" i="1"/>
  <c r="S5424" i="1" s="1"/>
  <c r="R5469" i="1"/>
  <c r="Q5469" i="1"/>
  <c r="S5489" i="1"/>
  <c r="S5605" i="1"/>
  <c r="S5735" i="1"/>
  <c r="Q5802" i="1"/>
  <c r="S5802" i="1" s="1"/>
  <c r="R5802" i="1"/>
  <c r="R6104" i="1"/>
  <c r="Q6104" i="1"/>
  <c r="S6104" i="1" s="1"/>
  <c r="S6466" i="1"/>
  <c r="S5591" i="1"/>
  <c r="Q5818" i="1"/>
  <c r="S5818" i="1" s="1"/>
  <c r="R5818" i="1"/>
  <c r="Q5882" i="1"/>
  <c r="S5882" i="1" s="1"/>
  <c r="R5882" i="1"/>
  <c r="Q5946" i="1"/>
  <c r="R5946" i="1"/>
  <c r="Q6010" i="1"/>
  <c r="S6010" i="1" s="1"/>
  <c r="R6010" i="1"/>
  <c r="R6176" i="1"/>
  <c r="Q6176" i="1"/>
  <c r="S6176" i="1" s="1"/>
  <c r="Q6275" i="1"/>
  <c r="S6275" i="1" s="1"/>
  <c r="R6275" i="1"/>
  <c r="S5467" i="1"/>
  <c r="Q5738" i="1"/>
  <c r="S5738" i="1" s="1"/>
  <c r="R5738" i="1"/>
  <c r="R5832" i="1"/>
  <c r="S5832" i="1" s="1"/>
  <c r="R5853" i="1"/>
  <c r="R5901" i="1"/>
  <c r="S5901" i="1" s="1"/>
  <c r="R5928" i="1"/>
  <c r="S5928" i="1" s="1"/>
  <c r="S5999" i="1"/>
  <c r="R6029" i="1"/>
  <c r="S6029" i="1" s="1"/>
  <c r="R6056" i="1"/>
  <c r="S6056" i="1" s="1"/>
  <c r="R6080" i="1"/>
  <c r="S6080" i="1" s="1"/>
  <c r="R6146" i="1"/>
  <c r="S6146" i="1" s="1"/>
  <c r="R5504" i="1"/>
  <c r="Q5504" i="1"/>
  <c r="S5504" i="1" s="1"/>
  <c r="R6232" i="1"/>
  <c r="Q6232" i="1"/>
  <c r="S6232" i="1" s="1"/>
  <c r="Q6379" i="1"/>
  <c r="R6379" i="1"/>
  <c r="Q5754" i="1"/>
  <c r="S5754" i="1" s="1"/>
  <c r="R5754" i="1"/>
  <c r="R6122" i="1"/>
  <c r="S6122" i="1" s="1"/>
  <c r="R6170" i="1"/>
  <c r="S6170" i="1" s="1"/>
  <c r="S5667" i="1"/>
  <c r="S5743" i="1"/>
  <c r="R6155" i="1"/>
  <c r="Q6155" i="1"/>
  <c r="S6155" i="1" s="1"/>
  <c r="R6224" i="1"/>
  <c r="Q6224" i="1"/>
  <c r="S6224" i="1" s="1"/>
  <c r="Q6488" i="1"/>
  <c r="S6488" i="1" s="1"/>
  <c r="R6488" i="1"/>
  <c r="S6538" i="1"/>
  <c r="R5845" i="1"/>
  <c r="R5872" i="1"/>
  <c r="S5872" i="1" s="1"/>
  <c r="S5943" i="1"/>
  <c r="R5973" i="1"/>
  <c r="R6000" i="1"/>
  <c r="S6000" i="1" s="1"/>
  <c r="R6128" i="1"/>
  <c r="Q6128" i="1"/>
  <c r="S6128" i="1" s="1"/>
  <c r="S6244" i="1"/>
  <c r="S6372" i="1"/>
  <c r="S6572" i="1"/>
  <c r="S6892" i="1"/>
  <c r="R5632" i="1"/>
  <c r="S5632" i="1" s="1"/>
  <c r="Q6421" i="1"/>
  <c r="S6421" i="1" s="1"/>
  <c r="Q6549" i="1"/>
  <c r="S6549" i="1" s="1"/>
  <c r="Q6747" i="1"/>
  <c r="S6747" i="1" s="1"/>
  <c r="R6747" i="1"/>
  <c r="R6826" i="1"/>
  <c r="Q6826" i="1"/>
  <c r="S6826" i="1" s="1"/>
  <c r="Q6955" i="1"/>
  <c r="S6955" i="1" s="1"/>
  <c r="R6955" i="1"/>
  <c r="Q6674" i="1"/>
  <c r="S6674" i="1" s="1"/>
  <c r="R6674" i="1"/>
  <c r="S5630" i="1"/>
  <c r="S5695" i="1"/>
  <c r="Q6013" i="1"/>
  <c r="S6013" i="1" s="1"/>
  <c r="Q6547" i="1"/>
  <c r="R6547" i="1"/>
  <c r="R6599" i="1"/>
  <c r="S6599" i="1" s="1"/>
  <c r="S6659" i="1"/>
  <c r="R6770" i="1"/>
  <c r="Q6770" i="1"/>
  <c r="S6770" i="1" s="1"/>
  <c r="S6836" i="1"/>
  <c r="R6906" i="1"/>
  <c r="Q6906" i="1"/>
  <c r="S6906" i="1" s="1"/>
  <c r="S6115" i="1"/>
  <c r="R6293" i="1"/>
  <c r="Q6293" i="1"/>
  <c r="S6293" i="1" s="1"/>
  <c r="S6366" i="1"/>
  <c r="S6494" i="1"/>
  <c r="R6575" i="1"/>
  <c r="S6575" i="1" s="1"/>
  <c r="R6639" i="1"/>
  <c r="S6639" i="1" s="1"/>
  <c r="R6703" i="1"/>
  <c r="S6703" i="1" s="1"/>
  <c r="S6768" i="1"/>
  <c r="Q6968" i="1"/>
  <c r="R6968" i="1"/>
  <c r="S5685" i="1"/>
  <c r="S6584" i="1"/>
  <c r="Q6971" i="1"/>
  <c r="S6971" i="1" s="1"/>
  <c r="R6971" i="1"/>
  <c r="R6216" i="1"/>
  <c r="Q6216" i="1"/>
  <c r="S6216" i="1" s="1"/>
  <c r="R6322" i="1"/>
  <c r="Q6322" i="1"/>
  <c r="S6322" i="1" s="1"/>
  <c r="Q6578" i="1"/>
  <c r="S6578" i="1" s="1"/>
  <c r="R6578" i="1"/>
  <c r="S6624" i="1"/>
  <c r="R6936" i="1"/>
  <c r="Q6936" i="1"/>
  <c r="S6936" i="1" s="1"/>
  <c r="R6992" i="1"/>
  <c r="Q6992" i="1"/>
  <c r="Q7421" i="1"/>
  <c r="S7421" i="1" s="1"/>
  <c r="R7421" i="1"/>
  <c r="Q7485" i="1"/>
  <c r="S7485" i="1" s="1"/>
  <c r="R7485" i="1"/>
  <c r="Q7721" i="1"/>
  <c r="R7721" i="1"/>
  <c r="Q7758" i="1"/>
  <c r="S7758" i="1" s="1"/>
  <c r="R7758" i="1"/>
  <c r="Q7810" i="1"/>
  <c r="S7810" i="1" s="1"/>
  <c r="R7810" i="1"/>
  <c r="S6709" i="1"/>
  <c r="Q7129" i="1"/>
  <c r="S7129" i="1" s="1"/>
  <c r="Q7293" i="1"/>
  <c r="S7293" i="1" s="1"/>
  <c r="R7293" i="1"/>
  <c r="S7551" i="1"/>
  <c r="S6739" i="1"/>
  <c r="S7166" i="1"/>
  <c r="S7230" i="1"/>
  <c r="S7334" i="1"/>
  <c r="S7491" i="1"/>
  <c r="S7531" i="1"/>
  <c r="Q7681" i="1"/>
  <c r="R7681" i="1"/>
  <c r="Q7718" i="1"/>
  <c r="R7718" i="1"/>
  <c r="Q7898" i="1"/>
  <c r="S7898" i="1" s="1"/>
  <c r="R7898" i="1"/>
  <c r="S8307" i="1"/>
  <c r="R6389" i="1"/>
  <c r="Q6389" i="1"/>
  <c r="S7052" i="1"/>
  <c r="Q7109" i="1"/>
  <c r="S7109" i="1" s="1"/>
  <c r="R7109" i="1"/>
  <c r="Q7173" i="1"/>
  <c r="S7173" i="1" s="1"/>
  <c r="R7173" i="1"/>
  <c r="Q7237" i="1"/>
  <c r="R7237" i="1"/>
  <c r="S7399" i="1"/>
  <c r="Q7493" i="1"/>
  <c r="R7493" i="1"/>
  <c r="Q7533" i="1"/>
  <c r="R7533" i="1"/>
  <c r="Q7597" i="1"/>
  <c r="R7597" i="1"/>
  <c r="Q7661" i="1"/>
  <c r="S7661" i="1" s="1"/>
  <c r="R7661" i="1"/>
  <c r="Q7725" i="1"/>
  <c r="S7725" i="1" s="1"/>
  <c r="R7725" i="1"/>
  <c r="Q7545" i="1"/>
  <c r="S7545" i="1" s="1"/>
  <c r="R7545" i="1"/>
  <c r="Q7582" i="1"/>
  <c r="S7582" i="1" s="1"/>
  <c r="R7582" i="1"/>
  <c r="Q7922" i="1"/>
  <c r="S7922" i="1" s="1"/>
  <c r="R7922" i="1"/>
  <c r="R6818" i="1"/>
  <c r="Q6818" i="1"/>
  <c r="S6818" i="1" s="1"/>
  <c r="Q7057" i="1"/>
  <c r="S7057" i="1" s="1"/>
  <c r="Q7089" i="1"/>
  <c r="S7089" i="1" s="1"/>
  <c r="S7135" i="1"/>
  <c r="Q7217" i="1"/>
  <c r="S7217" i="1" s="1"/>
  <c r="Q7749" i="1"/>
  <c r="S7749" i="1" s="1"/>
  <c r="R7749" i="1"/>
  <c r="Q7574" i="1"/>
  <c r="S7574" i="1" s="1"/>
  <c r="R7574" i="1"/>
  <c r="S7861" i="1"/>
  <c r="Q7117" i="1"/>
  <c r="S7117" i="1" s="1"/>
  <c r="R7117" i="1"/>
  <c r="Q7245" i="1"/>
  <c r="S7245" i="1" s="1"/>
  <c r="R7245" i="1"/>
  <c r="R7481" i="1"/>
  <c r="S7481" i="1" s="1"/>
  <c r="Q7677" i="1"/>
  <c r="R7677" i="1"/>
  <c r="Q8128" i="1"/>
  <c r="S8128" i="1" s="1"/>
  <c r="R8128" i="1"/>
  <c r="Q8280" i="1"/>
  <c r="R8280" i="1"/>
  <c r="Q8396" i="1"/>
  <c r="S8396" i="1" s="1"/>
  <c r="R8396" i="1"/>
  <c r="R8076" i="1"/>
  <c r="S8076" i="1" s="1"/>
  <c r="Q8164" i="1"/>
  <c r="S8164" i="1" s="1"/>
  <c r="Q8452" i="1"/>
  <c r="S8452" i="1" s="1"/>
  <c r="R8452" i="1"/>
  <c r="R8419" i="1"/>
  <c r="S8419" i="1" s="1"/>
  <c r="Q8120" i="1"/>
  <c r="S8120" i="1" s="1"/>
  <c r="R8120" i="1"/>
  <c r="Q8320" i="1"/>
  <c r="S8320" i="1" s="1"/>
  <c r="R8320" i="1"/>
  <c r="R7273" i="1"/>
  <c r="S7273" i="1" s="1"/>
  <c r="Q8364" i="1"/>
  <c r="S8364" i="1" s="1"/>
  <c r="R8364" i="1"/>
  <c r="Q8635" i="1"/>
  <c r="R8635" i="1"/>
  <c r="S7969" i="1"/>
  <c r="R8060" i="1"/>
  <c r="S8060" i="1" s="1"/>
  <c r="Q8136" i="1"/>
  <c r="R8136" i="1"/>
  <c r="Q8420" i="1"/>
  <c r="S8420" i="1" s="1"/>
  <c r="R8420" i="1"/>
  <c r="R7925" i="1"/>
  <c r="S7925" i="1" s="1"/>
  <c r="S7993" i="1"/>
  <c r="Q8176" i="1"/>
  <c r="S8176" i="1" s="1"/>
  <c r="R8176" i="1"/>
  <c r="R8323" i="1"/>
  <c r="Q8360" i="1"/>
  <c r="R8360" i="1"/>
  <c r="R8443" i="1"/>
  <c r="S8443" i="1" s="1"/>
  <c r="R8510" i="1"/>
  <c r="S8510" i="1" s="1"/>
  <c r="Q8686" i="1"/>
  <c r="S8686" i="1" s="1"/>
  <c r="R8686" i="1"/>
  <c r="Q8750" i="1"/>
  <c r="S8750" i="1" s="1"/>
  <c r="R8750" i="1"/>
  <c r="Q8814" i="1"/>
  <c r="R8814" i="1"/>
  <c r="Q8878" i="1"/>
  <c r="S8878" i="1" s="1"/>
  <c r="R8878" i="1"/>
  <c r="Q8942" i="1"/>
  <c r="S8942" i="1" s="1"/>
  <c r="R8942" i="1"/>
  <c r="R8549" i="1"/>
  <c r="S8549" i="1" s="1"/>
  <c r="R8785" i="1"/>
  <c r="S8785" i="1" s="1"/>
  <c r="R8565" i="1"/>
  <c r="S8565" i="1" s="1"/>
  <c r="R8568" i="1"/>
  <c r="S8568" i="1" s="1"/>
  <c r="R8620" i="1"/>
  <c r="S8620" i="1" s="1"/>
  <c r="R8889" i="1"/>
  <c r="S8889" i="1" s="1"/>
  <c r="R8933" i="1"/>
  <c r="S8933" i="1" s="1"/>
  <c r="R8989" i="1"/>
  <c r="S8989" i="1" s="1"/>
  <c r="S8754" i="1"/>
  <c r="S8882" i="1"/>
  <c r="Q9266" i="1"/>
  <c r="S9266" i="1" s="1"/>
  <c r="R9266" i="1"/>
  <c r="R8781" i="1"/>
  <c r="S8781" i="1" s="1"/>
  <c r="R8909" i="1"/>
  <c r="S8909" i="1" s="1"/>
  <c r="Q9054" i="1"/>
  <c r="S9054" i="1" s="1"/>
  <c r="R9054" i="1"/>
  <c r="R8124" i="1"/>
  <c r="S8124" i="1" s="1"/>
  <c r="Q8966" i="1"/>
  <c r="R8966" i="1"/>
  <c r="R8665" i="1"/>
  <c r="S8665" i="1" s="1"/>
  <c r="R8809" i="1"/>
  <c r="S8809" i="1" s="1"/>
  <c r="R8853" i="1"/>
  <c r="S8853" i="1" s="1"/>
  <c r="R9085" i="1"/>
  <c r="Q9085" i="1"/>
  <c r="Q9021" i="1"/>
  <c r="S9021" i="1" s="1"/>
  <c r="Q9239" i="1"/>
  <c r="S9239" i="1" s="1"/>
  <c r="R9239" i="1"/>
  <c r="R9299" i="1"/>
  <c r="S9299" i="1" s="1"/>
  <c r="Q9336" i="1"/>
  <c r="R9336" i="1"/>
  <c r="Q9416" i="1"/>
  <c r="S9416" i="1" s="1"/>
  <c r="R9416" i="1"/>
  <c r="S9523" i="1"/>
  <c r="R9770" i="1"/>
  <c r="S9770" i="1" s="1"/>
  <c r="R9149" i="1"/>
  <c r="S9149" i="1" s="1"/>
  <c r="Q9640" i="1"/>
  <c r="S9640" i="1" s="1"/>
  <c r="R9640" i="1"/>
  <c r="R9691" i="1"/>
  <c r="Q9691" i="1"/>
  <c r="R9723" i="1"/>
  <c r="Q9723" i="1"/>
  <c r="S9723" i="1" s="1"/>
  <c r="R9755" i="1"/>
  <c r="Q9755" i="1"/>
  <c r="S9755" i="1" s="1"/>
  <c r="R9787" i="1"/>
  <c r="Q9787" i="1"/>
  <c r="S9787" i="1" s="1"/>
  <c r="R9819" i="1"/>
  <c r="Q9819" i="1"/>
  <c r="R9851" i="1"/>
  <c r="Q9851" i="1"/>
  <c r="S9851" i="1" s="1"/>
  <c r="R9883" i="1"/>
  <c r="Q9883" i="1"/>
  <c r="S9883" i="1" s="1"/>
  <c r="S9227" i="1"/>
  <c r="Q9125" i="1"/>
  <c r="S9125" i="1" s="1"/>
  <c r="S9279" i="1"/>
  <c r="S9505" i="1"/>
  <c r="Q9150" i="1"/>
  <c r="R9150" i="1"/>
  <c r="S9268" i="1"/>
  <c r="S9319" i="1"/>
  <c r="S9346" i="1"/>
  <c r="S9385" i="1"/>
  <c r="S9417" i="1"/>
  <c r="S9449" i="1"/>
  <c r="S9481" i="1"/>
  <c r="S9513" i="1"/>
  <c r="S9545" i="1"/>
  <c r="S9665" i="1"/>
  <c r="R9715" i="1"/>
  <c r="Q9715" i="1"/>
  <c r="S9715" i="1" s="1"/>
  <c r="R9843" i="1"/>
  <c r="Q9843" i="1"/>
  <c r="S9289" i="1"/>
  <c r="R9245" i="1"/>
  <c r="S9245" i="1" s="1"/>
  <c r="Q9400" i="1"/>
  <c r="R9400" i="1"/>
  <c r="Q9464" i="1"/>
  <c r="S9464" i="1" s="1"/>
  <c r="R9464" i="1"/>
  <c r="Q9528" i="1"/>
  <c r="S9528" i="1" s="1"/>
  <c r="R9528" i="1"/>
  <c r="S9479" i="1"/>
  <c r="Q9246" i="1"/>
  <c r="R9246" i="1"/>
  <c r="S9311" i="1"/>
  <c r="S9338" i="1"/>
  <c r="Q9392" i="1"/>
  <c r="R9392" i="1"/>
  <c r="Q9456" i="1"/>
  <c r="S9456" i="1" s="1"/>
  <c r="R9456" i="1"/>
  <c r="S9581" i="1"/>
  <c r="R10000" i="1"/>
  <c r="Q10000" i="1"/>
  <c r="S10000" i="1" s="1"/>
  <c r="S8676" i="1"/>
  <c r="R9117" i="1"/>
  <c r="S9183" i="1"/>
  <c r="S9351" i="1"/>
  <c r="S9461" i="1"/>
  <c r="S9529" i="1"/>
  <c r="S9577" i="1"/>
  <c r="Q9624" i="1"/>
  <c r="S9624" i="1" s="1"/>
  <c r="R9624" i="1"/>
  <c r="R9733" i="1"/>
  <c r="S9733" i="1" s="1"/>
  <c r="R9800" i="1"/>
  <c r="Q9800" i="1"/>
  <c r="S10185" i="1"/>
  <c r="R9980" i="1"/>
  <c r="S9980" i="1" s="1"/>
  <c r="Q10090" i="1"/>
  <c r="S10090" i="1" s="1"/>
  <c r="Q9999" i="1"/>
  <c r="S9999" i="1" s="1"/>
  <c r="R10067" i="1"/>
  <c r="S10067" i="1" s="1"/>
  <c r="R10191" i="1"/>
  <c r="S10191" i="1" s="1"/>
  <c r="R9948" i="1"/>
  <c r="S9948" i="1" s="1"/>
  <c r="R10052" i="1"/>
  <c r="S10052" i="1" s="1"/>
  <c r="R10140" i="1"/>
  <c r="S10140" i="1" s="1"/>
  <c r="S10217" i="1"/>
  <c r="R9985" i="1"/>
  <c r="S9985" i="1" s="1"/>
  <c r="Q10060" i="1"/>
  <c r="S10060" i="1" s="1"/>
  <c r="R10172" i="1"/>
  <c r="S10172" i="1" s="1"/>
  <c r="Q1808" i="1"/>
  <c r="R1808" i="1"/>
  <c r="S2064" i="1"/>
  <c r="Q1837" i="1"/>
  <c r="S1837" i="1" s="1"/>
  <c r="R1837" i="1"/>
  <c r="Q2054" i="1"/>
  <c r="R2054" i="1"/>
  <c r="Q1848" i="1"/>
  <c r="S1848" i="1" s="1"/>
  <c r="R1848" i="1"/>
  <c r="S2047" i="1"/>
  <c r="Q2014" i="1"/>
  <c r="S2014" i="1" s="1"/>
  <c r="R2014" i="1"/>
  <c r="Q2070" i="1"/>
  <c r="R2070" i="1"/>
  <c r="Q2153" i="1"/>
  <c r="S2153" i="1" s="1"/>
  <c r="R2153" i="1"/>
  <c r="S2143" i="1"/>
  <c r="Q2074" i="1"/>
  <c r="S2074" i="1" s="1"/>
  <c r="S2155" i="1"/>
  <c r="Q2058" i="1"/>
  <c r="S2058" i="1" s="1"/>
  <c r="R2133" i="1"/>
  <c r="Q2133" i="1"/>
  <c r="S2133" i="1" s="1"/>
  <c r="R2161" i="1"/>
  <c r="Q2161" i="1"/>
  <c r="S2284" i="1"/>
  <c r="R2198" i="1"/>
  <c r="S2198" i="1" s="1"/>
  <c r="S2334" i="1"/>
  <c r="S2142" i="1"/>
  <c r="S2201" i="1"/>
  <c r="S2239" i="1"/>
  <c r="S2232" i="1"/>
  <c r="S2225" i="1"/>
  <c r="R2295" i="1"/>
  <c r="Q2295" i="1"/>
  <c r="S2295" i="1" s="1"/>
  <c r="R2292" i="1"/>
  <c r="Q2292" i="1"/>
  <c r="R2391" i="1"/>
  <c r="Q2391" i="1"/>
  <c r="S2391" i="1" s="1"/>
  <c r="Q2183" i="1"/>
  <c r="S2183" i="1" s="1"/>
  <c r="R2183" i="1"/>
  <c r="Q2441" i="1"/>
  <c r="R2441" i="1"/>
  <c r="R2459" i="1"/>
  <c r="Q2459" i="1"/>
  <c r="Q2538" i="1"/>
  <c r="R2538" i="1"/>
  <c r="S2545" i="1"/>
  <c r="Q2434" i="1"/>
  <c r="S2434" i="1" s="1"/>
  <c r="R2434" i="1"/>
  <c r="R2489" i="1"/>
  <c r="Q2489" i="1"/>
  <c r="R2649" i="1"/>
  <c r="Q2649" i="1"/>
  <c r="Q2689" i="1"/>
  <c r="R2689" i="1"/>
  <c r="Q2746" i="1"/>
  <c r="S2746" i="1" s="1"/>
  <c r="R2746" i="1"/>
  <c r="R2601" i="1"/>
  <c r="Q2601" i="1"/>
  <c r="R2636" i="1"/>
  <c r="Q2636" i="1"/>
  <c r="S2636" i="1" s="1"/>
  <c r="S2675" i="1"/>
  <c r="R2508" i="1"/>
  <c r="Q2508" i="1"/>
  <c r="Q2590" i="1"/>
  <c r="R2590" i="1"/>
  <c r="Q2705" i="1"/>
  <c r="S2705" i="1" s="1"/>
  <c r="R2705" i="1"/>
  <c r="S2816" i="1"/>
  <c r="Q2566" i="1"/>
  <c r="S2566" i="1" s="1"/>
  <c r="R2566" i="1"/>
  <c r="R2617" i="1"/>
  <c r="Q2617" i="1"/>
  <c r="S2617" i="1" s="1"/>
  <c r="R2593" i="1"/>
  <c r="Q2593" i="1"/>
  <c r="R2633" i="1"/>
  <c r="Q2633" i="1"/>
  <c r="S2633" i="1" s="1"/>
  <c r="R2693" i="1"/>
  <c r="Q2693" i="1"/>
  <c r="R2526" i="1"/>
  <c r="Q2526" i="1"/>
  <c r="S2526" i="1" s="1"/>
  <c r="Q2729" i="1"/>
  <c r="S2729" i="1" s="1"/>
  <c r="R2729" i="1"/>
  <c r="S2858" i="1"/>
  <c r="R2768" i="1"/>
  <c r="S2768" i="1" s="1"/>
  <c r="R2963" i="1"/>
  <c r="S2963" i="1" s="1"/>
  <c r="S2842" i="1"/>
  <c r="S2786" i="1"/>
  <c r="S2866" i="1"/>
  <c r="Q3212" i="1"/>
  <c r="S3212" i="1" s="1"/>
  <c r="Q3253" i="1"/>
  <c r="S3253" i="1" s="1"/>
  <c r="R3253" i="1"/>
  <c r="R3316" i="1"/>
  <c r="S3316" i="1" s="1"/>
  <c r="Q3389" i="1"/>
  <c r="S3389" i="1" s="1"/>
  <c r="R3389" i="1"/>
  <c r="S2883" i="1"/>
  <c r="Q3038" i="1"/>
  <c r="R3038" i="1"/>
  <c r="Q3102" i="1"/>
  <c r="S3102" i="1" s="1"/>
  <c r="R3102" i="1"/>
  <c r="S3215" i="1"/>
  <c r="S2955" i="1"/>
  <c r="Q3213" i="1"/>
  <c r="S3213" i="1" s="1"/>
  <c r="R3213" i="1"/>
  <c r="Q3317" i="1"/>
  <c r="R3317" i="1"/>
  <c r="R3405" i="1"/>
  <c r="Q3405" i="1"/>
  <c r="Q2877" i="1"/>
  <c r="R2877" i="1"/>
  <c r="Q3221" i="1"/>
  <c r="S3221" i="1" s="1"/>
  <c r="R3221" i="1"/>
  <c r="Q3373" i="1"/>
  <c r="R3373" i="1"/>
  <c r="Q2777" i="1"/>
  <c r="S2777" i="1" s="1"/>
  <c r="R2777" i="1"/>
  <c r="R2893" i="1"/>
  <c r="S2893" i="1" s="1"/>
  <c r="Q3309" i="1"/>
  <c r="S3309" i="1" s="1"/>
  <c r="R3309" i="1"/>
  <c r="R3168" i="1"/>
  <c r="S3168" i="1" s="1"/>
  <c r="Q3396" i="1"/>
  <c r="R3396" i="1"/>
  <c r="R3625" i="1"/>
  <c r="Q3625" i="1"/>
  <c r="R3410" i="1"/>
  <c r="S3410" i="1" s="1"/>
  <c r="R3351" i="1"/>
  <c r="S3351" i="1" s="1"/>
  <c r="S3514" i="1"/>
  <c r="S3578" i="1"/>
  <c r="R3638" i="1"/>
  <c r="S3638" i="1" s="1"/>
  <c r="R3657" i="1"/>
  <c r="Q3657" i="1"/>
  <c r="R3851" i="1"/>
  <c r="S3851" i="1" s="1"/>
  <c r="S3896" i="1"/>
  <c r="R4011" i="1"/>
  <c r="S4011" i="1" s="1"/>
  <c r="S4037" i="1"/>
  <c r="S4069" i="1"/>
  <c r="S3800" i="1"/>
  <c r="R3979" i="1"/>
  <c r="S3979" i="1" s="1"/>
  <c r="S4125" i="1"/>
  <c r="Q4028" i="1"/>
  <c r="S4028" i="1" s="1"/>
  <c r="R4028" i="1"/>
  <c r="R3876" i="1"/>
  <c r="S3876" i="1" s="1"/>
  <c r="R4051" i="1"/>
  <c r="Q4051" i="1"/>
  <c r="S4051" i="1" s="1"/>
  <c r="S3928" i="1"/>
  <c r="Q4366" i="1"/>
  <c r="S4366" i="1" s="1"/>
  <c r="R4366" i="1"/>
  <c r="R3850" i="1"/>
  <c r="S3850" i="1" s="1"/>
  <c r="R4123" i="1"/>
  <c r="Q4123" i="1"/>
  <c r="S4123" i="1" s="1"/>
  <c r="R3709" i="1"/>
  <c r="S3709" i="1" s="1"/>
  <c r="R3931" i="1"/>
  <c r="S3931" i="1" s="1"/>
  <c r="S4203" i="1"/>
  <c r="Q4590" i="1"/>
  <c r="S4590" i="1" s="1"/>
  <c r="R4590" i="1"/>
  <c r="Q4419" i="1"/>
  <c r="S4419" i="1" s="1"/>
  <c r="R4419" i="1"/>
  <c r="S4509" i="1"/>
  <c r="S4192" i="1"/>
  <c r="Q4358" i="1"/>
  <c r="S4358" i="1" s="1"/>
  <c r="S4216" i="1"/>
  <c r="S4272" i="1"/>
  <c r="S4368" i="1"/>
  <c r="S4221" i="1"/>
  <c r="Q4458" i="1"/>
  <c r="S4458" i="1" s="1"/>
  <c r="R4458" i="1"/>
  <c r="S4175" i="1"/>
  <c r="Q4482" i="1"/>
  <c r="R4482" i="1"/>
  <c r="Q4531" i="1"/>
  <c r="S4531" i="1" s="1"/>
  <c r="R4531" i="1"/>
  <c r="Q4595" i="1"/>
  <c r="R4595" i="1"/>
  <c r="S4336" i="1"/>
  <c r="S4144" i="1"/>
  <c r="R4178" i="1"/>
  <c r="S4384" i="1"/>
  <c r="S4607" i="1"/>
  <c r="S4745" i="1"/>
  <c r="R4797" i="1"/>
  <c r="S4797" i="1" s="1"/>
  <c r="S4826" i="1"/>
  <c r="R4936" i="1"/>
  <c r="Q4936" i="1"/>
  <c r="S4936" i="1" s="1"/>
  <c r="S5087" i="1"/>
  <c r="R4637" i="1"/>
  <c r="S4637" i="1" s="1"/>
  <c r="S4911" i="1"/>
  <c r="R5008" i="1"/>
  <c r="Q5008" i="1"/>
  <c r="S5008" i="1" s="1"/>
  <c r="S5056" i="1"/>
  <c r="R4645" i="1"/>
  <c r="S4645" i="1" s="1"/>
  <c r="S4686" i="1"/>
  <c r="R4736" i="1"/>
  <c r="Q4736" i="1"/>
  <c r="S4736" i="1" s="1"/>
  <c r="S5098" i="1"/>
  <c r="S4630" i="1"/>
  <c r="S4991" i="1"/>
  <c r="Q5121" i="1"/>
  <c r="S5121" i="1" s="1"/>
  <c r="R5121" i="1"/>
  <c r="Q5365" i="1"/>
  <c r="R5365" i="1"/>
  <c r="R4546" i="1"/>
  <c r="S4697" i="1"/>
  <c r="R4784" i="1"/>
  <c r="Q4784" i="1"/>
  <c r="S4784" i="1" s="1"/>
  <c r="R4912" i="1"/>
  <c r="Q4912" i="1"/>
  <c r="S4912" i="1" s="1"/>
  <c r="R5040" i="1"/>
  <c r="Q5040" i="1"/>
  <c r="S5040" i="1" s="1"/>
  <c r="Q4672" i="1"/>
  <c r="S4672" i="1" s="1"/>
  <c r="S4782" i="1"/>
  <c r="R4832" i="1"/>
  <c r="Q4832" i="1"/>
  <c r="S4832" i="1" s="1"/>
  <c r="R5109" i="1"/>
  <c r="Q5109" i="1"/>
  <c r="S5109" i="1" s="1"/>
  <c r="R5289" i="1"/>
  <c r="Q5289" i="1"/>
  <c r="S5289" i="1" s="1"/>
  <c r="Q4616" i="1"/>
  <c r="S4616" i="1" s="1"/>
  <c r="R4728" i="1"/>
  <c r="Q4728" i="1"/>
  <c r="S4728" i="1" s="1"/>
  <c r="S4802" i="1"/>
  <c r="Q5078" i="1"/>
  <c r="R5078" i="1"/>
  <c r="Q5181" i="1"/>
  <c r="R5181" i="1"/>
  <c r="Q5217" i="1"/>
  <c r="S5217" i="1" s="1"/>
  <c r="R5217" i="1"/>
  <c r="R5568" i="1"/>
  <c r="Q5505" i="1"/>
  <c r="S5505" i="1" s="1"/>
  <c r="R5505" i="1"/>
  <c r="S6064" i="1"/>
  <c r="R5326" i="1"/>
  <c r="S5326" i="1" s="1"/>
  <c r="Q5465" i="1"/>
  <c r="R5465" i="1"/>
  <c r="R5512" i="1"/>
  <c r="Q5512" i="1"/>
  <c r="S5512" i="1" s="1"/>
  <c r="R5525" i="1"/>
  <c r="Q5525" i="1"/>
  <c r="S5845" i="1"/>
  <c r="S5973" i="1"/>
  <c r="Q5392" i="1"/>
  <c r="S5392" i="1" s="1"/>
  <c r="R5392" i="1"/>
  <c r="S5426" i="1"/>
  <c r="R5464" i="1"/>
  <c r="Q5464" i="1"/>
  <c r="S5464" i="1" s="1"/>
  <c r="S5628" i="1"/>
  <c r="S5740" i="1"/>
  <c r="S5811" i="1"/>
  <c r="S5875" i="1"/>
  <c r="S5939" i="1"/>
  <c r="S6003" i="1"/>
  <c r="S5635" i="1"/>
  <c r="S5683" i="1"/>
  <c r="S5779" i="1"/>
  <c r="R6093" i="1"/>
  <c r="Q6093" i="1"/>
  <c r="S6093" i="1" s="1"/>
  <c r="R6235" i="1"/>
  <c r="Q6235" i="1"/>
  <c r="S6235" i="1" s="1"/>
  <c r="R5601" i="1"/>
  <c r="Q5601" i="1"/>
  <c r="S5601" i="1" s="1"/>
  <c r="Q5666" i="1"/>
  <c r="S5666" i="1" s="1"/>
  <c r="R5666" i="1"/>
  <c r="Q5762" i="1"/>
  <c r="R5762" i="1"/>
  <c r="R5880" i="1"/>
  <c r="S5880" i="1" s="1"/>
  <c r="S5951" i="1"/>
  <c r="R5981" i="1"/>
  <c r="R6008" i="1"/>
  <c r="S6008" i="1" s="1"/>
  <c r="R6112" i="1"/>
  <c r="Q6112" i="1"/>
  <c r="S6112" i="1" s="1"/>
  <c r="S6263" i="1"/>
  <c r="R6200" i="1"/>
  <c r="Q6200" i="1"/>
  <c r="Q6432" i="1"/>
  <c r="S6432" i="1" s="1"/>
  <c r="R6432" i="1"/>
  <c r="Q6496" i="1"/>
  <c r="S6496" i="1" s="1"/>
  <c r="R6496" i="1"/>
  <c r="Q6560" i="1"/>
  <c r="S6560" i="1" s="1"/>
  <c r="R6560" i="1"/>
  <c r="Q6074" i="1"/>
  <c r="S6074" i="1" s="1"/>
  <c r="R6074" i="1"/>
  <c r="Q5826" i="1"/>
  <c r="S5826" i="1" s="1"/>
  <c r="R5826" i="1"/>
  <c r="Q5890" i="1"/>
  <c r="S5890" i="1" s="1"/>
  <c r="R5890" i="1"/>
  <c r="Q5954" i="1"/>
  <c r="S5954" i="1" s="1"/>
  <c r="R5954" i="1"/>
  <c r="Q6018" i="1"/>
  <c r="S6018" i="1" s="1"/>
  <c r="R6018" i="1"/>
  <c r="R6192" i="1"/>
  <c r="Q6192" i="1"/>
  <c r="S6192" i="1" s="1"/>
  <c r="Q6355" i="1"/>
  <c r="S6355" i="1" s="1"/>
  <c r="R6355" i="1"/>
  <c r="S6442" i="1"/>
  <c r="Q6495" i="1"/>
  <c r="R6495" i="1"/>
  <c r="Q5682" i="1"/>
  <c r="R5682" i="1"/>
  <c r="Q5778" i="1"/>
  <c r="R5778" i="1"/>
  <c r="R5824" i="1"/>
  <c r="S5824" i="1" s="1"/>
  <c r="R5925" i="1"/>
  <c r="R5952" i="1"/>
  <c r="S5952" i="1" s="1"/>
  <c r="R6053" i="1"/>
  <c r="R6077" i="1"/>
  <c r="Q6077" i="1"/>
  <c r="S6077" i="1" s="1"/>
  <c r="S6098" i="1"/>
  <c r="S6247" i="1"/>
  <c r="S6375" i="1"/>
  <c r="S5555" i="1"/>
  <c r="S6576" i="1"/>
  <c r="S6640" i="1"/>
  <c r="S6704" i="1"/>
  <c r="S6616" i="1"/>
  <c r="Q6715" i="1"/>
  <c r="S6715" i="1" s="1"/>
  <c r="R6715" i="1"/>
  <c r="R6794" i="1"/>
  <c r="Q6794" i="1"/>
  <c r="S6794" i="1" s="1"/>
  <c r="S6860" i="1"/>
  <c r="S6505" i="1"/>
  <c r="S6544" i="1"/>
  <c r="R5521" i="1"/>
  <c r="Q5521" i="1"/>
  <c r="S5521" i="1" s="1"/>
  <c r="R5728" i="1"/>
  <c r="S5728" i="1" s="1"/>
  <c r="R6663" i="1"/>
  <c r="S6663" i="1" s="1"/>
  <c r="R6738" i="1"/>
  <c r="Q6738" i="1"/>
  <c r="S6738" i="1" s="1"/>
  <c r="R6295" i="1"/>
  <c r="S6295" i="1" s="1"/>
  <c r="R6360" i="1"/>
  <c r="Q6360" i="1"/>
  <c r="S6360" i="1" s="1"/>
  <c r="Q6515" i="1"/>
  <c r="S6515" i="1" s="1"/>
  <c r="R6515" i="1"/>
  <c r="R6679" i="1"/>
  <c r="S6679" i="1" s="1"/>
  <c r="R6978" i="1"/>
  <c r="S6978" i="1" s="1"/>
  <c r="Q7409" i="1"/>
  <c r="R7409" i="1"/>
  <c r="Q7473" i="1"/>
  <c r="R7473" i="1"/>
  <c r="S5570" i="1"/>
  <c r="S6480" i="1"/>
  <c r="R6999" i="1"/>
  <c r="Q6999" i="1"/>
  <c r="S6999" i="1" s="1"/>
  <c r="S6981" i="1"/>
  <c r="Q7016" i="1"/>
  <c r="S7016" i="1" s="1"/>
  <c r="R7016" i="1"/>
  <c r="Q7529" i="1"/>
  <c r="S7529" i="1" s="1"/>
  <c r="R7529" i="1"/>
  <c r="Q7689" i="1"/>
  <c r="S7689" i="1" s="1"/>
  <c r="R7689" i="1"/>
  <c r="Q7726" i="1"/>
  <c r="R7726" i="1"/>
  <c r="S7821" i="1"/>
  <c r="Q7429" i="1"/>
  <c r="R7429" i="1"/>
  <c r="Q7509" i="1"/>
  <c r="S7509" i="1" s="1"/>
  <c r="R7509" i="1"/>
  <c r="Q7502" i="1"/>
  <c r="R7502" i="1"/>
  <c r="Q7649" i="1"/>
  <c r="S7649" i="1" s="1"/>
  <c r="R7649" i="1"/>
  <c r="Q7686" i="1"/>
  <c r="R7686" i="1"/>
  <c r="Q7834" i="1"/>
  <c r="S7834" i="1" s="1"/>
  <c r="R7834" i="1"/>
  <c r="Q7313" i="1"/>
  <c r="S7313" i="1" s="1"/>
  <c r="Q7349" i="1"/>
  <c r="S7349" i="1" s="1"/>
  <c r="R7349" i="1"/>
  <c r="Q6799" i="1"/>
  <c r="S6799" i="1" s="1"/>
  <c r="R6799" i="1"/>
  <c r="Q7513" i="1"/>
  <c r="S7513" i="1" s="1"/>
  <c r="R7513" i="1"/>
  <c r="Q7550" i="1"/>
  <c r="R7550" i="1"/>
  <c r="Q7769" i="1"/>
  <c r="S7769" i="1" s="1"/>
  <c r="R7769" i="1"/>
  <c r="R6938" i="1"/>
  <c r="Q6938" i="1"/>
  <c r="S6938" i="1" s="1"/>
  <c r="Q7337" i="1"/>
  <c r="S7337" i="1" s="1"/>
  <c r="Q7653" i="1"/>
  <c r="S7653" i="1" s="1"/>
  <c r="R7653" i="1"/>
  <c r="Q6453" i="1"/>
  <c r="S6453" i="1" s="1"/>
  <c r="Q6980" i="1"/>
  <c r="S6980" i="1" s="1"/>
  <c r="R6980" i="1"/>
  <c r="Q7446" i="1"/>
  <c r="R7446" i="1"/>
  <c r="S7503" i="1"/>
  <c r="R7537" i="1"/>
  <c r="Q7537" i="1"/>
  <c r="S7537" i="1" s="1"/>
  <c r="S7611" i="1"/>
  <c r="R7761" i="1"/>
  <c r="Q7761" i="1"/>
  <c r="S7038" i="1"/>
  <c r="Q7165" i="1"/>
  <c r="R7165" i="1"/>
  <c r="Q7390" i="1"/>
  <c r="S7390" i="1" s="1"/>
  <c r="R7390" i="1"/>
  <c r="S7483" i="1"/>
  <c r="Q7581" i="1"/>
  <c r="S7581" i="1" s="1"/>
  <c r="R7581" i="1"/>
  <c r="S8190" i="1"/>
  <c r="Q8224" i="1"/>
  <c r="S8224" i="1" s="1"/>
  <c r="R8224" i="1"/>
  <c r="R8435" i="1"/>
  <c r="S8435" i="1" s="1"/>
  <c r="S8474" i="1"/>
  <c r="R7909" i="1"/>
  <c r="S7909" i="1" s="1"/>
  <c r="S8022" i="1"/>
  <c r="S8186" i="1"/>
  <c r="Q8260" i="1"/>
  <c r="S8260" i="1" s="1"/>
  <c r="R8260" i="1"/>
  <c r="S8293" i="1"/>
  <c r="S8369" i="1"/>
  <c r="S8402" i="1"/>
  <c r="Q8500" i="1"/>
  <c r="R8500" i="1"/>
  <c r="R7441" i="1"/>
  <c r="S7441" i="1" s="1"/>
  <c r="S7982" i="1"/>
  <c r="Q8096" i="1"/>
  <c r="S8096" i="1" s="1"/>
  <c r="R8096" i="1"/>
  <c r="Q8248" i="1"/>
  <c r="S8248" i="1" s="1"/>
  <c r="R8248" i="1"/>
  <c r="Q8264" i="1"/>
  <c r="R8264" i="1"/>
  <c r="S8382" i="1"/>
  <c r="S8465" i="1"/>
  <c r="R8020" i="1"/>
  <c r="S8020" i="1" s="1"/>
  <c r="R8084" i="1"/>
  <c r="S8084" i="1" s="1"/>
  <c r="Q8184" i="1"/>
  <c r="S8184" i="1" s="1"/>
  <c r="R8184" i="1"/>
  <c r="S8225" i="1"/>
  <c r="Q8372" i="1"/>
  <c r="S8372" i="1" s="1"/>
  <c r="R8372" i="1"/>
  <c r="S8405" i="1"/>
  <c r="R8475" i="1"/>
  <c r="Q8475" i="1"/>
  <c r="S8475" i="1" s="1"/>
  <c r="S8509" i="1"/>
  <c r="S7998" i="1"/>
  <c r="S8281" i="1"/>
  <c r="S8314" i="1"/>
  <c r="R8403" i="1"/>
  <c r="Q8440" i="1"/>
  <c r="S8440" i="1" s="1"/>
  <c r="R8440" i="1"/>
  <c r="S8473" i="1"/>
  <c r="R7972" i="1"/>
  <c r="S7972" i="1" s="1"/>
  <c r="R8008" i="1"/>
  <c r="S8008" i="1" s="1"/>
  <c r="S8082" i="1"/>
  <c r="S8261" i="1"/>
  <c r="S8337" i="1"/>
  <c r="S8370" i="1"/>
  <c r="R7996" i="1"/>
  <c r="S7996" i="1" s="1"/>
  <c r="S8286" i="1"/>
  <c r="Q8412" i="1"/>
  <c r="S8412" i="1" s="1"/>
  <c r="R8412" i="1"/>
  <c r="S8445" i="1"/>
  <c r="S8161" i="1"/>
  <c r="S8222" i="1"/>
  <c r="Q8288" i="1"/>
  <c r="S8288" i="1" s="1"/>
  <c r="R8288" i="1"/>
  <c r="S8406" i="1"/>
  <c r="Q8472" i="1"/>
  <c r="S8472" i="1" s="1"/>
  <c r="R8472" i="1"/>
  <c r="Q8628" i="1"/>
  <c r="R8628" i="1"/>
  <c r="Q8694" i="1"/>
  <c r="R8694" i="1"/>
  <c r="Q8758" i="1"/>
  <c r="S8758" i="1" s="1"/>
  <c r="R8758" i="1"/>
  <c r="Q8822" i="1"/>
  <c r="S8822" i="1" s="1"/>
  <c r="R8822" i="1"/>
  <c r="Q8886" i="1"/>
  <c r="R8886" i="1"/>
  <c r="Q8950" i="1"/>
  <c r="S8950" i="1" s="1"/>
  <c r="R8950" i="1"/>
  <c r="R8654" i="1"/>
  <c r="S8654" i="1" s="1"/>
  <c r="R8753" i="1"/>
  <c r="S8753" i="1" s="1"/>
  <c r="R8893" i="1"/>
  <c r="S8893" i="1" s="1"/>
  <c r="Q8981" i="1"/>
  <c r="S8981" i="1" s="1"/>
  <c r="Q9077" i="1"/>
  <c r="R9077" i="1"/>
  <c r="R8212" i="1"/>
  <c r="S8212" i="1" s="1"/>
  <c r="S8714" i="1"/>
  <c r="S8842" i="1"/>
  <c r="S8954" i="1"/>
  <c r="R8993" i="1"/>
  <c r="Q8993" i="1"/>
  <c r="S8993" i="1" s="1"/>
  <c r="R9025" i="1"/>
  <c r="Q9025" i="1"/>
  <c r="S9025" i="1" s="1"/>
  <c r="R9057" i="1"/>
  <c r="Q9057" i="1"/>
  <c r="S9057" i="1" s="1"/>
  <c r="S9099" i="1"/>
  <c r="Q9178" i="1"/>
  <c r="S9178" i="1" s="1"/>
  <c r="R9178" i="1"/>
  <c r="R8697" i="1"/>
  <c r="S8697" i="1" s="1"/>
  <c r="R8793" i="1"/>
  <c r="S8793" i="1" s="1"/>
  <c r="R8837" i="1"/>
  <c r="S8837" i="1" s="1"/>
  <c r="Q9014" i="1"/>
  <c r="S9014" i="1" s="1"/>
  <c r="R9014" i="1"/>
  <c r="R8639" i="1"/>
  <c r="S8639" i="1" s="1"/>
  <c r="Q8986" i="1"/>
  <c r="S8986" i="1" s="1"/>
  <c r="R8986" i="1"/>
  <c r="Q9018" i="1"/>
  <c r="R9018" i="1"/>
  <c r="Q9050" i="1"/>
  <c r="S9050" i="1" s="1"/>
  <c r="R9050" i="1"/>
  <c r="S9117" i="1"/>
  <c r="Q8650" i="1"/>
  <c r="S8650" i="1" s="1"/>
  <c r="R8705" i="1"/>
  <c r="S8705" i="1" s="1"/>
  <c r="R8833" i="1"/>
  <c r="S8833" i="1" s="1"/>
  <c r="R8575" i="1"/>
  <c r="S8575" i="1" s="1"/>
  <c r="Q8637" i="1"/>
  <c r="S8637" i="1" s="1"/>
  <c r="S8762" i="1"/>
  <c r="S8890" i="1"/>
  <c r="Q9105" i="1"/>
  <c r="R9105" i="1"/>
  <c r="S8542" i="1"/>
  <c r="S8592" i="1"/>
  <c r="R8713" i="1"/>
  <c r="S8713" i="1" s="1"/>
  <c r="R8757" i="1"/>
  <c r="S8757" i="1" s="1"/>
  <c r="Q8953" i="1"/>
  <c r="S8953" i="1" s="1"/>
  <c r="R8953" i="1"/>
  <c r="S9233" i="1"/>
  <c r="S9265" i="1"/>
  <c r="S9387" i="1"/>
  <c r="S8987" i="1"/>
  <c r="Q9029" i="1"/>
  <c r="S9029" i="1" s="1"/>
  <c r="S9066" i="1"/>
  <c r="S9378" i="1"/>
  <c r="S9569" i="1"/>
  <c r="Q9608" i="1"/>
  <c r="S9608" i="1" s="1"/>
  <c r="R9608" i="1"/>
  <c r="S9657" i="1"/>
  <c r="Q9952" i="1"/>
  <c r="S9952" i="1" s="1"/>
  <c r="R9952" i="1"/>
  <c r="Q10112" i="1"/>
  <c r="S10112" i="1" s="1"/>
  <c r="R10112" i="1"/>
  <c r="S9473" i="1"/>
  <c r="R9776" i="1"/>
  <c r="Q9776" i="1"/>
  <c r="S9776" i="1" s="1"/>
  <c r="Q9118" i="1"/>
  <c r="R9118" i="1"/>
  <c r="Q9237" i="1"/>
  <c r="S9237" i="1" s="1"/>
  <c r="S9393" i="1"/>
  <c r="S9463" i="1"/>
  <c r="R9515" i="1"/>
  <c r="S9515" i="1" s="1"/>
  <c r="S9557" i="1"/>
  <c r="Q9600" i="1"/>
  <c r="R9600" i="1"/>
  <c r="R9307" i="1"/>
  <c r="S9307" i="1" s="1"/>
  <c r="R9872" i="1"/>
  <c r="Q9872" i="1"/>
  <c r="S9872" i="1" s="1"/>
  <c r="Q9592" i="1"/>
  <c r="S9592" i="1" s="1"/>
  <c r="R9592" i="1"/>
  <c r="S9911" i="1"/>
  <c r="Q9257" i="1"/>
  <c r="S9257" i="1" s="1"/>
  <c r="R9257" i="1"/>
  <c r="R9017" i="1"/>
  <c r="Q9017" i="1"/>
  <c r="R9752" i="1"/>
  <c r="Q9752" i="1"/>
  <c r="S9752" i="1" s="1"/>
  <c r="R9880" i="1"/>
  <c r="Q9880" i="1"/>
  <c r="S9880" i="1" s="1"/>
  <c r="Q10120" i="1"/>
  <c r="S10120" i="1" s="1"/>
  <c r="R10120" i="1"/>
  <c r="R9808" i="1"/>
  <c r="Q9808" i="1"/>
  <c r="R9157" i="1"/>
  <c r="S9157" i="1" s="1"/>
  <c r="Q9280" i="1"/>
  <c r="S9280" i="1" s="1"/>
  <c r="R9280" i="1"/>
  <c r="R9347" i="1"/>
  <c r="Q9520" i="1"/>
  <c r="S9520" i="1" s="1"/>
  <c r="R9520" i="1"/>
  <c r="R9928" i="1"/>
  <c r="Q9928" i="1"/>
  <c r="R8552" i="1"/>
  <c r="S8552" i="1" s="1"/>
  <c r="R9642" i="1"/>
  <c r="S9642" i="1" s="1"/>
  <c r="R9861" i="1"/>
  <c r="S9861" i="1" s="1"/>
  <c r="S10044" i="1"/>
  <c r="Q9271" i="1"/>
  <c r="S9271" i="1" s="1"/>
  <c r="R9271" i="1"/>
  <c r="Q9568" i="1"/>
  <c r="S9568" i="1" s="1"/>
  <c r="R9568" i="1"/>
  <c r="Q10007" i="1"/>
  <c r="S10007" i="1" s="1"/>
  <c r="Q10082" i="1"/>
  <c r="S10082" i="1" s="1"/>
  <c r="S9773" i="1"/>
  <c r="R9123" i="1"/>
  <c r="S9123" i="1" s="1"/>
  <c r="Q10026" i="1"/>
  <c r="S10026" i="1" s="1"/>
  <c r="R10143" i="1"/>
  <c r="S10143" i="1" s="1"/>
  <c r="Q9941" i="1"/>
  <c r="S9941" i="1" s="1"/>
  <c r="R10011" i="1"/>
  <c r="S10011" i="1" s="1"/>
  <c r="R9155" i="1"/>
  <c r="S9155" i="1" s="1"/>
  <c r="R10159" i="1"/>
  <c r="S10159" i="1" s="1"/>
  <c r="Q10063" i="1"/>
  <c r="S10063" i="1" s="1"/>
  <c r="R10131" i="1"/>
  <c r="S10131" i="1" s="1"/>
  <c r="R10236" i="1"/>
  <c r="S10236" i="1" s="1"/>
  <c r="R1860" i="1"/>
  <c r="Q1860" i="1"/>
  <c r="S1860" i="1" s="1"/>
  <c r="R1926" i="1"/>
  <c r="Q1926" i="1"/>
  <c r="S1926" i="1" s="1"/>
  <c r="Q1982" i="1"/>
  <c r="R1982" i="1"/>
  <c r="R2045" i="1"/>
  <c r="Q2045" i="1"/>
  <c r="S2045" i="1" s="1"/>
  <c r="Q2094" i="1"/>
  <c r="R2094" i="1"/>
  <c r="S1884" i="1"/>
  <c r="Q1974" i="1"/>
  <c r="R1974" i="1"/>
  <c r="Q2030" i="1"/>
  <c r="S2030" i="1" s="1"/>
  <c r="R2030" i="1"/>
  <c r="Q2145" i="1"/>
  <c r="S2145" i="1" s="1"/>
  <c r="R2145" i="1"/>
  <c r="S2228" i="1"/>
  <c r="Q2351" i="1"/>
  <c r="S2351" i="1" s="1"/>
  <c r="R2351" i="1"/>
  <c r="R2281" i="1"/>
  <c r="S2281" i="1" s="1"/>
  <c r="R2180" i="1"/>
  <c r="S2247" i="1"/>
  <c r="R2236" i="1"/>
  <c r="Q2191" i="1"/>
  <c r="R2191" i="1"/>
  <c r="R2206" i="1"/>
  <c r="S2206" i="1" s="1"/>
  <c r="R2276" i="1"/>
  <c r="S2276" i="1" s="1"/>
  <c r="Q2376" i="1"/>
  <c r="R2376" i="1"/>
  <c r="Q2401" i="1"/>
  <c r="S2401" i="1" s="1"/>
  <c r="R2401" i="1"/>
  <c r="Q2417" i="1"/>
  <c r="R2417" i="1"/>
  <c r="Q2449" i="1"/>
  <c r="S2449" i="1" s="1"/>
  <c r="R2449" i="1"/>
  <c r="S2513" i="1"/>
  <c r="Q2444" i="1"/>
  <c r="S2444" i="1" s="1"/>
  <c r="R2444" i="1"/>
  <c r="S2556" i="1"/>
  <c r="S2660" i="1"/>
  <c r="S2483" i="1"/>
  <c r="R2620" i="1"/>
  <c r="S2620" i="1" s="1"/>
  <c r="Q2681" i="1"/>
  <c r="S2681" i="1" s="1"/>
  <c r="R2681" i="1"/>
  <c r="Q2515" i="1"/>
  <c r="S2515" i="1" s="1"/>
  <c r="R2515" i="1"/>
  <c r="S2603" i="1"/>
  <c r="S2824" i="1"/>
  <c r="S2595" i="1"/>
  <c r="Q2582" i="1"/>
  <c r="S2582" i="1" s="1"/>
  <c r="R2582" i="1"/>
  <c r="R2641" i="1"/>
  <c r="Q2641" i="1"/>
  <c r="S2641" i="1" s="1"/>
  <c r="R2686" i="1"/>
  <c r="S2686" i="1" s="1"/>
  <c r="Q2588" i="1"/>
  <c r="S2588" i="1" s="1"/>
  <c r="S2928" i="1"/>
  <c r="Q3222" i="1"/>
  <c r="S3222" i="1" s="1"/>
  <c r="R3222" i="1"/>
  <c r="S3455" i="1"/>
  <c r="Q2905" i="1"/>
  <c r="R2905" i="1"/>
  <c r="Q3046" i="1"/>
  <c r="R3046" i="1"/>
  <c r="Q3110" i="1"/>
  <c r="R3110" i="1"/>
  <c r="Q2837" i="1"/>
  <c r="S2837" i="1" s="1"/>
  <c r="R2837" i="1"/>
  <c r="Q3366" i="1"/>
  <c r="R3366" i="1"/>
  <c r="Q3341" i="1"/>
  <c r="S3341" i="1" s="1"/>
  <c r="R3341" i="1"/>
  <c r="Q2973" i="1"/>
  <c r="R2973" i="1"/>
  <c r="Q2989" i="1"/>
  <c r="S2989" i="1" s="1"/>
  <c r="R2989" i="1"/>
  <c r="Q3005" i="1"/>
  <c r="R3005" i="1"/>
  <c r="Q3021" i="1"/>
  <c r="S3021" i="1" s="1"/>
  <c r="R3021" i="1"/>
  <c r="Q3037" i="1"/>
  <c r="R3037" i="1"/>
  <c r="Q3053" i="1"/>
  <c r="S3053" i="1" s="1"/>
  <c r="R3053" i="1"/>
  <c r="Q3069" i="1"/>
  <c r="R3069" i="1"/>
  <c r="Q3085" i="1"/>
  <c r="S3085" i="1" s="1"/>
  <c r="R3085" i="1"/>
  <c r="Q3101" i="1"/>
  <c r="R3101" i="1"/>
  <c r="Q3117" i="1"/>
  <c r="S3117" i="1" s="1"/>
  <c r="R3117" i="1"/>
  <c r="Q3133" i="1"/>
  <c r="R3133" i="1"/>
  <c r="Q3537" i="1"/>
  <c r="S3537" i="1" s="1"/>
  <c r="R3537" i="1"/>
  <c r="Q3569" i="1"/>
  <c r="R3569" i="1"/>
  <c r="R3644" i="1"/>
  <c r="Q3644" i="1"/>
  <c r="S3603" i="1"/>
  <c r="R3627" i="1"/>
  <c r="S3627" i="1" s="1"/>
  <c r="Q3697" i="1"/>
  <c r="S3697" i="1" s="1"/>
  <c r="R3697" i="1"/>
  <c r="R3732" i="1"/>
  <c r="Q3732" i="1"/>
  <c r="S3732" i="1" s="1"/>
  <c r="R3442" i="1"/>
  <c r="S3442" i="1" s="1"/>
  <c r="Q3489" i="1"/>
  <c r="R3489" i="1"/>
  <c r="S3536" i="1"/>
  <c r="S3568" i="1"/>
  <c r="Q3737" i="1"/>
  <c r="R3737" i="1"/>
  <c r="R3659" i="1"/>
  <c r="S3659" i="1" s="1"/>
  <c r="S3654" i="1"/>
  <c r="R3681" i="1"/>
  <c r="Q3681" i="1"/>
  <c r="S3681" i="1" s="1"/>
  <c r="R3319" i="1"/>
  <c r="S3319" i="1" s="1"/>
  <c r="R3416" i="1"/>
  <c r="S3416" i="1" s="1"/>
  <c r="S3811" i="1"/>
  <c r="Q3988" i="1"/>
  <c r="R3988" i="1"/>
  <c r="Q4147" i="1"/>
  <c r="S4147" i="1" s="1"/>
  <c r="R4147" i="1"/>
  <c r="R3802" i="1"/>
  <c r="S3802" i="1" s="1"/>
  <c r="Q4107" i="1"/>
  <c r="S4107" i="1" s="1"/>
  <c r="R4107" i="1"/>
  <c r="Q4163" i="1"/>
  <c r="R4163" i="1"/>
  <c r="R3842" i="1"/>
  <c r="S3842" i="1" s="1"/>
  <c r="S3694" i="1"/>
  <c r="S3803" i="1"/>
  <c r="Q4099" i="1"/>
  <c r="R4099" i="1"/>
  <c r="S3808" i="1"/>
  <c r="R3843" i="1"/>
  <c r="S3843" i="1" s="1"/>
  <c r="S3888" i="1"/>
  <c r="S4070" i="1"/>
  <c r="Q4186" i="1"/>
  <c r="S4186" i="1" s="1"/>
  <c r="R4186" i="1"/>
  <c r="R3907" i="1"/>
  <c r="S3907" i="1" s="1"/>
  <c r="S4013" i="1"/>
  <c r="R3874" i="1"/>
  <c r="S3874" i="1" s="1"/>
  <c r="R3948" i="1"/>
  <c r="S3948" i="1" s="1"/>
  <c r="R4262" i="1"/>
  <c r="S4262" i="1" s="1"/>
  <c r="R4294" i="1"/>
  <c r="S4294" i="1" s="1"/>
  <c r="R4326" i="1"/>
  <c r="S4326" i="1" s="1"/>
  <c r="Q4390" i="1"/>
  <c r="S4390" i="1" s="1"/>
  <c r="R4390" i="1"/>
  <c r="S4428" i="1"/>
  <c r="R4597" i="1"/>
  <c r="S4213" i="1"/>
  <c r="S4512" i="1"/>
  <c r="S4533" i="1"/>
  <c r="R4194" i="1"/>
  <c r="S4194" i="1" s="1"/>
  <c r="S4364" i="1"/>
  <c r="Q4410" i="1"/>
  <c r="R4410" i="1"/>
  <c r="R4488" i="1"/>
  <c r="R4218" i="1"/>
  <c r="S4218" i="1" s="1"/>
  <c r="Q4539" i="1"/>
  <c r="S4539" i="1" s="1"/>
  <c r="R4539" i="1"/>
  <c r="S4605" i="1"/>
  <c r="R4254" i="1"/>
  <c r="S4254" i="1" s="1"/>
  <c r="R4286" i="1"/>
  <c r="S4286" i="1" s="1"/>
  <c r="R4318" i="1"/>
  <c r="S4318" i="1" s="1"/>
  <c r="S4400" i="1"/>
  <c r="Q4446" i="1"/>
  <c r="R4446" i="1"/>
  <c r="S4475" i="1"/>
  <c r="Q4181" i="1"/>
  <c r="S4181" i="1" s="1"/>
  <c r="S4551" i="1"/>
  <c r="R5037" i="1"/>
  <c r="Q5037" i="1"/>
  <c r="S5037" i="1" s="1"/>
  <c r="S4866" i="1"/>
  <c r="S4954" i="1"/>
  <c r="R5101" i="1"/>
  <c r="Q5101" i="1"/>
  <c r="S5101" i="1" s="1"/>
  <c r="Q5197" i="1"/>
  <c r="S5197" i="1" s="1"/>
  <c r="R5197" i="1"/>
  <c r="R4522" i="1"/>
  <c r="S4522" i="1" s="1"/>
  <c r="Q4704" i="1"/>
  <c r="S4704" i="1" s="1"/>
  <c r="R4845" i="1"/>
  <c r="S4845" i="1" s="1"/>
  <c r="Q5141" i="1"/>
  <c r="S5141" i="1" s="1"/>
  <c r="R5141" i="1"/>
  <c r="Q4648" i="1"/>
  <c r="S4648" i="1" s="1"/>
  <c r="R4960" i="1"/>
  <c r="Q4960" i="1"/>
  <c r="S4960" i="1" s="1"/>
  <c r="Q5166" i="1"/>
  <c r="R5166" i="1"/>
  <c r="S4702" i="1"/>
  <c r="R4941" i="1"/>
  <c r="Q4941" i="1"/>
  <c r="S4941" i="1" s="1"/>
  <c r="R5032" i="1"/>
  <c r="Q5032" i="1"/>
  <c r="Q5221" i="1"/>
  <c r="S5221" i="1" s="1"/>
  <c r="R5221" i="1"/>
  <c r="R4949" i="1"/>
  <c r="Q4949" i="1"/>
  <c r="S4986" i="1"/>
  <c r="Q5229" i="1"/>
  <c r="R5229" i="1"/>
  <c r="Q4584" i="1"/>
  <c r="S4584" i="1" s="1"/>
  <c r="S4713" i="1"/>
  <c r="Q4869" i="1"/>
  <c r="R4869" i="1"/>
  <c r="R4920" i="1"/>
  <c r="Q4920" i="1"/>
  <c r="S4920" i="1" s="1"/>
  <c r="R4957" i="1"/>
  <c r="Q4957" i="1"/>
  <c r="S4957" i="1" s="1"/>
  <c r="R5173" i="1"/>
  <c r="Q5173" i="1"/>
  <c r="S5173" i="1" s="1"/>
  <c r="S4657" i="1"/>
  <c r="S5023" i="1"/>
  <c r="S5184" i="1"/>
  <c r="S5405" i="1"/>
  <c r="Q5593" i="1"/>
  <c r="R5593" i="1"/>
  <c r="S5589" i="1"/>
  <c r="Q5485" i="1"/>
  <c r="R5485" i="1"/>
  <c r="S5423" i="1"/>
  <c r="Q5574" i="1"/>
  <c r="R5574" i="1"/>
  <c r="Q5400" i="1"/>
  <c r="S5400" i="1" s="1"/>
  <c r="R5400" i="1"/>
  <c r="S5853" i="1"/>
  <c r="S5917" i="1"/>
  <c r="S5981" i="1"/>
  <c r="R5432" i="1"/>
  <c r="Q5432" i="1"/>
  <c r="S5432" i="1" s="1"/>
  <c r="S5511" i="1"/>
  <c r="S5644" i="1"/>
  <c r="S5764" i="1"/>
  <c r="S6498" i="1"/>
  <c r="S5499" i="1"/>
  <c r="Q5834" i="1"/>
  <c r="S5834" i="1" s="1"/>
  <c r="R5834" i="1"/>
  <c r="Q5898" i="1"/>
  <c r="S5898" i="1" s="1"/>
  <c r="R5898" i="1"/>
  <c r="Q5962" i="1"/>
  <c r="S5962" i="1" s="1"/>
  <c r="R5962" i="1"/>
  <c r="Q6026" i="1"/>
  <c r="R6026" i="1"/>
  <c r="R6144" i="1"/>
  <c r="Q6144" i="1"/>
  <c r="R5816" i="1"/>
  <c r="S5816" i="1" s="1"/>
  <c r="R5837" i="1"/>
  <c r="S5837" i="1" s="1"/>
  <c r="R5933" i="1"/>
  <c r="R5960" i="1"/>
  <c r="S5960" i="1" s="1"/>
  <c r="S6031" i="1"/>
  <c r="S6082" i="1"/>
  <c r="S5514" i="1"/>
  <c r="R5624" i="1"/>
  <c r="S5624" i="1" s="1"/>
  <c r="S5647" i="1"/>
  <c r="R5696" i="1"/>
  <c r="S5696" i="1" s="1"/>
  <c r="R6168" i="1"/>
  <c r="Q6168" i="1"/>
  <c r="Q6347" i="1"/>
  <c r="R6347" i="1"/>
  <c r="R5472" i="1"/>
  <c r="Q5472" i="1"/>
  <c r="Q5658" i="1"/>
  <c r="S5658" i="1" s="1"/>
  <c r="R5658" i="1"/>
  <c r="S5780" i="1"/>
  <c r="S5851" i="1"/>
  <c r="S5915" i="1"/>
  <c r="S5979" i="1"/>
  <c r="S6043" i="1"/>
  <c r="S5763" i="1"/>
  <c r="R6503" i="1"/>
  <c r="S6503" i="1" s="1"/>
  <c r="Q6552" i="1"/>
  <c r="R6552" i="1"/>
  <c r="S6276" i="1"/>
  <c r="S6404" i="1"/>
  <c r="S6437" i="1"/>
  <c r="S5637" i="1"/>
  <c r="R6428" i="1"/>
  <c r="S6428" i="1" s="1"/>
  <c r="R6556" i="1"/>
  <c r="S6556" i="1" s="1"/>
  <c r="S6680" i="1"/>
  <c r="R6762" i="1"/>
  <c r="Q6762" i="1"/>
  <c r="Q6987" i="1"/>
  <c r="R6987" i="1"/>
  <c r="R6117" i="1"/>
  <c r="Q6117" i="1"/>
  <c r="S6592" i="1"/>
  <c r="R6623" i="1"/>
  <c r="S6623" i="1" s="1"/>
  <c r="S6238" i="1"/>
  <c r="S6772" i="1"/>
  <c r="Q6847" i="1"/>
  <c r="R6847" i="1"/>
  <c r="R6925" i="1"/>
  <c r="S6925" i="1" s="1"/>
  <c r="S6241" i="1"/>
  <c r="Q6602" i="1"/>
  <c r="S6602" i="1" s="1"/>
  <c r="R6602" i="1"/>
  <c r="S6648" i="1"/>
  <c r="Q6727" i="1"/>
  <c r="S6727" i="1" s="1"/>
  <c r="R6727" i="1"/>
  <c r="Q6759" i="1"/>
  <c r="R6759" i="1"/>
  <c r="Q6791" i="1"/>
  <c r="S6791" i="1" s="1"/>
  <c r="R6791" i="1"/>
  <c r="Q6823" i="1"/>
  <c r="R6823" i="1"/>
  <c r="Q6855" i="1"/>
  <c r="S6855" i="1" s="1"/>
  <c r="R6855" i="1"/>
  <c r="R6898" i="1"/>
  <c r="Q6898" i="1"/>
  <c r="S6898" i="1" s="1"/>
  <c r="Q6939" i="1"/>
  <c r="S6939" i="1" s="1"/>
  <c r="R6939" i="1"/>
  <c r="S6660" i="1"/>
  <c r="R6960" i="1"/>
  <c r="Q6960" i="1"/>
  <c r="Q6618" i="1"/>
  <c r="S6618" i="1" s="1"/>
  <c r="R6618" i="1"/>
  <c r="S7487" i="1"/>
  <c r="Q7657" i="1"/>
  <c r="S7657" i="1" s="1"/>
  <c r="R7657" i="1"/>
  <c r="Q7694" i="1"/>
  <c r="R7694" i="1"/>
  <c r="Q7906" i="1"/>
  <c r="S7906" i="1" s="1"/>
  <c r="R7906" i="1"/>
  <c r="Q6989" i="1"/>
  <c r="S6989" i="1" s="1"/>
  <c r="Q7045" i="1"/>
  <c r="S7045" i="1" s="1"/>
  <c r="R7045" i="1"/>
  <c r="Q7321" i="1"/>
  <c r="S7321" i="1" s="1"/>
  <c r="Q7357" i="1"/>
  <c r="R7357" i="1"/>
  <c r="Q6483" i="1"/>
  <c r="S6483" i="1" s="1"/>
  <c r="R6483" i="1"/>
  <c r="Q7437" i="1"/>
  <c r="R7437" i="1"/>
  <c r="Q7617" i="1"/>
  <c r="S7617" i="1" s="1"/>
  <c r="R7617" i="1"/>
  <c r="Q7654" i="1"/>
  <c r="R7654" i="1"/>
  <c r="S8323" i="1"/>
  <c r="S8387" i="1"/>
  <c r="S8451" i="1"/>
  <c r="Q7061" i="1"/>
  <c r="S7061" i="1" s="1"/>
  <c r="R7061" i="1"/>
  <c r="Q7125" i="1"/>
  <c r="R7125" i="1"/>
  <c r="Q7189" i="1"/>
  <c r="S7189" i="1" s="1"/>
  <c r="R7189" i="1"/>
  <c r="Q7253" i="1"/>
  <c r="R7253" i="1"/>
  <c r="Q6984" i="1"/>
  <c r="S6984" i="1" s="1"/>
  <c r="R6984" i="1"/>
  <c r="Q7453" i="1"/>
  <c r="R7453" i="1"/>
  <c r="Q7518" i="1"/>
  <c r="S7518" i="1" s="1"/>
  <c r="R7518" i="1"/>
  <c r="Q7737" i="1"/>
  <c r="R7737" i="1"/>
  <c r="Q7774" i="1"/>
  <c r="S7774" i="1" s="1"/>
  <c r="R7774" i="1"/>
  <c r="Q7858" i="1"/>
  <c r="R7858" i="1"/>
  <c r="Q6682" i="1"/>
  <c r="S6682" i="1" s="1"/>
  <c r="R6682" i="1"/>
  <c r="S7066" i="1"/>
  <c r="S7103" i="1"/>
  <c r="Q7185" i="1"/>
  <c r="S7185" i="1" s="1"/>
  <c r="Q7305" i="1"/>
  <c r="S7305" i="1" s="1"/>
  <c r="Q7557" i="1"/>
  <c r="R7557" i="1"/>
  <c r="Q6735" i="1"/>
  <c r="S6735" i="1" s="1"/>
  <c r="R6735" i="1"/>
  <c r="R6941" i="1"/>
  <c r="Q6941" i="1"/>
  <c r="S6941" i="1" s="1"/>
  <c r="Q7053" i="1"/>
  <c r="S7053" i="1" s="1"/>
  <c r="R7053" i="1"/>
  <c r="Q7542" i="1"/>
  <c r="R7542" i="1"/>
  <c r="R7729" i="1"/>
  <c r="Q7729" i="1"/>
  <c r="Q7766" i="1"/>
  <c r="R7766" i="1"/>
  <c r="R7869" i="1"/>
  <c r="S7869" i="1" s="1"/>
  <c r="Q7085" i="1"/>
  <c r="R7085" i="1"/>
  <c r="Q7213" i="1"/>
  <c r="S7213" i="1" s="1"/>
  <c r="R7213" i="1"/>
  <c r="Q7494" i="1"/>
  <c r="R7494" i="1"/>
  <c r="Q7741" i="1"/>
  <c r="S7741" i="1" s="1"/>
  <c r="R7741" i="1"/>
  <c r="R7281" i="1"/>
  <c r="S7281" i="1" s="1"/>
  <c r="Q8112" i="1"/>
  <c r="R8112" i="1"/>
  <c r="Q8332" i="1"/>
  <c r="S8332" i="1" s="1"/>
  <c r="R8332" i="1"/>
  <c r="R8515" i="1"/>
  <c r="Q8515" i="1"/>
  <c r="S8515" i="1" s="1"/>
  <c r="R8024" i="1"/>
  <c r="S8024" i="1" s="1"/>
  <c r="R8299" i="1"/>
  <c r="S8299" i="1" s="1"/>
  <c r="Q8336" i="1"/>
  <c r="R8336" i="1"/>
  <c r="R8467" i="1"/>
  <c r="Q8467" i="1"/>
  <c r="S8467" i="1" s="1"/>
  <c r="Q8540" i="1"/>
  <c r="R8540" i="1"/>
  <c r="Q8578" i="1"/>
  <c r="S8578" i="1" s="1"/>
  <c r="R8578" i="1"/>
  <c r="R9013" i="1"/>
  <c r="Q9013" i="1"/>
  <c r="S9013" i="1" s="1"/>
  <c r="S7843" i="1"/>
  <c r="Q8144" i="1"/>
  <c r="R8144" i="1"/>
  <c r="S8210" i="1"/>
  <c r="Q8316" i="1"/>
  <c r="S8316" i="1" s="1"/>
  <c r="R8316" i="1"/>
  <c r="S8425" i="1"/>
  <c r="S8129" i="1"/>
  <c r="S8289" i="1"/>
  <c r="S8322" i="1"/>
  <c r="Q8448" i="1"/>
  <c r="R8448" i="1"/>
  <c r="R8000" i="1"/>
  <c r="S8000" i="1" s="1"/>
  <c r="Q8156" i="1"/>
  <c r="S8156" i="1" s="1"/>
  <c r="S8234" i="1"/>
  <c r="S8366" i="1"/>
  <c r="R7113" i="1"/>
  <c r="S7113" i="1" s="1"/>
  <c r="S8038" i="1"/>
  <c r="S8145" i="1"/>
  <c r="S8217" i="1"/>
  <c r="R8267" i="1"/>
  <c r="S8267" i="1" s="1"/>
  <c r="Q8304" i="1"/>
  <c r="R8304" i="1"/>
  <c r="S8422" i="1"/>
  <c r="S8496" i="1"/>
  <c r="S7961" i="1"/>
  <c r="S8130" i="1"/>
  <c r="S8185" i="1"/>
  <c r="S8226" i="1"/>
  <c r="S8257" i="1"/>
  <c r="S8329" i="1"/>
  <c r="S8362" i="1"/>
  <c r="R8451" i="1"/>
  <c r="S7803" i="1"/>
  <c r="S7970" i="1"/>
  <c r="S8014" i="1"/>
  <c r="S8046" i="1"/>
  <c r="S8078" i="1"/>
  <c r="S8102" i="1"/>
  <c r="Q8340" i="1"/>
  <c r="S8340" i="1" s="1"/>
  <c r="R8340" i="1"/>
  <c r="S8373" i="1"/>
  <c r="S8449" i="1"/>
  <c r="Q8643" i="1"/>
  <c r="S8643" i="1" s="1"/>
  <c r="R8643" i="1"/>
  <c r="Q8702" i="1"/>
  <c r="S8702" i="1" s="1"/>
  <c r="R8702" i="1"/>
  <c r="Q8766" i="1"/>
  <c r="S8766" i="1" s="1"/>
  <c r="R8766" i="1"/>
  <c r="Q8830" i="1"/>
  <c r="S8830" i="1" s="1"/>
  <c r="R8830" i="1"/>
  <c r="Q8894" i="1"/>
  <c r="S8894" i="1" s="1"/>
  <c r="R8894" i="1"/>
  <c r="Q8958" i="1"/>
  <c r="S8958" i="1" s="1"/>
  <c r="R8958" i="1"/>
  <c r="S8576" i="1"/>
  <c r="S8612" i="1"/>
  <c r="R8721" i="1"/>
  <c r="S8721" i="1" s="1"/>
  <c r="R8861" i="1"/>
  <c r="S8861" i="1" s="1"/>
  <c r="Q9006" i="1"/>
  <c r="S9006" i="1" s="1"/>
  <c r="R9006" i="1"/>
  <c r="Q8573" i="1"/>
  <c r="S8573" i="1" s="1"/>
  <c r="S8963" i="1"/>
  <c r="Q9274" i="1"/>
  <c r="S9274" i="1" s="1"/>
  <c r="R9274" i="1"/>
  <c r="R8600" i="1"/>
  <c r="S8600" i="1" s="1"/>
  <c r="R8652" i="1"/>
  <c r="S8652" i="1" s="1"/>
  <c r="R8741" i="1"/>
  <c r="S8741" i="1" s="1"/>
  <c r="Q9101" i="1"/>
  <c r="S9101" i="1" s="1"/>
  <c r="R9101" i="1"/>
  <c r="R8236" i="1"/>
  <c r="S8236" i="1" s="1"/>
  <c r="S8786" i="1"/>
  <c r="S8914" i="1"/>
  <c r="Q9202" i="1"/>
  <c r="R9202" i="1"/>
  <c r="S8566" i="1"/>
  <c r="R8749" i="1"/>
  <c r="S8749" i="1" s="1"/>
  <c r="R8877" i="1"/>
  <c r="S8877" i="1" s="1"/>
  <c r="Q8974" i="1"/>
  <c r="S8974" i="1" s="1"/>
  <c r="R8974" i="1"/>
  <c r="R9009" i="1"/>
  <c r="Q9009" i="1"/>
  <c r="S9009" i="1" s="1"/>
  <c r="R9041" i="1"/>
  <c r="Q9041" i="1"/>
  <c r="Q9073" i="1"/>
  <c r="S9073" i="1" s="1"/>
  <c r="R9073" i="1"/>
  <c r="Q9110" i="1"/>
  <c r="S9110" i="1" s="1"/>
  <c r="R9110" i="1"/>
  <c r="R8673" i="1"/>
  <c r="S8673" i="1" s="1"/>
  <c r="R8873" i="1"/>
  <c r="S8873" i="1" s="1"/>
  <c r="R8917" i="1"/>
  <c r="S8917" i="1" s="1"/>
  <c r="S9095" i="1"/>
  <c r="S9331" i="1"/>
  <c r="R9201" i="1"/>
  <c r="S9201" i="1" s="1"/>
  <c r="S9247" i="1"/>
  <c r="S9301" i="1"/>
  <c r="S9345" i="1"/>
  <c r="Q9480" i="1"/>
  <c r="R9480" i="1"/>
  <c r="S9538" i="1"/>
  <c r="R9834" i="1"/>
  <c r="S9834" i="1" s="1"/>
  <c r="Q9903" i="1"/>
  <c r="S9903" i="1" s="1"/>
  <c r="S9171" i="1"/>
  <c r="Q9312" i="1"/>
  <c r="S9312" i="1" s="1"/>
  <c r="R9312" i="1"/>
  <c r="S9341" i="1"/>
  <c r="S9431" i="1"/>
  <c r="R9483" i="1"/>
  <c r="S9483" i="1" s="1"/>
  <c r="S9235" i="1"/>
  <c r="Q9288" i="1"/>
  <c r="R9288" i="1"/>
  <c r="S9391" i="1"/>
  <c r="S9423" i="1"/>
  <c r="S9455" i="1"/>
  <c r="S9487" i="1"/>
  <c r="S9519" i="1"/>
  <c r="S9559" i="1"/>
  <c r="S9605" i="1"/>
  <c r="R9683" i="1"/>
  <c r="Q9683" i="1"/>
  <c r="R9811" i="1"/>
  <c r="Q9811" i="1"/>
  <c r="S9811" i="1" s="1"/>
  <c r="R9947" i="1"/>
  <c r="Q9947" i="1"/>
  <c r="Q9344" i="1"/>
  <c r="R9344" i="1"/>
  <c r="R9189" i="1"/>
  <c r="S9189" i="1" s="1"/>
  <c r="S9313" i="1"/>
  <c r="S9426" i="1"/>
  <c r="S9490" i="1"/>
  <c r="S9551" i="1"/>
  <c r="S9641" i="1"/>
  <c r="S9543" i="1"/>
  <c r="R9253" i="1"/>
  <c r="S9253" i="1" s="1"/>
  <c r="S9418" i="1"/>
  <c r="S9482" i="1"/>
  <c r="S9585" i="1"/>
  <c r="S9842" i="1"/>
  <c r="R10064" i="1"/>
  <c r="Q10064" i="1"/>
  <c r="R9371" i="1"/>
  <c r="S9371" i="1" s="1"/>
  <c r="S9139" i="1"/>
  <c r="S9267" i="1"/>
  <c r="Q9360" i="1"/>
  <c r="S9360" i="1" s="1"/>
  <c r="R9360" i="1"/>
  <c r="S9397" i="1"/>
  <c r="S9465" i="1"/>
  <c r="S9535" i="1"/>
  <c r="S9591" i="1"/>
  <c r="R9701" i="1"/>
  <c r="S9701" i="1" s="1"/>
  <c r="R9768" i="1"/>
  <c r="Q9768" i="1"/>
  <c r="S10005" i="1"/>
  <c r="R10097" i="1"/>
  <c r="S10097" i="1" s="1"/>
  <c r="R10183" i="1"/>
  <c r="S10183" i="1" s="1"/>
  <c r="R10015" i="1"/>
  <c r="S10015" i="1" s="1"/>
  <c r="R10196" i="1"/>
  <c r="S10196" i="1" s="1"/>
  <c r="R10013" i="1"/>
  <c r="S10013" i="1" s="1"/>
  <c r="Q10098" i="1"/>
  <c r="S10098" i="1" s="1"/>
  <c r="R10145" i="1"/>
  <c r="S10145" i="1" s="1"/>
  <c r="R10215" i="1"/>
  <c r="S10215" i="1" s="1"/>
  <c r="Q9379" i="1"/>
  <c r="S9379" i="1" s="1"/>
  <c r="Q9959" i="1"/>
  <c r="S9959" i="1" s="1"/>
  <c r="R10004" i="1"/>
  <c r="S10004" i="1" s="1"/>
  <c r="R10177" i="1"/>
  <c r="S10177" i="1" s="1"/>
  <c r="S1754" i="1"/>
  <c r="Q2085" i="1"/>
  <c r="S2085" i="1" s="1"/>
  <c r="R2085" i="1"/>
  <c r="Q2018" i="1"/>
  <c r="S2018" i="1" s="1"/>
  <c r="R2018" i="1"/>
  <c r="R2037" i="1"/>
  <c r="Q2037" i="1"/>
  <c r="Q1880" i="1"/>
  <c r="S1880" i="1" s="1"/>
  <c r="R1880" i="1"/>
  <c r="R2021" i="1"/>
  <c r="Q2021" i="1"/>
  <c r="S1745" i="1"/>
  <c r="S2104" i="1"/>
  <c r="Q2118" i="1"/>
  <c r="S2118" i="1" s="1"/>
  <c r="R2118" i="1"/>
  <c r="S2236" i="1"/>
  <c r="S2102" i="1"/>
  <c r="S2169" i="1"/>
  <c r="S2216" i="1"/>
  <c r="Q2311" i="1"/>
  <c r="S2311" i="1" s="1"/>
  <c r="R2311" i="1"/>
  <c r="Q2238" i="1"/>
  <c r="S2238" i="1" s="1"/>
  <c r="R2238" i="1"/>
  <c r="R2300" i="1"/>
  <c r="Q2300" i="1"/>
  <c r="S2300" i="1" s="1"/>
  <c r="Q2380" i="1"/>
  <c r="S2380" i="1" s="1"/>
  <c r="R2380" i="1"/>
  <c r="Q2457" i="1"/>
  <c r="S2457" i="1" s="1"/>
  <c r="R2457" i="1"/>
  <c r="Q2466" i="1"/>
  <c r="S2466" i="1" s="1"/>
  <c r="R2466" i="1"/>
  <c r="Q2442" i="1"/>
  <c r="S2442" i="1" s="1"/>
  <c r="R2442" i="1"/>
  <c r="S2612" i="1"/>
  <c r="Q2450" i="1"/>
  <c r="R2450" i="1"/>
  <c r="R2561" i="1"/>
  <c r="Q2561" i="1"/>
  <c r="S2561" i="1" s="1"/>
  <c r="R2451" i="1"/>
  <c r="Q2451" i="1"/>
  <c r="S2451" i="1" s="1"/>
  <c r="Q2714" i="1"/>
  <c r="R2714" i="1"/>
  <c r="S2530" i="1"/>
  <c r="S2568" i="1"/>
  <c r="R2612" i="1"/>
  <c r="Q2518" i="1"/>
  <c r="S2518" i="1" s="1"/>
  <c r="S2691" i="1"/>
  <c r="S2575" i="1"/>
  <c r="S2699" i="1"/>
  <c r="S2541" i="1"/>
  <c r="S2778" i="1"/>
  <c r="S2818" i="1"/>
  <c r="S2814" i="1"/>
  <c r="R2864" i="1"/>
  <c r="S2864" i="1" s="1"/>
  <c r="R2776" i="1"/>
  <c r="S2776" i="1" s="1"/>
  <c r="S2931" i="1"/>
  <c r="Q3173" i="1"/>
  <c r="R3173" i="1"/>
  <c r="S3263" i="1"/>
  <c r="R3469" i="1"/>
  <c r="Q3469" i="1"/>
  <c r="S3469" i="1" s="1"/>
  <c r="S3166" i="1"/>
  <c r="Q3301" i="1"/>
  <c r="S3301" i="1" s="1"/>
  <c r="R3301" i="1"/>
  <c r="Q3357" i="1"/>
  <c r="R3357" i="1"/>
  <c r="S2951" i="1"/>
  <c r="S2998" i="1"/>
  <c r="Q3054" i="1"/>
  <c r="R3054" i="1"/>
  <c r="Q3118" i="1"/>
  <c r="S3118" i="1" s="1"/>
  <c r="R3118" i="1"/>
  <c r="S3183" i="1"/>
  <c r="Q3238" i="1"/>
  <c r="S3238" i="1" s="1"/>
  <c r="R3238" i="1"/>
  <c r="Q2797" i="1"/>
  <c r="R2797" i="1"/>
  <c r="S3223" i="1"/>
  <c r="Q3277" i="1"/>
  <c r="S3277" i="1" s="1"/>
  <c r="R3277" i="1"/>
  <c r="Q3332" i="1"/>
  <c r="S3332" i="1" s="1"/>
  <c r="S2795" i="1"/>
  <c r="R2888" i="1"/>
  <c r="Q2888" i="1"/>
  <c r="S2888" i="1" s="1"/>
  <c r="S3231" i="1"/>
  <c r="Q2913" i="1"/>
  <c r="S2913" i="1" s="1"/>
  <c r="R2913" i="1"/>
  <c r="R3428" i="1"/>
  <c r="S3428" i="1" s="1"/>
  <c r="Q2793" i="1"/>
  <c r="R2793" i="1"/>
  <c r="S2958" i="1"/>
  <c r="Q3189" i="1"/>
  <c r="R3189" i="1"/>
  <c r="S3274" i="1"/>
  <c r="R2891" i="1"/>
  <c r="Q2891" i="1"/>
  <c r="S2891" i="1" s="1"/>
  <c r="R2995" i="1"/>
  <c r="S2995" i="1" s="1"/>
  <c r="R3011" i="1"/>
  <c r="S3011" i="1" s="1"/>
  <c r="R3027" i="1"/>
  <c r="S3027" i="1" s="1"/>
  <c r="R3059" i="1"/>
  <c r="S3059" i="1" s="1"/>
  <c r="R3075" i="1"/>
  <c r="S3075" i="1" s="1"/>
  <c r="R3091" i="1"/>
  <c r="S3091" i="1" s="1"/>
  <c r="R3123" i="1"/>
  <c r="S3123" i="1" s="1"/>
  <c r="R3139" i="1"/>
  <c r="S3139" i="1" s="1"/>
  <c r="Q3365" i="1"/>
  <c r="R3365" i="1"/>
  <c r="Q3721" i="1"/>
  <c r="S3721" i="1" s="1"/>
  <c r="R3721" i="1"/>
  <c r="R3665" i="1"/>
  <c r="Q3665" i="1"/>
  <c r="S3665" i="1" s="1"/>
  <c r="R3641" i="1"/>
  <c r="Q3641" i="1"/>
  <c r="S3641" i="1" s="1"/>
  <c r="S3506" i="1"/>
  <c r="S3547" i="1"/>
  <c r="S3731" i="1"/>
  <c r="R3684" i="1"/>
  <c r="Q3684" i="1"/>
  <c r="S3684" i="1" s="1"/>
  <c r="S3498" i="1"/>
  <c r="R3673" i="1"/>
  <c r="Q3673" i="1"/>
  <c r="S3673" i="1" s="1"/>
  <c r="S3898" i="1"/>
  <c r="Q4052" i="1"/>
  <c r="S4052" i="1" s="1"/>
  <c r="R4052" i="1"/>
  <c r="S3878" i="1"/>
  <c r="Q3964" i="1"/>
  <c r="R3964" i="1"/>
  <c r="R4091" i="1"/>
  <c r="Q4091" i="1"/>
  <c r="S4091" i="1" s="1"/>
  <c r="S4189" i="1"/>
  <c r="R3796" i="1"/>
  <c r="S3796" i="1" s="1"/>
  <c r="S4030" i="1"/>
  <c r="Q4076" i="1"/>
  <c r="R4076" i="1"/>
  <c r="R3899" i="1"/>
  <c r="S3899" i="1" s="1"/>
  <c r="S3986" i="1"/>
  <c r="S3930" i="1"/>
  <c r="Q4004" i="1"/>
  <c r="R4004" i="1"/>
  <c r="Q4124" i="1"/>
  <c r="S4124" i="1" s="1"/>
  <c r="R4124" i="1"/>
  <c r="R3685" i="1"/>
  <c r="S3685" i="1" s="1"/>
  <c r="R3810" i="1"/>
  <c r="S3810" i="1" s="1"/>
  <c r="R3804" i="1"/>
  <c r="S3804" i="1" s="1"/>
  <c r="R3867" i="1"/>
  <c r="S3867" i="1" s="1"/>
  <c r="R3924" i="1"/>
  <c r="S3924" i="1" s="1"/>
  <c r="S4072" i="1"/>
  <c r="S4159" i="1"/>
  <c r="Q4395" i="1"/>
  <c r="R4395" i="1"/>
  <c r="Q4486" i="1"/>
  <c r="S4486" i="1" s="1"/>
  <c r="R4486" i="1"/>
  <c r="Q4526" i="1"/>
  <c r="R4526" i="1"/>
  <c r="S4253" i="1"/>
  <c r="S4317" i="1"/>
  <c r="Q4386" i="1"/>
  <c r="R4386" i="1"/>
  <c r="S4565" i="1"/>
  <c r="S4104" i="1"/>
  <c r="S4174" i="1"/>
  <c r="Q4434" i="1"/>
  <c r="R4434" i="1"/>
  <c r="S4485" i="1"/>
  <c r="S4546" i="1"/>
  <c r="Q4362" i="1"/>
  <c r="R4362" i="1"/>
  <c r="Q4422" i="1"/>
  <c r="S4422" i="1" s="1"/>
  <c r="R4422" i="1"/>
  <c r="S4460" i="1"/>
  <c r="Q4354" i="1"/>
  <c r="S4354" i="1" s="1"/>
  <c r="R4354" i="1"/>
  <c r="Q4451" i="1"/>
  <c r="R4451" i="1"/>
  <c r="Q4346" i="1"/>
  <c r="S4346" i="1" s="1"/>
  <c r="R4346" i="1"/>
  <c r="R4406" i="1"/>
  <c r="Q4406" i="1"/>
  <c r="S4406" i="1" s="1"/>
  <c r="Q4442" i="1"/>
  <c r="S4442" i="1" s="1"/>
  <c r="R4442" i="1"/>
  <c r="S4484" i="1"/>
  <c r="S4151" i="1"/>
  <c r="S4328" i="1"/>
  <c r="Q4402" i="1"/>
  <c r="S4402" i="1" s="1"/>
  <c r="R4402" i="1"/>
  <c r="S4714" i="1"/>
  <c r="R4752" i="1"/>
  <c r="Q4752" i="1"/>
  <c r="S4903" i="1"/>
  <c r="R5000" i="1"/>
  <c r="Q5000" i="1"/>
  <c r="S5000" i="1" s="1"/>
  <c r="R4840" i="1"/>
  <c r="Q4840" i="1"/>
  <c r="S4840" i="1" s="1"/>
  <c r="S4975" i="1"/>
  <c r="S4528" i="1"/>
  <c r="R4925" i="1"/>
  <c r="Q4925" i="1"/>
  <c r="S4925" i="1" s="1"/>
  <c r="S5103" i="1"/>
  <c r="Q5205" i="1"/>
  <c r="S5205" i="1" s="1"/>
  <c r="R5205" i="1"/>
  <c r="R4741" i="1"/>
  <c r="S4741" i="1" s="1"/>
  <c r="R4824" i="1"/>
  <c r="Q4824" i="1"/>
  <c r="S4824" i="1" s="1"/>
  <c r="S4927" i="1"/>
  <c r="Q5185" i="1"/>
  <c r="S5185" i="1" s="1"/>
  <c r="R5185" i="1"/>
  <c r="Q5301" i="1"/>
  <c r="S5301" i="1" s="1"/>
  <c r="R5301" i="1"/>
  <c r="S4618" i="1"/>
  <c r="R4765" i="1"/>
  <c r="S4765" i="1" s="1"/>
  <c r="S4841" i="1"/>
  <c r="R4904" i="1"/>
  <c r="Q4904" i="1"/>
  <c r="S4904" i="1" s="1"/>
  <c r="S4999" i="1"/>
  <c r="S4737" i="1"/>
  <c r="S4818" i="1"/>
  <c r="R5240" i="1"/>
  <c r="S5240" i="1" s="1"/>
  <c r="S4634" i="1"/>
  <c r="R4677" i="1"/>
  <c r="S4677" i="1" s="1"/>
  <c r="R4813" i="1"/>
  <c r="S4813" i="1" s="1"/>
  <c r="S5071" i="1"/>
  <c r="R5237" i="1"/>
  <c r="Q5237" i="1"/>
  <c r="S5237" i="1" s="1"/>
  <c r="R4621" i="1"/>
  <c r="S4621" i="1" s="1"/>
  <c r="R4856" i="1"/>
  <c r="Q4856" i="1"/>
  <c r="S4856" i="1" s="1"/>
  <c r="R4901" i="1"/>
  <c r="Q4901" i="1"/>
  <c r="Q5117" i="1"/>
  <c r="S5117" i="1" s="1"/>
  <c r="R5117" i="1"/>
  <c r="Q5153" i="1"/>
  <c r="S5153" i="1" s="1"/>
  <c r="R5153" i="1"/>
  <c r="Q5493" i="1"/>
  <c r="S5493" i="1" s="1"/>
  <c r="R5493" i="1"/>
  <c r="R5600" i="1"/>
  <c r="R5456" i="1"/>
  <c r="Q5456" i="1"/>
  <c r="S5456" i="1" s="1"/>
  <c r="R5234" i="1"/>
  <c r="S5234" i="1" s="1"/>
  <c r="Q5408" i="1"/>
  <c r="S5408" i="1" s="1"/>
  <c r="R5408" i="1"/>
  <c r="Q5581" i="1"/>
  <c r="S5581" i="1" s="1"/>
  <c r="R5581" i="1"/>
  <c r="R5421" i="1"/>
  <c r="S5421" i="1" s="1"/>
  <c r="S5861" i="1"/>
  <c r="S5925" i="1"/>
  <c r="S5989" i="1"/>
  <c r="S6053" i="1"/>
  <c r="S5466" i="1"/>
  <c r="R5537" i="1"/>
  <c r="Q5537" i="1"/>
  <c r="S5537" i="1" s="1"/>
  <c r="S5668" i="1"/>
  <c r="Q5722" i="1"/>
  <c r="R5722" i="1"/>
  <c r="S5827" i="1"/>
  <c r="S5891" i="1"/>
  <c r="S5955" i="1"/>
  <c r="S6019" i="1"/>
  <c r="R6069" i="1"/>
  <c r="Q6069" i="1"/>
  <c r="S6069" i="1" s="1"/>
  <c r="S6087" i="1"/>
  <c r="S5651" i="1"/>
  <c r="R6203" i="1"/>
  <c r="Q6203" i="1"/>
  <c r="S6203" i="1" s="1"/>
  <c r="Q6243" i="1"/>
  <c r="S6243" i="1" s="1"/>
  <c r="R6243" i="1"/>
  <c r="S5490" i="1"/>
  <c r="S5692" i="1"/>
  <c r="S5788" i="1"/>
  <c r="R5885" i="1"/>
  <c r="S5885" i="1" s="1"/>
  <c r="R5912" i="1"/>
  <c r="S5912" i="1" s="1"/>
  <c r="R6040" i="1"/>
  <c r="S6040" i="1" s="1"/>
  <c r="R5664" i="1"/>
  <c r="S5664" i="1" s="1"/>
  <c r="R6136" i="1"/>
  <c r="Q6136" i="1"/>
  <c r="S6136" i="1" s="1"/>
  <c r="Q6315" i="1"/>
  <c r="S6315" i="1" s="1"/>
  <c r="R6315" i="1"/>
  <c r="S5587" i="1"/>
  <c r="S5684" i="1"/>
  <c r="S5708" i="1"/>
  <c r="R6138" i="1"/>
  <c r="S6138" i="1" s="1"/>
  <c r="R5569" i="1"/>
  <c r="Q5569" i="1"/>
  <c r="S5569" i="1" s="1"/>
  <c r="S5643" i="1"/>
  <c r="Q5730" i="1"/>
  <c r="S5730" i="1" s="1"/>
  <c r="R5730" i="1"/>
  <c r="Q5842" i="1"/>
  <c r="R5842" i="1"/>
  <c r="Q5906" i="1"/>
  <c r="S5906" i="1" s="1"/>
  <c r="R5906" i="1"/>
  <c r="Q5970" i="1"/>
  <c r="R5970" i="1"/>
  <c r="Q6034" i="1"/>
  <c r="S6034" i="1" s="1"/>
  <c r="R6034" i="1"/>
  <c r="R6109" i="1"/>
  <c r="Q6109" i="1"/>
  <c r="S6109" i="1" s="1"/>
  <c r="R6160" i="1"/>
  <c r="Q6160" i="1"/>
  <c r="S6160" i="1" s="1"/>
  <c r="Q6323" i="1"/>
  <c r="R6323" i="1"/>
  <c r="Q6456" i="1"/>
  <c r="S6456" i="1" s="1"/>
  <c r="R6456" i="1"/>
  <c r="S6506" i="1"/>
  <c r="Q6559" i="1"/>
  <c r="S6559" i="1" s="1"/>
  <c r="R6559" i="1"/>
  <c r="S5541" i="1"/>
  <c r="Q5634" i="1"/>
  <c r="R5634" i="1"/>
  <c r="S5804" i="1"/>
  <c r="R5829" i="1"/>
  <c r="S5829" i="1" s="1"/>
  <c r="R5856" i="1"/>
  <c r="S5856" i="1" s="1"/>
  <c r="R5957" i="1"/>
  <c r="S5957" i="1" s="1"/>
  <c r="R5984" i="1"/>
  <c r="S5984" i="1" s="1"/>
  <c r="S6135" i="1"/>
  <c r="S6199" i="1"/>
  <c r="S6279" i="1"/>
  <c r="S6407" i="1"/>
  <c r="R6184" i="1"/>
  <c r="Q6184" i="1"/>
  <c r="S6184" i="1" s="1"/>
  <c r="Q6594" i="1"/>
  <c r="S6594" i="1" s="1"/>
  <c r="R6594" i="1"/>
  <c r="Q6658" i="1"/>
  <c r="R6658" i="1"/>
  <c r="Q5746" i="1"/>
  <c r="S5746" i="1" s="1"/>
  <c r="R5746" i="1"/>
  <c r="S6147" i="1"/>
  <c r="Q6634" i="1"/>
  <c r="R6634" i="1"/>
  <c r="R6730" i="1"/>
  <c r="Q6730" i="1"/>
  <c r="S6730" i="1" s="1"/>
  <c r="Q6923" i="1"/>
  <c r="R6923" i="1"/>
  <c r="S5653" i="1"/>
  <c r="Q6815" i="1"/>
  <c r="S6815" i="1" s="1"/>
  <c r="R6815" i="1"/>
  <c r="S6608" i="1"/>
  <c r="S6672" i="1"/>
  <c r="R6264" i="1"/>
  <c r="Q6264" i="1"/>
  <c r="S6264" i="1" s="1"/>
  <c r="Q6731" i="1"/>
  <c r="S6731" i="1" s="1"/>
  <c r="R6731" i="1"/>
  <c r="Q6763" i="1"/>
  <c r="S6763" i="1" s="1"/>
  <c r="R6763" i="1"/>
  <c r="Q6795" i="1"/>
  <c r="S6795" i="1" s="1"/>
  <c r="R6795" i="1"/>
  <c r="Q6827" i="1"/>
  <c r="R6827" i="1"/>
  <c r="Q6859" i="1"/>
  <c r="S6859" i="1" s="1"/>
  <c r="R6859" i="1"/>
  <c r="S6587" i="1"/>
  <c r="Q6642" i="1"/>
  <c r="R6642" i="1"/>
  <c r="S6688" i="1"/>
  <c r="S7010" i="1"/>
  <c r="Q7625" i="1"/>
  <c r="R7625" i="1"/>
  <c r="Q7662" i="1"/>
  <c r="R7662" i="1"/>
  <c r="S7731" i="1"/>
  <c r="S7836" i="1"/>
  <c r="S6771" i="1"/>
  <c r="R6944" i="1"/>
  <c r="Q6944" i="1"/>
  <c r="S6944" i="1" s="1"/>
  <c r="Q7261" i="1"/>
  <c r="S7261" i="1" s="1"/>
  <c r="R7261" i="1"/>
  <c r="S7519" i="1"/>
  <c r="Q7573" i="1"/>
  <c r="R7573" i="1"/>
  <c r="Q7637" i="1"/>
  <c r="S7637" i="1" s="1"/>
  <c r="R7637" i="1"/>
  <c r="Q7701" i="1"/>
  <c r="R7701" i="1"/>
  <c r="Q7765" i="1"/>
  <c r="S7765" i="1" s="1"/>
  <c r="R7765" i="1"/>
  <c r="Q7585" i="1"/>
  <c r="R7585" i="1"/>
  <c r="Q7622" i="1"/>
  <c r="S7622" i="1" s="1"/>
  <c r="R7622" i="1"/>
  <c r="S7691" i="1"/>
  <c r="S5755" i="1"/>
  <c r="R6850" i="1"/>
  <c r="Q6850" i="1"/>
  <c r="S6850" i="1" s="1"/>
  <c r="S7132" i="1"/>
  <c r="S7196" i="1"/>
  <c r="S7262" i="1"/>
  <c r="Q7389" i="1"/>
  <c r="R7389" i="1"/>
  <c r="Q7705" i="1"/>
  <c r="S7705" i="1" s="1"/>
  <c r="R7705" i="1"/>
  <c r="Q7742" i="1"/>
  <c r="S7742" i="1" s="1"/>
  <c r="R7742" i="1"/>
  <c r="S5563" i="1"/>
  <c r="S7071" i="1"/>
  <c r="S7151" i="1"/>
  <c r="Q7373" i="1"/>
  <c r="R7373" i="1"/>
  <c r="Q7717" i="1"/>
  <c r="S7717" i="1" s="1"/>
  <c r="R7717" i="1"/>
  <c r="R6890" i="1"/>
  <c r="Q6890" i="1"/>
  <c r="S6890" i="1" s="1"/>
  <c r="Q7382" i="1"/>
  <c r="S7382" i="1" s="1"/>
  <c r="R7382" i="1"/>
  <c r="R7505" i="1"/>
  <c r="Q7505" i="1"/>
  <c r="S7505" i="1" s="1"/>
  <c r="R7697" i="1"/>
  <c r="Q7697" i="1"/>
  <c r="S7697" i="1" s="1"/>
  <c r="Q7734" i="1"/>
  <c r="R7734" i="1"/>
  <c r="R7818" i="1"/>
  <c r="Q7818" i="1"/>
  <c r="S7818" i="1" s="1"/>
  <c r="R7882" i="1"/>
  <c r="Q7882" i="1"/>
  <c r="S7882" i="1" s="1"/>
  <c r="Q7133" i="1"/>
  <c r="S7133" i="1" s="1"/>
  <c r="R7133" i="1"/>
  <c r="S7263" i="1"/>
  <c r="S7295" i="1"/>
  <c r="S7327" i="1"/>
  <c r="S7359" i="1"/>
  <c r="Q7454" i="1"/>
  <c r="R7454" i="1"/>
  <c r="Q7549" i="1"/>
  <c r="S7549" i="1" s="1"/>
  <c r="R7549" i="1"/>
  <c r="Q7645" i="1"/>
  <c r="R7645" i="1"/>
  <c r="Q7829" i="1"/>
  <c r="S7829" i="1" s="1"/>
  <c r="R7899" i="1"/>
  <c r="S7899" i="1" s="1"/>
  <c r="Q8192" i="1"/>
  <c r="R8192" i="1"/>
  <c r="R8371" i="1"/>
  <c r="S8371" i="1" s="1"/>
  <c r="S8441" i="1"/>
  <c r="R8056" i="1"/>
  <c r="S8056" i="1" s="1"/>
  <c r="S8086" i="1"/>
  <c r="S8201" i="1"/>
  <c r="S8246" i="1"/>
  <c r="S8262" i="1"/>
  <c r="Q8388" i="1"/>
  <c r="S8388" i="1" s="1"/>
  <c r="R8388" i="1"/>
  <c r="S8421" i="1"/>
  <c r="Q8108" i="1"/>
  <c r="S8108" i="1" s="1"/>
  <c r="S8266" i="1"/>
  <c r="R8355" i="1"/>
  <c r="S8355" i="1" s="1"/>
  <c r="Q8392" i="1"/>
  <c r="S8392" i="1" s="1"/>
  <c r="R8392" i="1"/>
  <c r="R7960" i="1"/>
  <c r="S7960" i="1" s="1"/>
  <c r="R7081" i="1"/>
  <c r="S7081" i="1" s="1"/>
  <c r="Q8300" i="1"/>
  <c r="R8300" i="1"/>
  <c r="S8490" i="1"/>
  <c r="S7985" i="1"/>
  <c r="R8040" i="1"/>
  <c r="S8040" i="1" s="1"/>
  <c r="S8090" i="1"/>
  <c r="S8118" i="1"/>
  <c r="Q8356" i="1"/>
  <c r="S8356" i="1" s="1"/>
  <c r="R8356" i="1"/>
  <c r="S8389" i="1"/>
  <c r="Q8464" i="1"/>
  <c r="S8464" i="1" s="1"/>
  <c r="R8464" i="1"/>
  <c r="R7964" i="1"/>
  <c r="S7964" i="1" s="1"/>
  <c r="Q8296" i="1"/>
  <c r="R8296" i="1"/>
  <c r="R7819" i="1"/>
  <c r="S7819" i="1" s="1"/>
  <c r="R8016" i="1"/>
  <c r="S8016" i="1" s="1"/>
  <c r="R8080" i="1"/>
  <c r="S8080" i="1" s="1"/>
  <c r="Q8148" i="1"/>
  <c r="S8148" i="1" s="1"/>
  <c r="S8290" i="1"/>
  <c r="Q8416" i="1"/>
  <c r="S8416" i="1" s="1"/>
  <c r="R8416" i="1"/>
  <c r="Q8647" i="1"/>
  <c r="S8647" i="1" s="1"/>
  <c r="R8647" i="1"/>
  <c r="Q8710" i="1"/>
  <c r="S8710" i="1" s="1"/>
  <c r="R8710" i="1"/>
  <c r="Q8774" i="1"/>
  <c r="S8774" i="1" s="1"/>
  <c r="R8774" i="1"/>
  <c r="Q8838" i="1"/>
  <c r="S8838" i="1" s="1"/>
  <c r="R8838" i="1"/>
  <c r="Q8902" i="1"/>
  <c r="S8902" i="1" s="1"/>
  <c r="R8902" i="1"/>
  <c r="R8584" i="1"/>
  <c r="S8584" i="1" s="1"/>
  <c r="R8622" i="1"/>
  <c r="S8622" i="1" s="1"/>
  <c r="R8689" i="1"/>
  <c r="S8689" i="1" s="1"/>
  <c r="R8829" i="1"/>
  <c r="S8829" i="1" s="1"/>
  <c r="R8913" i="1"/>
  <c r="S8913" i="1" s="1"/>
  <c r="Q8949" i="1"/>
  <c r="S8949" i="1" s="1"/>
  <c r="S8746" i="1"/>
  <c r="S8874" i="1"/>
  <c r="S8995" i="1"/>
  <c r="S9027" i="1"/>
  <c r="S9059" i="1"/>
  <c r="Q9114" i="1"/>
  <c r="S9114" i="1" s="1"/>
  <c r="R9114" i="1"/>
  <c r="R8544" i="1"/>
  <c r="S8544" i="1" s="1"/>
  <c r="R8857" i="1"/>
  <c r="S8857" i="1" s="1"/>
  <c r="R8901" i="1"/>
  <c r="S8901" i="1" s="1"/>
  <c r="Q8945" i="1"/>
  <c r="S8945" i="1" s="1"/>
  <c r="R8945" i="1"/>
  <c r="Q9081" i="1"/>
  <c r="S9081" i="1" s="1"/>
  <c r="R9081" i="1"/>
  <c r="R8801" i="1"/>
  <c r="S8801" i="1" s="1"/>
  <c r="R8929" i="1"/>
  <c r="S8929" i="1" s="1"/>
  <c r="S8794" i="1"/>
  <c r="S8922" i="1"/>
  <c r="Q9078" i="1"/>
  <c r="R9078" i="1"/>
  <c r="Q9194" i="1"/>
  <c r="S9194" i="1" s="1"/>
  <c r="R9194" i="1"/>
  <c r="R8559" i="1"/>
  <c r="S8559" i="1" s="1"/>
  <c r="R8632" i="1"/>
  <c r="S8632" i="1" s="1"/>
  <c r="R8777" i="1"/>
  <c r="S8777" i="1" s="1"/>
  <c r="R8821" i="1"/>
  <c r="S8821" i="1" s="1"/>
  <c r="Q9062" i="1"/>
  <c r="R9062" i="1"/>
  <c r="S9339" i="1"/>
  <c r="Q8997" i="1"/>
  <c r="S8997" i="1" s="1"/>
  <c r="Q9323" i="1"/>
  <c r="S9323" i="1" s="1"/>
  <c r="Q9384" i="1"/>
  <c r="S9384" i="1" s="1"/>
  <c r="R9384" i="1"/>
  <c r="Q9632" i="1"/>
  <c r="R9632" i="1"/>
  <c r="R9738" i="1"/>
  <c r="S9738" i="1" s="1"/>
  <c r="R9451" i="1"/>
  <c r="S9451" i="1" s="1"/>
  <c r="R9696" i="1"/>
  <c r="Q9696" i="1"/>
  <c r="S9696" i="1" s="1"/>
  <c r="R9728" i="1"/>
  <c r="Q9728" i="1"/>
  <c r="R9760" i="1"/>
  <c r="Q9760" i="1"/>
  <c r="S9760" i="1" s="1"/>
  <c r="R9792" i="1"/>
  <c r="Q9792" i="1"/>
  <c r="R9824" i="1"/>
  <c r="Q9824" i="1"/>
  <c r="S9824" i="1" s="1"/>
  <c r="R9856" i="1"/>
  <c r="Q9856" i="1"/>
  <c r="Q9891" i="1"/>
  <c r="S9891" i="1" s="1"/>
  <c r="R9891" i="1"/>
  <c r="Q9376" i="1"/>
  <c r="S9376" i="1" s="1"/>
  <c r="R9376" i="1"/>
  <c r="Q9440" i="1"/>
  <c r="R9440" i="1"/>
  <c r="Q9504" i="1"/>
  <c r="S9504" i="1" s="1"/>
  <c r="R9504" i="1"/>
  <c r="Q9648" i="1"/>
  <c r="S9648" i="1" s="1"/>
  <c r="R9648" i="1"/>
  <c r="R9826" i="1"/>
  <c r="S9826" i="1" s="1"/>
  <c r="R9898" i="1"/>
  <c r="S9898" i="1" s="1"/>
  <c r="Q9193" i="1"/>
  <c r="R9193" i="1"/>
  <c r="Q9328" i="1"/>
  <c r="S9328" i="1" s="1"/>
  <c r="R9328" i="1"/>
  <c r="R9720" i="1"/>
  <c r="Q9720" i="1"/>
  <c r="S9720" i="1" s="1"/>
  <c r="R9848" i="1"/>
  <c r="Q9848" i="1"/>
  <c r="Q9205" i="1"/>
  <c r="S9205" i="1" s="1"/>
  <c r="S9685" i="1"/>
  <c r="S9717" i="1"/>
  <c r="S9749" i="1"/>
  <c r="S9781" i="1"/>
  <c r="S9813" i="1"/>
  <c r="S9845" i="1"/>
  <c r="R9626" i="1"/>
  <c r="S9626" i="1" s="1"/>
  <c r="Q9269" i="1"/>
  <c r="S9269" i="1" s="1"/>
  <c r="Q9320" i="1"/>
  <c r="R9320" i="1"/>
  <c r="R9680" i="1"/>
  <c r="Q9680" i="1"/>
  <c r="S9680" i="1" s="1"/>
  <c r="R9736" i="1"/>
  <c r="Q9736" i="1"/>
  <c r="S9736" i="1" s="1"/>
  <c r="R9829" i="1"/>
  <c r="S9829" i="1" s="1"/>
  <c r="S10059" i="1"/>
  <c r="S10146" i="1"/>
  <c r="S10178" i="1"/>
  <c r="S10242" i="1"/>
  <c r="Q10085" i="1"/>
  <c r="S10085" i="1" s="1"/>
  <c r="R10175" i="1"/>
  <c r="S10175" i="1" s="1"/>
  <c r="R10075" i="1"/>
  <c r="S10075" i="1" s="1"/>
  <c r="Q10135" i="1"/>
  <c r="S10135" i="1" s="1"/>
  <c r="S9933" i="1"/>
  <c r="R10033" i="1"/>
  <c r="S10033" i="1" s="1"/>
  <c r="Q10148" i="1"/>
  <c r="S10148" i="1" s="1"/>
  <c r="R10207" i="1"/>
  <c r="S10207" i="1" s="1"/>
  <c r="R10019" i="1"/>
  <c r="S10019" i="1" s="1"/>
  <c r="R10151" i="1"/>
  <c r="S10151" i="1" s="1"/>
  <c r="Q9411" i="1"/>
  <c r="S9411" i="1" s="1"/>
  <c r="Q10034" i="1"/>
  <c r="S10034" i="1" s="1"/>
  <c r="R10164" i="1"/>
  <c r="S10164" i="1" s="1"/>
  <c r="R10223" i="1"/>
  <c r="S10223" i="1" s="1"/>
  <c r="R10241" i="1"/>
  <c r="S10241" i="1" s="1"/>
  <c r="R1997" i="1"/>
  <c r="Q1997" i="1"/>
  <c r="S1997" i="1" s="1"/>
  <c r="Q2038" i="1"/>
  <c r="R2038" i="1"/>
  <c r="S2139" i="1"/>
  <c r="Q2134" i="1"/>
  <c r="S2134" i="1" s="1"/>
  <c r="R2134" i="1"/>
  <c r="Q2110" i="1"/>
  <c r="S2110" i="1" s="1"/>
  <c r="R2110" i="1"/>
  <c r="Q2122" i="1"/>
  <c r="S2122" i="1" s="1"/>
  <c r="R2122" i="1"/>
  <c r="S2147" i="1"/>
  <c r="S2180" i="1"/>
  <c r="S2244" i="1"/>
  <c r="Q2207" i="1"/>
  <c r="R2207" i="1"/>
  <c r="S2182" i="1"/>
  <c r="Q2335" i="1"/>
  <c r="S2335" i="1" s="1"/>
  <c r="R2335" i="1"/>
  <c r="R2303" i="1"/>
  <c r="Q2303" i="1"/>
  <c r="R2337" i="1"/>
  <c r="Q2337" i="1"/>
  <c r="S2337" i="1" s="1"/>
  <c r="R2465" i="1"/>
  <c r="Q2465" i="1"/>
  <c r="Q2482" i="1"/>
  <c r="S2482" i="1" s="1"/>
  <c r="R2482" i="1"/>
  <c r="S2418" i="1"/>
  <c r="R2481" i="1"/>
  <c r="Q2481" i="1"/>
  <c r="S2481" i="1" s="1"/>
  <c r="R2443" i="1"/>
  <c r="Q2443" i="1"/>
  <c r="S2443" i="1" s="1"/>
  <c r="R2486" i="1"/>
  <c r="Q2486" i="1"/>
  <c r="S2486" i="1" s="1"/>
  <c r="R2527" i="1"/>
  <c r="Q2527" i="1"/>
  <c r="S2527" i="1" s="1"/>
  <c r="S2668" i="1"/>
  <c r="Q2690" i="1"/>
  <c r="S2690" i="1" s="1"/>
  <c r="R2690" i="1"/>
  <c r="Q2458" i="1"/>
  <c r="S2458" i="1" s="1"/>
  <c r="R2458" i="1"/>
  <c r="S2583" i="1"/>
  <c r="S2430" i="1"/>
  <c r="S2840" i="1"/>
  <c r="R2491" i="1"/>
  <c r="Q2491" i="1"/>
  <c r="S2491" i="1" s="1"/>
  <c r="S2599" i="1"/>
  <c r="R2625" i="1"/>
  <c r="Q2625" i="1"/>
  <c r="Q2833" i="1"/>
  <c r="S2833" i="1" s="1"/>
  <c r="R2833" i="1"/>
  <c r="Q2789" i="1"/>
  <c r="S2789" i="1" s="1"/>
  <c r="R2789" i="1"/>
  <c r="Q2865" i="1"/>
  <c r="S2865" i="1" s="1"/>
  <c r="R2865" i="1"/>
  <c r="Q2805" i="1"/>
  <c r="S2805" i="1" s="1"/>
  <c r="R2805" i="1"/>
  <c r="R2878" i="1"/>
  <c r="Q2878" i="1"/>
  <c r="S3352" i="1"/>
  <c r="Q3062" i="1"/>
  <c r="R3062" i="1"/>
  <c r="Q3126" i="1"/>
  <c r="R3126" i="1"/>
  <c r="Q3190" i="1"/>
  <c r="R3190" i="1"/>
  <c r="Q3310" i="1"/>
  <c r="R3310" i="1"/>
  <c r="S3284" i="1"/>
  <c r="Q3334" i="1"/>
  <c r="S3334" i="1" s="1"/>
  <c r="R3334" i="1"/>
  <c r="Q3198" i="1"/>
  <c r="S3198" i="1" s="1"/>
  <c r="R3198" i="1"/>
  <c r="Q3293" i="1"/>
  <c r="S3293" i="1" s="1"/>
  <c r="R3293" i="1"/>
  <c r="Q3165" i="1"/>
  <c r="S3165" i="1" s="1"/>
  <c r="R3165" i="1"/>
  <c r="Q3388" i="1"/>
  <c r="S3388" i="1" s="1"/>
  <c r="S2806" i="1"/>
  <c r="Q3237" i="1"/>
  <c r="S3237" i="1" s="1"/>
  <c r="R3237" i="1"/>
  <c r="R2902" i="1"/>
  <c r="Q2902" i="1"/>
  <c r="S2902" i="1" s="1"/>
  <c r="Q3513" i="1"/>
  <c r="S3513" i="1" s="1"/>
  <c r="R3513" i="1"/>
  <c r="Q3545" i="1"/>
  <c r="S3545" i="1" s="1"/>
  <c r="R3545" i="1"/>
  <c r="Q3577" i="1"/>
  <c r="S3577" i="1" s="1"/>
  <c r="R3577" i="1"/>
  <c r="R3724" i="1"/>
  <c r="Q3724" i="1"/>
  <c r="S3724" i="1" s="1"/>
  <c r="S3458" i="1"/>
  <c r="Q3468" i="1"/>
  <c r="R3468" i="1"/>
  <c r="R3700" i="1"/>
  <c r="Q3700" i="1"/>
  <c r="S3700" i="1" s="1"/>
  <c r="Q3756" i="1"/>
  <c r="S3756" i="1" s="1"/>
  <c r="R3756" i="1"/>
  <c r="Q3497" i="1"/>
  <c r="R3497" i="1"/>
  <c r="Q3705" i="1"/>
  <c r="R3705" i="1"/>
  <c r="R3740" i="1"/>
  <c r="Q3740" i="1"/>
  <c r="S3740" i="1" s="1"/>
  <c r="R3633" i="1"/>
  <c r="Q3633" i="1"/>
  <c r="S3633" i="1" s="1"/>
  <c r="R3745" i="1"/>
  <c r="Q3745" i="1"/>
  <c r="S3745" i="1" s="1"/>
  <c r="Q4108" i="1"/>
  <c r="S4108" i="1" s="1"/>
  <c r="R4108" i="1"/>
  <c r="Q4179" i="1"/>
  <c r="R4179" i="1"/>
  <c r="S3717" i="1"/>
  <c r="S3939" i="1"/>
  <c r="Q4132" i="1"/>
  <c r="R4132" i="1"/>
  <c r="S4178" i="1"/>
  <c r="Q4012" i="1"/>
  <c r="S4012" i="1" s="1"/>
  <c r="R4012" i="1"/>
  <c r="S4038" i="1"/>
  <c r="R4075" i="1"/>
  <c r="Q4075" i="1"/>
  <c r="S4075" i="1" s="1"/>
  <c r="S4180" i="1"/>
  <c r="Q4478" i="1"/>
  <c r="S4478" i="1" s="1"/>
  <c r="R4478" i="1"/>
  <c r="Q4515" i="1"/>
  <c r="S4515" i="1" s="1"/>
  <c r="R4515" i="1"/>
  <c r="S4597" i="1"/>
  <c r="Q4374" i="1"/>
  <c r="R4374" i="1"/>
  <c r="Q4474" i="1"/>
  <c r="S4474" i="1" s="1"/>
  <c r="R4474" i="1"/>
  <c r="S4112" i="1"/>
  <c r="S4197" i="1"/>
  <c r="S4488" i="1"/>
  <c r="S4557" i="1"/>
  <c r="S4261" i="1"/>
  <c r="S4325" i="1"/>
  <c r="R4917" i="1"/>
  <c r="Q4917" i="1"/>
  <c r="Q5261" i="1"/>
  <c r="S5261" i="1" s="1"/>
  <c r="R5261" i="1"/>
  <c r="S4591" i="1"/>
  <c r="R4800" i="1"/>
  <c r="Q4800" i="1"/>
  <c r="R4989" i="1"/>
  <c r="Q4989" i="1"/>
  <c r="S4989" i="1" s="1"/>
  <c r="S4538" i="1"/>
  <c r="R4896" i="1"/>
  <c r="Q4896" i="1"/>
  <c r="S4896" i="1" s="1"/>
  <c r="R4997" i="1"/>
  <c r="Q4997" i="1"/>
  <c r="S4997" i="1" s="1"/>
  <c r="Q5230" i="1"/>
  <c r="S5230" i="1" s="1"/>
  <c r="R5230" i="1"/>
  <c r="R4586" i="1"/>
  <c r="S4586" i="1" s="1"/>
  <c r="R4578" i="1"/>
  <c r="S4578" i="1" s="1"/>
  <c r="S4718" i="1"/>
  <c r="R4768" i="1"/>
  <c r="Q4768" i="1"/>
  <c r="S4768" i="1" s="1"/>
  <c r="R5048" i="1"/>
  <c r="Q5048" i="1"/>
  <c r="R5321" i="1"/>
  <c r="Q5321" i="1"/>
  <c r="S5321" i="1" s="1"/>
  <c r="S4662" i="1"/>
  <c r="S4863" i="1"/>
  <c r="R4992" i="1"/>
  <c r="Q4992" i="1"/>
  <c r="S4992" i="1" s="1"/>
  <c r="R5085" i="1"/>
  <c r="Q5085" i="1"/>
  <c r="S5120" i="1"/>
  <c r="S5300" i="1"/>
  <c r="S5471" i="1"/>
  <c r="S5536" i="1"/>
  <c r="S5568" i="1"/>
  <c r="S5600" i="1"/>
  <c r="Q5517" i="1"/>
  <c r="S5517" i="1" s="1"/>
  <c r="R5517" i="1"/>
  <c r="R5480" i="1"/>
  <c r="Q5480" i="1"/>
  <c r="S5480" i="1" s="1"/>
  <c r="S5592" i="1"/>
  <c r="R5477" i="1"/>
  <c r="Q5477" i="1"/>
  <c r="S5477" i="1" s="1"/>
  <c r="S5869" i="1"/>
  <c r="S5933" i="1"/>
  <c r="Q5437" i="1"/>
  <c r="S5437" i="1" s="1"/>
  <c r="R5437" i="1"/>
  <c r="R5501" i="1"/>
  <c r="Q5501" i="1"/>
  <c r="Q5770" i="1"/>
  <c r="S5770" i="1" s="1"/>
  <c r="R5770" i="1"/>
  <c r="Q5850" i="1"/>
  <c r="R5850" i="1"/>
  <c r="Q5914" i="1"/>
  <c r="S5914" i="1" s="1"/>
  <c r="R5914" i="1"/>
  <c r="Q5978" i="1"/>
  <c r="S5978" i="1" s="1"/>
  <c r="R5978" i="1"/>
  <c r="Q6042" i="1"/>
  <c r="S6042" i="1" s="1"/>
  <c r="R6042" i="1"/>
  <c r="Q5626" i="1"/>
  <c r="R5626" i="1"/>
  <c r="R5821" i="1"/>
  <c r="S5821" i="1" s="1"/>
  <c r="S6359" i="1"/>
  <c r="S5571" i="1"/>
  <c r="R6101" i="1"/>
  <c r="Q6101" i="1"/>
  <c r="S6101" i="1" s="1"/>
  <c r="R6227" i="1"/>
  <c r="Q6227" i="1"/>
  <c r="S6227" i="1" s="1"/>
  <c r="Q6283" i="1"/>
  <c r="S6283" i="1" s="1"/>
  <c r="R6283" i="1"/>
  <c r="Q5429" i="1"/>
  <c r="R5429" i="1"/>
  <c r="Q5786" i="1"/>
  <c r="R5786" i="1"/>
  <c r="S5867" i="1"/>
  <c r="S5931" i="1"/>
  <c r="S5995" i="1"/>
  <c r="S6059" i="1"/>
  <c r="S5739" i="1"/>
  <c r="R6219" i="1"/>
  <c r="Q6219" i="1"/>
  <c r="Q6463" i="1"/>
  <c r="S6463" i="1" s="1"/>
  <c r="R6463" i="1"/>
  <c r="R5557" i="1"/>
  <c r="S5557" i="1" s="1"/>
  <c r="S5724" i="1"/>
  <c r="R5909" i="1"/>
  <c r="S5909" i="1" s="1"/>
  <c r="R6037" i="1"/>
  <c r="S6037" i="1" s="1"/>
  <c r="S6308" i="1"/>
  <c r="R6328" i="1"/>
  <c r="Q6328" i="1"/>
  <c r="S6328" i="1" s="1"/>
  <c r="S5659" i="1"/>
  <c r="S5787" i="1"/>
  <c r="Q6451" i="1"/>
  <c r="S6451" i="1" s="1"/>
  <c r="R6451" i="1"/>
  <c r="Q6698" i="1"/>
  <c r="R6698" i="1"/>
  <c r="Q6839" i="1"/>
  <c r="R6839" i="1"/>
  <c r="R6152" i="1"/>
  <c r="Q6152" i="1"/>
  <c r="S6152" i="1" s="1"/>
  <c r="S6533" i="1"/>
  <c r="S6628" i="1"/>
  <c r="R6261" i="1"/>
  <c r="Q6261" i="1"/>
  <c r="S6261" i="1" s="1"/>
  <c r="Q6419" i="1"/>
  <c r="S6419" i="1" s="1"/>
  <c r="R6419" i="1"/>
  <c r="Q6586" i="1"/>
  <c r="R6586" i="1"/>
  <c r="Q6783" i="1"/>
  <c r="S6783" i="1" s="1"/>
  <c r="R6783" i="1"/>
  <c r="Q6891" i="1"/>
  <c r="R6891" i="1"/>
  <c r="Q7000" i="1"/>
  <c r="S7000" i="1" s="1"/>
  <c r="R7000" i="1"/>
  <c r="Q6666" i="1"/>
  <c r="S6666" i="1" s="1"/>
  <c r="R6666" i="1"/>
  <c r="R6296" i="1"/>
  <c r="Q6296" i="1"/>
  <c r="S6469" i="1"/>
  <c r="R6967" i="1"/>
  <c r="Q6967" i="1"/>
  <c r="S6967" i="1" s="1"/>
  <c r="Q6991" i="1"/>
  <c r="S6991" i="1" s="1"/>
  <c r="R6991" i="1"/>
  <c r="Q7489" i="1"/>
  <c r="R7489" i="1"/>
  <c r="Q7593" i="1"/>
  <c r="S7593" i="1" s="1"/>
  <c r="R7593" i="1"/>
  <c r="Q7630" i="1"/>
  <c r="R7630" i="1"/>
  <c r="Q7778" i="1"/>
  <c r="S7778" i="1" s="1"/>
  <c r="R7778" i="1"/>
  <c r="Q7842" i="1"/>
  <c r="R7842" i="1"/>
  <c r="Q6863" i="1"/>
  <c r="S6863" i="1" s="1"/>
  <c r="R6863" i="1"/>
  <c r="Q7553" i="1"/>
  <c r="S7553" i="1" s="1"/>
  <c r="R7553" i="1"/>
  <c r="Q7590" i="1"/>
  <c r="S7590" i="1" s="1"/>
  <c r="R7590" i="1"/>
  <c r="S7781" i="1"/>
  <c r="Q7866" i="1"/>
  <c r="S7866" i="1" s="1"/>
  <c r="R7866" i="1"/>
  <c r="Q7930" i="1"/>
  <c r="R7930" i="1"/>
  <c r="S8275" i="1"/>
  <c r="S8403" i="1"/>
  <c r="Q6831" i="1"/>
  <c r="R6831" i="1"/>
  <c r="Q7077" i="1"/>
  <c r="S7077" i="1" s="1"/>
  <c r="R7077" i="1"/>
  <c r="Q7141" i="1"/>
  <c r="S7141" i="1" s="1"/>
  <c r="R7141" i="1"/>
  <c r="Q7205" i="1"/>
  <c r="S7205" i="1" s="1"/>
  <c r="R7205" i="1"/>
  <c r="Q7317" i="1"/>
  <c r="R7317" i="1"/>
  <c r="Q7445" i="1"/>
  <c r="S7445" i="1" s="1"/>
  <c r="R7445" i="1"/>
  <c r="Q7497" i="1"/>
  <c r="S7497" i="1" s="1"/>
  <c r="R7497" i="1"/>
  <c r="Q7565" i="1"/>
  <c r="S7565" i="1" s="1"/>
  <c r="R7565" i="1"/>
  <c r="Q7629" i="1"/>
  <c r="R7629" i="1"/>
  <c r="Q7693" i="1"/>
  <c r="S7693" i="1" s="1"/>
  <c r="R7693" i="1"/>
  <c r="Q7757" i="1"/>
  <c r="S7757" i="1" s="1"/>
  <c r="R7757" i="1"/>
  <c r="S6645" i="1"/>
  <c r="Q7037" i="1"/>
  <c r="R7037" i="1"/>
  <c r="Q7673" i="1"/>
  <c r="S7673" i="1" s="1"/>
  <c r="R7673" i="1"/>
  <c r="Q7710" i="1"/>
  <c r="R7710" i="1"/>
  <c r="Q7794" i="1"/>
  <c r="R7794" i="1"/>
  <c r="Q7153" i="1"/>
  <c r="S7153" i="1" s="1"/>
  <c r="Q7341" i="1"/>
  <c r="R7341" i="1"/>
  <c r="Q7621" i="1"/>
  <c r="S7621" i="1" s="1"/>
  <c r="R7621" i="1"/>
  <c r="R6786" i="1"/>
  <c r="Q6786" i="1"/>
  <c r="S6786" i="1" s="1"/>
  <c r="Q7469" i="1"/>
  <c r="S7469" i="1" s="1"/>
  <c r="R7469" i="1"/>
  <c r="Q7510" i="1"/>
  <c r="R7510" i="1"/>
  <c r="R7665" i="1"/>
  <c r="Q7665" i="1"/>
  <c r="S7665" i="1" s="1"/>
  <c r="Q7702" i="1"/>
  <c r="R7702" i="1"/>
  <c r="R6754" i="1"/>
  <c r="Q6754" i="1"/>
  <c r="S6754" i="1" s="1"/>
  <c r="Q7181" i="1"/>
  <c r="S7181" i="1" s="1"/>
  <c r="R7181" i="1"/>
  <c r="Q7554" i="1"/>
  <c r="S7554" i="1" s="1"/>
  <c r="R7554" i="1"/>
  <c r="Q8268" i="1"/>
  <c r="R8268" i="1"/>
  <c r="Q8408" i="1"/>
  <c r="R8408" i="1"/>
  <c r="R7845" i="1"/>
  <c r="S7845" i="1" s="1"/>
  <c r="Q8168" i="1"/>
  <c r="R8168" i="1"/>
  <c r="S8153" i="1"/>
  <c r="Q8216" i="1"/>
  <c r="S8216" i="1" s="1"/>
  <c r="R8216" i="1"/>
  <c r="S8318" i="1"/>
  <c r="Q8444" i="1"/>
  <c r="R8444" i="1"/>
  <c r="Q8308" i="1"/>
  <c r="S8308" i="1" s="1"/>
  <c r="R8308" i="1"/>
  <c r="R7893" i="1"/>
  <c r="S7893" i="1" s="1"/>
  <c r="S8158" i="1"/>
  <c r="Q8240" i="1"/>
  <c r="S8240" i="1" s="1"/>
  <c r="R8240" i="1"/>
  <c r="R8339" i="1"/>
  <c r="S8339" i="1" s="1"/>
  <c r="Q8376" i="1"/>
  <c r="S8376" i="1" s="1"/>
  <c r="R8376" i="1"/>
  <c r="Q8532" i="1"/>
  <c r="S8532" i="1" s="1"/>
  <c r="R8532" i="1"/>
  <c r="Q7449" i="1"/>
  <c r="S7449" i="1" s="1"/>
  <c r="Q8132" i="1"/>
  <c r="S8132" i="1" s="1"/>
  <c r="Q8432" i="1"/>
  <c r="S8432" i="1" s="1"/>
  <c r="R8432" i="1"/>
  <c r="Q8172" i="1"/>
  <c r="S8172" i="1" s="1"/>
  <c r="Q8232" i="1"/>
  <c r="S8232" i="1" s="1"/>
  <c r="R8232" i="1"/>
  <c r="Q8348" i="1"/>
  <c r="S8348" i="1" s="1"/>
  <c r="R8348" i="1"/>
  <c r="R8459" i="1"/>
  <c r="Q8459" i="1"/>
  <c r="S8459" i="1" s="1"/>
  <c r="R8491" i="1"/>
  <c r="Q8491" i="1"/>
  <c r="S8491" i="1" s="1"/>
  <c r="Q8598" i="1"/>
  <c r="S8598" i="1" s="1"/>
  <c r="R8598" i="1"/>
  <c r="Q8718" i="1"/>
  <c r="S8718" i="1" s="1"/>
  <c r="R8718" i="1"/>
  <c r="Q8782" i="1"/>
  <c r="R8782" i="1"/>
  <c r="Q8846" i="1"/>
  <c r="R8846" i="1"/>
  <c r="Q8910" i="1"/>
  <c r="S8910" i="1" s="1"/>
  <c r="R8910" i="1"/>
  <c r="S8534" i="1"/>
  <c r="Q9038" i="1"/>
  <c r="S9038" i="1" s="1"/>
  <c r="R9038" i="1"/>
  <c r="Q9210" i="1"/>
  <c r="S9210" i="1" s="1"/>
  <c r="R9210" i="1"/>
  <c r="Q9046" i="1"/>
  <c r="S9046" i="1" s="1"/>
  <c r="R9046" i="1"/>
  <c r="S8690" i="1"/>
  <c r="S8818" i="1"/>
  <c r="Q9086" i="1"/>
  <c r="S9086" i="1" s="1"/>
  <c r="R9086" i="1"/>
  <c r="Q9138" i="1"/>
  <c r="S9138" i="1" s="1"/>
  <c r="R9138" i="1"/>
  <c r="Q8990" i="1"/>
  <c r="S8990" i="1" s="1"/>
  <c r="R8990" i="1"/>
  <c r="Q9093" i="1"/>
  <c r="R9093" i="1"/>
  <c r="Q9130" i="1"/>
  <c r="S9130" i="1" s="1"/>
  <c r="R9130" i="1"/>
  <c r="S9347" i="1"/>
  <c r="S9395" i="1"/>
  <c r="Q9544" i="1"/>
  <c r="S9544" i="1" s="1"/>
  <c r="R9544" i="1"/>
  <c r="S9583" i="1"/>
  <c r="S9122" i="1"/>
  <c r="S9204" i="1"/>
  <c r="S9275" i="1"/>
  <c r="S9367" i="1"/>
  <c r="R9419" i="1"/>
  <c r="S9419" i="1" s="1"/>
  <c r="S9485" i="1"/>
  <c r="S9621" i="1"/>
  <c r="Q9923" i="1"/>
  <c r="S9923" i="1" s="1"/>
  <c r="R9923" i="1"/>
  <c r="R9744" i="1"/>
  <c r="Q9744" i="1"/>
  <c r="S9744" i="1" s="1"/>
  <c r="S9259" i="1"/>
  <c r="S9297" i="1"/>
  <c r="R9049" i="1"/>
  <c r="Q9049" i="1"/>
  <c r="S9049" i="1" s="1"/>
  <c r="R9443" i="1"/>
  <c r="S9443" i="1" s="1"/>
  <c r="S9570" i="1"/>
  <c r="S9609" i="1"/>
  <c r="R9779" i="1"/>
  <c r="Q9779" i="1"/>
  <c r="S9779" i="1" s="1"/>
  <c r="Q9979" i="1"/>
  <c r="S9979" i="1" s="1"/>
  <c r="R9979" i="1"/>
  <c r="Q9182" i="1"/>
  <c r="S9182" i="1" s="1"/>
  <c r="R9182" i="1"/>
  <c r="S9554" i="1"/>
  <c r="S9295" i="1"/>
  <c r="S9322" i="1"/>
  <c r="Q9368" i="1"/>
  <c r="R9368" i="1"/>
  <c r="Q9432" i="1"/>
  <c r="S9432" i="1" s="1"/>
  <c r="R9432" i="1"/>
  <c r="Q9496" i="1"/>
  <c r="S9496" i="1" s="1"/>
  <c r="R9496" i="1"/>
  <c r="S9562" i="1"/>
  <c r="R9403" i="1"/>
  <c r="S9403" i="1" s="1"/>
  <c r="Q9141" i="1"/>
  <c r="S9141" i="1" s="1"/>
  <c r="R9283" i="1"/>
  <c r="S9283" i="1" s="1"/>
  <c r="Q9424" i="1"/>
  <c r="S9424" i="1" s="1"/>
  <c r="R9424" i="1"/>
  <c r="Q9488" i="1"/>
  <c r="S9488" i="1" s="1"/>
  <c r="R9488" i="1"/>
  <c r="R10128" i="1"/>
  <c r="Q10128" i="1"/>
  <c r="S10128" i="1" s="1"/>
  <c r="R9213" i="1"/>
  <c r="S9213" i="1" s="1"/>
  <c r="S9287" i="1"/>
  <c r="S9401" i="1"/>
  <c r="S9471" i="1"/>
  <c r="Q9552" i="1"/>
  <c r="S9552" i="1" s="1"/>
  <c r="R9552" i="1"/>
  <c r="S9602" i="1"/>
  <c r="R9864" i="1"/>
  <c r="Q9864" i="1"/>
  <c r="S9864" i="1" s="1"/>
  <c r="S10108" i="1"/>
  <c r="Q9927" i="1"/>
  <c r="S9927" i="1" s="1"/>
  <c r="R962" i="1"/>
  <c r="Q962" i="1"/>
  <c r="S962" i="1" s="1"/>
  <c r="R36" i="1"/>
  <c r="Q36" i="1"/>
  <c r="R484" i="1"/>
  <c r="Q484" i="1"/>
  <c r="R13" i="1"/>
  <c r="Q13" i="1"/>
  <c r="R333" i="1"/>
  <c r="Q333" i="1"/>
  <c r="R845" i="1"/>
  <c r="Q845" i="1"/>
  <c r="R422" i="1"/>
  <c r="Q422" i="1"/>
  <c r="R71" i="1"/>
  <c r="Q71" i="1"/>
  <c r="R327" i="1"/>
  <c r="Q327" i="1"/>
  <c r="R647" i="1"/>
  <c r="Q647" i="1"/>
  <c r="R304" i="1"/>
  <c r="Q304" i="1"/>
  <c r="R624" i="1"/>
  <c r="Q624" i="1"/>
  <c r="R361" i="1"/>
  <c r="Q361" i="1"/>
  <c r="R745" i="1"/>
  <c r="Q745" i="1"/>
  <c r="R338" i="1"/>
  <c r="Q338" i="1"/>
  <c r="R59" i="1"/>
  <c r="Q59" i="1"/>
  <c r="R866" i="1"/>
  <c r="Q866" i="1"/>
  <c r="R691" i="1"/>
  <c r="Q691" i="1"/>
  <c r="R228" i="1"/>
  <c r="Q228" i="1"/>
  <c r="R548" i="1"/>
  <c r="Q548" i="1"/>
  <c r="R77" i="1"/>
  <c r="Q77" i="1"/>
  <c r="R205" i="1"/>
  <c r="Q205" i="1"/>
  <c r="R461" i="1"/>
  <c r="Q461" i="1"/>
  <c r="R717" i="1"/>
  <c r="Q717" i="1"/>
  <c r="R166" i="1"/>
  <c r="Q166" i="1"/>
  <c r="R550" i="1"/>
  <c r="Q550" i="1"/>
  <c r="R614" i="1"/>
  <c r="Q614" i="1"/>
  <c r="R199" i="1"/>
  <c r="Q199" i="1"/>
  <c r="R455" i="1"/>
  <c r="Q455" i="1"/>
  <c r="R711" i="1"/>
  <c r="Q711" i="1"/>
  <c r="R176" i="1"/>
  <c r="Q176" i="1"/>
  <c r="R432" i="1"/>
  <c r="Q432" i="1"/>
  <c r="R688" i="1"/>
  <c r="Q688" i="1"/>
  <c r="R233" i="1"/>
  <c r="Q233" i="1"/>
  <c r="R425" i="1"/>
  <c r="Q425" i="1"/>
  <c r="R681" i="1"/>
  <c r="Q681" i="1"/>
  <c r="R210" i="1"/>
  <c r="Q210" i="1"/>
  <c r="R402" i="1"/>
  <c r="Q402" i="1"/>
  <c r="R658" i="1"/>
  <c r="Q658" i="1"/>
  <c r="R674" i="1"/>
  <c r="Q674" i="1"/>
  <c r="R930" i="1"/>
  <c r="Q930" i="1"/>
  <c r="R371" i="1"/>
  <c r="Q371" i="1"/>
  <c r="R563" i="1"/>
  <c r="Q563" i="1"/>
  <c r="R883" i="1"/>
  <c r="Q883" i="1"/>
  <c r="R893" i="1"/>
  <c r="Q893" i="1"/>
  <c r="R100" i="1"/>
  <c r="Q100" i="1"/>
  <c r="R420" i="1"/>
  <c r="Q420" i="1"/>
  <c r="R740" i="1"/>
  <c r="Q740" i="1"/>
  <c r="R269" i="1"/>
  <c r="Q269" i="1"/>
  <c r="R653" i="1"/>
  <c r="Q653" i="1"/>
  <c r="R38" i="1"/>
  <c r="Q38" i="1"/>
  <c r="R294" i="1"/>
  <c r="Q294" i="1"/>
  <c r="R678" i="1"/>
  <c r="Q678" i="1"/>
  <c r="R583" i="1"/>
  <c r="Q583" i="1"/>
  <c r="R112" i="1"/>
  <c r="Q112" i="1"/>
  <c r="R496" i="1"/>
  <c r="Q496" i="1"/>
  <c r="R169" i="1"/>
  <c r="Q169" i="1"/>
  <c r="R489" i="1"/>
  <c r="Q489" i="1"/>
  <c r="R18" i="1"/>
  <c r="Q18" i="1"/>
  <c r="R466" i="1"/>
  <c r="Q466" i="1"/>
  <c r="R251" i="1"/>
  <c r="Q251" i="1"/>
  <c r="R435" i="1"/>
  <c r="Q435" i="1"/>
  <c r="R755" i="1"/>
  <c r="Q755" i="1"/>
  <c r="R164" i="1"/>
  <c r="Q164" i="1"/>
  <c r="R589" i="1"/>
  <c r="Q589" i="1"/>
  <c r="R499" i="1"/>
  <c r="Q499" i="1"/>
  <c r="R819" i="1"/>
  <c r="Q819" i="1"/>
  <c r="R876" i="1"/>
  <c r="Q876" i="1"/>
  <c r="R957" i="1"/>
  <c r="Q957" i="1"/>
  <c r="R356" i="1"/>
  <c r="Q356" i="1"/>
  <c r="R804" i="1"/>
  <c r="Q804" i="1"/>
  <c r="R525" i="1"/>
  <c r="Q525" i="1"/>
  <c r="R102" i="1"/>
  <c r="Q102" i="1"/>
  <c r="R358" i="1"/>
  <c r="Q358" i="1"/>
  <c r="R135" i="1"/>
  <c r="Q135" i="1"/>
  <c r="R391" i="1"/>
  <c r="Q391" i="1"/>
  <c r="R48" i="1"/>
  <c r="Q48" i="1"/>
  <c r="R368" i="1"/>
  <c r="Q368" i="1"/>
  <c r="R105" i="1"/>
  <c r="Q105" i="1"/>
  <c r="R553" i="1"/>
  <c r="Q553" i="1"/>
  <c r="R146" i="1"/>
  <c r="Q146" i="1"/>
  <c r="R530" i="1"/>
  <c r="Q530" i="1"/>
  <c r="R123" i="1"/>
  <c r="Q123" i="1"/>
  <c r="R802" i="1"/>
  <c r="Q802" i="1"/>
  <c r="R940" i="1"/>
  <c r="Q940" i="1"/>
  <c r="R292" i="1"/>
  <c r="Q292" i="1"/>
  <c r="R612" i="1"/>
  <c r="Q612" i="1"/>
  <c r="R676" i="1"/>
  <c r="Q676" i="1"/>
  <c r="R141" i="1"/>
  <c r="Q141" i="1"/>
  <c r="R397" i="1"/>
  <c r="Q397" i="1"/>
  <c r="R781" i="1"/>
  <c r="Q781" i="1"/>
  <c r="R230" i="1"/>
  <c r="Q230" i="1"/>
  <c r="R486" i="1"/>
  <c r="Q486" i="1"/>
  <c r="R7" i="1"/>
  <c r="Q7" i="1"/>
  <c r="R263" i="1"/>
  <c r="Q263" i="1"/>
  <c r="R519" i="1"/>
  <c r="Q519" i="1"/>
  <c r="R775" i="1"/>
  <c r="Q775" i="1"/>
  <c r="R240" i="1"/>
  <c r="Q240" i="1"/>
  <c r="R560" i="1"/>
  <c r="Q560" i="1"/>
  <c r="R41" i="1"/>
  <c r="Q41" i="1"/>
  <c r="R297" i="1"/>
  <c r="Q297" i="1"/>
  <c r="R617" i="1"/>
  <c r="Q617" i="1"/>
  <c r="R82" i="1"/>
  <c r="Q82" i="1"/>
  <c r="R274" i="1"/>
  <c r="Q274" i="1"/>
  <c r="R594" i="1"/>
  <c r="Q594" i="1"/>
  <c r="R187" i="1"/>
  <c r="Q187" i="1"/>
  <c r="R738" i="1"/>
  <c r="Q738" i="1"/>
  <c r="R307" i="1"/>
  <c r="Q307" i="1"/>
  <c r="R627" i="1"/>
  <c r="Q627" i="1"/>
  <c r="R947" i="1"/>
  <c r="Q947" i="1"/>
  <c r="R774" i="1"/>
  <c r="Q774" i="1"/>
  <c r="R838" i="1"/>
  <c r="Q838" i="1"/>
  <c r="R902" i="1"/>
  <c r="Q902" i="1"/>
  <c r="R44" i="1"/>
  <c r="Q44" i="1"/>
  <c r="R108" i="1"/>
  <c r="Q108" i="1"/>
  <c r="R172" i="1"/>
  <c r="Q172" i="1"/>
  <c r="R236" i="1"/>
  <c r="Q236" i="1"/>
  <c r="R300" i="1"/>
  <c r="Q300" i="1"/>
  <c r="R364" i="1"/>
  <c r="Q364" i="1"/>
  <c r="R428" i="1"/>
  <c r="Q428" i="1"/>
  <c r="R492" i="1"/>
  <c r="Q492" i="1"/>
  <c r="R556" i="1"/>
  <c r="Q556" i="1"/>
  <c r="R620" i="1"/>
  <c r="Q620" i="1"/>
  <c r="R684" i="1"/>
  <c r="Q684" i="1"/>
  <c r="R748" i="1"/>
  <c r="Q748" i="1"/>
  <c r="R812" i="1"/>
  <c r="Q812" i="1"/>
  <c r="R21" i="1"/>
  <c r="Q21" i="1"/>
  <c r="R85" i="1"/>
  <c r="Q85" i="1"/>
  <c r="R149" i="1"/>
  <c r="Q149" i="1"/>
  <c r="R213" i="1"/>
  <c r="Q213" i="1"/>
  <c r="R277" i="1"/>
  <c r="Q277" i="1"/>
  <c r="R341" i="1"/>
  <c r="Q341" i="1"/>
  <c r="R405" i="1"/>
  <c r="Q405" i="1"/>
  <c r="R469" i="1"/>
  <c r="Q469" i="1"/>
  <c r="R533" i="1"/>
  <c r="Q533" i="1"/>
  <c r="R597" i="1"/>
  <c r="Q597" i="1"/>
  <c r="R661" i="1"/>
  <c r="Q661" i="1"/>
  <c r="R725" i="1"/>
  <c r="Q725" i="1"/>
  <c r="R789" i="1"/>
  <c r="Q789" i="1"/>
  <c r="R853" i="1"/>
  <c r="Q853" i="1"/>
  <c r="R46" i="1"/>
  <c r="Q46" i="1"/>
  <c r="R110" i="1"/>
  <c r="Q110" i="1"/>
  <c r="R174" i="1"/>
  <c r="Q174" i="1"/>
  <c r="R238" i="1"/>
  <c r="Q238" i="1"/>
  <c r="R302" i="1"/>
  <c r="Q302" i="1"/>
  <c r="R366" i="1"/>
  <c r="Q366" i="1"/>
  <c r="R430" i="1"/>
  <c r="Q430" i="1"/>
  <c r="R494" i="1"/>
  <c r="Q494" i="1"/>
  <c r="R558" i="1"/>
  <c r="Q558" i="1"/>
  <c r="R622" i="1"/>
  <c r="Q622" i="1"/>
  <c r="R686" i="1"/>
  <c r="Q686" i="1"/>
  <c r="R15" i="1"/>
  <c r="Q15" i="1"/>
  <c r="R79" i="1"/>
  <c r="Q79" i="1"/>
  <c r="R143" i="1"/>
  <c r="Q143" i="1"/>
  <c r="R207" i="1"/>
  <c r="Q207" i="1"/>
  <c r="R271" i="1"/>
  <c r="Q271" i="1"/>
  <c r="R335" i="1"/>
  <c r="Q335" i="1"/>
  <c r="R399" i="1"/>
  <c r="Q399" i="1"/>
  <c r="R463" i="1"/>
  <c r="Q463" i="1"/>
  <c r="R527" i="1"/>
  <c r="Q527" i="1"/>
  <c r="R591" i="1"/>
  <c r="Q591" i="1"/>
  <c r="R655" i="1"/>
  <c r="Q655" i="1"/>
  <c r="R719" i="1"/>
  <c r="Q719" i="1"/>
  <c r="R783" i="1"/>
  <c r="Q783" i="1"/>
  <c r="R56" i="1"/>
  <c r="Q56" i="1"/>
  <c r="R120" i="1"/>
  <c r="Q120" i="1"/>
  <c r="R184" i="1"/>
  <c r="Q184" i="1"/>
  <c r="R248" i="1"/>
  <c r="Q248" i="1"/>
  <c r="R312" i="1"/>
  <c r="Q312" i="1"/>
  <c r="R376" i="1"/>
  <c r="Q376" i="1"/>
  <c r="R440" i="1"/>
  <c r="Q440" i="1"/>
  <c r="R504" i="1"/>
  <c r="Q504" i="1"/>
  <c r="R568" i="1"/>
  <c r="Q568" i="1"/>
  <c r="R632" i="1"/>
  <c r="Q632" i="1"/>
  <c r="R696" i="1"/>
  <c r="Q696" i="1"/>
  <c r="R49" i="1"/>
  <c r="Q49" i="1"/>
  <c r="R113" i="1"/>
  <c r="Q113" i="1"/>
  <c r="R177" i="1"/>
  <c r="Q177" i="1"/>
  <c r="R241" i="1"/>
  <c r="Q241" i="1"/>
  <c r="R305" i="1"/>
  <c r="Q305" i="1"/>
  <c r="R369" i="1"/>
  <c r="Q369" i="1"/>
  <c r="R433" i="1"/>
  <c r="Q433" i="1"/>
  <c r="R497" i="1"/>
  <c r="Q497" i="1"/>
  <c r="R561" i="1"/>
  <c r="Q561" i="1"/>
  <c r="R625" i="1"/>
  <c r="Q625" i="1"/>
  <c r="R689" i="1"/>
  <c r="Q689" i="1"/>
  <c r="R753" i="1"/>
  <c r="Q753" i="1"/>
  <c r="R26" i="1"/>
  <c r="Q26" i="1"/>
  <c r="R90" i="1"/>
  <c r="Q90" i="1"/>
  <c r="R154" i="1"/>
  <c r="Q154" i="1"/>
  <c r="R218" i="1"/>
  <c r="Q218" i="1"/>
  <c r="R282" i="1"/>
  <c r="Q282" i="1"/>
  <c r="R346" i="1"/>
  <c r="Q346" i="1"/>
  <c r="R410" i="1"/>
  <c r="Q410" i="1"/>
  <c r="R474" i="1"/>
  <c r="Q474" i="1"/>
  <c r="R538" i="1"/>
  <c r="Q538" i="1"/>
  <c r="R602" i="1"/>
  <c r="Q602" i="1"/>
  <c r="R3" i="1"/>
  <c r="Q3" i="1"/>
  <c r="R67" i="1"/>
  <c r="Q67" i="1"/>
  <c r="R131" i="1"/>
  <c r="Q131" i="1"/>
  <c r="R195" i="1"/>
  <c r="Q195" i="1"/>
  <c r="R259" i="1"/>
  <c r="Q259" i="1"/>
  <c r="R682" i="1"/>
  <c r="Q682" i="1"/>
  <c r="R746" i="1"/>
  <c r="Q746" i="1"/>
  <c r="R810" i="1"/>
  <c r="Q810" i="1"/>
  <c r="R874" i="1"/>
  <c r="Q874" i="1"/>
  <c r="R938" i="1"/>
  <c r="Q938" i="1"/>
  <c r="R315" i="1"/>
  <c r="Q315" i="1"/>
  <c r="R379" i="1"/>
  <c r="Q379" i="1"/>
  <c r="R443" i="1"/>
  <c r="Q443" i="1"/>
  <c r="R507" i="1"/>
  <c r="Q507" i="1"/>
  <c r="R571" i="1"/>
  <c r="Q571" i="1"/>
  <c r="R635" i="1"/>
  <c r="Q635" i="1"/>
  <c r="R699" i="1"/>
  <c r="Q699" i="1"/>
  <c r="R763" i="1"/>
  <c r="Q763" i="1"/>
  <c r="R827" i="1"/>
  <c r="Q827" i="1"/>
  <c r="R891" i="1"/>
  <c r="Q891" i="1"/>
  <c r="R955" i="1"/>
  <c r="Q955" i="1"/>
  <c r="R884" i="1"/>
  <c r="Q884" i="1"/>
  <c r="R948" i="1"/>
  <c r="Q948" i="1"/>
  <c r="R901" i="1"/>
  <c r="Q901" i="1"/>
  <c r="R782" i="1"/>
  <c r="Q782" i="1"/>
  <c r="R846" i="1"/>
  <c r="Q846" i="1"/>
  <c r="R910" i="1"/>
  <c r="Q910" i="1"/>
  <c r="R720" i="1"/>
  <c r="Q720" i="1"/>
  <c r="R784" i="1"/>
  <c r="Q784" i="1"/>
  <c r="R848" i="1"/>
  <c r="Q848" i="1"/>
  <c r="R912" i="1"/>
  <c r="Q912" i="1"/>
  <c r="R793" i="1"/>
  <c r="Q793" i="1"/>
  <c r="R857" i="1"/>
  <c r="Q857" i="1"/>
  <c r="R921" i="1"/>
  <c r="Q921" i="1"/>
  <c r="R823" i="1"/>
  <c r="Q823" i="1"/>
  <c r="R815" i="1"/>
  <c r="Q815" i="1"/>
  <c r="R863" i="1"/>
  <c r="Q863" i="1"/>
  <c r="R840" i="1"/>
  <c r="Q840" i="1"/>
  <c r="R959" i="1"/>
  <c r="Q959" i="1"/>
  <c r="R116" i="1"/>
  <c r="Q116" i="1"/>
  <c r="R308" i="1"/>
  <c r="Q308" i="1"/>
  <c r="R500" i="1"/>
  <c r="Q500" i="1"/>
  <c r="R820" i="1"/>
  <c r="Q820" i="1"/>
  <c r="R221" i="1"/>
  <c r="Q221" i="1"/>
  <c r="R477" i="1"/>
  <c r="Q477" i="1"/>
  <c r="R797" i="1"/>
  <c r="Q797" i="1"/>
  <c r="R246" i="1"/>
  <c r="Q246" i="1"/>
  <c r="R502" i="1"/>
  <c r="Q502" i="1"/>
  <c r="R87" i="1"/>
  <c r="Q87" i="1"/>
  <c r="R279" i="1"/>
  <c r="Q279" i="1"/>
  <c r="R599" i="1"/>
  <c r="Q599" i="1"/>
  <c r="R64" i="1"/>
  <c r="Q64" i="1"/>
  <c r="R256" i="1"/>
  <c r="Q256" i="1"/>
  <c r="R448" i="1"/>
  <c r="Q448" i="1"/>
  <c r="R57" i="1"/>
  <c r="Q57" i="1"/>
  <c r="R249" i="1"/>
  <c r="Q249" i="1"/>
  <c r="R569" i="1"/>
  <c r="Q569" i="1"/>
  <c r="R98" i="1"/>
  <c r="Q98" i="1"/>
  <c r="R354" i="1"/>
  <c r="Q354" i="1"/>
  <c r="R11" i="1"/>
  <c r="Q11" i="1"/>
  <c r="R203" i="1"/>
  <c r="Q203" i="1"/>
  <c r="R882" i="1"/>
  <c r="Q882" i="1"/>
  <c r="R387" i="1"/>
  <c r="Q387" i="1"/>
  <c r="R579" i="1"/>
  <c r="Q579" i="1"/>
  <c r="R835" i="1"/>
  <c r="Q835" i="1"/>
  <c r="R956" i="1"/>
  <c r="Q956" i="1"/>
  <c r="R854" i="1"/>
  <c r="Q854" i="1"/>
  <c r="R792" i="1"/>
  <c r="Q792" i="1"/>
  <c r="R929" i="1"/>
  <c r="Q929" i="1"/>
  <c r="R60" i="1"/>
  <c r="Q60" i="1"/>
  <c r="R124" i="1"/>
  <c r="Q124" i="1"/>
  <c r="R188" i="1"/>
  <c r="Q188" i="1"/>
  <c r="R252" i="1"/>
  <c r="Q252" i="1"/>
  <c r="R316" i="1"/>
  <c r="Q316" i="1"/>
  <c r="R380" i="1"/>
  <c r="Q380" i="1"/>
  <c r="R444" i="1"/>
  <c r="Q444" i="1"/>
  <c r="R508" i="1"/>
  <c r="Q508" i="1"/>
  <c r="R572" i="1"/>
  <c r="Q572" i="1"/>
  <c r="R636" i="1"/>
  <c r="Q636" i="1"/>
  <c r="R700" i="1"/>
  <c r="Q700" i="1"/>
  <c r="R764" i="1"/>
  <c r="Q764" i="1"/>
  <c r="R828" i="1"/>
  <c r="Q828" i="1"/>
  <c r="R37" i="1"/>
  <c r="Q37" i="1"/>
  <c r="R101" i="1"/>
  <c r="Q101" i="1"/>
  <c r="R165" i="1"/>
  <c r="Q165" i="1"/>
  <c r="R229" i="1"/>
  <c r="Q229" i="1"/>
  <c r="R293" i="1"/>
  <c r="Q293" i="1"/>
  <c r="R357" i="1"/>
  <c r="Q357" i="1"/>
  <c r="R421" i="1"/>
  <c r="Q421" i="1"/>
  <c r="R485" i="1"/>
  <c r="Q485" i="1"/>
  <c r="R549" i="1"/>
  <c r="Q549" i="1"/>
  <c r="R613" i="1"/>
  <c r="Q613" i="1"/>
  <c r="R677" i="1"/>
  <c r="Q677" i="1"/>
  <c r="R741" i="1"/>
  <c r="Q741" i="1"/>
  <c r="R805" i="1"/>
  <c r="Q805" i="1"/>
  <c r="R869" i="1"/>
  <c r="Q869" i="1"/>
  <c r="R62" i="1"/>
  <c r="Q62" i="1"/>
  <c r="R126" i="1"/>
  <c r="Q126" i="1"/>
  <c r="R190" i="1"/>
  <c r="Q190" i="1"/>
  <c r="R254" i="1"/>
  <c r="Q254" i="1"/>
  <c r="R318" i="1"/>
  <c r="Q318" i="1"/>
  <c r="R382" i="1"/>
  <c r="Q382" i="1"/>
  <c r="R446" i="1"/>
  <c r="Q446" i="1"/>
  <c r="R510" i="1"/>
  <c r="Q510" i="1"/>
  <c r="R574" i="1"/>
  <c r="Q574" i="1"/>
  <c r="R638" i="1"/>
  <c r="Q638" i="1"/>
  <c r="R702" i="1"/>
  <c r="Q702" i="1"/>
  <c r="R31" i="1"/>
  <c r="Q31" i="1"/>
  <c r="R95" i="1"/>
  <c r="Q95" i="1"/>
  <c r="R159" i="1"/>
  <c r="Q159" i="1"/>
  <c r="R223" i="1"/>
  <c r="Q223" i="1"/>
  <c r="R287" i="1"/>
  <c r="Q287" i="1"/>
  <c r="R351" i="1"/>
  <c r="Q351" i="1"/>
  <c r="R415" i="1"/>
  <c r="Q415" i="1"/>
  <c r="R479" i="1"/>
  <c r="Q479" i="1"/>
  <c r="R543" i="1"/>
  <c r="Q543" i="1"/>
  <c r="R607" i="1"/>
  <c r="Q607" i="1"/>
  <c r="R671" i="1"/>
  <c r="Q671" i="1"/>
  <c r="R735" i="1"/>
  <c r="Q735" i="1"/>
  <c r="R8" i="1"/>
  <c r="Q8" i="1"/>
  <c r="R72" i="1"/>
  <c r="Q72" i="1"/>
  <c r="R136" i="1"/>
  <c r="Q136" i="1"/>
  <c r="R200" i="1"/>
  <c r="Q200" i="1"/>
  <c r="R264" i="1"/>
  <c r="Q264" i="1"/>
  <c r="R328" i="1"/>
  <c r="Q328" i="1"/>
  <c r="R392" i="1"/>
  <c r="Q392" i="1"/>
  <c r="R456" i="1"/>
  <c r="Q456" i="1"/>
  <c r="R520" i="1"/>
  <c r="Q520" i="1"/>
  <c r="R584" i="1"/>
  <c r="Q584" i="1"/>
  <c r="R648" i="1"/>
  <c r="Q648" i="1"/>
  <c r="R712" i="1"/>
  <c r="Q712" i="1"/>
  <c r="R65" i="1"/>
  <c r="Q65" i="1"/>
  <c r="R129" i="1"/>
  <c r="Q129" i="1"/>
  <c r="R193" i="1"/>
  <c r="Q193" i="1"/>
  <c r="R257" i="1"/>
  <c r="Q257" i="1"/>
  <c r="R321" i="1"/>
  <c r="Q321" i="1"/>
  <c r="R385" i="1"/>
  <c r="Q385" i="1"/>
  <c r="R449" i="1"/>
  <c r="Q449" i="1"/>
  <c r="R513" i="1"/>
  <c r="Q513" i="1"/>
  <c r="R577" i="1"/>
  <c r="Q577" i="1"/>
  <c r="R641" i="1"/>
  <c r="Q641" i="1"/>
  <c r="R705" i="1"/>
  <c r="Q705" i="1"/>
  <c r="R769" i="1"/>
  <c r="Q769" i="1"/>
  <c r="R42" i="1"/>
  <c r="Q42" i="1"/>
  <c r="R106" i="1"/>
  <c r="Q106" i="1"/>
  <c r="R170" i="1"/>
  <c r="Q170" i="1"/>
  <c r="R234" i="1"/>
  <c r="Q234" i="1"/>
  <c r="R298" i="1"/>
  <c r="Q298" i="1"/>
  <c r="R362" i="1"/>
  <c r="Q362" i="1"/>
  <c r="R426" i="1"/>
  <c r="Q426" i="1"/>
  <c r="R490" i="1"/>
  <c r="Q490" i="1"/>
  <c r="R554" i="1"/>
  <c r="Q554" i="1"/>
  <c r="R618" i="1"/>
  <c r="Q618" i="1"/>
  <c r="R19" i="1"/>
  <c r="Q19" i="1"/>
  <c r="R83" i="1"/>
  <c r="Q83" i="1"/>
  <c r="R147" i="1"/>
  <c r="Q147" i="1"/>
  <c r="R211" i="1"/>
  <c r="Q211" i="1"/>
  <c r="R275" i="1"/>
  <c r="Q275" i="1"/>
  <c r="R698" i="1"/>
  <c r="Q698" i="1"/>
  <c r="R762" i="1"/>
  <c r="Q762" i="1"/>
  <c r="R826" i="1"/>
  <c r="Q826" i="1"/>
  <c r="R890" i="1"/>
  <c r="Q890" i="1"/>
  <c r="R954" i="1"/>
  <c r="Q954" i="1"/>
  <c r="R331" i="1"/>
  <c r="Q331" i="1"/>
  <c r="R395" i="1"/>
  <c r="Q395" i="1"/>
  <c r="R459" i="1"/>
  <c r="Q459" i="1"/>
  <c r="R523" i="1"/>
  <c r="Q523" i="1"/>
  <c r="R587" i="1"/>
  <c r="Q587" i="1"/>
  <c r="R651" i="1"/>
  <c r="Q651" i="1"/>
  <c r="R715" i="1"/>
  <c r="Q715" i="1"/>
  <c r="R779" i="1"/>
  <c r="Q779" i="1"/>
  <c r="R843" i="1"/>
  <c r="Q843" i="1"/>
  <c r="R907" i="1"/>
  <c r="Q907" i="1"/>
  <c r="R900" i="1"/>
  <c r="Q900" i="1"/>
  <c r="R917" i="1"/>
  <c r="Q917" i="1"/>
  <c r="R798" i="1"/>
  <c r="Q798" i="1"/>
  <c r="R862" i="1"/>
  <c r="Q862" i="1"/>
  <c r="R926" i="1"/>
  <c r="Q926" i="1"/>
  <c r="R736" i="1"/>
  <c r="Q736" i="1"/>
  <c r="R800" i="1"/>
  <c r="Q800" i="1"/>
  <c r="R864" i="1"/>
  <c r="Q864" i="1"/>
  <c r="R928" i="1"/>
  <c r="Q928" i="1"/>
  <c r="R809" i="1"/>
  <c r="Q809" i="1"/>
  <c r="R873" i="1"/>
  <c r="Q873" i="1"/>
  <c r="R937" i="1"/>
  <c r="Q937" i="1"/>
  <c r="R855" i="1"/>
  <c r="Q855" i="1"/>
  <c r="R871" i="1"/>
  <c r="Q871" i="1"/>
  <c r="R911" i="1"/>
  <c r="Q911" i="1"/>
  <c r="R244" i="1"/>
  <c r="Q244" i="1"/>
  <c r="R628" i="1"/>
  <c r="Q628" i="1"/>
  <c r="R93" i="1"/>
  <c r="Q93" i="1"/>
  <c r="R285" i="1"/>
  <c r="Q285" i="1"/>
  <c r="R605" i="1"/>
  <c r="Q605" i="1"/>
  <c r="R54" i="1"/>
  <c r="Q54" i="1"/>
  <c r="R374" i="1"/>
  <c r="Q374" i="1"/>
  <c r="R630" i="1"/>
  <c r="Q630" i="1"/>
  <c r="R343" i="1"/>
  <c r="Q343" i="1"/>
  <c r="R663" i="1"/>
  <c r="Q663" i="1"/>
  <c r="R320" i="1"/>
  <c r="Q320" i="1"/>
  <c r="R640" i="1"/>
  <c r="Q640" i="1"/>
  <c r="R441" i="1"/>
  <c r="Q441" i="1"/>
  <c r="R761" i="1"/>
  <c r="Q761" i="1"/>
  <c r="R418" i="1"/>
  <c r="Q418" i="1"/>
  <c r="R75" i="1"/>
  <c r="Q75" i="1"/>
  <c r="R690" i="1"/>
  <c r="Q690" i="1"/>
  <c r="R946" i="1"/>
  <c r="Q946" i="1"/>
  <c r="R515" i="1"/>
  <c r="Q515" i="1"/>
  <c r="R899" i="1"/>
  <c r="Q899" i="1"/>
  <c r="R909" i="1"/>
  <c r="Q909" i="1"/>
  <c r="R865" i="1"/>
  <c r="Q865" i="1"/>
  <c r="R839" i="1"/>
  <c r="Q839" i="1"/>
  <c r="R887" i="1"/>
  <c r="Q887" i="1"/>
  <c r="R4" i="1"/>
  <c r="Q4" i="1"/>
  <c r="R68" i="1"/>
  <c r="Q68" i="1"/>
  <c r="R132" i="1"/>
  <c r="Q132" i="1"/>
  <c r="R196" i="1"/>
  <c r="Q196" i="1"/>
  <c r="R260" i="1"/>
  <c r="Q260" i="1"/>
  <c r="R324" i="1"/>
  <c r="Q324" i="1"/>
  <c r="R388" i="1"/>
  <c r="Q388" i="1"/>
  <c r="R452" i="1"/>
  <c r="Q452" i="1"/>
  <c r="R516" i="1"/>
  <c r="Q516" i="1"/>
  <c r="R580" i="1"/>
  <c r="Q580" i="1"/>
  <c r="R644" i="1"/>
  <c r="Q644" i="1"/>
  <c r="R708" i="1"/>
  <c r="Q708" i="1"/>
  <c r="R772" i="1"/>
  <c r="Q772" i="1"/>
  <c r="R836" i="1"/>
  <c r="Q836" i="1"/>
  <c r="R45" i="1"/>
  <c r="Q45" i="1"/>
  <c r="R109" i="1"/>
  <c r="Q109" i="1"/>
  <c r="R173" i="1"/>
  <c r="Q173" i="1"/>
  <c r="R237" i="1"/>
  <c r="Q237" i="1"/>
  <c r="R301" i="1"/>
  <c r="Q301" i="1"/>
  <c r="R365" i="1"/>
  <c r="Q365" i="1"/>
  <c r="R429" i="1"/>
  <c r="Q429" i="1"/>
  <c r="R493" i="1"/>
  <c r="Q493" i="1"/>
  <c r="R557" i="1"/>
  <c r="Q557" i="1"/>
  <c r="R621" i="1"/>
  <c r="Q621" i="1"/>
  <c r="R685" i="1"/>
  <c r="Q685" i="1"/>
  <c r="R749" i="1"/>
  <c r="Q749" i="1"/>
  <c r="R813" i="1"/>
  <c r="Q813" i="1"/>
  <c r="R6" i="1"/>
  <c r="Q6" i="1"/>
  <c r="R70" i="1"/>
  <c r="Q70" i="1"/>
  <c r="R134" i="1"/>
  <c r="Q134" i="1"/>
  <c r="R198" i="1"/>
  <c r="Q198" i="1"/>
  <c r="R262" i="1"/>
  <c r="Q262" i="1"/>
  <c r="R326" i="1"/>
  <c r="Q326" i="1"/>
  <c r="R390" i="1"/>
  <c r="Q390" i="1"/>
  <c r="R454" i="1"/>
  <c r="Q454" i="1"/>
  <c r="R518" i="1"/>
  <c r="Q518" i="1"/>
  <c r="R582" i="1"/>
  <c r="Q582" i="1"/>
  <c r="R646" i="1"/>
  <c r="Q646" i="1"/>
  <c r="R710" i="1"/>
  <c r="Q710" i="1"/>
  <c r="R39" i="1"/>
  <c r="Q39" i="1"/>
  <c r="R103" i="1"/>
  <c r="Q103" i="1"/>
  <c r="R167" i="1"/>
  <c r="Q167" i="1"/>
  <c r="R231" i="1"/>
  <c r="Q231" i="1"/>
  <c r="R295" i="1"/>
  <c r="Q295" i="1"/>
  <c r="R359" i="1"/>
  <c r="Q359" i="1"/>
  <c r="R423" i="1"/>
  <c r="Q423" i="1"/>
  <c r="R487" i="1"/>
  <c r="Q487" i="1"/>
  <c r="R551" i="1"/>
  <c r="Q551" i="1"/>
  <c r="R615" i="1"/>
  <c r="Q615" i="1"/>
  <c r="R679" i="1"/>
  <c r="Q679" i="1"/>
  <c r="R743" i="1"/>
  <c r="Q743" i="1"/>
  <c r="R16" i="1"/>
  <c r="Q16" i="1"/>
  <c r="R80" i="1"/>
  <c r="Q80" i="1"/>
  <c r="R144" i="1"/>
  <c r="Q144" i="1"/>
  <c r="R208" i="1"/>
  <c r="Q208" i="1"/>
  <c r="R272" i="1"/>
  <c r="Q272" i="1"/>
  <c r="R336" i="1"/>
  <c r="Q336" i="1"/>
  <c r="R400" i="1"/>
  <c r="Q400" i="1"/>
  <c r="R464" i="1"/>
  <c r="Q464" i="1"/>
  <c r="R528" i="1"/>
  <c r="Q528" i="1"/>
  <c r="R592" i="1"/>
  <c r="Q592" i="1"/>
  <c r="R656" i="1"/>
  <c r="Q656" i="1"/>
  <c r="R9" i="1"/>
  <c r="Q9" i="1"/>
  <c r="R73" i="1"/>
  <c r="Q73" i="1"/>
  <c r="R137" i="1"/>
  <c r="Q137" i="1"/>
  <c r="R201" i="1"/>
  <c r="Q201" i="1"/>
  <c r="R265" i="1"/>
  <c r="Q265" i="1"/>
  <c r="R329" i="1"/>
  <c r="Q329" i="1"/>
  <c r="R393" i="1"/>
  <c r="Q393" i="1"/>
  <c r="R457" i="1"/>
  <c r="Q457" i="1"/>
  <c r="R521" i="1"/>
  <c r="Q521" i="1"/>
  <c r="R585" i="1"/>
  <c r="Q585" i="1"/>
  <c r="R649" i="1"/>
  <c r="Q649" i="1"/>
  <c r="R713" i="1"/>
  <c r="Q713" i="1"/>
  <c r="R777" i="1"/>
  <c r="Q777" i="1"/>
  <c r="R50" i="1"/>
  <c r="Q50" i="1"/>
  <c r="R114" i="1"/>
  <c r="Q114" i="1"/>
  <c r="R178" i="1"/>
  <c r="Q178" i="1"/>
  <c r="R242" i="1"/>
  <c r="Q242" i="1"/>
  <c r="R306" i="1"/>
  <c r="Q306" i="1"/>
  <c r="R370" i="1"/>
  <c r="Q370" i="1"/>
  <c r="R434" i="1"/>
  <c r="Q434" i="1"/>
  <c r="R498" i="1"/>
  <c r="Q498" i="1"/>
  <c r="R562" i="1"/>
  <c r="Q562" i="1"/>
  <c r="R626" i="1"/>
  <c r="Q626" i="1"/>
  <c r="R27" i="1"/>
  <c r="Q27" i="1"/>
  <c r="R91" i="1"/>
  <c r="Q91" i="1"/>
  <c r="R155" i="1"/>
  <c r="Q155" i="1"/>
  <c r="R219" i="1"/>
  <c r="Q219" i="1"/>
  <c r="R283" i="1"/>
  <c r="Q283" i="1"/>
  <c r="R706" i="1"/>
  <c r="Q706" i="1"/>
  <c r="R770" i="1"/>
  <c r="Q770" i="1"/>
  <c r="R834" i="1"/>
  <c r="Q834" i="1"/>
  <c r="R898" i="1"/>
  <c r="Q898" i="1"/>
  <c r="R339" i="1"/>
  <c r="Q339" i="1"/>
  <c r="R403" i="1"/>
  <c r="Q403" i="1"/>
  <c r="R467" i="1"/>
  <c r="Q467" i="1"/>
  <c r="R531" i="1"/>
  <c r="Q531" i="1"/>
  <c r="R595" i="1"/>
  <c r="Q595" i="1"/>
  <c r="R659" i="1"/>
  <c r="Q659" i="1"/>
  <c r="R723" i="1"/>
  <c r="Q723" i="1"/>
  <c r="R787" i="1"/>
  <c r="Q787" i="1"/>
  <c r="R851" i="1"/>
  <c r="Q851" i="1"/>
  <c r="R915" i="1"/>
  <c r="Q915" i="1"/>
  <c r="R908" i="1"/>
  <c r="Q908" i="1"/>
  <c r="R925" i="1"/>
  <c r="Q925" i="1"/>
  <c r="R742" i="1"/>
  <c r="Q742" i="1"/>
  <c r="R806" i="1"/>
  <c r="Q806" i="1"/>
  <c r="R870" i="1"/>
  <c r="Q870" i="1"/>
  <c r="R934" i="1"/>
  <c r="Q934" i="1"/>
  <c r="R744" i="1"/>
  <c r="Q744" i="1"/>
  <c r="R808" i="1"/>
  <c r="Q808" i="1"/>
  <c r="R872" i="1"/>
  <c r="Q872" i="1"/>
  <c r="R936" i="1"/>
  <c r="Q936" i="1"/>
  <c r="R817" i="1"/>
  <c r="Q817" i="1"/>
  <c r="R881" i="1"/>
  <c r="Q881" i="1"/>
  <c r="R945" i="1"/>
  <c r="Q945" i="1"/>
  <c r="R879" i="1"/>
  <c r="Q879" i="1"/>
  <c r="R895" i="1"/>
  <c r="Q895" i="1"/>
  <c r="R935" i="1"/>
  <c r="Q935" i="1"/>
  <c r="R913" i="1"/>
  <c r="Q913" i="1"/>
  <c r="R831" i="1"/>
  <c r="Q831" i="1"/>
  <c r="R372" i="1"/>
  <c r="Q372" i="1"/>
  <c r="R756" i="1"/>
  <c r="Q756" i="1"/>
  <c r="R413" i="1"/>
  <c r="Q413" i="1"/>
  <c r="R861" i="1"/>
  <c r="Q861" i="1"/>
  <c r="R310" i="1"/>
  <c r="Q310" i="1"/>
  <c r="R23" i="1"/>
  <c r="Q23" i="1"/>
  <c r="R535" i="1"/>
  <c r="Q535" i="1"/>
  <c r="R128" i="1"/>
  <c r="Q128" i="1"/>
  <c r="R576" i="1"/>
  <c r="Q576" i="1"/>
  <c r="R185" i="1"/>
  <c r="Q185" i="1"/>
  <c r="R505" i="1"/>
  <c r="Q505" i="1"/>
  <c r="R162" i="1"/>
  <c r="Q162" i="1"/>
  <c r="R546" i="1"/>
  <c r="Q546" i="1"/>
  <c r="R754" i="1"/>
  <c r="Q754" i="1"/>
  <c r="R707" i="1"/>
  <c r="Q707" i="1"/>
  <c r="R728" i="1"/>
  <c r="Q728" i="1"/>
  <c r="R76" i="1"/>
  <c r="Q76" i="1"/>
  <c r="R268" i="1"/>
  <c r="Q268" i="1"/>
  <c r="R396" i="1"/>
  <c r="Q396" i="1"/>
  <c r="R588" i="1"/>
  <c r="Q588" i="1"/>
  <c r="R780" i="1"/>
  <c r="Q780" i="1"/>
  <c r="R53" i="1"/>
  <c r="Q53" i="1"/>
  <c r="R181" i="1"/>
  <c r="Q181" i="1"/>
  <c r="R373" i="1"/>
  <c r="Q373" i="1"/>
  <c r="R501" i="1"/>
  <c r="Q501" i="1"/>
  <c r="R693" i="1"/>
  <c r="Q693" i="1"/>
  <c r="R821" i="1"/>
  <c r="Q821" i="1"/>
  <c r="R142" i="1"/>
  <c r="Q142" i="1"/>
  <c r="R334" i="1"/>
  <c r="Q334" i="1"/>
  <c r="R462" i="1"/>
  <c r="Q462" i="1"/>
  <c r="R654" i="1"/>
  <c r="Q654" i="1"/>
  <c r="R47" i="1"/>
  <c r="Q47" i="1"/>
  <c r="R175" i="1"/>
  <c r="Q175" i="1"/>
  <c r="R303" i="1"/>
  <c r="Q303" i="1"/>
  <c r="R495" i="1"/>
  <c r="Q495" i="1"/>
  <c r="R623" i="1"/>
  <c r="Q623" i="1"/>
  <c r="R24" i="1"/>
  <c r="Q24" i="1"/>
  <c r="R152" i="1"/>
  <c r="Q152" i="1"/>
  <c r="R344" i="1"/>
  <c r="Q344" i="1"/>
  <c r="R472" i="1"/>
  <c r="Q472" i="1"/>
  <c r="R600" i="1"/>
  <c r="Q600" i="1"/>
  <c r="R81" i="1"/>
  <c r="Q81" i="1"/>
  <c r="R209" i="1"/>
  <c r="Q209" i="1"/>
  <c r="R401" i="1"/>
  <c r="Q401" i="1"/>
  <c r="R529" i="1"/>
  <c r="Q529" i="1"/>
  <c r="R721" i="1"/>
  <c r="Q721" i="1"/>
  <c r="R58" i="1"/>
  <c r="Q58" i="1"/>
  <c r="R250" i="1"/>
  <c r="Q250" i="1"/>
  <c r="R378" i="1"/>
  <c r="Q378" i="1"/>
  <c r="R570" i="1"/>
  <c r="Q570" i="1"/>
  <c r="R35" i="1"/>
  <c r="Q35" i="1"/>
  <c r="R163" i="1"/>
  <c r="Q163" i="1"/>
  <c r="R714" i="1"/>
  <c r="Q714" i="1"/>
  <c r="R842" i="1"/>
  <c r="Q842" i="1"/>
  <c r="R347" i="1"/>
  <c r="Q347" i="1"/>
  <c r="R475" i="1"/>
  <c r="Q475" i="1"/>
  <c r="R667" i="1"/>
  <c r="Q667" i="1"/>
  <c r="R795" i="1"/>
  <c r="Q795" i="1"/>
  <c r="R916" i="1"/>
  <c r="Q916" i="1"/>
  <c r="R933" i="1"/>
  <c r="Q933" i="1"/>
  <c r="R814" i="1"/>
  <c r="Q814" i="1"/>
  <c r="R752" i="1"/>
  <c r="Q752" i="1"/>
  <c r="R816" i="1"/>
  <c r="Q816" i="1"/>
  <c r="R880" i="1"/>
  <c r="Q880" i="1"/>
  <c r="R944" i="1"/>
  <c r="Q944" i="1"/>
  <c r="R825" i="1"/>
  <c r="Q825" i="1"/>
  <c r="R889" i="1"/>
  <c r="Q889" i="1"/>
  <c r="R953" i="1"/>
  <c r="Q953" i="1"/>
  <c r="R903" i="1"/>
  <c r="Q903" i="1"/>
  <c r="R919" i="1"/>
  <c r="Q919" i="1"/>
  <c r="R776" i="1"/>
  <c r="Q776" i="1"/>
  <c r="R849" i="1"/>
  <c r="Q849" i="1"/>
  <c r="R52" i="1"/>
  <c r="Q52" i="1"/>
  <c r="R180" i="1"/>
  <c r="Q180" i="1"/>
  <c r="R564" i="1"/>
  <c r="Q564" i="1"/>
  <c r="R692" i="1"/>
  <c r="Q692" i="1"/>
  <c r="R157" i="1"/>
  <c r="Q157" i="1"/>
  <c r="R541" i="1"/>
  <c r="Q541" i="1"/>
  <c r="R733" i="1"/>
  <c r="Q733" i="1"/>
  <c r="R182" i="1"/>
  <c r="Q182" i="1"/>
  <c r="R438" i="1"/>
  <c r="Q438" i="1"/>
  <c r="R694" i="1"/>
  <c r="Q694" i="1"/>
  <c r="R215" i="1"/>
  <c r="Q215" i="1"/>
  <c r="R471" i="1"/>
  <c r="Q471" i="1"/>
  <c r="R727" i="1"/>
  <c r="Q727" i="1"/>
  <c r="R192" i="1"/>
  <c r="Q192" i="1"/>
  <c r="R512" i="1"/>
  <c r="Q512" i="1"/>
  <c r="R121" i="1"/>
  <c r="Q121" i="1"/>
  <c r="R313" i="1"/>
  <c r="Q313" i="1"/>
  <c r="R633" i="1"/>
  <c r="Q633" i="1"/>
  <c r="R34" i="1"/>
  <c r="Q34" i="1"/>
  <c r="R290" i="1"/>
  <c r="Q290" i="1"/>
  <c r="R610" i="1"/>
  <c r="Q610" i="1"/>
  <c r="R139" i="1"/>
  <c r="Q139" i="1"/>
  <c r="R818" i="1"/>
  <c r="Q818" i="1"/>
  <c r="R451" i="1"/>
  <c r="Q451" i="1"/>
  <c r="R771" i="1"/>
  <c r="Q771" i="1"/>
  <c r="R790" i="1"/>
  <c r="Q790" i="1"/>
  <c r="R856" i="1"/>
  <c r="Q856" i="1"/>
  <c r="R801" i="1"/>
  <c r="Q801" i="1"/>
  <c r="R847" i="1"/>
  <c r="Q847" i="1"/>
  <c r="R12" i="1"/>
  <c r="Q12" i="1"/>
  <c r="R140" i="1"/>
  <c r="Q140" i="1"/>
  <c r="R204" i="1"/>
  <c r="Q204" i="1"/>
  <c r="R332" i="1"/>
  <c r="Q332" i="1"/>
  <c r="R460" i="1"/>
  <c r="Q460" i="1"/>
  <c r="R524" i="1"/>
  <c r="Q524" i="1"/>
  <c r="R652" i="1"/>
  <c r="Q652" i="1"/>
  <c r="R716" i="1"/>
  <c r="Q716" i="1"/>
  <c r="R844" i="1"/>
  <c r="Q844" i="1"/>
  <c r="R117" i="1"/>
  <c r="Q117" i="1"/>
  <c r="R245" i="1"/>
  <c r="Q245" i="1"/>
  <c r="R309" i="1"/>
  <c r="Q309" i="1"/>
  <c r="R437" i="1"/>
  <c r="Q437" i="1"/>
  <c r="R565" i="1"/>
  <c r="Q565" i="1"/>
  <c r="R629" i="1"/>
  <c r="Q629" i="1"/>
  <c r="R757" i="1"/>
  <c r="Q757" i="1"/>
  <c r="R14" i="1"/>
  <c r="Q14" i="1"/>
  <c r="R78" i="1"/>
  <c r="Q78" i="1"/>
  <c r="R206" i="1"/>
  <c r="Q206" i="1"/>
  <c r="R270" i="1"/>
  <c r="Q270" i="1"/>
  <c r="R398" i="1"/>
  <c r="Q398" i="1"/>
  <c r="R526" i="1"/>
  <c r="Q526" i="1"/>
  <c r="R590" i="1"/>
  <c r="Q590" i="1"/>
  <c r="R718" i="1"/>
  <c r="Q718" i="1"/>
  <c r="R111" i="1"/>
  <c r="Q111" i="1"/>
  <c r="R239" i="1"/>
  <c r="Q239" i="1"/>
  <c r="R367" i="1"/>
  <c r="Q367" i="1"/>
  <c r="R431" i="1"/>
  <c r="Q431" i="1"/>
  <c r="R559" i="1"/>
  <c r="Q559" i="1"/>
  <c r="R687" i="1"/>
  <c r="Q687" i="1"/>
  <c r="R751" i="1"/>
  <c r="Q751" i="1"/>
  <c r="R88" i="1"/>
  <c r="Q88" i="1"/>
  <c r="R216" i="1"/>
  <c r="Q216" i="1"/>
  <c r="R280" i="1"/>
  <c r="Q280" i="1"/>
  <c r="R408" i="1"/>
  <c r="Q408" i="1"/>
  <c r="R536" i="1"/>
  <c r="Q536" i="1"/>
  <c r="R664" i="1"/>
  <c r="Q664" i="1"/>
  <c r="R17" i="1"/>
  <c r="Q17" i="1"/>
  <c r="R145" i="1"/>
  <c r="Q145" i="1"/>
  <c r="R273" i="1"/>
  <c r="Q273" i="1"/>
  <c r="R337" i="1"/>
  <c r="Q337" i="1"/>
  <c r="R465" i="1"/>
  <c r="Q465" i="1"/>
  <c r="R593" i="1"/>
  <c r="Q593" i="1"/>
  <c r="R657" i="1"/>
  <c r="Q657" i="1"/>
  <c r="R785" i="1"/>
  <c r="Q785" i="1"/>
  <c r="R122" i="1"/>
  <c r="Q122" i="1"/>
  <c r="R186" i="1"/>
  <c r="Q186" i="1"/>
  <c r="R314" i="1"/>
  <c r="Q314" i="1"/>
  <c r="R442" i="1"/>
  <c r="Q442" i="1"/>
  <c r="R506" i="1"/>
  <c r="Q506" i="1"/>
  <c r="R634" i="1"/>
  <c r="Q634" i="1"/>
  <c r="R99" i="1"/>
  <c r="Q99" i="1"/>
  <c r="R227" i="1"/>
  <c r="Q227" i="1"/>
  <c r="R291" i="1"/>
  <c r="Q291" i="1"/>
  <c r="R778" i="1"/>
  <c r="Q778" i="1"/>
  <c r="R906" i="1"/>
  <c r="Q906" i="1"/>
  <c r="R411" i="1"/>
  <c r="Q411" i="1"/>
  <c r="R539" i="1"/>
  <c r="Q539" i="1"/>
  <c r="R603" i="1"/>
  <c r="Q603" i="1"/>
  <c r="R731" i="1"/>
  <c r="Q731" i="1"/>
  <c r="R859" i="1"/>
  <c r="Q859" i="1"/>
  <c r="R923" i="1"/>
  <c r="Q923" i="1"/>
  <c r="R750" i="1"/>
  <c r="Q750" i="1"/>
  <c r="R878" i="1"/>
  <c r="Q878" i="1"/>
  <c r="R942" i="1"/>
  <c r="Q942" i="1"/>
  <c r="R20" i="1"/>
  <c r="Q20" i="1"/>
  <c r="R84" i="1"/>
  <c r="Q84" i="1"/>
  <c r="R148" i="1"/>
  <c r="Q148" i="1"/>
  <c r="R212" i="1"/>
  <c r="Q212" i="1"/>
  <c r="R276" i="1"/>
  <c r="Q276" i="1"/>
  <c r="R340" i="1"/>
  <c r="Q340" i="1"/>
  <c r="R404" i="1"/>
  <c r="Q404" i="1"/>
  <c r="R468" i="1"/>
  <c r="Q468" i="1"/>
  <c r="R532" i="1"/>
  <c r="Q532" i="1"/>
  <c r="R596" i="1"/>
  <c r="Q596" i="1"/>
  <c r="R660" i="1"/>
  <c r="Q660" i="1"/>
  <c r="R724" i="1"/>
  <c r="Q724" i="1"/>
  <c r="R788" i="1"/>
  <c r="Q788" i="1"/>
  <c r="R852" i="1"/>
  <c r="Q852" i="1"/>
  <c r="R61" i="1"/>
  <c r="Q61" i="1"/>
  <c r="R125" i="1"/>
  <c r="Q125" i="1"/>
  <c r="R189" i="1"/>
  <c r="Q189" i="1"/>
  <c r="R253" i="1"/>
  <c r="Q253" i="1"/>
  <c r="R317" i="1"/>
  <c r="Q317" i="1"/>
  <c r="R381" i="1"/>
  <c r="Q381" i="1"/>
  <c r="R445" i="1"/>
  <c r="Q445" i="1"/>
  <c r="R509" i="1"/>
  <c r="Q509" i="1"/>
  <c r="R573" i="1"/>
  <c r="Q573" i="1"/>
  <c r="R637" i="1"/>
  <c r="Q637" i="1"/>
  <c r="R701" i="1"/>
  <c r="Q701" i="1"/>
  <c r="R765" i="1"/>
  <c r="Q765" i="1"/>
  <c r="R829" i="1"/>
  <c r="Q829" i="1"/>
  <c r="R22" i="1"/>
  <c r="Q22" i="1"/>
  <c r="R86" i="1"/>
  <c r="Q86" i="1"/>
  <c r="R150" i="1"/>
  <c r="Q150" i="1"/>
  <c r="R214" i="1"/>
  <c r="Q214" i="1"/>
  <c r="R278" i="1"/>
  <c r="Q278" i="1"/>
  <c r="R342" i="1"/>
  <c r="Q342" i="1"/>
  <c r="R406" i="1"/>
  <c r="Q406" i="1"/>
  <c r="R470" i="1"/>
  <c r="Q470" i="1"/>
  <c r="R534" i="1"/>
  <c r="Q534" i="1"/>
  <c r="R598" i="1"/>
  <c r="Q598" i="1"/>
  <c r="R662" i="1"/>
  <c r="Q662" i="1"/>
  <c r="R726" i="1"/>
  <c r="Q726" i="1"/>
  <c r="R55" i="1"/>
  <c r="Q55" i="1"/>
  <c r="R119" i="1"/>
  <c r="Q119" i="1"/>
  <c r="R183" i="1"/>
  <c r="Q183" i="1"/>
  <c r="R247" i="1"/>
  <c r="Q247" i="1"/>
  <c r="R311" i="1"/>
  <c r="Q311" i="1"/>
  <c r="R375" i="1"/>
  <c r="Q375" i="1"/>
  <c r="R439" i="1"/>
  <c r="Q439" i="1"/>
  <c r="R503" i="1"/>
  <c r="Q503" i="1"/>
  <c r="R567" i="1"/>
  <c r="Q567" i="1"/>
  <c r="R631" i="1"/>
  <c r="Q631" i="1"/>
  <c r="R695" i="1"/>
  <c r="Q695" i="1"/>
  <c r="R759" i="1"/>
  <c r="Q759" i="1"/>
  <c r="R32" i="1"/>
  <c r="Q32" i="1"/>
  <c r="R96" i="1"/>
  <c r="Q96" i="1"/>
  <c r="R160" i="1"/>
  <c r="Q160" i="1"/>
  <c r="R224" i="1"/>
  <c r="Q224" i="1"/>
  <c r="R288" i="1"/>
  <c r="Q288" i="1"/>
  <c r="R352" i="1"/>
  <c r="Q352" i="1"/>
  <c r="R416" i="1"/>
  <c r="Q416" i="1"/>
  <c r="R480" i="1"/>
  <c r="Q480" i="1"/>
  <c r="R544" i="1"/>
  <c r="Q544" i="1"/>
  <c r="R608" i="1"/>
  <c r="Q608" i="1"/>
  <c r="R672" i="1"/>
  <c r="Q672" i="1"/>
  <c r="R25" i="1"/>
  <c r="Q25" i="1"/>
  <c r="R89" i="1"/>
  <c r="Q89" i="1"/>
  <c r="R153" i="1"/>
  <c r="Q153" i="1"/>
  <c r="R217" i="1"/>
  <c r="Q217" i="1"/>
  <c r="R281" i="1"/>
  <c r="Q281" i="1"/>
  <c r="R345" i="1"/>
  <c r="Q345" i="1"/>
  <c r="R409" i="1"/>
  <c r="Q409" i="1"/>
  <c r="R473" i="1"/>
  <c r="Q473" i="1"/>
  <c r="R537" i="1"/>
  <c r="Q537" i="1"/>
  <c r="R601" i="1"/>
  <c r="Q601" i="1"/>
  <c r="R665" i="1"/>
  <c r="Q665" i="1"/>
  <c r="R729" i="1"/>
  <c r="Q729" i="1"/>
  <c r="R2" i="1"/>
  <c r="Q2" i="1"/>
  <c r="R66" i="1"/>
  <c r="Q66" i="1"/>
  <c r="R130" i="1"/>
  <c r="Q130" i="1"/>
  <c r="R194" i="1"/>
  <c r="Q194" i="1"/>
  <c r="R258" i="1"/>
  <c r="Q258" i="1"/>
  <c r="R322" i="1"/>
  <c r="Q322" i="1"/>
  <c r="R386" i="1"/>
  <c r="Q386" i="1"/>
  <c r="R450" i="1"/>
  <c r="Q450" i="1"/>
  <c r="R514" i="1"/>
  <c r="Q514" i="1"/>
  <c r="R578" i="1"/>
  <c r="Q578" i="1"/>
  <c r="R642" i="1"/>
  <c r="Q642" i="1"/>
  <c r="R43" i="1"/>
  <c r="Q43" i="1"/>
  <c r="R107" i="1"/>
  <c r="Q107" i="1"/>
  <c r="R171" i="1"/>
  <c r="Q171" i="1"/>
  <c r="R235" i="1"/>
  <c r="Q235" i="1"/>
  <c r="R299" i="1"/>
  <c r="Q299" i="1"/>
  <c r="R722" i="1"/>
  <c r="Q722" i="1"/>
  <c r="R786" i="1"/>
  <c r="Q786" i="1"/>
  <c r="R850" i="1"/>
  <c r="Q850" i="1"/>
  <c r="R914" i="1"/>
  <c r="Q914" i="1"/>
  <c r="R355" i="1"/>
  <c r="Q355" i="1"/>
  <c r="R419" i="1"/>
  <c r="Q419" i="1"/>
  <c r="R483" i="1"/>
  <c r="Q483" i="1"/>
  <c r="R547" i="1"/>
  <c r="Q547" i="1"/>
  <c r="R611" i="1"/>
  <c r="Q611" i="1"/>
  <c r="R675" i="1"/>
  <c r="Q675" i="1"/>
  <c r="R739" i="1"/>
  <c r="Q739" i="1"/>
  <c r="R803" i="1"/>
  <c r="Q803" i="1"/>
  <c r="R867" i="1"/>
  <c r="Q867" i="1"/>
  <c r="R931" i="1"/>
  <c r="Q931" i="1"/>
  <c r="R860" i="1"/>
  <c r="Q860" i="1"/>
  <c r="R924" i="1"/>
  <c r="Q924" i="1"/>
  <c r="R877" i="1"/>
  <c r="Q877" i="1"/>
  <c r="R941" i="1"/>
  <c r="Q941" i="1"/>
  <c r="R758" i="1"/>
  <c r="Q758" i="1"/>
  <c r="R822" i="1"/>
  <c r="Q822" i="1"/>
  <c r="R886" i="1"/>
  <c r="Q886" i="1"/>
  <c r="R950" i="1"/>
  <c r="Q950" i="1"/>
  <c r="R760" i="1"/>
  <c r="Q760" i="1"/>
  <c r="R824" i="1"/>
  <c r="Q824" i="1"/>
  <c r="R888" i="1"/>
  <c r="Q888" i="1"/>
  <c r="R952" i="1"/>
  <c r="Q952" i="1"/>
  <c r="R833" i="1"/>
  <c r="Q833" i="1"/>
  <c r="R897" i="1"/>
  <c r="Q897" i="1"/>
  <c r="R961" i="1"/>
  <c r="Q961" i="1"/>
  <c r="R927" i="1"/>
  <c r="Q927" i="1"/>
  <c r="R951" i="1"/>
  <c r="Q951" i="1"/>
  <c r="R904" i="1"/>
  <c r="Q904" i="1"/>
  <c r="R799" i="1"/>
  <c r="Q799" i="1"/>
  <c r="R436" i="1"/>
  <c r="Q436" i="1"/>
  <c r="R29" i="1"/>
  <c r="Q29" i="1"/>
  <c r="R349" i="1"/>
  <c r="Q349" i="1"/>
  <c r="R669" i="1"/>
  <c r="Q669" i="1"/>
  <c r="R118" i="1"/>
  <c r="Q118" i="1"/>
  <c r="R566" i="1"/>
  <c r="Q566" i="1"/>
  <c r="R151" i="1"/>
  <c r="Q151" i="1"/>
  <c r="R407" i="1"/>
  <c r="Q407" i="1"/>
  <c r="R791" i="1"/>
  <c r="Q791" i="1"/>
  <c r="R384" i="1"/>
  <c r="Q384" i="1"/>
  <c r="R704" i="1"/>
  <c r="Q704" i="1"/>
  <c r="R377" i="1"/>
  <c r="Q377" i="1"/>
  <c r="R697" i="1"/>
  <c r="Q697" i="1"/>
  <c r="R226" i="1"/>
  <c r="Q226" i="1"/>
  <c r="R482" i="1"/>
  <c r="Q482" i="1"/>
  <c r="R267" i="1"/>
  <c r="Q267" i="1"/>
  <c r="R323" i="1"/>
  <c r="Q323" i="1"/>
  <c r="R643" i="1"/>
  <c r="Q643" i="1"/>
  <c r="R892" i="1"/>
  <c r="Q892" i="1"/>
  <c r="R918" i="1"/>
  <c r="Q918" i="1"/>
  <c r="R920" i="1"/>
  <c r="Q920" i="1"/>
  <c r="R28" i="1"/>
  <c r="Q28" i="1"/>
  <c r="R92" i="1"/>
  <c r="Q92" i="1"/>
  <c r="R156" i="1"/>
  <c r="Q156" i="1"/>
  <c r="R220" i="1"/>
  <c r="Q220" i="1"/>
  <c r="R284" i="1"/>
  <c r="Q284" i="1"/>
  <c r="R348" i="1"/>
  <c r="Q348" i="1"/>
  <c r="R412" i="1"/>
  <c r="Q412" i="1"/>
  <c r="R476" i="1"/>
  <c r="Q476" i="1"/>
  <c r="R540" i="1"/>
  <c r="Q540" i="1"/>
  <c r="R604" i="1"/>
  <c r="Q604" i="1"/>
  <c r="R668" i="1"/>
  <c r="Q668" i="1"/>
  <c r="R732" i="1"/>
  <c r="Q732" i="1"/>
  <c r="R796" i="1"/>
  <c r="Q796" i="1"/>
  <c r="R5" i="1"/>
  <c r="Q5" i="1"/>
  <c r="R69" i="1"/>
  <c r="Q69" i="1"/>
  <c r="R133" i="1"/>
  <c r="Q133" i="1"/>
  <c r="R197" i="1"/>
  <c r="Q197" i="1"/>
  <c r="R261" i="1"/>
  <c r="Q261" i="1"/>
  <c r="R325" i="1"/>
  <c r="Q325" i="1"/>
  <c r="R389" i="1"/>
  <c r="Q389" i="1"/>
  <c r="R453" i="1"/>
  <c r="Q453" i="1"/>
  <c r="R517" i="1"/>
  <c r="Q517" i="1"/>
  <c r="R581" i="1"/>
  <c r="Q581" i="1"/>
  <c r="R645" i="1"/>
  <c r="Q645" i="1"/>
  <c r="R709" i="1"/>
  <c r="Q709" i="1"/>
  <c r="R773" i="1"/>
  <c r="Q773" i="1"/>
  <c r="R837" i="1"/>
  <c r="Q837" i="1"/>
  <c r="R30" i="1"/>
  <c r="Q30" i="1"/>
  <c r="R94" i="1"/>
  <c r="Q94" i="1"/>
  <c r="R158" i="1"/>
  <c r="Q158" i="1"/>
  <c r="R222" i="1"/>
  <c r="Q222" i="1"/>
  <c r="R286" i="1"/>
  <c r="Q286" i="1"/>
  <c r="R350" i="1"/>
  <c r="Q350" i="1"/>
  <c r="R414" i="1"/>
  <c r="Q414" i="1"/>
  <c r="R478" i="1"/>
  <c r="Q478" i="1"/>
  <c r="R542" i="1"/>
  <c r="Q542" i="1"/>
  <c r="R606" i="1"/>
  <c r="Q606" i="1"/>
  <c r="R670" i="1"/>
  <c r="Q670" i="1"/>
  <c r="R734" i="1"/>
  <c r="Q734" i="1"/>
  <c r="R63" i="1"/>
  <c r="Q63" i="1"/>
  <c r="R127" i="1"/>
  <c r="Q127" i="1"/>
  <c r="R191" i="1"/>
  <c r="Q191" i="1"/>
  <c r="R255" i="1"/>
  <c r="Q255" i="1"/>
  <c r="R319" i="1"/>
  <c r="Q319" i="1"/>
  <c r="R383" i="1"/>
  <c r="Q383" i="1"/>
  <c r="R447" i="1"/>
  <c r="Q447" i="1"/>
  <c r="R511" i="1"/>
  <c r="Q511" i="1"/>
  <c r="R575" i="1"/>
  <c r="Q575" i="1"/>
  <c r="R639" i="1"/>
  <c r="Q639" i="1"/>
  <c r="R703" i="1"/>
  <c r="Q703" i="1"/>
  <c r="R767" i="1"/>
  <c r="Q767" i="1"/>
  <c r="R40" i="1"/>
  <c r="Q40" i="1"/>
  <c r="R104" i="1"/>
  <c r="Q104" i="1"/>
  <c r="R168" i="1"/>
  <c r="Q168" i="1"/>
  <c r="R232" i="1"/>
  <c r="Q232" i="1"/>
  <c r="R296" i="1"/>
  <c r="Q296" i="1"/>
  <c r="R360" i="1"/>
  <c r="Q360" i="1"/>
  <c r="R424" i="1"/>
  <c r="Q424" i="1"/>
  <c r="R488" i="1"/>
  <c r="Q488" i="1"/>
  <c r="R552" i="1"/>
  <c r="Q552" i="1"/>
  <c r="R616" i="1"/>
  <c r="Q616" i="1"/>
  <c r="R680" i="1"/>
  <c r="Q680" i="1"/>
  <c r="R33" i="1"/>
  <c r="Q33" i="1"/>
  <c r="R97" i="1"/>
  <c r="Q97" i="1"/>
  <c r="R161" i="1"/>
  <c r="Q161" i="1"/>
  <c r="R225" i="1"/>
  <c r="Q225" i="1"/>
  <c r="R289" i="1"/>
  <c r="Q289" i="1"/>
  <c r="R353" i="1"/>
  <c r="Q353" i="1"/>
  <c r="R417" i="1"/>
  <c r="Q417" i="1"/>
  <c r="R481" i="1"/>
  <c r="Q481" i="1"/>
  <c r="R545" i="1"/>
  <c r="Q545" i="1"/>
  <c r="R609" i="1"/>
  <c r="Q609" i="1"/>
  <c r="R673" i="1"/>
  <c r="Q673" i="1"/>
  <c r="R737" i="1"/>
  <c r="Q737" i="1"/>
  <c r="R10" i="1"/>
  <c r="Q10" i="1"/>
  <c r="R74" i="1"/>
  <c r="Q74" i="1"/>
  <c r="R138" i="1"/>
  <c r="Q138" i="1"/>
  <c r="R202" i="1"/>
  <c r="Q202" i="1"/>
  <c r="R266" i="1"/>
  <c r="Q266" i="1"/>
  <c r="R330" i="1"/>
  <c r="Q330" i="1"/>
  <c r="R394" i="1"/>
  <c r="Q394" i="1"/>
  <c r="R458" i="1"/>
  <c r="Q458" i="1"/>
  <c r="R522" i="1"/>
  <c r="Q522" i="1"/>
  <c r="R586" i="1"/>
  <c r="Q586" i="1"/>
  <c r="R650" i="1"/>
  <c r="Q650" i="1"/>
  <c r="R51" i="1"/>
  <c r="Q51" i="1"/>
  <c r="R115" i="1"/>
  <c r="Q115" i="1"/>
  <c r="R179" i="1"/>
  <c r="Q179" i="1"/>
  <c r="R243" i="1"/>
  <c r="Q243" i="1"/>
  <c r="R666" i="1"/>
  <c r="Q666" i="1"/>
  <c r="R730" i="1"/>
  <c r="Q730" i="1"/>
  <c r="R794" i="1"/>
  <c r="Q794" i="1"/>
  <c r="R858" i="1"/>
  <c r="Q858" i="1"/>
  <c r="R922" i="1"/>
  <c r="Q922" i="1"/>
  <c r="R363" i="1"/>
  <c r="Q363" i="1"/>
  <c r="R427" i="1"/>
  <c r="Q427" i="1"/>
  <c r="R491" i="1"/>
  <c r="Q491" i="1"/>
  <c r="R555" i="1"/>
  <c r="Q555" i="1"/>
  <c r="R619" i="1"/>
  <c r="Q619" i="1"/>
  <c r="R683" i="1"/>
  <c r="Q683" i="1"/>
  <c r="R747" i="1"/>
  <c r="Q747" i="1"/>
  <c r="R811" i="1"/>
  <c r="Q811" i="1"/>
  <c r="R875" i="1"/>
  <c r="Q875" i="1"/>
  <c r="R939" i="1"/>
  <c r="Q939" i="1"/>
  <c r="R868" i="1"/>
  <c r="Q868" i="1"/>
  <c r="R932" i="1"/>
  <c r="Q932" i="1"/>
  <c r="R885" i="1"/>
  <c r="Q885" i="1"/>
  <c r="R949" i="1"/>
  <c r="Q949" i="1"/>
  <c r="R766" i="1"/>
  <c r="Q766" i="1"/>
  <c r="R830" i="1"/>
  <c r="Q830" i="1"/>
  <c r="R894" i="1"/>
  <c r="Q894" i="1"/>
  <c r="R958" i="1"/>
  <c r="Q958" i="1"/>
  <c r="R768" i="1"/>
  <c r="Q768" i="1"/>
  <c r="R832" i="1"/>
  <c r="Q832" i="1"/>
  <c r="R896" i="1"/>
  <c r="Q896" i="1"/>
  <c r="R960" i="1"/>
  <c r="Q960" i="1"/>
  <c r="R841" i="1"/>
  <c r="Q841" i="1"/>
  <c r="R905" i="1"/>
  <c r="Q905" i="1"/>
  <c r="R943" i="1"/>
  <c r="Q943" i="1"/>
  <c r="R807" i="1"/>
  <c r="Q807" i="1"/>
  <c r="S9368" i="1" l="1"/>
  <c r="S8846" i="1"/>
  <c r="S8444" i="1"/>
  <c r="S7510" i="1"/>
  <c r="S7341" i="1"/>
  <c r="S7629" i="1"/>
  <c r="S7317" i="1"/>
  <c r="S6831" i="1"/>
  <c r="S7842" i="1"/>
  <c r="S7489" i="1"/>
  <c r="S5626" i="1"/>
  <c r="S5850" i="1"/>
  <c r="S4179" i="1"/>
  <c r="S3126" i="1"/>
  <c r="S2207" i="1"/>
  <c r="S9320" i="1"/>
  <c r="S8296" i="1"/>
  <c r="S8192" i="1"/>
  <c r="S7454" i="1"/>
  <c r="S7373" i="1"/>
  <c r="S7701" i="1"/>
  <c r="S7625" i="1"/>
  <c r="S6923" i="1"/>
  <c r="S5634" i="1"/>
  <c r="S6323" i="1"/>
  <c r="S5970" i="1"/>
  <c r="S4434" i="1"/>
  <c r="S4004" i="1"/>
  <c r="S3365" i="1"/>
  <c r="S2793" i="1"/>
  <c r="S3357" i="1"/>
  <c r="S3173" i="1"/>
  <c r="S2714" i="1"/>
  <c r="S9288" i="1"/>
  <c r="S8336" i="1"/>
  <c r="S8112" i="1"/>
  <c r="S7542" i="1"/>
  <c r="S7557" i="1"/>
  <c r="S7858" i="1"/>
  <c r="S7453" i="1"/>
  <c r="S7125" i="1"/>
  <c r="S7654" i="1"/>
  <c r="S7357" i="1"/>
  <c r="S7694" i="1"/>
  <c r="S6823" i="1"/>
  <c r="S6552" i="1"/>
  <c r="S5593" i="1"/>
  <c r="S5229" i="1"/>
  <c r="S3988" i="1"/>
  <c r="S3569" i="1"/>
  <c r="S3101" i="1"/>
  <c r="S3037" i="1"/>
  <c r="S2973" i="1"/>
  <c r="S3110" i="1"/>
  <c r="S2417" i="1"/>
  <c r="S2191" i="1"/>
  <c r="S2094" i="1"/>
  <c r="S9118" i="1"/>
  <c r="S9077" i="1"/>
  <c r="S8886" i="1"/>
  <c r="S8628" i="1"/>
  <c r="S8264" i="1"/>
  <c r="S8500" i="1"/>
  <c r="S7726" i="1"/>
  <c r="S7409" i="1"/>
  <c r="S6495" i="1"/>
  <c r="S5762" i="1"/>
  <c r="S5465" i="1"/>
  <c r="S4482" i="1"/>
  <c r="S3396" i="1"/>
  <c r="S3373" i="1"/>
  <c r="S3317" i="1"/>
  <c r="S3038" i="1"/>
  <c r="S2590" i="1"/>
  <c r="S2441" i="1"/>
  <c r="S1808" i="1"/>
  <c r="S9392" i="1"/>
  <c r="S9336" i="1"/>
  <c r="S8635" i="1"/>
  <c r="S8280" i="1"/>
  <c r="S7237" i="1"/>
  <c r="S7681" i="1"/>
  <c r="S6547" i="1"/>
  <c r="S6379" i="1"/>
  <c r="S5946" i="1"/>
  <c r="S5269" i="1"/>
  <c r="S3729" i="1"/>
  <c r="S3030" i="1"/>
  <c r="S2965" i="1"/>
  <c r="S2598" i="1"/>
  <c r="S2348" i="1"/>
  <c r="S9242" i="1"/>
  <c r="S8934" i="1"/>
  <c r="S8678" i="1"/>
  <c r="S8480" i="1"/>
  <c r="S7477" i="1"/>
  <c r="S7269" i="1"/>
  <c r="S7914" i="1"/>
  <c r="S7606" i="1"/>
  <c r="S7589" i="1"/>
  <c r="S7750" i="1"/>
  <c r="S6387" i="1"/>
  <c r="S5874" i="1"/>
  <c r="S5488" i="1"/>
  <c r="S5245" i="1"/>
  <c r="S5254" i="1"/>
  <c r="S5213" i="1"/>
  <c r="S4036" i="1"/>
  <c r="S2929" i="1"/>
  <c r="S9656" i="1"/>
  <c r="S8798" i="1"/>
  <c r="S8555" i="1"/>
  <c r="S8456" i="1"/>
  <c r="S7405" i="1"/>
  <c r="S6767" i="1"/>
  <c r="S7381" i="1"/>
  <c r="S7414" i="1"/>
  <c r="S6775" i="1"/>
  <c r="S6058" i="1"/>
  <c r="S5376" i="1"/>
  <c r="S9143" i="1"/>
  <c r="S4214" i="1"/>
  <c r="S4131" i="1"/>
  <c r="S3254" i="1"/>
  <c r="S2425" i="1"/>
  <c r="S1949" i="1"/>
  <c r="S1604" i="1"/>
  <c r="S1155" i="1"/>
  <c r="S7101" i="1"/>
  <c r="S6050" i="1"/>
  <c r="S6655" i="1"/>
  <c r="S4166" i="1"/>
  <c r="S3827" i="1"/>
  <c r="S3078" i="1"/>
  <c r="S1844" i="1"/>
  <c r="S1576" i="1"/>
  <c r="S3308" i="1"/>
  <c r="S3061" i="1"/>
  <c r="S1904" i="1"/>
  <c r="S9221" i="1"/>
  <c r="S6650" i="1"/>
  <c r="S3333" i="1"/>
  <c r="S1760" i="1"/>
  <c r="S1644" i="1"/>
  <c r="S1338" i="1"/>
  <c r="S1354" i="1"/>
  <c r="S1228" i="1"/>
  <c r="S1010" i="1"/>
  <c r="S7915" i="1"/>
  <c r="S3381" i="1"/>
  <c r="S7413" i="1"/>
  <c r="S7309" i="1"/>
  <c r="S7521" i="1"/>
  <c r="S8052" i="1"/>
  <c r="S6032" i="1"/>
  <c r="S5776" i="1"/>
  <c r="S2859" i="1"/>
  <c r="S2757" i="1"/>
  <c r="S1085" i="1"/>
  <c r="S5125" i="1"/>
  <c r="S2558" i="1"/>
  <c r="S1776" i="1"/>
  <c r="S1845" i="1"/>
  <c r="S1584" i="1"/>
  <c r="S3035" i="1"/>
  <c r="S2564" i="1"/>
  <c r="S8642" i="1"/>
  <c r="S5416" i="1"/>
  <c r="S4563" i="1"/>
  <c r="S4068" i="1"/>
  <c r="S1568" i="1"/>
  <c r="S1034" i="1"/>
  <c r="S8408" i="1"/>
  <c r="S7037" i="1"/>
  <c r="S6586" i="1"/>
  <c r="S9193" i="1"/>
  <c r="S9440" i="1"/>
  <c r="S7389" i="1"/>
  <c r="S6827" i="1"/>
  <c r="S6658" i="1"/>
  <c r="S4526" i="1"/>
  <c r="S9344" i="1"/>
  <c r="S8304" i="1"/>
  <c r="S7085" i="1"/>
  <c r="S5574" i="1"/>
  <c r="S4446" i="1"/>
  <c r="S4163" i="1"/>
  <c r="S3737" i="1"/>
  <c r="S9600" i="1"/>
  <c r="S9018" i="1"/>
  <c r="S7550" i="1"/>
  <c r="S7502" i="1"/>
  <c r="S5181" i="1"/>
  <c r="S5365" i="1"/>
  <c r="S2508" i="1"/>
  <c r="S2161" i="1"/>
  <c r="S7597" i="1"/>
  <c r="S7721" i="1"/>
  <c r="S7433" i="1"/>
  <c r="S1873" i="1"/>
  <c r="S9175" i="1"/>
  <c r="S9222" i="1"/>
  <c r="S9089" i="1"/>
  <c r="S8292" i="1"/>
  <c r="S7745" i="1"/>
  <c r="S7561" i="1"/>
  <c r="S5714" i="1"/>
  <c r="S5698" i="1"/>
  <c r="S9704" i="1"/>
  <c r="S9984" i="1"/>
  <c r="S9030" i="1"/>
  <c r="S7890" i="1"/>
  <c r="S7486" i="1"/>
  <c r="S4725" i="1"/>
  <c r="S4547" i="1"/>
  <c r="S4115" i="1"/>
  <c r="S3741" i="1"/>
  <c r="S1796" i="1"/>
  <c r="S1690" i="1"/>
  <c r="S1646" i="1"/>
  <c r="S1292" i="1"/>
  <c r="S4370" i="1"/>
  <c r="S1728" i="1"/>
  <c r="S7265" i="1"/>
  <c r="S6690" i="1"/>
  <c r="S5397" i="1"/>
  <c r="S3890" i="1"/>
  <c r="S1660" i="1"/>
  <c r="S1627" i="1"/>
  <c r="S1417" i="1"/>
  <c r="S8384" i="1"/>
  <c r="S7325" i="1"/>
  <c r="S3693" i="1"/>
  <c r="S3181" i="1"/>
  <c r="S2262" i="1"/>
  <c r="S1596" i="1"/>
  <c r="S1544" i="1"/>
  <c r="S1119" i="1"/>
  <c r="S8854" i="1"/>
  <c r="S8424" i="1"/>
  <c r="S6464" i="1"/>
  <c r="S6114" i="1"/>
  <c r="S5813" i="1"/>
  <c r="S2827" i="1"/>
  <c r="S1491" i="1"/>
  <c r="S1134" i="1"/>
  <c r="S3261" i="1"/>
  <c r="S8488" i="1"/>
  <c r="S5249" i="1"/>
  <c r="S4020" i="1"/>
  <c r="S2742" i="1"/>
  <c r="S1876" i="1"/>
  <c r="S1691" i="1"/>
  <c r="S1475" i="1"/>
  <c r="S1339" i="1"/>
  <c r="S8276" i="1"/>
  <c r="S5090" i="1"/>
  <c r="S4398" i="1"/>
  <c r="S3651" i="1"/>
  <c r="S3521" i="1"/>
  <c r="S2974" i="1"/>
  <c r="S2614" i="1"/>
  <c r="S2214" i="1"/>
  <c r="S1994" i="1"/>
  <c r="S1852" i="1"/>
  <c r="S1828" i="1"/>
  <c r="S1552" i="1"/>
  <c r="S1377" i="1"/>
  <c r="S8563" i="1"/>
  <c r="S7853" i="1"/>
  <c r="S6843" i="1"/>
  <c r="S3141" i="1"/>
  <c r="S3013" i="1"/>
  <c r="S3107" i="1"/>
  <c r="S1515" i="1"/>
  <c r="S1077" i="1"/>
  <c r="S8411" i="1"/>
  <c r="S5650" i="1"/>
  <c r="S2709" i="1"/>
  <c r="S8782" i="1"/>
  <c r="S3705" i="1"/>
  <c r="S3468" i="1"/>
  <c r="S3062" i="1"/>
  <c r="S2303" i="1"/>
  <c r="S9848" i="1"/>
  <c r="S9792" i="1"/>
  <c r="S2037" i="1"/>
  <c r="S10064" i="1"/>
  <c r="S9947" i="1"/>
  <c r="S9041" i="1"/>
  <c r="S6117" i="1"/>
  <c r="S5472" i="1"/>
  <c r="S6144" i="1"/>
  <c r="S4949" i="1"/>
  <c r="S3046" i="1"/>
  <c r="S2693" i="1"/>
  <c r="S5165" i="1"/>
  <c r="S1912" i="1"/>
  <c r="S7713" i="1"/>
  <c r="S6259" i="1"/>
  <c r="S5810" i="1"/>
  <c r="S2103" i="1"/>
  <c r="S7613" i="1"/>
  <c r="S9912" i="1"/>
  <c r="S7805" i="1"/>
  <c r="S4853" i="1"/>
  <c r="S4171" i="1"/>
  <c r="S2366" i="1"/>
  <c r="S1619" i="1"/>
  <c r="S8272" i="1"/>
  <c r="S4848" i="1"/>
  <c r="S3029" i="1"/>
  <c r="S1359" i="1"/>
  <c r="S1752" i="1"/>
  <c r="S9042" i="1"/>
  <c r="S8428" i="1"/>
  <c r="S6520" i="1"/>
  <c r="S3438" i="1"/>
  <c r="S2534" i="1"/>
  <c r="S1816" i="1"/>
  <c r="S1704" i="1"/>
  <c r="S1531" i="1"/>
  <c r="S1369" i="1"/>
  <c r="S1268" i="1"/>
  <c r="S1093" i="1"/>
  <c r="S8603" i="1"/>
  <c r="S7787" i="1"/>
  <c r="S2944" i="1"/>
  <c r="S2952" i="1"/>
  <c r="S1998" i="1"/>
  <c r="S1659" i="1"/>
  <c r="S1027" i="1"/>
  <c r="S7931" i="1"/>
  <c r="S6570" i="1"/>
  <c r="S5968" i="1"/>
  <c r="S5712" i="1"/>
  <c r="S4968" i="1"/>
  <c r="S4044" i="1"/>
  <c r="S3649" i="1"/>
  <c r="S2718" i="1"/>
  <c r="S1597" i="1"/>
  <c r="S1277" i="1"/>
  <c r="S1074" i="1"/>
  <c r="S5794" i="1"/>
  <c r="S2572" i="1"/>
  <c r="S1970" i="1"/>
  <c r="S1784" i="1"/>
  <c r="S1222" i="1"/>
  <c r="S1138" i="1"/>
  <c r="S8547" i="1"/>
  <c r="S1330" i="1"/>
  <c r="S8268" i="1"/>
  <c r="S7794" i="1"/>
  <c r="S6839" i="1"/>
  <c r="S6219" i="1"/>
  <c r="S5786" i="1"/>
  <c r="S5501" i="1"/>
  <c r="S4917" i="1"/>
  <c r="S5525" i="1"/>
  <c r="S5078" i="1"/>
  <c r="S2689" i="1"/>
  <c r="S2054" i="1"/>
  <c r="S9400" i="1"/>
  <c r="S8966" i="1"/>
  <c r="S8814" i="1"/>
  <c r="S8360" i="1"/>
  <c r="S7533" i="1"/>
  <c r="S2505" i="1"/>
  <c r="S2511" i="1"/>
  <c r="S8977" i="1"/>
  <c r="S3772" i="1"/>
  <c r="S1556" i="1"/>
  <c r="S6335" i="1"/>
  <c r="S3826" i="1"/>
  <c r="S3246" i="1"/>
  <c r="S2725" i="1"/>
  <c r="S1322" i="1"/>
  <c r="S989" i="1"/>
  <c r="S4234" i="1"/>
  <c r="S1182" i="1"/>
  <c r="S2129" i="1"/>
  <c r="S1934" i="1"/>
  <c r="S1195" i="1"/>
  <c r="S7789" i="1"/>
  <c r="S6626" i="1"/>
  <c r="S6807" i="1"/>
  <c r="S5332" i="1"/>
  <c r="S4418" i="1"/>
  <c r="S4558" i="1"/>
  <c r="S3109" i="1"/>
  <c r="S2981" i="1"/>
  <c r="S3043" i="1"/>
  <c r="S1467" i="1"/>
  <c r="S1391" i="1"/>
  <c r="S4579" i="1"/>
  <c r="S2343" i="1"/>
  <c r="S7702" i="1"/>
  <c r="S7630" i="1"/>
  <c r="S4132" i="1"/>
  <c r="S3497" i="1"/>
  <c r="S3310" i="1"/>
  <c r="S2878" i="1"/>
  <c r="S2038" i="1"/>
  <c r="S9062" i="1"/>
  <c r="S9078" i="1"/>
  <c r="S7645" i="1"/>
  <c r="S7734" i="1"/>
  <c r="S7585" i="1"/>
  <c r="S7573" i="1"/>
  <c r="S6642" i="1"/>
  <c r="S6634" i="1"/>
  <c r="S5842" i="1"/>
  <c r="S4362" i="1"/>
  <c r="S3964" i="1"/>
  <c r="S3054" i="1"/>
  <c r="S9480" i="1"/>
  <c r="S9202" i="1"/>
  <c r="S8448" i="1"/>
  <c r="S8540" i="1"/>
  <c r="S7766" i="1"/>
  <c r="S7737" i="1"/>
  <c r="S7253" i="1"/>
  <c r="S7437" i="1"/>
  <c r="S6759" i="1"/>
  <c r="S5485" i="1"/>
  <c r="S4869" i="1"/>
  <c r="S5166" i="1"/>
  <c r="S4410" i="1"/>
  <c r="S4099" i="1"/>
  <c r="S3133" i="1"/>
  <c r="S3069" i="1"/>
  <c r="S3005" i="1"/>
  <c r="S3366" i="1"/>
  <c r="S2905" i="1"/>
  <c r="S2376" i="1"/>
  <c r="S1982" i="1"/>
  <c r="S7165" i="1"/>
  <c r="S5778" i="1"/>
  <c r="S4595" i="1"/>
  <c r="S2877" i="1"/>
  <c r="S2649" i="1"/>
  <c r="S2538" i="1"/>
  <c r="S2070" i="1"/>
  <c r="S9246" i="1"/>
  <c r="S8136" i="1"/>
  <c r="S7677" i="1"/>
  <c r="S1966" i="1"/>
  <c r="S8284" i="1"/>
  <c r="S3713" i="1"/>
  <c r="S3780" i="1"/>
  <c r="S3689" i="1"/>
  <c r="S8352" i="1"/>
  <c r="S8324" i="1"/>
  <c r="S7277" i="1"/>
  <c r="S7526" i="1"/>
  <c r="S6411" i="1"/>
  <c r="S5542" i="1"/>
  <c r="S9352" i="1"/>
  <c r="S5445" i="1"/>
  <c r="S1306" i="1"/>
  <c r="S3125" i="1"/>
  <c r="S2997" i="1"/>
  <c r="S1938" i="1"/>
  <c r="S1908" i="1"/>
  <c r="S1426" i="1"/>
  <c r="S1588" i="1"/>
  <c r="S1179" i="1"/>
  <c r="S3229" i="1"/>
  <c r="S2175" i="1"/>
  <c r="S965" i="1"/>
  <c r="S7877" i="1"/>
  <c r="S8244" i="1"/>
  <c r="S5904" i="1"/>
  <c r="S5648" i="1"/>
  <c r="S2945" i="1"/>
  <c r="S1973" i="1"/>
  <c r="S1523" i="1"/>
  <c r="S1261" i="1"/>
  <c r="S1236" i="1"/>
  <c r="S1098" i="1"/>
  <c r="S2150" i="1"/>
  <c r="S5253" i="1"/>
  <c r="S1620" i="1"/>
  <c r="S1401" i="1"/>
  <c r="S1202" i="1"/>
  <c r="S2724" i="1"/>
  <c r="S9109" i="1"/>
  <c r="S7709" i="1"/>
  <c r="S8283" i="1"/>
  <c r="S4994" i="1"/>
  <c r="S1285" i="1"/>
  <c r="S9093" i="1"/>
  <c r="S7710" i="1"/>
  <c r="S7930" i="1"/>
  <c r="S6891" i="1"/>
  <c r="S6698" i="1"/>
  <c r="S5429" i="1"/>
  <c r="S9632" i="1"/>
  <c r="S8300" i="1"/>
  <c r="S4451" i="1"/>
  <c r="S4386" i="1"/>
  <c r="S4395" i="1"/>
  <c r="S4076" i="1"/>
  <c r="S3189" i="1"/>
  <c r="S2797" i="1"/>
  <c r="S8144" i="1"/>
  <c r="S7494" i="1"/>
  <c r="S7729" i="1"/>
  <c r="S6847" i="1"/>
  <c r="S6987" i="1"/>
  <c r="S6347" i="1"/>
  <c r="S6026" i="1"/>
  <c r="S3489" i="1"/>
  <c r="S3644" i="1"/>
  <c r="S1974" i="1"/>
  <c r="S9105" i="1"/>
  <c r="S7446" i="1"/>
  <c r="S7686" i="1"/>
  <c r="S7429" i="1"/>
  <c r="S7473" i="1"/>
  <c r="S3625" i="1"/>
  <c r="S3405" i="1"/>
  <c r="S2459" i="1"/>
  <c r="S2292" i="1"/>
  <c r="S9150" i="1"/>
  <c r="S9085" i="1"/>
  <c r="S7493" i="1"/>
  <c r="S3294" i="1"/>
  <c r="S2809" i="1"/>
  <c r="S2657" i="1"/>
  <c r="S2433" i="1"/>
  <c r="S9536" i="1"/>
  <c r="S9840" i="1"/>
  <c r="S7773" i="1"/>
  <c r="S5582" i="1"/>
  <c r="S2673" i="1"/>
  <c r="S9214" i="1"/>
  <c r="S7522" i="1"/>
  <c r="S3423" i="1"/>
  <c r="S1885" i="1"/>
  <c r="S7329" i="1"/>
  <c r="S5674" i="1"/>
  <c r="S3748" i="1"/>
  <c r="S1870" i="1"/>
  <c r="S2125" i="1"/>
  <c r="S1679" i="1"/>
  <c r="S1672" i="1"/>
  <c r="S1409" i="1"/>
  <c r="S8256" i="1"/>
  <c r="S7598" i="1"/>
  <c r="S6935" i="1"/>
  <c r="S5126" i="1"/>
  <c r="S4338" i="1"/>
  <c r="S4459" i="1"/>
  <c r="S3077" i="1"/>
  <c r="S2979" i="1"/>
  <c r="S1736" i="1"/>
  <c r="S1114" i="1"/>
  <c r="S2098" i="1"/>
  <c r="S8168" i="1"/>
  <c r="S6296" i="1"/>
  <c r="S5085" i="1"/>
  <c r="S5048" i="1"/>
  <c r="S4800" i="1"/>
  <c r="S4374" i="1"/>
  <c r="S3190" i="1"/>
  <c r="S2625" i="1"/>
  <c r="S2465" i="1"/>
  <c r="S9856" i="1"/>
  <c r="S9728" i="1"/>
  <c r="S7662" i="1"/>
  <c r="S5722" i="1"/>
  <c r="S4901" i="1"/>
  <c r="S4752" i="1"/>
  <c r="S2450" i="1"/>
  <c r="S2021" i="1"/>
  <c r="S9768" i="1"/>
  <c r="S9683" i="1"/>
  <c r="S6960" i="1"/>
  <c r="S6762" i="1"/>
  <c r="S6168" i="1"/>
  <c r="S5032" i="1"/>
  <c r="S9928" i="1"/>
  <c r="S9808" i="1"/>
  <c r="S9017" i="1"/>
  <c r="S8694" i="1"/>
  <c r="S7761" i="1"/>
  <c r="S5682" i="1"/>
  <c r="S6200" i="1"/>
  <c r="S3657" i="1"/>
  <c r="S2593" i="1"/>
  <c r="S2601" i="1"/>
  <c r="S2489" i="1"/>
  <c r="S9800" i="1"/>
  <c r="S9843" i="1"/>
  <c r="S9819" i="1"/>
  <c r="S9691" i="1"/>
  <c r="S6389" i="1"/>
  <c r="S7718" i="1"/>
  <c r="S6992" i="1"/>
  <c r="S6968" i="1"/>
  <c r="S5469" i="1"/>
  <c r="S4965" i="1"/>
  <c r="S4973" i="1"/>
  <c r="S4470" i="1"/>
  <c r="S1958" i="1"/>
  <c r="S8523" i="1"/>
  <c r="S8312" i="1"/>
  <c r="S6802" i="1"/>
  <c r="S3620" i="1"/>
  <c r="S2940" i="1"/>
  <c r="S2609" i="1"/>
  <c r="S9832" i="1"/>
  <c r="S9875" i="1"/>
  <c r="S9045" i="1"/>
  <c r="S7938" i="1"/>
  <c r="S6213" i="1"/>
  <c r="S6811" i="1"/>
  <c r="S5497" i="1"/>
  <c r="S5190" i="1"/>
  <c r="S4893" i="1"/>
  <c r="S9161" i="1"/>
  <c r="S9226" i="1"/>
  <c r="S1628" i="1"/>
  <c r="S7137" i="1"/>
  <c r="S6181" i="1"/>
  <c r="S2473" i="1"/>
  <c r="S4378" i="1"/>
  <c r="S3093" i="1"/>
  <c r="S2706" i="1"/>
  <c r="S1768" i="1"/>
  <c r="S1097" i="1"/>
  <c r="S6195" i="1"/>
  <c r="S4816" i="1"/>
  <c r="S2460" i="1"/>
  <c r="S1651" i="1"/>
  <c r="S6171" i="1"/>
  <c r="S4744" i="1"/>
  <c r="S4981" i="1"/>
  <c r="S2166" i="1"/>
  <c r="S1407" i="1"/>
  <c r="S5093" i="1"/>
  <c r="S4880" i="1"/>
  <c r="S4491" i="1"/>
  <c r="S3413" i="1"/>
  <c r="S2026" i="1"/>
  <c r="S1687" i="1"/>
  <c r="S7007" i="1"/>
  <c r="S6882" i="1"/>
  <c r="S4570" i="1"/>
  <c r="S7517" i="1"/>
  <c r="S7941" i="1"/>
  <c r="S2971" i="1"/>
  <c r="S1165" i="1"/>
  <c r="S72" i="1"/>
  <c r="S435" i="1"/>
  <c r="S917" i="1"/>
  <c r="S539" i="1"/>
  <c r="S35" i="1"/>
  <c r="S371" i="1"/>
  <c r="S754" i="1"/>
  <c r="S180" i="1"/>
  <c r="S548" i="1"/>
  <c r="S42" i="1"/>
  <c r="S105" i="1"/>
  <c r="S775" i="1"/>
  <c r="S804" i="1"/>
  <c r="S735" i="1"/>
  <c r="S265" i="1"/>
  <c r="S208" i="1"/>
  <c r="S577" i="1"/>
  <c r="S31" i="1"/>
  <c r="S170" i="1"/>
  <c r="S189" i="1"/>
  <c r="S462" i="1"/>
  <c r="S59" i="1"/>
  <c r="S745" i="1"/>
  <c r="S688" i="1"/>
  <c r="S48" i="1"/>
  <c r="S71" i="1"/>
  <c r="S166" i="1"/>
  <c r="S617" i="1"/>
  <c r="S624" i="1"/>
  <c r="S422" i="1"/>
  <c r="S676" i="1"/>
  <c r="S862" i="1"/>
  <c r="S877" i="1"/>
  <c r="S883" i="1"/>
  <c r="S594" i="1"/>
  <c r="S681" i="1"/>
  <c r="S525" i="1"/>
  <c r="S612" i="1"/>
  <c r="S926" i="1"/>
  <c r="S421" i="1"/>
  <c r="S454" i="1"/>
  <c r="S449" i="1"/>
  <c r="S934" i="1"/>
  <c r="S240" i="1"/>
  <c r="S708" i="1"/>
  <c r="S242" i="1"/>
  <c r="S9" i="1"/>
  <c r="S900" i="1"/>
  <c r="S781" i="1"/>
  <c r="S743" i="1"/>
  <c r="S801" i="1"/>
  <c r="S728" i="1"/>
  <c r="S790" i="1"/>
  <c r="S49" i="1"/>
  <c r="S238" i="1"/>
  <c r="S597" i="1"/>
  <c r="S85" i="1"/>
  <c r="S492" i="1"/>
  <c r="S707" i="1"/>
  <c r="S451" i="1"/>
  <c r="S818" i="1"/>
  <c r="S203" i="1"/>
  <c r="S610" i="1"/>
  <c r="S354" i="1"/>
  <c r="S98" i="1"/>
  <c r="S633" i="1"/>
  <c r="S377" i="1"/>
  <c r="S121" i="1"/>
  <c r="S576" i="1"/>
  <c r="S320" i="1"/>
  <c r="S64" i="1"/>
  <c r="S599" i="1"/>
  <c r="S343" i="1"/>
  <c r="S87" i="1"/>
  <c r="S566" i="1"/>
  <c r="S310" i="1"/>
  <c r="S54" i="1"/>
  <c r="S669" i="1"/>
  <c r="S413" i="1"/>
  <c r="S157" i="1"/>
  <c r="S756" i="1"/>
  <c r="S500" i="1"/>
  <c r="S244" i="1"/>
  <c r="S305" i="1"/>
  <c r="S494" i="1"/>
  <c r="S853" i="1"/>
  <c r="S341" i="1"/>
  <c r="S748" i="1"/>
  <c r="S236" i="1"/>
  <c r="S940" i="1"/>
  <c r="S793" i="1"/>
  <c r="S720" i="1"/>
  <c r="S782" i="1"/>
  <c r="S113" i="1"/>
  <c r="S302" i="1"/>
  <c r="S661" i="1"/>
  <c r="S149" i="1"/>
  <c r="S428" i="1"/>
  <c r="S831" i="1"/>
  <c r="S959" i="1"/>
  <c r="S913" i="1"/>
  <c r="S955" i="1"/>
  <c r="S699" i="1"/>
  <c r="S443" i="1"/>
  <c r="S369" i="1"/>
  <c r="S558" i="1"/>
  <c r="S46" i="1"/>
  <c r="S405" i="1"/>
  <c r="S684" i="1"/>
  <c r="S172" i="1"/>
  <c r="S774" i="1"/>
  <c r="S896" i="1"/>
  <c r="S958" i="1"/>
  <c r="S730" i="1"/>
  <c r="S115" i="1"/>
  <c r="S522" i="1"/>
  <c r="S266" i="1"/>
  <c r="S10" i="1"/>
  <c r="S545" i="1"/>
  <c r="S289" i="1"/>
  <c r="S33" i="1"/>
  <c r="S232" i="1"/>
  <c r="S734" i="1"/>
  <c r="S478" i="1"/>
  <c r="S222" i="1"/>
  <c r="S859" i="1"/>
  <c r="S347" i="1"/>
  <c r="S250" i="1"/>
  <c r="S472" i="1"/>
  <c r="S165" i="1"/>
  <c r="S82" i="1"/>
  <c r="S41" i="1"/>
  <c r="S426" i="1"/>
  <c r="S549" i="1"/>
  <c r="S498" i="1"/>
  <c r="S954" i="1"/>
  <c r="S581" i="1"/>
  <c r="S668" i="1"/>
  <c r="S412" i="1"/>
  <c r="S565" i="1"/>
  <c r="S588" i="1"/>
  <c r="S84" i="1"/>
  <c r="S956" i="1"/>
  <c r="S899" i="1"/>
  <c r="S643" i="1"/>
  <c r="S387" i="1"/>
  <c r="S139" i="1"/>
  <c r="S546" i="1"/>
  <c r="S290" i="1"/>
  <c r="S34" i="1"/>
  <c r="S569" i="1"/>
  <c r="S313" i="1"/>
  <c r="S57" i="1"/>
  <c r="S512" i="1"/>
  <c r="S256" i="1"/>
  <c r="S791" i="1"/>
  <c r="S535" i="1"/>
  <c r="S279" i="1"/>
  <c r="S23" i="1"/>
  <c r="S502" i="1"/>
  <c r="S246" i="1"/>
  <c r="S861" i="1"/>
  <c r="S605" i="1"/>
  <c r="S349" i="1"/>
  <c r="S93" i="1"/>
  <c r="S692" i="1"/>
  <c r="S436" i="1"/>
  <c r="S195" i="1"/>
  <c r="S346" i="1"/>
  <c r="S625" i="1"/>
  <c r="S312" i="1"/>
  <c r="S591" i="1"/>
  <c r="S79" i="1"/>
  <c r="S912" i="1"/>
  <c r="S948" i="1"/>
  <c r="S891" i="1"/>
  <c r="S635" i="1"/>
  <c r="S379" i="1"/>
  <c r="S746" i="1"/>
  <c r="S538" i="1"/>
  <c r="S26" i="1"/>
  <c r="S504" i="1"/>
  <c r="S783" i="1"/>
  <c r="S271" i="1"/>
  <c r="S904" i="1"/>
  <c r="S481" i="1"/>
  <c r="S703" i="1"/>
  <c r="S447" i="1"/>
  <c r="S414" i="1"/>
  <c r="S773" i="1"/>
  <c r="S517" i="1"/>
  <c r="S604" i="1"/>
  <c r="S348" i="1"/>
  <c r="S92" i="1"/>
  <c r="S309" i="1"/>
  <c r="S396" i="1"/>
  <c r="S927" i="1"/>
  <c r="S897" i="1"/>
  <c r="S824" i="1"/>
  <c r="S886" i="1"/>
  <c r="S941" i="1"/>
  <c r="S860" i="1"/>
  <c r="S803" i="1"/>
  <c r="S547" i="1"/>
  <c r="S840" i="1"/>
  <c r="S417" i="1"/>
  <c r="S161" i="1"/>
  <c r="S616" i="1"/>
  <c r="S104" i="1"/>
  <c r="S639" i="1"/>
  <c r="S127" i="1"/>
  <c r="S606" i="1"/>
  <c r="S709" i="1"/>
  <c r="S197" i="1"/>
  <c r="S932" i="1"/>
  <c r="S875" i="1"/>
  <c r="S619" i="1"/>
  <c r="S363" i="1"/>
  <c r="S914" i="1"/>
  <c r="S299" i="1"/>
  <c r="S43" i="1"/>
  <c r="S450" i="1"/>
  <c r="S194" i="1"/>
  <c r="S729" i="1"/>
  <c r="S473" i="1"/>
  <c r="S217" i="1"/>
  <c r="S672" i="1"/>
  <c r="S416" i="1"/>
  <c r="S160" i="1"/>
  <c r="S695" i="1"/>
  <c r="S439" i="1"/>
  <c r="S183" i="1"/>
  <c r="S662" i="1"/>
  <c r="S406" i="1"/>
  <c r="S150" i="1"/>
  <c r="S765" i="1"/>
  <c r="S509" i="1"/>
  <c r="S253" i="1"/>
  <c r="S852" i="1"/>
  <c r="S596" i="1"/>
  <c r="S340" i="1"/>
  <c r="S20" i="1"/>
  <c r="S844" i="1"/>
  <c r="S76" i="1"/>
  <c r="S919" i="1"/>
  <c r="S953" i="1"/>
  <c r="S880" i="1"/>
  <c r="S942" i="1"/>
  <c r="S822" i="1"/>
  <c r="S916" i="1"/>
  <c r="S603" i="1"/>
  <c r="S714" i="1"/>
  <c r="S99" i="1"/>
  <c r="S506" i="1"/>
  <c r="S785" i="1"/>
  <c r="S529" i="1"/>
  <c r="S273" i="1"/>
  <c r="S17" i="1"/>
  <c r="S216" i="1"/>
  <c r="S751" i="1"/>
  <c r="S495" i="1"/>
  <c r="S239" i="1"/>
  <c r="S718" i="1"/>
  <c r="S872" i="1"/>
  <c r="S947" i="1"/>
  <c r="S866" i="1"/>
  <c r="S530" i="1"/>
  <c r="S560" i="1"/>
  <c r="S647" i="1"/>
  <c r="S7" i="1"/>
  <c r="S779" i="1"/>
  <c r="S890" i="1"/>
  <c r="S584" i="1"/>
  <c r="S60" i="1"/>
  <c r="S489" i="1"/>
  <c r="S368" i="1"/>
  <c r="S391" i="1"/>
  <c r="S230" i="1"/>
  <c r="S333" i="1"/>
  <c r="S484" i="1"/>
  <c r="S691" i="1"/>
  <c r="S930" i="1"/>
  <c r="S327" i="1"/>
  <c r="S397" i="1"/>
  <c r="S420" i="1"/>
  <c r="S710" i="1"/>
  <c r="S557" i="1"/>
  <c r="S193" i="1"/>
  <c r="S702" i="1"/>
  <c r="S316" i="1"/>
  <c r="S706" i="1"/>
  <c r="S777" i="1"/>
  <c r="S464" i="1"/>
  <c r="S351" i="1"/>
  <c r="S764" i="1"/>
  <c r="S198" i="1"/>
  <c r="S798" i="1"/>
  <c r="S613" i="1"/>
  <c r="S580" i="1"/>
  <c r="S147" i="1"/>
  <c r="S648" i="1"/>
  <c r="S62" i="1"/>
  <c r="S847" i="1"/>
  <c r="S865" i="1"/>
  <c r="S792" i="1"/>
  <c r="S810" i="1"/>
  <c r="S602" i="1"/>
  <c r="S90" i="1"/>
  <c r="S568" i="1"/>
  <c r="S56" i="1"/>
  <c r="S335" i="1"/>
  <c r="S131" i="1"/>
  <c r="S282" i="1"/>
  <c r="S561" i="1"/>
  <c r="S248" i="1"/>
  <c r="S527" i="1"/>
  <c r="S15" i="1"/>
  <c r="S960" i="1"/>
  <c r="S766" i="1"/>
  <c r="S944" i="1"/>
  <c r="S398" i="1"/>
  <c r="S908" i="1"/>
  <c r="S939" i="1"/>
  <c r="S683" i="1"/>
  <c r="S427" i="1"/>
  <c r="S794" i="1"/>
  <c r="S179" i="1"/>
  <c r="S586" i="1"/>
  <c r="S330" i="1"/>
  <c r="S74" i="1"/>
  <c r="S609" i="1"/>
  <c r="S97" i="1"/>
  <c r="S296" i="1"/>
  <c r="S40" i="1"/>
  <c r="S63" i="1"/>
  <c r="S542" i="1"/>
  <c r="S389" i="1"/>
  <c r="S133" i="1"/>
  <c r="S732" i="1"/>
  <c r="S476" i="1"/>
  <c r="S757" i="1"/>
  <c r="S206" i="1"/>
  <c r="S821" i="1"/>
  <c r="S53" i="1"/>
  <c r="S140" i="1"/>
  <c r="S817" i="1"/>
  <c r="S380" i="1"/>
  <c r="S595" i="1"/>
  <c r="S301" i="1"/>
  <c r="S705" i="1"/>
  <c r="S287" i="1"/>
  <c r="S802" i="1"/>
  <c r="S338" i="1"/>
  <c r="S627" i="1"/>
  <c r="S674" i="1"/>
  <c r="S274" i="1"/>
  <c r="S199" i="1"/>
  <c r="S38" i="1"/>
  <c r="S843" i="1"/>
  <c r="S741" i="1"/>
  <c r="S135" i="1"/>
  <c r="S102" i="1"/>
  <c r="S141" i="1"/>
  <c r="S523" i="1"/>
  <c r="S456" i="1"/>
  <c r="S339" i="1"/>
  <c r="S487" i="1"/>
  <c r="S762" i="1"/>
  <c r="S190" i="1"/>
  <c r="S91" i="1"/>
  <c r="S521" i="1"/>
  <c r="S516" i="1"/>
  <c r="S385" i="1"/>
  <c r="S510" i="1"/>
  <c r="S231" i="1"/>
  <c r="S813" i="1"/>
  <c r="S644" i="1"/>
  <c r="S651" i="1"/>
  <c r="S607" i="1"/>
  <c r="S828" i="1"/>
  <c r="S851" i="1"/>
  <c r="S388" i="1"/>
  <c r="S864" i="1"/>
  <c r="S395" i="1"/>
  <c r="S83" i="1"/>
  <c r="S951" i="1"/>
  <c r="S961" i="1"/>
  <c r="S888" i="1"/>
  <c r="S739" i="1"/>
  <c r="S483" i="1"/>
  <c r="S850" i="1"/>
  <c r="S235" i="1"/>
  <c r="S642" i="1"/>
  <c r="S386" i="1"/>
  <c r="S130" i="1"/>
  <c r="S665" i="1"/>
  <c r="S409" i="1"/>
  <c r="S153" i="1"/>
  <c r="S608" i="1"/>
  <c r="S352" i="1"/>
  <c r="S96" i="1"/>
  <c r="S631" i="1"/>
  <c r="S375" i="1"/>
  <c r="S119" i="1"/>
  <c r="S598" i="1"/>
  <c r="S342" i="1"/>
  <c r="S86" i="1"/>
  <c r="S701" i="1"/>
  <c r="S445" i="1"/>
  <c r="S788" i="1"/>
  <c r="S532" i="1"/>
  <c r="S276" i="1"/>
  <c r="S501" i="1"/>
  <c r="S652" i="1"/>
  <c r="S878" i="1"/>
  <c r="S933" i="1"/>
  <c r="S795" i="1"/>
  <c r="S906" i="1"/>
  <c r="S291" i="1"/>
  <c r="S442" i="1"/>
  <c r="S186" i="1"/>
  <c r="S721" i="1"/>
  <c r="S465" i="1"/>
  <c r="S209" i="1"/>
  <c r="S664" i="1"/>
  <c r="S408" i="1"/>
  <c r="S152" i="1"/>
  <c r="S687" i="1"/>
  <c r="S431" i="1"/>
  <c r="S175" i="1"/>
  <c r="S654" i="1"/>
  <c r="S142" i="1"/>
  <c r="S245" i="1"/>
  <c r="S332" i="1"/>
  <c r="S809" i="1"/>
  <c r="S839" i="1"/>
  <c r="S929" i="1"/>
  <c r="S856" i="1"/>
  <c r="S784" i="1"/>
  <c r="S887" i="1"/>
  <c r="S823" i="1"/>
  <c r="S857" i="1"/>
  <c r="S952" i="1"/>
  <c r="S825" i="1"/>
  <c r="S807" i="1"/>
  <c r="S943" i="1"/>
  <c r="S752" i="1"/>
  <c r="S909" i="1"/>
  <c r="S771" i="1"/>
  <c r="S515" i="1"/>
  <c r="S879" i="1"/>
  <c r="S881" i="1"/>
  <c r="S854" i="1"/>
  <c r="S882" i="1"/>
  <c r="S267" i="1"/>
  <c r="S11" i="1"/>
  <c r="S418" i="1"/>
  <c r="S162" i="1"/>
  <c r="S697" i="1"/>
  <c r="S441" i="1"/>
  <c r="S185" i="1"/>
  <c r="S640" i="1"/>
  <c r="S384" i="1"/>
  <c r="S128" i="1"/>
  <c r="S663" i="1"/>
  <c r="S407" i="1"/>
  <c r="S151" i="1"/>
  <c r="S630" i="1"/>
  <c r="S374" i="1"/>
  <c r="S118" i="1"/>
  <c r="S733" i="1"/>
  <c r="S477" i="1"/>
  <c r="S221" i="1"/>
  <c r="S820" i="1"/>
  <c r="S564" i="1"/>
  <c r="S308" i="1"/>
  <c r="S52" i="1"/>
  <c r="S658" i="1"/>
  <c r="S18" i="1"/>
  <c r="S169" i="1"/>
  <c r="S176" i="1"/>
  <c r="S263" i="1"/>
  <c r="S358" i="1"/>
  <c r="S589" i="1"/>
  <c r="S740" i="1"/>
  <c r="S36" i="1"/>
  <c r="S488" i="1"/>
  <c r="S319" i="1"/>
  <c r="S158" i="1"/>
  <c r="S69" i="1"/>
  <c r="S28" i="1"/>
  <c r="S871" i="1"/>
  <c r="S234" i="1"/>
  <c r="S200" i="1"/>
  <c r="S318" i="1"/>
  <c r="S444" i="1"/>
  <c r="S846" i="1"/>
  <c r="S901" i="1"/>
  <c r="S763" i="1"/>
  <c r="S507" i="1"/>
  <c r="S874" i="1"/>
  <c r="S259" i="1"/>
  <c r="S3" i="1"/>
  <c r="S410" i="1"/>
  <c r="S154" i="1"/>
  <c r="S689" i="1"/>
  <c r="S433" i="1"/>
  <c r="S177" i="1"/>
  <c r="S632" i="1"/>
  <c r="S376" i="1"/>
  <c r="S120" i="1"/>
  <c r="S655" i="1"/>
  <c r="S399" i="1"/>
  <c r="S143" i="1"/>
  <c r="S622" i="1"/>
  <c r="S366" i="1"/>
  <c r="S110" i="1"/>
  <c r="S725" i="1"/>
  <c r="S469" i="1"/>
  <c r="S213" i="1"/>
  <c r="S812" i="1"/>
  <c r="S556" i="1"/>
  <c r="S300" i="1"/>
  <c r="S44" i="1"/>
  <c r="S251" i="1"/>
  <c r="S210" i="1"/>
  <c r="S297" i="1"/>
  <c r="S304" i="1"/>
  <c r="S519" i="1"/>
  <c r="S614" i="1"/>
  <c r="S653" i="1"/>
  <c r="S77" i="1"/>
  <c r="S228" i="1"/>
  <c r="S360" i="1"/>
  <c r="S255" i="1"/>
  <c r="S94" i="1"/>
  <c r="S5" i="1"/>
  <c r="S769" i="1"/>
  <c r="S671" i="1"/>
  <c r="S869" i="1"/>
  <c r="S252" i="1"/>
  <c r="S838" i="1"/>
  <c r="S893" i="1"/>
  <c r="S755" i="1"/>
  <c r="S499" i="1"/>
  <c r="S466" i="1"/>
  <c r="S233" i="1"/>
  <c r="S583" i="1"/>
  <c r="S294" i="1"/>
  <c r="S269" i="1"/>
  <c r="S100" i="1"/>
  <c r="S383" i="1"/>
  <c r="S453" i="1"/>
  <c r="S618" i="1"/>
  <c r="S264" i="1"/>
  <c r="S841" i="1"/>
  <c r="S768" i="1"/>
  <c r="S830" i="1"/>
  <c r="S885" i="1"/>
  <c r="S747" i="1"/>
  <c r="S491" i="1"/>
  <c r="S858" i="1"/>
  <c r="S243" i="1"/>
  <c r="S650" i="1"/>
  <c r="S394" i="1"/>
  <c r="S138" i="1"/>
  <c r="S673" i="1"/>
  <c r="S225" i="1"/>
  <c r="S168" i="1"/>
  <c r="S670" i="1"/>
  <c r="S645" i="1"/>
  <c r="S540" i="1"/>
  <c r="S937" i="1"/>
  <c r="S554" i="1"/>
  <c r="S446" i="1"/>
  <c r="S572" i="1"/>
  <c r="S950" i="1"/>
  <c r="S924" i="1"/>
  <c r="S867" i="1"/>
  <c r="S611" i="1"/>
  <c r="S355" i="1"/>
  <c r="S722" i="1"/>
  <c r="S107" i="1"/>
  <c r="S514" i="1"/>
  <c r="S258" i="1"/>
  <c r="S2" i="1"/>
  <c r="S537" i="1"/>
  <c r="S281" i="1"/>
  <c r="S25" i="1"/>
  <c r="S480" i="1"/>
  <c r="S224" i="1"/>
  <c r="S759" i="1"/>
  <c r="S503" i="1"/>
  <c r="S247" i="1"/>
  <c r="S726" i="1"/>
  <c r="S470" i="1"/>
  <c r="S214" i="1"/>
  <c r="S829" i="1"/>
  <c r="S573" i="1"/>
  <c r="S317" i="1"/>
  <c r="S61" i="1"/>
  <c r="S660" i="1"/>
  <c r="S404" i="1"/>
  <c r="S148" i="1"/>
  <c r="S772" i="1"/>
  <c r="S4" i="1"/>
  <c r="S211" i="1"/>
  <c r="S712" i="1"/>
  <c r="S95" i="1"/>
  <c r="S293" i="1"/>
  <c r="S750" i="1"/>
  <c r="S923" i="1"/>
  <c r="S667" i="1"/>
  <c r="S411" i="1"/>
  <c r="S778" i="1"/>
  <c r="S163" i="1"/>
  <c r="S570" i="1"/>
  <c r="S314" i="1"/>
  <c r="S58" i="1"/>
  <c r="S593" i="1"/>
  <c r="S337" i="1"/>
  <c r="S81" i="1"/>
  <c r="S536" i="1"/>
  <c r="S280" i="1"/>
  <c r="S24" i="1"/>
  <c r="S559" i="1"/>
  <c r="S303" i="1"/>
  <c r="S47" i="1"/>
  <c r="S526" i="1"/>
  <c r="S270" i="1"/>
  <c r="S14" i="1"/>
  <c r="S629" i="1"/>
  <c r="S373" i="1"/>
  <c r="S117" i="1"/>
  <c r="S716" i="1"/>
  <c r="S460" i="1"/>
  <c r="S204" i="1"/>
  <c r="S173" i="1"/>
  <c r="S196" i="1"/>
  <c r="S911" i="1"/>
  <c r="S855" i="1"/>
  <c r="S800" i="1"/>
  <c r="S459" i="1"/>
  <c r="S641" i="1"/>
  <c r="S8" i="1"/>
  <c r="S805" i="1"/>
  <c r="S188" i="1"/>
  <c r="S744" i="1"/>
  <c r="S806" i="1"/>
  <c r="S321" i="1"/>
  <c r="S415" i="1"/>
  <c r="S357" i="1"/>
  <c r="S936" i="1"/>
  <c r="S742" i="1"/>
  <c r="S915" i="1"/>
  <c r="S659" i="1"/>
  <c r="S403" i="1"/>
  <c r="S723" i="1"/>
  <c r="S467" i="1"/>
  <c r="S770" i="1"/>
  <c r="S155" i="1"/>
  <c r="S562" i="1"/>
  <c r="S306" i="1"/>
  <c r="S50" i="1"/>
  <c r="S585" i="1"/>
  <c r="S329" i="1"/>
  <c r="S73" i="1"/>
  <c r="S528" i="1"/>
  <c r="S272" i="1"/>
  <c r="S16" i="1"/>
  <c r="S551" i="1"/>
  <c r="S295" i="1"/>
  <c r="S39" i="1"/>
  <c r="S518" i="1"/>
  <c r="S262" i="1"/>
  <c r="S6" i="1"/>
  <c r="S621" i="1"/>
  <c r="S365" i="1"/>
  <c r="S836" i="1"/>
  <c r="S68" i="1"/>
  <c r="S873" i="1"/>
  <c r="S928" i="1"/>
  <c r="S920" i="1"/>
  <c r="S863" i="1"/>
  <c r="S921" i="1"/>
  <c r="S848" i="1"/>
  <c r="S833" i="1"/>
  <c r="S815" i="1"/>
  <c r="S799" i="1"/>
  <c r="S849" i="1"/>
  <c r="S776" i="1"/>
  <c r="S760" i="1"/>
  <c r="S903" i="1"/>
  <c r="S889" i="1"/>
  <c r="S816" i="1"/>
  <c r="S935" i="1"/>
  <c r="S895" i="1"/>
  <c r="S945" i="1"/>
  <c r="S892" i="1"/>
  <c r="S579" i="1"/>
  <c r="S249" i="1"/>
  <c r="S918" i="1"/>
  <c r="S835" i="1"/>
  <c r="S323" i="1"/>
  <c r="S946" i="1"/>
  <c r="S690" i="1"/>
  <c r="S75" i="1"/>
  <c r="S482" i="1"/>
  <c r="S226" i="1"/>
  <c r="S761" i="1"/>
  <c r="S505" i="1"/>
  <c r="S704" i="1"/>
  <c r="S448" i="1"/>
  <c r="S727" i="1"/>
  <c r="S215" i="1"/>
  <c r="S438" i="1"/>
  <c r="S797" i="1"/>
  <c r="S285" i="1"/>
  <c r="S628" i="1"/>
  <c r="S187" i="1"/>
  <c r="S361" i="1"/>
  <c r="S455" i="1"/>
  <c r="S550" i="1"/>
  <c r="S13" i="1"/>
  <c r="S680" i="1"/>
  <c r="S350" i="1"/>
  <c r="S284" i="1"/>
  <c r="S587" i="1"/>
  <c r="S19" i="1"/>
  <c r="S638" i="1"/>
  <c r="S884" i="1"/>
  <c r="S827" i="1"/>
  <c r="S571" i="1"/>
  <c r="S315" i="1"/>
  <c r="S938" i="1"/>
  <c r="S682" i="1"/>
  <c r="S67" i="1"/>
  <c r="S474" i="1"/>
  <c r="S218" i="1"/>
  <c r="S753" i="1"/>
  <c r="S497" i="1"/>
  <c r="S241" i="1"/>
  <c r="S696" i="1"/>
  <c r="S440" i="1"/>
  <c r="S184" i="1"/>
  <c r="S719" i="1"/>
  <c r="S463" i="1"/>
  <c r="S207" i="1"/>
  <c r="S686" i="1"/>
  <c r="S430" i="1"/>
  <c r="S174" i="1"/>
  <c r="S789" i="1"/>
  <c r="S533" i="1"/>
  <c r="S277" i="1"/>
  <c r="S21" i="1"/>
  <c r="S620" i="1"/>
  <c r="S364" i="1"/>
  <c r="S108" i="1"/>
  <c r="S738" i="1"/>
  <c r="S402" i="1"/>
  <c r="S425" i="1"/>
  <c r="S496" i="1"/>
  <c r="S711" i="1"/>
  <c r="S678" i="1"/>
  <c r="S845" i="1"/>
  <c r="S205" i="1"/>
  <c r="S356" i="1"/>
  <c r="S552" i="1"/>
  <c r="S511" i="1"/>
  <c r="S286" i="1"/>
  <c r="S325" i="1"/>
  <c r="S156" i="1"/>
  <c r="S298" i="1"/>
  <c r="S136" i="1"/>
  <c r="S254" i="1"/>
  <c r="S636" i="1"/>
  <c r="S902" i="1"/>
  <c r="S192" i="1"/>
  <c r="S471" i="1"/>
  <c r="S694" i="1"/>
  <c r="S182" i="1"/>
  <c r="S541" i="1"/>
  <c r="S29" i="1"/>
  <c r="S372" i="1"/>
  <c r="S116" i="1"/>
  <c r="S146" i="1"/>
  <c r="S432" i="1"/>
  <c r="S717" i="1"/>
  <c r="S164" i="1"/>
  <c r="S575" i="1"/>
  <c r="S261" i="1"/>
  <c r="S520" i="1"/>
  <c r="S37" i="1"/>
  <c r="S910" i="1"/>
  <c r="S957" i="1"/>
  <c r="S876" i="1"/>
  <c r="S819" i="1"/>
  <c r="S563" i="1"/>
  <c r="S307" i="1"/>
  <c r="S123" i="1"/>
  <c r="S553" i="1"/>
  <c r="S112" i="1"/>
  <c r="S486" i="1"/>
  <c r="S461" i="1"/>
  <c r="S292" i="1"/>
  <c r="S767" i="1"/>
  <c r="S30" i="1"/>
  <c r="S220" i="1"/>
  <c r="S736" i="1"/>
  <c r="S826" i="1"/>
  <c r="S65" i="1"/>
  <c r="S905" i="1"/>
  <c r="S832" i="1"/>
  <c r="S894" i="1"/>
  <c r="S949" i="1"/>
  <c r="S868" i="1"/>
  <c r="S811" i="1"/>
  <c r="S555" i="1"/>
  <c r="S922" i="1"/>
  <c r="S666" i="1"/>
  <c r="S51" i="1"/>
  <c r="S458" i="1"/>
  <c r="S202" i="1"/>
  <c r="S737" i="1"/>
  <c r="S353" i="1"/>
  <c r="S424" i="1"/>
  <c r="S191" i="1"/>
  <c r="S837" i="1"/>
  <c r="S796" i="1"/>
  <c r="S275" i="1"/>
  <c r="S159" i="1"/>
  <c r="S101" i="1"/>
  <c r="S758" i="1"/>
  <c r="S931" i="1"/>
  <c r="S675" i="1"/>
  <c r="S419" i="1"/>
  <c r="S786" i="1"/>
  <c r="S171" i="1"/>
  <c r="S578" i="1"/>
  <c r="S322" i="1"/>
  <c r="S66" i="1"/>
  <c r="S601" i="1"/>
  <c r="S345" i="1"/>
  <c r="S89" i="1"/>
  <c r="S544" i="1"/>
  <c r="S288" i="1"/>
  <c r="S32" i="1"/>
  <c r="S567" i="1"/>
  <c r="S311" i="1"/>
  <c r="S55" i="1"/>
  <c r="S534" i="1"/>
  <c r="S278" i="1"/>
  <c r="S22" i="1"/>
  <c r="S637" i="1"/>
  <c r="S381" i="1"/>
  <c r="S125" i="1"/>
  <c r="S724" i="1"/>
  <c r="S468" i="1"/>
  <c r="S212" i="1"/>
  <c r="S237" i="1"/>
  <c r="S132" i="1"/>
  <c r="S257" i="1"/>
  <c r="S479" i="1"/>
  <c r="S677" i="1"/>
  <c r="S814" i="1"/>
  <c r="S731" i="1"/>
  <c r="S475" i="1"/>
  <c r="S842" i="1"/>
  <c r="S227" i="1"/>
  <c r="S634" i="1"/>
  <c r="S378" i="1"/>
  <c r="S122" i="1"/>
  <c r="S657" i="1"/>
  <c r="S401" i="1"/>
  <c r="S145" i="1"/>
  <c r="S600" i="1"/>
  <c r="S344" i="1"/>
  <c r="S88" i="1"/>
  <c r="S623" i="1"/>
  <c r="S367" i="1"/>
  <c r="S111" i="1"/>
  <c r="S590" i="1"/>
  <c r="S334" i="1"/>
  <c r="S78" i="1"/>
  <c r="S693" i="1"/>
  <c r="S437" i="1"/>
  <c r="S181" i="1"/>
  <c r="S780" i="1"/>
  <c r="S524" i="1"/>
  <c r="S268" i="1"/>
  <c r="S12" i="1"/>
  <c r="S324" i="1"/>
  <c r="S907" i="1"/>
  <c r="S362" i="1"/>
  <c r="S328" i="1"/>
  <c r="S382" i="1"/>
  <c r="S508" i="1"/>
  <c r="S808" i="1"/>
  <c r="S870" i="1"/>
  <c r="S925" i="1"/>
  <c r="S787" i="1"/>
  <c r="S531" i="1"/>
  <c r="S898" i="1"/>
  <c r="S283" i="1"/>
  <c r="S27" i="1"/>
  <c r="S434" i="1"/>
  <c r="S178" i="1"/>
  <c r="S713" i="1"/>
  <c r="S457" i="1"/>
  <c r="S201" i="1"/>
  <c r="S656" i="1"/>
  <c r="S400" i="1"/>
  <c r="S144" i="1"/>
  <c r="S679" i="1"/>
  <c r="S423" i="1"/>
  <c r="S167" i="1"/>
  <c r="S646" i="1"/>
  <c r="S390" i="1"/>
  <c r="S134" i="1"/>
  <c r="S749" i="1"/>
  <c r="S493" i="1"/>
  <c r="S109" i="1"/>
  <c r="S452" i="1"/>
  <c r="S513" i="1"/>
  <c r="S223" i="1"/>
  <c r="S229" i="1"/>
  <c r="S834" i="1"/>
  <c r="S219" i="1"/>
  <c r="S626" i="1"/>
  <c r="S370" i="1"/>
  <c r="S114" i="1"/>
  <c r="S649" i="1"/>
  <c r="S393" i="1"/>
  <c r="S137" i="1"/>
  <c r="S592" i="1"/>
  <c r="S336" i="1"/>
  <c r="S80" i="1"/>
  <c r="S615" i="1"/>
  <c r="S359" i="1"/>
  <c r="S103" i="1"/>
  <c r="S582" i="1"/>
  <c r="S326" i="1"/>
  <c r="S70" i="1"/>
  <c r="S685" i="1"/>
  <c r="S429" i="1"/>
  <c r="S45" i="1"/>
  <c r="S260" i="1"/>
  <c r="S698" i="1"/>
  <c r="S129" i="1"/>
  <c r="S574" i="1"/>
  <c r="S700" i="1"/>
  <c r="S715" i="1"/>
  <c r="S490" i="1"/>
  <c r="S392" i="1"/>
  <c r="S126" i="1"/>
  <c r="S124" i="1"/>
  <c r="S331" i="1"/>
  <c r="S106" i="1"/>
  <c r="S543" i="1"/>
  <c r="S485" i="1"/>
  <c r="X3" i="1" l="1"/>
  <c r="W2" i="1"/>
  <c r="X2" i="1"/>
  <c r="Z2" i="1" s="1"/>
  <c r="V2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6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2" i="1"/>
</calcChain>
</file>

<file path=xl/sharedStrings.xml><?xml version="1.0" encoding="utf-8"?>
<sst xmlns="http://schemas.openxmlformats.org/spreadsheetml/2006/main" count="5218" uniqueCount="45">
  <si>
    <t>action</t>
  </si>
  <si>
    <t>world_size</t>
  </si>
  <si>
    <t>number_of_steps</t>
  </si>
  <si>
    <t>number_of_steps_between_file_dumps</t>
  </si>
  <si>
    <t>mpi_size</t>
  </si>
  <si>
    <t>omp_get_max_threads</t>
  </si>
  <si>
    <t>total_time</t>
  </si>
  <si>
    <t>t_io</t>
  </si>
  <si>
    <t>t_io_accumulator</t>
  </si>
  <si>
    <t>t_io_accumulator_average</t>
  </si>
  <si>
    <t>e0</t>
  </si>
  <si>
    <t>node</t>
  </si>
  <si>
    <t>e2</t>
  </si>
  <si>
    <t>out</t>
  </si>
  <si>
    <t>csv</t>
  </si>
  <si>
    <t>e1</t>
  </si>
  <si>
    <t>e3</t>
  </si>
  <si>
    <t>i</t>
  </si>
  <si>
    <t>Row Labels</t>
  </si>
  <si>
    <t>Count of total_time</t>
  </si>
  <si>
    <t>Col</t>
  </si>
  <si>
    <t>StdDevp</t>
  </si>
  <si>
    <t>Avg</t>
  </si>
  <si>
    <t>calc</t>
  </si>
  <si>
    <t>Label</t>
  </si>
  <si>
    <t>e2 10000 100 100000 1 21</t>
  </si>
  <si>
    <t>label</t>
  </si>
  <si>
    <t>avg</t>
  </si>
  <si>
    <t>dev</t>
  </si>
  <si>
    <t>StdDev</t>
  </si>
  <si>
    <t>Low</t>
  </si>
  <si>
    <t>High</t>
  </si>
  <si>
    <t>Pick</t>
  </si>
  <si>
    <t>range</t>
  </si>
  <si>
    <t>e1 10000 100 1 1 52</t>
  </si>
  <si>
    <t>Total</t>
  </si>
  <si>
    <t>Picks 1</t>
  </si>
  <si>
    <t>Picks 0</t>
  </si>
  <si>
    <t>NA</t>
  </si>
  <si>
    <t>(blank)</t>
  </si>
  <si>
    <t xml:space="preserve">scale_mpi_epyc_epyc005_2023-06-13_02-00-42.csv </t>
  </si>
  <si>
    <t xml:space="preserve">scale_mpi_epyc_job_12128.out </t>
  </si>
  <si>
    <t>(All)</t>
  </si>
  <si>
    <t xml:space="preserve">scale_mpi_epyc_job_12129.out </t>
  </si>
  <si>
    <t xml:space="preserve">scale_mpi_epyc_epyc006_2023-06-13_02-01-02.csv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</si>
</sst>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1" xfId="0" applyBorder="1"/>
    <xf numFmtId="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[scalability_MPI.xlsx]pivot times!ExecutionTime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times'!$B$3:$B$7</c:f>
              <c:strCache>
                <c:ptCount val="1"/>
                <c:pt idx="0">
                  <c:v>i - 10000 - 0 -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times'!$B$8:$B$71</c:f>
              <c:numCache>
                <c:formatCode>#,##0.00</c:formatCode>
                <c:ptCount val="64"/>
                <c:pt idx="0">
                  <c:v>3.4385683999999999</c:v>
                </c:pt>
                <c:pt idx="1">
                  <c:v>1.9700337999999999</c:v>
                </c:pt>
                <c:pt idx="2">
                  <c:v>1.9406254000000001</c:v>
                </c:pt>
                <c:pt idx="3">
                  <c:v>1.5664894</c:v>
                </c:pt>
                <c:pt idx="4">
                  <c:v>1.4988049999999999</c:v>
                </c:pt>
                <c:pt idx="5">
                  <c:v>1.4457849999999999</c:v>
                </c:pt>
                <c:pt idx="6">
                  <c:v>1.4075719999999998</c:v>
                </c:pt>
                <c:pt idx="7">
                  <c:v>1.3953887999999999</c:v>
                </c:pt>
                <c:pt idx="8">
                  <c:v>1.3836286000000002</c:v>
                </c:pt>
                <c:pt idx="9">
                  <c:v>1.3677760000000001</c:v>
                </c:pt>
                <c:pt idx="10">
                  <c:v>1.3609943999999998</c:v>
                </c:pt>
                <c:pt idx="11">
                  <c:v>1.3572842000000001</c:v>
                </c:pt>
                <c:pt idx="12">
                  <c:v>1.3692688</c:v>
                </c:pt>
                <c:pt idx="13">
                  <c:v>1.3647567999999999</c:v>
                </c:pt>
                <c:pt idx="14">
                  <c:v>1.3514324</c:v>
                </c:pt>
                <c:pt idx="15">
                  <c:v>1.3701642000000001</c:v>
                </c:pt>
                <c:pt idx="16">
                  <c:v>1.3659116</c:v>
                </c:pt>
                <c:pt idx="17">
                  <c:v>1.385859</c:v>
                </c:pt>
                <c:pt idx="18">
                  <c:v>1.3954777999999999</c:v>
                </c:pt>
                <c:pt idx="19">
                  <c:v>1.3702748</c:v>
                </c:pt>
                <c:pt idx="20">
                  <c:v>1.4418131999999999</c:v>
                </c:pt>
                <c:pt idx="21">
                  <c:v>1.3926908</c:v>
                </c:pt>
                <c:pt idx="22">
                  <c:v>1.4424053999999999</c:v>
                </c:pt>
                <c:pt idx="23">
                  <c:v>3.4683098000000001</c:v>
                </c:pt>
                <c:pt idx="24">
                  <c:v>1.4170231999999998</c:v>
                </c:pt>
                <c:pt idx="25">
                  <c:v>1.4153328000000003</c:v>
                </c:pt>
                <c:pt idx="26">
                  <c:v>1.4387745999999999</c:v>
                </c:pt>
                <c:pt idx="27">
                  <c:v>5.6686209999999999</c:v>
                </c:pt>
                <c:pt idx="28">
                  <c:v>1.4513817999999998</c:v>
                </c:pt>
                <c:pt idx="29">
                  <c:v>62.1702814</c:v>
                </c:pt>
                <c:pt idx="30">
                  <c:v>1.4879520000000002</c:v>
                </c:pt>
                <c:pt idx="31">
                  <c:v>1.4919582</c:v>
                </c:pt>
                <c:pt idx="32">
                  <c:v>1.5200165999999999</c:v>
                </c:pt>
                <c:pt idx="33">
                  <c:v>1.4701122000000002</c:v>
                </c:pt>
                <c:pt idx="34">
                  <c:v>1.5460486</c:v>
                </c:pt>
                <c:pt idx="35">
                  <c:v>2.9156059999999995</c:v>
                </c:pt>
                <c:pt idx="36">
                  <c:v>1.5050421999999999</c:v>
                </c:pt>
                <c:pt idx="37">
                  <c:v>1.5310216000000001</c:v>
                </c:pt>
                <c:pt idx="38">
                  <c:v>1.6020316000000001</c:v>
                </c:pt>
                <c:pt idx="39">
                  <c:v>1.5592615999999999</c:v>
                </c:pt>
                <c:pt idx="40">
                  <c:v>1.6434786000000003</c:v>
                </c:pt>
                <c:pt idx="41">
                  <c:v>17.377913200000002</c:v>
                </c:pt>
                <c:pt idx="42">
                  <c:v>1.5794250000000001</c:v>
                </c:pt>
                <c:pt idx="43">
                  <c:v>2.9826761999999998</c:v>
                </c:pt>
                <c:pt idx="44">
                  <c:v>1.5686882</c:v>
                </c:pt>
                <c:pt idx="45">
                  <c:v>1.695457</c:v>
                </c:pt>
                <c:pt idx="46">
                  <c:v>3.1040900000000002</c:v>
                </c:pt>
                <c:pt idx="47">
                  <c:v>3.3395463999999997</c:v>
                </c:pt>
                <c:pt idx="48">
                  <c:v>9.4954938000000002</c:v>
                </c:pt>
                <c:pt idx="49">
                  <c:v>1.7505655999999998</c:v>
                </c:pt>
                <c:pt idx="50">
                  <c:v>1.7757187999999999</c:v>
                </c:pt>
                <c:pt idx="51">
                  <c:v>1.8381143999999998</c:v>
                </c:pt>
                <c:pt idx="52">
                  <c:v>1.8412012</c:v>
                </c:pt>
                <c:pt idx="53">
                  <c:v>1.8011391999999997</c:v>
                </c:pt>
                <c:pt idx="54">
                  <c:v>1.8989406000000002</c:v>
                </c:pt>
                <c:pt idx="55">
                  <c:v>1.8680857999999998</c:v>
                </c:pt>
                <c:pt idx="56">
                  <c:v>2.9813141999999999</c:v>
                </c:pt>
                <c:pt idx="57">
                  <c:v>2.8846259999999999</c:v>
                </c:pt>
                <c:pt idx="58">
                  <c:v>1.430677</c:v>
                </c:pt>
                <c:pt idx="59">
                  <c:v>1.4176936000000002</c:v>
                </c:pt>
                <c:pt idx="60">
                  <c:v>1.4400451999999999</c:v>
                </c:pt>
                <c:pt idx="61">
                  <c:v>1.5861912</c:v>
                </c:pt>
                <c:pt idx="62">
                  <c:v>1.4011671999999999</c:v>
                </c:pt>
                <c:pt idx="63">
                  <c:v>1.396884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EB-4279-8D06-D66FDBD48F67}"/>
            </c:ext>
          </c:extLst>
        </c:ser>
        <c:ser>
          <c:idx val="1"/>
          <c:order val="1"/>
          <c:tx>
            <c:strRef>
              <c:f>'pivot times'!$C$3:$C$7</c:f>
              <c:strCache>
                <c:ptCount val="1"/>
                <c:pt idx="0">
                  <c:v>i - 10000 - 0 - StdDevp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times'!$C$8:$C$71</c:f>
              <c:numCache>
                <c:formatCode>General</c:formatCode>
                <c:ptCount val="64"/>
                <c:pt idx="0">
                  <c:v>0.92734843136818867</c:v>
                </c:pt>
                <c:pt idx="1">
                  <c:v>2.4518132933821542E-2</c:v>
                </c:pt>
                <c:pt idx="2">
                  <c:v>0.46729505514892838</c:v>
                </c:pt>
                <c:pt idx="3">
                  <c:v>1.4006883587714198E-2</c:v>
                </c:pt>
                <c:pt idx="4">
                  <c:v>1.4034634986352851E-2</c:v>
                </c:pt>
                <c:pt idx="5">
                  <c:v>8.7286575142114485E-3</c:v>
                </c:pt>
                <c:pt idx="6">
                  <c:v>4.3177336648401931E-3</c:v>
                </c:pt>
                <c:pt idx="7">
                  <c:v>2.5318623501753763E-3</c:v>
                </c:pt>
                <c:pt idx="8">
                  <c:v>7.0824368292077512E-3</c:v>
                </c:pt>
                <c:pt idx="9">
                  <c:v>9.7296724302263736E-3</c:v>
                </c:pt>
                <c:pt idx="10">
                  <c:v>1.1470367397797663E-2</c:v>
                </c:pt>
                <c:pt idx="11">
                  <c:v>5.8231784241885888E-3</c:v>
                </c:pt>
                <c:pt idx="12">
                  <c:v>2.9799723987987681E-2</c:v>
                </c:pt>
                <c:pt idx="13">
                  <c:v>9.0832474677424533E-3</c:v>
                </c:pt>
                <c:pt idx="14">
                  <c:v>1.4805088998043005E-2</c:v>
                </c:pt>
                <c:pt idx="15">
                  <c:v>1.9907111848780558E-2</c:v>
                </c:pt>
                <c:pt idx="16">
                  <c:v>1.5794326229362027E-2</c:v>
                </c:pt>
                <c:pt idx="17">
                  <c:v>1.0752242780006683E-2</c:v>
                </c:pt>
                <c:pt idx="18">
                  <c:v>1.8946861126849627E-2</c:v>
                </c:pt>
                <c:pt idx="19">
                  <c:v>1.8388634374533405E-2</c:v>
                </c:pt>
                <c:pt idx="20">
                  <c:v>6.211004899821284E-2</c:v>
                </c:pt>
                <c:pt idx="21">
                  <c:v>2.077434147596947E-2</c:v>
                </c:pt>
                <c:pt idx="22">
                  <c:v>8.8588515401489681E-2</c:v>
                </c:pt>
                <c:pt idx="23">
                  <c:v>4.1499720997968845</c:v>
                </c:pt>
                <c:pt idx="24">
                  <c:v>2.0686201511158766E-2</c:v>
                </c:pt>
                <c:pt idx="25">
                  <c:v>1.6579282992937861E-2</c:v>
                </c:pt>
                <c:pt idx="26">
                  <c:v>7.295752384394398E-2</c:v>
                </c:pt>
                <c:pt idx="27">
                  <c:v>8.3551162770963749</c:v>
                </c:pt>
                <c:pt idx="28">
                  <c:v>3.9866547682997813E-2</c:v>
                </c:pt>
                <c:pt idx="29">
                  <c:v>121.46969377220069</c:v>
                </c:pt>
                <c:pt idx="30">
                  <c:v>8.991982884769896E-2</c:v>
                </c:pt>
                <c:pt idx="31">
                  <c:v>4.9662956800416436E-2</c:v>
                </c:pt>
                <c:pt idx="32">
                  <c:v>6.7700659771084359E-2</c:v>
                </c:pt>
                <c:pt idx="33">
                  <c:v>4.4803983302377094E-2</c:v>
                </c:pt>
                <c:pt idx="34">
                  <c:v>7.9550953009003056E-2</c:v>
                </c:pt>
                <c:pt idx="35">
                  <c:v>2.7997799233129026</c:v>
                </c:pt>
                <c:pt idx="36">
                  <c:v>4.9208005191836948E-2</c:v>
                </c:pt>
                <c:pt idx="37">
                  <c:v>6.0159216659126463E-2</c:v>
                </c:pt>
                <c:pt idx="38">
                  <c:v>7.1517396942555461E-2</c:v>
                </c:pt>
                <c:pt idx="39">
                  <c:v>7.8916984660085759E-2</c:v>
                </c:pt>
                <c:pt idx="40">
                  <c:v>5.0163492352893781E-2</c:v>
                </c:pt>
                <c:pt idx="41">
                  <c:v>31.461185851501202</c:v>
                </c:pt>
                <c:pt idx="42">
                  <c:v>6.6319067795012773E-2</c:v>
                </c:pt>
                <c:pt idx="43">
                  <c:v>2.7058051245293622</c:v>
                </c:pt>
                <c:pt idx="44">
                  <c:v>4.2742502488281771E-2</c:v>
                </c:pt>
                <c:pt idx="45">
                  <c:v>8.0978308643736896E-2</c:v>
                </c:pt>
                <c:pt idx="46">
                  <c:v>2.8953641597859154</c:v>
                </c:pt>
                <c:pt idx="47">
                  <c:v>3.0801911021716557</c:v>
                </c:pt>
                <c:pt idx="48">
                  <c:v>15.267231032164533</c:v>
                </c:pt>
                <c:pt idx="49">
                  <c:v>0.12083840062927344</c:v>
                </c:pt>
                <c:pt idx="50">
                  <c:v>0.10692728333854176</c:v>
                </c:pt>
                <c:pt idx="51">
                  <c:v>0.11234081047348649</c:v>
                </c:pt>
                <c:pt idx="52">
                  <c:v>8.7275533734027938E-2</c:v>
                </c:pt>
                <c:pt idx="53">
                  <c:v>0.12265716755314671</c:v>
                </c:pt>
                <c:pt idx="54">
                  <c:v>9.5134420180287407E-2</c:v>
                </c:pt>
                <c:pt idx="55">
                  <c:v>0.17284642942381198</c:v>
                </c:pt>
                <c:pt idx="56">
                  <c:v>2.3530201996106537</c:v>
                </c:pt>
                <c:pt idx="57">
                  <c:v>2.9579925131521878</c:v>
                </c:pt>
                <c:pt idx="58">
                  <c:v>6.6523245335745149E-2</c:v>
                </c:pt>
                <c:pt idx="59">
                  <c:v>4.2473780074763087E-2</c:v>
                </c:pt>
                <c:pt idx="60">
                  <c:v>4.2187017858099758E-2</c:v>
                </c:pt>
                <c:pt idx="61">
                  <c:v>0.29927605877877972</c:v>
                </c:pt>
                <c:pt idx="62">
                  <c:v>2.7387142380322509E-2</c:v>
                </c:pt>
                <c:pt idx="63">
                  <c:v>7.9950424389075882E-3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EB-4279-8D06-D66FDBD48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989119"/>
        <c:axId val="1880985279"/>
      </c:lineChart>
      <c:catAx>
        <c:axId val="188098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0985279"/>
        <c:crosses val="autoZero"/>
        <c:auto val="1"/>
        <c:lblAlgn val="ctr"/>
        <c:lblOffset val="100"/>
        <c:noMultiLvlLbl val="0"/>
      </c:catAx>
      <c:valAx>
        <c:axId val="188098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098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[scalability_MPI.xlsx]pivot calc!ExecutionTime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calc'!$B$4:$B$7</c:f>
              <c:strCache>
                <c:ptCount val="1"/>
                <c:pt idx="0">
                  <c:v>i - 10000 - 0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calc'!$B$8:$B$71</c:f>
              <c:numCache>
                <c:formatCode>#,##0.00</c:formatCode>
                <c:ptCount val="64"/>
                <c:pt idx="0">
                  <c:v>3.4385683999999999</c:v>
                </c:pt>
                <c:pt idx="1">
                  <c:v>1.9700337999999999</c:v>
                </c:pt>
                <c:pt idx="2">
                  <c:v>1.9406254000000001</c:v>
                </c:pt>
                <c:pt idx="3">
                  <c:v>1.5664894</c:v>
                </c:pt>
                <c:pt idx="4">
                  <c:v>1.4988049999999999</c:v>
                </c:pt>
                <c:pt idx="5">
                  <c:v>1.4457849999999999</c:v>
                </c:pt>
                <c:pt idx="6">
                  <c:v>1.4075719999999998</c:v>
                </c:pt>
                <c:pt idx="7">
                  <c:v>1.3953887999999999</c:v>
                </c:pt>
                <c:pt idx="8">
                  <c:v>1.3836286000000002</c:v>
                </c:pt>
                <c:pt idx="9">
                  <c:v>1.3677760000000001</c:v>
                </c:pt>
                <c:pt idx="10">
                  <c:v>1.3609943999999998</c:v>
                </c:pt>
                <c:pt idx="11">
                  <c:v>1.3572842000000001</c:v>
                </c:pt>
                <c:pt idx="12">
                  <c:v>1.3692688</c:v>
                </c:pt>
                <c:pt idx="13">
                  <c:v>1.3647567999999999</c:v>
                </c:pt>
                <c:pt idx="14">
                  <c:v>1.3514324</c:v>
                </c:pt>
                <c:pt idx="15">
                  <c:v>1.3701642000000001</c:v>
                </c:pt>
                <c:pt idx="16">
                  <c:v>1.3659116</c:v>
                </c:pt>
                <c:pt idx="17">
                  <c:v>1.385859</c:v>
                </c:pt>
                <c:pt idx="18">
                  <c:v>1.3954777999999999</c:v>
                </c:pt>
                <c:pt idx="19">
                  <c:v>1.3702748</c:v>
                </c:pt>
                <c:pt idx="20">
                  <c:v>1.4418131999999999</c:v>
                </c:pt>
                <c:pt idx="21">
                  <c:v>1.3926908</c:v>
                </c:pt>
                <c:pt idx="22">
                  <c:v>1.4424053999999999</c:v>
                </c:pt>
                <c:pt idx="23">
                  <c:v>3.4683098000000001</c:v>
                </c:pt>
                <c:pt idx="24">
                  <c:v>1.4170231999999998</c:v>
                </c:pt>
                <c:pt idx="25">
                  <c:v>1.4153328000000003</c:v>
                </c:pt>
                <c:pt idx="26">
                  <c:v>1.4387745999999999</c:v>
                </c:pt>
                <c:pt idx="27">
                  <c:v>5.6686209999999999</c:v>
                </c:pt>
                <c:pt idx="28">
                  <c:v>1.4513817999999998</c:v>
                </c:pt>
                <c:pt idx="29">
                  <c:v>62.1702814</c:v>
                </c:pt>
                <c:pt idx="30">
                  <c:v>1.4879520000000002</c:v>
                </c:pt>
                <c:pt idx="31">
                  <c:v>1.4919582</c:v>
                </c:pt>
                <c:pt idx="32">
                  <c:v>1.5200165999999999</c:v>
                </c:pt>
                <c:pt idx="33">
                  <c:v>1.4701122000000002</c:v>
                </c:pt>
                <c:pt idx="34">
                  <c:v>1.5460486</c:v>
                </c:pt>
                <c:pt idx="35">
                  <c:v>2.9156059999999995</c:v>
                </c:pt>
                <c:pt idx="36">
                  <c:v>1.5050421999999999</c:v>
                </c:pt>
                <c:pt idx="37">
                  <c:v>1.5310216000000001</c:v>
                </c:pt>
                <c:pt idx="38">
                  <c:v>1.6020316000000001</c:v>
                </c:pt>
                <c:pt idx="39">
                  <c:v>1.5592615999999999</c:v>
                </c:pt>
                <c:pt idx="40">
                  <c:v>1.6434786000000003</c:v>
                </c:pt>
                <c:pt idx="41">
                  <c:v>17.377913200000002</c:v>
                </c:pt>
                <c:pt idx="42">
                  <c:v>1.5794250000000001</c:v>
                </c:pt>
                <c:pt idx="43">
                  <c:v>2.9826761999999998</c:v>
                </c:pt>
                <c:pt idx="44">
                  <c:v>1.5686882</c:v>
                </c:pt>
                <c:pt idx="45">
                  <c:v>1.695457</c:v>
                </c:pt>
                <c:pt idx="46">
                  <c:v>3.1040900000000002</c:v>
                </c:pt>
                <c:pt idx="47">
                  <c:v>3.3395463999999997</c:v>
                </c:pt>
                <c:pt idx="48">
                  <c:v>9.4954938000000002</c:v>
                </c:pt>
                <c:pt idx="49">
                  <c:v>1.7505655999999998</c:v>
                </c:pt>
                <c:pt idx="50">
                  <c:v>1.7757187999999999</c:v>
                </c:pt>
                <c:pt idx="51">
                  <c:v>1.8381143999999998</c:v>
                </c:pt>
                <c:pt idx="52">
                  <c:v>1.8412012</c:v>
                </c:pt>
                <c:pt idx="53">
                  <c:v>1.8011391999999997</c:v>
                </c:pt>
                <c:pt idx="54">
                  <c:v>1.8989406000000002</c:v>
                </c:pt>
                <c:pt idx="55">
                  <c:v>1.8680857999999998</c:v>
                </c:pt>
                <c:pt idx="56">
                  <c:v>2.9813141999999999</c:v>
                </c:pt>
                <c:pt idx="57">
                  <c:v>2.8846259999999999</c:v>
                </c:pt>
                <c:pt idx="58">
                  <c:v>1.430677</c:v>
                </c:pt>
                <c:pt idx="59">
                  <c:v>1.4176936000000002</c:v>
                </c:pt>
                <c:pt idx="60">
                  <c:v>1.4400451999999999</c:v>
                </c:pt>
                <c:pt idx="61">
                  <c:v>1.5861912</c:v>
                </c:pt>
                <c:pt idx="62">
                  <c:v>1.4011671999999999</c:v>
                </c:pt>
                <c:pt idx="63">
                  <c:v>1.396884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E0-4094-A93A-887A35E23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989119"/>
        <c:axId val="1880985279"/>
      </c:lineChart>
      <c:catAx>
        <c:axId val="188098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0985279"/>
        <c:crosses val="autoZero"/>
        <c:auto val="1"/>
        <c:lblAlgn val="ctr"/>
        <c:lblOffset val="100"/>
        <c:noMultiLvlLbl val="0"/>
      </c:catAx>
      <c:valAx>
        <c:axId val="188098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098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95250</xdr:colOff>
      <xdr:row>2</xdr:row>
      <xdr:rowOff>28575</xdr:rowOff>
    </xdr:from>
    <xdr:to>
      <xdr:col>35</xdr:col>
      <xdr:colOff>95250</xdr:colOff>
      <xdr:row>51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0C1E24-B6F3-833C-C516-9E77DD979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657225</xdr:colOff>
      <xdr:row>1</xdr:row>
      <xdr:rowOff>171449</xdr:rowOff>
    </xdr:from>
    <xdr:to>
      <xdr:col>39</xdr:col>
      <xdr:colOff>219075</xdr:colOff>
      <xdr:row>50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D908C5-31B6-4207-9460-27DACD770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" refreshedDate="45090.312206712966" createdVersion="8" refreshedVersion="8" minRefreshableVersion="3" recordCount="10242" xr:uid="{8E86EB5A-5E84-4D03-A770-AC8FDED1C9B9}">
  <cacheSource type="worksheet">
    <worksheetSource name="TableOMP"/>
  </cacheSource>
  <cacheFields count="19">
    <cacheField name="action" numFmtId="0">
      <sharedItems containsBlank="1" count="6">
        <s v="i"/>
        <m/>
        <s v="e0" u="1"/>
        <s v="e2" u="1"/>
        <s v="e1" u="1"/>
        <s v="e3" u="1"/>
      </sharedItems>
    </cacheField>
    <cacheField name="world_size" numFmtId="0">
      <sharedItems containsString="0" containsBlank="1" containsNumber="1" containsInteger="1" minValue="100" maxValue="10000" count="4">
        <n v="10000"/>
        <n v="1000"/>
        <n v="100"/>
        <m/>
      </sharedItems>
    </cacheField>
    <cacheField name="number_of_steps" numFmtId="0">
      <sharedItems containsString="0" containsBlank="1" containsNumber="1" containsInteger="1" minValue="0" maxValue="0"/>
    </cacheField>
    <cacheField name="number_of_steps_between_file_dumps" numFmtId="0">
      <sharedItems containsString="0" containsBlank="1" containsNumber="1" containsInteger="1" minValue="0" maxValue="100000" count="4">
        <n v="0"/>
        <m/>
        <n v="1" u="1"/>
        <n v="100000" u="1"/>
      </sharedItems>
    </cacheField>
    <cacheField name="mpi_size" numFmtId="0">
      <sharedItems containsString="0" containsBlank="1" containsNumber="1" containsInteger="1" minValue="1" maxValue="64" count="6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m/>
      </sharedItems>
    </cacheField>
    <cacheField name="omp_get_max_threads" numFmtId="0">
      <sharedItems containsString="0" containsBlank="1" containsNumber="1" containsInteger="1" minValue="1" maxValue="1"/>
    </cacheField>
    <cacheField name="total_time" numFmtId="0">
      <sharedItems containsString="0" containsBlank="1" containsNumber="1" minValue="1.0317430000000001" maxValue="305.10965599999997"/>
    </cacheField>
    <cacheField name="t_io" numFmtId="0">
      <sharedItems containsString="0" containsBlank="1" containsNumber="1" minValue="1.256E-3" maxValue="303.81530600000002"/>
    </cacheField>
    <cacheField name="t_io_accumulator" numFmtId="0">
      <sharedItems containsString="0" containsBlank="1" containsNumber="1" minValue="0" maxValue="2.7279249999999999"/>
    </cacheField>
    <cacheField name="t_io_accumulator_average" numFmtId="0">
      <sharedItems containsString="0" containsBlank="1" containsNumber="1" minValue="0" maxValue="0.11293599999999999"/>
    </cacheField>
    <cacheField name="node" numFmtId="0">
      <sharedItems containsBlank="1"/>
    </cacheField>
    <cacheField name="out" numFmtId="0">
      <sharedItems containsBlank="1"/>
    </cacheField>
    <cacheField name="csv" numFmtId="0">
      <sharedItems containsBlank="1"/>
    </cacheField>
    <cacheField name="Label" numFmtId="0">
      <sharedItems containsBlank="1"/>
    </cacheField>
    <cacheField name="Avg" numFmtId="0">
      <sharedItems containsBlank="1" containsMixedTypes="1" containsNumber="1" containsInteger="1" minValue="0" maxValue="0"/>
    </cacheField>
    <cacheField name="StdDev" numFmtId="0">
      <sharedItems containsBlank="1" containsMixedTypes="1" containsNumber="1" containsInteger="1" minValue="0" maxValue="0"/>
    </cacheField>
    <cacheField name="Low" numFmtId="0">
      <sharedItems containsBlank="1" containsMixedTypes="1" containsNumber="1" containsInteger="1" minValue="0" maxValue="0"/>
    </cacheField>
    <cacheField name="High" numFmtId="0">
      <sharedItems containsBlank="1" containsMixedTypes="1" containsNumber="1" containsInteger="1" minValue="0" maxValue="0"/>
    </cacheField>
    <cacheField name="Pick" numFmtId="0">
      <sharedItems containsBlank="1" containsMixedTypes="1" containsNumber="1" containsInteger="1" minValue="0" maxValue="1" count="4">
        <n v="0"/>
        <e v="#N/A"/>
        <m/>
        <n v="1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42">
  <r>
    <x v="0"/>
    <x v="0"/>
    <n v="0"/>
    <x v="0"/>
    <x v="0"/>
    <n v="1"/>
    <n v="4.8441789999999996"/>
    <n v="2.1992859999999999"/>
    <n v="0"/>
    <n v="0"/>
    <s v="5"/>
    <s v="scale_mpi_epyc_job_12128.out "/>
    <s v="scale_mpi_epyc_epyc005_2023-06-13_02-00-42.csv "/>
    <s v="i 10000 0 0 1 1"/>
    <n v="0"/>
    <n v="0"/>
    <n v="0"/>
    <n v="0"/>
    <x v="0"/>
  </r>
  <r>
    <x v="0"/>
    <x v="0"/>
    <n v="0"/>
    <x v="0"/>
    <x v="1"/>
    <n v="1"/>
    <n v="1.965069"/>
    <n v="0.114605"/>
    <n v="2.9676999999999999E-2"/>
    <n v="2.9676999999999999E-2"/>
    <s v="5"/>
    <s v="scale_mpi_epyc_job_12128.out "/>
    <s v="scale_mpi_epyc_epyc005_2023-06-13_02-00-42.csv "/>
    <s v="i 10000 0 0 2 1"/>
    <e v="#N/A"/>
    <e v="#N/A"/>
    <e v="#N/A"/>
    <e v="#N/A"/>
    <x v="1"/>
  </r>
  <r>
    <x v="0"/>
    <x v="0"/>
    <n v="0"/>
    <x v="0"/>
    <x v="2"/>
    <n v="1"/>
    <n v="1.686023"/>
    <n v="0.112973"/>
    <n v="4.7230000000000001E-2"/>
    <n v="2.3615000000000001E-2"/>
    <s v="5"/>
    <s v="scale_mpi_epyc_job_12128.out "/>
    <s v="scale_mpi_epyc_epyc005_2023-06-13_02-00-42.csv "/>
    <s v="i 10000 0 0 3 1"/>
    <e v="#N/A"/>
    <e v="#N/A"/>
    <e v="#N/A"/>
    <e v="#N/A"/>
    <x v="1"/>
  </r>
  <r>
    <x v="0"/>
    <x v="0"/>
    <n v="0"/>
    <x v="0"/>
    <x v="3"/>
    <n v="1"/>
    <n v="1.5934520000000001"/>
    <n v="0.119424"/>
    <n v="9.7822000000000006E-2"/>
    <n v="3.2606999999999997E-2"/>
    <s v="5"/>
    <s v="scale_mpi_epyc_job_12128.out "/>
    <s v="scale_mpi_epyc_epyc005_2023-06-13_02-00-42.csv "/>
    <s v="i 10000 0 0 4 1"/>
    <e v="#N/A"/>
    <e v="#N/A"/>
    <e v="#N/A"/>
    <e v="#N/A"/>
    <x v="1"/>
  </r>
  <r>
    <x v="0"/>
    <x v="0"/>
    <n v="0"/>
    <x v="0"/>
    <x v="4"/>
    <n v="1"/>
    <n v="1.5254350000000001"/>
    <n v="0.14365700000000001"/>
    <n v="5.7887000000000001E-2"/>
    <n v="1.4472E-2"/>
    <s v="5"/>
    <s v="scale_mpi_epyc_job_12128.out "/>
    <s v="scale_mpi_epyc_epyc005_2023-06-13_02-00-42.csv "/>
    <s v="i 10000 0 0 5 1"/>
    <e v="#N/A"/>
    <e v="#N/A"/>
    <e v="#N/A"/>
    <e v="#N/A"/>
    <x v="1"/>
  </r>
  <r>
    <x v="0"/>
    <x v="0"/>
    <n v="0"/>
    <x v="0"/>
    <x v="5"/>
    <n v="1"/>
    <n v="1.461592"/>
    <n v="0.105725"/>
    <n v="5.1770999999999998E-2"/>
    <n v="1.0354E-2"/>
    <s v="5"/>
    <s v="scale_mpi_epyc_job_12128.out "/>
    <s v="scale_mpi_epyc_epyc005_2023-06-13_02-00-42.csv "/>
    <s v="i 10000 0 0 6 1"/>
    <e v="#N/A"/>
    <e v="#N/A"/>
    <e v="#N/A"/>
    <e v="#N/A"/>
    <x v="1"/>
  </r>
  <r>
    <x v="0"/>
    <x v="0"/>
    <n v="0"/>
    <x v="0"/>
    <x v="6"/>
    <n v="1"/>
    <n v="1.408582"/>
    <n v="0.104648"/>
    <n v="6.8210000000000007E-2"/>
    <n v="1.1368E-2"/>
    <s v="5"/>
    <s v="scale_mpi_epyc_job_12128.out "/>
    <s v="scale_mpi_epyc_epyc005_2023-06-13_02-00-42.csv "/>
    <s v="i 10000 0 0 7 1"/>
    <e v="#N/A"/>
    <e v="#N/A"/>
    <e v="#N/A"/>
    <e v="#N/A"/>
    <x v="1"/>
  </r>
  <r>
    <x v="0"/>
    <x v="0"/>
    <n v="0"/>
    <x v="0"/>
    <x v="7"/>
    <n v="1"/>
    <n v="1.400067"/>
    <n v="0.106174"/>
    <n v="7.3514999999999997E-2"/>
    <n v="1.0501999999999999E-2"/>
    <s v="5"/>
    <s v="scale_mpi_epyc_job_12128.out "/>
    <s v="scale_mpi_epyc_epyc005_2023-06-13_02-00-42.csv "/>
    <s v="i 10000 0 0 8 1"/>
    <e v="#N/A"/>
    <e v="#N/A"/>
    <e v="#N/A"/>
    <e v="#N/A"/>
    <x v="1"/>
  </r>
  <r>
    <x v="0"/>
    <x v="0"/>
    <n v="0"/>
    <x v="0"/>
    <x v="8"/>
    <n v="1"/>
    <n v="1.3892500000000001"/>
    <n v="0.104779"/>
    <n v="8.3807000000000006E-2"/>
    <n v="1.0475999999999999E-2"/>
    <s v="5"/>
    <s v="scale_mpi_epyc_job_12128.out "/>
    <s v="scale_mpi_epyc_epyc005_2023-06-13_02-00-42.csv "/>
    <s v="i 10000 0 0 9 1"/>
    <e v="#N/A"/>
    <e v="#N/A"/>
    <e v="#N/A"/>
    <e v="#N/A"/>
    <x v="1"/>
  </r>
  <r>
    <x v="0"/>
    <x v="0"/>
    <n v="0"/>
    <x v="0"/>
    <x v="9"/>
    <n v="1"/>
    <n v="1.3597630000000001"/>
    <n v="0.103017"/>
    <n v="9.2231999999999995E-2"/>
    <n v="1.0248E-2"/>
    <s v="5"/>
    <s v="scale_mpi_epyc_job_12128.out "/>
    <s v="scale_mpi_epyc_epyc005_2023-06-13_02-00-42.csv "/>
    <s v="i 10000 0 0 10 1"/>
    <e v="#N/A"/>
    <e v="#N/A"/>
    <e v="#N/A"/>
    <e v="#N/A"/>
    <x v="1"/>
  </r>
  <r>
    <x v="0"/>
    <x v="0"/>
    <n v="0"/>
    <x v="0"/>
    <x v="10"/>
    <n v="1"/>
    <n v="1.360927"/>
    <n v="0.100565"/>
    <n v="8.8537000000000005E-2"/>
    <n v="8.8540000000000008E-3"/>
    <s v="5"/>
    <s v="scale_mpi_epyc_job_12128.out "/>
    <s v="scale_mpi_epyc_epyc005_2023-06-13_02-00-42.csv "/>
    <s v="i 10000 0 0 11 1"/>
    <e v="#N/A"/>
    <e v="#N/A"/>
    <e v="#N/A"/>
    <e v="#N/A"/>
    <x v="1"/>
  </r>
  <r>
    <x v="0"/>
    <x v="0"/>
    <n v="0"/>
    <x v="0"/>
    <x v="11"/>
    <n v="1"/>
    <n v="1.355297"/>
    <n v="0.106847"/>
    <n v="0.11638999999999999"/>
    <n v="1.0581E-2"/>
    <s v="5"/>
    <s v="scale_mpi_epyc_job_12128.out "/>
    <s v="scale_mpi_epyc_epyc005_2023-06-13_02-00-42.csv "/>
    <s v="i 10000 0 0 12 1"/>
    <e v="#N/A"/>
    <e v="#N/A"/>
    <e v="#N/A"/>
    <e v="#N/A"/>
    <x v="1"/>
  </r>
  <r>
    <x v="0"/>
    <x v="0"/>
    <n v="0"/>
    <x v="0"/>
    <x v="12"/>
    <n v="1"/>
    <n v="1.342327"/>
    <n v="0.106276"/>
    <n v="0.12167500000000001"/>
    <n v="1.014E-2"/>
    <s v="5"/>
    <s v="scale_mpi_epyc_job_12128.out "/>
    <s v="scale_mpi_epyc_epyc005_2023-06-13_02-00-42.csv "/>
    <s v="i 10000 0 0 13 1"/>
    <e v="#N/A"/>
    <e v="#N/A"/>
    <e v="#N/A"/>
    <e v="#N/A"/>
    <x v="1"/>
  </r>
  <r>
    <x v="0"/>
    <x v="0"/>
    <n v="0"/>
    <x v="0"/>
    <x v="13"/>
    <n v="1"/>
    <n v="1.3637049999999999"/>
    <n v="0.10727200000000001"/>
    <n v="0.11981"/>
    <n v="9.2160000000000002E-3"/>
    <s v="5"/>
    <s v="scale_mpi_epyc_job_12128.out "/>
    <s v="scale_mpi_epyc_epyc005_2023-06-13_02-00-42.csv "/>
    <s v="i 10000 0 0 14 1"/>
    <e v="#N/A"/>
    <e v="#N/A"/>
    <e v="#N/A"/>
    <e v="#N/A"/>
    <x v="1"/>
  </r>
  <r>
    <x v="0"/>
    <x v="0"/>
    <n v="0"/>
    <x v="0"/>
    <x v="14"/>
    <n v="1"/>
    <n v="1.3348580000000001"/>
    <n v="0.10508199999999999"/>
    <n v="0.147261"/>
    <n v="1.0519000000000001E-2"/>
    <s v="5"/>
    <s v="scale_mpi_epyc_job_12128.out "/>
    <s v="scale_mpi_epyc_epyc005_2023-06-13_02-00-42.csv "/>
    <s v="i 10000 0 0 15 1"/>
    <e v="#N/A"/>
    <e v="#N/A"/>
    <e v="#N/A"/>
    <e v="#N/A"/>
    <x v="1"/>
  </r>
  <r>
    <x v="0"/>
    <x v="0"/>
    <n v="0"/>
    <x v="0"/>
    <x v="15"/>
    <n v="1"/>
    <n v="1.4008879999999999"/>
    <n v="0.15020500000000001"/>
    <n v="0.19376199999999999"/>
    <n v="1.2917E-2"/>
    <s v="5"/>
    <s v="scale_mpi_epyc_job_12128.out "/>
    <s v="scale_mpi_epyc_epyc005_2023-06-13_02-00-42.csv "/>
    <s v="i 10000 0 0 16 1"/>
    <e v="#N/A"/>
    <e v="#N/A"/>
    <e v="#N/A"/>
    <e v="#N/A"/>
    <x v="1"/>
  </r>
  <r>
    <x v="0"/>
    <x v="0"/>
    <n v="0"/>
    <x v="0"/>
    <x v="16"/>
    <n v="1"/>
    <n v="1.365059"/>
    <n v="0.10641100000000001"/>
    <n v="0.12851599999999999"/>
    <n v="8.0319999999999992E-3"/>
    <s v="5"/>
    <s v="scale_mpi_epyc_job_12128.out "/>
    <s v="scale_mpi_epyc_epyc005_2023-06-13_02-00-42.csv "/>
    <s v="i 10000 0 0 17 1"/>
    <e v="#N/A"/>
    <e v="#N/A"/>
    <e v="#N/A"/>
    <e v="#N/A"/>
    <x v="1"/>
  </r>
  <r>
    <x v="0"/>
    <x v="0"/>
    <n v="0"/>
    <x v="0"/>
    <x v="17"/>
    <n v="1"/>
    <n v="1.3809549999999999"/>
    <n v="0.110932"/>
    <n v="0.120674"/>
    <n v="7.0980000000000001E-3"/>
    <s v="5"/>
    <s v="scale_mpi_epyc_job_12128.out "/>
    <s v="scale_mpi_epyc_epyc005_2023-06-13_02-00-42.csv "/>
    <s v="i 10000 0 0 18 1"/>
    <e v="#N/A"/>
    <e v="#N/A"/>
    <e v="#N/A"/>
    <e v="#N/A"/>
    <x v="1"/>
  </r>
  <r>
    <x v="0"/>
    <x v="0"/>
    <n v="0"/>
    <x v="0"/>
    <x v="18"/>
    <n v="1"/>
    <n v="1.403543"/>
    <n v="0.106223"/>
    <n v="0.12855"/>
    <n v="7.1419999999999999E-3"/>
    <s v="5"/>
    <s v="scale_mpi_epyc_job_12128.out "/>
    <s v="scale_mpi_epyc_epyc005_2023-06-13_02-00-42.csv "/>
    <s v="i 10000 0 0 19 1"/>
    <e v="#N/A"/>
    <e v="#N/A"/>
    <e v="#N/A"/>
    <e v="#N/A"/>
    <x v="1"/>
  </r>
  <r>
    <x v="0"/>
    <x v="0"/>
    <n v="0"/>
    <x v="0"/>
    <x v="19"/>
    <n v="1"/>
    <n v="1.3711120000000001"/>
    <n v="0.11386499999999999"/>
    <n v="0.21705099999999999"/>
    <n v="1.1424E-2"/>
    <s v="5"/>
    <s v="scale_mpi_epyc_job_12128.out "/>
    <s v="scale_mpi_epyc_epyc005_2023-06-13_02-00-42.csv "/>
    <s v="i 10000 0 0 20 1"/>
    <e v="#N/A"/>
    <e v="#N/A"/>
    <e v="#N/A"/>
    <e v="#N/A"/>
    <x v="1"/>
  </r>
  <r>
    <x v="0"/>
    <x v="0"/>
    <n v="0"/>
    <x v="0"/>
    <x v="20"/>
    <n v="1"/>
    <n v="1.371613"/>
    <n v="0.108427"/>
    <n v="0.16064500000000001"/>
    <n v="8.0319999999999992E-3"/>
    <s v="5"/>
    <s v="scale_mpi_epyc_job_12128.out "/>
    <s v="scale_mpi_epyc_epyc005_2023-06-13_02-00-42.csv "/>
    <s v="i 10000 0 0 21 1"/>
    <e v="#N/A"/>
    <e v="#N/A"/>
    <e v="#N/A"/>
    <e v="#N/A"/>
    <x v="1"/>
  </r>
  <r>
    <x v="0"/>
    <x v="0"/>
    <n v="0"/>
    <x v="0"/>
    <x v="21"/>
    <n v="1"/>
    <n v="1.3650469999999999"/>
    <n v="0.108704"/>
    <n v="0.171736"/>
    <n v="8.1779999999999995E-3"/>
    <s v="5"/>
    <s v="scale_mpi_epyc_job_12128.out "/>
    <s v="scale_mpi_epyc_epyc005_2023-06-13_02-00-42.csv "/>
    <s v="i 10000 0 0 22 1"/>
    <e v="#N/A"/>
    <e v="#N/A"/>
    <e v="#N/A"/>
    <e v="#N/A"/>
    <x v="1"/>
  </r>
  <r>
    <x v="0"/>
    <x v="0"/>
    <n v="0"/>
    <x v="0"/>
    <x v="22"/>
    <n v="1"/>
    <n v="1.6185350000000001"/>
    <n v="0.25028"/>
    <n v="2.484594"/>
    <n v="0.11293599999999999"/>
    <s v="5"/>
    <s v="scale_mpi_epyc_job_12128.out "/>
    <s v="scale_mpi_epyc_epyc005_2023-06-13_02-00-42.csv "/>
    <s v="i 10000 0 0 23 1"/>
    <e v="#N/A"/>
    <e v="#N/A"/>
    <e v="#N/A"/>
    <e v="#N/A"/>
    <x v="1"/>
  </r>
  <r>
    <x v="0"/>
    <x v="0"/>
    <n v="0"/>
    <x v="0"/>
    <x v="23"/>
    <n v="1"/>
    <n v="1.375901"/>
    <n v="0.1076"/>
    <n v="0.123141"/>
    <n v="5.3540000000000003E-3"/>
    <s v="5"/>
    <s v="scale_mpi_epyc_job_12128.out "/>
    <s v="scale_mpi_epyc_epyc005_2023-06-13_02-00-42.csv "/>
    <s v="i 10000 0 0 24 1"/>
    <e v="#N/A"/>
    <e v="#N/A"/>
    <e v="#N/A"/>
    <e v="#N/A"/>
    <x v="1"/>
  </r>
  <r>
    <x v="0"/>
    <x v="0"/>
    <n v="0"/>
    <x v="0"/>
    <x v="24"/>
    <n v="1"/>
    <n v="1.402901"/>
    <n v="0.111067"/>
    <n v="0.13498499999999999"/>
    <n v="5.6239999999999997E-3"/>
    <s v="5"/>
    <s v="scale_mpi_epyc_job_12128.out "/>
    <s v="scale_mpi_epyc_epyc005_2023-06-13_02-00-42.csv "/>
    <s v="i 10000 0 0 25 1"/>
    <e v="#N/A"/>
    <e v="#N/A"/>
    <e v="#N/A"/>
    <e v="#N/A"/>
    <x v="1"/>
  </r>
  <r>
    <x v="0"/>
    <x v="0"/>
    <n v="0"/>
    <x v="0"/>
    <x v="25"/>
    <n v="1"/>
    <n v="1.4272450000000001"/>
    <n v="0.111844"/>
    <n v="0.15141399999999999"/>
    <n v="6.0569999999999999E-3"/>
    <s v="5"/>
    <s v="scale_mpi_epyc_job_12128.out "/>
    <s v="scale_mpi_epyc_epyc005_2023-06-13_02-00-42.csv "/>
    <s v="i 10000 0 0 26 1"/>
    <e v="#N/A"/>
    <e v="#N/A"/>
    <e v="#N/A"/>
    <e v="#N/A"/>
    <x v="1"/>
  </r>
  <r>
    <x v="0"/>
    <x v="0"/>
    <n v="0"/>
    <x v="0"/>
    <x v="26"/>
    <n v="1"/>
    <n v="1.413681"/>
    <n v="0.111805"/>
    <n v="0.169298"/>
    <n v="6.5110000000000003E-3"/>
    <s v="5"/>
    <s v="scale_mpi_epyc_job_12128.out "/>
    <s v="scale_mpi_epyc_epyc005_2023-06-13_02-00-42.csv "/>
    <s v="i 10000 0 0 27 1"/>
    <e v="#N/A"/>
    <e v="#N/A"/>
    <e v="#N/A"/>
    <e v="#N/A"/>
    <x v="1"/>
  </r>
  <r>
    <x v="0"/>
    <x v="0"/>
    <n v="0"/>
    <x v="0"/>
    <x v="27"/>
    <n v="1"/>
    <n v="1.4237850000000001"/>
    <n v="0.10552599999999999"/>
    <n v="0.15281500000000001"/>
    <n v="5.6600000000000001E-3"/>
    <s v="5"/>
    <s v="scale_mpi_epyc_job_12128.out "/>
    <s v="scale_mpi_epyc_epyc005_2023-06-13_02-00-42.csv "/>
    <s v="i 10000 0 0 28 1"/>
    <e v="#N/A"/>
    <e v="#N/A"/>
    <e v="#N/A"/>
    <e v="#N/A"/>
    <x v="1"/>
  </r>
  <r>
    <x v="0"/>
    <x v="0"/>
    <n v="0"/>
    <x v="0"/>
    <x v="28"/>
    <n v="1"/>
    <n v="1.4730939999999999"/>
    <n v="0.10846"/>
    <n v="0.120153"/>
    <n v="4.2909999999999997E-3"/>
    <s v="5"/>
    <s v="scale_mpi_epyc_job_12128.out "/>
    <s v="scale_mpi_epyc_epyc005_2023-06-13_02-00-42.csv "/>
    <s v="i 10000 0 0 29 1"/>
    <e v="#N/A"/>
    <e v="#N/A"/>
    <e v="#N/A"/>
    <e v="#N/A"/>
    <x v="1"/>
  </r>
  <r>
    <x v="0"/>
    <x v="0"/>
    <n v="0"/>
    <x v="0"/>
    <x v="29"/>
    <n v="1"/>
    <n v="1.4698310000000001"/>
    <n v="0.10781200000000001"/>
    <n v="0.13397000000000001"/>
    <n v="4.62E-3"/>
    <s v="5"/>
    <s v="scale_mpi_epyc_job_12128.out "/>
    <s v="scale_mpi_epyc_epyc005_2023-06-13_02-00-42.csv "/>
    <s v="i 10000 0 0 30 1"/>
    <e v="#N/A"/>
    <e v="#N/A"/>
    <e v="#N/A"/>
    <e v="#N/A"/>
    <x v="1"/>
  </r>
  <r>
    <x v="0"/>
    <x v="0"/>
    <n v="0"/>
    <x v="0"/>
    <x v="30"/>
    <n v="1"/>
    <n v="1.493557"/>
    <n v="0.111015"/>
    <n v="0.157415"/>
    <n v="5.2469999999999999E-3"/>
    <s v="5"/>
    <s v="scale_mpi_epyc_job_12128.out "/>
    <s v="scale_mpi_epyc_epyc005_2023-06-13_02-00-42.csv "/>
    <s v="i 10000 0 0 31 1"/>
    <e v="#N/A"/>
    <e v="#N/A"/>
    <e v="#N/A"/>
    <e v="#N/A"/>
    <x v="1"/>
  </r>
  <r>
    <x v="0"/>
    <x v="0"/>
    <n v="0"/>
    <x v="0"/>
    <x v="31"/>
    <n v="1"/>
    <n v="1.5555600000000001"/>
    <n v="0.105197"/>
    <n v="0.111308"/>
    <n v="3.591E-3"/>
    <s v="5"/>
    <s v="scale_mpi_epyc_job_12128.out "/>
    <s v="scale_mpi_epyc_epyc005_2023-06-13_02-00-42.csv "/>
    <s v="i 10000 0 0 32 1"/>
    <e v="#N/A"/>
    <e v="#N/A"/>
    <e v="#N/A"/>
    <e v="#N/A"/>
    <x v="1"/>
  </r>
  <r>
    <x v="0"/>
    <x v="0"/>
    <n v="0"/>
    <x v="0"/>
    <x v="32"/>
    <n v="1"/>
    <n v="1.6312759999999999"/>
    <n v="0.12765899999999999"/>
    <n v="0.13724900000000001"/>
    <n v="4.2890000000000003E-3"/>
    <s v="5"/>
    <s v="scale_mpi_epyc_job_12128.out "/>
    <s v="scale_mpi_epyc_epyc005_2023-06-13_02-00-42.csv "/>
    <s v="i 10000 0 0 33 1"/>
    <e v="#N/A"/>
    <e v="#N/A"/>
    <e v="#N/A"/>
    <e v="#N/A"/>
    <x v="1"/>
  </r>
  <r>
    <x v="0"/>
    <x v="0"/>
    <n v="0"/>
    <x v="0"/>
    <x v="33"/>
    <n v="1"/>
    <n v="1.4385870000000001"/>
    <n v="0.102843"/>
    <n v="0.19445100000000001"/>
    <n v="5.8919999999999997E-3"/>
    <s v="5"/>
    <s v="scale_mpi_epyc_job_12128.out "/>
    <s v="scale_mpi_epyc_epyc005_2023-06-13_02-00-42.csv "/>
    <s v="i 10000 0 0 34 1"/>
    <e v="#N/A"/>
    <e v="#N/A"/>
    <e v="#N/A"/>
    <e v="#N/A"/>
    <x v="1"/>
  </r>
  <r>
    <x v="0"/>
    <x v="0"/>
    <n v="0"/>
    <x v="0"/>
    <x v="34"/>
    <n v="1"/>
    <n v="1.5124960000000001"/>
    <n v="0.103307"/>
    <n v="0.21947800000000001"/>
    <n v="6.4549999999999998E-3"/>
    <s v="5"/>
    <s v="scale_mpi_epyc_job_12128.out "/>
    <s v="scale_mpi_epyc_epyc005_2023-06-13_02-00-42.csv "/>
    <s v="i 10000 0 0 35 1"/>
    <e v="#N/A"/>
    <e v="#N/A"/>
    <e v="#N/A"/>
    <e v="#N/A"/>
    <x v="1"/>
  </r>
  <r>
    <x v="0"/>
    <x v="0"/>
    <n v="0"/>
    <x v="0"/>
    <x v="35"/>
    <n v="1"/>
    <n v="8.5146499999999996"/>
    <n v="7.1677179999999998"/>
    <n v="0.18485499999999999"/>
    <n v="5.2820000000000002E-3"/>
    <s v="5"/>
    <s v="scale_mpi_epyc_job_12128.out "/>
    <s v="scale_mpi_epyc_epyc005_2023-06-13_02-00-42.csv "/>
    <s v="i 10000 0 0 36 1"/>
    <e v="#N/A"/>
    <e v="#N/A"/>
    <e v="#N/A"/>
    <e v="#N/A"/>
    <x v="1"/>
  </r>
  <r>
    <x v="0"/>
    <x v="0"/>
    <n v="0"/>
    <x v="0"/>
    <x v="36"/>
    <n v="1"/>
    <n v="1.4803949999999999"/>
    <n v="0.105408"/>
    <n v="0.171766"/>
    <n v="4.7710000000000001E-3"/>
    <s v="5"/>
    <s v="scale_mpi_epyc_job_12128.out "/>
    <s v="scale_mpi_epyc_epyc005_2023-06-13_02-00-42.csv "/>
    <s v="i 10000 0 0 37 1"/>
    <e v="#N/A"/>
    <e v="#N/A"/>
    <e v="#N/A"/>
    <e v="#N/A"/>
    <x v="1"/>
  </r>
  <r>
    <x v="0"/>
    <x v="0"/>
    <n v="0"/>
    <x v="0"/>
    <x v="37"/>
    <n v="1"/>
    <n v="1.5930299999999999"/>
    <n v="0.11479200000000001"/>
    <n v="0.22681499999999999"/>
    <n v="6.13E-3"/>
    <s v="5"/>
    <s v="scale_mpi_epyc_job_12128.out "/>
    <s v="scale_mpi_epyc_epyc005_2023-06-13_02-00-42.csv "/>
    <s v="i 10000 0 0 38 1"/>
    <e v="#N/A"/>
    <e v="#N/A"/>
    <e v="#N/A"/>
    <e v="#N/A"/>
    <x v="1"/>
  </r>
  <r>
    <x v="0"/>
    <x v="0"/>
    <n v="0"/>
    <x v="0"/>
    <x v="38"/>
    <n v="1"/>
    <n v="1.604446"/>
    <n v="0.114441"/>
    <n v="0.28736899999999999"/>
    <n v="7.5620000000000001E-3"/>
    <s v="5"/>
    <s v="scale_mpi_epyc_job_12128.out "/>
    <s v="scale_mpi_epyc_epyc005_2023-06-13_02-00-42.csv "/>
    <s v="i 10000 0 0 39 1"/>
    <e v="#N/A"/>
    <e v="#N/A"/>
    <e v="#N/A"/>
    <e v="#N/A"/>
    <x v="1"/>
  </r>
  <r>
    <x v="0"/>
    <x v="0"/>
    <n v="0"/>
    <x v="0"/>
    <x v="39"/>
    <n v="1"/>
    <n v="1.4703839999999999"/>
    <n v="0.114241"/>
    <n v="0.31366100000000002"/>
    <n v="8.0429999999999998E-3"/>
    <s v="5"/>
    <s v="scale_mpi_epyc_job_12128.out "/>
    <s v="scale_mpi_epyc_epyc005_2023-06-13_02-00-42.csv "/>
    <s v="i 10000 0 0 40 1"/>
    <e v="#N/A"/>
    <e v="#N/A"/>
    <e v="#N/A"/>
    <e v="#N/A"/>
    <x v="1"/>
  </r>
  <r>
    <x v="0"/>
    <x v="0"/>
    <n v="0"/>
    <x v="0"/>
    <x v="40"/>
    <n v="1"/>
    <n v="1.54474"/>
    <n v="0.119001"/>
    <n v="0.29184300000000002"/>
    <n v="7.2960000000000004E-3"/>
    <s v="5"/>
    <s v="scale_mpi_epyc_job_12128.out "/>
    <s v="scale_mpi_epyc_epyc005_2023-06-13_02-00-42.csv "/>
    <s v="i 10000 0 0 41 1"/>
    <e v="#N/A"/>
    <e v="#N/A"/>
    <e v="#N/A"/>
    <e v="#N/A"/>
    <x v="1"/>
  </r>
  <r>
    <x v="0"/>
    <x v="0"/>
    <n v="0"/>
    <x v="0"/>
    <x v="41"/>
    <n v="1"/>
    <n v="1.5332220000000001"/>
    <n v="0.113814"/>
    <n v="0.18098"/>
    <n v="4.4140000000000004E-3"/>
    <s v="5"/>
    <s v="scale_mpi_epyc_job_12128.out "/>
    <s v="scale_mpi_epyc_epyc005_2023-06-13_02-00-42.csv "/>
    <s v="i 10000 0 0 42 1"/>
    <e v="#N/A"/>
    <e v="#N/A"/>
    <e v="#N/A"/>
    <e v="#N/A"/>
    <x v="1"/>
  </r>
  <r>
    <x v="0"/>
    <x v="0"/>
    <n v="0"/>
    <x v="0"/>
    <x v="42"/>
    <n v="1"/>
    <n v="1.5759129999999999"/>
    <n v="0.108283"/>
    <n v="0.20603199999999999"/>
    <n v="4.9059999999999998E-3"/>
    <s v="5"/>
    <s v="scale_mpi_epyc_job_12128.out "/>
    <s v="scale_mpi_epyc_epyc005_2023-06-13_02-00-42.csv "/>
    <s v="i 10000 0 0 43 1"/>
    <e v="#N/A"/>
    <e v="#N/A"/>
    <e v="#N/A"/>
    <e v="#N/A"/>
    <x v="1"/>
  </r>
  <r>
    <x v="0"/>
    <x v="0"/>
    <n v="0"/>
    <x v="0"/>
    <x v="43"/>
    <n v="1"/>
    <n v="1.748129"/>
    <n v="0.112967"/>
    <n v="0.29589100000000002"/>
    <n v="6.881E-3"/>
    <s v="5"/>
    <s v="scale_mpi_epyc_job_12128.out "/>
    <s v="scale_mpi_epyc_epyc005_2023-06-13_02-00-42.csv "/>
    <s v="i 10000 0 0 44 1"/>
    <e v="#N/A"/>
    <e v="#N/A"/>
    <e v="#N/A"/>
    <e v="#N/A"/>
    <x v="1"/>
  </r>
  <r>
    <x v="0"/>
    <x v="0"/>
    <n v="0"/>
    <x v="0"/>
    <x v="44"/>
    <n v="1"/>
    <n v="1.520616"/>
    <n v="0.118019"/>
    <n v="0.32899099999999998"/>
    <n v="7.4770000000000001E-3"/>
    <s v="5"/>
    <s v="scale_mpi_epyc_job_12128.out "/>
    <s v="scale_mpi_epyc_epyc005_2023-06-13_02-00-42.csv "/>
    <s v="i 10000 0 0 45 1"/>
    <e v="#N/A"/>
    <e v="#N/A"/>
    <e v="#N/A"/>
    <e v="#N/A"/>
    <x v="1"/>
  </r>
  <r>
    <x v="0"/>
    <x v="0"/>
    <n v="0"/>
    <x v="0"/>
    <x v="45"/>
    <n v="1"/>
    <n v="1.7452369999999999"/>
    <n v="0.113166"/>
    <n v="0.28367900000000001"/>
    <n v="6.3039999999999997E-3"/>
    <s v="5"/>
    <s v="scale_mpi_epyc_job_12128.out "/>
    <s v="scale_mpi_epyc_epyc005_2023-06-13_02-00-42.csv "/>
    <s v="i 10000 0 0 46 1"/>
    <e v="#N/A"/>
    <e v="#N/A"/>
    <e v="#N/A"/>
    <e v="#N/A"/>
    <x v="1"/>
  </r>
  <r>
    <x v="0"/>
    <x v="0"/>
    <n v="0"/>
    <x v="0"/>
    <x v="46"/>
    <n v="1"/>
    <n v="8.8935960000000005"/>
    <n v="7.4352330000000002"/>
    <n v="0.308672"/>
    <n v="6.7099999999999998E-3"/>
    <s v="5"/>
    <s v="scale_mpi_epyc_job_12128.out "/>
    <s v="scale_mpi_epyc_epyc005_2023-06-13_02-00-42.csv "/>
    <s v="i 10000 0 0 47 1"/>
    <e v="#N/A"/>
    <e v="#N/A"/>
    <e v="#N/A"/>
    <e v="#N/A"/>
    <x v="1"/>
  </r>
  <r>
    <x v="0"/>
    <x v="0"/>
    <n v="0"/>
    <x v="0"/>
    <x v="47"/>
    <n v="1"/>
    <n v="1.6201190000000001"/>
    <n v="0.107839"/>
    <n v="0.27845999999999999"/>
    <n v="5.9249999999999997E-3"/>
    <s v="5"/>
    <s v="scale_mpi_epyc_job_12128.out "/>
    <s v="scale_mpi_epyc_epyc005_2023-06-13_02-00-42.csv "/>
    <s v="i 10000 0 0 48 1"/>
    <e v="#N/A"/>
    <e v="#N/A"/>
    <e v="#N/A"/>
    <e v="#N/A"/>
    <x v="1"/>
  </r>
  <r>
    <x v="0"/>
    <x v="0"/>
    <n v="0"/>
    <x v="0"/>
    <x v="48"/>
    <n v="1"/>
    <n v="1.6192690000000001"/>
    <n v="0.11183"/>
    <n v="0.249747"/>
    <n v="5.2030000000000002E-3"/>
    <s v="5"/>
    <s v="scale_mpi_epyc_job_12128.out "/>
    <s v="scale_mpi_epyc_epyc005_2023-06-13_02-00-42.csv "/>
    <s v="i 10000 0 0 49 1"/>
    <e v="#N/A"/>
    <e v="#N/A"/>
    <e v="#N/A"/>
    <e v="#N/A"/>
    <x v="1"/>
  </r>
  <r>
    <x v="0"/>
    <x v="0"/>
    <n v="0"/>
    <x v="0"/>
    <x v="49"/>
    <n v="1"/>
    <n v="1.674601"/>
    <n v="0.10954999999999999"/>
    <n v="0.18467800000000001"/>
    <n v="3.7690000000000002E-3"/>
    <s v="5"/>
    <s v="scale_mpi_epyc_job_12128.out "/>
    <s v="scale_mpi_epyc_epyc005_2023-06-13_02-00-42.csv "/>
    <s v="i 10000 0 0 50 1"/>
    <e v="#N/A"/>
    <e v="#N/A"/>
    <e v="#N/A"/>
    <e v="#N/A"/>
    <x v="1"/>
  </r>
  <r>
    <x v="0"/>
    <x v="0"/>
    <n v="0"/>
    <x v="0"/>
    <x v="50"/>
    <n v="1"/>
    <n v="1.6440699999999999"/>
    <n v="0.121894"/>
    <n v="0.32923999999999998"/>
    <n v="6.5849999999999997E-3"/>
    <s v="5"/>
    <s v="scale_mpi_epyc_job_12128.out "/>
    <s v="scale_mpi_epyc_epyc005_2023-06-13_02-00-42.csv "/>
    <s v="i 10000 0 0 51 1"/>
    <e v="#N/A"/>
    <e v="#N/A"/>
    <e v="#N/A"/>
    <e v="#N/A"/>
    <x v="1"/>
  </r>
  <r>
    <x v="0"/>
    <x v="0"/>
    <n v="0"/>
    <x v="0"/>
    <x v="51"/>
    <n v="1"/>
    <n v="1.6589560000000001"/>
    <n v="0.119363"/>
    <n v="0.34681200000000001"/>
    <n v="6.7999999999999996E-3"/>
    <s v="5"/>
    <s v="scale_mpi_epyc_job_12128.out "/>
    <s v="scale_mpi_epyc_epyc005_2023-06-13_02-00-42.csv "/>
    <s v="i 10000 0 0 52 1"/>
    <e v="#N/A"/>
    <e v="#N/A"/>
    <e v="#N/A"/>
    <e v="#N/A"/>
    <x v="1"/>
  </r>
  <r>
    <x v="0"/>
    <x v="0"/>
    <n v="0"/>
    <x v="0"/>
    <x v="52"/>
    <n v="1"/>
    <n v="1.765609"/>
    <n v="0.12282999999999999"/>
    <n v="0.34307199999999999"/>
    <n v="6.5979999999999997E-3"/>
    <s v="5"/>
    <s v="scale_mpi_epyc_job_12128.out "/>
    <s v="scale_mpi_epyc_epyc005_2023-06-13_02-00-42.csv "/>
    <s v="i 10000 0 0 53 1"/>
    <e v="#N/A"/>
    <e v="#N/A"/>
    <e v="#N/A"/>
    <e v="#N/A"/>
    <x v="1"/>
  </r>
  <r>
    <x v="0"/>
    <x v="0"/>
    <n v="0"/>
    <x v="0"/>
    <x v="53"/>
    <n v="1"/>
    <n v="1.9549609999999999"/>
    <n v="0.12745999999999999"/>
    <n v="0.39910600000000002"/>
    <n v="7.5300000000000002E-3"/>
    <s v="5"/>
    <s v="scale_mpi_epyc_job_12128.out "/>
    <s v="scale_mpi_epyc_epyc005_2023-06-13_02-00-42.csv "/>
    <s v="i 10000 0 0 54 1"/>
    <e v="#N/A"/>
    <e v="#N/A"/>
    <e v="#N/A"/>
    <e v="#N/A"/>
    <x v="1"/>
  </r>
  <r>
    <x v="0"/>
    <x v="0"/>
    <n v="0"/>
    <x v="0"/>
    <x v="54"/>
    <n v="1"/>
    <n v="1.9503140000000001"/>
    <n v="0.13391400000000001"/>
    <n v="0.360904"/>
    <n v="6.6829999999999997E-3"/>
    <s v="5"/>
    <s v="scale_mpi_epyc_job_12128.out "/>
    <s v="scale_mpi_epyc_epyc005_2023-06-13_02-00-42.csv "/>
    <s v="i 10000 0 0 55 1"/>
    <e v="#N/A"/>
    <e v="#N/A"/>
    <e v="#N/A"/>
    <e v="#N/A"/>
    <x v="1"/>
  </r>
  <r>
    <x v="0"/>
    <x v="0"/>
    <n v="0"/>
    <x v="0"/>
    <x v="55"/>
    <n v="1"/>
    <n v="1.9838070000000001"/>
    <n v="0.114839"/>
    <n v="0.22082299999999999"/>
    <n v="4.0150000000000003E-3"/>
    <s v="5"/>
    <s v="scale_mpi_epyc_job_12128.out "/>
    <s v="scale_mpi_epyc_epyc005_2023-06-13_02-00-42.csv "/>
    <s v="i 10000 0 0 56 1"/>
    <e v="#N/A"/>
    <e v="#N/A"/>
    <e v="#N/A"/>
    <e v="#N/A"/>
    <x v="1"/>
  </r>
  <r>
    <x v="0"/>
    <x v="0"/>
    <n v="0"/>
    <x v="0"/>
    <x v="56"/>
    <n v="1"/>
    <n v="1.802808"/>
    <n v="0.120305"/>
    <n v="0.36143199999999998"/>
    <n v="6.4539999999999997E-3"/>
    <s v="5"/>
    <s v="scale_mpi_epyc_job_12128.out "/>
    <s v="scale_mpi_epyc_epyc005_2023-06-13_02-00-42.csv "/>
    <s v="i 10000 0 0 57 1"/>
    <e v="#N/A"/>
    <e v="#N/A"/>
    <e v="#N/A"/>
    <e v="#N/A"/>
    <x v="1"/>
  </r>
  <r>
    <x v="0"/>
    <x v="0"/>
    <n v="0"/>
    <x v="0"/>
    <x v="57"/>
    <n v="1"/>
    <n v="1.3788339999999999"/>
    <n v="0.117246"/>
    <n v="9.8802000000000001E-2"/>
    <n v="1.7329999999999999E-3"/>
    <s v="5"/>
    <s v="scale_mpi_epyc_job_12128.out "/>
    <s v="scale_mpi_epyc_epyc005_2023-06-13_02-00-42.csv "/>
    <s v="i 10000 0 0 58 1"/>
    <e v="#N/A"/>
    <e v="#N/A"/>
    <e v="#N/A"/>
    <e v="#N/A"/>
    <x v="1"/>
  </r>
  <r>
    <x v="0"/>
    <x v="0"/>
    <n v="0"/>
    <x v="0"/>
    <x v="58"/>
    <n v="1"/>
    <n v="1.3786259999999999"/>
    <n v="0.11945699999999999"/>
    <n v="0.13694100000000001"/>
    <n v="2.3609999999999998E-3"/>
    <s v="5"/>
    <s v="scale_mpi_epyc_job_12128.out "/>
    <s v="scale_mpi_epyc_epyc005_2023-06-13_02-00-42.csv "/>
    <s v="i 10000 0 0 59 1"/>
    <e v="#N/A"/>
    <e v="#N/A"/>
    <e v="#N/A"/>
    <e v="#N/A"/>
    <x v="1"/>
  </r>
  <r>
    <x v="0"/>
    <x v="0"/>
    <n v="0"/>
    <x v="0"/>
    <x v="59"/>
    <n v="1"/>
    <n v="1.4774119999999999"/>
    <n v="0.112761"/>
    <n v="8.7485999999999994E-2"/>
    <n v="1.4829999999999999E-3"/>
    <s v="5"/>
    <s v="scale_mpi_epyc_job_12128.out "/>
    <s v="scale_mpi_epyc_epyc005_2023-06-13_02-00-42.csv "/>
    <s v="i 10000 0 0 60 1"/>
    <e v="#N/A"/>
    <e v="#N/A"/>
    <e v="#N/A"/>
    <e v="#N/A"/>
    <x v="1"/>
  </r>
  <r>
    <x v="0"/>
    <x v="0"/>
    <n v="0"/>
    <x v="0"/>
    <x v="60"/>
    <n v="1"/>
    <n v="1.4913540000000001"/>
    <n v="0.12626000000000001"/>
    <n v="0.105382"/>
    <n v="1.756E-3"/>
    <s v="5"/>
    <s v="scale_mpi_epyc_job_12128.out "/>
    <s v="scale_mpi_epyc_epyc005_2023-06-13_02-00-42.csv "/>
    <s v="i 10000 0 0 61 1"/>
    <e v="#N/A"/>
    <e v="#N/A"/>
    <e v="#N/A"/>
    <e v="#N/A"/>
    <x v="1"/>
  </r>
  <r>
    <x v="0"/>
    <x v="0"/>
    <n v="0"/>
    <x v="0"/>
    <x v="61"/>
    <n v="1"/>
    <n v="1.491404"/>
    <n v="0.11694400000000001"/>
    <n v="0.13578200000000001"/>
    <n v="2.2260000000000001E-3"/>
    <s v="5"/>
    <s v="scale_mpi_epyc_job_12128.out "/>
    <s v="scale_mpi_epyc_epyc005_2023-06-13_02-00-42.csv "/>
    <s v="i 10000 0 0 62 1"/>
    <e v="#N/A"/>
    <e v="#N/A"/>
    <e v="#N/A"/>
    <e v="#N/A"/>
    <x v="1"/>
  </r>
  <r>
    <x v="0"/>
    <x v="0"/>
    <n v="0"/>
    <x v="0"/>
    <x v="62"/>
    <n v="1"/>
    <n v="1.3848199999999999"/>
    <n v="0.11620999999999999"/>
    <n v="0.16098499999999999"/>
    <n v="2.5969999999999999E-3"/>
    <s v="5"/>
    <s v="scale_mpi_epyc_job_12128.out "/>
    <s v="scale_mpi_epyc_epyc005_2023-06-13_02-00-42.csv "/>
    <s v="i 10000 0 0 63 1"/>
    <e v="#N/A"/>
    <e v="#N/A"/>
    <e v="#N/A"/>
    <e v="#N/A"/>
    <x v="1"/>
  </r>
  <r>
    <x v="0"/>
    <x v="0"/>
    <n v="0"/>
    <x v="0"/>
    <x v="63"/>
    <n v="1"/>
    <n v="1.3875059999999999"/>
    <n v="0.119912"/>
    <n v="0.137879"/>
    <n v="2.189E-3"/>
    <s v="5"/>
    <s v="scale_mpi_epyc_job_12128.out "/>
    <s v="scale_mpi_epyc_epyc005_2023-06-13_02-00-42.csv "/>
    <s v="i 10000 0 0 64 1"/>
    <e v="#N/A"/>
    <e v="#N/A"/>
    <e v="#N/A"/>
    <e v="#N/A"/>
    <x v="1"/>
  </r>
  <r>
    <x v="0"/>
    <x v="1"/>
    <n v="0"/>
    <x v="0"/>
    <x v="0"/>
    <n v="1"/>
    <n v="1.059207"/>
    <n v="2.8089999999999999E-3"/>
    <n v="0"/>
    <n v="0"/>
    <s v="5"/>
    <s v="scale_mpi_epyc_job_12128.out "/>
    <s v="scale_mpi_epyc_epyc005_2023-06-13_02-00-42.csv "/>
    <s v="i 1000 0 0 1 1"/>
    <e v="#N/A"/>
    <e v="#N/A"/>
    <e v="#N/A"/>
    <e v="#N/A"/>
    <x v="1"/>
  </r>
  <r>
    <x v="0"/>
    <x v="1"/>
    <n v="0"/>
    <x v="0"/>
    <x v="1"/>
    <n v="1"/>
    <n v="1.067334"/>
    <n v="2.7539999999999999E-3"/>
    <n v="1.201E-3"/>
    <n v="1.201E-3"/>
    <s v="5"/>
    <s v="scale_mpi_epyc_job_12128.out "/>
    <s v="scale_mpi_epyc_epyc005_2023-06-13_02-00-42.csv "/>
    <s v="i 1000 0 0 2 1"/>
    <e v="#N/A"/>
    <e v="#N/A"/>
    <e v="#N/A"/>
    <e v="#N/A"/>
    <x v="1"/>
  </r>
  <r>
    <x v="0"/>
    <x v="1"/>
    <n v="0"/>
    <x v="0"/>
    <x v="2"/>
    <n v="1"/>
    <n v="1.0461339999999999"/>
    <n v="2.9710000000000001E-3"/>
    <n v="1.3760000000000001E-3"/>
    <n v="6.8800000000000003E-4"/>
    <s v="5"/>
    <s v="scale_mpi_epyc_job_12128.out "/>
    <s v="scale_mpi_epyc_epyc005_2023-06-13_02-00-42.csv "/>
    <s v="i 1000 0 0 3 1"/>
    <e v="#N/A"/>
    <e v="#N/A"/>
    <e v="#N/A"/>
    <e v="#N/A"/>
    <x v="1"/>
  </r>
  <r>
    <x v="0"/>
    <x v="1"/>
    <n v="0"/>
    <x v="0"/>
    <x v="3"/>
    <n v="1"/>
    <n v="1.055307"/>
    <n v="3.0079999999999998E-3"/>
    <n v="2.3649999999999999E-3"/>
    <n v="7.8799999999999996E-4"/>
    <s v="5"/>
    <s v="scale_mpi_epyc_job_12128.out "/>
    <s v="scale_mpi_epyc_epyc005_2023-06-13_02-00-42.csv "/>
    <s v="i 1000 0 0 4 1"/>
    <e v="#N/A"/>
    <e v="#N/A"/>
    <e v="#N/A"/>
    <e v="#N/A"/>
    <x v="1"/>
  </r>
  <r>
    <x v="0"/>
    <x v="1"/>
    <n v="0"/>
    <x v="0"/>
    <x v="4"/>
    <n v="1"/>
    <n v="1.0729789999999999"/>
    <n v="3.0040000000000002E-3"/>
    <n v="3.0070000000000001E-3"/>
    <n v="7.5199999999999996E-4"/>
    <s v="5"/>
    <s v="scale_mpi_epyc_job_12128.out "/>
    <s v="scale_mpi_epyc_epyc005_2023-06-13_02-00-42.csv "/>
    <s v="i 1000 0 0 5 1"/>
    <e v="#N/A"/>
    <e v="#N/A"/>
    <e v="#N/A"/>
    <e v="#N/A"/>
    <x v="1"/>
  </r>
  <r>
    <x v="0"/>
    <x v="1"/>
    <n v="0"/>
    <x v="0"/>
    <x v="5"/>
    <n v="1"/>
    <n v="1.0794330000000001"/>
    <n v="3.2980000000000002E-3"/>
    <n v="6.3600000000000002E-3"/>
    <n v="1.2719999999999999E-3"/>
    <s v="5"/>
    <s v="scale_mpi_epyc_job_12128.out "/>
    <s v="scale_mpi_epyc_epyc005_2023-06-13_02-00-42.csv "/>
    <s v="i 1000 0 0 6 1"/>
    <e v="#N/A"/>
    <e v="#N/A"/>
    <e v="#N/A"/>
    <e v="#N/A"/>
    <x v="1"/>
  </r>
  <r>
    <x v="0"/>
    <x v="1"/>
    <n v="0"/>
    <x v="0"/>
    <x v="6"/>
    <n v="1"/>
    <n v="1.068484"/>
    <n v="4.1159999999999999E-3"/>
    <n v="4.352E-3"/>
    <n v="7.2499999999999995E-4"/>
    <s v="5"/>
    <s v="scale_mpi_epyc_job_12128.out "/>
    <s v="scale_mpi_epyc_epyc005_2023-06-13_02-00-42.csv "/>
    <s v="i 1000 0 0 7 1"/>
    <e v="#N/A"/>
    <e v="#N/A"/>
    <e v="#N/A"/>
    <e v="#N/A"/>
    <x v="1"/>
  </r>
  <r>
    <x v="0"/>
    <x v="1"/>
    <n v="0"/>
    <x v="0"/>
    <x v="7"/>
    <n v="1"/>
    <n v="1.088946"/>
    <n v="3.8539999999999998E-3"/>
    <n v="4.4390000000000002E-3"/>
    <n v="6.3400000000000001E-4"/>
    <s v="5"/>
    <s v="scale_mpi_epyc_job_12128.out "/>
    <s v="scale_mpi_epyc_epyc005_2023-06-13_02-00-42.csv "/>
    <s v="i 1000 0 0 8 1"/>
    <e v="#N/A"/>
    <e v="#N/A"/>
    <e v="#N/A"/>
    <e v="#N/A"/>
    <x v="1"/>
  </r>
  <r>
    <x v="0"/>
    <x v="1"/>
    <n v="0"/>
    <x v="0"/>
    <x v="8"/>
    <n v="1"/>
    <n v="1.0996710000000001"/>
    <n v="4.9849999999999998E-3"/>
    <n v="9.1789999999999997E-3"/>
    <n v="1.147E-3"/>
    <s v="5"/>
    <s v="scale_mpi_epyc_job_12128.out "/>
    <s v="scale_mpi_epyc_epyc005_2023-06-13_02-00-42.csv "/>
    <s v="i 1000 0 0 9 1"/>
    <e v="#N/A"/>
    <e v="#N/A"/>
    <e v="#N/A"/>
    <e v="#N/A"/>
    <x v="1"/>
  </r>
  <r>
    <x v="0"/>
    <x v="1"/>
    <n v="0"/>
    <x v="0"/>
    <x v="9"/>
    <n v="1"/>
    <n v="1.104968"/>
    <n v="6.2189999999999997E-3"/>
    <n v="1.44E-2"/>
    <n v="1.6000000000000001E-3"/>
    <s v="5"/>
    <s v="scale_mpi_epyc_job_12128.out "/>
    <s v="scale_mpi_epyc_epyc005_2023-06-13_02-00-42.csv "/>
    <s v="i 1000 0 0 10 1"/>
    <e v="#N/A"/>
    <e v="#N/A"/>
    <e v="#N/A"/>
    <e v="#N/A"/>
    <x v="1"/>
  </r>
  <r>
    <x v="0"/>
    <x v="1"/>
    <n v="0"/>
    <x v="0"/>
    <x v="10"/>
    <n v="1"/>
    <n v="1.102425"/>
    <n v="6.0629999999999998E-3"/>
    <n v="1.7395000000000001E-2"/>
    <n v="1.7390000000000001E-3"/>
    <s v="5"/>
    <s v="scale_mpi_epyc_job_12128.out "/>
    <s v="scale_mpi_epyc_epyc005_2023-06-13_02-00-42.csv "/>
    <s v="i 1000 0 0 11 1"/>
    <e v="#N/A"/>
    <e v="#N/A"/>
    <e v="#N/A"/>
    <e v="#N/A"/>
    <x v="1"/>
  </r>
  <r>
    <x v="0"/>
    <x v="1"/>
    <n v="0"/>
    <x v="0"/>
    <x v="11"/>
    <n v="1"/>
    <n v="1.1086009999999999"/>
    <n v="6.0359999999999997E-3"/>
    <n v="1.549E-2"/>
    <n v="1.408E-3"/>
    <s v="5"/>
    <s v="scale_mpi_epyc_job_12128.out "/>
    <s v="scale_mpi_epyc_epyc005_2023-06-13_02-00-42.csv "/>
    <s v="i 1000 0 0 12 1"/>
    <e v="#N/A"/>
    <e v="#N/A"/>
    <e v="#N/A"/>
    <e v="#N/A"/>
    <x v="1"/>
  </r>
  <r>
    <x v="0"/>
    <x v="1"/>
    <n v="0"/>
    <x v="0"/>
    <x v="12"/>
    <n v="1"/>
    <n v="1.131429"/>
    <n v="4.6979999999999999E-3"/>
    <n v="2.1784000000000001E-2"/>
    <n v="1.815E-3"/>
    <s v="5"/>
    <s v="scale_mpi_epyc_job_12128.out "/>
    <s v="scale_mpi_epyc_epyc005_2023-06-13_02-00-42.csv "/>
    <s v="i 1000 0 0 13 1"/>
    <e v="#N/A"/>
    <e v="#N/A"/>
    <e v="#N/A"/>
    <e v="#N/A"/>
    <x v="1"/>
  </r>
  <r>
    <x v="0"/>
    <x v="1"/>
    <n v="0"/>
    <x v="0"/>
    <x v="13"/>
    <n v="1"/>
    <n v="1.117607"/>
    <n v="6.6969999999999998E-3"/>
    <n v="3.4266999999999999E-2"/>
    <n v="2.6359999999999999E-3"/>
    <s v="5"/>
    <s v="scale_mpi_epyc_job_12128.out "/>
    <s v="scale_mpi_epyc_epyc005_2023-06-13_02-00-42.csv "/>
    <s v="i 1000 0 0 14 1"/>
    <e v="#N/A"/>
    <e v="#N/A"/>
    <e v="#N/A"/>
    <e v="#N/A"/>
    <x v="1"/>
  </r>
  <r>
    <x v="0"/>
    <x v="1"/>
    <n v="0"/>
    <x v="0"/>
    <x v="14"/>
    <n v="1"/>
    <n v="1.143014"/>
    <n v="4.8419999999999999E-3"/>
    <n v="3.4006000000000002E-2"/>
    <n v="2.4290000000000002E-3"/>
    <s v="5"/>
    <s v="scale_mpi_epyc_job_12128.out "/>
    <s v="scale_mpi_epyc_epyc005_2023-06-13_02-00-42.csv "/>
    <s v="i 1000 0 0 15 1"/>
    <e v="#N/A"/>
    <e v="#N/A"/>
    <e v="#N/A"/>
    <e v="#N/A"/>
    <x v="1"/>
  </r>
  <r>
    <x v="0"/>
    <x v="1"/>
    <n v="0"/>
    <x v="0"/>
    <x v="15"/>
    <n v="1"/>
    <n v="1.1662889999999999"/>
    <n v="7.195E-3"/>
    <n v="2.7477000000000001E-2"/>
    <n v="1.8320000000000001E-3"/>
    <s v="5"/>
    <s v="scale_mpi_epyc_job_12128.out "/>
    <s v="scale_mpi_epyc_epyc005_2023-06-13_02-00-42.csv "/>
    <s v="i 1000 0 0 16 1"/>
    <e v="#N/A"/>
    <e v="#N/A"/>
    <e v="#N/A"/>
    <e v="#N/A"/>
    <x v="1"/>
  </r>
  <r>
    <x v="0"/>
    <x v="1"/>
    <n v="0"/>
    <x v="0"/>
    <x v="16"/>
    <n v="1"/>
    <n v="1.1434500000000001"/>
    <n v="6.8630000000000002E-3"/>
    <n v="3.9766999999999997E-2"/>
    <n v="2.4849999999999998E-3"/>
    <s v="5"/>
    <s v="scale_mpi_epyc_job_12128.out "/>
    <s v="scale_mpi_epyc_epyc005_2023-06-13_02-00-42.csv "/>
    <s v="i 1000 0 0 17 1"/>
    <e v="#N/A"/>
    <e v="#N/A"/>
    <e v="#N/A"/>
    <e v="#N/A"/>
    <x v="1"/>
  </r>
  <r>
    <x v="0"/>
    <x v="1"/>
    <n v="0"/>
    <x v="0"/>
    <x v="17"/>
    <n v="1"/>
    <n v="1.177027"/>
    <n v="8.7779999999999993E-3"/>
    <n v="3.4530999999999999E-2"/>
    <n v="2.0309999999999998E-3"/>
    <s v="5"/>
    <s v="scale_mpi_epyc_job_12128.out "/>
    <s v="scale_mpi_epyc_epyc005_2023-06-13_02-00-42.csv "/>
    <s v="i 1000 0 0 18 1"/>
    <e v="#N/A"/>
    <e v="#N/A"/>
    <e v="#N/A"/>
    <e v="#N/A"/>
    <x v="1"/>
  </r>
  <r>
    <x v="0"/>
    <x v="1"/>
    <n v="0"/>
    <x v="0"/>
    <x v="18"/>
    <n v="1"/>
    <n v="1.178059"/>
    <n v="2.1618999999999999E-2"/>
    <n v="0.29071399999999997"/>
    <n v="1.6150999999999999E-2"/>
    <s v="5"/>
    <s v="scale_mpi_epyc_job_12128.out "/>
    <s v="scale_mpi_epyc_epyc005_2023-06-13_02-00-42.csv "/>
    <s v="i 1000 0 0 19 1"/>
    <e v="#N/A"/>
    <e v="#N/A"/>
    <e v="#N/A"/>
    <e v="#N/A"/>
    <x v="1"/>
  </r>
  <r>
    <x v="0"/>
    <x v="1"/>
    <n v="0"/>
    <x v="0"/>
    <x v="19"/>
    <n v="1"/>
    <n v="1.1995009999999999"/>
    <n v="8.7489999999999998E-3"/>
    <n v="2.4225E-2"/>
    <n v="1.2750000000000001E-3"/>
    <s v="5"/>
    <s v="scale_mpi_epyc_job_12128.out "/>
    <s v="scale_mpi_epyc_epyc005_2023-06-13_02-00-42.csv "/>
    <s v="i 1000 0 0 20 1"/>
    <e v="#N/A"/>
    <e v="#N/A"/>
    <e v="#N/A"/>
    <e v="#N/A"/>
    <x v="1"/>
  </r>
  <r>
    <x v="0"/>
    <x v="1"/>
    <n v="0"/>
    <x v="0"/>
    <x v="20"/>
    <n v="1"/>
    <n v="1.1842330000000001"/>
    <n v="8.8590000000000006E-3"/>
    <n v="5.4926999999999997E-2"/>
    <n v="2.7460000000000002E-3"/>
    <s v="5"/>
    <s v="scale_mpi_epyc_job_12128.out "/>
    <s v="scale_mpi_epyc_epyc005_2023-06-13_02-00-42.csv "/>
    <s v="i 1000 0 0 21 1"/>
    <e v="#N/A"/>
    <e v="#N/A"/>
    <e v="#N/A"/>
    <e v="#N/A"/>
    <x v="1"/>
  </r>
  <r>
    <x v="0"/>
    <x v="1"/>
    <n v="0"/>
    <x v="0"/>
    <x v="21"/>
    <n v="1"/>
    <n v="1.2007760000000001"/>
    <n v="8.6180000000000007E-3"/>
    <n v="3.6096000000000003E-2"/>
    <n v="1.719E-3"/>
    <s v="5"/>
    <s v="scale_mpi_epyc_job_12128.out "/>
    <s v="scale_mpi_epyc_epyc005_2023-06-13_02-00-42.csv "/>
    <s v="i 1000 0 0 22 1"/>
    <e v="#N/A"/>
    <e v="#N/A"/>
    <e v="#N/A"/>
    <e v="#N/A"/>
    <x v="1"/>
  </r>
  <r>
    <x v="0"/>
    <x v="1"/>
    <n v="0"/>
    <x v="0"/>
    <x v="22"/>
    <n v="1"/>
    <n v="1.182348"/>
    <n v="9.3159999999999996E-3"/>
    <n v="6.8665000000000004E-2"/>
    <n v="3.1210000000000001E-3"/>
    <s v="5"/>
    <s v="scale_mpi_epyc_job_12128.out "/>
    <s v="scale_mpi_epyc_epyc005_2023-06-13_02-00-42.csv "/>
    <s v="i 1000 0 0 23 1"/>
    <e v="#N/A"/>
    <e v="#N/A"/>
    <e v="#N/A"/>
    <e v="#N/A"/>
    <x v="1"/>
  </r>
  <r>
    <x v="0"/>
    <x v="1"/>
    <n v="0"/>
    <x v="0"/>
    <x v="23"/>
    <n v="1"/>
    <n v="1.2273689999999999"/>
    <n v="7.5690000000000002E-3"/>
    <n v="6.9251999999999994E-2"/>
    <n v="3.0109999999999998E-3"/>
    <s v="5"/>
    <s v="scale_mpi_epyc_job_12128.out "/>
    <s v="scale_mpi_epyc_epyc005_2023-06-13_02-00-42.csv "/>
    <s v="i 1000 0 0 24 1"/>
    <e v="#N/A"/>
    <e v="#N/A"/>
    <e v="#N/A"/>
    <e v="#N/A"/>
    <x v="1"/>
  </r>
  <r>
    <x v="0"/>
    <x v="1"/>
    <n v="0"/>
    <x v="0"/>
    <x v="24"/>
    <n v="1"/>
    <n v="1.213419"/>
    <n v="8.8769999999999995E-3"/>
    <n v="8.1592999999999999E-2"/>
    <n v="3.3999999999999998E-3"/>
    <s v="5"/>
    <s v="scale_mpi_epyc_job_12128.out "/>
    <s v="scale_mpi_epyc_epyc005_2023-06-13_02-00-42.csv "/>
    <s v="i 1000 0 0 25 1"/>
    <e v="#N/A"/>
    <e v="#N/A"/>
    <e v="#N/A"/>
    <e v="#N/A"/>
    <x v="1"/>
  </r>
  <r>
    <x v="0"/>
    <x v="1"/>
    <n v="0"/>
    <x v="0"/>
    <x v="25"/>
    <n v="1"/>
    <n v="1.2134590000000001"/>
    <n v="1.3287E-2"/>
    <n v="8.9331999999999995E-2"/>
    <n v="3.5729999999999998E-3"/>
    <s v="5"/>
    <s v="scale_mpi_epyc_job_12128.out "/>
    <s v="scale_mpi_epyc_epyc005_2023-06-13_02-00-42.csv "/>
    <s v="i 1000 0 0 26 1"/>
    <e v="#N/A"/>
    <e v="#N/A"/>
    <e v="#N/A"/>
    <e v="#N/A"/>
    <x v="1"/>
  </r>
  <r>
    <x v="0"/>
    <x v="1"/>
    <n v="0"/>
    <x v="0"/>
    <x v="26"/>
    <n v="1"/>
    <n v="1.250394"/>
    <n v="1.3651E-2"/>
    <n v="9.1222999999999999E-2"/>
    <n v="3.509E-3"/>
    <s v="5"/>
    <s v="scale_mpi_epyc_job_12128.out "/>
    <s v="scale_mpi_epyc_epyc005_2023-06-13_02-00-42.csv "/>
    <s v="i 1000 0 0 27 1"/>
    <e v="#N/A"/>
    <e v="#N/A"/>
    <e v="#N/A"/>
    <e v="#N/A"/>
    <x v="1"/>
  </r>
  <r>
    <x v="0"/>
    <x v="1"/>
    <n v="0"/>
    <x v="0"/>
    <x v="27"/>
    <n v="1"/>
    <n v="1.2734179999999999"/>
    <n v="9.2280000000000001E-3"/>
    <n v="0.10566"/>
    <n v="3.9129999999999998E-3"/>
    <s v="5"/>
    <s v="scale_mpi_epyc_job_12128.out "/>
    <s v="scale_mpi_epyc_epyc005_2023-06-13_02-00-42.csv "/>
    <s v="i 1000 0 0 28 1"/>
    <e v="#N/A"/>
    <e v="#N/A"/>
    <e v="#N/A"/>
    <e v="#N/A"/>
    <x v="1"/>
  </r>
  <r>
    <x v="0"/>
    <x v="1"/>
    <n v="0"/>
    <x v="0"/>
    <x v="28"/>
    <n v="1"/>
    <n v="1.2594529999999999"/>
    <n v="1.0718999999999999E-2"/>
    <n v="0.107151"/>
    <n v="3.8270000000000001E-3"/>
    <s v="5"/>
    <s v="scale_mpi_epyc_job_12128.out "/>
    <s v="scale_mpi_epyc_epyc005_2023-06-13_02-00-42.csv "/>
    <s v="i 1000 0 0 29 1"/>
    <e v="#N/A"/>
    <e v="#N/A"/>
    <e v="#N/A"/>
    <e v="#N/A"/>
    <x v="1"/>
  </r>
  <r>
    <x v="0"/>
    <x v="1"/>
    <n v="0"/>
    <x v="0"/>
    <x v="29"/>
    <n v="1"/>
    <n v="1.3201480000000001"/>
    <n v="1.5854E-2"/>
    <n v="0.113751"/>
    <n v="3.9220000000000001E-3"/>
    <s v="5"/>
    <s v="scale_mpi_epyc_job_12128.out "/>
    <s v="scale_mpi_epyc_epyc005_2023-06-13_02-00-42.csv "/>
    <s v="i 1000 0 0 30 1"/>
    <e v="#N/A"/>
    <e v="#N/A"/>
    <e v="#N/A"/>
    <e v="#N/A"/>
    <x v="1"/>
  </r>
  <r>
    <x v="0"/>
    <x v="1"/>
    <n v="0"/>
    <x v="0"/>
    <x v="30"/>
    <n v="1"/>
    <n v="1.333297"/>
    <n v="1.4226000000000001E-2"/>
    <n v="0.106956"/>
    <n v="3.565E-3"/>
    <s v="5"/>
    <s v="scale_mpi_epyc_job_12128.out "/>
    <s v="scale_mpi_epyc_epyc005_2023-06-13_02-00-42.csv "/>
    <s v="i 1000 0 0 31 1"/>
    <e v="#N/A"/>
    <e v="#N/A"/>
    <e v="#N/A"/>
    <e v="#N/A"/>
    <x v="1"/>
  </r>
  <r>
    <x v="0"/>
    <x v="1"/>
    <n v="0"/>
    <x v="0"/>
    <x v="31"/>
    <n v="1"/>
    <n v="1.3443160000000001"/>
    <n v="1.5295E-2"/>
    <n v="0.12977900000000001"/>
    <n v="4.1859999999999996E-3"/>
    <s v="5"/>
    <s v="scale_mpi_epyc_job_12128.out "/>
    <s v="scale_mpi_epyc_epyc005_2023-06-13_02-00-42.csv "/>
    <s v="i 1000 0 0 32 1"/>
    <e v="#N/A"/>
    <e v="#N/A"/>
    <e v="#N/A"/>
    <e v="#N/A"/>
    <x v="1"/>
  </r>
  <r>
    <x v="0"/>
    <x v="1"/>
    <n v="0"/>
    <x v="0"/>
    <x v="32"/>
    <n v="1"/>
    <n v="1.3891359999999999"/>
    <n v="9.5250000000000005E-3"/>
    <n v="7.1307999999999996E-2"/>
    <n v="2.2279999999999999E-3"/>
    <s v="5"/>
    <s v="scale_mpi_epyc_job_12128.out "/>
    <s v="scale_mpi_epyc_epyc005_2023-06-13_02-00-42.csv "/>
    <s v="i 1000 0 0 33 1"/>
    <e v="#N/A"/>
    <e v="#N/A"/>
    <e v="#N/A"/>
    <e v="#N/A"/>
    <x v="1"/>
  </r>
  <r>
    <x v="0"/>
    <x v="1"/>
    <n v="0"/>
    <x v="0"/>
    <x v="33"/>
    <n v="1"/>
    <n v="1.3947099999999999"/>
    <n v="1.2444E-2"/>
    <n v="7.7783000000000005E-2"/>
    <n v="2.3570000000000002E-3"/>
    <s v="5"/>
    <s v="scale_mpi_epyc_job_12128.out "/>
    <s v="scale_mpi_epyc_epyc005_2023-06-13_02-00-42.csv "/>
    <s v="i 1000 0 0 34 1"/>
    <e v="#N/A"/>
    <e v="#N/A"/>
    <e v="#N/A"/>
    <e v="#N/A"/>
    <x v="1"/>
  </r>
  <r>
    <x v="0"/>
    <x v="1"/>
    <n v="0"/>
    <x v="0"/>
    <x v="34"/>
    <n v="1"/>
    <n v="1.3363240000000001"/>
    <n v="1.7727E-2"/>
    <n v="0.162352"/>
    <n v="4.7749999999999997E-3"/>
    <s v="5"/>
    <s v="scale_mpi_epyc_job_12128.out "/>
    <s v="scale_mpi_epyc_epyc005_2023-06-13_02-00-42.csv "/>
    <s v="i 1000 0 0 35 1"/>
    <e v="#N/A"/>
    <e v="#N/A"/>
    <e v="#N/A"/>
    <e v="#N/A"/>
    <x v="1"/>
  </r>
  <r>
    <x v="0"/>
    <x v="1"/>
    <n v="0"/>
    <x v="0"/>
    <x v="35"/>
    <n v="1"/>
    <n v="1.305644"/>
    <n v="1.0588999999999999E-2"/>
    <n v="9.0267E-2"/>
    <n v="2.5790000000000001E-3"/>
    <s v="5"/>
    <s v="scale_mpi_epyc_job_12128.out "/>
    <s v="scale_mpi_epyc_epyc005_2023-06-13_02-00-42.csv "/>
    <s v="i 1000 0 0 36 1"/>
    <e v="#N/A"/>
    <e v="#N/A"/>
    <e v="#N/A"/>
    <e v="#N/A"/>
    <x v="1"/>
  </r>
  <r>
    <x v="0"/>
    <x v="1"/>
    <n v="0"/>
    <x v="0"/>
    <x v="36"/>
    <n v="1"/>
    <n v="1.351559"/>
    <n v="1.1509999999999999E-2"/>
    <n v="0.18585099999999999"/>
    <n v="5.1630000000000001E-3"/>
    <s v="5"/>
    <s v="scale_mpi_epyc_job_12128.out "/>
    <s v="scale_mpi_epyc_epyc005_2023-06-13_02-00-42.csv "/>
    <s v="i 1000 0 0 37 1"/>
    <e v="#N/A"/>
    <e v="#N/A"/>
    <e v="#N/A"/>
    <e v="#N/A"/>
    <x v="1"/>
  </r>
  <r>
    <x v="0"/>
    <x v="1"/>
    <n v="0"/>
    <x v="0"/>
    <x v="37"/>
    <n v="1"/>
    <n v="1.434212"/>
    <n v="1.9217000000000001E-2"/>
    <n v="0.17863899999999999"/>
    <n v="4.8279999999999998E-3"/>
    <s v="5"/>
    <s v="scale_mpi_epyc_job_12128.out "/>
    <s v="scale_mpi_epyc_epyc005_2023-06-13_02-00-42.csv "/>
    <s v="i 1000 0 0 38 1"/>
    <e v="#N/A"/>
    <e v="#N/A"/>
    <e v="#N/A"/>
    <e v="#N/A"/>
    <x v="1"/>
  </r>
  <r>
    <x v="0"/>
    <x v="1"/>
    <n v="0"/>
    <x v="0"/>
    <x v="38"/>
    <n v="1"/>
    <n v="1.4606060000000001"/>
    <n v="1.8624999999999999E-2"/>
    <n v="0.18523800000000001"/>
    <n v="4.875E-3"/>
    <s v="5"/>
    <s v="scale_mpi_epyc_job_12128.out "/>
    <s v="scale_mpi_epyc_epyc005_2023-06-13_02-00-42.csv "/>
    <s v="i 1000 0 0 39 1"/>
    <e v="#N/A"/>
    <e v="#N/A"/>
    <e v="#N/A"/>
    <e v="#N/A"/>
    <x v="1"/>
  </r>
  <r>
    <x v="0"/>
    <x v="1"/>
    <n v="0"/>
    <x v="0"/>
    <x v="39"/>
    <n v="1"/>
    <n v="1.4875959999999999"/>
    <n v="1.259E-2"/>
    <n v="0.20131299999999999"/>
    <n v="5.1619999999999999E-3"/>
    <s v="5"/>
    <s v="scale_mpi_epyc_job_12128.out "/>
    <s v="scale_mpi_epyc_epyc005_2023-06-13_02-00-42.csv "/>
    <s v="i 1000 0 0 40 1"/>
    <e v="#N/A"/>
    <e v="#N/A"/>
    <e v="#N/A"/>
    <e v="#N/A"/>
    <x v="1"/>
  </r>
  <r>
    <x v="0"/>
    <x v="1"/>
    <n v="0"/>
    <x v="0"/>
    <x v="40"/>
    <n v="1"/>
    <n v="1.5157050000000001"/>
    <n v="1.4088E-2"/>
    <n v="0.12940499999999999"/>
    <n v="3.235E-3"/>
    <s v="5"/>
    <s v="scale_mpi_epyc_job_12128.out "/>
    <s v="scale_mpi_epyc_epyc005_2023-06-13_02-00-42.csv "/>
    <s v="i 1000 0 0 41 1"/>
    <e v="#N/A"/>
    <e v="#N/A"/>
    <e v="#N/A"/>
    <e v="#N/A"/>
    <x v="1"/>
  </r>
  <r>
    <x v="0"/>
    <x v="1"/>
    <n v="0"/>
    <x v="0"/>
    <x v="41"/>
    <n v="1"/>
    <n v="1.3665989999999999"/>
    <n v="1.1905000000000001E-2"/>
    <n v="0.219028"/>
    <n v="5.3420000000000004E-3"/>
    <s v="5"/>
    <s v="scale_mpi_epyc_job_12128.out "/>
    <s v="scale_mpi_epyc_epyc005_2023-06-13_02-00-42.csv "/>
    <s v="i 1000 0 0 42 1"/>
    <e v="#N/A"/>
    <e v="#N/A"/>
    <e v="#N/A"/>
    <e v="#N/A"/>
    <x v="1"/>
  </r>
  <r>
    <x v="0"/>
    <x v="1"/>
    <n v="0"/>
    <x v="0"/>
    <x v="42"/>
    <n v="1"/>
    <n v="1.533846"/>
    <n v="1.4925000000000001E-2"/>
    <n v="0.228746"/>
    <n v="5.4460000000000003E-3"/>
    <s v="5"/>
    <s v="scale_mpi_epyc_job_12128.out "/>
    <s v="scale_mpi_epyc_epyc005_2023-06-13_02-00-42.csv "/>
    <s v="i 1000 0 0 43 1"/>
    <e v="#N/A"/>
    <e v="#N/A"/>
    <e v="#N/A"/>
    <e v="#N/A"/>
    <x v="1"/>
  </r>
  <r>
    <x v="0"/>
    <x v="1"/>
    <n v="0"/>
    <x v="0"/>
    <x v="43"/>
    <n v="1"/>
    <n v="1.448377"/>
    <n v="2.0476999999999999E-2"/>
    <n v="0.24945400000000001"/>
    <n v="5.8009999999999997E-3"/>
    <s v="5"/>
    <s v="scale_mpi_epyc_job_12128.out "/>
    <s v="scale_mpi_epyc_epyc005_2023-06-13_02-00-42.csv "/>
    <s v="i 1000 0 0 44 1"/>
    <e v="#N/A"/>
    <e v="#N/A"/>
    <e v="#N/A"/>
    <e v="#N/A"/>
    <x v="1"/>
  </r>
  <r>
    <x v="0"/>
    <x v="1"/>
    <n v="0"/>
    <x v="0"/>
    <x v="44"/>
    <n v="1"/>
    <n v="1.6553629999999999"/>
    <n v="1.5904000000000001E-2"/>
    <n v="0.248838"/>
    <n v="5.6550000000000003E-3"/>
    <s v="5"/>
    <s v="scale_mpi_epyc_job_12128.out "/>
    <s v="scale_mpi_epyc_epyc005_2023-06-13_02-00-42.csv "/>
    <s v="i 1000 0 0 45 1"/>
    <e v="#N/A"/>
    <e v="#N/A"/>
    <e v="#N/A"/>
    <e v="#N/A"/>
    <x v="1"/>
  </r>
  <r>
    <x v="0"/>
    <x v="1"/>
    <n v="0"/>
    <x v="0"/>
    <x v="45"/>
    <n v="1"/>
    <n v="1.4837020000000001"/>
    <n v="2.3147000000000001E-2"/>
    <n v="0.26329200000000003"/>
    <n v="5.8510000000000003E-3"/>
    <s v="5"/>
    <s v="scale_mpi_epyc_job_12128.out "/>
    <s v="scale_mpi_epyc_epyc005_2023-06-13_02-00-42.csv "/>
    <s v="i 1000 0 0 46 1"/>
    <e v="#N/A"/>
    <e v="#N/A"/>
    <e v="#N/A"/>
    <e v="#N/A"/>
    <x v="1"/>
  </r>
  <r>
    <x v="0"/>
    <x v="1"/>
    <n v="0"/>
    <x v="0"/>
    <x v="46"/>
    <n v="1"/>
    <n v="1.50719"/>
    <n v="2.3088000000000001E-2"/>
    <n v="0.27257300000000001"/>
    <n v="5.9249999999999997E-3"/>
    <s v="5"/>
    <s v="scale_mpi_epyc_job_12128.out "/>
    <s v="scale_mpi_epyc_epyc005_2023-06-13_02-00-42.csv "/>
    <s v="i 1000 0 0 47 1"/>
    <e v="#N/A"/>
    <e v="#N/A"/>
    <e v="#N/A"/>
    <e v="#N/A"/>
    <x v="1"/>
  </r>
  <r>
    <x v="0"/>
    <x v="1"/>
    <n v="0"/>
    <x v="0"/>
    <x v="47"/>
    <n v="1"/>
    <n v="1.4854909999999999"/>
    <n v="1.8268E-2"/>
    <n v="0.30094799999999999"/>
    <n v="6.4029999999999998E-3"/>
    <s v="5"/>
    <s v="scale_mpi_epyc_job_12128.out "/>
    <s v="scale_mpi_epyc_epyc005_2023-06-13_02-00-42.csv "/>
    <s v="i 1000 0 0 48 1"/>
    <e v="#N/A"/>
    <e v="#N/A"/>
    <e v="#N/A"/>
    <e v="#N/A"/>
    <x v="1"/>
  </r>
  <r>
    <x v="0"/>
    <x v="1"/>
    <n v="0"/>
    <x v="0"/>
    <x v="48"/>
    <n v="1"/>
    <n v="1.685568"/>
    <n v="1.5965E-2"/>
    <n v="0.287192"/>
    <n v="5.9829999999999996E-3"/>
    <s v="5"/>
    <s v="scale_mpi_epyc_job_12128.out "/>
    <s v="scale_mpi_epyc_epyc005_2023-06-13_02-00-42.csv "/>
    <s v="i 1000 0 0 49 1"/>
    <e v="#N/A"/>
    <e v="#N/A"/>
    <e v="#N/A"/>
    <e v="#N/A"/>
    <x v="1"/>
  </r>
  <r>
    <x v="0"/>
    <x v="1"/>
    <n v="0"/>
    <x v="0"/>
    <x v="49"/>
    <n v="1"/>
    <n v="1.5755520000000001"/>
    <n v="2.3295E-2"/>
    <n v="0.29921999999999999"/>
    <n v="6.1069999999999996E-3"/>
    <s v="5"/>
    <s v="scale_mpi_epyc_job_12128.out "/>
    <s v="scale_mpi_epyc_epyc005_2023-06-13_02-00-42.csv "/>
    <s v="i 1000 0 0 50 1"/>
    <e v="#N/A"/>
    <e v="#N/A"/>
    <e v="#N/A"/>
    <e v="#N/A"/>
    <x v="1"/>
  </r>
  <r>
    <x v="0"/>
    <x v="1"/>
    <n v="0"/>
    <x v="0"/>
    <x v="50"/>
    <n v="1"/>
    <n v="1.5230410000000001"/>
    <n v="2.1763999999999999E-2"/>
    <n v="0.32813900000000001"/>
    <n v="6.5630000000000003E-3"/>
    <s v="5"/>
    <s v="scale_mpi_epyc_job_12128.out "/>
    <s v="scale_mpi_epyc_epyc005_2023-06-13_02-00-42.csv "/>
    <s v="i 1000 0 0 51 1"/>
    <e v="#N/A"/>
    <e v="#N/A"/>
    <e v="#N/A"/>
    <e v="#N/A"/>
    <x v="1"/>
  </r>
  <r>
    <x v="0"/>
    <x v="1"/>
    <n v="0"/>
    <x v="0"/>
    <x v="51"/>
    <n v="1"/>
    <n v="1.567137"/>
    <n v="1.8381999999999999E-2"/>
    <n v="0.330984"/>
    <n v="6.4900000000000001E-3"/>
    <s v="5"/>
    <s v="scale_mpi_epyc_job_12128.out "/>
    <s v="scale_mpi_epyc_epyc005_2023-06-13_02-00-42.csv "/>
    <s v="i 1000 0 0 52 1"/>
    <e v="#N/A"/>
    <e v="#N/A"/>
    <e v="#N/A"/>
    <e v="#N/A"/>
    <x v="1"/>
  </r>
  <r>
    <x v="0"/>
    <x v="1"/>
    <n v="0"/>
    <x v="0"/>
    <x v="52"/>
    <n v="1"/>
    <n v="1.8674599999999999"/>
    <n v="2.4482E-2"/>
    <n v="0.33699899999999999"/>
    <n v="6.4809999999999998E-3"/>
    <s v="5"/>
    <s v="scale_mpi_epyc_job_12128.out "/>
    <s v="scale_mpi_epyc_epyc005_2023-06-13_02-00-42.csv "/>
    <s v="i 1000 0 0 53 1"/>
    <e v="#N/A"/>
    <e v="#N/A"/>
    <e v="#N/A"/>
    <e v="#N/A"/>
    <x v="1"/>
  </r>
  <r>
    <x v="0"/>
    <x v="1"/>
    <n v="0"/>
    <x v="0"/>
    <x v="53"/>
    <n v="1"/>
    <n v="1.5929709999999999"/>
    <n v="1.5032999999999999E-2"/>
    <n v="0.359454"/>
    <n v="6.7819999999999998E-3"/>
    <s v="5"/>
    <s v="scale_mpi_epyc_job_12128.out "/>
    <s v="scale_mpi_epyc_epyc005_2023-06-13_02-00-42.csv "/>
    <s v="i 1000 0 0 54 1"/>
    <e v="#N/A"/>
    <e v="#N/A"/>
    <e v="#N/A"/>
    <e v="#N/A"/>
    <x v="1"/>
  </r>
  <r>
    <x v="0"/>
    <x v="1"/>
    <n v="0"/>
    <x v="0"/>
    <x v="54"/>
    <n v="1"/>
    <n v="1.605564"/>
    <n v="2.0455000000000001E-2"/>
    <n v="0.364452"/>
    <n v="6.7489999999999998E-3"/>
    <s v="5"/>
    <s v="scale_mpi_epyc_job_12128.out "/>
    <s v="scale_mpi_epyc_epyc005_2023-06-13_02-00-42.csv "/>
    <s v="i 1000 0 0 55 1"/>
    <e v="#N/A"/>
    <e v="#N/A"/>
    <e v="#N/A"/>
    <e v="#N/A"/>
    <x v="1"/>
  </r>
  <r>
    <x v="0"/>
    <x v="1"/>
    <n v="0"/>
    <x v="0"/>
    <x v="55"/>
    <n v="1"/>
    <n v="1.626851"/>
    <n v="1.3042E-2"/>
    <n v="0.379861"/>
    <n v="6.9069999999999999E-3"/>
    <s v="5"/>
    <s v="scale_mpi_epyc_job_12128.out "/>
    <s v="scale_mpi_epyc_epyc005_2023-06-13_02-00-42.csv "/>
    <s v="i 1000 0 0 56 1"/>
    <e v="#N/A"/>
    <e v="#N/A"/>
    <e v="#N/A"/>
    <e v="#N/A"/>
    <x v="1"/>
  </r>
  <r>
    <x v="0"/>
    <x v="1"/>
    <n v="0"/>
    <x v="0"/>
    <x v="56"/>
    <n v="1"/>
    <n v="1.9037360000000001"/>
    <n v="2.53E-2"/>
    <n v="0.37800699999999998"/>
    <n v="6.7499999999999999E-3"/>
    <s v="5"/>
    <s v="scale_mpi_epyc_job_12128.out "/>
    <s v="scale_mpi_epyc_epyc005_2023-06-13_02-00-42.csv "/>
    <s v="i 1000 0 0 57 1"/>
    <e v="#N/A"/>
    <e v="#N/A"/>
    <e v="#N/A"/>
    <e v="#N/A"/>
    <x v="1"/>
  </r>
  <r>
    <x v="0"/>
    <x v="1"/>
    <n v="0"/>
    <x v="0"/>
    <x v="57"/>
    <n v="1"/>
    <n v="1.2929390000000001"/>
    <n v="1.3823E-2"/>
    <n v="0.33568999999999999"/>
    <n v="5.8890000000000001E-3"/>
    <s v="5"/>
    <s v="scale_mpi_epyc_job_12128.out "/>
    <s v="scale_mpi_epyc_epyc005_2023-06-13_02-00-42.csv "/>
    <s v="i 1000 0 0 58 1"/>
    <e v="#N/A"/>
    <e v="#N/A"/>
    <e v="#N/A"/>
    <e v="#N/A"/>
    <x v="1"/>
  </r>
  <r>
    <x v="0"/>
    <x v="1"/>
    <n v="0"/>
    <x v="0"/>
    <x v="58"/>
    <n v="1"/>
    <n v="1.332997"/>
    <n v="1.8711999999999999E-2"/>
    <n v="0.36751600000000001"/>
    <n v="6.3359999999999996E-3"/>
    <s v="5"/>
    <s v="scale_mpi_epyc_job_12128.out "/>
    <s v="scale_mpi_epyc_epyc005_2023-06-13_02-00-42.csv "/>
    <s v="i 1000 0 0 59 1"/>
    <e v="#N/A"/>
    <e v="#N/A"/>
    <e v="#N/A"/>
    <e v="#N/A"/>
    <x v="1"/>
  </r>
  <r>
    <x v="0"/>
    <x v="1"/>
    <n v="0"/>
    <x v="0"/>
    <x v="59"/>
    <n v="1"/>
    <n v="1.2694319999999999"/>
    <n v="1.7045999999999999E-2"/>
    <n v="0.37278800000000001"/>
    <n v="6.3179999999999998E-3"/>
    <s v="5"/>
    <s v="scale_mpi_epyc_job_12128.out "/>
    <s v="scale_mpi_epyc_epyc005_2023-06-13_02-00-42.csv "/>
    <s v="i 1000 0 0 60 1"/>
    <e v="#N/A"/>
    <e v="#N/A"/>
    <e v="#N/A"/>
    <e v="#N/A"/>
    <x v="1"/>
  </r>
  <r>
    <x v="0"/>
    <x v="1"/>
    <n v="0"/>
    <x v="0"/>
    <x v="60"/>
    <n v="1"/>
    <n v="1.2705340000000001"/>
    <n v="1.7645000000000001E-2"/>
    <n v="0.39380300000000001"/>
    <n v="6.5630000000000003E-3"/>
    <s v="5"/>
    <s v="scale_mpi_epyc_job_12128.out "/>
    <s v="scale_mpi_epyc_epyc005_2023-06-13_02-00-42.csv "/>
    <s v="i 1000 0 0 61 1"/>
    <e v="#N/A"/>
    <e v="#N/A"/>
    <e v="#N/A"/>
    <e v="#N/A"/>
    <x v="1"/>
  </r>
  <r>
    <x v="0"/>
    <x v="1"/>
    <n v="0"/>
    <x v="0"/>
    <x v="61"/>
    <n v="1"/>
    <n v="1.3172250000000001"/>
    <n v="1.6093E-2"/>
    <n v="0.45833200000000002"/>
    <n v="7.5139999999999998E-3"/>
    <s v="5"/>
    <s v="scale_mpi_epyc_job_12128.out "/>
    <s v="scale_mpi_epyc_epyc005_2023-06-13_02-00-42.csv "/>
    <s v="i 1000 0 0 62 1"/>
    <e v="#N/A"/>
    <e v="#N/A"/>
    <e v="#N/A"/>
    <e v="#N/A"/>
    <x v="1"/>
  </r>
  <r>
    <x v="0"/>
    <x v="1"/>
    <n v="0"/>
    <x v="0"/>
    <x v="62"/>
    <n v="1"/>
    <n v="1.2735570000000001"/>
    <n v="2.0587999999999999E-2"/>
    <n v="0.47127400000000003"/>
    <n v="7.6010000000000001E-3"/>
    <s v="5"/>
    <s v="scale_mpi_epyc_job_12128.out "/>
    <s v="scale_mpi_epyc_epyc005_2023-06-13_02-00-42.csv "/>
    <s v="i 1000 0 0 63 1"/>
    <e v="#N/A"/>
    <e v="#N/A"/>
    <e v="#N/A"/>
    <e v="#N/A"/>
    <x v="1"/>
  </r>
  <r>
    <x v="0"/>
    <x v="1"/>
    <n v="0"/>
    <x v="0"/>
    <x v="63"/>
    <n v="1"/>
    <n v="1.2526900000000001"/>
    <n v="1.4458E-2"/>
    <n v="0.49354199999999998"/>
    <n v="7.8340000000000007E-3"/>
    <s v="5"/>
    <s v="scale_mpi_epyc_job_12128.out "/>
    <s v="scale_mpi_epyc_epyc005_2023-06-13_02-00-42.csv "/>
    <s v="i 1000 0 0 64 1"/>
    <e v="#N/A"/>
    <e v="#N/A"/>
    <e v="#N/A"/>
    <e v="#N/A"/>
    <x v="1"/>
  </r>
  <r>
    <x v="0"/>
    <x v="2"/>
    <n v="0"/>
    <x v="0"/>
    <x v="0"/>
    <n v="1"/>
    <n v="1.0317430000000001"/>
    <n v="2.2720000000000001E-3"/>
    <n v="0"/>
    <n v="0"/>
    <s v="5"/>
    <s v="scale_mpi_epyc_job_12128.out "/>
    <s v="scale_mpi_epyc_epyc005_2023-06-13_02-00-42.csv "/>
    <s v="i 100 0 0 1 1"/>
    <e v="#N/A"/>
    <e v="#N/A"/>
    <e v="#N/A"/>
    <e v="#N/A"/>
    <x v="1"/>
  </r>
  <r>
    <x v="0"/>
    <x v="2"/>
    <n v="0"/>
    <x v="0"/>
    <x v="1"/>
    <n v="1"/>
    <n v="1.0331509999999999"/>
    <n v="1.286E-3"/>
    <n v="7.7499999999999997E-4"/>
    <n v="7.7499999999999997E-4"/>
    <s v="5"/>
    <s v="scale_mpi_epyc_job_12128.out "/>
    <s v="scale_mpi_epyc_epyc005_2023-06-13_02-00-42.csv "/>
    <s v="i 100 0 0 2 1"/>
    <e v="#N/A"/>
    <e v="#N/A"/>
    <e v="#N/A"/>
    <e v="#N/A"/>
    <x v="1"/>
  </r>
  <r>
    <x v="0"/>
    <x v="2"/>
    <n v="0"/>
    <x v="0"/>
    <x v="2"/>
    <n v="1"/>
    <n v="1.0369349999999999"/>
    <n v="1.9849999999999998E-3"/>
    <n v="1.683E-3"/>
    <n v="8.4199999999999998E-4"/>
    <s v="5"/>
    <s v="scale_mpi_epyc_job_12128.out "/>
    <s v="scale_mpi_epyc_epyc005_2023-06-13_02-00-42.csv "/>
    <s v="i 100 0 0 3 1"/>
    <e v="#N/A"/>
    <e v="#N/A"/>
    <e v="#N/A"/>
    <e v="#N/A"/>
    <x v="1"/>
  </r>
  <r>
    <x v="0"/>
    <x v="2"/>
    <n v="0"/>
    <x v="0"/>
    <x v="3"/>
    <n v="1"/>
    <n v="1.0600499999999999"/>
    <n v="2.6329999999999999E-3"/>
    <n v="2.5509999999999999E-3"/>
    <n v="8.4999999999999995E-4"/>
    <s v="5"/>
    <s v="scale_mpi_epyc_job_12128.out "/>
    <s v="scale_mpi_epyc_epyc005_2023-06-13_02-00-42.csv "/>
    <s v="i 100 0 0 4 1"/>
    <e v="#N/A"/>
    <e v="#N/A"/>
    <e v="#N/A"/>
    <e v="#N/A"/>
    <x v="1"/>
  </r>
  <r>
    <x v="0"/>
    <x v="2"/>
    <n v="0"/>
    <x v="0"/>
    <x v="4"/>
    <n v="1"/>
    <n v="1.0599350000000001"/>
    <n v="2.529E-3"/>
    <n v="5.176E-3"/>
    <n v="1.294E-3"/>
    <s v="5"/>
    <s v="scale_mpi_epyc_job_12128.out "/>
    <s v="scale_mpi_epyc_epyc005_2023-06-13_02-00-42.csv "/>
    <s v="i 100 0 0 5 1"/>
    <e v="#N/A"/>
    <e v="#N/A"/>
    <e v="#N/A"/>
    <e v="#N/A"/>
    <x v="1"/>
  </r>
  <r>
    <x v="0"/>
    <x v="2"/>
    <n v="0"/>
    <x v="0"/>
    <x v="5"/>
    <n v="1"/>
    <n v="1.069625"/>
    <n v="2.9160000000000002E-3"/>
    <n v="4.8520000000000004E-3"/>
    <n v="9.7000000000000005E-4"/>
    <s v="5"/>
    <s v="scale_mpi_epyc_job_12128.out "/>
    <s v="scale_mpi_epyc_epyc005_2023-06-13_02-00-42.csv "/>
    <s v="i 100 0 0 6 1"/>
    <e v="#N/A"/>
    <e v="#N/A"/>
    <e v="#N/A"/>
    <e v="#N/A"/>
    <x v="1"/>
  </r>
  <r>
    <x v="0"/>
    <x v="2"/>
    <n v="0"/>
    <x v="0"/>
    <x v="6"/>
    <n v="1"/>
    <n v="1.068735"/>
    <n v="3.6059999999999998E-3"/>
    <n v="1.3096999999999999E-2"/>
    <n v="2.183E-3"/>
    <s v="5"/>
    <s v="scale_mpi_epyc_job_12128.out "/>
    <s v="scale_mpi_epyc_epyc005_2023-06-13_02-00-42.csv "/>
    <s v="i 100 0 0 7 1"/>
    <e v="#N/A"/>
    <e v="#N/A"/>
    <e v="#N/A"/>
    <e v="#N/A"/>
    <x v="1"/>
  </r>
  <r>
    <x v="0"/>
    <x v="2"/>
    <n v="0"/>
    <x v="0"/>
    <x v="7"/>
    <n v="1"/>
    <n v="1.0791189999999999"/>
    <n v="3.8270000000000001E-3"/>
    <n v="9.4210000000000006E-3"/>
    <n v="1.346E-3"/>
    <s v="5"/>
    <s v="scale_mpi_epyc_job_12128.out "/>
    <s v="scale_mpi_epyc_epyc005_2023-06-13_02-00-42.csv "/>
    <s v="i 100 0 0 8 1"/>
    <e v="#N/A"/>
    <e v="#N/A"/>
    <e v="#N/A"/>
    <e v="#N/A"/>
    <x v="1"/>
  </r>
  <r>
    <x v="0"/>
    <x v="2"/>
    <n v="0"/>
    <x v="0"/>
    <x v="8"/>
    <n v="1"/>
    <n v="1.094967"/>
    <n v="9.4669999999999997E-3"/>
    <n v="6.1851999999999997E-2"/>
    <n v="7.7320000000000002E-3"/>
    <s v="5"/>
    <s v="scale_mpi_epyc_job_12128.out "/>
    <s v="scale_mpi_epyc_epyc005_2023-06-13_02-00-42.csv "/>
    <s v="i 100 0 0 9 1"/>
    <e v="#N/A"/>
    <e v="#N/A"/>
    <e v="#N/A"/>
    <e v="#N/A"/>
    <x v="1"/>
  </r>
  <r>
    <x v="0"/>
    <x v="2"/>
    <n v="0"/>
    <x v="0"/>
    <x v="9"/>
    <n v="1"/>
    <n v="1.098071"/>
    <n v="3.398E-3"/>
    <n v="8.9490000000000004E-3"/>
    <n v="9.9400000000000009E-4"/>
    <s v="5"/>
    <s v="scale_mpi_epyc_job_12128.out "/>
    <s v="scale_mpi_epyc_epyc005_2023-06-13_02-00-42.csv "/>
    <s v="i 100 0 0 10 1"/>
    <e v="#N/A"/>
    <e v="#N/A"/>
    <e v="#N/A"/>
    <e v="#N/A"/>
    <x v="1"/>
  </r>
  <r>
    <x v="0"/>
    <x v="2"/>
    <n v="0"/>
    <x v="0"/>
    <x v="10"/>
    <n v="1"/>
    <n v="1.1074919999999999"/>
    <n v="5.7359999999999998E-3"/>
    <n v="2.0181999999999999E-2"/>
    <n v="2.0179999999999998E-3"/>
    <s v="5"/>
    <s v="scale_mpi_epyc_job_12128.out "/>
    <s v="scale_mpi_epyc_epyc005_2023-06-13_02-00-42.csv "/>
    <s v="i 100 0 0 11 1"/>
    <e v="#N/A"/>
    <e v="#N/A"/>
    <e v="#N/A"/>
    <e v="#N/A"/>
    <x v="1"/>
  </r>
  <r>
    <x v="0"/>
    <x v="2"/>
    <n v="0"/>
    <x v="0"/>
    <x v="11"/>
    <n v="1"/>
    <n v="1.115243"/>
    <n v="4.241E-3"/>
    <n v="1.1105E-2"/>
    <n v="1.01E-3"/>
    <s v="5"/>
    <s v="scale_mpi_epyc_job_12128.out "/>
    <s v="scale_mpi_epyc_epyc005_2023-06-13_02-00-42.csv "/>
    <s v="i 100 0 0 12 1"/>
    <e v="#N/A"/>
    <e v="#N/A"/>
    <e v="#N/A"/>
    <e v="#N/A"/>
    <x v="1"/>
  </r>
  <r>
    <x v="0"/>
    <x v="2"/>
    <n v="0"/>
    <x v="0"/>
    <x v="12"/>
    <n v="1"/>
    <n v="1.098373"/>
    <n v="4.5729999999999998E-3"/>
    <n v="2.4534E-2"/>
    <n v="2.0449999999999999E-3"/>
    <s v="5"/>
    <s v="scale_mpi_epyc_job_12128.out "/>
    <s v="scale_mpi_epyc_epyc005_2023-06-13_02-00-42.csv "/>
    <s v="i 100 0 0 13 1"/>
    <e v="#N/A"/>
    <e v="#N/A"/>
    <e v="#N/A"/>
    <e v="#N/A"/>
    <x v="1"/>
  </r>
  <r>
    <x v="0"/>
    <x v="2"/>
    <n v="0"/>
    <x v="0"/>
    <x v="13"/>
    <n v="1"/>
    <n v="1.1036159999999999"/>
    <n v="4.2529999999999998E-3"/>
    <n v="3.1252000000000002E-2"/>
    <n v="2.4039999999999999E-3"/>
    <s v="5"/>
    <s v="scale_mpi_epyc_job_12128.out "/>
    <s v="scale_mpi_epyc_epyc005_2023-06-13_02-00-42.csv "/>
    <s v="i 100 0 0 14 1"/>
    <e v="#N/A"/>
    <e v="#N/A"/>
    <e v="#N/A"/>
    <e v="#N/A"/>
    <x v="1"/>
  </r>
  <r>
    <x v="0"/>
    <x v="2"/>
    <n v="0"/>
    <x v="0"/>
    <x v="14"/>
    <n v="1"/>
    <n v="1.146536"/>
    <n v="5.359E-3"/>
    <n v="3.3459000000000003E-2"/>
    <n v="2.3900000000000002E-3"/>
    <s v="5"/>
    <s v="scale_mpi_epyc_job_12128.out "/>
    <s v="scale_mpi_epyc_epyc005_2023-06-13_02-00-42.csv "/>
    <s v="i 100 0 0 15 1"/>
    <e v="#N/A"/>
    <e v="#N/A"/>
    <e v="#N/A"/>
    <e v="#N/A"/>
    <x v="1"/>
  </r>
  <r>
    <x v="0"/>
    <x v="2"/>
    <n v="0"/>
    <x v="0"/>
    <x v="15"/>
    <n v="1"/>
    <n v="1.147948"/>
    <n v="7.8370000000000002E-3"/>
    <n v="3.4872E-2"/>
    <n v="2.3249999999999998E-3"/>
    <s v="5"/>
    <s v="scale_mpi_epyc_job_12128.out "/>
    <s v="scale_mpi_epyc_epyc005_2023-06-13_02-00-42.csv "/>
    <s v="i 100 0 0 16 1"/>
    <e v="#N/A"/>
    <e v="#N/A"/>
    <e v="#N/A"/>
    <e v="#N/A"/>
    <x v="1"/>
  </r>
  <r>
    <x v="0"/>
    <x v="2"/>
    <n v="0"/>
    <x v="0"/>
    <x v="16"/>
    <n v="1"/>
    <n v="1.165303"/>
    <n v="4.9069999999999999E-3"/>
    <n v="4.0494000000000002E-2"/>
    <n v="2.5309999999999998E-3"/>
    <s v="5"/>
    <s v="scale_mpi_epyc_job_12128.out "/>
    <s v="scale_mpi_epyc_epyc005_2023-06-13_02-00-42.csv "/>
    <s v="i 100 0 0 17 1"/>
    <e v="#N/A"/>
    <e v="#N/A"/>
    <e v="#N/A"/>
    <e v="#N/A"/>
    <x v="1"/>
  </r>
  <r>
    <x v="0"/>
    <x v="2"/>
    <n v="0"/>
    <x v="0"/>
    <x v="17"/>
    <n v="1"/>
    <n v="1.1455789999999999"/>
    <n v="5.2209999999999999E-3"/>
    <n v="4.2976E-2"/>
    <n v="2.5279999999999999E-3"/>
    <s v="5"/>
    <s v="scale_mpi_epyc_job_12128.out "/>
    <s v="scale_mpi_epyc_epyc005_2023-06-13_02-00-42.csv "/>
    <s v="i 100 0 0 18 1"/>
    <e v="#N/A"/>
    <e v="#N/A"/>
    <e v="#N/A"/>
    <e v="#N/A"/>
    <x v="1"/>
  </r>
  <r>
    <x v="0"/>
    <x v="2"/>
    <n v="0"/>
    <x v="0"/>
    <x v="18"/>
    <n v="1"/>
    <n v="1.1541220000000001"/>
    <n v="5.3420000000000004E-3"/>
    <n v="5.1003E-2"/>
    <n v="2.833E-3"/>
    <s v="5"/>
    <s v="scale_mpi_epyc_job_12128.out "/>
    <s v="scale_mpi_epyc_epyc005_2023-06-13_02-00-42.csv "/>
    <s v="i 100 0 0 19 1"/>
    <e v="#N/A"/>
    <e v="#N/A"/>
    <e v="#N/A"/>
    <e v="#N/A"/>
    <x v="1"/>
  </r>
  <r>
    <x v="0"/>
    <x v="2"/>
    <n v="0"/>
    <x v="0"/>
    <x v="19"/>
    <n v="1"/>
    <n v="1.2171670000000001"/>
    <n v="6.7060000000000002E-3"/>
    <n v="3.0388999999999999E-2"/>
    <n v="1.5989999999999999E-3"/>
    <s v="5"/>
    <s v="scale_mpi_epyc_job_12128.out "/>
    <s v="scale_mpi_epyc_epyc005_2023-06-13_02-00-42.csv "/>
    <s v="i 100 0 0 20 1"/>
    <e v="#N/A"/>
    <e v="#N/A"/>
    <e v="#N/A"/>
    <e v="#N/A"/>
    <x v="1"/>
  </r>
  <r>
    <x v="0"/>
    <x v="2"/>
    <n v="0"/>
    <x v="0"/>
    <x v="20"/>
    <n v="1"/>
    <n v="1.183273"/>
    <n v="7.0020000000000004E-3"/>
    <n v="6.3335000000000002E-2"/>
    <n v="3.1670000000000001E-3"/>
    <s v="5"/>
    <s v="scale_mpi_epyc_job_12128.out "/>
    <s v="scale_mpi_epyc_epyc005_2023-06-13_02-00-42.csv "/>
    <s v="i 100 0 0 21 1"/>
    <e v="#N/A"/>
    <e v="#N/A"/>
    <e v="#N/A"/>
    <e v="#N/A"/>
    <x v="1"/>
  </r>
  <r>
    <x v="0"/>
    <x v="2"/>
    <n v="0"/>
    <x v="0"/>
    <x v="21"/>
    <n v="1"/>
    <n v="1.177748"/>
    <n v="8.9020000000000002E-3"/>
    <n v="6.9695999999999994E-2"/>
    <n v="3.3189999999999999E-3"/>
    <s v="5"/>
    <s v="scale_mpi_epyc_job_12128.out "/>
    <s v="scale_mpi_epyc_epyc005_2023-06-13_02-00-42.csv "/>
    <s v="i 100 0 0 22 1"/>
    <e v="#N/A"/>
    <e v="#N/A"/>
    <e v="#N/A"/>
    <e v="#N/A"/>
    <x v="1"/>
  </r>
  <r>
    <x v="0"/>
    <x v="2"/>
    <n v="0"/>
    <x v="0"/>
    <x v="22"/>
    <n v="1"/>
    <n v="1.2127140000000001"/>
    <n v="7.6109999999999997E-3"/>
    <n v="4.6774999999999997E-2"/>
    <n v="2.1259999999999999E-3"/>
    <s v="5"/>
    <s v="scale_mpi_epyc_job_12128.out "/>
    <s v="scale_mpi_epyc_epyc005_2023-06-13_02-00-42.csv "/>
    <s v="i 100 0 0 23 1"/>
    <e v="#N/A"/>
    <e v="#N/A"/>
    <e v="#N/A"/>
    <e v="#N/A"/>
    <x v="1"/>
  </r>
  <r>
    <x v="0"/>
    <x v="2"/>
    <n v="0"/>
    <x v="0"/>
    <x v="23"/>
    <n v="1"/>
    <n v="1.2090780000000001"/>
    <n v="5.9309999999999996E-3"/>
    <n v="7.3574000000000001E-2"/>
    <n v="3.199E-3"/>
    <s v="5"/>
    <s v="scale_mpi_epyc_job_12128.out "/>
    <s v="scale_mpi_epyc_epyc005_2023-06-13_02-00-42.csv "/>
    <s v="i 100 0 0 24 1"/>
    <e v="#N/A"/>
    <e v="#N/A"/>
    <e v="#N/A"/>
    <e v="#N/A"/>
    <x v="1"/>
  </r>
  <r>
    <x v="0"/>
    <x v="2"/>
    <n v="0"/>
    <x v="0"/>
    <x v="24"/>
    <n v="1"/>
    <n v="1.2533430000000001"/>
    <n v="7.1970000000000003E-3"/>
    <n v="7.8377000000000002E-2"/>
    <n v="3.2659999999999998E-3"/>
    <s v="5"/>
    <s v="scale_mpi_epyc_job_12128.out "/>
    <s v="scale_mpi_epyc_epyc005_2023-06-13_02-00-42.csv "/>
    <s v="i 100 0 0 25 1"/>
    <e v="#N/A"/>
    <e v="#N/A"/>
    <e v="#N/A"/>
    <e v="#N/A"/>
    <x v="1"/>
  </r>
  <r>
    <x v="0"/>
    <x v="2"/>
    <n v="0"/>
    <x v="0"/>
    <x v="25"/>
    <n v="1"/>
    <n v="1.2000200000000001"/>
    <n v="8.3549999999999996E-3"/>
    <n v="9.3865000000000004E-2"/>
    <n v="3.7550000000000001E-3"/>
    <s v="5"/>
    <s v="scale_mpi_epyc_job_12128.out "/>
    <s v="scale_mpi_epyc_epyc005_2023-06-13_02-00-42.csv "/>
    <s v="i 100 0 0 26 1"/>
    <e v="#N/A"/>
    <e v="#N/A"/>
    <e v="#N/A"/>
    <e v="#N/A"/>
    <x v="1"/>
  </r>
  <r>
    <x v="0"/>
    <x v="2"/>
    <n v="0"/>
    <x v="0"/>
    <x v="26"/>
    <n v="1"/>
    <n v="1.2450479999999999"/>
    <n v="1.0848E-2"/>
    <n v="8.6439000000000002E-2"/>
    <n v="3.3249999999999998E-3"/>
    <s v="5"/>
    <s v="scale_mpi_epyc_job_12128.out "/>
    <s v="scale_mpi_epyc_epyc005_2023-06-13_02-00-42.csv "/>
    <s v="i 100 0 0 27 1"/>
    <e v="#N/A"/>
    <e v="#N/A"/>
    <e v="#N/A"/>
    <e v="#N/A"/>
    <x v="1"/>
  </r>
  <r>
    <x v="0"/>
    <x v="2"/>
    <n v="0"/>
    <x v="0"/>
    <x v="27"/>
    <n v="1"/>
    <n v="1.298411"/>
    <n v="6.4310000000000001E-3"/>
    <n v="9.8443000000000003E-2"/>
    <n v="3.6459999999999999E-3"/>
    <s v="5"/>
    <s v="scale_mpi_epyc_job_12128.out "/>
    <s v="scale_mpi_epyc_epyc005_2023-06-13_02-00-42.csv "/>
    <s v="i 100 0 0 28 1"/>
    <e v="#N/A"/>
    <e v="#N/A"/>
    <e v="#N/A"/>
    <e v="#N/A"/>
    <x v="1"/>
  </r>
  <r>
    <x v="0"/>
    <x v="2"/>
    <n v="0"/>
    <x v="0"/>
    <x v="28"/>
    <n v="1"/>
    <n v="1.2929550000000001"/>
    <n v="1.0697E-2"/>
    <n v="9.9778000000000006E-2"/>
    <n v="3.5630000000000002E-3"/>
    <s v="5"/>
    <s v="scale_mpi_epyc_job_12128.out "/>
    <s v="scale_mpi_epyc_epyc005_2023-06-13_02-00-42.csv "/>
    <s v="i 100 0 0 29 1"/>
    <e v="#N/A"/>
    <e v="#N/A"/>
    <e v="#N/A"/>
    <e v="#N/A"/>
    <x v="1"/>
  </r>
  <r>
    <x v="0"/>
    <x v="2"/>
    <n v="0"/>
    <x v="0"/>
    <x v="29"/>
    <n v="1"/>
    <n v="1.282564"/>
    <n v="1.3214E-2"/>
    <n v="0.11479200000000001"/>
    <n v="3.9579999999999997E-3"/>
    <s v="5"/>
    <s v="scale_mpi_epyc_job_12128.out "/>
    <s v="scale_mpi_epyc_epyc005_2023-06-13_02-00-42.csv "/>
    <s v="i 100 0 0 30 1"/>
    <e v="#N/A"/>
    <e v="#N/A"/>
    <e v="#N/A"/>
    <e v="#N/A"/>
    <x v="1"/>
  </r>
  <r>
    <x v="0"/>
    <x v="2"/>
    <n v="0"/>
    <x v="0"/>
    <x v="30"/>
    <n v="1"/>
    <n v="1.2289870000000001"/>
    <n v="1.0012999999999999E-2"/>
    <n v="0.138102"/>
    <n v="4.6030000000000003E-3"/>
    <s v="5"/>
    <s v="scale_mpi_epyc_job_12128.out "/>
    <s v="scale_mpi_epyc_epyc005_2023-06-13_02-00-42.csv "/>
    <s v="i 100 0 0 31 1"/>
    <e v="#N/A"/>
    <e v="#N/A"/>
    <e v="#N/A"/>
    <e v="#N/A"/>
    <x v="1"/>
  </r>
  <r>
    <x v="0"/>
    <x v="2"/>
    <n v="0"/>
    <x v="0"/>
    <x v="31"/>
    <n v="1"/>
    <n v="1.2507410000000001"/>
    <n v="1.4919E-2"/>
    <n v="0.12781600000000001"/>
    <n v="4.1229999999999999E-3"/>
    <s v="5"/>
    <s v="scale_mpi_epyc_job_12128.out "/>
    <s v="scale_mpi_epyc_epyc005_2023-06-13_02-00-42.csv "/>
    <s v="i 100 0 0 32 1"/>
    <e v="#N/A"/>
    <e v="#N/A"/>
    <e v="#N/A"/>
    <e v="#N/A"/>
    <x v="1"/>
  </r>
  <r>
    <x v="0"/>
    <x v="2"/>
    <n v="0"/>
    <x v="0"/>
    <x v="32"/>
    <n v="1"/>
    <n v="1.3764080000000001"/>
    <n v="1.4806E-2"/>
    <n v="0.14478099999999999"/>
    <n v="4.5240000000000002E-3"/>
    <s v="5"/>
    <s v="scale_mpi_epyc_job_12128.out "/>
    <s v="scale_mpi_epyc_epyc005_2023-06-13_02-00-42.csv "/>
    <s v="i 100 0 0 33 1"/>
    <e v="#N/A"/>
    <e v="#N/A"/>
    <e v="#N/A"/>
    <e v="#N/A"/>
    <x v="1"/>
  </r>
  <r>
    <x v="0"/>
    <x v="2"/>
    <n v="0"/>
    <x v="0"/>
    <x v="33"/>
    <n v="1"/>
    <n v="1.317266"/>
    <n v="1.0292000000000001E-2"/>
    <n v="8.2350999999999994E-2"/>
    <n v="2.4949999999999998E-3"/>
    <s v="5"/>
    <s v="scale_mpi_epyc_job_12128.out "/>
    <s v="scale_mpi_epyc_epyc005_2023-06-13_02-00-42.csv "/>
    <s v="i 100 0 0 34 1"/>
    <e v="#N/A"/>
    <e v="#N/A"/>
    <e v="#N/A"/>
    <e v="#N/A"/>
    <x v="1"/>
  </r>
  <r>
    <x v="0"/>
    <x v="2"/>
    <n v="0"/>
    <x v="0"/>
    <x v="34"/>
    <n v="1"/>
    <n v="1.29074"/>
    <n v="8.6630000000000006E-3"/>
    <n v="7.8816999999999998E-2"/>
    <n v="2.3180000000000002E-3"/>
    <s v="5"/>
    <s v="scale_mpi_epyc_job_12128.out "/>
    <s v="scale_mpi_epyc_epyc005_2023-06-13_02-00-42.csv "/>
    <s v="i 100 0 0 35 1"/>
    <e v="#N/A"/>
    <e v="#N/A"/>
    <e v="#N/A"/>
    <e v="#N/A"/>
    <x v="1"/>
  </r>
  <r>
    <x v="0"/>
    <x v="2"/>
    <n v="0"/>
    <x v="0"/>
    <x v="35"/>
    <n v="1"/>
    <n v="1.38411"/>
    <n v="9.2499999999999995E-3"/>
    <n v="0.17049700000000001"/>
    <n v="4.8710000000000003E-3"/>
    <s v="5"/>
    <s v="scale_mpi_epyc_job_12128.out "/>
    <s v="scale_mpi_epyc_epyc005_2023-06-13_02-00-42.csv "/>
    <s v="i 100 0 0 36 1"/>
    <e v="#N/A"/>
    <e v="#N/A"/>
    <e v="#N/A"/>
    <e v="#N/A"/>
    <x v="1"/>
  </r>
  <r>
    <x v="0"/>
    <x v="2"/>
    <n v="0"/>
    <x v="0"/>
    <x v="36"/>
    <n v="1"/>
    <n v="1.3266450000000001"/>
    <n v="1.1325E-2"/>
    <n v="8.5663000000000003E-2"/>
    <n v="2.3800000000000002E-3"/>
    <s v="5"/>
    <s v="scale_mpi_epyc_job_12128.out "/>
    <s v="scale_mpi_epyc_epyc005_2023-06-13_02-00-42.csv "/>
    <s v="i 100 0 0 37 1"/>
    <e v="#N/A"/>
    <e v="#N/A"/>
    <e v="#N/A"/>
    <e v="#N/A"/>
    <x v="1"/>
  </r>
  <r>
    <x v="0"/>
    <x v="2"/>
    <n v="0"/>
    <x v="0"/>
    <x v="37"/>
    <n v="1"/>
    <n v="1.4540090000000001"/>
    <n v="1.1719E-2"/>
    <n v="0.195434"/>
    <n v="5.2820000000000002E-3"/>
    <s v="5"/>
    <s v="scale_mpi_epyc_job_12128.out "/>
    <s v="scale_mpi_epyc_epyc005_2023-06-13_02-00-42.csv "/>
    <s v="i 100 0 0 38 1"/>
    <e v="#N/A"/>
    <e v="#N/A"/>
    <e v="#N/A"/>
    <e v="#N/A"/>
    <x v="1"/>
  </r>
  <r>
    <x v="0"/>
    <x v="2"/>
    <n v="0"/>
    <x v="0"/>
    <x v="38"/>
    <n v="1"/>
    <n v="1.336346"/>
    <n v="1.5623E-2"/>
    <n v="0.17492099999999999"/>
    <n v="4.6030000000000003E-3"/>
    <s v="5"/>
    <s v="scale_mpi_epyc_job_12128.out "/>
    <s v="scale_mpi_epyc_epyc005_2023-06-13_02-00-42.csv "/>
    <s v="i 100 0 0 39 1"/>
    <e v="#N/A"/>
    <e v="#N/A"/>
    <e v="#N/A"/>
    <e v="#N/A"/>
    <x v="1"/>
  </r>
  <r>
    <x v="0"/>
    <x v="2"/>
    <n v="0"/>
    <x v="0"/>
    <x v="39"/>
    <n v="1"/>
    <n v="1.325998"/>
    <n v="1.4933E-2"/>
    <n v="0.17811199999999999"/>
    <n v="4.5669999999999999E-3"/>
    <s v="5"/>
    <s v="scale_mpi_epyc_job_12128.out "/>
    <s v="scale_mpi_epyc_epyc005_2023-06-13_02-00-42.csv "/>
    <s v="i 100 0 0 40 1"/>
    <e v="#N/A"/>
    <e v="#N/A"/>
    <e v="#N/A"/>
    <e v="#N/A"/>
    <x v="1"/>
  </r>
  <r>
    <x v="0"/>
    <x v="2"/>
    <n v="0"/>
    <x v="0"/>
    <x v="40"/>
    <n v="1"/>
    <n v="1.5300339999999999"/>
    <n v="1.6438000000000001E-2"/>
    <n v="0.20632"/>
    <n v="5.1580000000000003E-3"/>
    <s v="5"/>
    <s v="scale_mpi_epyc_job_12128.out "/>
    <s v="scale_mpi_epyc_epyc005_2023-06-13_02-00-42.csv "/>
    <s v="i 100 0 0 41 1"/>
    <e v="#N/A"/>
    <e v="#N/A"/>
    <e v="#N/A"/>
    <e v="#N/A"/>
    <x v="1"/>
  </r>
  <r>
    <x v="0"/>
    <x v="2"/>
    <n v="0"/>
    <x v="0"/>
    <x v="41"/>
    <n v="1"/>
    <n v="1.361245"/>
    <n v="1.6545000000000001E-2"/>
    <n v="0.19964799999999999"/>
    <n v="4.8690000000000001E-3"/>
    <s v="5"/>
    <s v="scale_mpi_epyc_job_12128.out "/>
    <s v="scale_mpi_epyc_epyc005_2023-06-13_02-00-42.csv "/>
    <s v="i 100 0 0 42 1"/>
    <e v="#N/A"/>
    <e v="#N/A"/>
    <e v="#N/A"/>
    <e v="#N/A"/>
    <x v="1"/>
  </r>
  <r>
    <x v="0"/>
    <x v="2"/>
    <n v="0"/>
    <x v="0"/>
    <x v="42"/>
    <n v="1"/>
    <n v="1.5672969999999999"/>
    <n v="1.7378000000000001E-2"/>
    <n v="0.229486"/>
    <n v="5.4640000000000001E-3"/>
    <s v="5"/>
    <s v="scale_mpi_epyc_job_12128.out "/>
    <s v="scale_mpi_epyc_epyc005_2023-06-13_02-00-42.csv "/>
    <s v="i 100 0 0 43 1"/>
    <e v="#N/A"/>
    <e v="#N/A"/>
    <e v="#N/A"/>
    <e v="#N/A"/>
    <x v="1"/>
  </r>
  <r>
    <x v="0"/>
    <x v="2"/>
    <n v="0"/>
    <x v="0"/>
    <x v="43"/>
    <n v="1"/>
    <n v="1.3978870000000001"/>
    <n v="1.3873E-2"/>
    <n v="0.23208100000000001"/>
    <n v="5.3969999999999999E-3"/>
    <s v="5"/>
    <s v="scale_mpi_epyc_job_12128.out "/>
    <s v="scale_mpi_epyc_epyc005_2023-06-13_02-00-42.csv "/>
    <s v="i 100 0 0 44 1"/>
    <e v="#N/A"/>
    <e v="#N/A"/>
    <e v="#N/A"/>
    <e v="#N/A"/>
    <x v="1"/>
  </r>
  <r>
    <x v="0"/>
    <x v="2"/>
    <n v="0"/>
    <x v="0"/>
    <x v="44"/>
    <n v="1"/>
    <n v="1.4342330000000001"/>
    <n v="1.6441999999999998E-2"/>
    <n v="0.24493200000000001"/>
    <n v="5.5669999999999999E-3"/>
    <s v="5"/>
    <s v="scale_mpi_epyc_job_12128.out "/>
    <s v="scale_mpi_epyc_epyc005_2023-06-13_02-00-42.csv "/>
    <s v="i 100 0 0 45 1"/>
    <e v="#N/A"/>
    <e v="#N/A"/>
    <e v="#N/A"/>
    <e v="#N/A"/>
    <x v="1"/>
  </r>
  <r>
    <x v="0"/>
    <x v="2"/>
    <n v="0"/>
    <x v="0"/>
    <x v="45"/>
    <n v="1"/>
    <n v="1.418283"/>
    <n v="1.3929E-2"/>
    <n v="0.26142500000000002"/>
    <n v="5.8089999999999999E-3"/>
    <s v="5"/>
    <s v="scale_mpi_epyc_job_12128.out "/>
    <s v="scale_mpi_epyc_epyc005_2023-06-13_02-00-42.csv "/>
    <s v="i 100 0 0 46 1"/>
    <e v="#N/A"/>
    <e v="#N/A"/>
    <e v="#N/A"/>
    <e v="#N/A"/>
    <x v="1"/>
  </r>
  <r>
    <x v="0"/>
    <x v="2"/>
    <n v="0"/>
    <x v="0"/>
    <x v="46"/>
    <n v="1"/>
    <n v="1.5220290000000001"/>
    <n v="1.9175000000000001E-2"/>
    <n v="0.26543099999999997"/>
    <n v="5.77E-3"/>
    <s v="5"/>
    <s v="scale_mpi_epyc_job_12128.out "/>
    <s v="scale_mpi_epyc_epyc005_2023-06-13_02-00-42.csv "/>
    <s v="i 100 0 0 47 1"/>
    <e v="#N/A"/>
    <e v="#N/A"/>
    <e v="#N/A"/>
    <e v="#N/A"/>
    <x v="1"/>
  </r>
  <r>
    <x v="0"/>
    <x v="2"/>
    <n v="0"/>
    <x v="0"/>
    <x v="47"/>
    <n v="1"/>
    <n v="1.5980859999999999"/>
    <n v="1.9129E-2"/>
    <n v="0.28029999999999999"/>
    <n v="5.9639999999999997E-3"/>
    <s v="5"/>
    <s v="scale_mpi_epyc_job_12128.out "/>
    <s v="scale_mpi_epyc_epyc005_2023-06-13_02-00-42.csv "/>
    <s v="i 100 0 0 48 1"/>
    <e v="#N/A"/>
    <e v="#N/A"/>
    <e v="#N/A"/>
    <e v="#N/A"/>
    <x v="1"/>
  </r>
  <r>
    <x v="0"/>
    <x v="2"/>
    <n v="0"/>
    <x v="0"/>
    <x v="48"/>
    <n v="1"/>
    <n v="1.703333"/>
    <n v="1.2921E-2"/>
    <n v="0.29519299999999998"/>
    <n v="6.1500000000000001E-3"/>
    <s v="5"/>
    <s v="scale_mpi_epyc_job_12128.out "/>
    <s v="scale_mpi_epyc_epyc005_2023-06-13_02-00-42.csv "/>
    <s v="i 100 0 0 49 1"/>
    <e v="#N/A"/>
    <e v="#N/A"/>
    <e v="#N/A"/>
    <e v="#N/A"/>
    <x v="1"/>
  </r>
  <r>
    <x v="0"/>
    <x v="2"/>
    <n v="0"/>
    <x v="0"/>
    <x v="49"/>
    <n v="1"/>
    <n v="1.5587500000000001"/>
    <n v="2.4535999999999999E-2"/>
    <n v="0.34022000000000002"/>
    <n v="6.9430000000000004E-3"/>
    <s v="5"/>
    <s v="scale_mpi_epyc_job_12128.out "/>
    <s v="scale_mpi_epyc_epyc005_2023-06-13_02-00-42.csv "/>
    <s v="i 100 0 0 50 1"/>
    <e v="#N/A"/>
    <e v="#N/A"/>
    <e v="#N/A"/>
    <e v="#N/A"/>
    <x v="1"/>
  </r>
  <r>
    <x v="0"/>
    <x v="2"/>
    <n v="0"/>
    <x v="0"/>
    <x v="50"/>
    <n v="1"/>
    <n v="1.54599"/>
    <n v="1.5056E-2"/>
    <n v="0.31824599999999997"/>
    <n v="6.365E-3"/>
    <s v="5"/>
    <s v="scale_mpi_epyc_job_12128.out "/>
    <s v="scale_mpi_epyc_epyc005_2023-06-13_02-00-42.csv "/>
    <s v="i 100 0 0 51 1"/>
    <e v="#N/A"/>
    <e v="#N/A"/>
    <e v="#N/A"/>
    <e v="#N/A"/>
    <x v="1"/>
  </r>
  <r>
    <x v="0"/>
    <x v="2"/>
    <n v="0"/>
    <x v="0"/>
    <x v="51"/>
    <n v="1"/>
    <n v="1.5655650000000001"/>
    <n v="1.9415999999999999E-2"/>
    <n v="0.34524700000000003"/>
    <n v="6.77E-3"/>
    <s v="5"/>
    <s v="scale_mpi_epyc_job_12128.out "/>
    <s v="scale_mpi_epyc_epyc005_2023-06-13_02-00-42.csv "/>
    <s v="i 100 0 0 52 1"/>
    <e v="#N/A"/>
    <e v="#N/A"/>
    <e v="#N/A"/>
    <e v="#N/A"/>
    <x v="1"/>
  </r>
  <r>
    <x v="0"/>
    <x v="2"/>
    <n v="0"/>
    <x v="0"/>
    <x v="52"/>
    <n v="1"/>
    <n v="1.755768"/>
    <n v="1.4807000000000001E-2"/>
    <n v="0.36352800000000002"/>
    <n v="6.9909999999999998E-3"/>
    <s v="5"/>
    <s v="scale_mpi_epyc_job_12128.out "/>
    <s v="scale_mpi_epyc_epyc005_2023-06-13_02-00-42.csv "/>
    <s v="i 100 0 0 53 1"/>
    <e v="#N/A"/>
    <e v="#N/A"/>
    <e v="#N/A"/>
    <e v="#N/A"/>
    <x v="1"/>
  </r>
  <r>
    <x v="0"/>
    <x v="2"/>
    <n v="0"/>
    <x v="0"/>
    <x v="53"/>
    <n v="1"/>
    <n v="1.6360950000000001"/>
    <n v="1.4872E-2"/>
    <n v="0.36816900000000002"/>
    <n v="6.9470000000000001E-3"/>
    <s v="5"/>
    <s v="scale_mpi_epyc_job_12128.out "/>
    <s v="scale_mpi_epyc_epyc005_2023-06-13_02-00-42.csv "/>
    <s v="i 100 0 0 54 1"/>
    <e v="#N/A"/>
    <e v="#N/A"/>
    <e v="#N/A"/>
    <e v="#N/A"/>
    <x v="1"/>
  </r>
  <r>
    <x v="0"/>
    <x v="2"/>
    <n v="0"/>
    <x v="0"/>
    <x v="54"/>
    <n v="1"/>
    <n v="1.6205620000000001"/>
    <n v="1.7158E-2"/>
    <n v="0.38899699999999998"/>
    <n v="7.2040000000000003E-3"/>
    <s v="5"/>
    <s v="scale_mpi_epyc_job_12128.out "/>
    <s v="scale_mpi_epyc_epyc005_2023-06-13_02-00-42.csv "/>
    <s v="i 100 0 0 55 1"/>
    <e v="#N/A"/>
    <e v="#N/A"/>
    <e v="#N/A"/>
    <e v="#N/A"/>
    <x v="1"/>
  </r>
  <r>
    <x v="0"/>
    <x v="2"/>
    <n v="0"/>
    <x v="0"/>
    <x v="55"/>
    <n v="1"/>
    <n v="1.903006"/>
    <n v="1.8647E-2"/>
    <n v="0.38244600000000001"/>
    <n v="6.9540000000000001E-3"/>
    <s v="5"/>
    <s v="scale_mpi_epyc_job_12128.out "/>
    <s v="scale_mpi_epyc_epyc005_2023-06-13_02-00-42.csv "/>
    <s v="i 100 0 0 56 1"/>
    <e v="#N/A"/>
    <e v="#N/A"/>
    <e v="#N/A"/>
    <e v="#N/A"/>
    <x v="1"/>
  </r>
  <r>
    <x v="0"/>
    <x v="2"/>
    <n v="0"/>
    <x v="0"/>
    <x v="56"/>
    <n v="1"/>
    <n v="1.624989"/>
    <n v="1.9223000000000001E-2"/>
    <n v="0.39073799999999997"/>
    <n v="6.9769999999999997E-3"/>
    <s v="5"/>
    <s v="scale_mpi_epyc_job_12128.out "/>
    <s v="scale_mpi_epyc_epyc005_2023-06-13_02-00-42.csv "/>
    <s v="i 100 0 0 57 1"/>
    <e v="#N/A"/>
    <e v="#N/A"/>
    <e v="#N/A"/>
    <e v="#N/A"/>
    <x v="1"/>
  </r>
  <r>
    <x v="0"/>
    <x v="2"/>
    <n v="0"/>
    <x v="0"/>
    <x v="57"/>
    <n v="1"/>
    <n v="1.230272"/>
    <n v="1.3734E-2"/>
    <n v="0.33459499999999998"/>
    <n v="5.8700000000000002E-3"/>
    <s v="5"/>
    <s v="scale_mpi_epyc_job_12128.out "/>
    <s v="scale_mpi_epyc_epyc005_2023-06-13_02-00-42.csv "/>
    <s v="i 100 0 0 58 1"/>
    <e v="#N/A"/>
    <e v="#N/A"/>
    <e v="#N/A"/>
    <e v="#N/A"/>
    <x v="1"/>
  </r>
  <r>
    <x v="0"/>
    <x v="2"/>
    <n v="0"/>
    <x v="0"/>
    <x v="58"/>
    <n v="1"/>
    <n v="1.3005519999999999"/>
    <n v="1.6691999999999999E-2"/>
    <n v="0.37558900000000001"/>
    <n v="6.476E-3"/>
    <s v="5"/>
    <s v="scale_mpi_epyc_job_12128.out "/>
    <s v="scale_mpi_epyc_epyc005_2023-06-13_02-00-42.csv "/>
    <s v="i 100 0 0 59 1"/>
    <e v="#N/A"/>
    <e v="#N/A"/>
    <e v="#N/A"/>
    <e v="#N/A"/>
    <x v="1"/>
  </r>
  <r>
    <x v="0"/>
    <x v="2"/>
    <n v="0"/>
    <x v="0"/>
    <x v="59"/>
    <n v="1"/>
    <n v="1.285682"/>
    <n v="1.4489E-2"/>
    <n v="0.40624700000000002"/>
    <n v="6.8859999999999998E-3"/>
    <s v="5"/>
    <s v="scale_mpi_epyc_job_12128.out "/>
    <s v="scale_mpi_epyc_epyc005_2023-06-13_02-00-42.csv "/>
    <s v="i 100 0 0 60 1"/>
    <e v="#N/A"/>
    <e v="#N/A"/>
    <e v="#N/A"/>
    <e v="#N/A"/>
    <x v="1"/>
  </r>
  <r>
    <x v="0"/>
    <x v="2"/>
    <n v="0"/>
    <x v="0"/>
    <x v="60"/>
    <n v="1"/>
    <n v="1.2544649999999999"/>
    <n v="2.4022999999999999E-2"/>
    <n v="0.41312500000000002"/>
    <n v="6.8849999999999996E-3"/>
    <s v="5"/>
    <s v="scale_mpi_epyc_job_12128.out "/>
    <s v="scale_mpi_epyc_epyc005_2023-06-13_02-00-42.csv "/>
    <s v="i 100 0 0 61 1"/>
    <e v="#N/A"/>
    <e v="#N/A"/>
    <e v="#N/A"/>
    <e v="#N/A"/>
    <x v="1"/>
  </r>
  <r>
    <x v="0"/>
    <x v="2"/>
    <n v="0"/>
    <x v="0"/>
    <x v="61"/>
    <n v="1"/>
    <n v="1.333988"/>
    <n v="2.4743000000000001E-2"/>
    <n v="0.423844"/>
    <n v="6.9480000000000002E-3"/>
    <s v="5"/>
    <s v="scale_mpi_epyc_job_12128.out "/>
    <s v="scale_mpi_epyc_epyc005_2023-06-13_02-00-42.csv "/>
    <s v="i 100 0 0 62 1"/>
    <e v="#N/A"/>
    <e v="#N/A"/>
    <e v="#N/A"/>
    <e v="#N/A"/>
    <x v="1"/>
  </r>
  <r>
    <x v="0"/>
    <x v="2"/>
    <n v="0"/>
    <x v="0"/>
    <x v="62"/>
    <n v="1"/>
    <n v="1.3276159999999999"/>
    <n v="2.383E-2"/>
    <n v="0.46898600000000001"/>
    <n v="7.5640000000000004E-3"/>
    <s v="5"/>
    <s v="scale_mpi_epyc_job_12128.out "/>
    <s v="scale_mpi_epyc_epyc005_2023-06-13_02-00-42.csv "/>
    <s v="i 100 0 0 63 1"/>
    <e v="#N/A"/>
    <e v="#N/A"/>
    <e v="#N/A"/>
    <e v="#N/A"/>
    <x v="1"/>
  </r>
  <r>
    <x v="0"/>
    <x v="2"/>
    <n v="0"/>
    <x v="0"/>
    <x v="63"/>
    <n v="1"/>
    <n v="1.31063"/>
    <n v="2.3897999999999999E-2"/>
    <n v="0.53208299999999997"/>
    <n v="8.4460000000000004E-3"/>
    <s v="5"/>
    <s v="scale_mpi_epyc_job_12128.out "/>
    <s v="scale_mpi_epyc_epyc005_2023-06-13_02-00-42.csv "/>
    <s v="i 100 0 0 64 1"/>
    <e v="#N/A"/>
    <e v="#N/A"/>
    <e v="#N/A"/>
    <e v="#N/A"/>
    <x v="1"/>
  </r>
  <r>
    <x v="0"/>
    <x v="0"/>
    <n v="0"/>
    <x v="0"/>
    <x v="0"/>
    <n v="1"/>
    <n v="4.2586339999999998"/>
    <n v="1.6152299999999999"/>
    <n v="0"/>
    <n v="0"/>
    <s v="5"/>
    <s v="scale_mpi_epyc_job_12128.out "/>
    <s v="scale_mpi_epyc_epyc005_2023-06-13_02-00-42.csv "/>
    <s v="i 10000 0 0 1 1"/>
    <n v="0"/>
    <n v="0"/>
    <n v="0"/>
    <n v="0"/>
    <x v="0"/>
  </r>
  <r>
    <x v="0"/>
    <x v="0"/>
    <n v="0"/>
    <x v="0"/>
    <x v="1"/>
    <n v="1"/>
    <n v="1.961125"/>
    <n v="0.116548"/>
    <n v="3.1042E-2"/>
    <n v="3.1042E-2"/>
    <s v="5"/>
    <s v="scale_mpi_epyc_job_12128.out "/>
    <s v="scale_mpi_epyc_epyc005_2023-06-13_02-00-42.csv "/>
    <s v="i 10000 0 0 2 1"/>
    <e v="#N/A"/>
    <e v="#N/A"/>
    <e v="#N/A"/>
    <e v="#N/A"/>
    <x v="1"/>
  </r>
  <r>
    <x v="0"/>
    <x v="0"/>
    <n v="0"/>
    <x v="0"/>
    <x v="2"/>
    <n v="1"/>
    <n v="1.6890149999999999"/>
    <n v="0.115941"/>
    <n v="4.9473000000000003E-2"/>
    <n v="2.4736999999999999E-2"/>
    <s v="5"/>
    <s v="scale_mpi_epyc_job_12128.out "/>
    <s v="scale_mpi_epyc_epyc005_2023-06-13_02-00-42.csv "/>
    <s v="i 10000 0 0 3 1"/>
    <e v="#N/A"/>
    <e v="#N/A"/>
    <e v="#N/A"/>
    <e v="#N/A"/>
    <x v="1"/>
  </r>
  <r>
    <x v="0"/>
    <x v="0"/>
    <n v="0"/>
    <x v="0"/>
    <x v="3"/>
    <n v="1"/>
    <n v="1.566384"/>
    <n v="0.111994"/>
    <n v="5.7792000000000003E-2"/>
    <n v="1.9264E-2"/>
    <s v="5"/>
    <s v="scale_mpi_epyc_job_12128.out "/>
    <s v="scale_mpi_epyc_epyc005_2023-06-13_02-00-42.csv "/>
    <s v="i 10000 0 0 4 1"/>
    <e v="#N/A"/>
    <e v="#N/A"/>
    <e v="#N/A"/>
    <e v="#N/A"/>
    <x v="1"/>
  </r>
  <r>
    <x v="0"/>
    <x v="0"/>
    <n v="0"/>
    <x v="0"/>
    <x v="4"/>
    <n v="1"/>
    <n v="1.4961279999999999"/>
    <n v="0.108794"/>
    <n v="5.8455E-2"/>
    <n v="1.4614E-2"/>
    <s v="5"/>
    <s v="scale_mpi_epyc_job_12128.out "/>
    <s v="scale_mpi_epyc_epyc005_2023-06-13_02-00-42.csv "/>
    <s v="i 10000 0 0 5 1"/>
    <e v="#N/A"/>
    <e v="#N/A"/>
    <e v="#N/A"/>
    <e v="#N/A"/>
    <x v="1"/>
  </r>
  <r>
    <x v="0"/>
    <x v="0"/>
    <n v="0"/>
    <x v="0"/>
    <x v="5"/>
    <n v="1"/>
    <n v="1.4373480000000001"/>
    <n v="0.106366"/>
    <n v="6.9807999999999995E-2"/>
    <n v="1.3962E-2"/>
    <s v="5"/>
    <s v="scale_mpi_epyc_job_12128.out "/>
    <s v="scale_mpi_epyc_epyc005_2023-06-13_02-00-42.csv "/>
    <s v="i 10000 0 0 6 1"/>
    <e v="#N/A"/>
    <e v="#N/A"/>
    <e v="#N/A"/>
    <e v="#N/A"/>
    <x v="1"/>
  </r>
  <r>
    <x v="0"/>
    <x v="0"/>
    <n v="0"/>
    <x v="0"/>
    <x v="6"/>
    <n v="1"/>
    <n v="1.4021950000000001"/>
    <n v="0.10480200000000001"/>
    <n v="7.5310000000000002E-2"/>
    <n v="1.2552000000000001E-2"/>
    <s v="5"/>
    <s v="scale_mpi_epyc_job_12128.out "/>
    <s v="scale_mpi_epyc_epyc005_2023-06-13_02-00-42.csv "/>
    <s v="i 10000 0 0 7 1"/>
    <e v="#N/A"/>
    <e v="#N/A"/>
    <e v="#N/A"/>
    <e v="#N/A"/>
    <x v="1"/>
  </r>
  <r>
    <x v="0"/>
    <x v="0"/>
    <n v="0"/>
    <x v="0"/>
    <x v="7"/>
    <n v="1"/>
    <n v="1.394558"/>
    <n v="0.11089400000000001"/>
    <n v="0.106381"/>
    <n v="1.5197E-2"/>
    <s v="5"/>
    <s v="scale_mpi_epyc_job_12128.out "/>
    <s v="scale_mpi_epyc_epyc005_2023-06-13_02-00-42.csv "/>
    <s v="i 10000 0 0 8 1"/>
    <e v="#N/A"/>
    <e v="#N/A"/>
    <e v="#N/A"/>
    <e v="#N/A"/>
    <x v="1"/>
  </r>
  <r>
    <x v="0"/>
    <x v="0"/>
    <n v="0"/>
    <x v="0"/>
    <x v="8"/>
    <n v="1"/>
    <n v="1.394719"/>
    <n v="0.102239"/>
    <n v="8.0180000000000001E-2"/>
    <n v="1.0022E-2"/>
    <s v="5"/>
    <s v="scale_mpi_epyc_job_12128.out "/>
    <s v="scale_mpi_epyc_epyc005_2023-06-13_02-00-42.csv "/>
    <s v="i 10000 0 0 9 1"/>
    <e v="#N/A"/>
    <e v="#N/A"/>
    <e v="#N/A"/>
    <e v="#N/A"/>
    <x v="1"/>
  </r>
  <r>
    <x v="0"/>
    <x v="0"/>
    <n v="0"/>
    <x v="0"/>
    <x v="9"/>
    <n v="1"/>
    <n v="1.35826"/>
    <n v="0.103893"/>
    <n v="8.5963999999999999E-2"/>
    <n v="9.5519999999999997E-3"/>
    <s v="5"/>
    <s v="scale_mpi_epyc_job_12128.out "/>
    <s v="scale_mpi_epyc_epyc005_2023-06-13_02-00-42.csv "/>
    <s v="i 10000 0 0 10 1"/>
    <e v="#N/A"/>
    <e v="#N/A"/>
    <e v="#N/A"/>
    <e v="#N/A"/>
    <x v="1"/>
  </r>
  <r>
    <x v="0"/>
    <x v="0"/>
    <n v="0"/>
    <x v="0"/>
    <x v="10"/>
    <n v="1"/>
    <n v="1.3577600000000001"/>
    <n v="0.103528"/>
    <n v="0.11108700000000001"/>
    <n v="1.1109000000000001E-2"/>
    <s v="5"/>
    <s v="scale_mpi_epyc_job_12128.out "/>
    <s v="scale_mpi_epyc_epyc005_2023-06-13_02-00-42.csv "/>
    <s v="i 10000 0 0 11 1"/>
    <e v="#N/A"/>
    <e v="#N/A"/>
    <e v="#N/A"/>
    <e v="#N/A"/>
    <x v="1"/>
  </r>
  <r>
    <x v="0"/>
    <x v="0"/>
    <n v="0"/>
    <x v="0"/>
    <x v="11"/>
    <n v="1"/>
    <n v="1.358177"/>
    <n v="0.108032"/>
    <n v="0.109496"/>
    <n v="9.9539999999999993E-3"/>
    <s v="5"/>
    <s v="scale_mpi_epyc_job_12128.out "/>
    <s v="scale_mpi_epyc_epyc005_2023-06-13_02-00-42.csv "/>
    <s v="i 10000 0 0 12 1"/>
    <e v="#N/A"/>
    <e v="#N/A"/>
    <e v="#N/A"/>
    <e v="#N/A"/>
    <x v="1"/>
  </r>
  <r>
    <x v="0"/>
    <x v="0"/>
    <n v="0"/>
    <x v="0"/>
    <x v="12"/>
    <n v="1"/>
    <n v="1.3701749999999999"/>
    <n v="0.10491"/>
    <n v="9.5407000000000006E-2"/>
    <n v="7.9509999999999997E-3"/>
    <s v="5"/>
    <s v="scale_mpi_epyc_job_12128.out "/>
    <s v="scale_mpi_epyc_epyc005_2023-06-13_02-00-42.csv "/>
    <s v="i 10000 0 0 13 1"/>
    <e v="#N/A"/>
    <e v="#N/A"/>
    <e v="#N/A"/>
    <e v="#N/A"/>
    <x v="1"/>
  </r>
  <r>
    <x v="0"/>
    <x v="0"/>
    <n v="0"/>
    <x v="0"/>
    <x v="13"/>
    <n v="1"/>
    <n v="1.356284"/>
    <n v="0.108986"/>
    <n v="0.146236"/>
    <n v="1.1249E-2"/>
    <s v="5"/>
    <s v="scale_mpi_epyc_job_12128.out "/>
    <s v="scale_mpi_epyc_epyc005_2023-06-13_02-00-42.csv "/>
    <s v="i 10000 0 0 14 1"/>
    <e v="#N/A"/>
    <e v="#N/A"/>
    <e v="#N/A"/>
    <e v="#N/A"/>
    <x v="1"/>
  </r>
  <r>
    <x v="0"/>
    <x v="0"/>
    <n v="0"/>
    <x v="0"/>
    <x v="14"/>
    <n v="1"/>
    <n v="1.356608"/>
    <n v="0.101215"/>
    <n v="0.153109"/>
    <n v="1.0936E-2"/>
    <s v="5"/>
    <s v="scale_mpi_epyc_job_12128.out "/>
    <s v="scale_mpi_epyc_epyc005_2023-06-13_02-00-42.csv "/>
    <s v="i 10000 0 0 15 1"/>
    <e v="#N/A"/>
    <e v="#N/A"/>
    <e v="#N/A"/>
    <e v="#N/A"/>
    <x v="1"/>
  </r>
  <r>
    <x v="0"/>
    <x v="0"/>
    <n v="0"/>
    <x v="0"/>
    <x v="15"/>
    <n v="1"/>
    <n v="1.3639460000000001"/>
    <n v="0.109474"/>
    <n v="0.124468"/>
    <n v="8.2979999999999998E-3"/>
    <s v="5"/>
    <s v="scale_mpi_epyc_job_12128.out "/>
    <s v="scale_mpi_epyc_epyc005_2023-06-13_02-00-42.csv "/>
    <s v="i 10000 0 0 16 1"/>
    <e v="#N/A"/>
    <e v="#N/A"/>
    <e v="#N/A"/>
    <e v="#N/A"/>
    <x v="1"/>
  </r>
  <r>
    <x v="0"/>
    <x v="0"/>
    <n v="0"/>
    <x v="0"/>
    <x v="16"/>
    <n v="1"/>
    <n v="1.393224"/>
    <n v="0.104353"/>
    <n v="0.121991"/>
    <n v="7.6239999999999997E-3"/>
    <s v="5"/>
    <s v="scale_mpi_epyc_job_12128.out "/>
    <s v="scale_mpi_epyc_epyc005_2023-06-13_02-00-42.csv "/>
    <s v="i 10000 0 0 17 1"/>
    <e v="#N/A"/>
    <e v="#N/A"/>
    <e v="#N/A"/>
    <e v="#N/A"/>
    <x v="1"/>
  </r>
  <r>
    <x v="0"/>
    <x v="0"/>
    <n v="0"/>
    <x v="0"/>
    <x v="17"/>
    <n v="1"/>
    <n v="1.3747609999999999"/>
    <n v="0.101969"/>
    <n v="0.154585"/>
    <n v="9.0930000000000004E-3"/>
    <s v="5"/>
    <s v="scale_mpi_epyc_job_12128.out "/>
    <s v="scale_mpi_epyc_epyc005_2023-06-13_02-00-42.csv "/>
    <s v="i 10000 0 0 18 1"/>
    <e v="#N/A"/>
    <e v="#N/A"/>
    <e v="#N/A"/>
    <e v="#N/A"/>
    <x v="1"/>
  </r>
  <r>
    <x v="0"/>
    <x v="0"/>
    <n v="0"/>
    <x v="0"/>
    <x v="18"/>
    <n v="1"/>
    <n v="1.410493"/>
    <n v="0.106625"/>
    <n v="0.15299199999999999"/>
    <n v="8.5000000000000006E-3"/>
    <s v="5"/>
    <s v="scale_mpi_epyc_job_12128.out "/>
    <s v="scale_mpi_epyc_epyc005_2023-06-13_02-00-42.csv "/>
    <s v="i 10000 0 0 19 1"/>
    <e v="#N/A"/>
    <e v="#N/A"/>
    <e v="#N/A"/>
    <e v="#N/A"/>
    <x v="1"/>
  </r>
  <r>
    <x v="0"/>
    <x v="0"/>
    <n v="0"/>
    <x v="0"/>
    <x v="19"/>
    <n v="1"/>
    <n v="1.371605"/>
    <n v="0.109613"/>
    <n v="0.17174500000000001"/>
    <n v="9.0390000000000002E-3"/>
    <s v="5"/>
    <s v="scale_mpi_epyc_job_12128.out "/>
    <s v="scale_mpi_epyc_epyc005_2023-06-13_02-00-42.csv "/>
    <s v="i 10000 0 0 20 1"/>
    <e v="#N/A"/>
    <e v="#N/A"/>
    <e v="#N/A"/>
    <e v="#N/A"/>
    <x v="1"/>
  </r>
  <r>
    <x v="0"/>
    <x v="0"/>
    <n v="0"/>
    <x v="0"/>
    <x v="20"/>
    <n v="1"/>
    <n v="1.551185"/>
    <n v="0.122257"/>
    <n v="0.192852"/>
    <n v="9.6430000000000005E-3"/>
    <s v="5"/>
    <s v="scale_mpi_epyc_job_12128.out "/>
    <s v="scale_mpi_epyc_epyc005_2023-06-13_02-00-42.csv "/>
    <s v="i 10000 0 0 21 1"/>
    <e v="#N/A"/>
    <e v="#N/A"/>
    <e v="#N/A"/>
    <e v="#N/A"/>
    <x v="1"/>
  </r>
  <r>
    <x v="0"/>
    <x v="0"/>
    <n v="0"/>
    <x v="0"/>
    <x v="21"/>
    <n v="1"/>
    <n v="1.427589"/>
    <n v="0.105532"/>
    <n v="0.175151"/>
    <n v="8.3409999999999995E-3"/>
    <s v="5"/>
    <s v="scale_mpi_epyc_job_12128.out "/>
    <s v="scale_mpi_epyc_epyc005_2023-06-13_02-00-42.csv "/>
    <s v="i 10000 0 0 22 1"/>
    <e v="#N/A"/>
    <e v="#N/A"/>
    <e v="#N/A"/>
    <e v="#N/A"/>
    <x v="1"/>
  </r>
  <r>
    <x v="0"/>
    <x v="0"/>
    <n v="0"/>
    <x v="0"/>
    <x v="22"/>
    <n v="1"/>
    <n v="1.387192"/>
    <n v="0.111525"/>
    <n v="0.19165299999999999"/>
    <n v="8.711E-3"/>
    <s v="5"/>
    <s v="scale_mpi_epyc_job_12128.out "/>
    <s v="scale_mpi_epyc_epyc005_2023-06-13_02-00-42.csv "/>
    <s v="i 10000 0 0 23 1"/>
    <e v="#N/A"/>
    <e v="#N/A"/>
    <e v="#N/A"/>
    <e v="#N/A"/>
    <x v="1"/>
  </r>
  <r>
    <x v="0"/>
    <x v="0"/>
    <n v="0"/>
    <x v="0"/>
    <x v="23"/>
    <n v="1"/>
    <n v="11.768231"/>
    <n v="10.467052000000001"/>
    <n v="0.15285599999999999"/>
    <n v="6.646E-3"/>
    <s v="5"/>
    <s v="scale_mpi_epyc_job_12128.out "/>
    <s v="scale_mpi_epyc_epyc005_2023-06-13_02-00-42.csv "/>
    <s v="i 10000 0 0 24 1"/>
    <e v="#N/A"/>
    <e v="#N/A"/>
    <e v="#N/A"/>
    <e v="#N/A"/>
    <x v="1"/>
  </r>
  <r>
    <x v="0"/>
    <x v="0"/>
    <n v="0"/>
    <x v="0"/>
    <x v="24"/>
    <n v="1"/>
    <n v="1.445543"/>
    <n v="0.11031299999999999"/>
    <n v="0.14404"/>
    <n v="6.0020000000000004E-3"/>
    <s v="5"/>
    <s v="scale_mpi_epyc_job_12128.out "/>
    <s v="scale_mpi_epyc_epyc005_2023-06-13_02-00-42.csv "/>
    <s v="i 10000 0 0 25 1"/>
    <e v="#N/A"/>
    <e v="#N/A"/>
    <e v="#N/A"/>
    <e v="#N/A"/>
    <x v="1"/>
  </r>
  <r>
    <x v="0"/>
    <x v="0"/>
    <n v="0"/>
    <x v="0"/>
    <x v="25"/>
    <n v="1"/>
    <n v="1.3949780000000001"/>
    <n v="0.108637"/>
    <n v="0.139101"/>
    <n v="5.5640000000000004E-3"/>
    <s v="5"/>
    <s v="scale_mpi_epyc_job_12128.out "/>
    <s v="scale_mpi_epyc_epyc005_2023-06-13_02-00-42.csv "/>
    <s v="i 10000 0 0 26 1"/>
    <e v="#N/A"/>
    <e v="#N/A"/>
    <e v="#N/A"/>
    <e v="#N/A"/>
    <x v="1"/>
  </r>
  <r>
    <x v="0"/>
    <x v="0"/>
    <n v="0"/>
    <x v="0"/>
    <x v="26"/>
    <n v="1"/>
    <n v="1.410161"/>
    <n v="0.11344799999999999"/>
    <n v="0.15076300000000001"/>
    <n v="5.7990000000000003E-3"/>
    <s v="5"/>
    <s v="scale_mpi_epyc_job_12128.out "/>
    <s v="scale_mpi_epyc_epyc005_2023-06-13_02-00-42.csv "/>
    <s v="i 10000 0 0 27 1"/>
    <e v="#N/A"/>
    <e v="#N/A"/>
    <e v="#N/A"/>
    <e v="#N/A"/>
    <x v="1"/>
  </r>
  <r>
    <x v="0"/>
    <x v="0"/>
    <n v="0"/>
    <x v="0"/>
    <x v="27"/>
    <n v="1"/>
    <n v="1.4423140000000001"/>
    <n v="0.110253"/>
    <n v="0.196602"/>
    <n v="7.2820000000000003E-3"/>
    <s v="5"/>
    <s v="scale_mpi_epyc_job_12128.out "/>
    <s v="scale_mpi_epyc_epyc005_2023-06-13_02-00-42.csv "/>
    <s v="i 10000 0 0 28 1"/>
    <e v="#N/A"/>
    <e v="#N/A"/>
    <e v="#N/A"/>
    <e v="#N/A"/>
    <x v="1"/>
  </r>
  <r>
    <x v="0"/>
    <x v="0"/>
    <n v="0"/>
    <x v="0"/>
    <x v="28"/>
    <n v="1"/>
    <n v="1.397346"/>
    <n v="0.104514"/>
    <n v="0.15767300000000001"/>
    <n v="5.6309999999999997E-3"/>
    <s v="5"/>
    <s v="scale_mpi_epyc_job_12128.out "/>
    <s v="scale_mpi_epyc_epyc005_2023-06-13_02-00-42.csv "/>
    <s v="i 10000 0 0 29 1"/>
    <e v="#N/A"/>
    <e v="#N/A"/>
    <e v="#N/A"/>
    <e v="#N/A"/>
    <x v="1"/>
  </r>
  <r>
    <x v="0"/>
    <x v="0"/>
    <n v="0"/>
    <x v="0"/>
    <x v="29"/>
    <n v="1"/>
    <n v="1.4340729999999999"/>
    <n v="0.11876200000000001"/>
    <n v="0.228879"/>
    <n v="7.8919999999999997E-3"/>
    <s v="5"/>
    <s v="scale_mpi_epyc_job_12128.out "/>
    <s v="scale_mpi_epyc_epyc005_2023-06-13_02-00-42.csv "/>
    <s v="i 10000 0 0 30 1"/>
    <e v="#N/A"/>
    <e v="#N/A"/>
    <e v="#N/A"/>
    <e v="#N/A"/>
    <x v="1"/>
  </r>
  <r>
    <x v="0"/>
    <x v="0"/>
    <n v="0"/>
    <x v="0"/>
    <x v="30"/>
    <n v="1"/>
    <n v="1.4098189999999999"/>
    <n v="0.104731"/>
    <n v="0.19028300000000001"/>
    <n v="6.3429999999999997E-3"/>
    <s v="5"/>
    <s v="scale_mpi_epyc_job_12128.out "/>
    <s v="scale_mpi_epyc_epyc005_2023-06-13_02-00-42.csv "/>
    <s v="i 10000 0 0 31 1"/>
    <e v="#N/A"/>
    <e v="#N/A"/>
    <e v="#N/A"/>
    <e v="#N/A"/>
    <x v="1"/>
  </r>
  <r>
    <x v="0"/>
    <x v="0"/>
    <n v="0"/>
    <x v="0"/>
    <x v="31"/>
    <n v="1"/>
    <n v="1.417613"/>
    <n v="0.107907"/>
    <n v="0.170571"/>
    <n v="5.5019999999999999E-3"/>
    <s v="5"/>
    <s v="scale_mpi_epyc_job_12128.out "/>
    <s v="scale_mpi_epyc_epyc005_2023-06-13_02-00-42.csv "/>
    <s v="i 10000 0 0 32 1"/>
    <e v="#N/A"/>
    <e v="#N/A"/>
    <e v="#N/A"/>
    <e v="#N/A"/>
    <x v="1"/>
  </r>
  <r>
    <x v="0"/>
    <x v="0"/>
    <n v="0"/>
    <x v="0"/>
    <x v="32"/>
    <n v="1"/>
    <n v="1.48417"/>
    <n v="0.105173"/>
    <n v="0.117643"/>
    <n v="3.676E-3"/>
    <s v="5"/>
    <s v="scale_mpi_epyc_job_12128.out "/>
    <s v="scale_mpi_epyc_epyc005_2023-06-13_02-00-42.csv "/>
    <s v="i 10000 0 0 33 1"/>
    <e v="#N/A"/>
    <e v="#N/A"/>
    <e v="#N/A"/>
    <e v="#N/A"/>
    <x v="1"/>
  </r>
  <r>
    <x v="0"/>
    <x v="0"/>
    <n v="0"/>
    <x v="0"/>
    <x v="33"/>
    <n v="1"/>
    <n v="1.490132"/>
    <n v="0.10434300000000001"/>
    <n v="0.204595"/>
    <n v="6.1999999999999998E-3"/>
    <s v="5"/>
    <s v="scale_mpi_epyc_job_12128.out "/>
    <s v="scale_mpi_epyc_epyc005_2023-06-13_02-00-42.csv "/>
    <s v="i 10000 0 0 34 1"/>
    <e v="#N/A"/>
    <e v="#N/A"/>
    <e v="#N/A"/>
    <e v="#N/A"/>
    <x v="1"/>
  </r>
  <r>
    <x v="0"/>
    <x v="0"/>
    <n v="0"/>
    <x v="0"/>
    <x v="34"/>
    <n v="1"/>
    <n v="1.674167"/>
    <n v="0.19176499999999999"/>
    <n v="0.50717100000000004"/>
    <n v="1.4917E-2"/>
    <s v="5"/>
    <s v="scale_mpi_epyc_job_12128.out "/>
    <s v="scale_mpi_epyc_epyc005_2023-06-13_02-00-42.csv "/>
    <s v="i 10000 0 0 35 1"/>
    <e v="#N/A"/>
    <e v="#N/A"/>
    <e v="#N/A"/>
    <e v="#N/A"/>
    <x v="1"/>
  </r>
  <r>
    <x v="0"/>
    <x v="0"/>
    <n v="0"/>
    <x v="0"/>
    <x v="35"/>
    <n v="1"/>
    <n v="1.5567230000000001"/>
    <n v="0.114776"/>
    <n v="0.21850600000000001"/>
    <n v="6.2430000000000003E-3"/>
    <s v="5"/>
    <s v="scale_mpi_epyc_job_12128.out "/>
    <s v="scale_mpi_epyc_epyc005_2023-06-13_02-00-42.csv "/>
    <s v="i 10000 0 0 36 1"/>
    <e v="#N/A"/>
    <e v="#N/A"/>
    <e v="#N/A"/>
    <e v="#N/A"/>
    <x v="1"/>
  </r>
  <r>
    <x v="0"/>
    <x v="0"/>
    <n v="0"/>
    <x v="0"/>
    <x v="36"/>
    <n v="1"/>
    <n v="1.53074"/>
    <n v="0.10761900000000001"/>
    <n v="0.21140800000000001"/>
    <n v="5.8719999999999996E-3"/>
    <s v="5"/>
    <s v="scale_mpi_epyc_job_12128.out "/>
    <s v="scale_mpi_epyc_epyc005_2023-06-13_02-00-42.csv "/>
    <s v="i 10000 0 0 37 1"/>
    <e v="#N/A"/>
    <e v="#N/A"/>
    <e v="#N/A"/>
    <e v="#N/A"/>
    <x v="1"/>
  </r>
  <r>
    <x v="0"/>
    <x v="0"/>
    <n v="0"/>
    <x v="0"/>
    <x v="37"/>
    <n v="1"/>
    <n v="1.4629559999999999"/>
    <n v="0.102464"/>
    <n v="0.19507099999999999"/>
    <n v="5.2719999999999998E-3"/>
    <s v="5"/>
    <s v="scale_mpi_epyc_job_12128.out "/>
    <s v="scale_mpi_epyc_epyc005_2023-06-13_02-00-42.csv "/>
    <s v="i 10000 0 0 38 1"/>
    <e v="#N/A"/>
    <e v="#N/A"/>
    <e v="#N/A"/>
    <e v="#N/A"/>
    <x v="1"/>
  </r>
  <r>
    <x v="0"/>
    <x v="0"/>
    <n v="0"/>
    <x v="0"/>
    <x v="38"/>
    <n v="1"/>
    <n v="1.465401"/>
    <n v="0.10935300000000001"/>
    <n v="0.17180699999999999"/>
    <n v="4.5209999999999998E-3"/>
    <s v="5"/>
    <s v="scale_mpi_epyc_job_12128.out "/>
    <s v="scale_mpi_epyc_epyc005_2023-06-13_02-00-42.csv "/>
    <s v="i 10000 0 0 39 1"/>
    <e v="#N/A"/>
    <e v="#N/A"/>
    <e v="#N/A"/>
    <e v="#N/A"/>
    <x v="1"/>
  </r>
  <r>
    <x v="0"/>
    <x v="0"/>
    <n v="0"/>
    <x v="0"/>
    <x v="39"/>
    <n v="1"/>
    <n v="1.4871920000000001"/>
    <n v="0.116803"/>
    <n v="0.24635299999999999"/>
    <n v="6.3169999999999997E-3"/>
    <s v="5"/>
    <s v="scale_mpi_epyc_job_12128.out "/>
    <s v="scale_mpi_epyc_epyc005_2023-06-13_02-00-42.csv "/>
    <s v="i 10000 0 0 40 1"/>
    <e v="#N/A"/>
    <e v="#N/A"/>
    <e v="#N/A"/>
    <e v="#N/A"/>
    <x v="1"/>
  </r>
  <r>
    <x v="0"/>
    <x v="0"/>
    <n v="0"/>
    <x v="0"/>
    <x v="40"/>
    <n v="1"/>
    <n v="1.6740170000000001"/>
    <n v="0.109497"/>
    <n v="0.17610799999999999"/>
    <n v="4.4029999999999998E-3"/>
    <s v="5"/>
    <s v="scale_mpi_epyc_job_12128.out "/>
    <s v="scale_mpi_epyc_epyc005_2023-06-13_02-00-42.csv "/>
    <s v="i 10000 0 0 41 1"/>
    <e v="#N/A"/>
    <e v="#N/A"/>
    <e v="#N/A"/>
    <e v="#N/A"/>
    <x v="1"/>
  </r>
  <r>
    <x v="0"/>
    <x v="0"/>
    <n v="0"/>
    <x v="0"/>
    <x v="41"/>
    <n v="1"/>
    <n v="80.300167000000002"/>
    <n v="69.886735000000002"/>
    <n v="0.286217"/>
    <n v="6.9810000000000002E-3"/>
    <s v="5"/>
    <s v="scale_mpi_epyc_job_12128.out "/>
    <s v="scale_mpi_epyc_epyc005_2023-06-13_02-00-42.csv "/>
    <s v="i 10000 0 0 42 1"/>
    <e v="#N/A"/>
    <e v="#N/A"/>
    <e v="#N/A"/>
    <e v="#N/A"/>
    <x v="1"/>
  </r>
  <r>
    <x v="0"/>
    <x v="0"/>
    <n v="0"/>
    <x v="0"/>
    <x v="42"/>
    <n v="1"/>
    <n v="1.590562"/>
    <n v="0.111528"/>
    <n v="0.275063"/>
    <n v="6.5490000000000001E-3"/>
    <s v="5"/>
    <s v="scale_mpi_epyc_job_12128.out "/>
    <s v="scale_mpi_epyc_epyc005_2023-06-13_02-00-42.csv "/>
    <s v="i 10000 0 0 43 1"/>
    <e v="#N/A"/>
    <e v="#N/A"/>
    <e v="#N/A"/>
    <e v="#N/A"/>
    <x v="1"/>
  </r>
  <r>
    <x v="0"/>
    <x v="0"/>
    <n v="0"/>
    <x v="0"/>
    <x v="43"/>
    <n v="1"/>
    <n v="1.5715030000000001"/>
    <n v="0.11403099999999999"/>
    <n v="0.280441"/>
    <n v="6.522E-3"/>
    <s v="5"/>
    <s v="scale_mpi_epyc_job_12128.out "/>
    <s v="scale_mpi_epyc_epyc005_2023-06-13_02-00-42.csv "/>
    <s v="i 10000 0 0 44 1"/>
    <e v="#N/A"/>
    <e v="#N/A"/>
    <e v="#N/A"/>
    <e v="#N/A"/>
    <x v="1"/>
  </r>
  <r>
    <x v="0"/>
    <x v="0"/>
    <n v="0"/>
    <x v="0"/>
    <x v="44"/>
    <n v="1"/>
    <n v="1.550764"/>
    <n v="0.10252600000000001"/>
    <n v="0.28997800000000001"/>
    <n v="6.5900000000000004E-3"/>
    <s v="5"/>
    <s v="scale_mpi_epyc_job_12128.out "/>
    <s v="scale_mpi_epyc_epyc005_2023-06-13_02-00-42.csv "/>
    <s v="i 10000 0 0 45 1"/>
    <e v="#N/A"/>
    <e v="#N/A"/>
    <e v="#N/A"/>
    <e v="#N/A"/>
    <x v="1"/>
  </r>
  <r>
    <x v="0"/>
    <x v="0"/>
    <n v="0"/>
    <x v="0"/>
    <x v="45"/>
    <n v="1"/>
    <n v="1.7399929999999999"/>
    <n v="0.111274"/>
    <n v="0.37206800000000001"/>
    <n v="8.2679999999999993E-3"/>
    <s v="5"/>
    <s v="scale_mpi_epyc_job_12128.out "/>
    <s v="scale_mpi_epyc_epyc005_2023-06-13_02-00-42.csv "/>
    <s v="i 10000 0 0 46 1"/>
    <e v="#N/A"/>
    <e v="#N/A"/>
    <e v="#N/A"/>
    <e v="#N/A"/>
    <x v="1"/>
  </r>
  <r>
    <x v="0"/>
    <x v="0"/>
    <n v="0"/>
    <x v="0"/>
    <x v="46"/>
    <n v="1"/>
    <n v="1.5864510000000001"/>
    <n v="0.107589"/>
    <n v="0.34346599999999999"/>
    <n v="7.4669999999999997E-3"/>
    <s v="5"/>
    <s v="scale_mpi_epyc_job_12128.out "/>
    <s v="scale_mpi_epyc_epyc005_2023-06-13_02-00-42.csv "/>
    <s v="i 10000 0 0 47 1"/>
    <e v="#N/A"/>
    <e v="#N/A"/>
    <e v="#N/A"/>
    <e v="#N/A"/>
    <x v="1"/>
  </r>
  <r>
    <x v="0"/>
    <x v="0"/>
    <n v="0"/>
    <x v="0"/>
    <x v="47"/>
    <n v="1"/>
    <n v="9.4926929999999992"/>
    <n v="7.4036229999999996"/>
    <n v="0.26865099999999997"/>
    <n v="5.7159999999999997E-3"/>
    <s v="5"/>
    <s v="scale_mpi_epyc_job_12128.out "/>
    <s v="scale_mpi_epyc_epyc005_2023-06-13_02-00-42.csv "/>
    <s v="i 10000 0 0 48 1"/>
    <e v="#N/A"/>
    <e v="#N/A"/>
    <e v="#N/A"/>
    <e v="#N/A"/>
    <x v="1"/>
  </r>
  <r>
    <x v="0"/>
    <x v="0"/>
    <n v="0"/>
    <x v="0"/>
    <x v="48"/>
    <n v="1"/>
    <n v="40.028638999999998"/>
    <n v="24.192294"/>
    <n v="0.337538"/>
    <n v="7.0320000000000001E-3"/>
    <s v="5"/>
    <s v="scale_mpi_epyc_job_12128.out "/>
    <s v="scale_mpi_epyc_epyc005_2023-06-13_02-00-42.csv "/>
    <s v="i 10000 0 0 49 1"/>
    <e v="#N/A"/>
    <e v="#N/A"/>
    <e v="#N/A"/>
    <e v="#N/A"/>
    <x v="1"/>
  </r>
  <r>
    <x v="0"/>
    <x v="0"/>
    <n v="0"/>
    <x v="0"/>
    <x v="49"/>
    <n v="1"/>
    <n v="1.6848000000000001"/>
    <n v="0.107234"/>
    <n v="0.29846600000000001"/>
    <n v="6.0910000000000001E-3"/>
    <s v="5"/>
    <s v="scale_mpi_epyc_job_12128.out "/>
    <s v="scale_mpi_epyc_epyc005_2023-06-13_02-00-42.csv "/>
    <s v="i 10000 0 0 50 1"/>
    <e v="#N/A"/>
    <e v="#N/A"/>
    <e v="#N/A"/>
    <e v="#N/A"/>
    <x v="1"/>
  </r>
  <r>
    <x v="0"/>
    <x v="0"/>
    <n v="0"/>
    <x v="0"/>
    <x v="50"/>
    <n v="1"/>
    <n v="1.6470800000000001"/>
    <n v="0.113237"/>
    <n v="0.26125500000000001"/>
    <n v="5.2249999999999996E-3"/>
    <s v="5"/>
    <s v="scale_mpi_epyc_job_12128.out "/>
    <s v="scale_mpi_epyc_epyc005_2023-06-13_02-00-42.csv "/>
    <s v="i 10000 0 0 51 1"/>
    <e v="#N/A"/>
    <e v="#N/A"/>
    <e v="#N/A"/>
    <e v="#N/A"/>
    <x v="1"/>
  </r>
  <r>
    <x v="0"/>
    <x v="0"/>
    <n v="0"/>
    <x v="0"/>
    <x v="51"/>
    <n v="1"/>
    <n v="1.8861829999999999"/>
    <n v="0.11834799999999999"/>
    <n v="0.382577"/>
    <n v="7.502E-3"/>
    <s v="5"/>
    <s v="scale_mpi_epyc_job_12128.out "/>
    <s v="scale_mpi_epyc_epyc005_2023-06-13_02-00-42.csv "/>
    <s v="i 10000 0 0 52 1"/>
    <e v="#N/A"/>
    <e v="#N/A"/>
    <e v="#N/A"/>
    <e v="#N/A"/>
    <x v="1"/>
  </r>
  <r>
    <x v="0"/>
    <x v="0"/>
    <n v="0"/>
    <x v="0"/>
    <x v="52"/>
    <n v="1"/>
    <n v="1.8958120000000001"/>
    <n v="0.112758"/>
    <n v="0.34849400000000003"/>
    <n v="6.7019999999999996E-3"/>
    <s v="5"/>
    <s v="scale_mpi_epyc_job_12128.out "/>
    <s v="scale_mpi_epyc_epyc005_2023-06-13_02-00-42.csv "/>
    <s v="i 10000 0 0 53 1"/>
    <e v="#N/A"/>
    <e v="#N/A"/>
    <e v="#N/A"/>
    <e v="#N/A"/>
    <x v="1"/>
  </r>
  <r>
    <x v="0"/>
    <x v="0"/>
    <n v="0"/>
    <x v="0"/>
    <x v="53"/>
    <n v="1"/>
    <n v="1.6915709999999999"/>
    <n v="0.112354"/>
    <n v="0.29685800000000001"/>
    <n v="5.6010000000000001E-3"/>
    <s v="5"/>
    <s v="scale_mpi_epyc_job_12128.out "/>
    <s v="scale_mpi_epyc_epyc005_2023-06-13_02-00-42.csv "/>
    <s v="i 10000 0 0 54 1"/>
    <e v="#N/A"/>
    <e v="#N/A"/>
    <e v="#N/A"/>
    <e v="#N/A"/>
    <x v="1"/>
  </r>
  <r>
    <x v="0"/>
    <x v="0"/>
    <n v="0"/>
    <x v="0"/>
    <x v="54"/>
    <n v="1"/>
    <n v="1.7304200000000001"/>
    <n v="0.117939"/>
    <n v="0.217227"/>
    <n v="4.0229999999999997E-3"/>
    <s v="5"/>
    <s v="scale_mpi_epyc_job_12128.out "/>
    <s v="scale_mpi_epyc_epyc005_2023-06-13_02-00-42.csv "/>
    <s v="i 10000 0 0 55 1"/>
    <e v="#N/A"/>
    <e v="#N/A"/>
    <e v="#N/A"/>
    <e v="#N/A"/>
    <x v="1"/>
  </r>
  <r>
    <x v="0"/>
    <x v="0"/>
    <n v="0"/>
    <x v="0"/>
    <x v="55"/>
    <n v="1"/>
    <n v="2.1520039999999998"/>
    <n v="0.22040699999999999"/>
    <n v="0.39428099999999999"/>
    <n v="7.169E-3"/>
    <s v="5"/>
    <s v="scale_mpi_epyc_job_12128.out "/>
    <s v="scale_mpi_epyc_epyc005_2023-06-13_02-00-42.csv "/>
    <s v="i 10000 0 0 56 1"/>
    <e v="#N/A"/>
    <e v="#N/A"/>
    <e v="#N/A"/>
    <e v="#N/A"/>
    <x v="1"/>
  </r>
  <r>
    <x v="0"/>
    <x v="0"/>
    <n v="0"/>
    <x v="0"/>
    <x v="56"/>
    <n v="1"/>
    <n v="1.9036409999999999"/>
    <n v="0.14049200000000001"/>
    <n v="0.43684899999999999"/>
    <n v="7.8009999999999998E-3"/>
    <s v="5"/>
    <s v="scale_mpi_epyc_job_12128.out "/>
    <s v="scale_mpi_epyc_epyc005_2023-06-13_02-00-42.csv "/>
    <s v="i 10000 0 0 57 1"/>
    <e v="#N/A"/>
    <e v="#N/A"/>
    <e v="#N/A"/>
    <e v="#N/A"/>
    <x v="1"/>
  </r>
  <r>
    <x v="0"/>
    <x v="0"/>
    <n v="0"/>
    <x v="0"/>
    <x v="57"/>
    <n v="1"/>
    <n v="1.391499"/>
    <n v="0.12823300000000001"/>
    <n v="0.117994"/>
    <n v="2.0699999999999998E-3"/>
    <s v="5"/>
    <s v="scale_mpi_epyc_job_12128.out "/>
    <s v="scale_mpi_epyc_epyc005_2023-06-13_02-00-42.csv "/>
    <s v="i 10000 0 0 58 1"/>
    <e v="#N/A"/>
    <e v="#N/A"/>
    <e v="#N/A"/>
    <e v="#N/A"/>
    <x v="1"/>
  </r>
  <r>
    <x v="0"/>
    <x v="0"/>
    <n v="0"/>
    <x v="0"/>
    <x v="58"/>
    <n v="1"/>
    <n v="1.3878349999999999"/>
    <n v="0.124212"/>
    <n v="0.105896"/>
    <n v="1.8259999999999999E-3"/>
    <s v="5"/>
    <s v="scale_mpi_epyc_job_12128.out "/>
    <s v="scale_mpi_epyc_epyc005_2023-06-13_02-00-42.csv "/>
    <s v="i 10000 0 0 59 1"/>
    <e v="#N/A"/>
    <e v="#N/A"/>
    <e v="#N/A"/>
    <e v="#N/A"/>
    <x v="1"/>
  </r>
  <r>
    <x v="0"/>
    <x v="0"/>
    <n v="0"/>
    <x v="0"/>
    <x v="59"/>
    <n v="1"/>
    <n v="1.378986"/>
    <n v="0.116299"/>
    <n v="0.10047"/>
    <n v="1.7030000000000001E-3"/>
    <s v="5"/>
    <s v="scale_mpi_epyc_job_12128.out "/>
    <s v="scale_mpi_epyc_epyc005_2023-06-13_02-00-42.csv "/>
    <s v="i 10000 0 0 60 1"/>
    <e v="#N/A"/>
    <e v="#N/A"/>
    <e v="#N/A"/>
    <e v="#N/A"/>
    <x v="1"/>
  </r>
  <r>
    <x v="0"/>
    <x v="0"/>
    <n v="0"/>
    <x v="0"/>
    <x v="60"/>
    <n v="1"/>
    <n v="1.39835"/>
    <n v="0.125195"/>
    <n v="0.12512400000000001"/>
    <n v="2.085E-3"/>
    <s v="5"/>
    <s v="scale_mpi_epyc_job_12128.out "/>
    <s v="scale_mpi_epyc_epyc005_2023-06-13_02-00-42.csv "/>
    <s v="i 10000 0 0 61 1"/>
    <e v="#N/A"/>
    <e v="#N/A"/>
    <e v="#N/A"/>
    <e v="#N/A"/>
    <x v="1"/>
  </r>
  <r>
    <x v="0"/>
    <x v="0"/>
    <n v="0"/>
    <x v="0"/>
    <x v="61"/>
    <n v="1"/>
    <n v="2.178579"/>
    <n v="0.132352"/>
    <n v="0.104967"/>
    <n v="1.7210000000000001E-3"/>
    <s v="5"/>
    <s v="scale_mpi_epyc_job_12128.out "/>
    <s v="scale_mpi_epyc_epyc005_2023-06-13_02-00-42.csv "/>
    <s v="i 10000 0 0 62 1"/>
    <e v="#N/A"/>
    <e v="#N/A"/>
    <e v="#N/A"/>
    <e v="#N/A"/>
    <x v="1"/>
  </r>
  <r>
    <x v="0"/>
    <x v="0"/>
    <n v="0"/>
    <x v="0"/>
    <x v="62"/>
    <n v="1"/>
    <n v="1.4556709999999999"/>
    <n v="0.121422"/>
    <n v="0.13156799999999999"/>
    <n v="2.1220000000000002E-3"/>
    <s v="5"/>
    <s v="scale_mpi_epyc_job_12128.out "/>
    <s v="scale_mpi_epyc_epyc005_2023-06-13_02-00-42.csv "/>
    <s v="i 10000 0 0 63 1"/>
    <e v="#N/A"/>
    <e v="#N/A"/>
    <e v="#N/A"/>
    <e v="#N/A"/>
    <x v="1"/>
  </r>
  <r>
    <x v="0"/>
    <x v="0"/>
    <n v="0"/>
    <x v="0"/>
    <x v="63"/>
    <n v="1"/>
    <n v="1.3995960000000001"/>
    <n v="0.113858"/>
    <n v="0.52720100000000003"/>
    <n v="8.3680000000000004E-3"/>
    <s v="5"/>
    <s v="scale_mpi_epyc_job_12128.out "/>
    <s v="scale_mpi_epyc_epyc005_2023-06-13_02-00-42.csv "/>
    <s v="i 10000 0 0 64 1"/>
    <e v="#N/A"/>
    <e v="#N/A"/>
    <e v="#N/A"/>
    <e v="#N/A"/>
    <x v="1"/>
  </r>
  <r>
    <x v="0"/>
    <x v="1"/>
    <n v="0"/>
    <x v="0"/>
    <x v="0"/>
    <n v="1"/>
    <n v="1.059844"/>
    <n v="4.2529999999999998E-3"/>
    <n v="0"/>
    <n v="0"/>
    <s v="5"/>
    <s v="scale_mpi_epyc_job_12128.out "/>
    <s v="scale_mpi_epyc_epyc005_2023-06-13_02-00-42.csv "/>
    <s v="i 1000 0 0 1 1"/>
    <e v="#N/A"/>
    <e v="#N/A"/>
    <e v="#N/A"/>
    <e v="#N/A"/>
    <x v="1"/>
  </r>
  <r>
    <x v="0"/>
    <x v="1"/>
    <n v="0"/>
    <x v="0"/>
    <x v="1"/>
    <n v="1"/>
    <n v="1.0501290000000001"/>
    <n v="3.052E-3"/>
    <n v="1.5969999999999999E-3"/>
    <n v="1.5969999999999999E-3"/>
    <s v="5"/>
    <s v="scale_mpi_epyc_job_12128.out "/>
    <s v="scale_mpi_epyc_epyc005_2023-06-13_02-00-42.csv "/>
    <s v="i 1000 0 0 2 1"/>
    <e v="#N/A"/>
    <e v="#N/A"/>
    <e v="#N/A"/>
    <e v="#N/A"/>
    <x v="1"/>
  </r>
  <r>
    <x v="0"/>
    <x v="1"/>
    <n v="0"/>
    <x v="0"/>
    <x v="2"/>
    <n v="1"/>
    <n v="1.059715"/>
    <n v="2.3500000000000001E-3"/>
    <n v="1.1590000000000001E-3"/>
    <n v="5.7899999999999998E-4"/>
    <s v="5"/>
    <s v="scale_mpi_epyc_job_12128.out "/>
    <s v="scale_mpi_epyc_epyc005_2023-06-13_02-00-42.csv "/>
    <s v="i 1000 0 0 3 1"/>
    <e v="#N/A"/>
    <e v="#N/A"/>
    <e v="#N/A"/>
    <e v="#N/A"/>
    <x v="1"/>
  </r>
  <r>
    <x v="0"/>
    <x v="1"/>
    <n v="0"/>
    <x v="0"/>
    <x v="3"/>
    <n v="1"/>
    <n v="1.0597380000000001"/>
    <n v="2.6979999999999999E-3"/>
    <n v="2.0950000000000001E-3"/>
    <n v="6.9800000000000005E-4"/>
    <s v="5"/>
    <s v="scale_mpi_epyc_job_12128.out "/>
    <s v="scale_mpi_epyc_epyc005_2023-06-13_02-00-42.csv "/>
    <s v="i 1000 0 0 4 1"/>
    <e v="#N/A"/>
    <e v="#N/A"/>
    <e v="#N/A"/>
    <e v="#N/A"/>
    <x v="1"/>
  </r>
  <r>
    <x v="0"/>
    <x v="1"/>
    <n v="0"/>
    <x v="0"/>
    <x v="4"/>
    <n v="1"/>
    <n v="1.071016"/>
    <n v="4.3150000000000003E-3"/>
    <n v="3.1080000000000001E-3"/>
    <n v="7.7700000000000002E-4"/>
    <s v="5"/>
    <s v="scale_mpi_epyc_job_12128.out "/>
    <s v="scale_mpi_epyc_epyc005_2023-06-13_02-00-42.csv "/>
    <s v="i 1000 0 0 5 1"/>
    <e v="#N/A"/>
    <e v="#N/A"/>
    <e v="#N/A"/>
    <e v="#N/A"/>
    <x v="1"/>
  </r>
  <r>
    <x v="0"/>
    <x v="1"/>
    <n v="0"/>
    <x v="0"/>
    <x v="5"/>
    <n v="1"/>
    <n v="1.0584750000000001"/>
    <n v="4.1289999999999999E-3"/>
    <n v="6.4650000000000003E-3"/>
    <n v="1.2930000000000001E-3"/>
    <s v="5"/>
    <s v="scale_mpi_epyc_job_12128.out "/>
    <s v="scale_mpi_epyc_epyc005_2023-06-13_02-00-42.csv "/>
    <s v="i 1000 0 0 6 1"/>
    <e v="#N/A"/>
    <e v="#N/A"/>
    <e v="#N/A"/>
    <e v="#N/A"/>
    <x v="1"/>
  </r>
  <r>
    <x v="0"/>
    <x v="1"/>
    <n v="0"/>
    <x v="0"/>
    <x v="6"/>
    <n v="1"/>
    <n v="1.0864609999999999"/>
    <n v="4.1970000000000002E-3"/>
    <n v="8.0210000000000004E-3"/>
    <n v="1.3370000000000001E-3"/>
    <s v="5"/>
    <s v="scale_mpi_epyc_job_12128.out "/>
    <s v="scale_mpi_epyc_epyc005_2023-06-13_02-00-42.csv "/>
    <s v="i 1000 0 0 7 1"/>
    <e v="#N/A"/>
    <e v="#N/A"/>
    <e v="#N/A"/>
    <e v="#N/A"/>
    <x v="1"/>
  </r>
  <r>
    <x v="0"/>
    <x v="1"/>
    <n v="0"/>
    <x v="0"/>
    <x v="7"/>
    <n v="1"/>
    <n v="1.0753170000000001"/>
    <n v="3.8999999999999998E-3"/>
    <n v="9.3729999999999994E-3"/>
    <n v="1.3389999999999999E-3"/>
    <s v="5"/>
    <s v="scale_mpi_epyc_job_12128.out "/>
    <s v="scale_mpi_epyc_epyc005_2023-06-13_02-00-42.csv "/>
    <s v="i 1000 0 0 8 1"/>
    <e v="#N/A"/>
    <e v="#N/A"/>
    <e v="#N/A"/>
    <e v="#N/A"/>
    <x v="1"/>
  </r>
  <r>
    <x v="0"/>
    <x v="1"/>
    <n v="0"/>
    <x v="0"/>
    <x v="8"/>
    <n v="1"/>
    <n v="1.097623"/>
    <n v="4.0610000000000004E-3"/>
    <n v="4.7689999999999998E-3"/>
    <n v="5.9599999999999996E-4"/>
    <s v="5"/>
    <s v="scale_mpi_epyc_job_12128.out "/>
    <s v="scale_mpi_epyc_epyc005_2023-06-13_02-00-42.csv "/>
    <s v="i 1000 0 0 9 1"/>
    <e v="#N/A"/>
    <e v="#N/A"/>
    <e v="#N/A"/>
    <e v="#N/A"/>
    <x v="1"/>
  </r>
  <r>
    <x v="0"/>
    <x v="1"/>
    <n v="0"/>
    <x v="0"/>
    <x v="9"/>
    <n v="1"/>
    <n v="1.105793"/>
    <n v="4.0870000000000004E-3"/>
    <n v="1.6811E-2"/>
    <n v="1.8680000000000001E-3"/>
    <s v="5"/>
    <s v="scale_mpi_epyc_job_12128.out "/>
    <s v="scale_mpi_epyc_epyc005_2023-06-13_02-00-42.csv "/>
    <s v="i 1000 0 0 10 1"/>
    <e v="#N/A"/>
    <e v="#N/A"/>
    <e v="#N/A"/>
    <e v="#N/A"/>
    <x v="1"/>
  </r>
  <r>
    <x v="0"/>
    <x v="1"/>
    <n v="0"/>
    <x v="0"/>
    <x v="10"/>
    <n v="1"/>
    <n v="1.1054120000000001"/>
    <n v="4.4190000000000002E-3"/>
    <n v="1.4243E-2"/>
    <n v="1.4239999999999999E-3"/>
    <s v="5"/>
    <s v="scale_mpi_epyc_job_12128.out "/>
    <s v="scale_mpi_epyc_epyc005_2023-06-13_02-00-42.csv "/>
    <s v="i 1000 0 0 11 1"/>
    <e v="#N/A"/>
    <e v="#N/A"/>
    <e v="#N/A"/>
    <e v="#N/A"/>
    <x v="1"/>
  </r>
  <r>
    <x v="0"/>
    <x v="1"/>
    <n v="0"/>
    <x v="0"/>
    <x v="11"/>
    <n v="1"/>
    <n v="1.116635"/>
    <n v="5.6899999999999997E-3"/>
    <n v="2.0995E-2"/>
    <n v="1.9090000000000001E-3"/>
    <s v="5"/>
    <s v="scale_mpi_epyc_job_12128.out "/>
    <s v="scale_mpi_epyc_epyc005_2023-06-13_02-00-42.csv "/>
    <s v="i 1000 0 0 12 1"/>
    <e v="#N/A"/>
    <e v="#N/A"/>
    <e v="#N/A"/>
    <e v="#N/A"/>
    <x v="1"/>
  </r>
  <r>
    <x v="0"/>
    <x v="1"/>
    <n v="0"/>
    <x v="0"/>
    <x v="12"/>
    <n v="1"/>
    <n v="1.137256"/>
    <n v="5.097E-3"/>
    <n v="2.5942E-2"/>
    <n v="2.1619999999999999E-3"/>
    <s v="5"/>
    <s v="scale_mpi_epyc_job_12128.out "/>
    <s v="scale_mpi_epyc_epyc005_2023-06-13_02-00-42.csv "/>
    <s v="i 1000 0 0 13 1"/>
    <e v="#N/A"/>
    <e v="#N/A"/>
    <e v="#N/A"/>
    <e v="#N/A"/>
    <x v="1"/>
  </r>
  <r>
    <x v="0"/>
    <x v="1"/>
    <n v="0"/>
    <x v="0"/>
    <x v="13"/>
    <n v="1"/>
    <n v="1.124565"/>
    <n v="6.2779999999999997E-3"/>
    <n v="3.0786000000000001E-2"/>
    <n v="2.3679999999999999E-3"/>
    <s v="5"/>
    <s v="scale_mpi_epyc_job_12128.out "/>
    <s v="scale_mpi_epyc_epyc005_2023-06-13_02-00-42.csv "/>
    <s v="i 1000 0 0 14 1"/>
    <e v="#N/A"/>
    <e v="#N/A"/>
    <e v="#N/A"/>
    <e v="#N/A"/>
    <x v="1"/>
  </r>
  <r>
    <x v="0"/>
    <x v="1"/>
    <n v="0"/>
    <x v="0"/>
    <x v="14"/>
    <n v="1"/>
    <n v="1.1512450000000001"/>
    <n v="8.1530000000000005E-3"/>
    <n v="3.3702000000000003E-2"/>
    <n v="2.4069999999999999E-3"/>
    <s v="5"/>
    <s v="scale_mpi_epyc_job_12128.out "/>
    <s v="scale_mpi_epyc_epyc005_2023-06-13_02-00-42.csv "/>
    <s v="i 1000 0 0 15 1"/>
    <e v="#N/A"/>
    <e v="#N/A"/>
    <e v="#N/A"/>
    <e v="#N/A"/>
    <x v="1"/>
  </r>
  <r>
    <x v="0"/>
    <x v="1"/>
    <n v="0"/>
    <x v="0"/>
    <x v="15"/>
    <n v="1"/>
    <n v="1.160944"/>
    <n v="8.9910000000000007E-3"/>
    <n v="3.9907999999999999E-2"/>
    <n v="2.6610000000000002E-3"/>
    <s v="5"/>
    <s v="scale_mpi_epyc_job_12128.out "/>
    <s v="scale_mpi_epyc_epyc005_2023-06-13_02-00-42.csv "/>
    <s v="i 1000 0 0 16 1"/>
    <e v="#N/A"/>
    <e v="#N/A"/>
    <e v="#N/A"/>
    <e v="#N/A"/>
    <x v="1"/>
  </r>
  <r>
    <x v="0"/>
    <x v="1"/>
    <n v="0"/>
    <x v="0"/>
    <x v="16"/>
    <n v="1"/>
    <n v="1.1732739999999999"/>
    <n v="7.7660000000000003E-3"/>
    <n v="3.9545999999999998E-2"/>
    <n v="2.4719999999999998E-3"/>
    <s v="5"/>
    <s v="scale_mpi_epyc_job_12128.out "/>
    <s v="scale_mpi_epyc_epyc005_2023-06-13_02-00-42.csv "/>
    <s v="i 1000 0 0 17 1"/>
    <e v="#N/A"/>
    <e v="#N/A"/>
    <e v="#N/A"/>
    <e v="#N/A"/>
    <x v="1"/>
  </r>
  <r>
    <x v="0"/>
    <x v="1"/>
    <n v="0"/>
    <x v="0"/>
    <x v="17"/>
    <n v="1"/>
    <n v="1.173052"/>
    <n v="7.0870000000000004E-3"/>
    <n v="1.8825000000000001E-2"/>
    <n v="1.1069999999999999E-3"/>
    <s v="5"/>
    <s v="scale_mpi_epyc_job_12128.out "/>
    <s v="scale_mpi_epyc_epyc005_2023-06-13_02-00-42.csv "/>
    <s v="i 1000 0 0 18 1"/>
    <e v="#N/A"/>
    <e v="#N/A"/>
    <e v="#N/A"/>
    <e v="#N/A"/>
    <x v="1"/>
  </r>
  <r>
    <x v="0"/>
    <x v="1"/>
    <n v="0"/>
    <x v="0"/>
    <x v="18"/>
    <n v="1"/>
    <n v="1.163476"/>
    <n v="7.1199999999999996E-3"/>
    <n v="4.1346000000000001E-2"/>
    <n v="2.297E-3"/>
    <s v="5"/>
    <s v="scale_mpi_epyc_job_12128.out "/>
    <s v="scale_mpi_epyc_epyc005_2023-06-13_02-00-42.csv "/>
    <s v="i 1000 0 0 19 1"/>
    <e v="#N/A"/>
    <e v="#N/A"/>
    <e v="#N/A"/>
    <e v="#N/A"/>
    <x v="1"/>
  </r>
  <r>
    <x v="0"/>
    <x v="1"/>
    <n v="0"/>
    <x v="0"/>
    <x v="19"/>
    <n v="1"/>
    <n v="1.1876629999999999"/>
    <n v="1.0004000000000001E-2"/>
    <n v="4.9119000000000003E-2"/>
    <n v="2.5850000000000001E-3"/>
    <s v="5"/>
    <s v="scale_mpi_epyc_job_12128.out "/>
    <s v="scale_mpi_epyc_epyc005_2023-06-13_02-00-42.csv "/>
    <s v="i 1000 0 0 20 1"/>
    <e v="#N/A"/>
    <e v="#N/A"/>
    <e v="#N/A"/>
    <e v="#N/A"/>
    <x v="1"/>
  </r>
  <r>
    <x v="0"/>
    <x v="1"/>
    <n v="0"/>
    <x v="0"/>
    <x v="20"/>
    <n v="1"/>
    <n v="1.173719"/>
    <n v="9.0369999999999999E-3"/>
    <n v="6.0618999999999999E-2"/>
    <n v="3.0309999999999998E-3"/>
    <s v="5"/>
    <s v="scale_mpi_epyc_job_12128.out "/>
    <s v="scale_mpi_epyc_epyc005_2023-06-13_02-00-42.csv "/>
    <s v="i 1000 0 0 21 1"/>
    <e v="#N/A"/>
    <e v="#N/A"/>
    <e v="#N/A"/>
    <e v="#N/A"/>
    <x v="1"/>
  </r>
  <r>
    <x v="0"/>
    <x v="1"/>
    <n v="0"/>
    <x v="0"/>
    <x v="21"/>
    <n v="1"/>
    <n v="1.2237830000000001"/>
    <n v="1.022E-2"/>
    <n v="5.8937999999999997E-2"/>
    <n v="2.807E-3"/>
    <s v="5"/>
    <s v="scale_mpi_epyc_job_12128.out "/>
    <s v="scale_mpi_epyc_epyc005_2023-06-13_02-00-42.csv "/>
    <s v="i 1000 0 0 22 1"/>
    <e v="#N/A"/>
    <e v="#N/A"/>
    <e v="#N/A"/>
    <e v="#N/A"/>
    <x v="1"/>
  </r>
  <r>
    <x v="0"/>
    <x v="1"/>
    <n v="0"/>
    <x v="0"/>
    <x v="22"/>
    <n v="1"/>
    <n v="1.214248"/>
    <n v="9.8239999999999994E-3"/>
    <n v="6.4845E-2"/>
    <n v="2.9480000000000001E-3"/>
    <s v="5"/>
    <s v="scale_mpi_epyc_job_12128.out "/>
    <s v="scale_mpi_epyc_epyc005_2023-06-13_02-00-42.csv "/>
    <s v="i 1000 0 0 23 1"/>
    <e v="#N/A"/>
    <e v="#N/A"/>
    <e v="#N/A"/>
    <e v="#N/A"/>
    <x v="1"/>
  </r>
  <r>
    <x v="0"/>
    <x v="1"/>
    <n v="0"/>
    <x v="0"/>
    <x v="23"/>
    <n v="1"/>
    <n v="1.2568239999999999"/>
    <n v="9.6190000000000008E-3"/>
    <n v="3.3784000000000002E-2"/>
    <n v="1.469E-3"/>
    <s v="5"/>
    <s v="scale_mpi_epyc_job_12128.out "/>
    <s v="scale_mpi_epyc_epyc005_2023-06-13_02-00-42.csv "/>
    <s v="i 1000 0 0 24 1"/>
    <e v="#N/A"/>
    <e v="#N/A"/>
    <e v="#N/A"/>
    <e v="#N/A"/>
    <x v="1"/>
  </r>
  <r>
    <x v="0"/>
    <x v="1"/>
    <n v="0"/>
    <x v="0"/>
    <x v="24"/>
    <n v="1"/>
    <n v="1.1867970000000001"/>
    <n v="8.8990000000000007E-3"/>
    <n v="8.5445999999999994E-2"/>
    <n v="3.5599999999999998E-3"/>
    <s v="5"/>
    <s v="scale_mpi_epyc_job_12128.out "/>
    <s v="scale_mpi_epyc_epyc005_2023-06-13_02-00-42.csv "/>
    <s v="i 1000 0 0 25 1"/>
    <e v="#N/A"/>
    <e v="#N/A"/>
    <e v="#N/A"/>
    <e v="#N/A"/>
    <x v="1"/>
  </r>
  <r>
    <x v="0"/>
    <x v="1"/>
    <n v="0"/>
    <x v="0"/>
    <x v="25"/>
    <n v="1"/>
    <n v="1.2386490000000001"/>
    <n v="1.4916E-2"/>
    <n v="0.14441399999999999"/>
    <n v="5.777E-3"/>
    <s v="5"/>
    <s v="scale_mpi_epyc_job_12128.out "/>
    <s v="scale_mpi_epyc_epyc005_2023-06-13_02-00-42.csv "/>
    <s v="i 1000 0 0 26 1"/>
    <e v="#N/A"/>
    <e v="#N/A"/>
    <e v="#N/A"/>
    <e v="#N/A"/>
    <x v="1"/>
  </r>
  <r>
    <x v="0"/>
    <x v="1"/>
    <n v="0"/>
    <x v="0"/>
    <x v="26"/>
    <n v="1"/>
    <n v="1.2557469999999999"/>
    <n v="9.6880000000000004E-3"/>
    <n v="9.0242000000000003E-2"/>
    <n v="3.4710000000000001E-3"/>
    <s v="5"/>
    <s v="scale_mpi_epyc_job_12128.out "/>
    <s v="scale_mpi_epyc_epyc005_2023-06-13_02-00-42.csv "/>
    <s v="i 1000 0 0 27 1"/>
    <e v="#N/A"/>
    <e v="#N/A"/>
    <e v="#N/A"/>
    <e v="#N/A"/>
    <x v="1"/>
  </r>
  <r>
    <x v="0"/>
    <x v="1"/>
    <n v="0"/>
    <x v="0"/>
    <x v="27"/>
    <n v="1"/>
    <n v="1.291971"/>
    <n v="8.7969999999999993E-3"/>
    <n v="5.7618000000000003E-2"/>
    <n v="2.134E-3"/>
    <s v="5"/>
    <s v="scale_mpi_epyc_job_12128.out "/>
    <s v="scale_mpi_epyc_epyc005_2023-06-13_02-00-42.csv "/>
    <s v="i 1000 0 0 28 1"/>
    <e v="#N/A"/>
    <e v="#N/A"/>
    <e v="#N/A"/>
    <e v="#N/A"/>
    <x v="1"/>
  </r>
  <r>
    <x v="0"/>
    <x v="1"/>
    <n v="0"/>
    <x v="0"/>
    <x v="28"/>
    <n v="1"/>
    <n v="1.242675"/>
    <n v="1.0515999999999999E-2"/>
    <n v="8.3381999999999998E-2"/>
    <n v="2.9780000000000002E-3"/>
    <s v="5"/>
    <s v="scale_mpi_epyc_job_12128.out "/>
    <s v="scale_mpi_epyc_epyc005_2023-06-13_02-00-42.csv "/>
    <s v="i 1000 0 0 29 1"/>
    <e v="#N/A"/>
    <e v="#N/A"/>
    <e v="#N/A"/>
    <e v="#N/A"/>
    <x v="1"/>
  </r>
  <r>
    <x v="0"/>
    <x v="1"/>
    <n v="0"/>
    <x v="0"/>
    <x v="29"/>
    <n v="1"/>
    <n v="1.2637309999999999"/>
    <n v="1.3801000000000001E-2"/>
    <n v="0.11680599999999999"/>
    <n v="4.0280000000000003E-3"/>
    <s v="5"/>
    <s v="scale_mpi_epyc_job_12128.out "/>
    <s v="scale_mpi_epyc_epyc005_2023-06-13_02-00-42.csv "/>
    <s v="i 1000 0 0 30 1"/>
    <e v="#N/A"/>
    <e v="#N/A"/>
    <e v="#N/A"/>
    <e v="#N/A"/>
    <x v="1"/>
  </r>
  <r>
    <x v="0"/>
    <x v="1"/>
    <n v="0"/>
    <x v="0"/>
    <x v="30"/>
    <n v="1"/>
    <n v="1.3185210000000001"/>
    <n v="1.5458E-2"/>
    <n v="0.120903"/>
    <n v="4.0299999999999997E-3"/>
    <s v="5"/>
    <s v="scale_mpi_epyc_job_12128.out "/>
    <s v="scale_mpi_epyc_epyc005_2023-06-13_02-00-42.csv "/>
    <s v="i 1000 0 0 31 1"/>
    <e v="#N/A"/>
    <e v="#N/A"/>
    <e v="#N/A"/>
    <e v="#N/A"/>
    <x v="1"/>
  </r>
  <r>
    <x v="0"/>
    <x v="1"/>
    <n v="0"/>
    <x v="0"/>
    <x v="31"/>
    <n v="1"/>
    <n v="1.2554719999999999"/>
    <n v="1.5723999999999998E-2"/>
    <n v="0.11584999999999999"/>
    <n v="3.7369999999999999E-3"/>
    <s v="5"/>
    <s v="scale_mpi_epyc_job_12128.out "/>
    <s v="scale_mpi_epyc_epyc005_2023-06-13_02-00-42.csv "/>
    <s v="i 1000 0 0 32 1"/>
    <e v="#N/A"/>
    <e v="#N/A"/>
    <e v="#N/A"/>
    <e v="#N/A"/>
    <x v="1"/>
  </r>
  <r>
    <x v="0"/>
    <x v="1"/>
    <n v="0"/>
    <x v="0"/>
    <x v="32"/>
    <n v="1"/>
    <n v="1.3827879999999999"/>
    <n v="1.3140000000000001E-2"/>
    <n v="8.0034999999999995E-2"/>
    <n v="2.5010000000000002E-3"/>
    <s v="5"/>
    <s v="scale_mpi_epyc_job_12128.out "/>
    <s v="scale_mpi_epyc_epyc005_2023-06-13_02-00-42.csv "/>
    <s v="i 1000 0 0 33 1"/>
    <e v="#N/A"/>
    <e v="#N/A"/>
    <e v="#N/A"/>
    <e v="#N/A"/>
    <x v="1"/>
  </r>
  <r>
    <x v="0"/>
    <x v="1"/>
    <n v="0"/>
    <x v="0"/>
    <x v="33"/>
    <n v="1"/>
    <n v="1.279423"/>
    <n v="9.3259999999999992E-3"/>
    <n v="7.7371999999999996E-2"/>
    <n v="2.3449999999999999E-3"/>
    <s v="5"/>
    <s v="scale_mpi_epyc_job_12128.out "/>
    <s v="scale_mpi_epyc_epyc005_2023-06-13_02-00-42.csv "/>
    <s v="i 1000 0 0 34 1"/>
    <e v="#N/A"/>
    <e v="#N/A"/>
    <e v="#N/A"/>
    <e v="#N/A"/>
    <x v="1"/>
  </r>
  <r>
    <x v="0"/>
    <x v="1"/>
    <n v="0"/>
    <x v="0"/>
    <x v="34"/>
    <n v="1"/>
    <n v="1.331089"/>
    <n v="1.3687E-2"/>
    <n v="8.4661E-2"/>
    <n v="2.49E-3"/>
    <s v="5"/>
    <s v="scale_mpi_epyc_job_12128.out "/>
    <s v="scale_mpi_epyc_epyc005_2023-06-13_02-00-42.csv "/>
    <s v="i 1000 0 0 35 1"/>
    <e v="#N/A"/>
    <e v="#N/A"/>
    <e v="#N/A"/>
    <e v="#N/A"/>
    <x v="1"/>
  </r>
  <r>
    <x v="0"/>
    <x v="1"/>
    <n v="0"/>
    <x v="0"/>
    <x v="35"/>
    <n v="1"/>
    <n v="1.3029459999999999"/>
    <n v="1.7436E-2"/>
    <n v="0.16058"/>
    <n v="4.5880000000000001E-3"/>
    <s v="5"/>
    <s v="scale_mpi_epyc_job_12128.out "/>
    <s v="scale_mpi_epyc_epyc005_2023-06-13_02-00-42.csv "/>
    <s v="i 1000 0 0 36 1"/>
    <e v="#N/A"/>
    <e v="#N/A"/>
    <e v="#N/A"/>
    <e v="#N/A"/>
    <x v="1"/>
  </r>
  <r>
    <x v="0"/>
    <x v="1"/>
    <n v="0"/>
    <x v="0"/>
    <x v="36"/>
    <n v="1"/>
    <n v="1.4345330000000001"/>
    <n v="1.3801000000000001E-2"/>
    <n v="0.16912199999999999"/>
    <n v="4.6979999999999999E-3"/>
    <s v="5"/>
    <s v="scale_mpi_epyc_job_12128.out "/>
    <s v="scale_mpi_epyc_epyc005_2023-06-13_02-00-42.csv "/>
    <s v="i 1000 0 0 37 1"/>
    <e v="#N/A"/>
    <e v="#N/A"/>
    <e v="#N/A"/>
    <e v="#N/A"/>
    <x v="1"/>
  </r>
  <r>
    <x v="0"/>
    <x v="1"/>
    <n v="0"/>
    <x v="0"/>
    <x v="37"/>
    <n v="1"/>
    <n v="1.324403"/>
    <n v="1.1032E-2"/>
    <n v="0.17768500000000001"/>
    <n v="4.8019999999999998E-3"/>
    <s v="5"/>
    <s v="scale_mpi_epyc_job_12128.out "/>
    <s v="scale_mpi_epyc_epyc005_2023-06-13_02-00-42.csv "/>
    <s v="i 1000 0 0 38 1"/>
    <e v="#N/A"/>
    <e v="#N/A"/>
    <e v="#N/A"/>
    <e v="#N/A"/>
    <x v="1"/>
  </r>
  <r>
    <x v="0"/>
    <x v="1"/>
    <n v="0"/>
    <x v="0"/>
    <x v="38"/>
    <n v="1"/>
    <n v="1.317205"/>
    <n v="1.0427000000000001E-2"/>
    <n v="0.19350899999999999"/>
    <n v="5.0920000000000002E-3"/>
    <s v="5"/>
    <s v="scale_mpi_epyc_job_12128.out "/>
    <s v="scale_mpi_epyc_epyc005_2023-06-13_02-00-42.csv "/>
    <s v="i 1000 0 0 39 1"/>
    <e v="#N/A"/>
    <e v="#N/A"/>
    <e v="#N/A"/>
    <e v="#N/A"/>
    <x v="1"/>
  </r>
  <r>
    <x v="0"/>
    <x v="1"/>
    <n v="0"/>
    <x v="0"/>
    <x v="39"/>
    <n v="1"/>
    <n v="1.4938750000000001"/>
    <n v="1.1472E-2"/>
    <n v="0.208594"/>
    <n v="5.3489999999999996E-3"/>
    <s v="5"/>
    <s v="scale_mpi_epyc_job_12128.out "/>
    <s v="scale_mpi_epyc_epyc005_2023-06-13_02-00-42.csv "/>
    <s v="i 1000 0 0 40 1"/>
    <e v="#N/A"/>
    <e v="#N/A"/>
    <e v="#N/A"/>
    <e v="#N/A"/>
    <x v="1"/>
  </r>
  <r>
    <x v="0"/>
    <x v="1"/>
    <n v="0"/>
    <x v="0"/>
    <x v="40"/>
    <n v="1"/>
    <n v="1.5189299999999999"/>
    <n v="2.9891999999999998E-2"/>
    <n v="0.19087699999999999"/>
    <n v="4.7720000000000002E-3"/>
    <s v="5"/>
    <s v="scale_mpi_epyc_job_12128.out "/>
    <s v="scale_mpi_epyc_epyc005_2023-06-13_02-00-42.csv "/>
    <s v="i 1000 0 0 41 1"/>
    <e v="#N/A"/>
    <e v="#N/A"/>
    <e v="#N/A"/>
    <e v="#N/A"/>
    <x v="1"/>
  </r>
  <r>
    <x v="0"/>
    <x v="1"/>
    <n v="0"/>
    <x v="0"/>
    <x v="41"/>
    <n v="1"/>
    <n v="1.3802000000000001"/>
    <n v="1.5021E-2"/>
    <n v="0.24187900000000001"/>
    <n v="5.8989999999999997E-3"/>
    <s v="5"/>
    <s v="scale_mpi_epyc_job_12128.out "/>
    <s v="scale_mpi_epyc_epyc005_2023-06-13_02-00-42.csv "/>
    <s v="i 1000 0 0 42 1"/>
    <e v="#N/A"/>
    <e v="#N/A"/>
    <e v="#N/A"/>
    <e v="#N/A"/>
    <x v="1"/>
  </r>
  <r>
    <x v="0"/>
    <x v="1"/>
    <n v="0"/>
    <x v="0"/>
    <x v="42"/>
    <n v="1"/>
    <n v="1.3803859999999999"/>
    <n v="1.9831000000000001E-2"/>
    <n v="0.21537999999999999"/>
    <n v="5.1279999999999997E-3"/>
    <s v="5"/>
    <s v="scale_mpi_epyc_job_12128.out "/>
    <s v="scale_mpi_epyc_epyc005_2023-06-13_02-00-42.csv "/>
    <s v="i 1000 0 0 43 1"/>
    <e v="#N/A"/>
    <e v="#N/A"/>
    <e v="#N/A"/>
    <e v="#N/A"/>
    <x v="1"/>
  </r>
  <r>
    <x v="0"/>
    <x v="1"/>
    <n v="0"/>
    <x v="0"/>
    <x v="43"/>
    <n v="1"/>
    <n v="1.592225"/>
    <n v="2.0271999999999998E-2"/>
    <n v="0.24757599999999999"/>
    <n v="5.7580000000000001E-3"/>
    <s v="5"/>
    <s v="scale_mpi_epyc_job_12128.out "/>
    <s v="scale_mpi_epyc_epyc005_2023-06-13_02-00-42.csv "/>
    <s v="i 1000 0 0 44 1"/>
    <e v="#N/A"/>
    <e v="#N/A"/>
    <e v="#N/A"/>
    <e v="#N/A"/>
    <x v="1"/>
  </r>
  <r>
    <x v="0"/>
    <x v="1"/>
    <n v="0"/>
    <x v="0"/>
    <x v="44"/>
    <n v="1"/>
    <n v="1.564014"/>
    <n v="1.8190000000000001E-2"/>
    <n v="0.25321300000000002"/>
    <n v="5.7549999999999997E-3"/>
    <s v="5"/>
    <s v="scale_mpi_epyc_job_12128.out "/>
    <s v="scale_mpi_epyc_epyc005_2023-06-13_02-00-42.csv "/>
    <s v="i 1000 0 0 45 1"/>
    <e v="#N/A"/>
    <e v="#N/A"/>
    <e v="#N/A"/>
    <e v="#N/A"/>
    <x v="1"/>
  </r>
  <r>
    <x v="0"/>
    <x v="1"/>
    <n v="0"/>
    <x v="0"/>
    <x v="45"/>
    <n v="1"/>
    <n v="4.3093919999999999"/>
    <n v="2.9440999999999998E-2"/>
    <n v="0.246141"/>
    <n v="5.47E-3"/>
    <s v="5"/>
    <s v="scale_mpi_epyc_job_12128.out "/>
    <s v="scale_mpi_epyc_epyc005_2023-06-13_02-00-42.csv "/>
    <s v="i 1000 0 0 46 1"/>
    <e v="#N/A"/>
    <e v="#N/A"/>
    <e v="#N/A"/>
    <e v="#N/A"/>
    <x v="1"/>
  </r>
  <r>
    <x v="0"/>
    <x v="1"/>
    <n v="0"/>
    <x v="0"/>
    <x v="46"/>
    <n v="1"/>
    <n v="2.1206800000000001"/>
    <n v="4.2937999999999997E-2"/>
    <n v="0.26731300000000002"/>
    <n v="5.8110000000000002E-3"/>
    <s v="5"/>
    <s v="scale_mpi_epyc_job_12128.out "/>
    <s v="scale_mpi_epyc_epyc005_2023-06-13_02-00-42.csv "/>
    <s v="i 1000 0 0 47 1"/>
    <e v="#N/A"/>
    <e v="#N/A"/>
    <e v="#N/A"/>
    <e v="#N/A"/>
    <x v="1"/>
  </r>
  <r>
    <x v="0"/>
    <x v="1"/>
    <n v="0"/>
    <x v="0"/>
    <x v="47"/>
    <n v="1"/>
    <n v="1.45973"/>
    <n v="2.4738E-2"/>
    <n v="0.26489299999999999"/>
    <n v="5.6360000000000004E-3"/>
    <s v="5"/>
    <s v="scale_mpi_epyc_job_12128.out "/>
    <s v="scale_mpi_epyc_epyc005_2023-06-13_02-00-42.csv "/>
    <s v="i 1000 0 0 48 1"/>
    <e v="#N/A"/>
    <e v="#N/A"/>
    <e v="#N/A"/>
    <e v="#N/A"/>
    <x v="1"/>
  </r>
  <r>
    <x v="0"/>
    <x v="1"/>
    <n v="0"/>
    <x v="0"/>
    <x v="48"/>
    <n v="1"/>
    <n v="48.736023000000003"/>
    <n v="11.89386"/>
    <n v="0.29044599999999998"/>
    <n v="6.051E-3"/>
    <s v="5"/>
    <s v="scale_mpi_epyc_job_12128.out "/>
    <s v="scale_mpi_epyc_epyc005_2023-06-13_02-00-42.csv "/>
    <s v="i 1000 0 0 49 1"/>
    <e v="#N/A"/>
    <e v="#N/A"/>
    <e v="#N/A"/>
    <e v="#N/A"/>
    <x v="1"/>
  </r>
  <r>
    <x v="0"/>
    <x v="1"/>
    <n v="0"/>
    <x v="0"/>
    <x v="49"/>
    <n v="1"/>
    <n v="1.484591"/>
    <n v="1.4775E-2"/>
    <n v="0.29446299999999997"/>
    <n v="6.0089999999999996E-3"/>
    <s v="5"/>
    <s v="scale_mpi_epyc_job_12128.out "/>
    <s v="scale_mpi_epyc_epyc005_2023-06-13_02-00-42.csv "/>
    <s v="i 1000 0 0 50 1"/>
    <e v="#N/A"/>
    <e v="#N/A"/>
    <e v="#N/A"/>
    <e v="#N/A"/>
    <x v="1"/>
  </r>
  <r>
    <x v="0"/>
    <x v="1"/>
    <n v="0"/>
    <x v="0"/>
    <x v="50"/>
    <n v="1"/>
    <n v="1.5110269999999999"/>
    <n v="2.1307E-2"/>
    <n v="0.31334200000000001"/>
    <n v="6.267E-3"/>
    <s v="5"/>
    <s v="scale_mpi_epyc_job_12128.out "/>
    <s v="scale_mpi_epyc_epyc005_2023-06-13_02-00-42.csv "/>
    <s v="i 1000 0 0 51 1"/>
    <e v="#N/A"/>
    <e v="#N/A"/>
    <e v="#N/A"/>
    <e v="#N/A"/>
    <x v="1"/>
  </r>
  <r>
    <x v="0"/>
    <x v="1"/>
    <n v="0"/>
    <x v="0"/>
    <x v="51"/>
    <n v="1"/>
    <n v="1.7838689999999999"/>
    <n v="1.5351999999999999E-2"/>
    <n v="0.20833299999999999"/>
    <n v="4.0850000000000001E-3"/>
    <s v="5"/>
    <s v="scale_mpi_epyc_job_12128.out "/>
    <s v="scale_mpi_epyc_epyc005_2023-06-13_02-00-42.csv "/>
    <s v="i 1000 0 0 52 1"/>
    <e v="#N/A"/>
    <e v="#N/A"/>
    <e v="#N/A"/>
    <e v="#N/A"/>
    <x v="1"/>
  </r>
  <r>
    <x v="0"/>
    <x v="1"/>
    <n v="0"/>
    <x v="0"/>
    <x v="52"/>
    <n v="1"/>
    <n v="1.779487"/>
    <n v="2.0903000000000001E-2"/>
    <n v="0.36359000000000002"/>
    <n v="6.992E-3"/>
    <s v="5"/>
    <s v="scale_mpi_epyc_job_12128.out "/>
    <s v="scale_mpi_epyc_epyc005_2023-06-13_02-00-42.csv "/>
    <s v="i 1000 0 0 53 1"/>
    <e v="#N/A"/>
    <e v="#N/A"/>
    <e v="#N/A"/>
    <e v="#N/A"/>
    <x v="1"/>
  </r>
  <r>
    <x v="0"/>
    <x v="1"/>
    <n v="0"/>
    <x v="0"/>
    <x v="53"/>
    <n v="1"/>
    <n v="1.8195129999999999"/>
    <n v="2.3720000000000001E-2"/>
    <n v="0.35194300000000001"/>
    <n v="6.6400000000000001E-3"/>
    <s v="5"/>
    <s v="scale_mpi_epyc_job_12128.out "/>
    <s v="scale_mpi_epyc_epyc005_2023-06-13_02-00-42.csv "/>
    <s v="i 1000 0 0 54 1"/>
    <e v="#N/A"/>
    <e v="#N/A"/>
    <e v="#N/A"/>
    <e v="#N/A"/>
    <x v="1"/>
  </r>
  <r>
    <x v="0"/>
    <x v="1"/>
    <n v="0"/>
    <x v="0"/>
    <x v="54"/>
    <n v="1"/>
    <n v="1.7792250000000001"/>
    <n v="1.4541999999999999E-2"/>
    <n v="0.22056700000000001"/>
    <n v="4.0850000000000001E-3"/>
    <s v="5"/>
    <s v="scale_mpi_epyc_job_12128.out "/>
    <s v="scale_mpi_epyc_epyc005_2023-06-13_02-00-42.csv "/>
    <s v="i 1000 0 0 55 1"/>
    <e v="#N/A"/>
    <e v="#N/A"/>
    <e v="#N/A"/>
    <e v="#N/A"/>
    <x v="1"/>
  </r>
  <r>
    <x v="0"/>
    <x v="1"/>
    <n v="0"/>
    <x v="0"/>
    <x v="55"/>
    <n v="1"/>
    <n v="1.605575"/>
    <n v="2.5878999999999999E-2"/>
    <n v="0.399613"/>
    <n v="7.2659999999999999E-3"/>
    <s v="5"/>
    <s v="scale_mpi_epyc_job_12128.out "/>
    <s v="scale_mpi_epyc_epyc005_2023-06-13_02-00-42.csv "/>
    <s v="i 1000 0 0 56 1"/>
    <e v="#N/A"/>
    <e v="#N/A"/>
    <e v="#N/A"/>
    <e v="#N/A"/>
    <x v="1"/>
  </r>
  <r>
    <x v="0"/>
    <x v="1"/>
    <n v="0"/>
    <x v="0"/>
    <x v="56"/>
    <n v="1"/>
    <n v="1.8081579999999999"/>
    <n v="2.1895999999999999E-2"/>
    <n v="0.37732900000000003"/>
    <n v="6.7380000000000001E-3"/>
    <s v="5"/>
    <s v="scale_mpi_epyc_job_12128.out "/>
    <s v="scale_mpi_epyc_epyc005_2023-06-13_02-00-42.csv "/>
    <s v="i 1000 0 0 57 1"/>
    <e v="#N/A"/>
    <e v="#N/A"/>
    <e v="#N/A"/>
    <e v="#N/A"/>
    <x v="1"/>
  </r>
  <r>
    <x v="0"/>
    <x v="1"/>
    <n v="0"/>
    <x v="0"/>
    <x v="57"/>
    <n v="1"/>
    <n v="1.2559709999999999"/>
    <n v="1.4699E-2"/>
    <n v="0.33144600000000002"/>
    <n v="5.8149999999999999E-3"/>
    <s v="5"/>
    <s v="scale_mpi_epyc_job_12128.out "/>
    <s v="scale_mpi_epyc_epyc005_2023-06-13_02-00-42.csv "/>
    <s v="i 1000 0 0 58 1"/>
    <e v="#N/A"/>
    <e v="#N/A"/>
    <e v="#N/A"/>
    <e v="#N/A"/>
    <x v="1"/>
  </r>
  <r>
    <x v="0"/>
    <x v="1"/>
    <n v="0"/>
    <x v="0"/>
    <x v="58"/>
    <n v="1"/>
    <n v="1.2548999999999999"/>
    <n v="1.5549E-2"/>
    <n v="0.36910500000000002"/>
    <n v="6.3639999999999999E-3"/>
    <s v="5"/>
    <s v="scale_mpi_epyc_job_12128.out "/>
    <s v="scale_mpi_epyc_epyc005_2023-06-13_02-00-42.csv "/>
    <s v="i 1000 0 0 59 1"/>
    <e v="#N/A"/>
    <e v="#N/A"/>
    <e v="#N/A"/>
    <e v="#N/A"/>
    <x v="1"/>
  </r>
  <r>
    <x v="0"/>
    <x v="1"/>
    <n v="0"/>
    <x v="0"/>
    <x v="59"/>
    <n v="1"/>
    <n v="1.2428589999999999"/>
    <n v="1.4244E-2"/>
    <n v="0.39088200000000001"/>
    <n v="6.6249999999999998E-3"/>
    <s v="5"/>
    <s v="scale_mpi_epyc_job_12128.out "/>
    <s v="scale_mpi_epyc_epyc005_2023-06-13_02-00-42.csv "/>
    <s v="i 1000 0 0 60 1"/>
    <e v="#N/A"/>
    <e v="#N/A"/>
    <e v="#N/A"/>
    <e v="#N/A"/>
    <x v="1"/>
  </r>
  <r>
    <x v="0"/>
    <x v="1"/>
    <n v="0"/>
    <x v="0"/>
    <x v="60"/>
    <n v="1"/>
    <n v="1.25153"/>
    <n v="1.6111E-2"/>
    <n v="0.43075200000000002"/>
    <n v="7.1789999999999996E-3"/>
    <s v="5"/>
    <s v="scale_mpi_epyc_job_12128.out "/>
    <s v="scale_mpi_epyc_epyc005_2023-06-13_02-00-42.csv "/>
    <s v="i 1000 0 0 61 1"/>
    <e v="#N/A"/>
    <e v="#N/A"/>
    <e v="#N/A"/>
    <e v="#N/A"/>
    <x v="1"/>
  </r>
  <r>
    <x v="0"/>
    <x v="1"/>
    <n v="0"/>
    <x v="0"/>
    <x v="61"/>
    <n v="1"/>
    <n v="1.270724"/>
    <n v="3.0216E-2"/>
    <n v="0.44332700000000003"/>
    <n v="7.2680000000000002E-3"/>
    <s v="5"/>
    <s v="scale_mpi_epyc_job_12128.out "/>
    <s v="scale_mpi_epyc_epyc005_2023-06-13_02-00-42.csv "/>
    <s v="i 1000 0 0 62 1"/>
    <e v="#N/A"/>
    <e v="#N/A"/>
    <e v="#N/A"/>
    <e v="#N/A"/>
    <x v="1"/>
  </r>
  <r>
    <x v="0"/>
    <x v="1"/>
    <n v="0"/>
    <x v="0"/>
    <x v="62"/>
    <n v="1"/>
    <n v="1.2704139999999999"/>
    <n v="2.1135999999999999E-2"/>
    <n v="0.475215"/>
    <n v="7.6649999999999999E-3"/>
    <s v="5"/>
    <s v="scale_mpi_epyc_job_12128.out "/>
    <s v="scale_mpi_epyc_epyc005_2023-06-13_02-00-42.csv "/>
    <s v="i 1000 0 0 63 1"/>
    <e v="#N/A"/>
    <e v="#N/A"/>
    <e v="#N/A"/>
    <e v="#N/A"/>
    <x v="1"/>
  </r>
  <r>
    <x v="0"/>
    <x v="1"/>
    <n v="0"/>
    <x v="0"/>
    <x v="63"/>
    <n v="1"/>
    <n v="1.2659629999999999"/>
    <n v="1.7505E-2"/>
    <n v="0.48569000000000001"/>
    <n v="7.7089999999999997E-3"/>
    <s v="5"/>
    <s v="scale_mpi_epyc_job_12128.out "/>
    <s v="scale_mpi_epyc_epyc005_2023-06-13_02-00-42.csv "/>
    <s v="i 1000 0 0 64 1"/>
    <e v="#N/A"/>
    <e v="#N/A"/>
    <e v="#N/A"/>
    <e v="#N/A"/>
    <x v="1"/>
  </r>
  <r>
    <x v="0"/>
    <x v="2"/>
    <n v="0"/>
    <x v="0"/>
    <x v="0"/>
    <n v="1"/>
    <n v="1.050781"/>
    <n v="1.7576000000000001E-2"/>
    <n v="0"/>
    <n v="0"/>
    <s v="5"/>
    <s v="scale_mpi_epyc_job_12128.out "/>
    <s v="scale_mpi_epyc_epyc005_2023-06-13_02-00-42.csv "/>
    <s v="i 100 0 0 1 1"/>
    <e v="#N/A"/>
    <e v="#N/A"/>
    <e v="#N/A"/>
    <e v="#N/A"/>
    <x v="1"/>
  </r>
  <r>
    <x v="0"/>
    <x v="2"/>
    <n v="0"/>
    <x v="0"/>
    <x v="1"/>
    <n v="1"/>
    <n v="1.0353600000000001"/>
    <n v="1.6379999999999999E-3"/>
    <n v="9.8700000000000003E-4"/>
    <n v="9.8700000000000003E-4"/>
    <s v="5"/>
    <s v="scale_mpi_epyc_job_12128.out "/>
    <s v="scale_mpi_epyc_epyc005_2023-06-13_02-00-42.csv "/>
    <s v="i 100 0 0 2 1"/>
    <e v="#N/A"/>
    <e v="#N/A"/>
    <e v="#N/A"/>
    <e v="#N/A"/>
    <x v="1"/>
  </r>
  <r>
    <x v="0"/>
    <x v="2"/>
    <n v="0"/>
    <x v="0"/>
    <x v="2"/>
    <n v="1"/>
    <n v="1.038179"/>
    <n v="2.0479999999999999E-3"/>
    <n v="1.5579999999999999E-3"/>
    <n v="7.7899999999999996E-4"/>
    <s v="5"/>
    <s v="scale_mpi_epyc_job_12128.out "/>
    <s v="scale_mpi_epyc_epyc005_2023-06-13_02-00-42.csv "/>
    <s v="i 100 0 0 3 1"/>
    <e v="#N/A"/>
    <e v="#N/A"/>
    <e v="#N/A"/>
    <e v="#N/A"/>
    <x v="1"/>
  </r>
  <r>
    <x v="0"/>
    <x v="2"/>
    <n v="0"/>
    <x v="0"/>
    <x v="3"/>
    <n v="1"/>
    <n v="1.0429330000000001"/>
    <n v="2.0019999999999999E-3"/>
    <n v="2.5219999999999999E-3"/>
    <n v="8.4099999999999995E-4"/>
    <s v="5"/>
    <s v="scale_mpi_epyc_job_12128.out "/>
    <s v="scale_mpi_epyc_epyc005_2023-06-13_02-00-42.csv "/>
    <s v="i 100 0 0 4 1"/>
    <e v="#N/A"/>
    <e v="#N/A"/>
    <e v="#N/A"/>
    <e v="#N/A"/>
    <x v="1"/>
  </r>
  <r>
    <x v="0"/>
    <x v="2"/>
    <n v="0"/>
    <x v="0"/>
    <x v="4"/>
    <n v="1"/>
    <n v="1.0529580000000001"/>
    <n v="2.349E-3"/>
    <n v="5.9480000000000002E-3"/>
    <n v="1.487E-3"/>
    <s v="5"/>
    <s v="scale_mpi_epyc_job_12128.out "/>
    <s v="scale_mpi_epyc_epyc005_2023-06-13_02-00-42.csv "/>
    <s v="i 100 0 0 5 1"/>
    <e v="#N/A"/>
    <e v="#N/A"/>
    <e v="#N/A"/>
    <e v="#N/A"/>
    <x v="1"/>
  </r>
  <r>
    <x v="0"/>
    <x v="2"/>
    <n v="0"/>
    <x v="0"/>
    <x v="5"/>
    <n v="1"/>
    <n v="1.0740430000000001"/>
    <n v="2.3679999999999999E-3"/>
    <n v="5.6880000000000003E-3"/>
    <n v="1.1379999999999999E-3"/>
    <s v="5"/>
    <s v="scale_mpi_epyc_job_12128.out "/>
    <s v="scale_mpi_epyc_epyc005_2023-06-13_02-00-42.csv "/>
    <s v="i 100 0 0 6 1"/>
    <e v="#N/A"/>
    <e v="#N/A"/>
    <e v="#N/A"/>
    <e v="#N/A"/>
    <x v="1"/>
  </r>
  <r>
    <x v="0"/>
    <x v="2"/>
    <n v="0"/>
    <x v="0"/>
    <x v="6"/>
    <n v="1"/>
    <n v="1.0656920000000001"/>
    <n v="3.1819999999999999E-3"/>
    <n v="6.5849999999999997E-3"/>
    <n v="1.0970000000000001E-3"/>
    <s v="5"/>
    <s v="scale_mpi_epyc_job_12128.out "/>
    <s v="scale_mpi_epyc_epyc005_2023-06-13_02-00-42.csv "/>
    <s v="i 100 0 0 7 1"/>
    <e v="#N/A"/>
    <e v="#N/A"/>
    <e v="#N/A"/>
    <e v="#N/A"/>
    <x v="1"/>
  </r>
  <r>
    <x v="0"/>
    <x v="2"/>
    <n v="0"/>
    <x v="0"/>
    <x v="7"/>
    <n v="1"/>
    <n v="1.0843309999999999"/>
    <n v="3.7100000000000002E-3"/>
    <n v="7.3270000000000002E-3"/>
    <n v="1.047E-3"/>
    <s v="5"/>
    <s v="scale_mpi_epyc_job_12128.out "/>
    <s v="scale_mpi_epyc_epyc005_2023-06-13_02-00-42.csv "/>
    <s v="i 100 0 0 8 1"/>
    <e v="#N/A"/>
    <e v="#N/A"/>
    <e v="#N/A"/>
    <e v="#N/A"/>
    <x v="1"/>
  </r>
  <r>
    <x v="0"/>
    <x v="2"/>
    <n v="0"/>
    <x v="0"/>
    <x v="8"/>
    <n v="1"/>
    <n v="1.087591"/>
    <n v="3.4650000000000002E-3"/>
    <n v="8.5109999999999995E-3"/>
    <n v="1.0640000000000001E-3"/>
    <s v="5"/>
    <s v="scale_mpi_epyc_job_12128.out "/>
    <s v="scale_mpi_epyc_epyc005_2023-06-13_02-00-42.csv "/>
    <s v="i 100 0 0 9 1"/>
    <e v="#N/A"/>
    <e v="#N/A"/>
    <e v="#N/A"/>
    <e v="#N/A"/>
    <x v="1"/>
  </r>
  <r>
    <x v="0"/>
    <x v="2"/>
    <n v="0"/>
    <x v="0"/>
    <x v="9"/>
    <n v="1"/>
    <n v="1.0938760000000001"/>
    <n v="4.7809999999999997E-3"/>
    <n v="1.4083E-2"/>
    <n v="1.565E-3"/>
    <s v="5"/>
    <s v="scale_mpi_epyc_job_12128.out "/>
    <s v="scale_mpi_epyc_epyc005_2023-06-13_02-00-42.csv "/>
    <s v="i 100 0 0 10 1"/>
    <e v="#N/A"/>
    <e v="#N/A"/>
    <e v="#N/A"/>
    <e v="#N/A"/>
    <x v="1"/>
  </r>
  <r>
    <x v="0"/>
    <x v="2"/>
    <n v="0"/>
    <x v="0"/>
    <x v="10"/>
    <n v="1"/>
    <n v="1.1199790000000001"/>
    <n v="5.378E-3"/>
    <n v="2.0792000000000001E-2"/>
    <n v="2.0790000000000001E-3"/>
    <s v="5"/>
    <s v="scale_mpi_epyc_job_12128.out "/>
    <s v="scale_mpi_epyc_epyc005_2023-06-13_02-00-42.csv "/>
    <s v="i 100 0 0 11 1"/>
    <e v="#N/A"/>
    <e v="#N/A"/>
    <e v="#N/A"/>
    <e v="#N/A"/>
    <x v="1"/>
  </r>
  <r>
    <x v="0"/>
    <x v="2"/>
    <n v="0"/>
    <x v="0"/>
    <x v="11"/>
    <n v="1"/>
    <n v="1.10764"/>
    <n v="4.4120000000000001E-3"/>
    <n v="2.0948000000000001E-2"/>
    <n v="1.9040000000000001E-3"/>
    <s v="5"/>
    <s v="scale_mpi_epyc_job_12128.out "/>
    <s v="scale_mpi_epyc_epyc005_2023-06-13_02-00-42.csv "/>
    <s v="i 100 0 0 12 1"/>
    <e v="#N/A"/>
    <e v="#N/A"/>
    <e v="#N/A"/>
    <e v="#N/A"/>
    <x v="1"/>
  </r>
  <r>
    <x v="0"/>
    <x v="2"/>
    <n v="0"/>
    <x v="0"/>
    <x v="12"/>
    <n v="1"/>
    <n v="1.1222730000000001"/>
    <n v="4.3099999999999996E-3"/>
    <n v="2.5180000000000001E-2"/>
    <n v="2.098E-3"/>
    <s v="5"/>
    <s v="scale_mpi_epyc_job_12128.out "/>
    <s v="scale_mpi_epyc_epyc005_2023-06-13_02-00-42.csv "/>
    <s v="i 100 0 0 13 1"/>
    <e v="#N/A"/>
    <e v="#N/A"/>
    <e v="#N/A"/>
    <e v="#N/A"/>
    <x v="1"/>
  </r>
  <r>
    <x v="0"/>
    <x v="2"/>
    <n v="0"/>
    <x v="0"/>
    <x v="13"/>
    <n v="1"/>
    <n v="1.1259479999999999"/>
    <n v="4.3070000000000001E-3"/>
    <n v="2.7456000000000001E-2"/>
    <n v="2.1120000000000002E-3"/>
    <s v="5"/>
    <s v="scale_mpi_epyc_job_12128.out "/>
    <s v="scale_mpi_epyc_epyc005_2023-06-13_02-00-42.csv "/>
    <s v="i 100 0 0 14 1"/>
    <e v="#N/A"/>
    <e v="#N/A"/>
    <e v="#N/A"/>
    <e v="#N/A"/>
    <x v="1"/>
  </r>
  <r>
    <x v="0"/>
    <x v="2"/>
    <n v="0"/>
    <x v="0"/>
    <x v="14"/>
    <n v="1"/>
    <n v="1.135913"/>
    <n v="5.6160000000000003E-3"/>
    <n v="3.5068000000000002E-2"/>
    <n v="2.5049999999999998E-3"/>
    <s v="5"/>
    <s v="scale_mpi_epyc_job_12128.out "/>
    <s v="scale_mpi_epyc_epyc005_2023-06-13_02-00-42.csv "/>
    <s v="i 100 0 0 15 1"/>
    <e v="#N/A"/>
    <e v="#N/A"/>
    <e v="#N/A"/>
    <e v="#N/A"/>
    <x v="1"/>
  </r>
  <r>
    <x v="0"/>
    <x v="2"/>
    <n v="0"/>
    <x v="0"/>
    <x v="15"/>
    <n v="1"/>
    <n v="1.1402460000000001"/>
    <n v="4.4060000000000002E-3"/>
    <n v="3.7538000000000002E-2"/>
    <n v="2.503E-3"/>
    <s v="5"/>
    <s v="scale_mpi_epyc_job_12128.out "/>
    <s v="scale_mpi_epyc_epyc005_2023-06-13_02-00-42.csv "/>
    <s v="i 100 0 0 16 1"/>
    <e v="#N/A"/>
    <e v="#N/A"/>
    <e v="#N/A"/>
    <e v="#N/A"/>
    <x v="1"/>
  </r>
  <r>
    <x v="0"/>
    <x v="2"/>
    <n v="0"/>
    <x v="0"/>
    <x v="16"/>
    <n v="1"/>
    <n v="1.1672709999999999"/>
    <n v="5.9439999999999996E-3"/>
    <n v="3.9438000000000001E-2"/>
    <n v="2.4650000000000002E-3"/>
    <s v="5"/>
    <s v="scale_mpi_epyc_job_12128.out "/>
    <s v="scale_mpi_epyc_epyc005_2023-06-13_02-00-42.csv "/>
    <s v="i 100 0 0 17 1"/>
    <e v="#N/A"/>
    <e v="#N/A"/>
    <e v="#N/A"/>
    <e v="#N/A"/>
    <x v="1"/>
  </r>
  <r>
    <x v="0"/>
    <x v="2"/>
    <n v="0"/>
    <x v="0"/>
    <x v="17"/>
    <n v="1"/>
    <n v="1.1626570000000001"/>
    <n v="6.1110000000000001E-3"/>
    <n v="4.2928000000000001E-2"/>
    <n v="2.5249999999999999E-3"/>
    <s v="5"/>
    <s v="scale_mpi_epyc_job_12128.out "/>
    <s v="scale_mpi_epyc_epyc005_2023-06-13_02-00-42.csv "/>
    <s v="i 100 0 0 18 1"/>
    <e v="#N/A"/>
    <e v="#N/A"/>
    <e v="#N/A"/>
    <e v="#N/A"/>
    <x v="1"/>
  </r>
  <r>
    <x v="0"/>
    <x v="2"/>
    <n v="0"/>
    <x v="0"/>
    <x v="18"/>
    <n v="1"/>
    <n v="1.170747"/>
    <n v="5.8209999999999998E-3"/>
    <n v="4.7313000000000001E-2"/>
    <n v="2.6289999999999998E-3"/>
    <s v="5"/>
    <s v="scale_mpi_epyc_job_12128.out "/>
    <s v="scale_mpi_epyc_epyc005_2023-06-13_02-00-42.csv "/>
    <s v="i 100 0 0 19 1"/>
    <e v="#N/A"/>
    <e v="#N/A"/>
    <e v="#N/A"/>
    <e v="#N/A"/>
    <x v="1"/>
  </r>
  <r>
    <x v="0"/>
    <x v="2"/>
    <n v="0"/>
    <x v="0"/>
    <x v="19"/>
    <n v="1"/>
    <n v="1.1740250000000001"/>
    <n v="6.94E-3"/>
    <n v="4.7601999999999998E-2"/>
    <n v="2.5049999999999998E-3"/>
    <s v="5"/>
    <s v="scale_mpi_epyc_job_12128.out "/>
    <s v="scale_mpi_epyc_epyc005_2023-06-13_02-00-42.csv "/>
    <s v="i 100 0 0 20 1"/>
    <e v="#N/A"/>
    <e v="#N/A"/>
    <e v="#N/A"/>
    <e v="#N/A"/>
    <x v="1"/>
  </r>
  <r>
    <x v="0"/>
    <x v="2"/>
    <n v="0"/>
    <x v="0"/>
    <x v="20"/>
    <n v="1"/>
    <n v="1.166234"/>
    <n v="8.6990000000000001E-3"/>
    <n v="6.0158000000000003E-2"/>
    <n v="3.0079999999999998E-3"/>
    <s v="5"/>
    <s v="scale_mpi_epyc_job_12128.out "/>
    <s v="scale_mpi_epyc_epyc005_2023-06-13_02-00-42.csv "/>
    <s v="i 100 0 0 21 1"/>
    <e v="#N/A"/>
    <e v="#N/A"/>
    <e v="#N/A"/>
    <e v="#N/A"/>
    <x v="1"/>
  </r>
  <r>
    <x v="0"/>
    <x v="2"/>
    <n v="0"/>
    <x v="0"/>
    <x v="21"/>
    <n v="1"/>
    <n v="1.1956359999999999"/>
    <n v="6.8719999999999996E-3"/>
    <n v="5.9595000000000002E-2"/>
    <n v="2.8379999999999998E-3"/>
    <s v="5"/>
    <s v="scale_mpi_epyc_job_12128.out "/>
    <s v="scale_mpi_epyc_epyc005_2023-06-13_02-00-42.csv "/>
    <s v="i 100 0 0 22 1"/>
    <e v="#N/A"/>
    <e v="#N/A"/>
    <e v="#N/A"/>
    <e v="#N/A"/>
    <x v="1"/>
  </r>
  <r>
    <x v="0"/>
    <x v="2"/>
    <n v="0"/>
    <x v="0"/>
    <x v="22"/>
    <n v="1"/>
    <n v="1.2040740000000001"/>
    <n v="9.7140000000000004E-3"/>
    <n v="7.3603000000000002E-2"/>
    <n v="3.346E-3"/>
    <s v="5"/>
    <s v="scale_mpi_epyc_job_12128.out "/>
    <s v="scale_mpi_epyc_epyc005_2023-06-13_02-00-42.csv "/>
    <s v="i 100 0 0 23 1"/>
    <e v="#N/A"/>
    <e v="#N/A"/>
    <e v="#N/A"/>
    <e v="#N/A"/>
    <x v="1"/>
  </r>
  <r>
    <x v="0"/>
    <x v="2"/>
    <n v="0"/>
    <x v="0"/>
    <x v="23"/>
    <n v="1"/>
    <n v="1.2203740000000001"/>
    <n v="9.4680000000000007E-3"/>
    <n v="8.2999000000000003E-2"/>
    <n v="3.6089999999999998E-3"/>
    <s v="5"/>
    <s v="scale_mpi_epyc_job_12128.out "/>
    <s v="scale_mpi_epyc_epyc005_2023-06-13_02-00-42.csv "/>
    <s v="i 100 0 0 24 1"/>
    <e v="#N/A"/>
    <e v="#N/A"/>
    <e v="#N/A"/>
    <e v="#N/A"/>
    <x v="1"/>
  </r>
  <r>
    <x v="0"/>
    <x v="2"/>
    <n v="0"/>
    <x v="0"/>
    <x v="24"/>
    <n v="1"/>
    <n v="1.1677139999999999"/>
    <n v="7.8230000000000001E-3"/>
    <n v="9.5626000000000003E-2"/>
    <n v="3.9839999999999997E-3"/>
    <s v="5"/>
    <s v="scale_mpi_epyc_job_12128.out "/>
    <s v="scale_mpi_epyc_epyc005_2023-06-13_02-00-42.csv "/>
    <s v="i 100 0 0 25 1"/>
    <e v="#N/A"/>
    <e v="#N/A"/>
    <e v="#N/A"/>
    <e v="#N/A"/>
    <x v="1"/>
  </r>
  <r>
    <x v="0"/>
    <x v="2"/>
    <n v="0"/>
    <x v="0"/>
    <x v="25"/>
    <n v="1"/>
    <n v="1.2037150000000001"/>
    <n v="1.1282E-2"/>
    <n v="8.9365E-2"/>
    <n v="3.5750000000000001E-3"/>
    <s v="5"/>
    <s v="scale_mpi_epyc_job_12128.out "/>
    <s v="scale_mpi_epyc_epyc005_2023-06-13_02-00-42.csv "/>
    <s v="i 100 0 0 26 1"/>
    <e v="#N/A"/>
    <e v="#N/A"/>
    <e v="#N/A"/>
    <e v="#N/A"/>
    <x v="1"/>
  </r>
  <r>
    <x v="0"/>
    <x v="2"/>
    <n v="0"/>
    <x v="0"/>
    <x v="26"/>
    <n v="1"/>
    <n v="1.260054"/>
    <n v="1.0322E-2"/>
    <n v="9.9868999999999999E-2"/>
    <n v="3.8409999999999998E-3"/>
    <s v="5"/>
    <s v="scale_mpi_epyc_job_12128.out "/>
    <s v="scale_mpi_epyc_epyc005_2023-06-13_02-00-42.csv "/>
    <s v="i 100 0 0 27 1"/>
    <e v="#N/A"/>
    <e v="#N/A"/>
    <e v="#N/A"/>
    <e v="#N/A"/>
    <x v="1"/>
  </r>
  <r>
    <x v="0"/>
    <x v="2"/>
    <n v="0"/>
    <x v="0"/>
    <x v="27"/>
    <n v="1"/>
    <n v="1.2243569999999999"/>
    <n v="1.1649E-2"/>
    <n v="0.10692400000000001"/>
    <n v="3.96E-3"/>
    <s v="5"/>
    <s v="scale_mpi_epyc_job_12128.out "/>
    <s v="scale_mpi_epyc_epyc005_2023-06-13_02-00-42.csv "/>
    <s v="i 100 0 0 28 1"/>
    <e v="#N/A"/>
    <e v="#N/A"/>
    <e v="#N/A"/>
    <e v="#N/A"/>
    <x v="1"/>
  </r>
  <r>
    <x v="0"/>
    <x v="2"/>
    <n v="0"/>
    <x v="0"/>
    <x v="28"/>
    <n v="1"/>
    <n v="1.3127249999999999"/>
    <n v="1.0199E-2"/>
    <n v="6.4993999999999996E-2"/>
    <n v="2.3210000000000001E-3"/>
    <s v="5"/>
    <s v="scale_mpi_epyc_job_12128.out "/>
    <s v="scale_mpi_epyc_epyc005_2023-06-13_02-00-42.csv "/>
    <s v="i 100 0 0 29 1"/>
    <e v="#N/A"/>
    <e v="#N/A"/>
    <e v="#N/A"/>
    <e v="#N/A"/>
    <x v="1"/>
  </r>
  <r>
    <x v="0"/>
    <x v="2"/>
    <n v="0"/>
    <x v="0"/>
    <x v="29"/>
    <n v="1"/>
    <n v="1.267474"/>
    <n v="1.3472E-2"/>
    <n v="8.7925000000000003E-2"/>
    <n v="3.032E-3"/>
    <s v="5"/>
    <s v="scale_mpi_epyc_job_12128.out "/>
    <s v="scale_mpi_epyc_epyc005_2023-06-13_02-00-42.csv "/>
    <s v="i 100 0 0 30 1"/>
    <e v="#N/A"/>
    <e v="#N/A"/>
    <e v="#N/A"/>
    <e v="#N/A"/>
    <x v="1"/>
  </r>
  <r>
    <x v="0"/>
    <x v="2"/>
    <n v="0"/>
    <x v="0"/>
    <x v="30"/>
    <n v="1"/>
    <n v="1.317056"/>
    <n v="1.5041000000000001E-2"/>
    <n v="0.120716"/>
    <n v="4.0239999999999998E-3"/>
    <s v="5"/>
    <s v="scale_mpi_epyc_job_12128.out "/>
    <s v="scale_mpi_epyc_epyc005_2023-06-13_02-00-42.csv "/>
    <s v="i 100 0 0 31 1"/>
    <e v="#N/A"/>
    <e v="#N/A"/>
    <e v="#N/A"/>
    <e v="#N/A"/>
    <x v="1"/>
  </r>
  <r>
    <x v="0"/>
    <x v="2"/>
    <n v="0"/>
    <x v="0"/>
    <x v="31"/>
    <n v="1"/>
    <n v="1.2963530000000001"/>
    <n v="1.2266000000000001E-2"/>
    <n v="0.117603"/>
    <n v="3.7940000000000001E-3"/>
    <s v="5"/>
    <s v="scale_mpi_epyc_job_12128.out "/>
    <s v="scale_mpi_epyc_epyc005_2023-06-13_02-00-42.csv "/>
    <s v="i 100 0 0 32 1"/>
    <e v="#N/A"/>
    <e v="#N/A"/>
    <e v="#N/A"/>
    <e v="#N/A"/>
    <x v="1"/>
  </r>
  <r>
    <x v="0"/>
    <x v="2"/>
    <n v="0"/>
    <x v="0"/>
    <x v="32"/>
    <n v="1"/>
    <n v="1.3596790000000001"/>
    <n v="1.5186E-2"/>
    <n v="0.15284700000000001"/>
    <n v="4.7759999999999999E-3"/>
    <s v="5"/>
    <s v="scale_mpi_epyc_job_12128.out "/>
    <s v="scale_mpi_epyc_epyc005_2023-06-13_02-00-42.csv "/>
    <s v="i 100 0 0 33 1"/>
    <e v="#N/A"/>
    <e v="#N/A"/>
    <e v="#N/A"/>
    <e v="#N/A"/>
    <x v="1"/>
  </r>
  <r>
    <x v="0"/>
    <x v="2"/>
    <n v="0"/>
    <x v="0"/>
    <x v="33"/>
    <n v="1"/>
    <n v="1.3737870000000001"/>
    <n v="1.3582E-2"/>
    <n v="0.14251"/>
    <n v="4.3179999999999998E-3"/>
    <s v="5"/>
    <s v="scale_mpi_epyc_job_12128.out "/>
    <s v="scale_mpi_epyc_epyc005_2023-06-13_02-00-42.csv "/>
    <s v="i 100 0 0 34 1"/>
    <e v="#N/A"/>
    <e v="#N/A"/>
    <e v="#N/A"/>
    <e v="#N/A"/>
    <x v="1"/>
  </r>
  <r>
    <x v="0"/>
    <x v="2"/>
    <n v="0"/>
    <x v="0"/>
    <x v="34"/>
    <n v="1"/>
    <n v="1.274057"/>
    <n v="7.3439999999999998E-3"/>
    <n v="7.5137999999999996E-2"/>
    <n v="2.2100000000000002E-3"/>
    <s v="5"/>
    <s v="scale_mpi_epyc_job_12128.out "/>
    <s v="scale_mpi_epyc_epyc005_2023-06-13_02-00-42.csv "/>
    <s v="i 100 0 0 35 1"/>
    <e v="#N/A"/>
    <e v="#N/A"/>
    <e v="#N/A"/>
    <e v="#N/A"/>
    <x v="1"/>
  </r>
  <r>
    <x v="0"/>
    <x v="2"/>
    <n v="0"/>
    <x v="0"/>
    <x v="35"/>
    <n v="1"/>
    <n v="1.4188940000000001"/>
    <n v="1.6074999999999999E-2"/>
    <n v="0.14402699999999999"/>
    <n v="4.1149999999999997E-3"/>
    <s v="5"/>
    <s v="scale_mpi_epyc_job_12128.out "/>
    <s v="scale_mpi_epyc_epyc005_2023-06-13_02-00-42.csv "/>
    <s v="i 100 0 0 36 1"/>
    <e v="#N/A"/>
    <e v="#N/A"/>
    <e v="#N/A"/>
    <e v="#N/A"/>
    <x v="1"/>
  </r>
  <r>
    <x v="0"/>
    <x v="2"/>
    <n v="0"/>
    <x v="0"/>
    <x v="36"/>
    <n v="1"/>
    <n v="1.4353720000000001"/>
    <n v="1.8377000000000001E-2"/>
    <n v="0.17925199999999999"/>
    <n v="4.9789999999999999E-3"/>
    <s v="5"/>
    <s v="scale_mpi_epyc_job_12128.out "/>
    <s v="scale_mpi_epyc_epyc005_2023-06-13_02-00-42.csv "/>
    <s v="i 100 0 0 37 1"/>
    <e v="#N/A"/>
    <e v="#N/A"/>
    <e v="#N/A"/>
    <e v="#N/A"/>
    <x v="1"/>
  </r>
  <r>
    <x v="0"/>
    <x v="2"/>
    <n v="0"/>
    <x v="0"/>
    <x v="37"/>
    <n v="1"/>
    <n v="1.4402759999999999"/>
    <n v="1.5146E-2"/>
    <n v="0.16144900000000001"/>
    <n v="4.3629999999999997E-3"/>
    <s v="5"/>
    <s v="scale_mpi_epyc_job_12128.out "/>
    <s v="scale_mpi_epyc_epyc005_2023-06-13_02-00-42.csv "/>
    <s v="i 100 0 0 38 1"/>
    <e v="#N/A"/>
    <e v="#N/A"/>
    <e v="#N/A"/>
    <e v="#N/A"/>
    <x v="1"/>
  </r>
  <r>
    <x v="0"/>
    <x v="2"/>
    <n v="0"/>
    <x v="0"/>
    <x v="38"/>
    <n v="1"/>
    <n v="1.324775"/>
    <n v="1.9434E-2"/>
    <n v="0.21756600000000001"/>
    <n v="5.7250000000000001E-3"/>
    <s v="5"/>
    <s v="scale_mpi_epyc_job_12128.out "/>
    <s v="scale_mpi_epyc_epyc005_2023-06-13_02-00-42.csv "/>
    <s v="i 100 0 0 39 1"/>
    <e v="#N/A"/>
    <e v="#N/A"/>
    <e v="#N/A"/>
    <e v="#N/A"/>
    <x v="1"/>
  </r>
  <r>
    <x v="0"/>
    <x v="2"/>
    <n v="0"/>
    <x v="0"/>
    <x v="39"/>
    <n v="1"/>
    <n v="1.372641"/>
    <n v="8.5299999999999994E-3"/>
    <n v="0.191828"/>
    <n v="4.9189999999999998E-3"/>
    <s v="5"/>
    <s v="scale_mpi_epyc_job_12128.out "/>
    <s v="scale_mpi_epyc_epyc005_2023-06-13_02-00-42.csv "/>
    <s v="i 100 0 0 40 1"/>
    <e v="#N/A"/>
    <e v="#N/A"/>
    <e v="#N/A"/>
    <e v="#N/A"/>
    <x v="1"/>
  </r>
  <r>
    <x v="0"/>
    <x v="2"/>
    <n v="0"/>
    <x v="0"/>
    <x v="40"/>
    <n v="1"/>
    <n v="1.3742639999999999"/>
    <n v="1.1450999999999999E-2"/>
    <n v="0.188447"/>
    <n v="4.7109999999999999E-3"/>
    <s v="5"/>
    <s v="scale_mpi_epyc_job_12128.out "/>
    <s v="scale_mpi_epyc_epyc005_2023-06-13_02-00-42.csv "/>
    <s v="i 100 0 0 41 1"/>
    <e v="#N/A"/>
    <e v="#N/A"/>
    <e v="#N/A"/>
    <e v="#N/A"/>
    <x v="1"/>
  </r>
  <r>
    <x v="0"/>
    <x v="2"/>
    <n v="0"/>
    <x v="0"/>
    <x v="41"/>
    <n v="1"/>
    <n v="1.3599920000000001"/>
    <n v="1.5966999999999999E-2"/>
    <n v="0.22417599999999999"/>
    <n v="5.4679999999999998E-3"/>
    <s v="5"/>
    <s v="scale_mpi_epyc_job_12128.out "/>
    <s v="scale_mpi_epyc_epyc005_2023-06-13_02-00-42.csv "/>
    <s v="i 100 0 0 42 1"/>
    <e v="#N/A"/>
    <e v="#N/A"/>
    <e v="#N/A"/>
    <e v="#N/A"/>
    <x v="1"/>
  </r>
  <r>
    <x v="0"/>
    <x v="2"/>
    <n v="0"/>
    <x v="0"/>
    <x v="42"/>
    <n v="1"/>
    <n v="1.3952770000000001"/>
    <n v="1.4617E-2"/>
    <n v="0.102738"/>
    <n v="2.4459999999999998E-3"/>
    <s v="5"/>
    <s v="scale_mpi_epyc_job_12128.out "/>
    <s v="scale_mpi_epyc_epyc005_2023-06-13_02-00-42.csv "/>
    <s v="i 100 0 0 43 1"/>
    <e v="#N/A"/>
    <e v="#N/A"/>
    <e v="#N/A"/>
    <e v="#N/A"/>
    <x v="1"/>
  </r>
  <r>
    <x v="0"/>
    <x v="2"/>
    <n v="0"/>
    <x v="0"/>
    <x v="43"/>
    <n v="1"/>
    <n v="1.389705"/>
    <n v="1.5443E-2"/>
    <n v="0.241451"/>
    <n v="5.6150000000000002E-3"/>
    <s v="5"/>
    <s v="scale_mpi_epyc_job_12128.out "/>
    <s v="scale_mpi_epyc_epyc005_2023-06-13_02-00-42.csv "/>
    <s v="i 100 0 0 44 1"/>
    <e v="#N/A"/>
    <e v="#N/A"/>
    <e v="#N/A"/>
    <e v="#N/A"/>
    <x v="1"/>
  </r>
  <r>
    <x v="0"/>
    <x v="2"/>
    <n v="0"/>
    <x v="0"/>
    <x v="44"/>
    <n v="1"/>
    <n v="1.424239"/>
    <n v="1.6750000000000001E-2"/>
    <n v="0.224305"/>
    <n v="5.0980000000000001E-3"/>
    <s v="5"/>
    <s v="scale_mpi_epyc_job_12128.out "/>
    <s v="scale_mpi_epyc_epyc005_2023-06-13_02-00-42.csv "/>
    <s v="i 100 0 0 45 1"/>
    <e v="#N/A"/>
    <e v="#N/A"/>
    <e v="#N/A"/>
    <e v="#N/A"/>
    <x v="1"/>
  </r>
  <r>
    <x v="0"/>
    <x v="2"/>
    <n v="0"/>
    <x v="0"/>
    <x v="45"/>
    <n v="1"/>
    <n v="1.4713069999999999"/>
    <n v="1.4428E-2"/>
    <n v="0.23177900000000001"/>
    <n v="5.1510000000000002E-3"/>
    <s v="5"/>
    <s v="scale_mpi_epyc_job_12128.out "/>
    <s v="scale_mpi_epyc_epyc005_2023-06-13_02-00-42.csv "/>
    <s v="i 100 0 0 46 1"/>
    <e v="#N/A"/>
    <e v="#N/A"/>
    <e v="#N/A"/>
    <e v="#N/A"/>
    <x v="1"/>
  </r>
  <r>
    <x v="0"/>
    <x v="2"/>
    <n v="0"/>
    <x v="0"/>
    <x v="46"/>
    <n v="1"/>
    <n v="1.4741839999999999"/>
    <n v="1.6278999999999998E-2"/>
    <n v="0.26180900000000001"/>
    <n v="5.692E-3"/>
    <s v="5"/>
    <s v="scale_mpi_epyc_job_12128.out "/>
    <s v="scale_mpi_epyc_epyc005_2023-06-13_02-00-42.csv "/>
    <s v="i 100 0 0 47 1"/>
    <e v="#N/A"/>
    <e v="#N/A"/>
    <e v="#N/A"/>
    <e v="#N/A"/>
    <x v="1"/>
  </r>
  <r>
    <x v="0"/>
    <x v="2"/>
    <n v="0"/>
    <x v="0"/>
    <x v="47"/>
    <n v="1"/>
    <n v="1.6831149999999999"/>
    <n v="1.9370999999999999E-2"/>
    <n v="0.25842199999999999"/>
    <n v="5.4980000000000003E-3"/>
    <s v="5"/>
    <s v="scale_mpi_epyc_job_12128.out "/>
    <s v="scale_mpi_epyc_epyc005_2023-06-13_02-00-42.csv "/>
    <s v="i 100 0 0 48 1"/>
    <e v="#N/A"/>
    <e v="#N/A"/>
    <e v="#N/A"/>
    <e v="#N/A"/>
    <x v="1"/>
  </r>
  <r>
    <x v="0"/>
    <x v="2"/>
    <n v="0"/>
    <x v="0"/>
    <x v="48"/>
    <n v="1"/>
    <n v="1.57359"/>
    <n v="1.6518000000000001E-2"/>
    <n v="0.306031"/>
    <n v="6.3759999999999997E-3"/>
    <s v="5"/>
    <s v="scale_mpi_epyc_job_12128.out "/>
    <s v="scale_mpi_epyc_epyc005_2023-06-13_02-00-42.csv "/>
    <s v="i 100 0 0 49 1"/>
    <e v="#N/A"/>
    <e v="#N/A"/>
    <e v="#N/A"/>
    <e v="#N/A"/>
    <x v="1"/>
  </r>
  <r>
    <x v="0"/>
    <x v="2"/>
    <n v="0"/>
    <x v="0"/>
    <x v="49"/>
    <n v="1"/>
    <n v="1.512392"/>
    <n v="1.6171000000000001E-2"/>
    <n v="0.30258299999999999"/>
    <n v="6.1749999999999999E-3"/>
    <s v="5"/>
    <s v="scale_mpi_epyc_job_12128.out "/>
    <s v="scale_mpi_epyc_epyc005_2023-06-13_02-00-42.csv "/>
    <s v="i 100 0 0 50 1"/>
    <e v="#N/A"/>
    <e v="#N/A"/>
    <e v="#N/A"/>
    <e v="#N/A"/>
    <x v="1"/>
  </r>
  <r>
    <x v="0"/>
    <x v="2"/>
    <n v="0"/>
    <x v="0"/>
    <x v="50"/>
    <n v="1"/>
    <n v="1.5945990000000001"/>
    <n v="2.2577E-2"/>
    <n v="0.31809199999999999"/>
    <n v="6.3619999999999996E-3"/>
    <s v="5"/>
    <s v="scale_mpi_epyc_job_12128.out "/>
    <s v="scale_mpi_epyc_epyc005_2023-06-13_02-00-42.csv "/>
    <s v="i 100 0 0 51 1"/>
    <e v="#N/A"/>
    <e v="#N/A"/>
    <e v="#N/A"/>
    <e v="#N/A"/>
    <x v="1"/>
  </r>
  <r>
    <x v="0"/>
    <x v="2"/>
    <n v="0"/>
    <x v="0"/>
    <x v="51"/>
    <n v="1"/>
    <n v="1.764049"/>
    <n v="1.8151E-2"/>
    <n v="0.32496599999999998"/>
    <n v="6.3720000000000001E-3"/>
    <s v="5"/>
    <s v="scale_mpi_epyc_job_12128.out "/>
    <s v="scale_mpi_epyc_epyc005_2023-06-13_02-00-42.csv "/>
    <s v="i 100 0 0 52 1"/>
    <e v="#N/A"/>
    <e v="#N/A"/>
    <e v="#N/A"/>
    <e v="#N/A"/>
    <x v="1"/>
  </r>
  <r>
    <x v="0"/>
    <x v="2"/>
    <n v="0"/>
    <x v="0"/>
    <x v="52"/>
    <n v="1"/>
    <n v="1.555439"/>
    <n v="1.3065E-2"/>
    <n v="0.33649699999999999"/>
    <n v="6.4710000000000002E-3"/>
    <s v="5"/>
    <s v="scale_mpi_epyc_job_12128.out "/>
    <s v="scale_mpi_epyc_epyc005_2023-06-13_02-00-42.csv "/>
    <s v="i 100 0 0 53 1"/>
    <e v="#N/A"/>
    <e v="#N/A"/>
    <e v="#N/A"/>
    <e v="#N/A"/>
    <x v="1"/>
  </r>
  <r>
    <x v="0"/>
    <x v="2"/>
    <n v="0"/>
    <x v="0"/>
    <x v="53"/>
    <n v="1"/>
    <n v="1.5737380000000001"/>
    <n v="1.4926999999999999E-2"/>
    <n v="0.342775"/>
    <n v="6.4669999999999997E-3"/>
    <s v="5"/>
    <s v="scale_mpi_epyc_job_12128.out "/>
    <s v="scale_mpi_epyc_epyc005_2023-06-13_02-00-42.csv "/>
    <s v="i 100 0 0 54 1"/>
    <e v="#N/A"/>
    <e v="#N/A"/>
    <e v="#N/A"/>
    <e v="#N/A"/>
    <x v="1"/>
  </r>
  <r>
    <x v="0"/>
    <x v="2"/>
    <n v="0"/>
    <x v="0"/>
    <x v="54"/>
    <n v="1"/>
    <n v="1.7680819999999999"/>
    <n v="2.0202000000000001E-2"/>
    <n v="0.34670400000000001"/>
    <n v="6.4200000000000004E-3"/>
    <s v="5"/>
    <s v="scale_mpi_epyc_job_12128.out "/>
    <s v="scale_mpi_epyc_epyc005_2023-06-13_02-00-42.csv "/>
    <s v="i 100 0 0 55 1"/>
    <e v="#N/A"/>
    <e v="#N/A"/>
    <e v="#N/A"/>
    <e v="#N/A"/>
    <x v="1"/>
  </r>
  <r>
    <x v="0"/>
    <x v="2"/>
    <n v="0"/>
    <x v="0"/>
    <x v="55"/>
    <n v="1"/>
    <n v="1.623718"/>
    <n v="1.8019E-2"/>
    <n v="0.35261199999999998"/>
    <n v="6.411E-3"/>
    <s v="5"/>
    <s v="scale_mpi_epyc_job_12128.out "/>
    <s v="scale_mpi_epyc_epyc005_2023-06-13_02-00-42.csv "/>
    <s v="i 100 0 0 56 1"/>
    <e v="#N/A"/>
    <e v="#N/A"/>
    <e v="#N/A"/>
    <e v="#N/A"/>
    <x v="1"/>
  </r>
  <r>
    <x v="0"/>
    <x v="2"/>
    <n v="0"/>
    <x v="0"/>
    <x v="56"/>
    <n v="1"/>
    <n v="1.9388380000000001"/>
    <n v="1.7121000000000001E-2"/>
    <n v="0.40274300000000002"/>
    <n v="7.1919999999999996E-3"/>
    <s v="5"/>
    <s v="scale_mpi_epyc_job_12128.out "/>
    <s v="scale_mpi_epyc_epyc005_2023-06-13_02-00-42.csv "/>
    <s v="i 100 0 0 57 1"/>
    <e v="#N/A"/>
    <e v="#N/A"/>
    <e v="#N/A"/>
    <e v="#N/A"/>
    <x v="1"/>
  </r>
  <r>
    <x v="0"/>
    <x v="2"/>
    <n v="0"/>
    <x v="0"/>
    <x v="57"/>
    <n v="1"/>
    <n v="1.267949"/>
    <n v="2.0603E-2"/>
    <n v="0.355043"/>
    <n v="6.2290000000000002E-3"/>
    <s v="5"/>
    <s v="scale_mpi_epyc_job_12128.out "/>
    <s v="scale_mpi_epyc_epyc005_2023-06-13_02-00-42.csv "/>
    <s v="i 100 0 0 58 1"/>
    <e v="#N/A"/>
    <e v="#N/A"/>
    <e v="#N/A"/>
    <e v="#N/A"/>
    <x v="1"/>
  </r>
  <r>
    <x v="0"/>
    <x v="2"/>
    <n v="0"/>
    <x v="0"/>
    <x v="58"/>
    <n v="1"/>
    <n v="1.2475560000000001"/>
    <n v="1.5339999999999999E-2"/>
    <n v="0.38663500000000001"/>
    <n v="6.6660000000000001E-3"/>
    <s v="5"/>
    <s v="scale_mpi_epyc_job_12128.out "/>
    <s v="scale_mpi_epyc_epyc005_2023-06-13_02-00-42.csv "/>
    <s v="i 100 0 0 59 1"/>
    <e v="#N/A"/>
    <e v="#N/A"/>
    <e v="#N/A"/>
    <e v="#N/A"/>
    <x v="1"/>
  </r>
  <r>
    <x v="0"/>
    <x v="2"/>
    <n v="0"/>
    <x v="0"/>
    <x v="59"/>
    <n v="1"/>
    <n v="1.238866"/>
    <n v="1.6802000000000001E-2"/>
    <n v="0.41304400000000002"/>
    <n v="7.0010000000000003E-3"/>
    <s v="5"/>
    <s v="scale_mpi_epyc_job_12128.out "/>
    <s v="scale_mpi_epyc_epyc005_2023-06-13_02-00-42.csv "/>
    <s v="i 100 0 0 60 1"/>
    <e v="#N/A"/>
    <e v="#N/A"/>
    <e v="#N/A"/>
    <e v="#N/A"/>
    <x v="1"/>
  </r>
  <r>
    <x v="0"/>
    <x v="2"/>
    <n v="0"/>
    <x v="0"/>
    <x v="60"/>
    <n v="1"/>
    <n v="1.3268040000000001"/>
    <n v="2.5075E-2"/>
    <n v="0.40333200000000002"/>
    <n v="6.7219999999999997E-3"/>
    <s v="5"/>
    <s v="scale_mpi_epyc_job_12128.out "/>
    <s v="scale_mpi_epyc_epyc005_2023-06-13_02-00-42.csv "/>
    <s v="i 100 0 0 61 1"/>
    <e v="#N/A"/>
    <e v="#N/A"/>
    <e v="#N/A"/>
    <e v="#N/A"/>
    <x v="1"/>
  </r>
  <r>
    <x v="0"/>
    <x v="2"/>
    <n v="0"/>
    <x v="0"/>
    <x v="61"/>
    <n v="1"/>
    <n v="1.254292"/>
    <n v="1.7575E-2"/>
    <n v="0.418709"/>
    <n v="6.8640000000000003E-3"/>
    <s v="5"/>
    <s v="scale_mpi_epyc_job_12128.out "/>
    <s v="scale_mpi_epyc_epyc005_2023-06-13_02-00-42.csv "/>
    <s v="i 100 0 0 62 1"/>
    <e v="#N/A"/>
    <e v="#N/A"/>
    <e v="#N/A"/>
    <e v="#N/A"/>
    <x v="1"/>
  </r>
  <r>
    <x v="0"/>
    <x v="2"/>
    <n v="0"/>
    <x v="0"/>
    <x v="62"/>
    <n v="1"/>
    <n v="1.2769520000000001"/>
    <n v="1.5589E-2"/>
    <n v="0.70332499999999998"/>
    <n v="1.1344E-2"/>
    <s v="5"/>
    <s v="scale_mpi_epyc_job_12128.out "/>
    <s v="scale_mpi_epyc_epyc005_2023-06-13_02-00-42.csv "/>
    <s v="i 100 0 0 63 1"/>
    <e v="#N/A"/>
    <e v="#N/A"/>
    <e v="#N/A"/>
    <e v="#N/A"/>
    <x v="1"/>
  </r>
  <r>
    <x v="0"/>
    <x v="2"/>
    <n v="0"/>
    <x v="0"/>
    <x v="63"/>
    <n v="1"/>
    <n v="1.2628839999999999"/>
    <n v="1.2174000000000001E-2"/>
    <n v="0.51009700000000002"/>
    <n v="8.097E-3"/>
    <s v="5"/>
    <s v="scale_mpi_epyc_job_12128.out "/>
    <s v="scale_mpi_epyc_epyc005_2023-06-13_02-00-42.csv "/>
    <s v="i 100 0 0 64 1"/>
    <e v="#N/A"/>
    <e v="#N/A"/>
    <e v="#N/A"/>
    <e v="#N/A"/>
    <x v="1"/>
  </r>
  <r>
    <x v="0"/>
    <x v="0"/>
    <n v="0"/>
    <x v="0"/>
    <x v="0"/>
    <n v="1"/>
    <n v="2.680037"/>
    <n v="5.6322999999999998E-2"/>
    <n v="0"/>
    <n v="0"/>
    <s v="5"/>
    <s v="scale_mpi_epyc_job_12128.out "/>
    <s v="scale_mpi_epyc_epyc005_2023-06-13_02-00-42.csv "/>
    <s v="i 10000 0 0 1 1"/>
    <n v="0"/>
    <n v="0"/>
    <n v="0"/>
    <n v="0"/>
    <x v="0"/>
  </r>
  <r>
    <x v="0"/>
    <x v="0"/>
    <n v="0"/>
    <x v="0"/>
    <x v="1"/>
    <n v="1"/>
    <n v="2.0180989999999999"/>
    <n v="0.15206600000000001"/>
    <n v="3.0189000000000001E-2"/>
    <n v="3.0189000000000001E-2"/>
    <s v="5"/>
    <s v="scale_mpi_epyc_job_12128.out "/>
    <s v="scale_mpi_epyc_epyc005_2023-06-13_02-00-42.csv "/>
    <s v="i 10000 0 0 2 1"/>
    <e v="#N/A"/>
    <e v="#N/A"/>
    <e v="#N/A"/>
    <e v="#N/A"/>
    <x v="1"/>
  </r>
  <r>
    <x v="0"/>
    <x v="0"/>
    <n v="0"/>
    <x v="0"/>
    <x v="2"/>
    <n v="1"/>
    <n v="1.700701"/>
    <n v="0.11343499999999999"/>
    <n v="3.7557E-2"/>
    <n v="1.8779000000000001E-2"/>
    <s v="5"/>
    <s v="scale_mpi_epyc_job_12128.out "/>
    <s v="scale_mpi_epyc_epyc005_2023-06-13_02-00-42.csv "/>
    <s v="i 10000 0 0 3 1"/>
    <e v="#N/A"/>
    <e v="#N/A"/>
    <e v="#N/A"/>
    <e v="#N/A"/>
    <x v="1"/>
  </r>
  <r>
    <x v="0"/>
    <x v="0"/>
    <n v="0"/>
    <x v="0"/>
    <x v="3"/>
    <n v="1"/>
    <n v="1.558074"/>
    <n v="0.109732"/>
    <n v="5.4144999999999999E-2"/>
    <n v="1.8048000000000002E-2"/>
    <s v="5"/>
    <s v="scale_mpi_epyc_job_12128.out "/>
    <s v="scale_mpi_epyc_epyc005_2023-06-13_02-00-42.csv "/>
    <s v="i 10000 0 0 4 1"/>
    <e v="#N/A"/>
    <e v="#N/A"/>
    <e v="#N/A"/>
    <e v="#N/A"/>
    <x v="1"/>
  </r>
  <r>
    <x v="0"/>
    <x v="0"/>
    <n v="0"/>
    <x v="0"/>
    <x v="4"/>
    <n v="1"/>
    <n v="1.491306"/>
    <n v="0.105624"/>
    <n v="5.4317999999999998E-2"/>
    <n v="1.3579000000000001E-2"/>
    <s v="5"/>
    <s v="scale_mpi_epyc_job_12128.out "/>
    <s v="scale_mpi_epyc_epyc005_2023-06-13_02-00-42.csv "/>
    <s v="i 10000 0 0 5 1"/>
    <e v="#N/A"/>
    <e v="#N/A"/>
    <e v="#N/A"/>
    <e v="#N/A"/>
    <x v="1"/>
  </r>
  <r>
    <x v="0"/>
    <x v="0"/>
    <n v="0"/>
    <x v="0"/>
    <x v="5"/>
    <n v="1"/>
    <n v="1.4448049999999999"/>
    <n v="0.102728"/>
    <n v="6.0687999999999999E-2"/>
    <n v="1.2137999999999999E-2"/>
    <s v="5"/>
    <s v="scale_mpi_epyc_job_12128.out "/>
    <s v="scale_mpi_epyc_epyc005_2023-06-13_02-00-42.csv "/>
    <s v="i 10000 0 0 6 1"/>
    <e v="#N/A"/>
    <e v="#N/A"/>
    <e v="#N/A"/>
    <e v="#N/A"/>
    <x v="1"/>
  </r>
  <r>
    <x v="0"/>
    <x v="0"/>
    <n v="0"/>
    <x v="0"/>
    <x v="6"/>
    <n v="1"/>
    <n v="1.411071"/>
    <n v="0.103641"/>
    <n v="8.2045999999999994E-2"/>
    <n v="1.3674E-2"/>
    <s v="5"/>
    <s v="scale_mpi_epyc_job_12128.out "/>
    <s v="scale_mpi_epyc_epyc005_2023-06-13_02-00-42.csv "/>
    <s v="i 10000 0 0 7 1"/>
    <e v="#N/A"/>
    <e v="#N/A"/>
    <e v="#N/A"/>
    <e v="#N/A"/>
    <x v="1"/>
  </r>
  <r>
    <x v="0"/>
    <x v="0"/>
    <n v="0"/>
    <x v="0"/>
    <x v="7"/>
    <n v="1"/>
    <n v="1.392579"/>
    <n v="0.104341"/>
    <n v="7.7422000000000005E-2"/>
    <n v="1.106E-2"/>
    <s v="5"/>
    <s v="scale_mpi_epyc_job_12128.out "/>
    <s v="scale_mpi_epyc_epyc005_2023-06-13_02-00-42.csv "/>
    <s v="i 10000 0 0 8 1"/>
    <e v="#N/A"/>
    <e v="#N/A"/>
    <e v="#N/A"/>
    <e v="#N/A"/>
    <x v="1"/>
  </r>
  <r>
    <x v="0"/>
    <x v="0"/>
    <n v="0"/>
    <x v="0"/>
    <x v="8"/>
    <n v="1"/>
    <n v="1.378835"/>
    <n v="0.107596"/>
    <n v="9.9449999999999997E-2"/>
    <n v="1.2430999999999999E-2"/>
    <s v="5"/>
    <s v="scale_mpi_epyc_job_12128.out "/>
    <s v="scale_mpi_epyc_epyc005_2023-06-13_02-00-42.csv "/>
    <s v="i 10000 0 0 9 1"/>
    <e v="#N/A"/>
    <e v="#N/A"/>
    <e v="#N/A"/>
    <e v="#N/A"/>
    <x v="1"/>
  </r>
  <r>
    <x v="0"/>
    <x v="0"/>
    <n v="0"/>
    <x v="0"/>
    <x v="9"/>
    <n v="1"/>
    <n v="1.3852949999999999"/>
    <n v="0.120931"/>
    <n v="0.26539000000000001"/>
    <n v="2.9488E-2"/>
    <s v="5"/>
    <s v="scale_mpi_epyc_job_12128.out "/>
    <s v="scale_mpi_epyc_epyc005_2023-06-13_02-00-42.csv "/>
    <s v="i 10000 0 0 10 1"/>
    <e v="#N/A"/>
    <e v="#N/A"/>
    <e v="#N/A"/>
    <e v="#N/A"/>
    <x v="1"/>
  </r>
  <r>
    <x v="0"/>
    <x v="0"/>
    <n v="0"/>
    <x v="0"/>
    <x v="10"/>
    <n v="1"/>
    <n v="1.344468"/>
    <n v="0.102104"/>
    <n v="9.9501000000000006E-2"/>
    <n v="9.9500000000000005E-3"/>
    <s v="5"/>
    <s v="scale_mpi_epyc_job_12128.out "/>
    <s v="scale_mpi_epyc_epyc005_2023-06-13_02-00-42.csv "/>
    <s v="i 10000 0 0 11 1"/>
    <e v="#N/A"/>
    <e v="#N/A"/>
    <e v="#N/A"/>
    <e v="#N/A"/>
    <x v="1"/>
  </r>
  <r>
    <x v="0"/>
    <x v="0"/>
    <n v="0"/>
    <x v="0"/>
    <x v="11"/>
    <n v="1"/>
    <n v="1.3512139999999999"/>
    <n v="0.10424799999999999"/>
    <n v="0.12687000000000001"/>
    <n v="1.1534000000000001E-2"/>
    <s v="5"/>
    <s v="scale_mpi_epyc_job_12128.out "/>
    <s v="scale_mpi_epyc_epyc005_2023-06-13_02-00-42.csv "/>
    <s v="i 10000 0 0 12 1"/>
    <e v="#N/A"/>
    <e v="#N/A"/>
    <e v="#N/A"/>
    <e v="#N/A"/>
    <x v="1"/>
  </r>
  <r>
    <x v="0"/>
    <x v="0"/>
    <n v="0"/>
    <x v="0"/>
    <x v="12"/>
    <n v="1"/>
    <n v="1.355035"/>
    <n v="0.10664899999999999"/>
    <n v="0.109943"/>
    <n v="9.162E-3"/>
    <s v="5"/>
    <s v="scale_mpi_epyc_job_12128.out "/>
    <s v="scale_mpi_epyc_epyc005_2023-06-13_02-00-42.csv "/>
    <s v="i 10000 0 0 13 1"/>
    <e v="#N/A"/>
    <e v="#N/A"/>
    <e v="#N/A"/>
    <e v="#N/A"/>
    <x v="1"/>
  </r>
  <r>
    <x v="0"/>
    <x v="0"/>
    <n v="0"/>
    <x v="0"/>
    <x v="13"/>
    <n v="1"/>
    <n v="1.3817649999999999"/>
    <n v="0.12897800000000001"/>
    <n v="0.38317299999999999"/>
    <n v="2.9475000000000001E-2"/>
    <s v="5"/>
    <s v="scale_mpi_epyc_job_12128.out "/>
    <s v="scale_mpi_epyc_epyc005_2023-06-13_02-00-42.csv "/>
    <s v="i 10000 0 0 14 1"/>
    <e v="#N/A"/>
    <e v="#N/A"/>
    <e v="#N/A"/>
    <e v="#N/A"/>
    <x v="1"/>
  </r>
  <r>
    <x v="0"/>
    <x v="0"/>
    <n v="0"/>
    <x v="0"/>
    <x v="14"/>
    <n v="1"/>
    <n v="1.3737170000000001"/>
    <n v="9.9964999999999998E-2"/>
    <n v="0.13026299999999999"/>
    <n v="9.3050000000000008E-3"/>
    <s v="5"/>
    <s v="scale_mpi_epyc_job_12128.out "/>
    <s v="scale_mpi_epyc_epyc005_2023-06-13_02-00-42.csv "/>
    <s v="i 10000 0 0 15 1"/>
    <e v="#N/A"/>
    <e v="#N/A"/>
    <e v="#N/A"/>
    <e v="#N/A"/>
    <x v="1"/>
  </r>
  <r>
    <x v="0"/>
    <x v="0"/>
    <n v="0"/>
    <x v="0"/>
    <x v="15"/>
    <n v="1"/>
    <n v="1.3840950000000001"/>
    <n v="0.10464900000000001"/>
    <n v="0.100411"/>
    <n v="6.6940000000000003E-3"/>
    <s v="5"/>
    <s v="scale_mpi_epyc_job_12128.out "/>
    <s v="scale_mpi_epyc_epyc005_2023-06-13_02-00-42.csv "/>
    <s v="i 10000 0 0 16 1"/>
    <e v="#N/A"/>
    <e v="#N/A"/>
    <e v="#N/A"/>
    <e v="#N/A"/>
    <x v="1"/>
  </r>
  <r>
    <x v="0"/>
    <x v="0"/>
    <n v="0"/>
    <x v="0"/>
    <x v="16"/>
    <n v="1"/>
    <n v="1.345866"/>
    <n v="0.104481"/>
    <n v="0.14890500000000001"/>
    <n v="9.3069999999999993E-3"/>
    <s v="5"/>
    <s v="scale_mpi_epyc_job_12128.out "/>
    <s v="scale_mpi_epyc_epyc005_2023-06-13_02-00-42.csv "/>
    <s v="i 10000 0 0 17 1"/>
    <e v="#N/A"/>
    <e v="#N/A"/>
    <e v="#N/A"/>
    <e v="#N/A"/>
    <x v="1"/>
  </r>
  <r>
    <x v="0"/>
    <x v="0"/>
    <n v="0"/>
    <x v="0"/>
    <x v="17"/>
    <n v="1"/>
    <n v="1.3835109999999999"/>
    <n v="0.104686"/>
    <n v="0.16097400000000001"/>
    <n v="9.469E-3"/>
    <s v="5"/>
    <s v="scale_mpi_epyc_job_12128.out "/>
    <s v="scale_mpi_epyc_epyc005_2023-06-13_02-00-42.csv "/>
    <s v="i 10000 0 0 18 1"/>
    <e v="#N/A"/>
    <e v="#N/A"/>
    <e v="#N/A"/>
    <e v="#N/A"/>
    <x v="1"/>
  </r>
  <r>
    <x v="0"/>
    <x v="0"/>
    <n v="0"/>
    <x v="0"/>
    <x v="18"/>
    <n v="1"/>
    <n v="1.358757"/>
    <n v="0.108921"/>
    <n v="0.132965"/>
    <n v="7.3870000000000003E-3"/>
    <s v="5"/>
    <s v="scale_mpi_epyc_job_12128.out "/>
    <s v="scale_mpi_epyc_epyc005_2023-06-13_02-00-42.csv "/>
    <s v="i 10000 0 0 19 1"/>
    <e v="#N/A"/>
    <e v="#N/A"/>
    <e v="#N/A"/>
    <e v="#N/A"/>
    <x v="1"/>
  </r>
  <r>
    <x v="0"/>
    <x v="0"/>
    <n v="0"/>
    <x v="0"/>
    <x v="19"/>
    <n v="1"/>
    <n v="1.3676299999999999"/>
    <n v="0.102663"/>
    <n v="9.2354000000000006E-2"/>
    <n v="4.8609999999999999E-3"/>
    <s v="5"/>
    <s v="scale_mpi_epyc_job_12128.out "/>
    <s v="scale_mpi_epyc_epyc005_2023-06-13_02-00-42.csv "/>
    <s v="i 10000 0 0 20 1"/>
    <e v="#N/A"/>
    <e v="#N/A"/>
    <e v="#N/A"/>
    <e v="#N/A"/>
    <x v="1"/>
  </r>
  <r>
    <x v="0"/>
    <x v="0"/>
    <n v="0"/>
    <x v="0"/>
    <x v="20"/>
    <n v="1"/>
    <n v="1.4593"/>
    <n v="0.13155800000000001"/>
    <n v="0.61960099999999996"/>
    <n v="3.0980000000000001E-2"/>
    <s v="5"/>
    <s v="scale_mpi_epyc_job_12128.out "/>
    <s v="scale_mpi_epyc_epyc005_2023-06-13_02-00-42.csv "/>
    <s v="i 10000 0 0 21 1"/>
    <e v="#N/A"/>
    <e v="#N/A"/>
    <e v="#N/A"/>
    <e v="#N/A"/>
    <x v="1"/>
  </r>
  <r>
    <x v="0"/>
    <x v="0"/>
    <n v="0"/>
    <x v="0"/>
    <x v="21"/>
    <n v="1"/>
    <n v="1.39185"/>
    <n v="0.11382200000000001"/>
    <n v="0.23769199999999999"/>
    <n v="1.1318999999999999E-2"/>
    <s v="5"/>
    <s v="scale_mpi_epyc_job_12128.out "/>
    <s v="scale_mpi_epyc_epyc005_2023-06-13_02-00-42.csv "/>
    <s v="i 10000 0 0 22 1"/>
    <e v="#N/A"/>
    <e v="#N/A"/>
    <e v="#N/A"/>
    <e v="#N/A"/>
    <x v="1"/>
  </r>
  <r>
    <x v="0"/>
    <x v="0"/>
    <n v="0"/>
    <x v="0"/>
    <x v="22"/>
    <n v="1"/>
    <n v="1.400069"/>
    <n v="0.112164"/>
    <n v="0.57942199999999999"/>
    <n v="2.6336999999999999E-2"/>
    <s v="5"/>
    <s v="scale_mpi_epyc_job_12128.out "/>
    <s v="scale_mpi_epyc_epyc005_2023-06-13_02-00-42.csv "/>
    <s v="i 10000 0 0 23 1"/>
    <e v="#N/A"/>
    <e v="#N/A"/>
    <e v="#N/A"/>
    <e v="#N/A"/>
    <x v="1"/>
  </r>
  <r>
    <x v="0"/>
    <x v="0"/>
    <n v="0"/>
    <x v="0"/>
    <x v="23"/>
    <n v="1"/>
    <n v="1.392871"/>
    <n v="0.10185900000000001"/>
    <n v="0.14174400000000001"/>
    <n v="6.1630000000000001E-3"/>
    <s v="5"/>
    <s v="scale_mpi_epyc_job_12128.out "/>
    <s v="scale_mpi_epyc_epyc005_2023-06-13_02-00-42.csv "/>
    <s v="i 10000 0 0 24 1"/>
    <e v="#N/A"/>
    <e v="#N/A"/>
    <e v="#N/A"/>
    <e v="#N/A"/>
    <x v="1"/>
  </r>
  <r>
    <x v="0"/>
    <x v="0"/>
    <n v="0"/>
    <x v="0"/>
    <x v="24"/>
    <n v="1"/>
    <n v="1.4106190000000001"/>
    <n v="0.107637"/>
    <n v="0.13238900000000001"/>
    <n v="5.5160000000000001E-3"/>
    <s v="5"/>
    <s v="scale_mpi_epyc_job_12128.out "/>
    <s v="scale_mpi_epyc_epyc005_2023-06-13_02-00-42.csv "/>
    <s v="i 10000 0 0 25 1"/>
    <e v="#N/A"/>
    <e v="#N/A"/>
    <e v="#N/A"/>
    <e v="#N/A"/>
    <x v="1"/>
  </r>
  <r>
    <x v="0"/>
    <x v="0"/>
    <n v="0"/>
    <x v="0"/>
    <x v="25"/>
    <n v="1"/>
    <n v="1.3953409999999999"/>
    <n v="0.104375"/>
    <n v="0.124206"/>
    <n v="4.9680000000000002E-3"/>
    <s v="5"/>
    <s v="scale_mpi_epyc_job_12128.out "/>
    <s v="scale_mpi_epyc_epyc005_2023-06-13_02-00-42.csv "/>
    <s v="i 10000 0 0 26 1"/>
    <e v="#N/A"/>
    <e v="#N/A"/>
    <e v="#N/A"/>
    <e v="#N/A"/>
    <x v="1"/>
  </r>
  <r>
    <x v="0"/>
    <x v="0"/>
    <n v="0"/>
    <x v="0"/>
    <x v="26"/>
    <n v="1"/>
    <n v="1.400325"/>
    <n v="0.110168"/>
    <n v="0.12571099999999999"/>
    <n v="4.8349999999999999E-3"/>
    <s v="5"/>
    <s v="scale_mpi_epyc_job_12128.out "/>
    <s v="scale_mpi_epyc_epyc005_2023-06-13_02-00-42.csv "/>
    <s v="i 10000 0 0 27 1"/>
    <e v="#N/A"/>
    <e v="#N/A"/>
    <e v="#N/A"/>
    <e v="#N/A"/>
    <x v="1"/>
  </r>
  <r>
    <x v="0"/>
    <x v="0"/>
    <n v="0"/>
    <x v="0"/>
    <x v="27"/>
    <n v="1"/>
    <n v="1.7076880000000001"/>
    <n v="0.14263300000000001"/>
    <n v="0.21179400000000001"/>
    <n v="7.8440000000000003E-3"/>
    <s v="5"/>
    <s v="scale_mpi_epyc_job_12128.out "/>
    <s v="scale_mpi_epyc_epyc005_2023-06-13_02-00-42.csv "/>
    <s v="i 10000 0 0 28 1"/>
    <e v="#N/A"/>
    <e v="#N/A"/>
    <e v="#N/A"/>
    <e v="#N/A"/>
    <x v="1"/>
  </r>
  <r>
    <x v="0"/>
    <x v="0"/>
    <n v="0"/>
    <x v="0"/>
    <x v="28"/>
    <n v="1"/>
    <n v="1.489673"/>
    <n v="0.113024"/>
    <n v="0.18348"/>
    <n v="6.5529999999999998E-3"/>
    <s v="5"/>
    <s v="scale_mpi_epyc_job_12128.out "/>
    <s v="scale_mpi_epyc_epyc005_2023-06-13_02-00-42.csv "/>
    <s v="i 10000 0 0 29 1"/>
    <e v="#N/A"/>
    <e v="#N/A"/>
    <e v="#N/A"/>
    <e v="#N/A"/>
    <x v="1"/>
  </r>
  <r>
    <x v="0"/>
    <x v="0"/>
    <n v="0"/>
    <x v="0"/>
    <x v="29"/>
    <n v="1"/>
    <n v="1.4742930000000001"/>
    <n v="0.10591100000000001"/>
    <n v="0.12053800000000001"/>
    <n v="4.156E-3"/>
    <s v="5"/>
    <s v="scale_mpi_epyc_job_12128.out "/>
    <s v="scale_mpi_epyc_epyc005_2023-06-13_02-00-42.csv "/>
    <s v="i 10000 0 0 30 1"/>
    <e v="#N/A"/>
    <e v="#N/A"/>
    <e v="#N/A"/>
    <e v="#N/A"/>
    <x v="1"/>
  </r>
  <r>
    <x v="0"/>
    <x v="0"/>
    <n v="0"/>
    <x v="0"/>
    <x v="30"/>
    <n v="1"/>
    <n v="1.650323"/>
    <n v="0.127357"/>
    <n v="0.25971699999999998"/>
    <n v="8.6569999999999998E-3"/>
    <s v="5"/>
    <s v="scale_mpi_epyc_job_12128.out "/>
    <s v="scale_mpi_epyc_epyc005_2023-06-13_02-00-42.csv "/>
    <s v="i 10000 0 0 31 1"/>
    <e v="#N/A"/>
    <e v="#N/A"/>
    <e v="#N/A"/>
    <e v="#N/A"/>
    <x v="1"/>
  </r>
  <r>
    <x v="0"/>
    <x v="0"/>
    <n v="0"/>
    <x v="0"/>
    <x v="31"/>
    <n v="1"/>
    <n v="1.452966"/>
    <n v="0.110537"/>
    <n v="0.44583299999999998"/>
    <n v="1.4382000000000001E-2"/>
    <s v="5"/>
    <s v="scale_mpi_epyc_job_12128.out "/>
    <s v="scale_mpi_epyc_epyc005_2023-06-13_02-00-42.csv "/>
    <s v="i 10000 0 0 32 1"/>
    <e v="#N/A"/>
    <e v="#N/A"/>
    <e v="#N/A"/>
    <e v="#N/A"/>
    <x v="1"/>
  </r>
  <r>
    <x v="0"/>
    <x v="0"/>
    <n v="0"/>
    <x v="0"/>
    <x v="32"/>
    <n v="1"/>
    <n v="1.5397460000000001"/>
    <n v="0.10519100000000001"/>
    <n v="0.12764600000000001"/>
    <n v="3.9890000000000004E-3"/>
    <s v="5"/>
    <s v="scale_mpi_epyc_job_12128.out "/>
    <s v="scale_mpi_epyc_epyc005_2023-06-13_02-00-42.csv "/>
    <s v="i 10000 0 0 33 1"/>
    <e v="#N/A"/>
    <e v="#N/A"/>
    <e v="#N/A"/>
    <e v="#N/A"/>
    <x v="1"/>
  </r>
  <r>
    <x v="0"/>
    <x v="0"/>
    <n v="0"/>
    <x v="0"/>
    <x v="33"/>
    <n v="1"/>
    <n v="1.413343"/>
    <n v="0.103826"/>
    <n v="0.13311300000000001"/>
    <n v="4.0340000000000003E-3"/>
    <s v="5"/>
    <s v="scale_mpi_epyc_job_12128.out "/>
    <s v="scale_mpi_epyc_epyc005_2023-06-13_02-00-42.csv "/>
    <s v="i 10000 0 0 34 1"/>
    <e v="#N/A"/>
    <e v="#N/A"/>
    <e v="#N/A"/>
    <e v="#N/A"/>
    <x v="1"/>
  </r>
  <r>
    <x v="0"/>
    <x v="0"/>
    <n v="0"/>
    <x v="0"/>
    <x v="34"/>
    <n v="1"/>
    <n v="1.5873079999999999"/>
    <n v="0.12720000000000001"/>
    <n v="0.22447400000000001"/>
    <n v="6.6020000000000002E-3"/>
    <s v="5"/>
    <s v="scale_mpi_epyc_job_12128.out "/>
    <s v="scale_mpi_epyc_epyc005_2023-06-13_02-00-42.csv "/>
    <s v="i 10000 0 0 35 1"/>
    <e v="#N/A"/>
    <e v="#N/A"/>
    <e v="#N/A"/>
    <e v="#N/A"/>
    <x v="1"/>
  </r>
  <r>
    <x v="0"/>
    <x v="0"/>
    <n v="0"/>
    <x v="0"/>
    <x v="35"/>
    <n v="1"/>
    <n v="1.498381"/>
    <n v="0.106394"/>
    <n v="0.21976499999999999"/>
    <n v="6.2789999999999999E-3"/>
    <s v="5"/>
    <s v="scale_mpi_epyc_job_12128.out "/>
    <s v="scale_mpi_epyc_epyc005_2023-06-13_02-00-42.csv "/>
    <s v="i 10000 0 0 36 1"/>
    <e v="#N/A"/>
    <e v="#N/A"/>
    <e v="#N/A"/>
    <e v="#N/A"/>
    <x v="1"/>
  </r>
  <r>
    <x v="0"/>
    <x v="0"/>
    <n v="0"/>
    <x v="0"/>
    <x v="36"/>
    <n v="1"/>
    <n v="1.5878479999999999"/>
    <n v="0.106332"/>
    <n v="0.16037399999999999"/>
    <n v="4.4549999999999998E-3"/>
    <s v="5"/>
    <s v="scale_mpi_epyc_job_12128.out "/>
    <s v="scale_mpi_epyc_epyc005_2023-06-13_02-00-42.csv "/>
    <s v="i 10000 0 0 37 1"/>
    <e v="#N/A"/>
    <e v="#N/A"/>
    <e v="#N/A"/>
    <e v="#N/A"/>
    <x v="1"/>
  </r>
  <r>
    <x v="0"/>
    <x v="0"/>
    <n v="0"/>
    <x v="0"/>
    <x v="37"/>
    <n v="1"/>
    <n v="1.613048"/>
    <n v="0.104143"/>
    <n v="0.20805799999999999"/>
    <n v="5.6230000000000004E-3"/>
    <s v="5"/>
    <s v="scale_mpi_epyc_job_12128.out "/>
    <s v="scale_mpi_epyc_epyc005_2023-06-13_02-00-42.csv "/>
    <s v="i 10000 0 0 38 1"/>
    <e v="#N/A"/>
    <e v="#N/A"/>
    <e v="#N/A"/>
    <e v="#N/A"/>
    <x v="1"/>
  </r>
  <r>
    <x v="0"/>
    <x v="0"/>
    <n v="0"/>
    <x v="0"/>
    <x v="38"/>
    <n v="1"/>
    <n v="1.6677029999999999"/>
    <n v="0.11694599999999999"/>
    <n v="0.27819700000000003"/>
    <n v="7.3210000000000003E-3"/>
    <s v="5"/>
    <s v="scale_mpi_epyc_job_12128.out "/>
    <s v="scale_mpi_epyc_epyc005_2023-06-13_02-00-42.csv "/>
    <s v="i 10000 0 0 39 1"/>
    <e v="#N/A"/>
    <e v="#N/A"/>
    <e v="#N/A"/>
    <e v="#N/A"/>
    <x v="1"/>
  </r>
  <r>
    <x v="0"/>
    <x v="0"/>
    <n v="0"/>
    <x v="0"/>
    <x v="39"/>
    <n v="1"/>
    <n v="1.6428720000000001"/>
    <n v="0.110475"/>
    <n v="0.210919"/>
    <n v="5.4079999999999996E-3"/>
    <s v="5"/>
    <s v="scale_mpi_epyc_job_12128.out "/>
    <s v="scale_mpi_epyc_epyc005_2023-06-13_02-00-42.csv "/>
    <s v="i 10000 0 0 40 1"/>
    <e v="#N/A"/>
    <e v="#N/A"/>
    <e v="#N/A"/>
    <e v="#N/A"/>
    <x v="1"/>
  </r>
  <r>
    <x v="0"/>
    <x v="0"/>
    <n v="0"/>
    <x v="0"/>
    <x v="40"/>
    <n v="1"/>
    <n v="1.68136"/>
    <n v="0.11232499999999999"/>
    <n v="0.24068999999999999"/>
    <n v="6.0169999999999998E-3"/>
    <s v="5"/>
    <s v="scale_mpi_epyc_job_12128.out "/>
    <s v="scale_mpi_epyc_epyc005_2023-06-13_02-00-42.csv "/>
    <s v="i 10000 0 0 41 1"/>
    <e v="#N/A"/>
    <e v="#N/A"/>
    <e v="#N/A"/>
    <e v="#N/A"/>
    <x v="1"/>
  </r>
  <r>
    <x v="0"/>
    <x v="0"/>
    <n v="0"/>
    <x v="0"/>
    <x v="41"/>
    <n v="1"/>
    <n v="1.659135"/>
    <n v="0.107736"/>
    <n v="0.27522600000000003"/>
    <n v="6.7130000000000002E-3"/>
    <s v="5"/>
    <s v="scale_mpi_epyc_job_12128.out "/>
    <s v="scale_mpi_epyc_epyc005_2023-06-13_02-00-42.csv "/>
    <s v="i 10000 0 0 42 1"/>
    <e v="#N/A"/>
    <e v="#N/A"/>
    <e v="#N/A"/>
    <e v="#N/A"/>
    <x v="1"/>
  </r>
  <r>
    <x v="0"/>
    <x v="0"/>
    <n v="0"/>
    <x v="0"/>
    <x v="42"/>
    <n v="1"/>
    <n v="1.5119149999999999"/>
    <n v="0.109445"/>
    <n v="0.234845"/>
    <n v="5.5919999999999997E-3"/>
    <s v="5"/>
    <s v="scale_mpi_epyc_job_12128.out "/>
    <s v="scale_mpi_epyc_epyc005_2023-06-13_02-00-42.csv "/>
    <s v="i 10000 0 0 43 1"/>
    <e v="#N/A"/>
    <e v="#N/A"/>
    <e v="#N/A"/>
    <e v="#N/A"/>
    <x v="1"/>
  </r>
  <r>
    <x v="0"/>
    <x v="0"/>
    <n v="0"/>
    <x v="0"/>
    <x v="43"/>
    <n v="1"/>
    <n v="1.578559"/>
    <n v="0.116867"/>
    <n v="0.36154599999999998"/>
    <n v="8.4080000000000005E-3"/>
    <s v="5"/>
    <s v="scale_mpi_epyc_job_12128.out "/>
    <s v="scale_mpi_epyc_epyc005_2023-06-13_02-00-42.csv "/>
    <s v="i 10000 0 0 44 1"/>
    <e v="#N/A"/>
    <e v="#N/A"/>
    <e v="#N/A"/>
    <e v="#N/A"/>
    <x v="1"/>
  </r>
  <r>
    <x v="0"/>
    <x v="0"/>
    <n v="0"/>
    <x v="0"/>
    <x v="44"/>
    <n v="1"/>
    <n v="1.6216809999999999"/>
    <n v="0.10989699999999999"/>
    <n v="0.27409800000000001"/>
    <n v="6.2290000000000002E-3"/>
    <s v="5"/>
    <s v="scale_mpi_epyc_job_12128.out "/>
    <s v="scale_mpi_epyc_epyc005_2023-06-13_02-00-42.csv "/>
    <s v="i 10000 0 0 45 1"/>
    <e v="#N/A"/>
    <e v="#N/A"/>
    <e v="#N/A"/>
    <e v="#N/A"/>
    <x v="1"/>
  </r>
  <r>
    <x v="0"/>
    <x v="0"/>
    <n v="0"/>
    <x v="0"/>
    <x v="45"/>
    <n v="1"/>
    <n v="1.742408"/>
    <n v="0.114826"/>
    <n v="0.38398700000000002"/>
    <n v="8.5330000000000007E-3"/>
    <s v="5"/>
    <s v="scale_mpi_epyc_job_12128.out "/>
    <s v="scale_mpi_epyc_epyc005_2023-06-13_02-00-42.csv "/>
    <s v="i 10000 0 0 46 1"/>
    <e v="#N/A"/>
    <e v="#N/A"/>
    <e v="#N/A"/>
    <e v="#N/A"/>
    <x v="1"/>
  </r>
  <r>
    <x v="0"/>
    <x v="0"/>
    <n v="0"/>
    <x v="0"/>
    <x v="46"/>
    <n v="1"/>
    <n v="1.5995729999999999"/>
    <n v="0.120896"/>
    <n v="0.35711199999999999"/>
    <n v="7.7629999999999999E-3"/>
    <s v="5"/>
    <s v="scale_mpi_epyc_job_12128.out "/>
    <s v="scale_mpi_epyc_epyc005_2023-06-13_02-00-42.csv "/>
    <s v="i 10000 0 0 47 1"/>
    <e v="#N/A"/>
    <e v="#N/A"/>
    <e v="#N/A"/>
    <e v="#N/A"/>
    <x v="1"/>
  </r>
  <r>
    <x v="0"/>
    <x v="0"/>
    <n v="0"/>
    <x v="0"/>
    <x v="47"/>
    <n v="1"/>
    <n v="2.0264950000000002"/>
    <n v="0.158947"/>
    <n v="0.29782999999999998"/>
    <n v="6.3369999999999998E-3"/>
    <s v="5"/>
    <s v="scale_mpi_epyc_job_12128.out "/>
    <s v="scale_mpi_epyc_epyc005_2023-06-13_02-00-42.csv "/>
    <s v="i 10000 0 0 48 1"/>
    <e v="#N/A"/>
    <e v="#N/A"/>
    <e v="#N/A"/>
    <e v="#N/A"/>
    <x v="1"/>
  </r>
  <r>
    <x v="0"/>
    <x v="0"/>
    <n v="0"/>
    <x v="0"/>
    <x v="48"/>
    <n v="1"/>
    <n v="2.0509719999999998"/>
    <n v="0.13106300000000001"/>
    <n v="0.418047"/>
    <n v="8.7089999999999997E-3"/>
    <s v="5"/>
    <s v="scale_mpi_epyc_job_12128.out "/>
    <s v="scale_mpi_epyc_epyc005_2023-06-13_02-00-42.csv "/>
    <s v="i 10000 0 0 49 1"/>
    <e v="#N/A"/>
    <e v="#N/A"/>
    <e v="#N/A"/>
    <e v="#N/A"/>
    <x v="1"/>
  </r>
  <r>
    <x v="0"/>
    <x v="0"/>
    <n v="0"/>
    <x v="0"/>
    <x v="49"/>
    <n v="1"/>
    <n v="1.6053360000000001"/>
    <n v="0.10817300000000001"/>
    <n v="0.31224800000000003"/>
    <n v="6.3720000000000001E-3"/>
    <s v="5"/>
    <s v="scale_mpi_epyc_job_12128.out "/>
    <s v="scale_mpi_epyc_epyc005_2023-06-13_02-00-42.csv "/>
    <s v="i 10000 0 0 50 1"/>
    <e v="#N/A"/>
    <e v="#N/A"/>
    <e v="#N/A"/>
    <e v="#N/A"/>
    <x v="1"/>
  </r>
  <r>
    <x v="0"/>
    <x v="0"/>
    <n v="0"/>
    <x v="0"/>
    <x v="50"/>
    <n v="1"/>
    <n v="1.872959"/>
    <n v="0.112771"/>
    <n v="0.28234900000000002"/>
    <n v="5.6470000000000001E-3"/>
    <s v="5"/>
    <s v="scale_mpi_epyc_job_12128.out "/>
    <s v="scale_mpi_epyc_epyc005_2023-06-13_02-00-42.csv "/>
    <s v="i 10000 0 0 51 1"/>
    <e v="#N/A"/>
    <e v="#N/A"/>
    <e v="#N/A"/>
    <e v="#N/A"/>
    <x v="1"/>
  </r>
  <r>
    <x v="0"/>
    <x v="0"/>
    <n v="0"/>
    <x v="0"/>
    <x v="51"/>
    <n v="1"/>
    <n v="1.9789190000000001"/>
    <n v="0.15040300000000001"/>
    <n v="1.3791519999999999"/>
    <n v="2.7042E-2"/>
    <s v="5"/>
    <s v="scale_mpi_epyc_job_12128.out "/>
    <s v="scale_mpi_epyc_epyc005_2023-06-13_02-00-42.csv "/>
    <s v="i 10000 0 0 52 1"/>
    <e v="#N/A"/>
    <e v="#N/A"/>
    <e v="#N/A"/>
    <e v="#N/A"/>
    <x v="1"/>
  </r>
  <r>
    <x v="0"/>
    <x v="0"/>
    <n v="0"/>
    <x v="0"/>
    <x v="52"/>
    <n v="1"/>
    <n v="1.8655200000000001"/>
    <n v="0.12917999999999999"/>
    <n v="0.37189"/>
    <n v="7.1520000000000004E-3"/>
    <s v="5"/>
    <s v="scale_mpi_epyc_job_12128.out "/>
    <s v="scale_mpi_epyc_epyc005_2023-06-13_02-00-42.csv "/>
    <s v="i 10000 0 0 53 1"/>
    <e v="#N/A"/>
    <e v="#N/A"/>
    <e v="#N/A"/>
    <e v="#N/A"/>
    <x v="1"/>
  </r>
  <r>
    <x v="0"/>
    <x v="0"/>
    <n v="0"/>
    <x v="0"/>
    <x v="53"/>
    <n v="1"/>
    <n v="1.6658729999999999"/>
    <n v="0.120045"/>
    <n v="0.34268799999999999"/>
    <n v="6.4660000000000004E-3"/>
    <s v="5"/>
    <s v="scale_mpi_epyc_job_12128.out "/>
    <s v="scale_mpi_epyc_epyc005_2023-06-13_02-00-42.csv "/>
    <s v="i 10000 0 0 54 1"/>
    <e v="#N/A"/>
    <e v="#N/A"/>
    <e v="#N/A"/>
    <e v="#N/A"/>
    <x v="1"/>
  </r>
  <r>
    <x v="0"/>
    <x v="0"/>
    <n v="0"/>
    <x v="0"/>
    <x v="54"/>
    <n v="1"/>
    <n v="1.9016759999999999"/>
    <n v="0.119952"/>
    <n v="0.36865300000000001"/>
    <n v="6.8269999999999997E-3"/>
    <s v="5"/>
    <s v="scale_mpi_epyc_job_12128.out "/>
    <s v="scale_mpi_epyc_epyc005_2023-06-13_02-00-42.csv "/>
    <s v="i 10000 0 0 55 1"/>
    <e v="#N/A"/>
    <e v="#N/A"/>
    <e v="#N/A"/>
    <e v="#N/A"/>
    <x v="1"/>
  </r>
  <r>
    <x v="0"/>
    <x v="0"/>
    <n v="0"/>
    <x v="0"/>
    <x v="55"/>
    <n v="1"/>
    <n v="1.6975659999999999"/>
    <n v="0.121029"/>
    <n v="0.410219"/>
    <n v="7.4590000000000004E-3"/>
    <s v="5"/>
    <s v="scale_mpi_epyc_job_12128.out "/>
    <s v="scale_mpi_epyc_epyc005_2023-06-13_02-00-42.csv "/>
    <s v="i 10000 0 0 56 1"/>
    <e v="#N/A"/>
    <e v="#N/A"/>
    <e v="#N/A"/>
    <e v="#N/A"/>
    <x v="1"/>
  </r>
  <r>
    <x v="0"/>
    <x v="0"/>
    <n v="0"/>
    <x v="0"/>
    <x v="56"/>
    <n v="1"/>
    <n v="1.7484820000000001"/>
    <n v="0.13167100000000001"/>
    <n v="0.414441"/>
    <n v="7.4009999999999996E-3"/>
    <s v="5"/>
    <s v="scale_mpi_epyc_job_12128.out "/>
    <s v="scale_mpi_epyc_epyc005_2023-06-13_02-00-42.csv "/>
    <s v="i 10000 0 0 57 1"/>
    <e v="#N/A"/>
    <e v="#N/A"/>
    <e v="#N/A"/>
    <e v="#N/A"/>
    <x v="1"/>
  </r>
  <r>
    <x v="0"/>
    <x v="0"/>
    <n v="0"/>
    <x v="0"/>
    <x v="57"/>
    <n v="1"/>
    <n v="1.377885"/>
    <n v="0.118989"/>
    <n v="0.124888"/>
    <n v="2.1909999999999998E-3"/>
    <s v="5"/>
    <s v="scale_mpi_epyc_job_12128.out "/>
    <s v="scale_mpi_epyc_epyc005_2023-06-13_02-00-42.csv "/>
    <s v="i 10000 0 0 58 1"/>
    <e v="#N/A"/>
    <e v="#N/A"/>
    <e v="#N/A"/>
    <e v="#N/A"/>
    <x v="1"/>
  </r>
  <r>
    <x v="0"/>
    <x v="0"/>
    <n v="0"/>
    <x v="0"/>
    <x v="58"/>
    <n v="1"/>
    <n v="1.392012"/>
    <n v="0.11895699999999999"/>
    <n v="0.117384"/>
    <n v="2.0240000000000002E-3"/>
    <s v="5"/>
    <s v="scale_mpi_epyc_job_12128.out "/>
    <s v="scale_mpi_epyc_epyc005_2023-06-13_02-00-42.csv "/>
    <s v="i 10000 0 0 59 1"/>
    <e v="#N/A"/>
    <e v="#N/A"/>
    <e v="#N/A"/>
    <e v="#N/A"/>
    <x v="1"/>
  </r>
  <r>
    <x v="0"/>
    <x v="0"/>
    <n v="0"/>
    <x v="0"/>
    <x v="59"/>
    <n v="1"/>
    <n v="1.3756489999999999"/>
    <n v="0.114204"/>
    <n v="0.11221299999999999"/>
    <n v="1.902E-3"/>
    <s v="5"/>
    <s v="scale_mpi_epyc_job_12128.out "/>
    <s v="scale_mpi_epyc_epyc005_2023-06-13_02-00-42.csv "/>
    <s v="i 10000 0 0 60 1"/>
    <e v="#N/A"/>
    <e v="#N/A"/>
    <e v="#N/A"/>
    <e v="#N/A"/>
    <x v="1"/>
  </r>
  <r>
    <x v="0"/>
    <x v="0"/>
    <n v="0"/>
    <x v="0"/>
    <x v="60"/>
    <n v="1"/>
    <n v="1.472164"/>
    <n v="0.110371"/>
    <n v="0.11637"/>
    <n v="1.9400000000000001E-3"/>
    <s v="5"/>
    <s v="scale_mpi_epyc_job_12128.out "/>
    <s v="scale_mpi_epyc_epyc005_2023-06-13_02-00-42.csv "/>
    <s v="i 10000 0 0 61 1"/>
    <e v="#N/A"/>
    <e v="#N/A"/>
    <e v="#N/A"/>
    <e v="#N/A"/>
    <x v="1"/>
  </r>
  <r>
    <x v="0"/>
    <x v="0"/>
    <n v="0"/>
    <x v="0"/>
    <x v="61"/>
    <n v="1"/>
    <n v="1.3874059999999999"/>
    <n v="0.11319700000000001"/>
    <n v="0.14130200000000001"/>
    <n v="2.3159999999999999E-3"/>
    <s v="5"/>
    <s v="scale_mpi_epyc_job_12128.out "/>
    <s v="scale_mpi_epyc_epyc005_2023-06-13_02-00-42.csv "/>
    <s v="i 10000 0 0 62 1"/>
    <e v="#N/A"/>
    <e v="#N/A"/>
    <e v="#N/A"/>
    <e v="#N/A"/>
    <x v="1"/>
  </r>
  <r>
    <x v="0"/>
    <x v="0"/>
    <n v="0"/>
    <x v="0"/>
    <x v="62"/>
    <n v="1"/>
    <n v="1.3918200000000001"/>
    <n v="0.116802"/>
    <n v="0.14701900000000001"/>
    <n v="2.3709999999999998E-3"/>
    <s v="5"/>
    <s v="scale_mpi_epyc_job_12128.out "/>
    <s v="scale_mpi_epyc_epyc005_2023-06-13_02-00-42.csv "/>
    <s v="i 10000 0 0 63 1"/>
    <e v="#N/A"/>
    <e v="#N/A"/>
    <e v="#N/A"/>
    <e v="#N/A"/>
    <x v="1"/>
  </r>
  <r>
    <x v="0"/>
    <x v="0"/>
    <n v="0"/>
    <x v="0"/>
    <x v="63"/>
    <n v="1"/>
    <n v="1.3900680000000001"/>
    <n v="0.11530899999999999"/>
    <n v="0.114977"/>
    <n v="1.825E-3"/>
    <s v="5"/>
    <s v="scale_mpi_epyc_job_12128.out "/>
    <s v="scale_mpi_epyc_epyc005_2023-06-13_02-00-42.csv "/>
    <s v="i 10000 0 0 64 1"/>
    <e v="#N/A"/>
    <e v="#N/A"/>
    <e v="#N/A"/>
    <e v="#N/A"/>
    <x v="1"/>
  </r>
  <r>
    <x v="0"/>
    <x v="1"/>
    <n v="0"/>
    <x v="0"/>
    <x v="0"/>
    <n v="1"/>
    <n v="1.0614969999999999"/>
    <n v="2.8830000000000001E-3"/>
    <n v="0"/>
    <n v="0"/>
    <s v="5"/>
    <s v="scale_mpi_epyc_job_12128.out "/>
    <s v="scale_mpi_epyc_epyc005_2023-06-13_02-00-42.csv "/>
    <s v="i 1000 0 0 1 1"/>
    <e v="#N/A"/>
    <e v="#N/A"/>
    <e v="#N/A"/>
    <e v="#N/A"/>
    <x v="1"/>
  </r>
  <r>
    <x v="0"/>
    <x v="1"/>
    <n v="0"/>
    <x v="0"/>
    <x v="1"/>
    <n v="1"/>
    <n v="1.0512699999999999"/>
    <n v="2.764E-3"/>
    <n v="1.0870000000000001E-3"/>
    <n v="1.0870000000000001E-3"/>
    <s v="5"/>
    <s v="scale_mpi_epyc_job_12128.out "/>
    <s v="scale_mpi_epyc_epyc005_2023-06-13_02-00-42.csv "/>
    <s v="i 1000 0 0 2 1"/>
    <e v="#N/A"/>
    <e v="#N/A"/>
    <e v="#N/A"/>
    <e v="#N/A"/>
    <x v="1"/>
  </r>
  <r>
    <x v="0"/>
    <x v="1"/>
    <n v="0"/>
    <x v="0"/>
    <x v="2"/>
    <n v="1"/>
    <n v="1.05691"/>
    <n v="2.8909999999999999E-3"/>
    <n v="1.5560000000000001E-3"/>
    <n v="7.7800000000000005E-4"/>
    <s v="5"/>
    <s v="scale_mpi_epyc_job_12128.out "/>
    <s v="scale_mpi_epyc_epyc005_2023-06-13_02-00-42.csv "/>
    <s v="i 1000 0 0 3 1"/>
    <e v="#N/A"/>
    <e v="#N/A"/>
    <e v="#N/A"/>
    <e v="#N/A"/>
    <x v="1"/>
  </r>
  <r>
    <x v="0"/>
    <x v="1"/>
    <n v="0"/>
    <x v="0"/>
    <x v="3"/>
    <n v="1"/>
    <n v="1.0528409999999999"/>
    <n v="2.366E-3"/>
    <n v="2.6199999999999999E-3"/>
    <n v="8.7299999999999997E-4"/>
    <s v="5"/>
    <s v="scale_mpi_epyc_job_12128.out "/>
    <s v="scale_mpi_epyc_epyc005_2023-06-13_02-00-42.csv "/>
    <s v="i 1000 0 0 4 1"/>
    <e v="#N/A"/>
    <e v="#N/A"/>
    <e v="#N/A"/>
    <e v="#N/A"/>
    <x v="1"/>
  </r>
  <r>
    <x v="0"/>
    <x v="1"/>
    <n v="0"/>
    <x v="0"/>
    <x v="4"/>
    <n v="1"/>
    <n v="1.05765"/>
    <n v="3.4359999999999998E-3"/>
    <n v="3.6210000000000001E-3"/>
    <n v="9.0499999999999999E-4"/>
    <s v="5"/>
    <s v="scale_mpi_epyc_job_12128.out "/>
    <s v="scale_mpi_epyc_epyc005_2023-06-13_02-00-42.csv "/>
    <s v="i 1000 0 0 5 1"/>
    <e v="#N/A"/>
    <e v="#N/A"/>
    <e v="#N/A"/>
    <e v="#N/A"/>
    <x v="1"/>
  </r>
  <r>
    <x v="0"/>
    <x v="1"/>
    <n v="0"/>
    <x v="0"/>
    <x v="5"/>
    <n v="1"/>
    <n v="1.081806"/>
    <n v="3.5479999999999999E-3"/>
    <n v="5.7749999999999998E-3"/>
    <n v="1.155E-3"/>
    <s v="5"/>
    <s v="scale_mpi_epyc_job_12128.out "/>
    <s v="scale_mpi_epyc_epyc005_2023-06-13_02-00-42.csv "/>
    <s v="i 1000 0 0 6 1"/>
    <e v="#N/A"/>
    <e v="#N/A"/>
    <e v="#N/A"/>
    <e v="#N/A"/>
    <x v="1"/>
  </r>
  <r>
    <x v="0"/>
    <x v="1"/>
    <n v="0"/>
    <x v="0"/>
    <x v="6"/>
    <n v="1"/>
    <n v="1.0877540000000001"/>
    <n v="4.4349999999999997E-3"/>
    <n v="6.2789999999999999E-3"/>
    <n v="1.0460000000000001E-3"/>
    <s v="5"/>
    <s v="scale_mpi_epyc_job_12128.out "/>
    <s v="scale_mpi_epyc_epyc005_2023-06-13_02-00-42.csv "/>
    <s v="i 1000 0 0 7 1"/>
    <e v="#N/A"/>
    <e v="#N/A"/>
    <e v="#N/A"/>
    <e v="#N/A"/>
    <x v="1"/>
  </r>
  <r>
    <x v="0"/>
    <x v="1"/>
    <n v="0"/>
    <x v="0"/>
    <x v="7"/>
    <n v="1"/>
    <n v="1.092465"/>
    <n v="3.4229999999999998E-3"/>
    <n v="5.1879999999999999E-3"/>
    <n v="7.4100000000000001E-4"/>
    <s v="5"/>
    <s v="scale_mpi_epyc_job_12128.out "/>
    <s v="scale_mpi_epyc_epyc005_2023-06-13_02-00-42.csv "/>
    <s v="i 1000 0 0 8 1"/>
    <e v="#N/A"/>
    <e v="#N/A"/>
    <e v="#N/A"/>
    <e v="#N/A"/>
    <x v="1"/>
  </r>
  <r>
    <x v="0"/>
    <x v="1"/>
    <n v="0"/>
    <x v="0"/>
    <x v="8"/>
    <n v="1"/>
    <n v="1.083234"/>
    <n v="4.9309999999999996E-3"/>
    <n v="1.0694E-2"/>
    <n v="1.3370000000000001E-3"/>
    <s v="5"/>
    <s v="scale_mpi_epyc_job_12128.out "/>
    <s v="scale_mpi_epyc_epyc005_2023-06-13_02-00-42.csv "/>
    <s v="i 1000 0 0 9 1"/>
    <e v="#N/A"/>
    <e v="#N/A"/>
    <e v="#N/A"/>
    <e v="#N/A"/>
    <x v="1"/>
  </r>
  <r>
    <x v="0"/>
    <x v="1"/>
    <n v="0"/>
    <x v="0"/>
    <x v="9"/>
    <n v="1"/>
    <n v="1.1003400000000001"/>
    <n v="4.7340000000000004E-3"/>
    <n v="1.1342E-2"/>
    <n v="1.2600000000000001E-3"/>
    <s v="5"/>
    <s v="scale_mpi_epyc_job_12128.out "/>
    <s v="scale_mpi_epyc_epyc005_2023-06-13_02-00-42.csv "/>
    <s v="i 1000 0 0 10 1"/>
    <e v="#N/A"/>
    <e v="#N/A"/>
    <e v="#N/A"/>
    <e v="#N/A"/>
    <x v="1"/>
  </r>
  <r>
    <x v="0"/>
    <x v="1"/>
    <n v="0"/>
    <x v="0"/>
    <x v="10"/>
    <n v="1"/>
    <n v="1.1034740000000001"/>
    <n v="4.8120000000000003E-3"/>
    <n v="1.7482000000000001E-2"/>
    <n v="1.748E-3"/>
    <s v="5"/>
    <s v="scale_mpi_epyc_job_12128.out "/>
    <s v="scale_mpi_epyc_epyc005_2023-06-13_02-00-42.csv "/>
    <s v="i 1000 0 0 11 1"/>
    <e v="#N/A"/>
    <e v="#N/A"/>
    <e v="#N/A"/>
    <e v="#N/A"/>
    <x v="1"/>
  </r>
  <r>
    <x v="0"/>
    <x v="1"/>
    <n v="0"/>
    <x v="0"/>
    <x v="11"/>
    <n v="1"/>
    <n v="1.124476"/>
    <n v="5.7829999999999999E-3"/>
    <n v="1.9456000000000001E-2"/>
    <n v="1.769E-3"/>
    <s v="5"/>
    <s v="scale_mpi_epyc_job_12128.out "/>
    <s v="scale_mpi_epyc_epyc005_2023-06-13_02-00-42.csv "/>
    <s v="i 1000 0 0 12 1"/>
    <e v="#N/A"/>
    <e v="#N/A"/>
    <e v="#N/A"/>
    <e v="#N/A"/>
    <x v="1"/>
  </r>
  <r>
    <x v="0"/>
    <x v="1"/>
    <n v="0"/>
    <x v="0"/>
    <x v="12"/>
    <n v="1"/>
    <n v="1.1128579999999999"/>
    <n v="5.7130000000000002E-3"/>
    <n v="2.5772E-2"/>
    <n v="2.1480000000000002E-3"/>
    <s v="5"/>
    <s v="scale_mpi_epyc_job_12128.out "/>
    <s v="scale_mpi_epyc_epyc005_2023-06-13_02-00-42.csv "/>
    <s v="i 1000 0 0 13 1"/>
    <e v="#N/A"/>
    <e v="#N/A"/>
    <e v="#N/A"/>
    <e v="#N/A"/>
    <x v="1"/>
  </r>
  <r>
    <x v="0"/>
    <x v="1"/>
    <n v="0"/>
    <x v="0"/>
    <x v="13"/>
    <n v="1"/>
    <n v="1.1360840000000001"/>
    <n v="5.7289999999999997E-3"/>
    <n v="2.7713000000000002E-2"/>
    <n v="2.1320000000000002E-3"/>
    <s v="5"/>
    <s v="scale_mpi_epyc_job_12128.out "/>
    <s v="scale_mpi_epyc_epyc005_2023-06-13_02-00-42.csv "/>
    <s v="i 1000 0 0 14 1"/>
    <e v="#N/A"/>
    <e v="#N/A"/>
    <e v="#N/A"/>
    <e v="#N/A"/>
    <x v="1"/>
  </r>
  <r>
    <x v="0"/>
    <x v="1"/>
    <n v="0"/>
    <x v="0"/>
    <x v="14"/>
    <n v="1"/>
    <n v="1.14514"/>
    <n v="8.1290000000000008E-3"/>
    <n v="2.9061E-2"/>
    <n v="2.0760000000000002E-3"/>
    <s v="5"/>
    <s v="scale_mpi_epyc_job_12128.out "/>
    <s v="scale_mpi_epyc_epyc005_2023-06-13_02-00-42.csv "/>
    <s v="i 1000 0 0 15 1"/>
    <e v="#N/A"/>
    <e v="#N/A"/>
    <e v="#N/A"/>
    <e v="#N/A"/>
    <x v="1"/>
  </r>
  <r>
    <x v="0"/>
    <x v="1"/>
    <n v="0"/>
    <x v="0"/>
    <x v="15"/>
    <n v="1"/>
    <n v="1.155203"/>
    <n v="5.8919999999999997E-3"/>
    <n v="1.9199999999999998E-2"/>
    <n v="1.2800000000000001E-3"/>
    <s v="5"/>
    <s v="scale_mpi_epyc_job_12128.out "/>
    <s v="scale_mpi_epyc_epyc005_2023-06-13_02-00-42.csv "/>
    <s v="i 1000 0 0 16 1"/>
    <e v="#N/A"/>
    <e v="#N/A"/>
    <e v="#N/A"/>
    <e v="#N/A"/>
    <x v="1"/>
  </r>
  <r>
    <x v="0"/>
    <x v="1"/>
    <n v="0"/>
    <x v="0"/>
    <x v="16"/>
    <n v="1"/>
    <n v="1.168833"/>
    <n v="6.1149999999999998E-3"/>
    <n v="4.3965999999999998E-2"/>
    <n v="2.748E-3"/>
    <s v="5"/>
    <s v="scale_mpi_epyc_job_12128.out "/>
    <s v="scale_mpi_epyc_epyc005_2023-06-13_02-00-42.csv "/>
    <s v="i 1000 0 0 17 1"/>
    <e v="#N/A"/>
    <e v="#N/A"/>
    <e v="#N/A"/>
    <e v="#N/A"/>
    <x v="1"/>
  </r>
  <r>
    <x v="0"/>
    <x v="1"/>
    <n v="0"/>
    <x v="0"/>
    <x v="17"/>
    <n v="1"/>
    <n v="1.1722220000000001"/>
    <n v="8.9099999999999995E-3"/>
    <n v="4.5547999999999998E-2"/>
    <n v="2.679E-3"/>
    <s v="5"/>
    <s v="scale_mpi_epyc_job_12128.out "/>
    <s v="scale_mpi_epyc_epyc005_2023-06-13_02-00-42.csv "/>
    <s v="i 1000 0 0 18 1"/>
    <e v="#N/A"/>
    <e v="#N/A"/>
    <e v="#N/A"/>
    <e v="#N/A"/>
    <x v="1"/>
  </r>
  <r>
    <x v="0"/>
    <x v="1"/>
    <n v="0"/>
    <x v="0"/>
    <x v="18"/>
    <n v="1"/>
    <n v="1.182148"/>
    <n v="8.0110000000000008E-3"/>
    <n v="4.0634000000000003E-2"/>
    <n v="2.2569999999999999E-3"/>
    <s v="5"/>
    <s v="scale_mpi_epyc_job_12128.out "/>
    <s v="scale_mpi_epyc_epyc005_2023-06-13_02-00-42.csv "/>
    <s v="i 1000 0 0 19 1"/>
    <e v="#N/A"/>
    <e v="#N/A"/>
    <e v="#N/A"/>
    <e v="#N/A"/>
    <x v="1"/>
  </r>
  <r>
    <x v="0"/>
    <x v="1"/>
    <n v="0"/>
    <x v="0"/>
    <x v="19"/>
    <n v="1"/>
    <n v="1.1583289999999999"/>
    <n v="7.6680000000000003E-3"/>
    <n v="5.3670000000000002E-2"/>
    <n v="2.8249999999999998E-3"/>
    <s v="5"/>
    <s v="scale_mpi_epyc_job_12128.out "/>
    <s v="scale_mpi_epyc_epyc005_2023-06-13_02-00-42.csv "/>
    <s v="i 1000 0 0 20 1"/>
    <e v="#N/A"/>
    <e v="#N/A"/>
    <e v="#N/A"/>
    <e v="#N/A"/>
    <x v="1"/>
  </r>
  <r>
    <x v="0"/>
    <x v="1"/>
    <n v="0"/>
    <x v="0"/>
    <x v="20"/>
    <n v="1"/>
    <n v="1.2112540000000001"/>
    <n v="8.2730000000000008E-3"/>
    <n v="2.9998E-2"/>
    <n v="1.5E-3"/>
    <s v="5"/>
    <s v="scale_mpi_epyc_job_12128.out "/>
    <s v="scale_mpi_epyc_epyc005_2023-06-13_02-00-42.csv "/>
    <s v="i 1000 0 0 21 1"/>
    <e v="#N/A"/>
    <e v="#N/A"/>
    <e v="#N/A"/>
    <e v="#N/A"/>
    <x v="1"/>
  </r>
  <r>
    <x v="0"/>
    <x v="1"/>
    <n v="0"/>
    <x v="0"/>
    <x v="21"/>
    <n v="1"/>
    <n v="1.2176769999999999"/>
    <n v="1.3148E-2"/>
    <n v="6.9442000000000004E-2"/>
    <n v="3.307E-3"/>
    <s v="5"/>
    <s v="scale_mpi_epyc_job_12128.out "/>
    <s v="scale_mpi_epyc_epyc005_2023-06-13_02-00-42.csv "/>
    <s v="i 1000 0 0 22 1"/>
    <e v="#N/A"/>
    <e v="#N/A"/>
    <e v="#N/A"/>
    <e v="#N/A"/>
    <x v="1"/>
  </r>
  <r>
    <x v="0"/>
    <x v="1"/>
    <n v="0"/>
    <x v="0"/>
    <x v="22"/>
    <n v="1"/>
    <n v="1.1916279999999999"/>
    <n v="1.3931000000000001E-2"/>
    <n v="7.0822999999999997E-2"/>
    <n v="3.2190000000000001E-3"/>
    <s v="5"/>
    <s v="scale_mpi_epyc_job_12128.out "/>
    <s v="scale_mpi_epyc_epyc005_2023-06-13_02-00-42.csv "/>
    <s v="i 1000 0 0 23 1"/>
    <e v="#N/A"/>
    <e v="#N/A"/>
    <e v="#N/A"/>
    <e v="#N/A"/>
    <x v="1"/>
  </r>
  <r>
    <x v="0"/>
    <x v="1"/>
    <n v="0"/>
    <x v="0"/>
    <x v="23"/>
    <n v="1"/>
    <n v="1.204898"/>
    <n v="1.3837E-2"/>
    <n v="7.6260999999999995E-2"/>
    <n v="3.3159999999999999E-3"/>
    <s v="5"/>
    <s v="scale_mpi_epyc_job_12128.out "/>
    <s v="scale_mpi_epyc_epyc005_2023-06-13_02-00-42.csv "/>
    <s v="i 1000 0 0 24 1"/>
    <e v="#N/A"/>
    <e v="#N/A"/>
    <e v="#N/A"/>
    <e v="#N/A"/>
    <x v="1"/>
  </r>
  <r>
    <x v="0"/>
    <x v="1"/>
    <n v="0"/>
    <x v="0"/>
    <x v="24"/>
    <n v="1"/>
    <n v="1.2300420000000001"/>
    <n v="1.2383E-2"/>
    <n v="7.9047000000000006E-2"/>
    <n v="3.2940000000000001E-3"/>
    <s v="5"/>
    <s v="scale_mpi_epyc_job_12128.out "/>
    <s v="scale_mpi_epyc_epyc005_2023-06-13_02-00-42.csv "/>
    <s v="i 1000 0 0 25 1"/>
    <e v="#N/A"/>
    <e v="#N/A"/>
    <e v="#N/A"/>
    <e v="#N/A"/>
    <x v="1"/>
  </r>
  <r>
    <x v="0"/>
    <x v="1"/>
    <n v="0"/>
    <x v="0"/>
    <x v="25"/>
    <n v="1"/>
    <n v="1.2576130000000001"/>
    <n v="1.1254E-2"/>
    <n v="8.6087999999999998E-2"/>
    <n v="3.444E-3"/>
    <s v="5"/>
    <s v="scale_mpi_epyc_job_12128.out "/>
    <s v="scale_mpi_epyc_epyc005_2023-06-13_02-00-42.csv "/>
    <s v="i 1000 0 0 26 1"/>
    <e v="#N/A"/>
    <e v="#N/A"/>
    <e v="#N/A"/>
    <e v="#N/A"/>
    <x v="1"/>
  </r>
  <r>
    <x v="0"/>
    <x v="1"/>
    <n v="0"/>
    <x v="0"/>
    <x v="26"/>
    <n v="1"/>
    <n v="1.282354"/>
    <n v="1.0695E-2"/>
    <n v="7.2907E-2"/>
    <n v="2.8040000000000001E-3"/>
    <s v="5"/>
    <s v="scale_mpi_epyc_job_12128.out "/>
    <s v="scale_mpi_epyc_epyc005_2023-06-13_02-00-42.csv "/>
    <s v="i 1000 0 0 27 1"/>
    <e v="#N/A"/>
    <e v="#N/A"/>
    <e v="#N/A"/>
    <e v="#N/A"/>
    <x v="1"/>
  </r>
  <r>
    <x v="0"/>
    <x v="1"/>
    <n v="0"/>
    <x v="0"/>
    <x v="27"/>
    <n v="1"/>
    <n v="1.287393"/>
    <n v="6.5170000000000002E-3"/>
    <n v="9.5021999999999995E-2"/>
    <n v="3.519E-3"/>
    <s v="5"/>
    <s v="scale_mpi_epyc_job_12128.out "/>
    <s v="scale_mpi_epyc_epyc005_2023-06-13_02-00-42.csv "/>
    <s v="i 1000 0 0 28 1"/>
    <e v="#N/A"/>
    <e v="#N/A"/>
    <e v="#N/A"/>
    <e v="#N/A"/>
    <x v="1"/>
  </r>
  <r>
    <x v="0"/>
    <x v="1"/>
    <n v="0"/>
    <x v="0"/>
    <x v="28"/>
    <n v="1"/>
    <n v="1.217409"/>
    <n v="1.3518000000000001E-2"/>
    <n v="0.117077"/>
    <n v="4.1809999999999998E-3"/>
    <s v="5"/>
    <s v="scale_mpi_epyc_job_12128.out "/>
    <s v="scale_mpi_epyc_epyc005_2023-06-13_02-00-42.csv "/>
    <s v="i 1000 0 0 29 1"/>
    <e v="#N/A"/>
    <e v="#N/A"/>
    <e v="#N/A"/>
    <e v="#N/A"/>
    <x v="1"/>
  </r>
  <r>
    <x v="0"/>
    <x v="1"/>
    <n v="0"/>
    <x v="0"/>
    <x v="29"/>
    <n v="1"/>
    <n v="1.2789189999999999"/>
    <n v="1.6795999999999998E-2"/>
    <n v="7.1664000000000005E-2"/>
    <n v="2.4710000000000001E-3"/>
    <s v="5"/>
    <s v="scale_mpi_epyc_job_12128.out "/>
    <s v="scale_mpi_epyc_epyc005_2023-06-13_02-00-42.csv "/>
    <s v="i 1000 0 0 30 1"/>
    <e v="#N/A"/>
    <e v="#N/A"/>
    <e v="#N/A"/>
    <e v="#N/A"/>
    <x v="1"/>
  </r>
  <r>
    <x v="0"/>
    <x v="1"/>
    <n v="0"/>
    <x v="0"/>
    <x v="30"/>
    <n v="1"/>
    <n v="1.3265640000000001"/>
    <n v="1.5081000000000001E-2"/>
    <n v="0.13008"/>
    <n v="4.3359999999999996E-3"/>
    <s v="5"/>
    <s v="scale_mpi_epyc_job_12128.out "/>
    <s v="scale_mpi_epyc_epyc005_2023-06-13_02-00-42.csv "/>
    <s v="i 1000 0 0 31 1"/>
    <e v="#N/A"/>
    <e v="#N/A"/>
    <e v="#N/A"/>
    <e v="#N/A"/>
    <x v="1"/>
  </r>
  <r>
    <x v="0"/>
    <x v="1"/>
    <n v="0"/>
    <x v="0"/>
    <x v="31"/>
    <n v="1"/>
    <n v="1.2864739999999999"/>
    <n v="1.4030000000000001E-2"/>
    <n v="7.1389999999999995E-2"/>
    <n v="2.3029999999999999E-3"/>
    <s v="5"/>
    <s v="scale_mpi_epyc_job_12128.out "/>
    <s v="scale_mpi_epyc_epyc005_2023-06-13_02-00-42.csv "/>
    <s v="i 1000 0 0 32 1"/>
    <e v="#N/A"/>
    <e v="#N/A"/>
    <e v="#N/A"/>
    <e v="#N/A"/>
    <x v="1"/>
  </r>
  <r>
    <x v="0"/>
    <x v="1"/>
    <n v="0"/>
    <x v="0"/>
    <x v="32"/>
    <n v="1"/>
    <n v="1.390423"/>
    <n v="1.0267999999999999E-2"/>
    <n v="6.6431000000000004E-2"/>
    <n v="2.0760000000000002E-3"/>
    <s v="5"/>
    <s v="scale_mpi_epyc_job_12128.out "/>
    <s v="scale_mpi_epyc_epyc005_2023-06-13_02-00-42.csv "/>
    <s v="i 1000 0 0 33 1"/>
    <e v="#N/A"/>
    <e v="#N/A"/>
    <e v="#N/A"/>
    <e v="#N/A"/>
    <x v="1"/>
  </r>
  <r>
    <x v="0"/>
    <x v="1"/>
    <n v="0"/>
    <x v="0"/>
    <x v="33"/>
    <n v="1"/>
    <n v="1.328325"/>
    <n v="1.1821999999999999E-2"/>
    <n v="0.13677300000000001"/>
    <n v="4.1450000000000002E-3"/>
    <s v="5"/>
    <s v="scale_mpi_epyc_job_12128.out "/>
    <s v="scale_mpi_epyc_epyc005_2023-06-13_02-00-42.csv "/>
    <s v="i 1000 0 0 34 1"/>
    <e v="#N/A"/>
    <e v="#N/A"/>
    <e v="#N/A"/>
    <e v="#N/A"/>
    <x v="1"/>
  </r>
  <r>
    <x v="0"/>
    <x v="1"/>
    <n v="0"/>
    <x v="0"/>
    <x v="34"/>
    <n v="1"/>
    <n v="1.408806"/>
    <n v="1.6528000000000001E-2"/>
    <n v="0.15048500000000001"/>
    <n v="4.4260000000000002E-3"/>
    <s v="5"/>
    <s v="scale_mpi_epyc_job_12128.out "/>
    <s v="scale_mpi_epyc_epyc005_2023-06-13_02-00-42.csv "/>
    <s v="i 1000 0 0 35 1"/>
    <e v="#N/A"/>
    <e v="#N/A"/>
    <e v="#N/A"/>
    <e v="#N/A"/>
    <x v="1"/>
  </r>
  <r>
    <x v="0"/>
    <x v="1"/>
    <n v="0"/>
    <x v="0"/>
    <x v="35"/>
    <n v="1"/>
    <n v="1.3451249999999999"/>
    <n v="1.0459E-2"/>
    <n v="8.3313999999999999E-2"/>
    <n v="2.3800000000000002E-3"/>
    <s v="5"/>
    <s v="scale_mpi_epyc_job_12128.out "/>
    <s v="scale_mpi_epyc_epyc005_2023-06-13_02-00-42.csv "/>
    <s v="i 1000 0 0 36 1"/>
    <e v="#N/A"/>
    <e v="#N/A"/>
    <e v="#N/A"/>
    <e v="#N/A"/>
    <x v="1"/>
  </r>
  <r>
    <x v="0"/>
    <x v="1"/>
    <n v="0"/>
    <x v="0"/>
    <x v="36"/>
    <n v="1"/>
    <n v="1.2965"/>
    <n v="1.1927E-2"/>
    <n v="0.12557399999999999"/>
    <n v="3.4880000000000002E-3"/>
    <s v="5"/>
    <s v="scale_mpi_epyc_job_12128.out "/>
    <s v="scale_mpi_epyc_epyc005_2023-06-13_02-00-42.csv "/>
    <s v="i 1000 0 0 37 1"/>
    <e v="#N/A"/>
    <e v="#N/A"/>
    <e v="#N/A"/>
    <e v="#N/A"/>
    <x v="1"/>
  </r>
  <r>
    <x v="0"/>
    <x v="1"/>
    <n v="0"/>
    <x v="0"/>
    <x v="37"/>
    <n v="1"/>
    <n v="1.349804"/>
    <n v="1.7925E-2"/>
    <n v="0.162437"/>
    <n v="4.3899999999999998E-3"/>
    <s v="5"/>
    <s v="scale_mpi_epyc_job_12128.out "/>
    <s v="scale_mpi_epyc_epyc005_2023-06-13_02-00-42.csv "/>
    <s v="i 1000 0 0 38 1"/>
    <e v="#N/A"/>
    <e v="#N/A"/>
    <e v="#N/A"/>
    <e v="#N/A"/>
    <x v="1"/>
  </r>
  <r>
    <x v="0"/>
    <x v="1"/>
    <n v="0"/>
    <x v="0"/>
    <x v="38"/>
    <n v="1"/>
    <n v="1.4392400000000001"/>
    <n v="1.9567000000000001E-2"/>
    <n v="0.195961"/>
    <n v="5.1570000000000001E-3"/>
    <s v="5"/>
    <s v="scale_mpi_epyc_job_12128.out "/>
    <s v="scale_mpi_epyc_epyc005_2023-06-13_02-00-42.csv "/>
    <s v="i 1000 0 0 39 1"/>
    <e v="#N/A"/>
    <e v="#N/A"/>
    <e v="#N/A"/>
    <e v="#N/A"/>
    <x v="1"/>
  </r>
  <r>
    <x v="0"/>
    <x v="1"/>
    <n v="0"/>
    <x v="0"/>
    <x v="39"/>
    <n v="1"/>
    <n v="1.348376"/>
    <n v="1.6902E-2"/>
    <n v="0.20171900000000001"/>
    <n v="5.1720000000000004E-3"/>
    <s v="5"/>
    <s v="scale_mpi_epyc_job_12128.out "/>
    <s v="scale_mpi_epyc_epyc005_2023-06-13_02-00-42.csv "/>
    <s v="i 1000 0 0 40 1"/>
    <e v="#N/A"/>
    <e v="#N/A"/>
    <e v="#N/A"/>
    <e v="#N/A"/>
    <x v="1"/>
  </r>
  <r>
    <x v="0"/>
    <x v="1"/>
    <n v="0"/>
    <x v="0"/>
    <x v="40"/>
    <n v="1"/>
    <n v="1.478747"/>
    <n v="1.7402999999999998E-2"/>
    <n v="0.222055"/>
    <n v="5.5510000000000004E-3"/>
    <s v="5"/>
    <s v="scale_mpi_epyc_job_12128.out "/>
    <s v="scale_mpi_epyc_epyc005_2023-06-13_02-00-42.csv "/>
    <s v="i 1000 0 0 41 1"/>
    <e v="#N/A"/>
    <e v="#N/A"/>
    <e v="#N/A"/>
    <e v="#N/A"/>
    <x v="1"/>
  </r>
  <r>
    <x v="0"/>
    <x v="1"/>
    <n v="0"/>
    <x v="0"/>
    <x v="41"/>
    <n v="1"/>
    <n v="1.5253159999999999"/>
    <n v="1.4021E-2"/>
    <n v="0.21756200000000001"/>
    <n v="5.306E-3"/>
    <s v="5"/>
    <s v="scale_mpi_epyc_job_12128.out "/>
    <s v="scale_mpi_epyc_epyc005_2023-06-13_02-00-42.csv "/>
    <s v="i 1000 0 0 42 1"/>
    <e v="#N/A"/>
    <e v="#N/A"/>
    <e v="#N/A"/>
    <e v="#N/A"/>
    <x v="1"/>
  </r>
  <r>
    <x v="0"/>
    <x v="1"/>
    <n v="0"/>
    <x v="0"/>
    <x v="42"/>
    <n v="1"/>
    <n v="1.5447500000000001"/>
    <n v="1.1276E-2"/>
    <n v="0.214806"/>
    <n v="5.1139999999999996E-3"/>
    <s v="5"/>
    <s v="scale_mpi_epyc_job_12128.out "/>
    <s v="scale_mpi_epyc_epyc005_2023-06-13_02-00-42.csv "/>
    <s v="i 1000 0 0 43 1"/>
    <e v="#N/A"/>
    <e v="#N/A"/>
    <e v="#N/A"/>
    <e v="#N/A"/>
    <x v="1"/>
  </r>
  <r>
    <x v="0"/>
    <x v="1"/>
    <n v="0"/>
    <x v="0"/>
    <x v="43"/>
    <n v="1"/>
    <n v="1.3942270000000001"/>
    <n v="1.9186000000000002E-2"/>
    <n v="0.25345800000000002"/>
    <n v="5.8939999999999999E-3"/>
    <s v="5"/>
    <s v="scale_mpi_epyc_job_12128.out "/>
    <s v="scale_mpi_epyc_epyc005_2023-06-13_02-00-42.csv "/>
    <s v="i 1000 0 0 44 1"/>
    <e v="#N/A"/>
    <e v="#N/A"/>
    <e v="#N/A"/>
    <e v="#N/A"/>
    <x v="1"/>
  </r>
  <r>
    <x v="0"/>
    <x v="1"/>
    <n v="0"/>
    <x v="0"/>
    <x v="44"/>
    <n v="1"/>
    <n v="1.406234"/>
    <n v="1.9462E-2"/>
    <n v="0.15829699999999999"/>
    <n v="3.5980000000000001E-3"/>
    <s v="5"/>
    <s v="scale_mpi_epyc_job_12128.out "/>
    <s v="scale_mpi_epyc_epyc005_2023-06-13_02-00-42.csv "/>
    <s v="i 1000 0 0 45 1"/>
    <e v="#N/A"/>
    <e v="#N/A"/>
    <e v="#N/A"/>
    <e v="#N/A"/>
    <x v="1"/>
  </r>
  <r>
    <x v="0"/>
    <x v="1"/>
    <n v="0"/>
    <x v="0"/>
    <x v="45"/>
    <n v="1"/>
    <n v="1.4324319999999999"/>
    <n v="1.6756E-2"/>
    <n v="0.25048799999999999"/>
    <n v="5.5659999999999998E-3"/>
    <s v="5"/>
    <s v="scale_mpi_epyc_job_12128.out "/>
    <s v="scale_mpi_epyc_epyc005_2023-06-13_02-00-42.csv "/>
    <s v="i 1000 0 0 46 1"/>
    <e v="#N/A"/>
    <e v="#N/A"/>
    <e v="#N/A"/>
    <e v="#N/A"/>
    <x v="1"/>
  </r>
  <r>
    <x v="0"/>
    <x v="1"/>
    <n v="0"/>
    <x v="0"/>
    <x v="46"/>
    <n v="1"/>
    <n v="1.4564379999999999"/>
    <n v="1.8388000000000002E-2"/>
    <n v="0.27523199999999998"/>
    <n v="5.9829999999999996E-3"/>
    <s v="5"/>
    <s v="scale_mpi_epyc_job_12128.out "/>
    <s v="scale_mpi_epyc_epyc005_2023-06-13_02-00-42.csv "/>
    <s v="i 1000 0 0 47 1"/>
    <e v="#N/A"/>
    <e v="#N/A"/>
    <e v="#N/A"/>
    <e v="#N/A"/>
    <x v="1"/>
  </r>
  <r>
    <x v="0"/>
    <x v="1"/>
    <n v="0"/>
    <x v="0"/>
    <x v="47"/>
    <n v="1"/>
    <n v="1.491924"/>
    <n v="1.7208000000000001E-2"/>
    <n v="0.287055"/>
    <n v="6.1079999999999997E-3"/>
    <s v="5"/>
    <s v="scale_mpi_epyc_job_12128.out "/>
    <s v="scale_mpi_epyc_epyc005_2023-06-13_02-00-42.csv "/>
    <s v="i 1000 0 0 48 1"/>
    <e v="#N/A"/>
    <e v="#N/A"/>
    <e v="#N/A"/>
    <e v="#N/A"/>
    <x v="1"/>
  </r>
  <r>
    <x v="0"/>
    <x v="1"/>
    <n v="0"/>
    <x v="0"/>
    <x v="48"/>
    <n v="1"/>
    <n v="1.501995"/>
    <n v="1.9553000000000001E-2"/>
    <n v="0.28058699999999998"/>
    <n v="5.8459999999999996E-3"/>
    <s v="5"/>
    <s v="scale_mpi_epyc_job_12128.out "/>
    <s v="scale_mpi_epyc_epyc005_2023-06-13_02-00-42.csv "/>
    <s v="i 1000 0 0 49 1"/>
    <e v="#N/A"/>
    <e v="#N/A"/>
    <e v="#N/A"/>
    <e v="#N/A"/>
    <x v="1"/>
  </r>
  <r>
    <x v="0"/>
    <x v="1"/>
    <n v="0"/>
    <x v="0"/>
    <x v="49"/>
    <n v="1"/>
    <n v="1.5307500000000001"/>
    <n v="1.5998999999999999E-2"/>
    <n v="0.28537499999999999"/>
    <n v="5.8240000000000002E-3"/>
    <s v="5"/>
    <s v="scale_mpi_epyc_job_12128.out "/>
    <s v="scale_mpi_epyc_epyc005_2023-06-13_02-00-42.csv "/>
    <s v="i 1000 0 0 50 1"/>
    <e v="#N/A"/>
    <e v="#N/A"/>
    <e v="#N/A"/>
    <e v="#N/A"/>
    <x v="1"/>
  </r>
  <r>
    <x v="0"/>
    <x v="1"/>
    <n v="0"/>
    <x v="0"/>
    <x v="50"/>
    <n v="1"/>
    <n v="1.686563"/>
    <n v="1.3481E-2"/>
    <n v="0.32132500000000003"/>
    <n v="6.4270000000000004E-3"/>
    <s v="5"/>
    <s v="scale_mpi_epyc_job_12128.out "/>
    <s v="scale_mpi_epyc_epyc005_2023-06-13_02-00-42.csv "/>
    <s v="i 1000 0 0 51 1"/>
    <e v="#N/A"/>
    <e v="#N/A"/>
    <e v="#N/A"/>
    <e v="#N/A"/>
    <x v="1"/>
  </r>
  <r>
    <x v="0"/>
    <x v="1"/>
    <n v="0"/>
    <x v="0"/>
    <x v="51"/>
    <n v="1"/>
    <n v="1.558392"/>
    <n v="1.5701E-2"/>
    <n v="0.31160199999999999"/>
    <n v="6.11E-3"/>
    <s v="5"/>
    <s v="scale_mpi_epyc_job_12128.out "/>
    <s v="scale_mpi_epyc_epyc005_2023-06-13_02-00-42.csv "/>
    <s v="i 1000 0 0 52 1"/>
    <e v="#N/A"/>
    <e v="#N/A"/>
    <e v="#N/A"/>
    <e v="#N/A"/>
    <x v="1"/>
  </r>
  <r>
    <x v="0"/>
    <x v="1"/>
    <n v="0"/>
    <x v="0"/>
    <x v="52"/>
    <n v="1"/>
    <n v="1.5489809999999999"/>
    <n v="1.3577000000000001E-2"/>
    <n v="0.34640700000000002"/>
    <n v="6.6620000000000004E-3"/>
    <s v="5"/>
    <s v="scale_mpi_epyc_job_12128.out "/>
    <s v="scale_mpi_epyc_epyc005_2023-06-13_02-00-42.csv "/>
    <s v="i 1000 0 0 53 1"/>
    <e v="#N/A"/>
    <e v="#N/A"/>
    <e v="#N/A"/>
    <e v="#N/A"/>
    <x v="1"/>
  </r>
  <r>
    <x v="0"/>
    <x v="1"/>
    <n v="0"/>
    <x v="0"/>
    <x v="53"/>
    <n v="1"/>
    <n v="1.659284"/>
    <n v="1.1717E-2"/>
    <n v="0.33972000000000002"/>
    <n v="6.4099999999999999E-3"/>
    <s v="5"/>
    <s v="scale_mpi_epyc_job_12128.out "/>
    <s v="scale_mpi_epyc_epyc005_2023-06-13_02-00-42.csv "/>
    <s v="i 1000 0 0 54 1"/>
    <e v="#N/A"/>
    <e v="#N/A"/>
    <e v="#N/A"/>
    <e v="#N/A"/>
    <x v="1"/>
  </r>
  <r>
    <x v="0"/>
    <x v="1"/>
    <n v="0"/>
    <x v="0"/>
    <x v="54"/>
    <n v="1"/>
    <n v="1.62469"/>
    <n v="2.1204000000000001E-2"/>
    <n v="0.35478100000000001"/>
    <n v="6.5700000000000003E-3"/>
    <s v="5"/>
    <s v="scale_mpi_epyc_job_12128.out "/>
    <s v="scale_mpi_epyc_epyc005_2023-06-13_02-00-42.csv "/>
    <s v="i 1000 0 0 55 1"/>
    <e v="#N/A"/>
    <e v="#N/A"/>
    <e v="#N/A"/>
    <e v="#N/A"/>
    <x v="1"/>
  </r>
  <r>
    <x v="0"/>
    <x v="1"/>
    <n v="0"/>
    <x v="0"/>
    <x v="55"/>
    <n v="1"/>
    <n v="1.8268329999999999"/>
    <n v="1.6877E-2"/>
    <n v="0.40556199999999998"/>
    <n v="7.3740000000000003E-3"/>
    <s v="5"/>
    <s v="scale_mpi_epyc_job_12128.out "/>
    <s v="scale_mpi_epyc_epyc005_2023-06-13_02-00-42.csv "/>
    <s v="i 1000 0 0 56 1"/>
    <e v="#N/A"/>
    <e v="#N/A"/>
    <e v="#N/A"/>
    <e v="#N/A"/>
    <x v="1"/>
  </r>
  <r>
    <x v="0"/>
    <x v="1"/>
    <n v="0"/>
    <x v="0"/>
    <x v="56"/>
    <n v="1"/>
    <n v="1.893707"/>
    <n v="2.3008000000000001E-2"/>
    <n v="0.413267"/>
    <n v="7.3800000000000003E-3"/>
    <s v="5"/>
    <s v="scale_mpi_epyc_job_12128.out "/>
    <s v="scale_mpi_epyc_epyc005_2023-06-13_02-00-42.csv "/>
    <s v="i 1000 0 0 57 1"/>
    <e v="#N/A"/>
    <e v="#N/A"/>
    <e v="#N/A"/>
    <e v="#N/A"/>
    <x v="1"/>
  </r>
  <r>
    <x v="0"/>
    <x v="1"/>
    <n v="0"/>
    <x v="0"/>
    <x v="57"/>
    <n v="1"/>
    <n v="1.2795620000000001"/>
    <n v="1.5816E-2"/>
    <n v="0.35458000000000001"/>
    <n v="6.221E-3"/>
    <s v="5"/>
    <s v="scale_mpi_epyc_job_12128.out "/>
    <s v="scale_mpi_epyc_epyc005_2023-06-13_02-00-42.csv "/>
    <s v="i 1000 0 0 58 1"/>
    <e v="#N/A"/>
    <e v="#N/A"/>
    <e v="#N/A"/>
    <e v="#N/A"/>
    <x v="1"/>
  </r>
  <r>
    <x v="0"/>
    <x v="1"/>
    <n v="0"/>
    <x v="0"/>
    <x v="58"/>
    <n v="1"/>
    <n v="1.2989569999999999"/>
    <n v="1.6383999999999999E-2"/>
    <n v="0.36366700000000002"/>
    <n v="6.2700000000000004E-3"/>
    <s v="5"/>
    <s v="scale_mpi_epyc_job_12128.out "/>
    <s v="scale_mpi_epyc_epyc005_2023-06-13_02-00-42.csv "/>
    <s v="i 1000 0 0 59 1"/>
    <e v="#N/A"/>
    <e v="#N/A"/>
    <e v="#N/A"/>
    <e v="#N/A"/>
    <x v="1"/>
  </r>
  <r>
    <x v="0"/>
    <x v="1"/>
    <n v="0"/>
    <x v="0"/>
    <x v="59"/>
    <n v="1"/>
    <n v="1.243099"/>
    <n v="1.2460000000000001E-2"/>
    <n v="0.38446200000000003"/>
    <n v="6.5160000000000001E-3"/>
    <s v="5"/>
    <s v="scale_mpi_epyc_job_12128.out "/>
    <s v="scale_mpi_epyc_epyc005_2023-06-13_02-00-42.csv "/>
    <s v="i 1000 0 0 60 1"/>
    <e v="#N/A"/>
    <e v="#N/A"/>
    <e v="#N/A"/>
    <e v="#N/A"/>
    <x v="1"/>
  </r>
  <r>
    <x v="0"/>
    <x v="1"/>
    <n v="0"/>
    <x v="0"/>
    <x v="60"/>
    <n v="1"/>
    <n v="1.2587930000000001"/>
    <n v="1.7580999999999999E-2"/>
    <n v="0.40437400000000001"/>
    <n v="6.7400000000000003E-3"/>
    <s v="5"/>
    <s v="scale_mpi_epyc_job_12128.out "/>
    <s v="scale_mpi_epyc_epyc005_2023-06-13_02-00-42.csv "/>
    <s v="i 1000 0 0 61 1"/>
    <e v="#N/A"/>
    <e v="#N/A"/>
    <e v="#N/A"/>
    <e v="#N/A"/>
    <x v="1"/>
  </r>
  <r>
    <x v="0"/>
    <x v="1"/>
    <n v="0"/>
    <x v="0"/>
    <x v="61"/>
    <n v="1"/>
    <n v="1.332363"/>
    <n v="1.9948E-2"/>
    <n v="0.43190600000000001"/>
    <n v="7.0800000000000004E-3"/>
    <s v="5"/>
    <s v="scale_mpi_epyc_job_12128.out "/>
    <s v="scale_mpi_epyc_epyc005_2023-06-13_02-00-42.csv "/>
    <s v="i 1000 0 0 62 1"/>
    <e v="#N/A"/>
    <e v="#N/A"/>
    <e v="#N/A"/>
    <e v="#N/A"/>
    <x v="1"/>
  </r>
  <r>
    <x v="0"/>
    <x v="1"/>
    <n v="0"/>
    <x v="0"/>
    <x v="62"/>
    <n v="1"/>
    <n v="1.2669379999999999"/>
    <n v="1.9637000000000002E-2"/>
    <n v="0.46644400000000003"/>
    <n v="7.5230000000000002E-3"/>
    <s v="5"/>
    <s v="scale_mpi_epyc_job_12128.out "/>
    <s v="scale_mpi_epyc_epyc005_2023-06-13_02-00-42.csv "/>
    <s v="i 1000 0 0 63 1"/>
    <e v="#N/A"/>
    <e v="#N/A"/>
    <e v="#N/A"/>
    <e v="#N/A"/>
    <x v="1"/>
  </r>
  <r>
    <x v="0"/>
    <x v="1"/>
    <n v="0"/>
    <x v="0"/>
    <x v="63"/>
    <n v="1"/>
    <n v="1.292467"/>
    <n v="1.5066E-2"/>
    <n v="0.52381800000000001"/>
    <n v="8.3149999999999995E-3"/>
    <s v="5"/>
    <s v="scale_mpi_epyc_job_12128.out "/>
    <s v="scale_mpi_epyc_epyc005_2023-06-13_02-00-42.csv "/>
    <s v="i 1000 0 0 64 1"/>
    <e v="#N/A"/>
    <e v="#N/A"/>
    <e v="#N/A"/>
    <e v="#N/A"/>
    <x v="1"/>
  </r>
  <r>
    <x v="0"/>
    <x v="2"/>
    <n v="0"/>
    <x v="0"/>
    <x v="0"/>
    <n v="1"/>
    <n v="1.0325690000000001"/>
    <n v="2.0110000000000002E-3"/>
    <n v="0"/>
    <n v="0"/>
    <s v="5"/>
    <s v="scale_mpi_epyc_job_12128.out "/>
    <s v="scale_mpi_epyc_epyc005_2023-06-13_02-00-42.csv "/>
    <s v="i 100 0 0 1 1"/>
    <e v="#N/A"/>
    <e v="#N/A"/>
    <e v="#N/A"/>
    <e v="#N/A"/>
    <x v="1"/>
  </r>
  <r>
    <x v="0"/>
    <x v="2"/>
    <n v="0"/>
    <x v="0"/>
    <x v="1"/>
    <n v="1"/>
    <n v="1.040753"/>
    <n v="1.3569999999999999E-3"/>
    <n v="9.5500000000000001E-4"/>
    <n v="9.5500000000000001E-4"/>
    <s v="5"/>
    <s v="scale_mpi_epyc_job_12128.out "/>
    <s v="scale_mpi_epyc_epyc005_2023-06-13_02-00-42.csv "/>
    <s v="i 100 0 0 2 1"/>
    <e v="#N/A"/>
    <e v="#N/A"/>
    <e v="#N/A"/>
    <e v="#N/A"/>
    <x v="1"/>
  </r>
  <r>
    <x v="0"/>
    <x v="2"/>
    <n v="0"/>
    <x v="0"/>
    <x v="2"/>
    <n v="1"/>
    <n v="1.0384070000000001"/>
    <n v="1.9610000000000001E-3"/>
    <n v="1.0300000000000001E-3"/>
    <n v="5.1500000000000005E-4"/>
    <s v="5"/>
    <s v="scale_mpi_epyc_job_12128.out "/>
    <s v="scale_mpi_epyc_epyc005_2023-06-13_02-00-42.csv "/>
    <s v="i 100 0 0 3 1"/>
    <e v="#N/A"/>
    <e v="#N/A"/>
    <e v="#N/A"/>
    <e v="#N/A"/>
    <x v="1"/>
  </r>
  <r>
    <x v="0"/>
    <x v="2"/>
    <n v="0"/>
    <x v="0"/>
    <x v="3"/>
    <n v="1"/>
    <n v="1.0434209999999999"/>
    <n v="2.2790000000000002E-3"/>
    <n v="3.2889999999999998E-3"/>
    <n v="1.096E-3"/>
    <s v="5"/>
    <s v="scale_mpi_epyc_job_12128.out "/>
    <s v="scale_mpi_epyc_epyc005_2023-06-13_02-00-42.csv "/>
    <s v="i 100 0 0 4 1"/>
    <e v="#N/A"/>
    <e v="#N/A"/>
    <e v="#N/A"/>
    <e v="#N/A"/>
    <x v="1"/>
  </r>
  <r>
    <x v="0"/>
    <x v="2"/>
    <n v="0"/>
    <x v="0"/>
    <x v="4"/>
    <n v="1"/>
    <n v="1.066055"/>
    <n v="2.2260000000000001E-3"/>
    <n v="3.4359999999999998E-3"/>
    <n v="8.5899999999999995E-4"/>
    <s v="5"/>
    <s v="scale_mpi_epyc_job_12128.out "/>
    <s v="scale_mpi_epyc_epyc005_2023-06-13_02-00-42.csv "/>
    <s v="i 100 0 0 5 1"/>
    <e v="#N/A"/>
    <e v="#N/A"/>
    <e v="#N/A"/>
    <e v="#N/A"/>
    <x v="1"/>
  </r>
  <r>
    <x v="0"/>
    <x v="2"/>
    <n v="0"/>
    <x v="0"/>
    <x v="5"/>
    <n v="1"/>
    <n v="1.0597859999999999"/>
    <n v="2.4009999999999999E-3"/>
    <n v="6.9420000000000003E-3"/>
    <n v="1.3879999999999999E-3"/>
    <s v="5"/>
    <s v="scale_mpi_epyc_job_12128.out "/>
    <s v="scale_mpi_epyc_epyc005_2023-06-13_02-00-42.csv "/>
    <s v="i 100 0 0 6 1"/>
    <e v="#N/A"/>
    <e v="#N/A"/>
    <e v="#N/A"/>
    <e v="#N/A"/>
    <x v="1"/>
  </r>
  <r>
    <x v="0"/>
    <x v="2"/>
    <n v="0"/>
    <x v="0"/>
    <x v="6"/>
    <n v="1"/>
    <n v="1.0620229999999999"/>
    <n v="3.4039999999999999E-3"/>
    <n v="9.5300000000000003E-3"/>
    <n v="1.588E-3"/>
    <s v="5"/>
    <s v="scale_mpi_epyc_job_12128.out "/>
    <s v="scale_mpi_epyc_epyc005_2023-06-13_02-00-42.csv "/>
    <s v="i 100 0 0 7 1"/>
    <e v="#N/A"/>
    <e v="#N/A"/>
    <e v="#N/A"/>
    <e v="#N/A"/>
    <x v="1"/>
  </r>
  <r>
    <x v="0"/>
    <x v="2"/>
    <n v="0"/>
    <x v="0"/>
    <x v="7"/>
    <n v="1"/>
    <n v="1.0798840000000001"/>
    <n v="4.2509999999999996E-3"/>
    <n v="9.5090000000000001E-3"/>
    <n v="1.358E-3"/>
    <s v="5"/>
    <s v="scale_mpi_epyc_job_12128.out "/>
    <s v="scale_mpi_epyc_epyc005_2023-06-13_02-00-42.csv "/>
    <s v="i 100 0 0 8 1"/>
    <e v="#N/A"/>
    <e v="#N/A"/>
    <e v="#N/A"/>
    <e v="#N/A"/>
    <x v="1"/>
  </r>
  <r>
    <x v="0"/>
    <x v="2"/>
    <n v="0"/>
    <x v="0"/>
    <x v="8"/>
    <n v="1"/>
    <n v="1.088713"/>
    <n v="4.169E-3"/>
    <n v="1.1096999999999999E-2"/>
    <n v="1.387E-3"/>
    <s v="5"/>
    <s v="scale_mpi_epyc_job_12128.out "/>
    <s v="scale_mpi_epyc_epyc005_2023-06-13_02-00-42.csv "/>
    <s v="i 100 0 0 9 1"/>
    <e v="#N/A"/>
    <e v="#N/A"/>
    <e v="#N/A"/>
    <e v="#N/A"/>
    <x v="1"/>
  </r>
  <r>
    <x v="0"/>
    <x v="2"/>
    <n v="0"/>
    <x v="0"/>
    <x v="9"/>
    <n v="1"/>
    <n v="1.0868580000000001"/>
    <n v="5.5539999999999999E-3"/>
    <n v="1.8283000000000001E-2"/>
    <n v="2.0309999999999998E-3"/>
    <s v="5"/>
    <s v="scale_mpi_epyc_job_12128.out "/>
    <s v="scale_mpi_epyc_epyc005_2023-06-13_02-00-42.csv "/>
    <s v="i 100 0 0 10 1"/>
    <e v="#N/A"/>
    <e v="#N/A"/>
    <e v="#N/A"/>
    <e v="#N/A"/>
    <x v="1"/>
  </r>
  <r>
    <x v="0"/>
    <x v="2"/>
    <n v="0"/>
    <x v="0"/>
    <x v="10"/>
    <n v="1"/>
    <n v="1.0999270000000001"/>
    <n v="4.1190000000000003E-3"/>
    <n v="1.9505000000000002E-2"/>
    <n v="1.951E-3"/>
    <s v="5"/>
    <s v="scale_mpi_epyc_job_12128.out "/>
    <s v="scale_mpi_epyc_epyc005_2023-06-13_02-00-42.csv "/>
    <s v="i 100 0 0 11 1"/>
    <e v="#N/A"/>
    <e v="#N/A"/>
    <e v="#N/A"/>
    <e v="#N/A"/>
    <x v="1"/>
  </r>
  <r>
    <x v="0"/>
    <x v="2"/>
    <n v="0"/>
    <x v="0"/>
    <x v="11"/>
    <n v="1"/>
    <n v="1.1149420000000001"/>
    <n v="5.4819999999999999E-3"/>
    <n v="1.7985000000000001E-2"/>
    <n v="1.635E-3"/>
    <s v="5"/>
    <s v="scale_mpi_epyc_job_12128.out "/>
    <s v="scale_mpi_epyc_epyc005_2023-06-13_02-00-42.csv "/>
    <s v="i 100 0 0 12 1"/>
    <e v="#N/A"/>
    <e v="#N/A"/>
    <e v="#N/A"/>
    <e v="#N/A"/>
    <x v="1"/>
  </r>
  <r>
    <x v="0"/>
    <x v="2"/>
    <n v="0"/>
    <x v="0"/>
    <x v="12"/>
    <n v="1"/>
    <n v="1.090937"/>
    <n v="5.352E-3"/>
    <n v="2.4275999999999999E-2"/>
    <n v="2.0230000000000001E-3"/>
    <s v="5"/>
    <s v="scale_mpi_epyc_job_12128.out "/>
    <s v="scale_mpi_epyc_epyc005_2023-06-13_02-00-42.csv "/>
    <s v="i 100 0 0 13 1"/>
    <e v="#N/A"/>
    <e v="#N/A"/>
    <e v="#N/A"/>
    <e v="#N/A"/>
    <x v="1"/>
  </r>
  <r>
    <x v="0"/>
    <x v="2"/>
    <n v="0"/>
    <x v="0"/>
    <x v="13"/>
    <n v="1"/>
    <n v="1.133367"/>
    <n v="4.2420000000000001E-3"/>
    <n v="2.5340999999999999E-2"/>
    <n v="1.949E-3"/>
    <s v="5"/>
    <s v="scale_mpi_epyc_job_12128.out "/>
    <s v="scale_mpi_epyc_epyc005_2023-06-13_02-00-42.csv "/>
    <s v="i 100 0 0 14 1"/>
    <e v="#N/A"/>
    <e v="#N/A"/>
    <e v="#N/A"/>
    <e v="#N/A"/>
    <x v="1"/>
  </r>
  <r>
    <x v="0"/>
    <x v="2"/>
    <n v="0"/>
    <x v="0"/>
    <x v="14"/>
    <n v="1"/>
    <n v="1.150269"/>
    <n v="6.5880000000000001E-3"/>
    <n v="3.3373E-2"/>
    <n v="2.3839999999999998E-3"/>
    <s v="5"/>
    <s v="scale_mpi_epyc_job_12128.out "/>
    <s v="scale_mpi_epyc_epyc005_2023-06-13_02-00-42.csv "/>
    <s v="i 100 0 0 15 1"/>
    <e v="#N/A"/>
    <e v="#N/A"/>
    <e v="#N/A"/>
    <e v="#N/A"/>
    <x v="1"/>
  </r>
  <r>
    <x v="0"/>
    <x v="2"/>
    <n v="0"/>
    <x v="0"/>
    <x v="15"/>
    <n v="1"/>
    <n v="1.1338760000000001"/>
    <n v="5.4640000000000001E-3"/>
    <n v="3.8794000000000002E-2"/>
    <n v="2.5860000000000002E-3"/>
    <s v="5"/>
    <s v="scale_mpi_epyc_job_12128.out "/>
    <s v="scale_mpi_epyc_epyc005_2023-06-13_02-00-42.csv "/>
    <s v="i 100 0 0 16 1"/>
    <e v="#N/A"/>
    <e v="#N/A"/>
    <e v="#N/A"/>
    <e v="#N/A"/>
    <x v="1"/>
  </r>
  <r>
    <x v="0"/>
    <x v="2"/>
    <n v="0"/>
    <x v="0"/>
    <x v="16"/>
    <n v="1"/>
    <n v="1.157373"/>
    <n v="6.2129999999999998E-3"/>
    <n v="4.3165000000000002E-2"/>
    <n v="2.6979999999999999E-3"/>
    <s v="5"/>
    <s v="scale_mpi_epyc_job_12128.out "/>
    <s v="scale_mpi_epyc_epyc005_2023-06-13_02-00-42.csv "/>
    <s v="i 100 0 0 17 1"/>
    <e v="#N/A"/>
    <e v="#N/A"/>
    <e v="#N/A"/>
    <e v="#N/A"/>
    <x v="1"/>
  </r>
  <r>
    <x v="0"/>
    <x v="2"/>
    <n v="0"/>
    <x v="0"/>
    <x v="17"/>
    <n v="1"/>
    <n v="1.178877"/>
    <n v="6.6230000000000004E-3"/>
    <n v="4.6845999999999999E-2"/>
    <n v="2.7560000000000002E-3"/>
    <s v="5"/>
    <s v="scale_mpi_epyc_job_12128.out "/>
    <s v="scale_mpi_epyc_epyc005_2023-06-13_02-00-42.csv "/>
    <s v="i 100 0 0 18 1"/>
    <e v="#N/A"/>
    <e v="#N/A"/>
    <e v="#N/A"/>
    <e v="#N/A"/>
    <x v="1"/>
  </r>
  <r>
    <x v="0"/>
    <x v="2"/>
    <n v="0"/>
    <x v="0"/>
    <x v="18"/>
    <n v="1"/>
    <n v="1.1928540000000001"/>
    <n v="6.973E-3"/>
    <n v="5.0965999999999997E-2"/>
    <n v="2.8310000000000002E-3"/>
    <s v="5"/>
    <s v="scale_mpi_epyc_job_12128.out "/>
    <s v="scale_mpi_epyc_epyc005_2023-06-13_02-00-42.csv "/>
    <s v="i 100 0 0 19 1"/>
    <e v="#N/A"/>
    <e v="#N/A"/>
    <e v="#N/A"/>
    <e v="#N/A"/>
    <x v="1"/>
  </r>
  <r>
    <x v="0"/>
    <x v="2"/>
    <n v="0"/>
    <x v="0"/>
    <x v="19"/>
    <n v="1"/>
    <n v="1.181805"/>
    <n v="5.6350000000000003E-3"/>
    <n v="5.7623000000000001E-2"/>
    <n v="3.0330000000000001E-3"/>
    <s v="5"/>
    <s v="scale_mpi_epyc_job_12128.out "/>
    <s v="scale_mpi_epyc_epyc005_2023-06-13_02-00-42.csv "/>
    <s v="i 100 0 0 20 1"/>
    <e v="#N/A"/>
    <e v="#N/A"/>
    <e v="#N/A"/>
    <e v="#N/A"/>
    <x v="1"/>
  </r>
  <r>
    <x v="0"/>
    <x v="2"/>
    <n v="0"/>
    <x v="0"/>
    <x v="20"/>
    <n v="1"/>
    <n v="1.21736"/>
    <n v="7.5709999999999996E-3"/>
    <n v="2.9753000000000002E-2"/>
    <n v="1.488E-3"/>
    <s v="5"/>
    <s v="scale_mpi_epyc_job_12128.out "/>
    <s v="scale_mpi_epyc_epyc005_2023-06-13_02-00-42.csv "/>
    <s v="i 100 0 0 21 1"/>
    <e v="#N/A"/>
    <e v="#N/A"/>
    <e v="#N/A"/>
    <e v="#N/A"/>
    <x v="1"/>
  </r>
  <r>
    <x v="0"/>
    <x v="2"/>
    <n v="0"/>
    <x v="0"/>
    <x v="21"/>
    <n v="1"/>
    <n v="1.1898880000000001"/>
    <n v="6.6880000000000004E-3"/>
    <n v="7.0952000000000001E-2"/>
    <n v="3.3790000000000001E-3"/>
    <s v="5"/>
    <s v="scale_mpi_epyc_job_12128.out "/>
    <s v="scale_mpi_epyc_epyc005_2023-06-13_02-00-42.csv "/>
    <s v="i 100 0 0 22 1"/>
    <e v="#N/A"/>
    <e v="#N/A"/>
    <e v="#N/A"/>
    <e v="#N/A"/>
    <x v="1"/>
  </r>
  <r>
    <x v="0"/>
    <x v="2"/>
    <n v="0"/>
    <x v="0"/>
    <x v="22"/>
    <n v="1"/>
    <n v="1.202944"/>
    <n v="7.1409999999999998E-3"/>
    <n v="3.986E-2"/>
    <n v="1.812E-3"/>
    <s v="5"/>
    <s v="scale_mpi_epyc_job_12128.out "/>
    <s v="scale_mpi_epyc_epyc005_2023-06-13_02-00-42.csv "/>
    <s v="i 100 0 0 23 1"/>
    <e v="#N/A"/>
    <e v="#N/A"/>
    <e v="#N/A"/>
    <e v="#N/A"/>
    <x v="1"/>
  </r>
  <r>
    <x v="0"/>
    <x v="2"/>
    <n v="0"/>
    <x v="0"/>
    <x v="23"/>
    <n v="1"/>
    <n v="1.2320789999999999"/>
    <n v="1.0926999999999999E-2"/>
    <n v="8.1972000000000003E-2"/>
    <n v="3.5639999999999999E-3"/>
    <s v="5"/>
    <s v="scale_mpi_epyc_job_12128.out "/>
    <s v="scale_mpi_epyc_epyc005_2023-06-13_02-00-42.csv "/>
    <s v="i 100 0 0 24 1"/>
    <e v="#N/A"/>
    <e v="#N/A"/>
    <e v="#N/A"/>
    <e v="#N/A"/>
    <x v="1"/>
  </r>
  <r>
    <x v="0"/>
    <x v="2"/>
    <n v="0"/>
    <x v="0"/>
    <x v="24"/>
    <n v="1"/>
    <n v="1.20966"/>
    <n v="8.7950000000000007E-3"/>
    <n v="6.0908999999999998E-2"/>
    <n v="2.5379999999999999E-3"/>
    <s v="5"/>
    <s v="scale_mpi_epyc_job_12128.out "/>
    <s v="scale_mpi_epyc_epyc005_2023-06-13_02-00-42.csv "/>
    <s v="i 100 0 0 25 1"/>
    <e v="#N/A"/>
    <e v="#N/A"/>
    <e v="#N/A"/>
    <e v="#N/A"/>
    <x v="1"/>
  </r>
  <r>
    <x v="0"/>
    <x v="2"/>
    <n v="0"/>
    <x v="0"/>
    <x v="25"/>
    <n v="1"/>
    <n v="1.2295849999999999"/>
    <n v="1.0673999999999999E-2"/>
    <n v="9.2566999999999997E-2"/>
    <n v="3.7030000000000001E-3"/>
    <s v="5"/>
    <s v="scale_mpi_epyc_job_12128.out "/>
    <s v="scale_mpi_epyc_epyc005_2023-06-13_02-00-42.csv "/>
    <s v="i 100 0 0 26 1"/>
    <e v="#N/A"/>
    <e v="#N/A"/>
    <e v="#N/A"/>
    <e v="#N/A"/>
    <x v="1"/>
  </r>
  <r>
    <x v="0"/>
    <x v="2"/>
    <n v="0"/>
    <x v="0"/>
    <x v="26"/>
    <n v="1"/>
    <n v="1.240653"/>
    <n v="1.0824E-2"/>
    <n v="5.1123000000000002E-2"/>
    <n v="1.9659999999999999E-3"/>
    <s v="5"/>
    <s v="scale_mpi_epyc_job_12128.out "/>
    <s v="scale_mpi_epyc_epyc005_2023-06-13_02-00-42.csv "/>
    <s v="i 100 0 0 27 1"/>
    <e v="#N/A"/>
    <e v="#N/A"/>
    <e v="#N/A"/>
    <e v="#N/A"/>
    <x v="1"/>
  </r>
  <r>
    <x v="0"/>
    <x v="2"/>
    <n v="0"/>
    <x v="0"/>
    <x v="27"/>
    <n v="1"/>
    <n v="1.219352"/>
    <n v="1.1042E-2"/>
    <n v="9.6668000000000004E-2"/>
    <n v="3.5799999999999998E-3"/>
    <s v="5"/>
    <s v="scale_mpi_epyc_job_12128.out "/>
    <s v="scale_mpi_epyc_epyc005_2023-06-13_02-00-42.csv "/>
    <s v="i 100 0 0 28 1"/>
    <e v="#N/A"/>
    <e v="#N/A"/>
    <e v="#N/A"/>
    <e v="#N/A"/>
    <x v="1"/>
  </r>
  <r>
    <x v="0"/>
    <x v="2"/>
    <n v="0"/>
    <x v="0"/>
    <x v="28"/>
    <n v="1"/>
    <n v="1.2103360000000001"/>
    <n v="6.7809999999999997E-3"/>
    <n v="5.4855000000000001E-2"/>
    <n v="1.9589999999999998E-3"/>
    <s v="5"/>
    <s v="scale_mpi_epyc_job_12128.out "/>
    <s v="scale_mpi_epyc_epyc005_2023-06-13_02-00-42.csv "/>
    <s v="i 100 0 0 29 1"/>
    <e v="#N/A"/>
    <e v="#N/A"/>
    <e v="#N/A"/>
    <e v="#N/A"/>
    <x v="1"/>
  </r>
  <r>
    <x v="0"/>
    <x v="2"/>
    <n v="0"/>
    <x v="0"/>
    <x v="29"/>
    <n v="1"/>
    <n v="1.3099229999999999"/>
    <n v="1.2453000000000001E-2"/>
    <n v="0.111682"/>
    <n v="3.8509999999999998E-3"/>
    <s v="5"/>
    <s v="scale_mpi_epyc_job_12128.out "/>
    <s v="scale_mpi_epyc_epyc005_2023-06-13_02-00-42.csv "/>
    <s v="i 100 0 0 30 1"/>
    <e v="#N/A"/>
    <e v="#N/A"/>
    <e v="#N/A"/>
    <e v="#N/A"/>
    <x v="1"/>
  </r>
  <r>
    <x v="0"/>
    <x v="2"/>
    <n v="0"/>
    <x v="0"/>
    <x v="30"/>
    <n v="1"/>
    <n v="1.3224610000000001"/>
    <n v="8.8780000000000005E-3"/>
    <n v="9.6254999999999993E-2"/>
    <n v="3.209E-3"/>
    <s v="5"/>
    <s v="scale_mpi_epyc_job_12128.out "/>
    <s v="scale_mpi_epyc_epyc005_2023-06-13_02-00-42.csv "/>
    <s v="i 100 0 0 31 1"/>
    <e v="#N/A"/>
    <e v="#N/A"/>
    <e v="#N/A"/>
    <e v="#N/A"/>
    <x v="1"/>
  </r>
  <r>
    <x v="0"/>
    <x v="2"/>
    <n v="0"/>
    <x v="0"/>
    <x v="31"/>
    <n v="1"/>
    <n v="1.3428800000000001"/>
    <n v="8.4399999999999996E-3"/>
    <n v="7.7523999999999996E-2"/>
    <n v="2.5010000000000002E-3"/>
    <s v="5"/>
    <s v="scale_mpi_epyc_job_12128.out "/>
    <s v="scale_mpi_epyc_epyc005_2023-06-13_02-00-42.csv "/>
    <s v="i 100 0 0 32 1"/>
    <e v="#N/A"/>
    <e v="#N/A"/>
    <e v="#N/A"/>
    <e v="#N/A"/>
    <x v="1"/>
  </r>
  <r>
    <x v="0"/>
    <x v="2"/>
    <n v="0"/>
    <x v="0"/>
    <x v="32"/>
    <n v="1"/>
    <n v="1.351013"/>
    <n v="8.7869999999999997E-3"/>
    <n v="0.14322499999999999"/>
    <n v="4.4759999999999999E-3"/>
    <s v="5"/>
    <s v="scale_mpi_epyc_job_12128.out "/>
    <s v="scale_mpi_epyc_epyc005_2023-06-13_02-00-42.csv "/>
    <s v="i 100 0 0 33 1"/>
    <e v="#N/A"/>
    <e v="#N/A"/>
    <e v="#N/A"/>
    <e v="#N/A"/>
    <x v="1"/>
  </r>
  <r>
    <x v="0"/>
    <x v="2"/>
    <n v="0"/>
    <x v="0"/>
    <x v="33"/>
    <n v="1"/>
    <n v="1.284707"/>
    <n v="9.3209999999999994E-3"/>
    <n v="0.14609"/>
    <n v="4.4270000000000004E-3"/>
    <s v="5"/>
    <s v="scale_mpi_epyc_job_12128.out "/>
    <s v="scale_mpi_epyc_epyc005_2023-06-13_02-00-42.csv "/>
    <s v="i 100 0 0 34 1"/>
    <e v="#N/A"/>
    <e v="#N/A"/>
    <e v="#N/A"/>
    <e v="#N/A"/>
    <x v="1"/>
  </r>
  <r>
    <x v="0"/>
    <x v="2"/>
    <n v="0"/>
    <x v="0"/>
    <x v="34"/>
    <n v="1"/>
    <n v="1.287679"/>
    <n v="1.2213E-2"/>
    <n v="8.6073999999999998E-2"/>
    <n v="2.532E-3"/>
    <s v="5"/>
    <s v="scale_mpi_epyc_job_12128.out "/>
    <s v="scale_mpi_epyc_epyc005_2023-06-13_02-00-42.csv "/>
    <s v="i 100 0 0 35 1"/>
    <e v="#N/A"/>
    <e v="#N/A"/>
    <e v="#N/A"/>
    <e v="#N/A"/>
    <x v="1"/>
  </r>
  <r>
    <x v="0"/>
    <x v="2"/>
    <n v="0"/>
    <x v="0"/>
    <x v="35"/>
    <n v="1"/>
    <n v="1.2930999999999999"/>
    <n v="9.2230000000000003E-3"/>
    <n v="0.15635299999999999"/>
    <n v="4.4669999999999996E-3"/>
    <s v="5"/>
    <s v="scale_mpi_epyc_job_12128.out "/>
    <s v="scale_mpi_epyc_epyc005_2023-06-13_02-00-42.csv "/>
    <s v="i 100 0 0 36 1"/>
    <e v="#N/A"/>
    <e v="#N/A"/>
    <e v="#N/A"/>
    <e v="#N/A"/>
    <x v="1"/>
  </r>
  <r>
    <x v="0"/>
    <x v="2"/>
    <n v="0"/>
    <x v="0"/>
    <x v="36"/>
    <n v="1"/>
    <n v="1.2995810000000001"/>
    <n v="1.1856E-2"/>
    <n v="0.19455800000000001"/>
    <n v="5.4039999999999999E-3"/>
    <s v="5"/>
    <s v="scale_mpi_epyc_job_12128.out "/>
    <s v="scale_mpi_epyc_epyc005_2023-06-13_02-00-42.csv "/>
    <s v="i 100 0 0 37 1"/>
    <e v="#N/A"/>
    <e v="#N/A"/>
    <e v="#N/A"/>
    <e v="#N/A"/>
    <x v="1"/>
  </r>
  <r>
    <x v="0"/>
    <x v="2"/>
    <n v="0"/>
    <x v="0"/>
    <x v="37"/>
    <n v="1"/>
    <n v="1.3221080000000001"/>
    <n v="1.3272000000000001E-2"/>
    <n v="0.18847900000000001"/>
    <n v="5.0939999999999996E-3"/>
    <s v="5"/>
    <s v="scale_mpi_epyc_job_12128.out "/>
    <s v="scale_mpi_epyc_epyc005_2023-06-13_02-00-42.csv "/>
    <s v="i 100 0 0 38 1"/>
    <e v="#N/A"/>
    <e v="#N/A"/>
    <e v="#N/A"/>
    <e v="#N/A"/>
    <x v="1"/>
  </r>
  <r>
    <x v="0"/>
    <x v="2"/>
    <n v="0"/>
    <x v="0"/>
    <x v="38"/>
    <n v="1"/>
    <n v="1.3223750000000001"/>
    <n v="1.2113000000000001E-2"/>
    <n v="0.117531"/>
    <n v="3.0929999999999998E-3"/>
    <s v="5"/>
    <s v="scale_mpi_epyc_job_12128.out "/>
    <s v="scale_mpi_epyc_epyc005_2023-06-13_02-00-42.csv "/>
    <s v="i 100 0 0 39 1"/>
    <e v="#N/A"/>
    <e v="#N/A"/>
    <e v="#N/A"/>
    <e v="#N/A"/>
    <x v="1"/>
  </r>
  <r>
    <x v="0"/>
    <x v="2"/>
    <n v="0"/>
    <x v="0"/>
    <x v="39"/>
    <n v="1"/>
    <n v="1.4551259999999999"/>
    <n v="1.6485E-2"/>
    <n v="0.19997000000000001"/>
    <n v="5.1269999999999996E-3"/>
    <s v="5"/>
    <s v="scale_mpi_epyc_job_12128.out "/>
    <s v="scale_mpi_epyc_epyc005_2023-06-13_02-00-42.csv "/>
    <s v="i 100 0 0 40 1"/>
    <e v="#N/A"/>
    <e v="#N/A"/>
    <e v="#N/A"/>
    <e v="#N/A"/>
    <x v="1"/>
  </r>
  <r>
    <x v="0"/>
    <x v="2"/>
    <n v="0"/>
    <x v="0"/>
    <x v="40"/>
    <n v="1"/>
    <n v="1.502291"/>
    <n v="1.6386999999999999E-2"/>
    <n v="0.20141300000000001"/>
    <n v="5.0350000000000004E-3"/>
    <s v="5"/>
    <s v="scale_mpi_epyc_job_12128.out "/>
    <s v="scale_mpi_epyc_epyc005_2023-06-13_02-00-42.csv "/>
    <s v="i 100 0 0 41 1"/>
    <e v="#N/A"/>
    <e v="#N/A"/>
    <e v="#N/A"/>
    <e v="#N/A"/>
    <x v="1"/>
  </r>
  <r>
    <x v="0"/>
    <x v="2"/>
    <n v="0"/>
    <x v="0"/>
    <x v="41"/>
    <n v="1"/>
    <n v="1.5187200000000001"/>
    <n v="1.8155000000000001E-2"/>
    <n v="0.23011300000000001"/>
    <n v="5.6129999999999999E-3"/>
    <s v="5"/>
    <s v="scale_mpi_epyc_job_12128.out "/>
    <s v="scale_mpi_epyc_epyc005_2023-06-13_02-00-42.csv "/>
    <s v="i 100 0 0 42 1"/>
    <e v="#N/A"/>
    <e v="#N/A"/>
    <e v="#N/A"/>
    <e v="#N/A"/>
    <x v="1"/>
  </r>
  <r>
    <x v="0"/>
    <x v="2"/>
    <n v="0"/>
    <x v="0"/>
    <x v="42"/>
    <n v="1"/>
    <n v="1.5851770000000001"/>
    <n v="1.0800000000000001E-2"/>
    <n v="0.235154"/>
    <n v="5.5989999999999998E-3"/>
    <s v="5"/>
    <s v="scale_mpi_epyc_job_12128.out "/>
    <s v="scale_mpi_epyc_epyc005_2023-06-13_02-00-42.csv "/>
    <s v="i 100 0 0 43 1"/>
    <e v="#N/A"/>
    <e v="#N/A"/>
    <e v="#N/A"/>
    <e v="#N/A"/>
    <x v="1"/>
  </r>
  <r>
    <x v="0"/>
    <x v="2"/>
    <n v="0"/>
    <x v="0"/>
    <x v="43"/>
    <n v="1"/>
    <n v="1.3975550000000001"/>
    <n v="1.4303E-2"/>
    <n v="0.24372199999999999"/>
    <n v="5.6680000000000003E-3"/>
    <s v="5"/>
    <s v="scale_mpi_epyc_job_12128.out "/>
    <s v="scale_mpi_epyc_epyc005_2023-06-13_02-00-42.csv "/>
    <s v="i 100 0 0 44 1"/>
    <e v="#N/A"/>
    <e v="#N/A"/>
    <e v="#N/A"/>
    <e v="#N/A"/>
    <x v="1"/>
  </r>
  <r>
    <x v="0"/>
    <x v="2"/>
    <n v="0"/>
    <x v="0"/>
    <x v="44"/>
    <n v="1"/>
    <n v="1.6048439999999999"/>
    <n v="1.5513000000000001E-2"/>
    <n v="0.27318500000000001"/>
    <n v="6.2090000000000001E-3"/>
    <s v="5"/>
    <s v="scale_mpi_epyc_job_12128.out "/>
    <s v="scale_mpi_epyc_epyc005_2023-06-13_02-00-42.csv "/>
    <s v="i 100 0 0 45 1"/>
    <e v="#N/A"/>
    <e v="#N/A"/>
    <e v="#N/A"/>
    <e v="#N/A"/>
    <x v="1"/>
  </r>
  <r>
    <x v="0"/>
    <x v="2"/>
    <n v="0"/>
    <x v="0"/>
    <x v="45"/>
    <n v="1"/>
    <n v="1.442369"/>
    <n v="2.1231E-2"/>
    <n v="0.57984199999999997"/>
    <n v="1.2885000000000001E-2"/>
    <s v="5"/>
    <s v="scale_mpi_epyc_job_12128.out "/>
    <s v="scale_mpi_epyc_epyc005_2023-06-13_02-00-42.csv "/>
    <s v="i 100 0 0 46 1"/>
    <e v="#N/A"/>
    <e v="#N/A"/>
    <e v="#N/A"/>
    <e v="#N/A"/>
    <x v="1"/>
  </r>
  <r>
    <x v="0"/>
    <x v="2"/>
    <n v="0"/>
    <x v="0"/>
    <x v="46"/>
    <n v="1"/>
    <n v="1.442056"/>
    <n v="1.1957000000000001E-2"/>
    <n v="0.28582600000000002"/>
    <n v="6.2139999999999999E-3"/>
    <s v="5"/>
    <s v="scale_mpi_epyc_job_12128.out "/>
    <s v="scale_mpi_epyc_epyc005_2023-06-13_02-00-42.csv "/>
    <s v="i 100 0 0 47 1"/>
    <e v="#N/A"/>
    <e v="#N/A"/>
    <e v="#N/A"/>
    <e v="#N/A"/>
    <x v="1"/>
  </r>
  <r>
    <x v="0"/>
    <x v="2"/>
    <n v="0"/>
    <x v="0"/>
    <x v="47"/>
    <n v="1"/>
    <n v="1.5064010000000001"/>
    <n v="1.787E-2"/>
    <n v="0.28961999999999999"/>
    <n v="6.1619999999999999E-3"/>
    <s v="5"/>
    <s v="scale_mpi_epyc_job_12128.out "/>
    <s v="scale_mpi_epyc_epyc005_2023-06-13_02-00-42.csv "/>
    <s v="i 100 0 0 48 1"/>
    <e v="#N/A"/>
    <e v="#N/A"/>
    <e v="#N/A"/>
    <e v="#N/A"/>
    <x v="1"/>
  </r>
  <r>
    <x v="0"/>
    <x v="2"/>
    <n v="0"/>
    <x v="0"/>
    <x v="48"/>
    <n v="1"/>
    <n v="1.4752130000000001"/>
    <n v="2.6379E-2"/>
    <n v="0.33089099999999999"/>
    <n v="6.894E-3"/>
    <s v="5"/>
    <s v="scale_mpi_epyc_job_12128.out "/>
    <s v="scale_mpi_epyc_epyc005_2023-06-13_02-00-42.csv "/>
    <s v="i 100 0 0 49 1"/>
    <e v="#N/A"/>
    <e v="#N/A"/>
    <e v="#N/A"/>
    <e v="#N/A"/>
    <x v="1"/>
  </r>
  <r>
    <x v="0"/>
    <x v="2"/>
    <n v="0"/>
    <x v="0"/>
    <x v="49"/>
    <n v="1"/>
    <n v="1.6717390000000001"/>
    <n v="1.8991000000000001E-2"/>
    <n v="0.31459999999999999"/>
    <n v="6.4200000000000004E-3"/>
    <s v="5"/>
    <s v="scale_mpi_epyc_job_12128.out "/>
    <s v="scale_mpi_epyc_epyc005_2023-06-13_02-00-42.csv "/>
    <s v="i 100 0 0 50 1"/>
    <e v="#N/A"/>
    <e v="#N/A"/>
    <e v="#N/A"/>
    <e v="#N/A"/>
    <x v="1"/>
  </r>
  <r>
    <x v="0"/>
    <x v="2"/>
    <n v="0"/>
    <x v="0"/>
    <x v="50"/>
    <n v="1"/>
    <n v="1.493255"/>
    <n v="1.1792E-2"/>
    <n v="0.33496900000000002"/>
    <n v="6.6990000000000001E-3"/>
    <s v="5"/>
    <s v="scale_mpi_epyc_job_12128.out "/>
    <s v="scale_mpi_epyc_epyc005_2023-06-13_02-00-42.csv "/>
    <s v="i 100 0 0 51 1"/>
    <e v="#N/A"/>
    <e v="#N/A"/>
    <e v="#N/A"/>
    <e v="#N/A"/>
    <x v="1"/>
  </r>
  <r>
    <x v="0"/>
    <x v="2"/>
    <n v="0"/>
    <x v="0"/>
    <x v="51"/>
    <n v="1"/>
    <n v="1.8171219999999999"/>
    <n v="2.5222000000000001E-2"/>
    <n v="0.328206"/>
    <n v="6.4349999999999997E-3"/>
    <s v="5"/>
    <s v="scale_mpi_epyc_job_12128.out "/>
    <s v="scale_mpi_epyc_epyc005_2023-06-13_02-00-42.csv "/>
    <s v="i 100 0 0 52 1"/>
    <e v="#N/A"/>
    <e v="#N/A"/>
    <e v="#N/A"/>
    <e v="#N/A"/>
    <x v="1"/>
  </r>
  <r>
    <x v="0"/>
    <x v="2"/>
    <n v="0"/>
    <x v="0"/>
    <x v="52"/>
    <n v="1"/>
    <n v="1.7289000000000001"/>
    <n v="2.3963000000000002E-2"/>
    <n v="0.357095"/>
    <n v="6.8669999999999998E-3"/>
    <s v="5"/>
    <s v="scale_mpi_epyc_job_12128.out "/>
    <s v="scale_mpi_epyc_epyc005_2023-06-13_02-00-42.csv "/>
    <s v="i 100 0 0 53 1"/>
    <e v="#N/A"/>
    <e v="#N/A"/>
    <e v="#N/A"/>
    <e v="#N/A"/>
    <x v="1"/>
  </r>
  <r>
    <x v="0"/>
    <x v="2"/>
    <n v="0"/>
    <x v="0"/>
    <x v="53"/>
    <n v="1"/>
    <n v="1.872106"/>
    <n v="1.2009000000000001E-2"/>
    <n v="0.52984799999999999"/>
    <n v="9.9970000000000007E-3"/>
    <s v="5"/>
    <s v="scale_mpi_epyc_job_12128.out "/>
    <s v="scale_mpi_epyc_epyc005_2023-06-13_02-00-42.csv "/>
    <s v="i 100 0 0 54 1"/>
    <e v="#N/A"/>
    <e v="#N/A"/>
    <e v="#N/A"/>
    <e v="#N/A"/>
    <x v="1"/>
  </r>
  <r>
    <x v="0"/>
    <x v="2"/>
    <n v="0"/>
    <x v="0"/>
    <x v="54"/>
    <n v="1"/>
    <n v="1.589961"/>
    <n v="1.367E-2"/>
    <n v="0.40162799999999999"/>
    <n v="7.4380000000000002E-3"/>
    <s v="5"/>
    <s v="scale_mpi_epyc_job_12128.out "/>
    <s v="scale_mpi_epyc_epyc005_2023-06-13_02-00-42.csv "/>
    <s v="i 100 0 0 55 1"/>
    <e v="#N/A"/>
    <e v="#N/A"/>
    <e v="#N/A"/>
    <e v="#N/A"/>
    <x v="1"/>
  </r>
  <r>
    <x v="0"/>
    <x v="2"/>
    <n v="0"/>
    <x v="0"/>
    <x v="55"/>
    <n v="1"/>
    <n v="1.8805529999999999"/>
    <n v="1.4605999999999999E-2"/>
    <n v="0.40126299999999998"/>
    <n v="7.2960000000000004E-3"/>
    <s v="5"/>
    <s v="scale_mpi_epyc_job_12128.out "/>
    <s v="scale_mpi_epyc_epyc005_2023-06-13_02-00-42.csv "/>
    <s v="i 100 0 0 56 1"/>
    <e v="#N/A"/>
    <e v="#N/A"/>
    <e v="#N/A"/>
    <e v="#N/A"/>
    <x v="1"/>
  </r>
  <r>
    <x v="0"/>
    <x v="2"/>
    <n v="0"/>
    <x v="0"/>
    <x v="56"/>
    <n v="1"/>
    <n v="1.9839009999999999"/>
    <n v="1.5980999999999999E-2"/>
    <n v="0.39065499999999997"/>
    <n v="6.9760000000000004E-3"/>
    <s v="5"/>
    <s v="scale_mpi_epyc_job_12128.out "/>
    <s v="scale_mpi_epyc_epyc005_2023-06-13_02-00-42.csv "/>
    <s v="i 100 0 0 57 1"/>
    <e v="#N/A"/>
    <e v="#N/A"/>
    <e v="#N/A"/>
    <e v="#N/A"/>
    <x v="1"/>
  </r>
  <r>
    <x v="0"/>
    <x v="2"/>
    <n v="0"/>
    <x v="0"/>
    <x v="57"/>
    <n v="1"/>
    <n v="1.2442070000000001"/>
    <n v="2.0618999999999998E-2"/>
    <n v="0.33177299999999998"/>
    <n v="5.8209999999999998E-3"/>
    <s v="5"/>
    <s v="scale_mpi_epyc_job_12128.out "/>
    <s v="scale_mpi_epyc_epyc005_2023-06-13_02-00-42.csv "/>
    <s v="i 100 0 0 58 1"/>
    <e v="#N/A"/>
    <e v="#N/A"/>
    <e v="#N/A"/>
    <e v="#N/A"/>
    <x v="1"/>
  </r>
  <r>
    <x v="0"/>
    <x v="2"/>
    <n v="0"/>
    <x v="0"/>
    <x v="58"/>
    <n v="1"/>
    <n v="1.2840860000000001"/>
    <n v="2.3813000000000001E-2"/>
    <n v="0.360236"/>
    <n v="6.2110000000000004E-3"/>
    <s v="5"/>
    <s v="scale_mpi_epyc_job_12128.out "/>
    <s v="scale_mpi_epyc_epyc005_2023-06-13_02-00-42.csv "/>
    <s v="i 100 0 0 59 1"/>
    <e v="#N/A"/>
    <e v="#N/A"/>
    <e v="#N/A"/>
    <e v="#N/A"/>
    <x v="1"/>
  </r>
  <r>
    <x v="0"/>
    <x v="2"/>
    <n v="0"/>
    <x v="0"/>
    <x v="59"/>
    <n v="1"/>
    <n v="1.2566299999999999"/>
    <n v="1.8508E-2"/>
    <n v="0.39158199999999999"/>
    <n v="6.6369999999999997E-3"/>
    <s v="5"/>
    <s v="scale_mpi_epyc_job_12128.out "/>
    <s v="scale_mpi_epyc_epyc005_2023-06-13_02-00-42.csv "/>
    <s v="i 100 0 0 60 1"/>
    <e v="#N/A"/>
    <e v="#N/A"/>
    <e v="#N/A"/>
    <e v="#N/A"/>
    <x v="1"/>
  </r>
  <r>
    <x v="0"/>
    <x v="2"/>
    <n v="0"/>
    <x v="0"/>
    <x v="60"/>
    <n v="1"/>
    <n v="1.27671"/>
    <n v="2.6009999999999998E-2"/>
    <n v="0.42359599999999997"/>
    <n v="7.0600000000000003E-3"/>
    <s v="5"/>
    <s v="scale_mpi_epyc_job_12128.out "/>
    <s v="scale_mpi_epyc_epyc005_2023-06-13_02-00-42.csv "/>
    <s v="i 100 0 0 61 1"/>
    <e v="#N/A"/>
    <e v="#N/A"/>
    <e v="#N/A"/>
    <e v="#N/A"/>
    <x v="1"/>
  </r>
  <r>
    <x v="0"/>
    <x v="2"/>
    <n v="0"/>
    <x v="0"/>
    <x v="61"/>
    <n v="1"/>
    <n v="1.291846"/>
    <n v="1.4012E-2"/>
    <n v="0.42517300000000002"/>
    <n v="6.9699999999999996E-3"/>
    <s v="5"/>
    <s v="scale_mpi_epyc_job_12128.out "/>
    <s v="scale_mpi_epyc_epyc005_2023-06-13_02-00-42.csv "/>
    <s v="i 100 0 0 62 1"/>
    <e v="#N/A"/>
    <e v="#N/A"/>
    <e v="#N/A"/>
    <e v="#N/A"/>
    <x v="1"/>
  </r>
  <r>
    <x v="0"/>
    <x v="2"/>
    <n v="0"/>
    <x v="0"/>
    <x v="62"/>
    <n v="1"/>
    <n v="1.278797"/>
    <n v="1.8957999999999999E-2"/>
    <n v="0.49699199999999999"/>
    <n v="8.0160000000000006E-3"/>
    <s v="5"/>
    <s v="scale_mpi_epyc_job_12128.out "/>
    <s v="scale_mpi_epyc_epyc005_2023-06-13_02-00-42.csv "/>
    <s v="i 100 0 0 63 1"/>
    <e v="#N/A"/>
    <e v="#N/A"/>
    <e v="#N/A"/>
    <e v="#N/A"/>
    <x v="1"/>
  </r>
  <r>
    <x v="0"/>
    <x v="2"/>
    <n v="0"/>
    <x v="0"/>
    <x v="63"/>
    <n v="1"/>
    <n v="1.259282"/>
    <n v="1.4532E-2"/>
    <n v="0.53651800000000005"/>
    <n v="8.5159999999999993E-3"/>
    <s v="5"/>
    <s v="scale_mpi_epyc_job_12128.out "/>
    <s v="scale_mpi_epyc_epyc005_2023-06-13_02-00-42.csv "/>
    <s v="i 100 0 0 64 1"/>
    <e v="#N/A"/>
    <e v="#N/A"/>
    <e v="#N/A"/>
    <e v="#N/A"/>
    <x v="1"/>
  </r>
  <r>
    <x v="0"/>
    <x v="0"/>
    <n v="0"/>
    <x v="0"/>
    <x v="0"/>
    <n v="1"/>
    <n v="2.7049660000000002"/>
    <n v="7.8428999999999999E-2"/>
    <n v="0"/>
    <n v="0"/>
    <s v="5"/>
    <s v="scale_mpi_epyc_job_12128.out "/>
    <s v="scale_mpi_epyc_epyc005_2023-06-13_02-00-42.csv "/>
    <s v="i 10000 0 0 1 1"/>
    <n v="0"/>
    <n v="0"/>
    <n v="0"/>
    <n v="0"/>
    <x v="0"/>
  </r>
  <r>
    <x v="0"/>
    <x v="0"/>
    <n v="0"/>
    <x v="0"/>
    <x v="1"/>
    <n v="1"/>
    <n v="1.954793"/>
    <n v="0.120306"/>
    <n v="3.0737E-2"/>
    <n v="3.0737E-2"/>
    <s v="5"/>
    <s v="scale_mpi_epyc_job_12128.out "/>
    <s v="scale_mpi_epyc_epyc005_2023-06-13_02-00-42.csv "/>
    <s v="i 10000 0 0 2 1"/>
    <e v="#N/A"/>
    <e v="#N/A"/>
    <e v="#N/A"/>
    <e v="#N/A"/>
    <x v="1"/>
  </r>
  <r>
    <x v="0"/>
    <x v="0"/>
    <n v="0"/>
    <x v="0"/>
    <x v="2"/>
    <n v="1"/>
    <n v="2.8739479999999999"/>
    <n v="0.112486"/>
    <n v="3.9132E-2"/>
    <n v="1.9566E-2"/>
    <s v="5"/>
    <s v="scale_mpi_epyc_job_12128.out "/>
    <s v="scale_mpi_epyc_epyc005_2023-06-13_02-00-42.csv "/>
    <s v="i 10000 0 0 3 1"/>
    <e v="#N/A"/>
    <e v="#N/A"/>
    <e v="#N/A"/>
    <e v="#N/A"/>
    <x v="1"/>
  </r>
  <r>
    <x v="0"/>
    <x v="0"/>
    <n v="0"/>
    <x v="0"/>
    <x v="3"/>
    <n v="1"/>
    <n v="1.559828"/>
    <n v="0.109206"/>
    <n v="4.9667999999999997E-2"/>
    <n v="1.6556000000000001E-2"/>
    <s v="5"/>
    <s v="scale_mpi_epyc_job_12128.out "/>
    <s v="scale_mpi_epyc_epyc005_2023-06-13_02-00-42.csv "/>
    <s v="i 10000 0 0 4 1"/>
    <e v="#N/A"/>
    <e v="#N/A"/>
    <e v="#N/A"/>
    <e v="#N/A"/>
    <x v="1"/>
  </r>
  <r>
    <x v="0"/>
    <x v="0"/>
    <n v="0"/>
    <x v="0"/>
    <x v="4"/>
    <n v="1"/>
    <n v="1.49678"/>
    <n v="0.108737"/>
    <n v="6.0593000000000001E-2"/>
    <n v="1.5148E-2"/>
    <s v="5"/>
    <s v="scale_mpi_epyc_job_12128.out "/>
    <s v="scale_mpi_epyc_epyc005_2023-06-13_02-00-42.csv "/>
    <s v="i 10000 0 0 5 1"/>
    <e v="#N/A"/>
    <e v="#N/A"/>
    <e v="#N/A"/>
    <e v="#N/A"/>
    <x v="1"/>
  </r>
  <r>
    <x v="0"/>
    <x v="0"/>
    <n v="0"/>
    <x v="0"/>
    <x v="5"/>
    <n v="1"/>
    <n v="1.446979"/>
    <n v="0.10574600000000001"/>
    <n v="6.4818000000000001E-2"/>
    <n v="1.2964E-2"/>
    <s v="5"/>
    <s v="scale_mpi_epyc_job_12128.out "/>
    <s v="scale_mpi_epyc_epyc005_2023-06-13_02-00-42.csv "/>
    <s v="i 10000 0 0 6 1"/>
    <e v="#N/A"/>
    <e v="#N/A"/>
    <e v="#N/A"/>
    <e v="#N/A"/>
    <x v="1"/>
  </r>
  <r>
    <x v="0"/>
    <x v="0"/>
    <n v="0"/>
    <x v="0"/>
    <x v="6"/>
    <n v="1"/>
    <n v="1.402973"/>
    <n v="0.10724599999999999"/>
    <n v="8.2302E-2"/>
    <n v="1.3717E-2"/>
    <s v="5"/>
    <s v="scale_mpi_epyc_job_12128.out "/>
    <s v="scale_mpi_epyc_epyc005_2023-06-13_02-00-42.csv "/>
    <s v="i 10000 0 0 7 1"/>
    <e v="#N/A"/>
    <e v="#N/A"/>
    <e v="#N/A"/>
    <e v="#N/A"/>
    <x v="1"/>
  </r>
  <r>
    <x v="0"/>
    <x v="0"/>
    <n v="0"/>
    <x v="0"/>
    <x v="7"/>
    <n v="1"/>
    <n v="1.3955919999999999"/>
    <n v="0.10809100000000001"/>
    <n v="9.0638999999999997E-2"/>
    <n v="1.2947999999999999E-2"/>
    <s v="5"/>
    <s v="scale_mpi_epyc_job_12128.out "/>
    <s v="scale_mpi_epyc_epyc005_2023-06-13_02-00-42.csv "/>
    <s v="i 10000 0 0 8 1"/>
    <e v="#N/A"/>
    <e v="#N/A"/>
    <e v="#N/A"/>
    <e v="#N/A"/>
    <x v="1"/>
  </r>
  <r>
    <x v="0"/>
    <x v="0"/>
    <n v="0"/>
    <x v="0"/>
    <x v="8"/>
    <n v="1"/>
    <n v="1.3787199999999999"/>
    <n v="0.10871"/>
    <n v="9.1633999999999993E-2"/>
    <n v="1.1454000000000001E-2"/>
    <s v="5"/>
    <s v="scale_mpi_epyc_job_12128.out "/>
    <s v="scale_mpi_epyc_epyc005_2023-06-13_02-00-42.csv "/>
    <s v="i 10000 0 0 9 1"/>
    <e v="#N/A"/>
    <e v="#N/A"/>
    <e v="#N/A"/>
    <e v="#N/A"/>
    <x v="1"/>
  </r>
  <r>
    <x v="0"/>
    <x v="0"/>
    <n v="0"/>
    <x v="0"/>
    <x v="9"/>
    <n v="1"/>
    <n v="1.365367"/>
    <n v="0.10957"/>
    <n v="0.106632"/>
    <n v="1.1847999999999999E-2"/>
    <s v="5"/>
    <s v="scale_mpi_epyc_job_12128.out "/>
    <s v="scale_mpi_epyc_epyc005_2023-06-13_02-00-42.csv "/>
    <s v="i 10000 0 0 10 1"/>
    <e v="#N/A"/>
    <e v="#N/A"/>
    <e v="#N/A"/>
    <e v="#N/A"/>
    <x v="1"/>
  </r>
  <r>
    <x v="0"/>
    <x v="0"/>
    <n v="0"/>
    <x v="0"/>
    <x v="10"/>
    <n v="1"/>
    <n v="1.361483"/>
    <n v="0.10537000000000001"/>
    <n v="0.100687"/>
    <n v="1.0069E-2"/>
    <s v="5"/>
    <s v="scale_mpi_epyc_job_12128.out "/>
    <s v="scale_mpi_epyc_epyc005_2023-06-13_02-00-42.csv "/>
    <s v="i 10000 0 0 11 1"/>
    <e v="#N/A"/>
    <e v="#N/A"/>
    <e v="#N/A"/>
    <e v="#N/A"/>
    <x v="1"/>
  </r>
  <r>
    <x v="0"/>
    <x v="0"/>
    <n v="0"/>
    <x v="0"/>
    <x v="11"/>
    <n v="1"/>
    <n v="1.353715"/>
    <n v="0.102599"/>
    <n v="0.116188"/>
    <n v="1.0562999999999999E-2"/>
    <s v="5"/>
    <s v="scale_mpi_epyc_job_12128.out "/>
    <s v="scale_mpi_epyc_epyc005_2023-06-13_02-00-42.csv "/>
    <s v="i 10000 0 0 12 1"/>
    <e v="#N/A"/>
    <e v="#N/A"/>
    <e v="#N/A"/>
    <e v="#N/A"/>
    <x v="1"/>
  </r>
  <r>
    <x v="0"/>
    <x v="0"/>
    <n v="0"/>
    <x v="0"/>
    <x v="12"/>
    <n v="1"/>
    <n v="1.4261459999999999"/>
    <n v="0.131054"/>
    <n v="0.11715200000000001"/>
    <n v="9.7630000000000008E-3"/>
    <s v="5"/>
    <s v="scale_mpi_epyc_job_12128.out "/>
    <s v="scale_mpi_epyc_epyc005_2023-06-13_02-00-42.csv "/>
    <s v="i 10000 0 0 13 1"/>
    <e v="#N/A"/>
    <e v="#N/A"/>
    <e v="#N/A"/>
    <e v="#N/A"/>
    <x v="1"/>
  </r>
  <r>
    <x v="0"/>
    <x v="0"/>
    <n v="0"/>
    <x v="0"/>
    <x v="13"/>
    <n v="1"/>
    <n v="1.357672"/>
    <n v="0.107976"/>
    <n v="0.14625099999999999"/>
    <n v="1.125E-2"/>
    <s v="5"/>
    <s v="scale_mpi_epyc_job_12128.out "/>
    <s v="scale_mpi_epyc_epyc005_2023-06-13_02-00-42.csv "/>
    <s v="i 10000 0 0 14 1"/>
    <e v="#N/A"/>
    <e v="#N/A"/>
    <e v="#N/A"/>
    <e v="#N/A"/>
    <x v="1"/>
  </r>
  <r>
    <x v="0"/>
    <x v="0"/>
    <n v="0"/>
    <x v="0"/>
    <x v="14"/>
    <n v="1"/>
    <n v="1.3569119999999999"/>
    <n v="0.104905"/>
    <n v="0.11978"/>
    <n v="8.5559999999999994E-3"/>
    <s v="5"/>
    <s v="scale_mpi_epyc_job_12128.out "/>
    <s v="scale_mpi_epyc_epyc005_2023-06-13_02-00-42.csv "/>
    <s v="i 10000 0 0 15 1"/>
    <e v="#N/A"/>
    <e v="#N/A"/>
    <e v="#N/A"/>
    <e v="#N/A"/>
    <x v="1"/>
  </r>
  <r>
    <x v="0"/>
    <x v="0"/>
    <n v="0"/>
    <x v="0"/>
    <x v="15"/>
    <n v="1"/>
    <n v="1.345197"/>
    <n v="0.106562"/>
    <n v="0.17183399999999999"/>
    <n v="1.1455999999999999E-2"/>
    <s v="5"/>
    <s v="scale_mpi_epyc_job_12128.out "/>
    <s v="scale_mpi_epyc_epyc005_2023-06-13_02-00-42.csv "/>
    <s v="i 10000 0 0 16 1"/>
    <e v="#N/A"/>
    <e v="#N/A"/>
    <e v="#N/A"/>
    <e v="#N/A"/>
    <x v="1"/>
  </r>
  <r>
    <x v="0"/>
    <x v="0"/>
    <n v="0"/>
    <x v="0"/>
    <x v="16"/>
    <n v="1"/>
    <n v="1.3689579999999999"/>
    <n v="0.10251300000000001"/>
    <n v="0.12787599999999999"/>
    <n v="7.9920000000000008E-3"/>
    <s v="5"/>
    <s v="scale_mpi_epyc_job_12128.out "/>
    <s v="scale_mpi_epyc_epyc005_2023-06-13_02-00-42.csv "/>
    <s v="i 10000 0 0 17 1"/>
    <e v="#N/A"/>
    <e v="#N/A"/>
    <e v="#N/A"/>
    <e v="#N/A"/>
    <x v="1"/>
  </r>
  <r>
    <x v="0"/>
    <x v="0"/>
    <n v="0"/>
    <x v="0"/>
    <x v="17"/>
    <n v="1"/>
    <n v="1.406369"/>
    <n v="0.102551"/>
    <n v="0.104424"/>
    <n v="6.143E-3"/>
    <s v="5"/>
    <s v="scale_mpi_epyc_job_12128.out "/>
    <s v="scale_mpi_epyc_epyc005_2023-06-13_02-00-42.csv "/>
    <s v="i 10000 0 0 18 1"/>
    <e v="#N/A"/>
    <e v="#N/A"/>
    <e v="#N/A"/>
    <e v="#N/A"/>
    <x v="1"/>
  </r>
  <r>
    <x v="0"/>
    <x v="0"/>
    <n v="0"/>
    <x v="0"/>
    <x v="18"/>
    <n v="1"/>
    <n v="1.396687"/>
    <n v="0.11111699999999999"/>
    <n v="0.119741"/>
    <n v="6.6519999999999999E-3"/>
    <s v="5"/>
    <s v="scale_mpi_epyc_job_12128.out "/>
    <s v="scale_mpi_epyc_epyc005_2023-06-13_02-00-42.csv "/>
    <s v="i 10000 0 0 19 1"/>
    <e v="#N/A"/>
    <e v="#N/A"/>
    <e v="#N/A"/>
    <e v="#N/A"/>
    <x v="1"/>
  </r>
  <r>
    <x v="0"/>
    <x v="0"/>
    <n v="0"/>
    <x v="0"/>
    <x v="19"/>
    <n v="1"/>
    <n v="1.3995059999999999"/>
    <n v="0.10884199999999999"/>
    <n v="0.114075"/>
    <n v="6.0039999999999998E-3"/>
    <s v="5"/>
    <s v="scale_mpi_epyc_job_12128.out "/>
    <s v="scale_mpi_epyc_epyc005_2023-06-13_02-00-42.csv "/>
    <s v="i 10000 0 0 20 1"/>
    <e v="#N/A"/>
    <e v="#N/A"/>
    <e v="#N/A"/>
    <e v="#N/A"/>
    <x v="1"/>
  </r>
  <r>
    <x v="0"/>
    <x v="0"/>
    <n v="0"/>
    <x v="0"/>
    <x v="20"/>
    <n v="1"/>
    <n v="1.4290909999999999"/>
    <n v="0.15817100000000001"/>
    <n v="0.98242700000000005"/>
    <n v="4.9120999999999998E-2"/>
    <s v="5"/>
    <s v="scale_mpi_epyc_job_12128.out "/>
    <s v="scale_mpi_epyc_epyc005_2023-06-13_02-00-42.csv "/>
    <s v="i 10000 0 0 21 1"/>
    <e v="#N/A"/>
    <e v="#N/A"/>
    <e v="#N/A"/>
    <e v="#N/A"/>
    <x v="1"/>
  </r>
  <r>
    <x v="0"/>
    <x v="0"/>
    <n v="0"/>
    <x v="0"/>
    <x v="21"/>
    <n v="1"/>
    <n v="1.398274"/>
    <n v="0.118155"/>
    <n v="0.147338"/>
    <n v="7.0159999999999997E-3"/>
    <s v="5"/>
    <s v="scale_mpi_epyc_job_12128.out "/>
    <s v="scale_mpi_epyc_epyc005_2023-06-13_02-00-42.csv "/>
    <s v="i 10000 0 0 22 1"/>
    <e v="#N/A"/>
    <e v="#N/A"/>
    <e v="#N/A"/>
    <e v="#N/A"/>
    <x v="1"/>
  </r>
  <r>
    <x v="0"/>
    <x v="0"/>
    <n v="0"/>
    <x v="0"/>
    <x v="22"/>
    <n v="1"/>
    <n v="1.3910800000000001"/>
    <n v="0.104569"/>
    <n v="0.15589"/>
    <n v="7.0860000000000003E-3"/>
    <s v="5"/>
    <s v="scale_mpi_epyc_job_12128.out "/>
    <s v="scale_mpi_epyc_epyc005_2023-06-13_02-00-42.csv "/>
    <s v="i 10000 0 0 23 1"/>
    <e v="#N/A"/>
    <e v="#N/A"/>
    <e v="#N/A"/>
    <e v="#N/A"/>
    <x v="1"/>
  </r>
  <r>
    <x v="0"/>
    <x v="0"/>
    <n v="0"/>
    <x v="0"/>
    <x v="23"/>
    <n v="1"/>
    <n v="1.404852"/>
    <n v="0.111665"/>
    <n v="0.15062400000000001"/>
    <n v="6.5490000000000001E-3"/>
    <s v="5"/>
    <s v="scale_mpi_epyc_job_12128.out "/>
    <s v="scale_mpi_epyc_epyc005_2023-06-13_02-00-42.csv "/>
    <s v="i 10000 0 0 24 1"/>
    <e v="#N/A"/>
    <e v="#N/A"/>
    <e v="#N/A"/>
    <e v="#N/A"/>
    <x v="1"/>
  </r>
  <r>
    <x v="0"/>
    <x v="0"/>
    <n v="0"/>
    <x v="0"/>
    <x v="24"/>
    <n v="1"/>
    <n v="1.390072"/>
    <n v="0.112223"/>
    <n v="0.13788500000000001"/>
    <n v="5.7450000000000001E-3"/>
    <s v="5"/>
    <s v="scale_mpi_epyc_job_12128.out "/>
    <s v="scale_mpi_epyc_epyc005_2023-06-13_02-00-42.csv "/>
    <s v="i 10000 0 0 25 1"/>
    <e v="#N/A"/>
    <e v="#N/A"/>
    <e v="#N/A"/>
    <e v="#N/A"/>
    <x v="1"/>
  </r>
  <r>
    <x v="0"/>
    <x v="0"/>
    <n v="0"/>
    <x v="0"/>
    <x v="25"/>
    <n v="1"/>
    <n v="1.4322159999999999"/>
    <n v="0.102573"/>
    <n v="0.13117200000000001"/>
    <n v="5.2469999999999999E-3"/>
    <s v="5"/>
    <s v="scale_mpi_epyc_job_12128.out "/>
    <s v="scale_mpi_epyc_epyc005_2023-06-13_02-00-42.csv "/>
    <s v="i 10000 0 0 26 1"/>
    <e v="#N/A"/>
    <e v="#N/A"/>
    <e v="#N/A"/>
    <e v="#N/A"/>
    <x v="1"/>
  </r>
  <r>
    <x v="0"/>
    <x v="0"/>
    <n v="0"/>
    <x v="0"/>
    <x v="26"/>
    <n v="1"/>
    <n v="1.583445"/>
    <n v="0.120214"/>
    <n v="0.131971"/>
    <n v="5.0759999999999998E-3"/>
    <s v="5"/>
    <s v="scale_mpi_epyc_job_12128.out "/>
    <s v="scale_mpi_epyc_epyc005_2023-06-13_02-00-42.csv "/>
    <s v="i 10000 0 0 27 1"/>
    <e v="#N/A"/>
    <e v="#N/A"/>
    <e v="#N/A"/>
    <e v="#N/A"/>
    <x v="1"/>
  </r>
  <r>
    <x v="0"/>
    <x v="0"/>
    <n v="0"/>
    <x v="0"/>
    <x v="27"/>
    <n v="1"/>
    <n v="22.377330000000001"/>
    <n v="21.115829000000002"/>
    <n v="0.17483000000000001"/>
    <n v="6.4749999999999999E-3"/>
    <s v="5"/>
    <s v="scale_mpi_epyc_job_12128.out "/>
    <s v="scale_mpi_epyc_epyc005_2023-06-13_02-00-42.csv "/>
    <s v="i 10000 0 0 28 1"/>
    <e v="#N/A"/>
    <e v="#N/A"/>
    <e v="#N/A"/>
    <e v="#N/A"/>
    <x v="1"/>
  </r>
  <r>
    <x v="0"/>
    <x v="0"/>
    <n v="0"/>
    <x v="0"/>
    <x v="28"/>
    <n v="1"/>
    <n v="1.4875860000000001"/>
    <n v="0.11273900000000001"/>
    <n v="0.15634200000000001"/>
    <n v="5.5840000000000004E-3"/>
    <s v="5"/>
    <s v="scale_mpi_epyc_job_12128.out "/>
    <s v="scale_mpi_epyc_epyc005_2023-06-13_02-00-42.csv "/>
    <s v="i 10000 0 0 29 1"/>
    <e v="#N/A"/>
    <e v="#N/A"/>
    <e v="#N/A"/>
    <e v="#N/A"/>
    <x v="1"/>
  </r>
  <r>
    <x v="0"/>
    <x v="0"/>
    <n v="0"/>
    <x v="0"/>
    <x v="29"/>
    <n v="1"/>
    <n v="305.10965599999997"/>
    <n v="303.81530600000002"/>
    <n v="0.18806899999999999"/>
    <n v="6.4850000000000003E-3"/>
    <s v="5"/>
    <s v="scale_mpi_epyc_job_12128.out "/>
    <s v="scale_mpi_epyc_epyc005_2023-06-13_02-00-42.csv "/>
    <s v="i 10000 0 0 30 1"/>
    <e v="#N/A"/>
    <e v="#N/A"/>
    <e v="#N/A"/>
    <e v="#N/A"/>
    <x v="1"/>
  </r>
  <r>
    <x v="0"/>
    <x v="0"/>
    <n v="0"/>
    <x v="0"/>
    <x v="30"/>
    <n v="1"/>
    <n v="1.3989199999999999"/>
    <n v="0.11161"/>
    <n v="0.18012500000000001"/>
    <n v="6.0039999999999998E-3"/>
    <s v="5"/>
    <s v="scale_mpi_epyc_job_12128.out "/>
    <s v="scale_mpi_epyc_epyc005_2023-06-13_02-00-42.csv "/>
    <s v="i 10000 0 0 31 1"/>
    <e v="#N/A"/>
    <e v="#N/A"/>
    <e v="#N/A"/>
    <e v="#N/A"/>
    <x v="1"/>
  </r>
  <r>
    <x v="0"/>
    <x v="0"/>
    <n v="0"/>
    <x v="0"/>
    <x v="31"/>
    <n v="1"/>
    <n v="1.5157210000000001"/>
    <n v="0.104224"/>
    <n v="0.23932600000000001"/>
    <n v="7.7200000000000003E-3"/>
    <s v="5"/>
    <s v="scale_mpi_epyc_job_12128.out "/>
    <s v="scale_mpi_epyc_epyc005_2023-06-13_02-00-42.csv "/>
    <s v="i 10000 0 0 32 1"/>
    <e v="#N/A"/>
    <e v="#N/A"/>
    <e v="#N/A"/>
    <e v="#N/A"/>
    <x v="1"/>
  </r>
  <r>
    <x v="0"/>
    <x v="0"/>
    <n v="0"/>
    <x v="0"/>
    <x v="32"/>
    <n v="1"/>
    <n v="1.4258729999999999"/>
    <n v="0.105672"/>
    <n v="0.122238"/>
    <n v="3.82E-3"/>
    <s v="5"/>
    <s v="scale_mpi_epyc_job_12128.out "/>
    <s v="scale_mpi_epyc_epyc005_2023-06-13_02-00-42.csv "/>
    <s v="i 10000 0 0 33 1"/>
    <e v="#N/A"/>
    <e v="#N/A"/>
    <e v="#N/A"/>
    <e v="#N/A"/>
    <x v="1"/>
  </r>
  <r>
    <x v="0"/>
    <x v="0"/>
    <n v="0"/>
    <x v="0"/>
    <x v="33"/>
    <n v="1"/>
    <n v="1.5435490000000001"/>
    <n v="0.10266599999999999"/>
    <n v="0.19916500000000001"/>
    <n v="6.0350000000000004E-3"/>
    <s v="5"/>
    <s v="scale_mpi_epyc_job_12128.out "/>
    <s v="scale_mpi_epyc_epyc005_2023-06-13_02-00-42.csv "/>
    <s v="i 10000 0 0 34 1"/>
    <e v="#N/A"/>
    <e v="#N/A"/>
    <e v="#N/A"/>
    <e v="#N/A"/>
    <x v="1"/>
  </r>
  <r>
    <x v="0"/>
    <x v="0"/>
    <n v="0"/>
    <x v="0"/>
    <x v="34"/>
    <n v="1"/>
    <n v="1.4382919999999999"/>
    <n v="0.103953"/>
    <n v="0.22012899999999999"/>
    <n v="6.4739999999999997E-3"/>
    <s v="5"/>
    <s v="scale_mpi_epyc_job_12128.out "/>
    <s v="scale_mpi_epyc_epyc005_2023-06-13_02-00-42.csv "/>
    <s v="i 10000 0 0 35 1"/>
    <e v="#N/A"/>
    <e v="#N/A"/>
    <e v="#N/A"/>
    <e v="#N/A"/>
    <x v="1"/>
  </r>
  <r>
    <x v="0"/>
    <x v="0"/>
    <n v="0"/>
    <x v="0"/>
    <x v="35"/>
    <n v="1"/>
    <n v="1.553992"/>
    <n v="0.11118500000000001"/>
    <n v="0.23139799999999999"/>
    <n v="6.6109999999999997E-3"/>
    <s v="5"/>
    <s v="scale_mpi_epyc_job_12128.out "/>
    <s v="scale_mpi_epyc_epyc005_2023-06-13_02-00-42.csv "/>
    <s v="i 10000 0 0 36 1"/>
    <e v="#N/A"/>
    <e v="#N/A"/>
    <e v="#N/A"/>
    <e v="#N/A"/>
    <x v="1"/>
  </r>
  <r>
    <x v="0"/>
    <x v="0"/>
    <n v="0"/>
    <x v="0"/>
    <x v="36"/>
    <n v="1"/>
    <n v="1.4478409999999999"/>
    <n v="0.10970100000000001"/>
    <n v="0.12523799999999999"/>
    <n v="3.4789999999999999E-3"/>
    <s v="5"/>
    <s v="scale_mpi_epyc_job_12128.out "/>
    <s v="scale_mpi_epyc_epyc005_2023-06-13_02-00-42.csv "/>
    <s v="i 10000 0 0 37 1"/>
    <e v="#N/A"/>
    <e v="#N/A"/>
    <e v="#N/A"/>
    <e v="#N/A"/>
    <x v="1"/>
  </r>
  <r>
    <x v="0"/>
    <x v="0"/>
    <n v="0"/>
    <x v="0"/>
    <x v="37"/>
    <n v="1"/>
    <n v="1.494397"/>
    <n v="0.112733"/>
    <n v="0.26003500000000002"/>
    <n v="7.0280000000000004E-3"/>
    <s v="5"/>
    <s v="scale_mpi_epyc_job_12128.out "/>
    <s v="scale_mpi_epyc_epyc005_2023-06-13_02-00-42.csv "/>
    <s v="i 10000 0 0 38 1"/>
    <e v="#N/A"/>
    <e v="#N/A"/>
    <e v="#N/A"/>
    <e v="#N/A"/>
    <x v="1"/>
  </r>
  <r>
    <x v="0"/>
    <x v="0"/>
    <n v="0"/>
    <x v="0"/>
    <x v="38"/>
    <n v="1"/>
    <n v="1.6253949999999999"/>
    <n v="0.10566"/>
    <n v="0.193603"/>
    <n v="5.0949999999999997E-3"/>
    <s v="5"/>
    <s v="scale_mpi_epyc_job_12128.out "/>
    <s v="scale_mpi_epyc_epyc005_2023-06-13_02-00-42.csv "/>
    <s v="i 10000 0 0 39 1"/>
    <e v="#N/A"/>
    <e v="#N/A"/>
    <e v="#N/A"/>
    <e v="#N/A"/>
    <x v="1"/>
  </r>
  <r>
    <x v="0"/>
    <x v="0"/>
    <n v="0"/>
    <x v="0"/>
    <x v="39"/>
    <n v="1"/>
    <n v="1.5344279999999999"/>
    <n v="0.112895"/>
    <n v="0.22859199999999999"/>
    <n v="5.8609999999999999E-3"/>
    <s v="5"/>
    <s v="scale_mpi_epyc_job_12128.out "/>
    <s v="scale_mpi_epyc_epyc005_2023-06-13_02-00-42.csv "/>
    <s v="i 10000 0 0 40 1"/>
    <e v="#N/A"/>
    <e v="#N/A"/>
    <e v="#N/A"/>
    <e v="#N/A"/>
    <x v="1"/>
  </r>
  <r>
    <x v="0"/>
    <x v="0"/>
    <n v="0"/>
    <x v="0"/>
    <x v="40"/>
    <n v="1"/>
    <n v="1.6602749999999999"/>
    <n v="0.108075"/>
    <n v="0.30084300000000003"/>
    <n v="7.5209999999999999E-3"/>
    <s v="5"/>
    <s v="scale_mpi_epyc_job_12128.out "/>
    <s v="scale_mpi_epyc_epyc005_2023-06-13_02-00-42.csv "/>
    <s v="i 10000 0 0 41 1"/>
    <e v="#N/A"/>
    <e v="#N/A"/>
    <e v="#N/A"/>
    <e v="#N/A"/>
    <x v="1"/>
  </r>
  <r>
    <x v="0"/>
    <x v="0"/>
    <n v="0"/>
    <x v="0"/>
    <x v="41"/>
    <n v="1"/>
    <n v="1.7070590000000001"/>
    <n v="0.10652399999999999"/>
    <n v="0.24612999999999999"/>
    <n v="6.0029999999999997E-3"/>
    <s v="5"/>
    <s v="scale_mpi_epyc_job_12128.out "/>
    <s v="scale_mpi_epyc_epyc005_2023-06-13_02-00-42.csv "/>
    <s v="i 10000 0 0 42 1"/>
    <e v="#N/A"/>
    <e v="#N/A"/>
    <e v="#N/A"/>
    <e v="#N/A"/>
    <x v="1"/>
  </r>
  <r>
    <x v="0"/>
    <x v="0"/>
    <n v="0"/>
    <x v="0"/>
    <x v="42"/>
    <n v="1"/>
    <n v="1.6974130000000001"/>
    <n v="0.109065"/>
    <n v="0.158861"/>
    <n v="3.7820000000000002E-3"/>
    <s v="5"/>
    <s v="scale_mpi_epyc_job_12128.out "/>
    <s v="scale_mpi_epyc_epyc005_2023-06-13_02-00-42.csv "/>
    <s v="i 10000 0 0 43 1"/>
    <e v="#N/A"/>
    <e v="#N/A"/>
    <e v="#N/A"/>
    <e v="#N/A"/>
    <x v="1"/>
  </r>
  <r>
    <x v="0"/>
    <x v="0"/>
    <n v="0"/>
    <x v="0"/>
    <x v="43"/>
    <n v="1"/>
    <n v="8.3928019999999997"/>
    <n v="6.8331059999999999"/>
    <n v="0.33317600000000003"/>
    <n v="7.7479999999999997E-3"/>
    <s v="5"/>
    <s v="scale_mpi_epyc_job_12128.out "/>
    <s v="scale_mpi_epyc_epyc005_2023-06-13_02-00-42.csv "/>
    <s v="i 10000 0 0 44 1"/>
    <e v="#N/A"/>
    <e v="#N/A"/>
    <e v="#N/A"/>
    <e v="#N/A"/>
    <x v="1"/>
  </r>
  <r>
    <x v="0"/>
    <x v="0"/>
    <n v="0"/>
    <x v="0"/>
    <x v="44"/>
    <n v="1"/>
    <n v="1.6176729999999999"/>
    <n v="0.113885"/>
    <n v="0.32944899999999999"/>
    <n v="7.4869999999999997E-3"/>
    <s v="5"/>
    <s v="scale_mpi_epyc_job_12128.out "/>
    <s v="scale_mpi_epyc_epyc005_2023-06-13_02-00-42.csv "/>
    <s v="i 10000 0 0 45 1"/>
    <e v="#N/A"/>
    <e v="#N/A"/>
    <e v="#N/A"/>
    <e v="#N/A"/>
    <x v="1"/>
  </r>
  <r>
    <x v="0"/>
    <x v="0"/>
    <n v="0"/>
    <x v="0"/>
    <x v="45"/>
    <n v="1"/>
    <n v="1.5349809999999999"/>
    <n v="0.10999200000000001"/>
    <n v="0.229494"/>
    <n v="5.1000000000000004E-3"/>
    <s v="5"/>
    <s v="scale_mpi_epyc_job_12128.out "/>
    <s v="scale_mpi_epyc_epyc005_2023-06-13_02-00-42.csv "/>
    <s v="i 10000 0 0 46 1"/>
    <e v="#N/A"/>
    <e v="#N/A"/>
    <e v="#N/A"/>
    <e v="#N/A"/>
    <x v="1"/>
  </r>
  <r>
    <x v="0"/>
    <x v="0"/>
    <n v="0"/>
    <x v="0"/>
    <x v="46"/>
    <n v="1"/>
    <n v="1.6941870000000001"/>
    <n v="0.118129"/>
    <n v="0.41183399999999998"/>
    <n v="8.9529999999999992E-3"/>
    <s v="5"/>
    <s v="scale_mpi_epyc_job_12128.out "/>
    <s v="scale_mpi_epyc_epyc005_2023-06-13_02-00-42.csv "/>
    <s v="i 10000 0 0 47 1"/>
    <e v="#N/A"/>
    <e v="#N/A"/>
    <e v="#N/A"/>
    <e v="#N/A"/>
    <x v="1"/>
  </r>
  <r>
    <x v="0"/>
    <x v="0"/>
    <n v="0"/>
    <x v="0"/>
    <x v="47"/>
    <n v="1"/>
    <n v="1.895089"/>
    <n v="0.12948599999999999"/>
    <n v="0.32047399999999998"/>
    <n v="6.8190000000000004E-3"/>
    <s v="5"/>
    <s v="scale_mpi_epyc_job_12128.out "/>
    <s v="scale_mpi_epyc_epyc005_2023-06-13_02-00-42.csv "/>
    <s v="i 10000 0 0 48 1"/>
    <e v="#N/A"/>
    <e v="#N/A"/>
    <e v="#N/A"/>
    <e v="#N/A"/>
    <x v="1"/>
  </r>
  <r>
    <x v="0"/>
    <x v="0"/>
    <n v="0"/>
    <x v="0"/>
    <x v="48"/>
    <n v="1"/>
    <n v="1.936218"/>
    <n v="0.116192"/>
    <n v="0.32198100000000002"/>
    <n v="6.7080000000000004E-3"/>
    <s v="5"/>
    <s v="scale_mpi_epyc_job_12128.out "/>
    <s v="scale_mpi_epyc_epyc005_2023-06-13_02-00-42.csv "/>
    <s v="i 10000 0 0 49 1"/>
    <e v="#N/A"/>
    <e v="#N/A"/>
    <e v="#N/A"/>
    <e v="#N/A"/>
    <x v="1"/>
  </r>
  <r>
    <x v="0"/>
    <x v="0"/>
    <n v="0"/>
    <x v="0"/>
    <x v="49"/>
    <n v="1"/>
    <n v="1.9120630000000001"/>
    <n v="0.116643"/>
    <n v="0.34953400000000001"/>
    <n v="7.1329999999999996E-3"/>
    <s v="5"/>
    <s v="scale_mpi_epyc_job_12128.out "/>
    <s v="scale_mpi_epyc_epyc005_2023-06-13_02-00-42.csv "/>
    <s v="i 10000 0 0 50 1"/>
    <e v="#N/A"/>
    <e v="#N/A"/>
    <e v="#N/A"/>
    <e v="#N/A"/>
    <x v="1"/>
  </r>
  <r>
    <x v="0"/>
    <x v="0"/>
    <n v="0"/>
    <x v="0"/>
    <x v="50"/>
    <n v="1"/>
    <n v="1.8736740000000001"/>
    <n v="0.116065"/>
    <n v="0.36018099999999997"/>
    <n v="7.2040000000000003E-3"/>
    <s v="5"/>
    <s v="scale_mpi_epyc_job_12128.out "/>
    <s v="scale_mpi_epyc_epyc005_2023-06-13_02-00-42.csv "/>
    <s v="i 10000 0 0 51 1"/>
    <e v="#N/A"/>
    <e v="#N/A"/>
    <e v="#N/A"/>
    <e v="#N/A"/>
    <x v="1"/>
  </r>
  <r>
    <x v="0"/>
    <x v="0"/>
    <n v="0"/>
    <x v="0"/>
    <x v="51"/>
    <n v="1"/>
    <n v="1.7668459999999999"/>
    <n v="0.13281799999999999"/>
    <n v="0.32827600000000001"/>
    <n v="6.437E-3"/>
    <s v="5"/>
    <s v="scale_mpi_epyc_job_12128.out "/>
    <s v="scale_mpi_epyc_epyc005_2023-06-13_02-00-42.csv "/>
    <s v="i 10000 0 0 52 1"/>
    <e v="#N/A"/>
    <e v="#N/A"/>
    <e v="#N/A"/>
    <e v="#N/A"/>
    <x v="1"/>
  </r>
  <r>
    <x v="0"/>
    <x v="0"/>
    <n v="0"/>
    <x v="0"/>
    <x v="52"/>
    <n v="1"/>
    <n v="1.9595149999999999"/>
    <n v="0.127384"/>
    <n v="0.342167"/>
    <n v="6.5799999999999999E-3"/>
    <s v="5"/>
    <s v="scale_mpi_epyc_job_12128.out "/>
    <s v="scale_mpi_epyc_epyc005_2023-06-13_02-00-42.csv "/>
    <s v="i 10000 0 0 53 1"/>
    <e v="#N/A"/>
    <e v="#N/A"/>
    <e v="#N/A"/>
    <e v="#N/A"/>
    <x v="1"/>
  </r>
  <r>
    <x v="0"/>
    <x v="0"/>
    <n v="0"/>
    <x v="0"/>
    <x v="53"/>
    <n v="1"/>
    <n v="1.7541279999999999"/>
    <n v="0.12709500000000001"/>
    <n v="0.319656"/>
    <n v="6.0309999999999999E-3"/>
    <s v="5"/>
    <s v="scale_mpi_epyc_job_12128.out "/>
    <s v="scale_mpi_epyc_epyc005_2023-06-13_02-00-42.csv "/>
    <s v="i 10000 0 0 54 1"/>
    <e v="#N/A"/>
    <e v="#N/A"/>
    <e v="#N/A"/>
    <e v="#N/A"/>
    <x v="1"/>
  </r>
  <r>
    <x v="0"/>
    <x v="0"/>
    <n v="0"/>
    <x v="0"/>
    <x v="54"/>
    <n v="1"/>
    <n v="2.0180410000000002"/>
    <n v="0.121892"/>
    <n v="0.379411"/>
    <n v="7.0260000000000001E-3"/>
    <s v="5"/>
    <s v="scale_mpi_epyc_job_12128.out "/>
    <s v="scale_mpi_epyc_epyc005_2023-06-13_02-00-42.csv "/>
    <s v="i 10000 0 0 55 1"/>
    <e v="#N/A"/>
    <e v="#N/A"/>
    <e v="#N/A"/>
    <e v="#N/A"/>
    <x v="1"/>
  </r>
  <r>
    <x v="0"/>
    <x v="0"/>
    <n v="0"/>
    <x v="0"/>
    <x v="55"/>
    <n v="1"/>
    <n v="1.7587029999999999"/>
    <n v="0.12322900000000001"/>
    <n v="0.36719499999999999"/>
    <n v="6.6759999999999996E-3"/>
    <s v="5"/>
    <s v="scale_mpi_epyc_job_12128.out "/>
    <s v="scale_mpi_epyc_epyc005_2023-06-13_02-00-42.csv "/>
    <s v="i 10000 0 0 56 1"/>
    <e v="#N/A"/>
    <e v="#N/A"/>
    <e v="#N/A"/>
    <e v="#N/A"/>
    <x v="1"/>
  </r>
  <r>
    <x v="0"/>
    <x v="0"/>
    <n v="0"/>
    <x v="0"/>
    <x v="56"/>
    <n v="1"/>
    <n v="7.6861230000000003"/>
    <n v="5.755916"/>
    <n v="0.36310700000000001"/>
    <n v="6.4840000000000002E-3"/>
    <s v="5"/>
    <s v="scale_mpi_epyc_job_12128.out "/>
    <s v="scale_mpi_epyc_epyc005_2023-06-13_02-00-42.csv "/>
    <s v="i 10000 0 0 57 1"/>
    <e v="#N/A"/>
    <e v="#N/A"/>
    <e v="#N/A"/>
    <e v="#N/A"/>
    <x v="1"/>
  </r>
  <r>
    <x v="0"/>
    <x v="0"/>
    <n v="0"/>
    <x v="0"/>
    <x v="57"/>
    <n v="1"/>
    <n v="8.8001740000000002"/>
    <n v="7.4203640000000002"/>
    <n v="0.101243"/>
    <n v="1.776E-3"/>
    <s v="5"/>
    <s v="scale_mpi_epyc_job_12128.out "/>
    <s v="scale_mpi_epyc_epyc005_2023-06-13_02-00-42.csv "/>
    <s v="i 10000 0 0 58 1"/>
    <e v="#N/A"/>
    <e v="#N/A"/>
    <e v="#N/A"/>
    <e v="#N/A"/>
    <x v="1"/>
  </r>
  <r>
    <x v="0"/>
    <x v="0"/>
    <n v="0"/>
    <x v="0"/>
    <x v="58"/>
    <n v="1"/>
    <n v="1.437589"/>
    <n v="0.119989"/>
    <n v="9.6440999999999999E-2"/>
    <n v="1.663E-3"/>
    <s v="5"/>
    <s v="scale_mpi_epyc_job_12128.out "/>
    <s v="scale_mpi_epyc_epyc005_2023-06-13_02-00-42.csv "/>
    <s v="i 10000 0 0 59 1"/>
    <e v="#N/A"/>
    <e v="#N/A"/>
    <e v="#N/A"/>
    <e v="#N/A"/>
    <x v="1"/>
  </r>
  <r>
    <x v="0"/>
    <x v="0"/>
    <n v="0"/>
    <x v="0"/>
    <x v="59"/>
    <n v="1"/>
    <n v="1.459568"/>
    <n v="0.119521"/>
    <n v="0.119951"/>
    <n v="2.0330000000000001E-3"/>
    <s v="5"/>
    <s v="scale_mpi_epyc_job_12128.out "/>
    <s v="scale_mpi_epyc_epyc005_2023-06-13_02-00-42.csv "/>
    <s v="i 10000 0 0 60 1"/>
    <e v="#N/A"/>
    <e v="#N/A"/>
    <e v="#N/A"/>
    <e v="#N/A"/>
    <x v="1"/>
  </r>
  <r>
    <x v="0"/>
    <x v="0"/>
    <n v="0"/>
    <x v="0"/>
    <x v="60"/>
    <n v="1"/>
    <n v="1.382949"/>
    <n v="0.11305900000000001"/>
    <n v="9.8110000000000003E-2"/>
    <n v="1.635E-3"/>
    <s v="5"/>
    <s v="scale_mpi_epyc_job_12128.out "/>
    <s v="scale_mpi_epyc_epyc005_2023-06-13_02-00-42.csv "/>
    <s v="i 10000 0 0 61 1"/>
    <e v="#N/A"/>
    <e v="#N/A"/>
    <e v="#N/A"/>
    <e v="#N/A"/>
    <x v="1"/>
  </r>
  <r>
    <x v="0"/>
    <x v="0"/>
    <n v="0"/>
    <x v="0"/>
    <x v="61"/>
    <n v="1"/>
    <n v="1.480154"/>
    <n v="0.12065099999999999"/>
    <n v="0.12513299999999999"/>
    <n v="2.0509999999999999E-3"/>
    <s v="5"/>
    <s v="scale_mpi_epyc_job_12128.out "/>
    <s v="scale_mpi_epyc_epyc005_2023-06-13_02-00-42.csv "/>
    <s v="i 10000 0 0 62 1"/>
    <e v="#N/A"/>
    <e v="#N/A"/>
    <e v="#N/A"/>
    <e v="#N/A"/>
    <x v="1"/>
  </r>
  <r>
    <x v="0"/>
    <x v="0"/>
    <n v="0"/>
    <x v="0"/>
    <x v="62"/>
    <n v="1"/>
    <n v="1.3845240000000001"/>
    <n v="0.117128"/>
    <n v="0.12559000000000001"/>
    <n v="2.026E-3"/>
    <s v="5"/>
    <s v="scale_mpi_epyc_job_12128.out "/>
    <s v="scale_mpi_epyc_epyc005_2023-06-13_02-00-42.csv "/>
    <s v="i 10000 0 0 63 1"/>
    <e v="#N/A"/>
    <e v="#N/A"/>
    <e v="#N/A"/>
    <e v="#N/A"/>
    <x v="1"/>
  </r>
  <r>
    <x v="0"/>
    <x v="0"/>
    <n v="0"/>
    <x v="0"/>
    <x v="63"/>
    <n v="1"/>
    <n v="1.3970309999999999"/>
    <n v="0.12633900000000001"/>
    <n v="0.18384500000000001"/>
    <n v="2.918E-3"/>
    <s v="5"/>
    <s v="scale_mpi_epyc_job_12128.out "/>
    <s v="scale_mpi_epyc_epyc005_2023-06-13_02-00-42.csv "/>
    <s v="i 10000 0 0 64 1"/>
    <e v="#N/A"/>
    <e v="#N/A"/>
    <e v="#N/A"/>
    <e v="#N/A"/>
    <x v="1"/>
  </r>
  <r>
    <x v="0"/>
    <x v="1"/>
    <n v="0"/>
    <x v="0"/>
    <x v="0"/>
    <n v="1"/>
    <n v="1.060721"/>
    <n v="5.9820000000000003E-3"/>
    <n v="0"/>
    <n v="0"/>
    <s v="5"/>
    <s v="scale_mpi_epyc_job_12128.out "/>
    <s v="scale_mpi_epyc_epyc005_2023-06-13_02-00-42.csv "/>
    <s v="i 1000 0 0 1 1"/>
    <e v="#N/A"/>
    <e v="#N/A"/>
    <e v="#N/A"/>
    <e v="#N/A"/>
    <x v="1"/>
  </r>
  <r>
    <x v="0"/>
    <x v="1"/>
    <n v="0"/>
    <x v="0"/>
    <x v="1"/>
    <n v="1"/>
    <n v="1.0494129999999999"/>
    <n v="2.9090000000000001E-3"/>
    <n v="1.0250000000000001E-3"/>
    <n v="1.0250000000000001E-3"/>
    <s v="5"/>
    <s v="scale_mpi_epyc_job_12128.out "/>
    <s v="scale_mpi_epyc_epyc005_2023-06-13_02-00-42.csv "/>
    <s v="i 1000 0 0 2 1"/>
    <e v="#N/A"/>
    <e v="#N/A"/>
    <e v="#N/A"/>
    <e v="#N/A"/>
    <x v="1"/>
  </r>
  <r>
    <x v="0"/>
    <x v="1"/>
    <n v="0"/>
    <x v="0"/>
    <x v="2"/>
    <n v="1"/>
    <n v="1.0492680000000001"/>
    <n v="2.9619999999999998E-3"/>
    <n v="1.7960000000000001E-3"/>
    <n v="8.9800000000000004E-4"/>
    <s v="5"/>
    <s v="scale_mpi_epyc_job_12128.out "/>
    <s v="scale_mpi_epyc_epyc005_2023-06-13_02-00-42.csv "/>
    <s v="i 1000 0 0 3 1"/>
    <e v="#N/A"/>
    <e v="#N/A"/>
    <e v="#N/A"/>
    <e v="#N/A"/>
    <x v="1"/>
  </r>
  <r>
    <x v="0"/>
    <x v="1"/>
    <n v="0"/>
    <x v="0"/>
    <x v="3"/>
    <n v="1"/>
    <n v="1.0551999999999999"/>
    <n v="2.794E-3"/>
    <n v="2.6359999999999999E-3"/>
    <n v="8.7900000000000001E-4"/>
    <s v="5"/>
    <s v="scale_mpi_epyc_job_12128.out "/>
    <s v="scale_mpi_epyc_epyc005_2023-06-13_02-00-42.csv "/>
    <s v="i 1000 0 0 4 1"/>
    <e v="#N/A"/>
    <e v="#N/A"/>
    <e v="#N/A"/>
    <e v="#N/A"/>
    <x v="1"/>
  </r>
  <r>
    <x v="0"/>
    <x v="1"/>
    <n v="0"/>
    <x v="0"/>
    <x v="4"/>
    <n v="1"/>
    <n v="1.056848"/>
    <n v="3.1380000000000002E-3"/>
    <n v="2.4880000000000002E-3"/>
    <n v="6.2200000000000005E-4"/>
    <s v="5"/>
    <s v="scale_mpi_epyc_job_12128.out "/>
    <s v="scale_mpi_epyc_epyc005_2023-06-13_02-00-42.csv "/>
    <s v="i 1000 0 0 5 1"/>
    <e v="#N/A"/>
    <e v="#N/A"/>
    <e v="#N/A"/>
    <e v="#N/A"/>
    <x v="1"/>
  </r>
  <r>
    <x v="0"/>
    <x v="1"/>
    <n v="0"/>
    <x v="0"/>
    <x v="5"/>
    <n v="1"/>
    <n v="1.0580560000000001"/>
    <n v="2.9740000000000001E-3"/>
    <n v="6.3540000000000003E-3"/>
    <n v="1.271E-3"/>
    <s v="5"/>
    <s v="scale_mpi_epyc_job_12128.out "/>
    <s v="scale_mpi_epyc_epyc005_2023-06-13_02-00-42.csv "/>
    <s v="i 1000 0 0 6 1"/>
    <e v="#N/A"/>
    <e v="#N/A"/>
    <e v="#N/A"/>
    <e v="#N/A"/>
    <x v="1"/>
  </r>
  <r>
    <x v="0"/>
    <x v="1"/>
    <n v="0"/>
    <x v="0"/>
    <x v="6"/>
    <n v="1"/>
    <n v="1.0744100000000001"/>
    <n v="3.82E-3"/>
    <n v="5.1370000000000001E-3"/>
    <n v="8.5599999999999999E-4"/>
    <s v="5"/>
    <s v="scale_mpi_epyc_job_12128.out "/>
    <s v="scale_mpi_epyc_epyc005_2023-06-13_02-00-42.csv "/>
    <s v="i 1000 0 0 7 1"/>
    <e v="#N/A"/>
    <e v="#N/A"/>
    <e v="#N/A"/>
    <e v="#N/A"/>
    <x v="1"/>
  </r>
  <r>
    <x v="0"/>
    <x v="1"/>
    <n v="0"/>
    <x v="0"/>
    <x v="7"/>
    <n v="1"/>
    <n v="1.0825260000000001"/>
    <n v="4.4450000000000002E-3"/>
    <n v="1.1793E-2"/>
    <n v="1.6850000000000001E-3"/>
    <s v="5"/>
    <s v="scale_mpi_epyc_job_12128.out "/>
    <s v="scale_mpi_epyc_epyc005_2023-06-13_02-00-42.csv "/>
    <s v="i 1000 0 0 8 1"/>
    <e v="#N/A"/>
    <e v="#N/A"/>
    <e v="#N/A"/>
    <e v="#N/A"/>
    <x v="1"/>
  </r>
  <r>
    <x v="0"/>
    <x v="1"/>
    <n v="0"/>
    <x v="0"/>
    <x v="8"/>
    <n v="1"/>
    <n v="1.074872"/>
    <n v="5.9849999999999999E-3"/>
    <n v="1.0802000000000001E-2"/>
    <n v="1.3500000000000001E-3"/>
    <s v="5"/>
    <s v="scale_mpi_epyc_job_12128.out "/>
    <s v="scale_mpi_epyc_epyc005_2023-06-13_02-00-42.csv "/>
    <s v="i 1000 0 0 9 1"/>
    <e v="#N/A"/>
    <e v="#N/A"/>
    <e v="#N/A"/>
    <e v="#N/A"/>
    <x v="1"/>
  </r>
  <r>
    <x v="0"/>
    <x v="1"/>
    <n v="0"/>
    <x v="0"/>
    <x v="9"/>
    <n v="1"/>
    <n v="1.111272"/>
    <n v="5.2500000000000003E-3"/>
    <n v="1.5048000000000001E-2"/>
    <n v="1.6720000000000001E-3"/>
    <s v="5"/>
    <s v="scale_mpi_epyc_job_12128.out "/>
    <s v="scale_mpi_epyc_epyc005_2023-06-13_02-00-42.csv "/>
    <s v="i 1000 0 0 10 1"/>
    <e v="#N/A"/>
    <e v="#N/A"/>
    <e v="#N/A"/>
    <e v="#N/A"/>
    <x v="1"/>
  </r>
  <r>
    <x v="0"/>
    <x v="1"/>
    <n v="0"/>
    <x v="0"/>
    <x v="10"/>
    <n v="1"/>
    <n v="1.102757"/>
    <n v="1.4004000000000001E-2"/>
    <n v="1.8157E-2"/>
    <n v="1.8159999999999999E-3"/>
    <s v="5"/>
    <s v="scale_mpi_epyc_job_12128.out "/>
    <s v="scale_mpi_epyc_epyc005_2023-06-13_02-00-42.csv "/>
    <s v="i 1000 0 0 11 1"/>
    <e v="#N/A"/>
    <e v="#N/A"/>
    <e v="#N/A"/>
    <e v="#N/A"/>
    <x v="1"/>
  </r>
  <r>
    <x v="0"/>
    <x v="1"/>
    <n v="0"/>
    <x v="0"/>
    <x v="11"/>
    <n v="1"/>
    <n v="1.116047"/>
    <n v="6.4780000000000003E-3"/>
    <n v="2.0896000000000001E-2"/>
    <n v="1.9E-3"/>
    <s v="5"/>
    <s v="scale_mpi_epyc_job_12128.out "/>
    <s v="scale_mpi_epyc_epyc005_2023-06-13_02-00-42.csv "/>
    <s v="i 1000 0 0 12 1"/>
    <e v="#N/A"/>
    <e v="#N/A"/>
    <e v="#N/A"/>
    <e v="#N/A"/>
    <x v="1"/>
  </r>
  <r>
    <x v="0"/>
    <x v="1"/>
    <n v="0"/>
    <x v="0"/>
    <x v="12"/>
    <n v="1"/>
    <n v="1.1370359999999999"/>
    <n v="4.0239999999999998E-3"/>
    <n v="1.1820000000000001E-2"/>
    <n v="9.8499999999999998E-4"/>
    <s v="5"/>
    <s v="scale_mpi_epyc_job_12128.out "/>
    <s v="scale_mpi_epyc_epyc005_2023-06-13_02-00-42.csv "/>
    <s v="i 1000 0 0 13 1"/>
    <e v="#N/A"/>
    <e v="#N/A"/>
    <e v="#N/A"/>
    <e v="#N/A"/>
    <x v="1"/>
  </r>
  <r>
    <x v="0"/>
    <x v="1"/>
    <n v="0"/>
    <x v="0"/>
    <x v="13"/>
    <n v="1"/>
    <n v="1.153837"/>
    <n v="6.8370000000000002E-3"/>
    <n v="2.7328999999999999E-2"/>
    <n v="2.1020000000000001E-3"/>
    <s v="5"/>
    <s v="scale_mpi_epyc_job_12128.out "/>
    <s v="scale_mpi_epyc_epyc005_2023-06-13_02-00-42.csv "/>
    <s v="i 1000 0 0 14 1"/>
    <e v="#N/A"/>
    <e v="#N/A"/>
    <e v="#N/A"/>
    <e v="#N/A"/>
    <x v="1"/>
  </r>
  <r>
    <x v="0"/>
    <x v="1"/>
    <n v="0"/>
    <x v="0"/>
    <x v="14"/>
    <n v="1"/>
    <n v="1.1512629999999999"/>
    <n v="8.038E-3"/>
    <n v="3.2967999999999997E-2"/>
    <n v="2.3549999999999999E-3"/>
    <s v="5"/>
    <s v="scale_mpi_epyc_job_12128.out "/>
    <s v="scale_mpi_epyc_epyc005_2023-06-13_02-00-42.csv "/>
    <s v="i 1000 0 0 15 1"/>
    <e v="#N/A"/>
    <e v="#N/A"/>
    <e v="#N/A"/>
    <e v="#N/A"/>
    <x v="1"/>
  </r>
  <r>
    <x v="0"/>
    <x v="1"/>
    <n v="0"/>
    <x v="0"/>
    <x v="15"/>
    <n v="1"/>
    <n v="1.1445449999999999"/>
    <n v="7.4250000000000002E-3"/>
    <n v="1.6024E-2"/>
    <n v="1.0679999999999999E-3"/>
    <s v="5"/>
    <s v="scale_mpi_epyc_job_12128.out "/>
    <s v="scale_mpi_epyc_epyc005_2023-06-13_02-00-42.csv "/>
    <s v="i 1000 0 0 16 1"/>
    <e v="#N/A"/>
    <e v="#N/A"/>
    <e v="#N/A"/>
    <e v="#N/A"/>
    <x v="1"/>
  </r>
  <r>
    <x v="0"/>
    <x v="1"/>
    <n v="0"/>
    <x v="0"/>
    <x v="16"/>
    <n v="1"/>
    <n v="1.177446"/>
    <n v="7.4939999999999998E-3"/>
    <n v="2.2085E-2"/>
    <n v="1.3799999999999999E-3"/>
    <s v="5"/>
    <s v="scale_mpi_epyc_job_12128.out "/>
    <s v="scale_mpi_epyc_epyc005_2023-06-13_02-00-42.csv "/>
    <s v="i 1000 0 0 17 1"/>
    <e v="#N/A"/>
    <e v="#N/A"/>
    <e v="#N/A"/>
    <e v="#N/A"/>
    <x v="1"/>
  </r>
  <r>
    <x v="0"/>
    <x v="1"/>
    <n v="0"/>
    <x v="0"/>
    <x v="17"/>
    <n v="1"/>
    <n v="1.1657740000000001"/>
    <n v="9.2530000000000008E-3"/>
    <n v="4.0159E-2"/>
    <n v="2.362E-3"/>
    <s v="5"/>
    <s v="scale_mpi_epyc_job_12128.out "/>
    <s v="scale_mpi_epyc_epyc005_2023-06-13_02-00-42.csv "/>
    <s v="i 1000 0 0 18 1"/>
    <e v="#N/A"/>
    <e v="#N/A"/>
    <e v="#N/A"/>
    <e v="#N/A"/>
    <x v="1"/>
  </r>
  <r>
    <x v="0"/>
    <x v="1"/>
    <n v="0"/>
    <x v="0"/>
    <x v="18"/>
    <n v="1"/>
    <n v="1.1948080000000001"/>
    <n v="5.7349999999999996E-3"/>
    <n v="2.3531E-2"/>
    <n v="1.307E-3"/>
    <s v="5"/>
    <s v="scale_mpi_epyc_job_12128.out "/>
    <s v="scale_mpi_epyc_epyc005_2023-06-13_02-00-42.csv "/>
    <s v="i 1000 0 0 19 1"/>
    <e v="#N/A"/>
    <e v="#N/A"/>
    <e v="#N/A"/>
    <e v="#N/A"/>
    <x v="1"/>
  </r>
  <r>
    <x v="0"/>
    <x v="1"/>
    <n v="0"/>
    <x v="0"/>
    <x v="19"/>
    <n v="1"/>
    <n v="1.1971309999999999"/>
    <n v="1.0427000000000001E-2"/>
    <n v="5.4600999999999997E-2"/>
    <n v="2.8739999999999998E-3"/>
    <s v="5"/>
    <s v="scale_mpi_epyc_job_12128.out "/>
    <s v="scale_mpi_epyc_epyc005_2023-06-13_02-00-42.csv "/>
    <s v="i 1000 0 0 20 1"/>
    <e v="#N/A"/>
    <e v="#N/A"/>
    <e v="#N/A"/>
    <e v="#N/A"/>
    <x v="1"/>
  </r>
  <r>
    <x v="0"/>
    <x v="1"/>
    <n v="0"/>
    <x v="0"/>
    <x v="20"/>
    <n v="1"/>
    <n v="1.1991449999999999"/>
    <n v="1.6163E-2"/>
    <n v="5.9174999999999998E-2"/>
    <n v="2.9589999999999998E-3"/>
    <s v="5"/>
    <s v="scale_mpi_epyc_job_12128.out "/>
    <s v="scale_mpi_epyc_epyc005_2023-06-13_02-00-42.csv "/>
    <s v="i 1000 0 0 21 1"/>
    <e v="#N/A"/>
    <e v="#N/A"/>
    <e v="#N/A"/>
    <e v="#N/A"/>
    <x v="1"/>
  </r>
  <r>
    <x v="0"/>
    <x v="1"/>
    <n v="0"/>
    <x v="0"/>
    <x v="21"/>
    <n v="1"/>
    <n v="1.180639"/>
    <n v="9.5289999999999993E-3"/>
    <n v="6.6251000000000004E-2"/>
    <n v="3.1549999999999998E-3"/>
    <s v="5"/>
    <s v="scale_mpi_epyc_job_12128.out "/>
    <s v="scale_mpi_epyc_epyc005_2023-06-13_02-00-42.csv "/>
    <s v="i 1000 0 0 22 1"/>
    <e v="#N/A"/>
    <e v="#N/A"/>
    <e v="#N/A"/>
    <e v="#N/A"/>
    <x v="1"/>
  </r>
  <r>
    <x v="0"/>
    <x v="1"/>
    <n v="0"/>
    <x v="0"/>
    <x v="22"/>
    <n v="1"/>
    <n v="1.2292080000000001"/>
    <n v="1.1560000000000001E-2"/>
    <n v="6.1991999999999998E-2"/>
    <n v="2.8180000000000002E-3"/>
    <s v="5"/>
    <s v="scale_mpi_epyc_job_12128.out "/>
    <s v="scale_mpi_epyc_epyc005_2023-06-13_02-00-42.csv "/>
    <s v="i 1000 0 0 23 1"/>
    <e v="#N/A"/>
    <e v="#N/A"/>
    <e v="#N/A"/>
    <e v="#N/A"/>
    <x v="1"/>
  </r>
  <r>
    <x v="0"/>
    <x v="1"/>
    <n v="0"/>
    <x v="0"/>
    <x v="23"/>
    <n v="1"/>
    <n v="1.2302550000000001"/>
    <n v="1.3044E-2"/>
    <n v="7.6269000000000003E-2"/>
    <n v="3.3159999999999999E-3"/>
    <s v="5"/>
    <s v="scale_mpi_epyc_job_12128.out "/>
    <s v="scale_mpi_epyc_epyc005_2023-06-13_02-00-42.csv "/>
    <s v="i 1000 0 0 24 1"/>
    <e v="#N/A"/>
    <e v="#N/A"/>
    <e v="#N/A"/>
    <e v="#N/A"/>
    <x v="1"/>
  </r>
  <r>
    <x v="0"/>
    <x v="1"/>
    <n v="0"/>
    <x v="0"/>
    <x v="24"/>
    <n v="1"/>
    <n v="1.2280629999999999"/>
    <n v="1.3811E-2"/>
    <n v="7.2552000000000005E-2"/>
    <n v="3.0230000000000001E-3"/>
    <s v="5"/>
    <s v="scale_mpi_epyc_job_12128.out "/>
    <s v="scale_mpi_epyc_epyc005_2023-06-13_02-00-42.csv "/>
    <s v="i 1000 0 0 25 1"/>
    <e v="#N/A"/>
    <e v="#N/A"/>
    <e v="#N/A"/>
    <e v="#N/A"/>
    <x v="1"/>
  </r>
  <r>
    <x v="0"/>
    <x v="1"/>
    <n v="0"/>
    <x v="0"/>
    <x v="25"/>
    <n v="1"/>
    <n v="1.213106"/>
    <n v="1.1789000000000001E-2"/>
    <n v="8.6629999999999999E-2"/>
    <n v="3.4650000000000002E-3"/>
    <s v="5"/>
    <s v="scale_mpi_epyc_job_12128.out "/>
    <s v="scale_mpi_epyc_epyc005_2023-06-13_02-00-42.csv "/>
    <s v="i 1000 0 0 26 1"/>
    <e v="#N/A"/>
    <e v="#N/A"/>
    <e v="#N/A"/>
    <e v="#N/A"/>
    <x v="1"/>
  </r>
  <r>
    <x v="0"/>
    <x v="1"/>
    <n v="0"/>
    <x v="0"/>
    <x v="26"/>
    <n v="1"/>
    <n v="1.2435449999999999"/>
    <n v="1.0389000000000001E-2"/>
    <n v="5.1712000000000001E-2"/>
    <n v="1.9889999999999999E-3"/>
    <s v="5"/>
    <s v="scale_mpi_epyc_job_12128.out "/>
    <s v="scale_mpi_epyc_epyc005_2023-06-13_02-00-42.csv "/>
    <s v="i 1000 0 0 27 1"/>
    <e v="#N/A"/>
    <e v="#N/A"/>
    <e v="#N/A"/>
    <e v="#N/A"/>
    <x v="1"/>
  </r>
  <r>
    <x v="0"/>
    <x v="1"/>
    <n v="0"/>
    <x v="0"/>
    <x v="27"/>
    <n v="1"/>
    <n v="1.2833619999999999"/>
    <n v="9.3050000000000008E-3"/>
    <n v="0.104666"/>
    <n v="3.8769999999999998E-3"/>
    <s v="5"/>
    <s v="scale_mpi_epyc_job_12128.out "/>
    <s v="scale_mpi_epyc_epyc005_2023-06-13_02-00-42.csv "/>
    <s v="i 1000 0 0 28 1"/>
    <e v="#N/A"/>
    <e v="#N/A"/>
    <e v="#N/A"/>
    <e v="#N/A"/>
    <x v="1"/>
  </r>
  <r>
    <x v="0"/>
    <x v="1"/>
    <n v="0"/>
    <x v="0"/>
    <x v="28"/>
    <n v="1"/>
    <n v="1.2196009999999999"/>
    <n v="1.5032E-2"/>
    <n v="0.11584700000000001"/>
    <n v="4.1370000000000001E-3"/>
    <s v="5"/>
    <s v="scale_mpi_epyc_job_12128.out "/>
    <s v="scale_mpi_epyc_epyc005_2023-06-13_02-00-42.csv "/>
    <s v="i 1000 0 0 29 1"/>
    <e v="#N/A"/>
    <e v="#N/A"/>
    <e v="#N/A"/>
    <e v="#N/A"/>
    <x v="1"/>
  </r>
  <r>
    <x v="0"/>
    <x v="1"/>
    <n v="0"/>
    <x v="0"/>
    <x v="29"/>
    <n v="1"/>
    <n v="1.2222869999999999"/>
    <n v="1.3329000000000001E-2"/>
    <n v="9.1116000000000003E-2"/>
    <n v="3.1419999999999998E-3"/>
    <s v="5"/>
    <s v="scale_mpi_epyc_job_12128.out "/>
    <s v="scale_mpi_epyc_epyc005_2023-06-13_02-00-42.csv "/>
    <s v="i 1000 0 0 30 1"/>
    <e v="#N/A"/>
    <e v="#N/A"/>
    <e v="#N/A"/>
    <e v="#N/A"/>
    <x v="1"/>
  </r>
  <r>
    <x v="0"/>
    <x v="1"/>
    <n v="0"/>
    <x v="0"/>
    <x v="30"/>
    <n v="1"/>
    <n v="1.327491"/>
    <n v="1.3631000000000001E-2"/>
    <n v="0.128414"/>
    <n v="4.28E-3"/>
    <s v="5"/>
    <s v="scale_mpi_epyc_job_12128.out "/>
    <s v="scale_mpi_epyc_epyc005_2023-06-13_02-00-42.csv "/>
    <s v="i 1000 0 0 31 1"/>
    <e v="#N/A"/>
    <e v="#N/A"/>
    <e v="#N/A"/>
    <e v="#N/A"/>
    <x v="1"/>
  </r>
  <r>
    <x v="0"/>
    <x v="1"/>
    <n v="0"/>
    <x v="0"/>
    <x v="31"/>
    <n v="1"/>
    <n v="1.234648"/>
    <n v="1.2475E-2"/>
    <n v="0.12531700000000001"/>
    <n v="4.0419999999999996E-3"/>
    <s v="5"/>
    <s v="scale_mpi_epyc_job_12128.out "/>
    <s v="scale_mpi_epyc_epyc005_2023-06-13_02-00-42.csv "/>
    <s v="i 1000 0 0 32 1"/>
    <e v="#N/A"/>
    <e v="#N/A"/>
    <e v="#N/A"/>
    <e v="#N/A"/>
    <x v="1"/>
  </r>
  <r>
    <x v="0"/>
    <x v="1"/>
    <n v="0"/>
    <x v="0"/>
    <x v="32"/>
    <n v="1"/>
    <n v="1.255744"/>
    <n v="1.5646E-2"/>
    <n v="0.12856300000000001"/>
    <n v="4.0179999999999999E-3"/>
    <s v="5"/>
    <s v="scale_mpi_epyc_job_12128.out "/>
    <s v="scale_mpi_epyc_epyc005_2023-06-13_02-00-42.csv "/>
    <s v="i 1000 0 0 33 1"/>
    <e v="#N/A"/>
    <e v="#N/A"/>
    <e v="#N/A"/>
    <e v="#N/A"/>
    <x v="1"/>
  </r>
  <r>
    <x v="0"/>
    <x v="1"/>
    <n v="0"/>
    <x v="0"/>
    <x v="33"/>
    <n v="1"/>
    <n v="1.3723989999999999"/>
    <n v="1.2843E-2"/>
    <n v="8.3957000000000004E-2"/>
    <n v="2.5439999999999998E-3"/>
    <s v="5"/>
    <s v="scale_mpi_epyc_job_12128.out "/>
    <s v="scale_mpi_epyc_epyc005_2023-06-13_02-00-42.csv "/>
    <s v="i 1000 0 0 34 1"/>
    <e v="#N/A"/>
    <e v="#N/A"/>
    <e v="#N/A"/>
    <e v="#N/A"/>
    <x v="1"/>
  </r>
  <r>
    <x v="0"/>
    <x v="1"/>
    <n v="0"/>
    <x v="0"/>
    <x v="34"/>
    <n v="1"/>
    <n v="1.290089"/>
    <n v="1.7181999999999999E-2"/>
    <n v="0.158279"/>
    <n v="4.6550000000000003E-3"/>
    <s v="5"/>
    <s v="scale_mpi_epyc_job_12128.out "/>
    <s v="scale_mpi_epyc_epyc005_2023-06-13_02-00-42.csv "/>
    <s v="i 1000 0 0 35 1"/>
    <e v="#N/A"/>
    <e v="#N/A"/>
    <e v="#N/A"/>
    <e v="#N/A"/>
    <x v="1"/>
  </r>
  <r>
    <x v="0"/>
    <x v="1"/>
    <n v="0"/>
    <x v="0"/>
    <x v="35"/>
    <n v="1"/>
    <n v="1.313202"/>
    <n v="1.6691000000000001E-2"/>
    <n v="0.14766199999999999"/>
    <n v="4.2189999999999997E-3"/>
    <s v="5"/>
    <s v="scale_mpi_epyc_job_12128.out "/>
    <s v="scale_mpi_epyc_epyc005_2023-06-13_02-00-42.csv "/>
    <s v="i 1000 0 0 36 1"/>
    <e v="#N/A"/>
    <e v="#N/A"/>
    <e v="#N/A"/>
    <e v="#N/A"/>
    <x v="1"/>
  </r>
  <r>
    <x v="0"/>
    <x v="1"/>
    <n v="0"/>
    <x v="0"/>
    <x v="36"/>
    <n v="1"/>
    <n v="1.3432759999999999"/>
    <n v="2.0861000000000001E-2"/>
    <n v="0.172899"/>
    <n v="4.803E-3"/>
    <s v="5"/>
    <s v="scale_mpi_epyc_job_12128.out "/>
    <s v="scale_mpi_epyc_epyc005_2023-06-13_02-00-42.csv "/>
    <s v="i 1000 0 0 37 1"/>
    <e v="#N/A"/>
    <e v="#N/A"/>
    <e v="#N/A"/>
    <e v="#N/A"/>
    <x v="1"/>
  </r>
  <r>
    <x v="0"/>
    <x v="1"/>
    <n v="0"/>
    <x v="0"/>
    <x v="37"/>
    <n v="1"/>
    <n v="1.4599789999999999"/>
    <n v="1.8851E-2"/>
    <n v="0.16908200000000001"/>
    <n v="4.5700000000000003E-3"/>
    <s v="5"/>
    <s v="scale_mpi_epyc_job_12128.out "/>
    <s v="scale_mpi_epyc_epyc005_2023-06-13_02-00-42.csv "/>
    <s v="i 1000 0 0 38 1"/>
    <e v="#N/A"/>
    <e v="#N/A"/>
    <e v="#N/A"/>
    <e v="#N/A"/>
    <x v="1"/>
  </r>
  <r>
    <x v="0"/>
    <x v="1"/>
    <n v="0"/>
    <x v="0"/>
    <x v="38"/>
    <n v="1"/>
    <n v="1.330314"/>
    <n v="1.3391E-2"/>
    <n v="0.10054299999999999"/>
    <n v="2.6459999999999999E-3"/>
    <s v="5"/>
    <s v="scale_mpi_epyc_job_12128.out "/>
    <s v="scale_mpi_epyc_epyc005_2023-06-13_02-00-42.csv "/>
    <s v="i 1000 0 0 39 1"/>
    <e v="#N/A"/>
    <e v="#N/A"/>
    <e v="#N/A"/>
    <e v="#N/A"/>
    <x v="1"/>
  </r>
  <r>
    <x v="0"/>
    <x v="1"/>
    <n v="0"/>
    <x v="0"/>
    <x v="39"/>
    <n v="1"/>
    <n v="1.376034"/>
    <n v="2.0711E-2"/>
    <n v="0.18093000000000001"/>
    <n v="4.6389999999999999E-3"/>
    <s v="5"/>
    <s v="scale_mpi_epyc_job_12128.out "/>
    <s v="scale_mpi_epyc_epyc005_2023-06-13_02-00-42.csv "/>
    <s v="i 1000 0 0 40 1"/>
    <e v="#N/A"/>
    <e v="#N/A"/>
    <e v="#N/A"/>
    <e v="#N/A"/>
    <x v="1"/>
  </r>
  <r>
    <x v="0"/>
    <x v="1"/>
    <n v="0"/>
    <x v="0"/>
    <x v="40"/>
    <n v="1"/>
    <n v="2.3176329999999998"/>
    <n v="1.5517E-2"/>
    <n v="0.22453699999999999"/>
    <n v="5.6129999999999999E-3"/>
    <s v="5"/>
    <s v="scale_mpi_epyc_job_12128.out "/>
    <s v="scale_mpi_epyc_epyc005_2023-06-13_02-00-42.csv "/>
    <s v="i 1000 0 0 41 1"/>
    <e v="#N/A"/>
    <e v="#N/A"/>
    <e v="#N/A"/>
    <e v="#N/A"/>
    <x v="1"/>
  </r>
  <r>
    <x v="0"/>
    <x v="1"/>
    <n v="0"/>
    <x v="0"/>
    <x v="41"/>
    <n v="1"/>
    <n v="34.430295000000001"/>
    <n v="2.223954"/>
    <n v="0.22974900000000001"/>
    <n v="5.6039999999999996E-3"/>
    <s v="5"/>
    <s v="scale_mpi_epyc_job_12128.out "/>
    <s v="scale_mpi_epyc_epyc005_2023-06-13_02-00-42.csv "/>
    <s v="i 1000 0 0 42 1"/>
    <e v="#N/A"/>
    <e v="#N/A"/>
    <e v="#N/A"/>
    <e v="#N/A"/>
    <x v="1"/>
  </r>
  <r>
    <x v="0"/>
    <x v="1"/>
    <n v="0"/>
    <x v="0"/>
    <x v="42"/>
    <n v="1"/>
    <n v="1.4681439999999999"/>
    <n v="6.4897999999999997E-2"/>
    <n v="0.29455599999999998"/>
    <n v="7.0130000000000001E-3"/>
    <s v="5"/>
    <s v="scale_mpi_epyc_job_12128.out "/>
    <s v="scale_mpi_epyc_epyc005_2023-06-13_02-00-42.csv "/>
    <s v="i 1000 0 0 43 1"/>
    <e v="#N/A"/>
    <e v="#N/A"/>
    <e v="#N/A"/>
    <e v="#N/A"/>
    <x v="1"/>
  </r>
  <r>
    <x v="0"/>
    <x v="1"/>
    <n v="0"/>
    <x v="0"/>
    <x v="43"/>
    <n v="1"/>
    <n v="2.6917599999999999"/>
    <n v="2.0289000000000001E-2"/>
    <n v="0.234953"/>
    <n v="5.4640000000000001E-3"/>
    <s v="5"/>
    <s v="scale_mpi_epyc_job_12128.out "/>
    <s v="scale_mpi_epyc_epyc005_2023-06-13_02-00-42.csv "/>
    <s v="i 1000 0 0 44 1"/>
    <e v="#N/A"/>
    <e v="#N/A"/>
    <e v="#N/A"/>
    <e v="#N/A"/>
    <x v="1"/>
  </r>
  <r>
    <x v="0"/>
    <x v="1"/>
    <n v="0"/>
    <x v="0"/>
    <x v="44"/>
    <n v="1"/>
    <n v="1.449978"/>
    <n v="1.5448E-2"/>
    <n v="0.238089"/>
    <n v="5.411E-3"/>
    <s v="5"/>
    <s v="scale_mpi_epyc_job_12128.out "/>
    <s v="scale_mpi_epyc_epyc005_2023-06-13_02-00-42.csv "/>
    <s v="i 1000 0 0 45 1"/>
    <e v="#N/A"/>
    <e v="#N/A"/>
    <e v="#N/A"/>
    <e v="#N/A"/>
    <x v="1"/>
  </r>
  <r>
    <x v="0"/>
    <x v="1"/>
    <n v="0"/>
    <x v="0"/>
    <x v="45"/>
    <n v="1"/>
    <n v="1.598352"/>
    <n v="1.8110000000000001E-2"/>
    <n v="0.26483000000000001"/>
    <n v="5.8849999999999996E-3"/>
    <s v="5"/>
    <s v="scale_mpi_epyc_job_12128.out "/>
    <s v="scale_mpi_epyc_epyc005_2023-06-13_02-00-42.csv "/>
    <s v="i 1000 0 0 46 1"/>
    <e v="#N/A"/>
    <e v="#N/A"/>
    <e v="#N/A"/>
    <e v="#N/A"/>
    <x v="1"/>
  </r>
  <r>
    <x v="0"/>
    <x v="1"/>
    <n v="0"/>
    <x v="0"/>
    <x v="46"/>
    <n v="1"/>
    <n v="1.484011"/>
    <n v="1.5737999999999999E-2"/>
    <n v="0.160244"/>
    <n v="3.4840000000000001E-3"/>
    <s v="5"/>
    <s v="scale_mpi_epyc_job_12128.out "/>
    <s v="scale_mpi_epyc_epyc005_2023-06-13_02-00-42.csv "/>
    <s v="i 1000 0 0 47 1"/>
    <e v="#N/A"/>
    <e v="#N/A"/>
    <e v="#N/A"/>
    <e v="#N/A"/>
    <x v="1"/>
  </r>
  <r>
    <x v="0"/>
    <x v="1"/>
    <n v="0"/>
    <x v="0"/>
    <x v="47"/>
    <n v="1"/>
    <n v="1.4998180000000001"/>
    <n v="3.2952000000000002E-2"/>
    <n v="0.256407"/>
    <n v="5.4549999999999998E-3"/>
    <s v="5"/>
    <s v="scale_mpi_epyc_job_12128.out "/>
    <s v="scale_mpi_epyc_epyc005_2023-06-13_02-00-42.csv "/>
    <s v="i 1000 0 0 48 1"/>
    <e v="#N/A"/>
    <e v="#N/A"/>
    <e v="#N/A"/>
    <e v="#N/A"/>
    <x v="1"/>
  </r>
  <r>
    <x v="0"/>
    <x v="1"/>
    <n v="0"/>
    <x v="0"/>
    <x v="48"/>
    <n v="1"/>
    <n v="1.545018"/>
    <n v="1.5639E-2"/>
    <n v="0.14782799999999999"/>
    <n v="3.0799999999999998E-3"/>
    <s v="5"/>
    <s v="scale_mpi_epyc_job_12128.out "/>
    <s v="scale_mpi_epyc_epyc005_2023-06-13_02-00-42.csv "/>
    <s v="i 1000 0 0 49 1"/>
    <e v="#N/A"/>
    <e v="#N/A"/>
    <e v="#N/A"/>
    <e v="#N/A"/>
    <x v="1"/>
  </r>
  <r>
    <x v="0"/>
    <x v="1"/>
    <n v="0"/>
    <x v="0"/>
    <x v="49"/>
    <n v="1"/>
    <n v="5.3834429999999998"/>
    <n v="3.0006000000000001E-2"/>
    <n v="0.28878199999999998"/>
    <n v="5.8939999999999999E-3"/>
    <s v="5"/>
    <s v="scale_mpi_epyc_job_12128.out "/>
    <s v="scale_mpi_epyc_epyc005_2023-06-13_02-00-42.csv "/>
    <s v="i 1000 0 0 50 1"/>
    <e v="#N/A"/>
    <e v="#N/A"/>
    <e v="#N/A"/>
    <e v="#N/A"/>
    <x v="1"/>
  </r>
  <r>
    <x v="0"/>
    <x v="1"/>
    <n v="0"/>
    <x v="0"/>
    <x v="50"/>
    <n v="1"/>
    <n v="1.517503"/>
    <n v="1.7544000000000001E-2"/>
    <n v="0.344113"/>
    <n v="6.8820000000000001E-3"/>
    <s v="5"/>
    <s v="scale_mpi_epyc_job_12128.out "/>
    <s v="scale_mpi_epyc_epyc005_2023-06-13_02-00-42.csv "/>
    <s v="i 1000 0 0 51 1"/>
    <e v="#N/A"/>
    <e v="#N/A"/>
    <e v="#N/A"/>
    <e v="#N/A"/>
    <x v="1"/>
  </r>
  <r>
    <x v="0"/>
    <x v="1"/>
    <n v="0"/>
    <x v="0"/>
    <x v="51"/>
    <n v="1"/>
    <n v="2.124012"/>
    <n v="2.4601999999999999E-2"/>
    <n v="0.30769999999999997"/>
    <n v="6.0330000000000002E-3"/>
    <s v="5"/>
    <s v="scale_mpi_epyc_job_12128.out "/>
    <s v="scale_mpi_epyc_epyc005_2023-06-13_02-00-42.csv "/>
    <s v="i 1000 0 0 52 1"/>
    <e v="#N/A"/>
    <e v="#N/A"/>
    <e v="#N/A"/>
    <e v="#N/A"/>
    <x v="1"/>
  </r>
  <r>
    <x v="0"/>
    <x v="1"/>
    <n v="0"/>
    <x v="0"/>
    <x v="52"/>
    <n v="1"/>
    <n v="1.733398"/>
    <n v="1.4264000000000001E-2"/>
    <n v="0.35119800000000001"/>
    <n v="6.7539999999999996E-3"/>
    <s v="5"/>
    <s v="scale_mpi_epyc_job_12128.out "/>
    <s v="scale_mpi_epyc_epyc005_2023-06-13_02-00-42.csv "/>
    <s v="i 1000 0 0 53 1"/>
    <e v="#N/A"/>
    <e v="#N/A"/>
    <e v="#N/A"/>
    <e v="#N/A"/>
    <x v="1"/>
  </r>
  <r>
    <x v="0"/>
    <x v="1"/>
    <n v="0"/>
    <x v="0"/>
    <x v="53"/>
    <n v="1"/>
    <n v="1.568748"/>
    <n v="2.0511000000000001E-2"/>
    <n v="0.32807199999999997"/>
    <n v="6.1900000000000002E-3"/>
    <s v="5"/>
    <s v="scale_mpi_epyc_job_12128.out "/>
    <s v="scale_mpi_epyc_epyc005_2023-06-13_02-00-42.csv "/>
    <s v="i 1000 0 0 54 1"/>
    <e v="#N/A"/>
    <e v="#N/A"/>
    <e v="#N/A"/>
    <e v="#N/A"/>
    <x v="1"/>
  </r>
  <r>
    <x v="0"/>
    <x v="1"/>
    <n v="0"/>
    <x v="0"/>
    <x v="54"/>
    <n v="1"/>
    <n v="1.8991119999999999"/>
    <n v="2.2279E-2"/>
    <n v="0.34437600000000002"/>
    <n v="6.3769999999999999E-3"/>
    <s v="5"/>
    <s v="scale_mpi_epyc_job_12128.out "/>
    <s v="scale_mpi_epyc_epyc005_2023-06-13_02-00-42.csv "/>
    <s v="i 1000 0 0 55 1"/>
    <e v="#N/A"/>
    <e v="#N/A"/>
    <e v="#N/A"/>
    <e v="#N/A"/>
    <x v="1"/>
  </r>
  <r>
    <x v="0"/>
    <x v="1"/>
    <n v="0"/>
    <x v="0"/>
    <x v="55"/>
    <n v="1"/>
    <n v="1.642293"/>
    <n v="2.1604000000000002E-2"/>
    <n v="0.36872199999999999"/>
    <n v="6.7039999999999999E-3"/>
    <s v="5"/>
    <s v="scale_mpi_epyc_job_12128.out "/>
    <s v="scale_mpi_epyc_epyc005_2023-06-13_02-00-42.csv "/>
    <s v="i 1000 0 0 56 1"/>
    <e v="#N/A"/>
    <e v="#N/A"/>
    <e v="#N/A"/>
    <e v="#N/A"/>
    <x v="1"/>
  </r>
  <r>
    <x v="0"/>
    <x v="1"/>
    <n v="0"/>
    <x v="0"/>
    <x v="56"/>
    <n v="1"/>
    <n v="40.975160000000002"/>
    <n v="2.4321380000000001"/>
    <n v="0.40315699999999999"/>
    <n v="7.1989999999999997E-3"/>
    <s v="5"/>
    <s v="scale_mpi_epyc_job_12128.out "/>
    <s v="scale_mpi_epyc_epyc005_2023-06-13_02-00-42.csv "/>
    <s v="i 1000 0 0 57 1"/>
    <e v="#N/A"/>
    <e v="#N/A"/>
    <e v="#N/A"/>
    <e v="#N/A"/>
    <x v="1"/>
  </r>
  <r>
    <x v="0"/>
    <x v="1"/>
    <n v="0"/>
    <x v="0"/>
    <x v="57"/>
    <n v="1"/>
    <n v="1.2977179999999999"/>
    <n v="1.9571999999999999E-2"/>
    <n v="0.34927900000000001"/>
    <n v="6.1279999999999998E-3"/>
    <s v="5"/>
    <s v="scale_mpi_epyc_job_12128.out "/>
    <s v="scale_mpi_epyc_epyc005_2023-06-13_02-00-42.csv "/>
    <s v="i 1000 0 0 58 1"/>
    <e v="#N/A"/>
    <e v="#N/A"/>
    <e v="#N/A"/>
    <e v="#N/A"/>
    <x v="1"/>
  </r>
  <r>
    <x v="0"/>
    <x v="1"/>
    <n v="0"/>
    <x v="0"/>
    <x v="58"/>
    <n v="1"/>
    <n v="1.2509220000000001"/>
    <n v="1.3664000000000001E-2"/>
    <n v="0.32766800000000001"/>
    <n v="5.6490000000000004E-3"/>
    <s v="5"/>
    <s v="scale_mpi_epyc_job_12128.out "/>
    <s v="scale_mpi_epyc_epyc005_2023-06-13_02-00-42.csv "/>
    <s v="i 1000 0 0 59 1"/>
    <e v="#N/A"/>
    <e v="#N/A"/>
    <e v="#N/A"/>
    <e v="#N/A"/>
    <x v="1"/>
  </r>
  <r>
    <x v="0"/>
    <x v="1"/>
    <n v="0"/>
    <x v="0"/>
    <x v="59"/>
    <n v="1"/>
    <n v="1.2469410000000001"/>
    <n v="1.4846E-2"/>
    <n v="0.39482800000000001"/>
    <n v="6.692E-3"/>
    <s v="5"/>
    <s v="scale_mpi_epyc_job_12128.out "/>
    <s v="scale_mpi_epyc_epyc005_2023-06-13_02-00-42.csv "/>
    <s v="i 1000 0 0 60 1"/>
    <e v="#N/A"/>
    <e v="#N/A"/>
    <e v="#N/A"/>
    <e v="#N/A"/>
    <x v="1"/>
  </r>
  <r>
    <x v="0"/>
    <x v="1"/>
    <n v="0"/>
    <x v="0"/>
    <x v="60"/>
    <n v="1"/>
    <n v="1.272413"/>
    <n v="3.0981999999999999E-2"/>
    <n v="0.41504400000000002"/>
    <n v="6.9170000000000004E-3"/>
    <s v="5"/>
    <s v="scale_mpi_epyc_job_12128.out "/>
    <s v="scale_mpi_epyc_epyc005_2023-06-13_02-00-42.csv "/>
    <s v="i 1000 0 0 61 1"/>
    <e v="#N/A"/>
    <e v="#N/A"/>
    <e v="#N/A"/>
    <e v="#N/A"/>
    <x v="1"/>
  </r>
  <r>
    <x v="0"/>
    <x v="1"/>
    <n v="0"/>
    <x v="0"/>
    <x v="61"/>
    <n v="1"/>
    <n v="1.2617179999999999"/>
    <n v="1.8026E-2"/>
    <n v="0.43226700000000001"/>
    <n v="7.0860000000000003E-3"/>
    <s v="5"/>
    <s v="scale_mpi_epyc_job_12128.out "/>
    <s v="scale_mpi_epyc_epyc005_2023-06-13_02-00-42.csv "/>
    <s v="i 1000 0 0 62 1"/>
    <e v="#N/A"/>
    <e v="#N/A"/>
    <e v="#N/A"/>
    <e v="#N/A"/>
    <x v="1"/>
  </r>
  <r>
    <x v="0"/>
    <x v="1"/>
    <n v="0"/>
    <x v="0"/>
    <x v="62"/>
    <n v="1"/>
    <n v="1.2570170000000001"/>
    <n v="1.3410999999999999E-2"/>
    <n v="0.47114800000000001"/>
    <n v="7.5989999999999999E-3"/>
    <s v="5"/>
    <s v="scale_mpi_epyc_job_12128.out "/>
    <s v="scale_mpi_epyc_epyc005_2023-06-13_02-00-42.csv "/>
    <s v="i 1000 0 0 63 1"/>
    <e v="#N/A"/>
    <e v="#N/A"/>
    <e v="#N/A"/>
    <e v="#N/A"/>
    <x v="1"/>
  </r>
  <r>
    <x v="0"/>
    <x v="1"/>
    <n v="0"/>
    <x v="0"/>
    <x v="63"/>
    <n v="1"/>
    <n v="1.2894559999999999"/>
    <n v="1.3641E-2"/>
    <n v="0.484572"/>
    <n v="7.6920000000000001E-3"/>
    <s v="5"/>
    <s v="scale_mpi_epyc_job_12128.out "/>
    <s v="scale_mpi_epyc_epyc005_2023-06-13_02-00-42.csv "/>
    <s v="i 1000 0 0 64 1"/>
    <e v="#N/A"/>
    <e v="#N/A"/>
    <e v="#N/A"/>
    <e v="#N/A"/>
    <x v="1"/>
  </r>
  <r>
    <x v="0"/>
    <x v="2"/>
    <n v="0"/>
    <x v="0"/>
    <x v="0"/>
    <n v="1"/>
    <n v="1.041431"/>
    <n v="1.081E-2"/>
    <n v="0"/>
    <n v="0"/>
    <s v="5"/>
    <s v="scale_mpi_epyc_job_12128.out "/>
    <s v="scale_mpi_epyc_epyc005_2023-06-13_02-00-42.csv "/>
    <s v="i 100 0 0 1 1"/>
    <e v="#N/A"/>
    <e v="#N/A"/>
    <e v="#N/A"/>
    <e v="#N/A"/>
    <x v="1"/>
  </r>
  <r>
    <x v="0"/>
    <x v="2"/>
    <n v="0"/>
    <x v="0"/>
    <x v="1"/>
    <n v="1"/>
    <n v="1.0512010000000001"/>
    <n v="1.377E-3"/>
    <n v="2.5900000000000001E-4"/>
    <n v="2.5900000000000001E-4"/>
    <s v="5"/>
    <s v="scale_mpi_epyc_job_12128.out "/>
    <s v="scale_mpi_epyc_epyc005_2023-06-13_02-00-42.csv "/>
    <s v="i 100 0 0 2 1"/>
    <e v="#N/A"/>
    <e v="#N/A"/>
    <e v="#N/A"/>
    <e v="#N/A"/>
    <x v="1"/>
  </r>
  <r>
    <x v="0"/>
    <x v="2"/>
    <n v="0"/>
    <x v="0"/>
    <x v="2"/>
    <n v="1"/>
    <n v="1.0395019999999999"/>
    <n v="1.4920000000000001E-3"/>
    <n v="1.977E-3"/>
    <n v="9.8799999999999995E-4"/>
    <s v="5"/>
    <s v="scale_mpi_epyc_job_12128.out "/>
    <s v="scale_mpi_epyc_epyc005_2023-06-13_02-00-42.csv "/>
    <s v="i 100 0 0 3 1"/>
    <e v="#N/A"/>
    <e v="#N/A"/>
    <e v="#N/A"/>
    <e v="#N/A"/>
    <x v="1"/>
  </r>
  <r>
    <x v="0"/>
    <x v="2"/>
    <n v="0"/>
    <x v="0"/>
    <x v="3"/>
    <n v="1"/>
    <n v="1.043901"/>
    <n v="2.1389999999999998E-3"/>
    <n v="3.1779999999999998E-3"/>
    <n v="1.059E-3"/>
    <s v="5"/>
    <s v="scale_mpi_epyc_job_12128.out "/>
    <s v="scale_mpi_epyc_epyc005_2023-06-13_02-00-42.csv "/>
    <s v="i 100 0 0 4 1"/>
    <e v="#N/A"/>
    <e v="#N/A"/>
    <e v="#N/A"/>
    <e v="#N/A"/>
    <x v="1"/>
  </r>
  <r>
    <x v="0"/>
    <x v="2"/>
    <n v="0"/>
    <x v="0"/>
    <x v="4"/>
    <n v="1"/>
    <n v="1.048672"/>
    <n v="1.8550000000000001E-3"/>
    <n v="5.2630000000000003E-3"/>
    <n v="1.3159999999999999E-3"/>
    <s v="5"/>
    <s v="scale_mpi_epyc_job_12128.out "/>
    <s v="scale_mpi_epyc_epyc005_2023-06-13_02-00-42.csv "/>
    <s v="i 100 0 0 5 1"/>
    <e v="#N/A"/>
    <e v="#N/A"/>
    <e v="#N/A"/>
    <e v="#N/A"/>
    <x v="1"/>
  </r>
  <r>
    <x v="0"/>
    <x v="2"/>
    <n v="0"/>
    <x v="0"/>
    <x v="5"/>
    <n v="1"/>
    <n v="1.0598050000000001"/>
    <n v="2.444E-3"/>
    <n v="8.2140000000000008E-3"/>
    <n v="1.6429999999999999E-3"/>
    <s v="5"/>
    <s v="scale_mpi_epyc_job_12128.out "/>
    <s v="scale_mpi_epyc_epyc005_2023-06-13_02-00-42.csv "/>
    <s v="i 100 0 0 6 1"/>
    <e v="#N/A"/>
    <e v="#N/A"/>
    <e v="#N/A"/>
    <e v="#N/A"/>
    <x v="1"/>
  </r>
  <r>
    <x v="0"/>
    <x v="2"/>
    <n v="0"/>
    <x v="0"/>
    <x v="6"/>
    <n v="1"/>
    <n v="1.0814049999999999"/>
    <n v="2.977E-3"/>
    <n v="8.3800000000000003E-3"/>
    <n v="1.397E-3"/>
    <s v="5"/>
    <s v="scale_mpi_epyc_job_12128.out "/>
    <s v="scale_mpi_epyc_epyc005_2023-06-13_02-00-42.csv "/>
    <s v="i 100 0 0 7 1"/>
    <e v="#N/A"/>
    <e v="#N/A"/>
    <e v="#N/A"/>
    <e v="#N/A"/>
    <x v="1"/>
  </r>
  <r>
    <x v="0"/>
    <x v="2"/>
    <n v="0"/>
    <x v="0"/>
    <x v="7"/>
    <n v="1"/>
    <n v="1.082336"/>
    <n v="2.8500000000000001E-3"/>
    <n v="5.7790000000000003E-3"/>
    <n v="8.2600000000000002E-4"/>
    <s v="5"/>
    <s v="scale_mpi_epyc_job_12128.out "/>
    <s v="scale_mpi_epyc_epyc005_2023-06-13_02-00-42.csv "/>
    <s v="i 100 0 0 8 1"/>
    <e v="#N/A"/>
    <e v="#N/A"/>
    <e v="#N/A"/>
    <e v="#N/A"/>
    <x v="1"/>
  </r>
  <r>
    <x v="0"/>
    <x v="2"/>
    <n v="0"/>
    <x v="0"/>
    <x v="8"/>
    <n v="1"/>
    <n v="1.092535"/>
    <n v="4.8580000000000003E-3"/>
    <n v="1.196E-2"/>
    <n v="1.495E-3"/>
    <s v="5"/>
    <s v="scale_mpi_epyc_job_12128.out "/>
    <s v="scale_mpi_epyc_epyc005_2023-06-13_02-00-42.csv "/>
    <s v="i 100 0 0 9 1"/>
    <e v="#N/A"/>
    <e v="#N/A"/>
    <e v="#N/A"/>
    <e v="#N/A"/>
    <x v="1"/>
  </r>
  <r>
    <x v="0"/>
    <x v="2"/>
    <n v="0"/>
    <x v="0"/>
    <x v="9"/>
    <n v="1"/>
    <n v="1.102142"/>
    <n v="3.9230000000000003E-3"/>
    <n v="9.7000000000000003E-3"/>
    <n v="1.078E-3"/>
    <s v="5"/>
    <s v="scale_mpi_epyc_job_12128.out "/>
    <s v="scale_mpi_epyc_epyc005_2023-06-13_02-00-42.csv "/>
    <s v="i 100 0 0 10 1"/>
    <e v="#N/A"/>
    <e v="#N/A"/>
    <e v="#N/A"/>
    <e v="#N/A"/>
    <x v="1"/>
  </r>
  <r>
    <x v="0"/>
    <x v="2"/>
    <n v="0"/>
    <x v="0"/>
    <x v="10"/>
    <n v="1"/>
    <n v="1.096724"/>
    <n v="5.287E-3"/>
    <n v="1.7255E-2"/>
    <n v="1.725E-3"/>
    <s v="5"/>
    <s v="scale_mpi_epyc_job_12128.out "/>
    <s v="scale_mpi_epyc_epyc005_2023-06-13_02-00-42.csv "/>
    <s v="i 100 0 0 11 1"/>
    <e v="#N/A"/>
    <e v="#N/A"/>
    <e v="#N/A"/>
    <e v="#N/A"/>
    <x v="1"/>
  </r>
  <r>
    <x v="0"/>
    <x v="2"/>
    <n v="0"/>
    <x v="0"/>
    <x v="11"/>
    <n v="1"/>
    <n v="1.1101220000000001"/>
    <n v="4.5729999999999998E-3"/>
    <n v="1.6504999999999999E-2"/>
    <n v="1.5E-3"/>
    <s v="5"/>
    <s v="scale_mpi_epyc_job_12128.out "/>
    <s v="scale_mpi_epyc_epyc005_2023-06-13_02-00-42.csv "/>
    <s v="i 100 0 0 12 1"/>
    <e v="#N/A"/>
    <e v="#N/A"/>
    <e v="#N/A"/>
    <e v="#N/A"/>
    <x v="1"/>
  </r>
  <r>
    <x v="0"/>
    <x v="2"/>
    <n v="0"/>
    <x v="0"/>
    <x v="12"/>
    <n v="1"/>
    <n v="1.117035"/>
    <n v="3.8509999999999998E-3"/>
    <n v="3.8344000000000003E-2"/>
    <n v="3.1949999999999999E-3"/>
    <s v="5"/>
    <s v="scale_mpi_epyc_job_12128.out "/>
    <s v="scale_mpi_epyc_epyc005_2023-06-13_02-00-42.csv "/>
    <s v="i 100 0 0 13 1"/>
    <e v="#N/A"/>
    <e v="#N/A"/>
    <e v="#N/A"/>
    <e v="#N/A"/>
    <x v="1"/>
  </r>
  <r>
    <x v="0"/>
    <x v="2"/>
    <n v="0"/>
    <x v="0"/>
    <x v="13"/>
    <n v="1"/>
    <n v="1.128746"/>
    <n v="4.9280000000000001E-3"/>
    <n v="3.1274999999999997E-2"/>
    <n v="2.4060000000000002E-3"/>
    <s v="5"/>
    <s v="scale_mpi_epyc_job_12128.out "/>
    <s v="scale_mpi_epyc_epyc005_2023-06-13_02-00-42.csv "/>
    <s v="i 100 0 0 14 1"/>
    <e v="#N/A"/>
    <e v="#N/A"/>
    <e v="#N/A"/>
    <e v="#N/A"/>
    <x v="1"/>
  </r>
  <r>
    <x v="0"/>
    <x v="2"/>
    <n v="0"/>
    <x v="0"/>
    <x v="14"/>
    <n v="1"/>
    <n v="1.127065"/>
    <n v="4.8820000000000001E-3"/>
    <n v="2.5003999999999998E-2"/>
    <n v="1.786E-3"/>
    <s v="5"/>
    <s v="scale_mpi_epyc_job_12128.out "/>
    <s v="scale_mpi_epyc_epyc005_2023-06-13_02-00-42.csv "/>
    <s v="i 100 0 0 15 1"/>
    <e v="#N/A"/>
    <e v="#N/A"/>
    <e v="#N/A"/>
    <e v="#N/A"/>
    <x v="1"/>
  </r>
  <r>
    <x v="0"/>
    <x v="2"/>
    <n v="0"/>
    <x v="0"/>
    <x v="15"/>
    <n v="1"/>
    <n v="1.1534530000000001"/>
    <n v="6.6220000000000003E-3"/>
    <n v="3.6958999999999999E-2"/>
    <n v="2.464E-3"/>
    <s v="5"/>
    <s v="scale_mpi_epyc_job_12128.out "/>
    <s v="scale_mpi_epyc_epyc005_2023-06-13_02-00-42.csv "/>
    <s v="i 100 0 0 16 1"/>
    <e v="#N/A"/>
    <e v="#N/A"/>
    <e v="#N/A"/>
    <e v="#N/A"/>
    <x v="1"/>
  </r>
  <r>
    <x v="0"/>
    <x v="2"/>
    <n v="0"/>
    <x v="0"/>
    <x v="16"/>
    <n v="1"/>
    <n v="1.17476"/>
    <n v="7.3600000000000002E-3"/>
    <n v="2.1368000000000002E-2"/>
    <n v="1.335E-3"/>
    <s v="5"/>
    <s v="scale_mpi_epyc_job_12128.out "/>
    <s v="scale_mpi_epyc_epyc005_2023-06-13_02-00-42.csv "/>
    <s v="i 100 0 0 17 1"/>
    <e v="#N/A"/>
    <e v="#N/A"/>
    <e v="#N/A"/>
    <e v="#N/A"/>
    <x v="1"/>
  </r>
  <r>
    <x v="0"/>
    <x v="2"/>
    <n v="0"/>
    <x v="0"/>
    <x v="17"/>
    <n v="1"/>
    <n v="1.150749"/>
    <n v="9.5469999999999999E-3"/>
    <n v="4.4809000000000002E-2"/>
    <n v="2.6359999999999999E-3"/>
    <s v="5"/>
    <s v="scale_mpi_epyc_job_12128.out "/>
    <s v="scale_mpi_epyc_epyc005_2023-06-13_02-00-42.csv "/>
    <s v="i 100 0 0 18 1"/>
    <e v="#N/A"/>
    <e v="#N/A"/>
    <e v="#N/A"/>
    <e v="#N/A"/>
    <x v="1"/>
  </r>
  <r>
    <x v="0"/>
    <x v="2"/>
    <n v="0"/>
    <x v="0"/>
    <x v="18"/>
    <n v="1"/>
    <n v="1.1787209999999999"/>
    <n v="6.5139999999999998E-3"/>
    <n v="2.3321999999999999E-2"/>
    <n v="1.2960000000000001E-3"/>
    <s v="5"/>
    <s v="scale_mpi_epyc_job_12128.out "/>
    <s v="scale_mpi_epyc_epyc005_2023-06-13_02-00-42.csv "/>
    <s v="i 100 0 0 19 1"/>
    <e v="#N/A"/>
    <e v="#N/A"/>
    <e v="#N/A"/>
    <e v="#N/A"/>
    <x v="1"/>
  </r>
  <r>
    <x v="0"/>
    <x v="2"/>
    <n v="0"/>
    <x v="0"/>
    <x v="19"/>
    <n v="1"/>
    <n v="1.1528179999999999"/>
    <n v="5.1320000000000003E-3"/>
    <n v="5.0416999999999997E-2"/>
    <n v="2.6540000000000001E-3"/>
    <s v="5"/>
    <s v="scale_mpi_epyc_job_12128.out "/>
    <s v="scale_mpi_epyc_epyc005_2023-06-13_02-00-42.csv "/>
    <s v="i 100 0 0 20 1"/>
    <e v="#N/A"/>
    <e v="#N/A"/>
    <e v="#N/A"/>
    <e v="#N/A"/>
    <x v="1"/>
  </r>
  <r>
    <x v="0"/>
    <x v="2"/>
    <n v="0"/>
    <x v="0"/>
    <x v="20"/>
    <n v="1"/>
    <n v="1.192286"/>
    <n v="5.6979999999999999E-3"/>
    <n v="5.3895999999999999E-2"/>
    <n v="2.6949999999999999E-3"/>
    <s v="5"/>
    <s v="scale_mpi_epyc_job_12128.out "/>
    <s v="scale_mpi_epyc_epyc005_2023-06-13_02-00-42.csv "/>
    <s v="i 100 0 0 21 1"/>
    <e v="#N/A"/>
    <e v="#N/A"/>
    <e v="#N/A"/>
    <e v="#N/A"/>
    <x v="1"/>
  </r>
  <r>
    <x v="0"/>
    <x v="2"/>
    <n v="0"/>
    <x v="0"/>
    <x v="21"/>
    <n v="1"/>
    <n v="1.2099880000000001"/>
    <n v="9.9909999999999999E-3"/>
    <n v="6.6643999999999995E-2"/>
    <n v="3.1740000000000002E-3"/>
    <s v="5"/>
    <s v="scale_mpi_epyc_job_12128.out "/>
    <s v="scale_mpi_epyc_epyc005_2023-06-13_02-00-42.csv "/>
    <s v="i 100 0 0 22 1"/>
    <e v="#N/A"/>
    <e v="#N/A"/>
    <e v="#N/A"/>
    <e v="#N/A"/>
    <x v="1"/>
  </r>
  <r>
    <x v="0"/>
    <x v="2"/>
    <n v="0"/>
    <x v="0"/>
    <x v="22"/>
    <n v="1"/>
    <n v="1.208167"/>
    <n v="7.9550000000000003E-3"/>
    <n v="6.7663000000000001E-2"/>
    <n v="3.0760000000000002E-3"/>
    <s v="5"/>
    <s v="scale_mpi_epyc_job_12128.out "/>
    <s v="scale_mpi_epyc_epyc005_2023-06-13_02-00-42.csv "/>
    <s v="i 100 0 0 23 1"/>
    <e v="#N/A"/>
    <e v="#N/A"/>
    <e v="#N/A"/>
    <e v="#N/A"/>
    <x v="1"/>
  </r>
  <r>
    <x v="0"/>
    <x v="2"/>
    <n v="0"/>
    <x v="0"/>
    <x v="23"/>
    <n v="1"/>
    <n v="1.222523"/>
    <n v="1.0670000000000001E-2"/>
    <n v="7.2119000000000003E-2"/>
    <n v="3.1359999999999999E-3"/>
    <s v="5"/>
    <s v="scale_mpi_epyc_job_12128.out "/>
    <s v="scale_mpi_epyc_epyc005_2023-06-13_02-00-42.csv "/>
    <s v="i 100 0 0 24 1"/>
    <e v="#N/A"/>
    <e v="#N/A"/>
    <e v="#N/A"/>
    <e v="#N/A"/>
    <x v="1"/>
  </r>
  <r>
    <x v="0"/>
    <x v="2"/>
    <n v="0"/>
    <x v="0"/>
    <x v="24"/>
    <n v="1"/>
    <n v="1.197697"/>
    <n v="7.6750000000000004E-3"/>
    <n v="8.4329000000000001E-2"/>
    <n v="3.5140000000000002E-3"/>
    <s v="5"/>
    <s v="scale_mpi_epyc_job_12128.out "/>
    <s v="scale_mpi_epyc_epyc005_2023-06-13_02-00-42.csv "/>
    <s v="i 100 0 0 25 1"/>
    <e v="#N/A"/>
    <e v="#N/A"/>
    <e v="#N/A"/>
    <e v="#N/A"/>
    <x v="1"/>
  </r>
  <r>
    <x v="0"/>
    <x v="2"/>
    <n v="0"/>
    <x v="0"/>
    <x v="25"/>
    <n v="1"/>
    <n v="1.220591"/>
    <n v="7.8499999999999993E-3"/>
    <n v="9.2105999999999993E-2"/>
    <n v="3.6840000000000002E-3"/>
    <s v="5"/>
    <s v="scale_mpi_epyc_job_12128.out "/>
    <s v="scale_mpi_epyc_epyc005_2023-06-13_02-00-42.csv "/>
    <s v="i 100 0 0 26 1"/>
    <e v="#N/A"/>
    <e v="#N/A"/>
    <e v="#N/A"/>
    <e v="#N/A"/>
    <x v="1"/>
  </r>
  <r>
    <x v="0"/>
    <x v="2"/>
    <n v="0"/>
    <x v="0"/>
    <x v="26"/>
    <n v="1"/>
    <n v="1.2219040000000001"/>
    <n v="1.129E-2"/>
    <n v="9.7417000000000004E-2"/>
    <n v="3.7469999999999999E-3"/>
    <s v="5"/>
    <s v="scale_mpi_epyc_job_12128.out "/>
    <s v="scale_mpi_epyc_epyc005_2023-06-13_02-00-42.csv "/>
    <s v="i 100 0 0 27 1"/>
    <e v="#N/A"/>
    <e v="#N/A"/>
    <e v="#N/A"/>
    <e v="#N/A"/>
    <x v="1"/>
  </r>
  <r>
    <x v="0"/>
    <x v="2"/>
    <n v="0"/>
    <x v="0"/>
    <x v="27"/>
    <n v="1"/>
    <n v="1.2571909999999999"/>
    <n v="7.2230000000000003E-3"/>
    <n v="8.4767999999999996E-2"/>
    <n v="3.14E-3"/>
    <s v="5"/>
    <s v="scale_mpi_epyc_job_12128.out "/>
    <s v="scale_mpi_epyc_epyc005_2023-06-13_02-00-42.csv "/>
    <s v="i 100 0 0 28 1"/>
    <e v="#N/A"/>
    <e v="#N/A"/>
    <e v="#N/A"/>
    <e v="#N/A"/>
    <x v="1"/>
  </r>
  <r>
    <x v="0"/>
    <x v="2"/>
    <n v="0"/>
    <x v="0"/>
    <x v="28"/>
    <n v="1"/>
    <n v="1.2686269999999999"/>
    <n v="1.2985E-2"/>
    <n v="0.10262300000000001"/>
    <n v="3.6649999999999999E-3"/>
    <s v="5"/>
    <s v="scale_mpi_epyc_job_12128.out "/>
    <s v="scale_mpi_epyc_epyc005_2023-06-13_02-00-42.csv "/>
    <s v="i 100 0 0 29 1"/>
    <e v="#N/A"/>
    <e v="#N/A"/>
    <e v="#N/A"/>
    <e v="#N/A"/>
    <x v="1"/>
  </r>
  <r>
    <x v="0"/>
    <x v="2"/>
    <n v="0"/>
    <x v="0"/>
    <x v="29"/>
    <n v="1"/>
    <n v="1.2537799999999999"/>
    <n v="7.9760000000000005E-3"/>
    <n v="0.114825"/>
    <n v="3.9589999999999998E-3"/>
    <s v="5"/>
    <s v="scale_mpi_epyc_job_12128.out "/>
    <s v="scale_mpi_epyc_epyc005_2023-06-13_02-00-42.csv "/>
    <s v="i 100 0 0 30 1"/>
    <e v="#N/A"/>
    <e v="#N/A"/>
    <e v="#N/A"/>
    <e v="#N/A"/>
    <x v="1"/>
  </r>
  <r>
    <x v="0"/>
    <x v="2"/>
    <n v="0"/>
    <x v="0"/>
    <x v="30"/>
    <n v="1"/>
    <n v="1.316913"/>
    <n v="7.1630000000000001E-3"/>
    <n v="0.12570700000000001"/>
    <n v="4.1900000000000001E-3"/>
    <s v="5"/>
    <s v="scale_mpi_epyc_job_12128.out "/>
    <s v="scale_mpi_epyc_epyc005_2023-06-13_02-00-42.csv "/>
    <s v="i 100 0 0 31 1"/>
    <e v="#N/A"/>
    <e v="#N/A"/>
    <e v="#N/A"/>
    <e v="#N/A"/>
    <x v="1"/>
  </r>
  <r>
    <x v="0"/>
    <x v="2"/>
    <n v="0"/>
    <x v="0"/>
    <x v="31"/>
    <n v="1"/>
    <n v="1.2593719999999999"/>
    <n v="1.1132E-2"/>
    <n v="0.142702"/>
    <n v="4.6030000000000003E-3"/>
    <s v="5"/>
    <s v="scale_mpi_epyc_job_12128.out "/>
    <s v="scale_mpi_epyc_epyc005_2023-06-13_02-00-42.csv "/>
    <s v="i 100 0 0 32 1"/>
    <e v="#N/A"/>
    <e v="#N/A"/>
    <e v="#N/A"/>
    <e v="#N/A"/>
    <x v="1"/>
  </r>
  <r>
    <x v="0"/>
    <x v="2"/>
    <n v="0"/>
    <x v="0"/>
    <x v="32"/>
    <n v="1"/>
    <n v="1.280213"/>
    <n v="1.1495999999999999E-2"/>
    <n v="8.1331000000000001E-2"/>
    <n v="2.542E-3"/>
    <s v="5"/>
    <s v="scale_mpi_epyc_job_12128.out "/>
    <s v="scale_mpi_epyc_epyc005_2023-06-13_02-00-42.csv "/>
    <s v="i 100 0 0 33 1"/>
    <e v="#N/A"/>
    <e v="#N/A"/>
    <e v="#N/A"/>
    <e v="#N/A"/>
    <x v="1"/>
  </r>
  <r>
    <x v="0"/>
    <x v="2"/>
    <n v="0"/>
    <x v="0"/>
    <x v="33"/>
    <n v="1"/>
    <n v="1.280016"/>
    <n v="1.304E-2"/>
    <n v="0.12628700000000001"/>
    <n v="3.8270000000000001E-3"/>
    <s v="5"/>
    <s v="scale_mpi_epyc_job_12128.out "/>
    <s v="scale_mpi_epyc_epyc005_2023-06-13_02-00-42.csv "/>
    <s v="i 100 0 0 34 1"/>
    <e v="#N/A"/>
    <e v="#N/A"/>
    <e v="#N/A"/>
    <e v="#N/A"/>
    <x v="1"/>
  </r>
  <r>
    <x v="0"/>
    <x v="2"/>
    <n v="0"/>
    <x v="0"/>
    <x v="34"/>
    <n v="1"/>
    <n v="1.415187"/>
    <n v="1.5124E-2"/>
    <n v="0.15617200000000001"/>
    <n v="4.5929999999999999E-3"/>
    <s v="5"/>
    <s v="scale_mpi_epyc_job_12128.out "/>
    <s v="scale_mpi_epyc_epyc005_2023-06-13_02-00-42.csv "/>
    <s v="i 100 0 0 35 1"/>
    <e v="#N/A"/>
    <e v="#N/A"/>
    <e v="#N/A"/>
    <e v="#N/A"/>
    <x v="1"/>
  </r>
  <r>
    <x v="0"/>
    <x v="2"/>
    <n v="0"/>
    <x v="0"/>
    <x v="35"/>
    <n v="1"/>
    <n v="1.373761"/>
    <n v="1.0902999999999999E-2"/>
    <n v="8.1188999999999997E-2"/>
    <n v="2.32E-3"/>
    <s v="5"/>
    <s v="scale_mpi_epyc_job_12128.out "/>
    <s v="scale_mpi_epyc_epyc005_2023-06-13_02-00-42.csv "/>
    <s v="i 100 0 0 36 1"/>
    <e v="#N/A"/>
    <e v="#N/A"/>
    <e v="#N/A"/>
    <e v="#N/A"/>
    <x v="1"/>
  </r>
  <r>
    <x v="0"/>
    <x v="2"/>
    <n v="0"/>
    <x v="0"/>
    <x v="36"/>
    <n v="1"/>
    <n v="1.442466"/>
    <n v="1.4008E-2"/>
    <n v="0.17529900000000001"/>
    <n v="4.8690000000000001E-3"/>
    <s v="5"/>
    <s v="scale_mpi_epyc_job_12128.out "/>
    <s v="scale_mpi_epyc_epyc005_2023-06-13_02-00-42.csv "/>
    <s v="i 100 0 0 37 1"/>
    <e v="#N/A"/>
    <e v="#N/A"/>
    <e v="#N/A"/>
    <e v="#N/A"/>
    <x v="1"/>
  </r>
  <r>
    <x v="0"/>
    <x v="2"/>
    <n v="0"/>
    <x v="0"/>
    <x v="37"/>
    <n v="1"/>
    <n v="1.4097569999999999"/>
    <n v="1.5594E-2"/>
    <n v="0.17687900000000001"/>
    <n v="4.7809999999999997E-3"/>
    <s v="5"/>
    <s v="scale_mpi_epyc_job_12128.out "/>
    <s v="scale_mpi_epyc_epyc005_2023-06-13_02-00-42.csv "/>
    <s v="i 100 0 0 38 1"/>
    <e v="#N/A"/>
    <e v="#N/A"/>
    <e v="#N/A"/>
    <e v="#N/A"/>
    <x v="1"/>
  </r>
  <r>
    <x v="0"/>
    <x v="2"/>
    <n v="0"/>
    <x v="0"/>
    <x v="38"/>
    <n v="1"/>
    <n v="1.476024"/>
    <n v="1.3386E-2"/>
    <n v="0.173096"/>
    <n v="4.555E-3"/>
    <s v="5"/>
    <s v="scale_mpi_epyc_job_12128.out "/>
    <s v="scale_mpi_epyc_epyc005_2023-06-13_02-00-42.csv "/>
    <s v="i 100 0 0 39 1"/>
    <e v="#N/A"/>
    <e v="#N/A"/>
    <e v="#N/A"/>
    <e v="#N/A"/>
    <x v="1"/>
  </r>
  <r>
    <x v="0"/>
    <x v="2"/>
    <n v="0"/>
    <x v="0"/>
    <x v="39"/>
    <n v="1"/>
    <n v="1.350484"/>
    <n v="1.6582E-2"/>
    <n v="0.19833100000000001"/>
    <n v="5.0850000000000001E-3"/>
    <s v="5"/>
    <s v="scale_mpi_epyc_job_12128.out "/>
    <s v="scale_mpi_epyc_epyc005_2023-06-13_02-00-42.csv "/>
    <s v="i 100 0 0 40 1"/>
    <e v="#N/A"/>
    <e v="#N/A"/>
    <e v="#N/A"/>
    <e v="#N/A"/>
    <x v="1"/>
  </r>
  <r>
    <x v="0"/>
    <x v="2"/>
    <n v="0"/>
    <x v="0"/>
    <x v="40"/>
    <n v="1"/>
    <n v="1.4982409999999999"/>
    <n v="1.0054E-2"/>
    <n v="0.141654"/>
    <n v="3.5409999999999999E-3"/>
    <s v="5"/>
    <s v="scale_mpi_epyc_job_12128.out "/>
    <s v="scale_mpi_epyc_epyc005_2023-06-13_02-00-42.csv "/>
    <s v="i 100 0 0 41 1"/>
    <e v="#N/A"/>
    <e v="#N/A"/>
    <e v="#N/A"/>
    <e v="#N/A"/>
    <x v="1"/>
  </r>
  <r>
    <x v="0"/>
    <x v="2"/>
    <n v="0"/>
    <x v="0"/>
    <x v="41"/>
    <n v="1"/>
    <n v="1.5341009999999999"/>
    <n v="1.3752E-2"/>
    <n v="0.114833"/>
    <n v="2.8010000000000001E-3"/>
    <s v="5"/>
    <s v="scale_mpi_epyc_job_12128.out "/>
    <s v="scale_mpi_epyc_epyc005_2023-06-13_02-00-42.csv "/>
    <s v="i 100 0 0 42 1"/>
    <e v="#N/A"/>
    <e v="#N/A"/>
    <e v="#N/A"/>
    <e v="#N/A"/>
    <x v="1"/>
  </r>
  <r>
    <x v="0"/>
    <x v="2"/>
    <n v="0"/>
    <x v="0"/>
    <x v="42"/>
    <n v="1"/>
    <n v="1.5608649999999999"/>
    <n v="1.9372E-2"/>
    <n v="0.23563400000000001"/>
    <n v="5.6100000000000004E-3"/>
    <s v="5"/>
    <s v="scale_mpi_epyc_job_12128.out "/>
    <s v="scale_mpi_epyc_epyc005_2023-06-13_02-00-42.csv "/>
    <s v="i 100 0 0 43 1"/>
    <e v="#N/A"/>
    <e v="#N/A"/>
    <e v="#N/A"/>
    <e v="#N/A"/>
    <x v="1"/>
  </r>
  <r>
    <x v="0"/>
    <x v="2"/>
    <n v="0"/>
    <x v="0"/>
    <x v="43"/>
    <n v="1"/>
    <n v="1.432048"/>
    <n v="1.3252E-2"/>
    <n v="0.25190800000000002"/>
    <n v="5.8580000000000004E-3"/>
    <s v="5"/>
    <s v="scale_mpi_epyc_job_12128.out "/>
    <s v="scale_mpi_epyc_epyc005_2023-06-13_02-00-42.csv "/>
    <s v="i 100 0 0 44 1"/>
    <e v="#N/A"/>
    <e v="#N/A"/>
    <e v="#N/A"/>
    <e v="#N/A"/>
    <x v="1"/>
  </r>
  <r>
    <x v="0"/>
    <x v="2"/>
    <n v="0"/>
    <x v="0"/>
    <x v="44"/>
    <n v="1"/>
    <n v="1.417305"/>
    <n v="1.8891999999999999E-2"/>
    <n v="0.25978699999999999"/>
    <n v="5.9040000000000004E-3"/>
    <s v="5"/>
    <s v="scale_mpi_epyc_job_12128.out "/>
    <s v="scale_mpi_epyc_epyc005_2023-06-13_02-00-42.csv "/>
    <s v="i 100 0 0 45 1"/>
    <e v="#N/A"/>
    <e v="#N/A"/>
    <e v="#N/A"/>
    <e v="#N/A"/>
    <x v="1"/>
  </r>
  <r>
    <x v="0"/>
    <x v="2"/>
    <n v="0"/>
    <x v="0"/>
    <x v="45"/>
    <n v="1"/>
    <n v="1.4488030000000001"/>
    <n v="1.8859999999999998E-2"/>
    <n v="0.24126400000000001"/>
    <n v="5.3610000000000003E-3"/>
    <s v="5"/>
    <s v="scale_mpi_epyc_job_12128.out "/>
    <s v="scale_mpi_epyc_epyc005_2023-06-13_02-00-42.csv "/>
    <s v="i 100 0 0 46 1"/>
    <e v="#N/A"/>
    <e v="#N/A"/>
    <e v="#N/A"/>
    <e v="#N/A"/>
    <x v="1"/>
  </r>
  <r>
    <x v="0"/>
    <x v="2"/>
    <n v="0"/>
    <x v="0"/>
    <x v="46"/>
    <n v="1"/>
    <n v="1.4932000000000001"/>
    <n v="1.2791E-2"/>
    <n v="0.25270300000000001"/>
    <n v="5.4939999999999998E-3"/>
    <s v="5"/>
    <s v="scale_mpi_epyc_job_12128.out "/>
    <s v="scale_mpi_epyc_epyc005_2023-06-13_02-00-42.csv "/>
    <s v="i 100 0 0 47 1"/>
    <e v="#N/A"/>
    <e v="#N/A"/>
    <e v="#N/A"/>
    <e v="#N/A"/>
    <x v="1"/>
  </r>
  <r>
    <x v="0"/>
    <x v="2"/>
    <n v="0"/>
    <x v="0"/>
    <x v="47"/>
    <n v="1"/>
    <n v="1.4796229999999999"/>
    <n v="2.1248E-2"/>
    <n v="0.27295900000000001"/>
    <n v="5.8079999999999998E-3"/>
    <s v="5"/>
    <s v="scale_mpi_epyc_job_12128.out "/>
    <s v="scale_mpi_epyc_epyc005_2023-06-13_02-00-42.csv "/>
    <s v="i 100 0 0 48 1"/>
    <e v="#N/A"/>
    <e v="#N/A"/>
    <e v="#N/A"/>
    <e v="#N/A"/>
    <x v="1"/>
  </r>
  <r>
    <x v="0"/>
    <x v="2"/>
    <n v="0"/>
    <x v="0"/>
    <x v="48"/>
    <n v="1"/>
    <n v="1.6884710000000001"/>
    <n v="2.0489E-2"/>
    <n v="0.28010400000000002"/>
    <n v="5.8349999999999999E-3"/>
    <s v="5"/>
    <s v="scale_mpi_epyc_job_12128.out "/>
    <s v="scale_mpi_epyc_epyc005_2023-06-13_02-00-42.csv "/>
    <s v="i 100 0 0 49 1"/>
    <e v="#N/A"/>
    <e v="#N/A"/>
    <e v="#N/A"/>
    <e v="#N/A"/>
    <x v="1"/>
  </r>
  <r>
    <x v="0"/>
    <x v="2"/>
    <n v="0"/>
    <x v="0"/>
    <x v="49"/>
    <n v="1"/>
    <n v="1.495501"/>
    <n v="1.5755999999999999E-2"/>
    <n v="0.274447"/>
    <n v="5.6010000000000001E-3"/>
    <s v="5"/>
    <s v="scale_mpi_epyc_job_12128.out "/>
    <s v="scale_mpi_epyc_epyc005_2023-06-13_02-00-42.csv "/>
    <s v="i 100 0 0 50 1"/>
    <e v="#N/A"/>
    <e v="#N/A"/>
    <e v="#N/A"/>
    <e v="#N/A"/>
    <x v="1"/>
  </r>
  <r>
    <x v="0"/>
    <x v="2"/>
    <n v="0"/>
    <x v="0"/>
    <x v="50"/>
    <n v="1"/>
    <n v="1.7805850000000001"/>
    <n v="2.1364000000000001E-2"/>
    <n v="0.28353499999999998"/>
    <n v="5.6709999999999998E-3"/>
    <s v="5"/>
    <s v="scale_mpi_epyc_job_12128.out "/>
    <s v="scale_mpi_epyc_epyc005_2023-06-13_02-00-42.csv "/>
    <s v="i 100 0 0 51 1"/>
    <e v="#N/A"/>
    <e v="#N/A"/>
    <e v="#N/A"/>
    <e v="#N/A"/>
    <x v="1"/>
  </r>
  <r>
    <x v="0"/>
    <x v="2"/>
    <n v="0"/>
    <x v="0"/>
    <x v="51"/>
    <n v="1"/>
    <n v="1.5745750000000001"/>
    <n v="3.0980000000000001E-2"/>
    <n v="0.48674200000000001"/>
    <n v="9.5440000000000004E-3"/>
    <s v="5"/>
    <s v="scale_mpi_epyc_job_12128.out "/>
    <s v="scale_mpi_epyc_epyc005_2023-06-13_02-00-42.csv "/>
    <s v="i 100 0 0 52 1"/>
    <e v="#N/A"/>
    <e v="#N/A"/>
    <e v="#N/A"/>
    <e v="#N/A"/>
    <x v="1"/>
  </r>
  <r>
    <x v="0"/>
    <x v="2"/>
    <n v="0"/>
    <x v="0"/>
    <x v="52"/>
    <n v="1"/>
    <n v="1.570773"/>
    <n v="3.2199999999999999E-2"/>
    <n v="0.349993"/>
    <n v="6.731E-3"/>
    <s v="5"/>
    <s v="scale_mpi_epyc_job_12128.out "/>
    <s v="scale_mpi_epyc_epyc005_2023-06-13_02-00-42.csv "/>
    <s v="i 100 0 0 53 1"/>
    <e v="#N/A"/>
    <e v="#N/A"/>
    <e v="#N/A"/>
    <e v="#N/A"/>
    <x v="1"/>
  </r>
  <r>
    <x v="0"/>
    <x v="2"/>
    <n v="0"/>
    <x v="0"/>
    <x v="53"/>
    <n v="1"/>
    <n v="1.812341"/>
    <n v="2.0813999999999999E-2"/>
    <n v="0.357047"/>
    <n v="6.7369999999999999E-3"/>
    <s v="5"/>
    <s v="scale_mpi_epyc_job_12128.out "/>
    <s v="scale_mpi_epyc_epyc005_2023-06-13_02-00-42.csv "/>
    <s v="i 100 0 0 54 1"/>
    <e v="#N/A"/>
    <e v="#N/A"/>
    <e v="#N/A"/>
    <e v="#N/A"/>
    <x v="1"/>
  </r>
  <r>
    <x v="0"/>
    <x v="2"/>
    <n v="0"/>
    <x v="0"/>
    <x v="54"/>
    <n v="1"/>
    <n v="1.846068"/>
    <n v="1.4612999999999999E-2"/>
    <n v="0.35730000000000001"/>
    <n v="6.6169999999999996E-3"/>
    <s v="5"/>
    <s v="scale_mpi_epyc_job_12128.out "/>
    <s v="scale_mpi_epyc_epyc005_2023-06-13_02-00-42.csv "/>
    <s v="i 100 0 0 55 1"/>
    <e v="#N/A"/>
    <e v="#N/A"/>
    <e v="#N/A"/>
    <e v="#N/A"/>
    <x v="1"/>
  </r>
  <r>
    <x v="0"/>
    <x v="2"/>
    <n v="0"/>
    <x v="0"/>
    <x v="55"/>
    <n v="1"/>
    <n v="1.8577779999999999"/>
    <n v="4.172E-2"/>
    <n v="2.3494929999999998"/>
    <n v="4.2717999999999999E-2"/>
    <s v="5"/>
    <s v="scale_mpi_epyc_job_12128.out "/>
    <s v="scale_mpi_epyc_epyc005_2023-06-13_02-00-42.csv "/>
    <s v="i 100 0 0 56 1"/>
    <e v="#N/A"/>
    <e v="#N/A"/>
    <e v="#N/A"/>
    <e v="#N/A"/>
    <x v="1"/>
  </r>
  <r>
    <x v="0"/>
    <x v="2"/>
    <n v="0"/>
    <x v="0"/>
    <x v="56"/>
    <n v="1"/>
    <n v="1.590635"/>
    <n v="1.1932E-2"/>
    <n v="0.38819300000000001"/>
    <n v="6.9319999999999998E-3"/>
    <s v="5"/>
    <s v="scale_mpi_epyc_job_12128.out "/>
    <s v="scale_mpi_epyc_epyc005_2023-06-13_02-00-42.csv "/>
    <s v="i 100 0 0 57 1"/>
    <e v="#N/A"/>
    <e v="#N/A"/>
    <e v="#N/A"/>
    <e v="#N/A"/>
    <x v="1"/>
  </r>
  <r>
    <x v="0"/>
    <x v="2"/>
    <n v="0"/>
    <x v="0"/>
    <x v="57"/>
    <n v="1"/>
    <n v="1.2423850000000001"/>
    <n v="1.9203999999999999E-2"/>
    <n v="0.35725499999999999"/>
    <n v="6.2680000000000001E-3"/>
    <s v="5"/>
    <s v="scale_mpi_epyc_job_12128.out "/>
    <s v="scale_mpi_epyc_epyc005_2023-06-13_02-00-42.csv "/>
    <s v="i 100 0 0 58 1"/>
    <e v="#N/A"/>
    <e v="#N/A"/>
    <e v="#N/A"/>
    <e v="#N/A"/>
    <x v="1"/>
  </r>
  <r>
    <x v="0"/>
    <x v="2"/>
    <n v="0"/>
    <x v="0"/>
    <x v="58"/>
    <n v="1"/>
    <n v="1.306203"/>
    <n v="2.4442999999999999E-2"/>
    <n v="0.37589899999999998"/>
    <n v="6.4809999999999998E-3"/>
    <s v="5"/>
    <s v="scale_mpi_epyc_job_12128.out "/>
    <s v="scale_mpi_epyc_epyc005_2023-06-13_02-00-42.csv "/>
    <s v="i 100 0 0 59 1"/>
    <e v="#N/A"/>
    <e v="#N/A"/>
    <e v="#N/A"/>
    <e v="#N/A"/>
    <x v="1"/>
  </r>
  <r>
    <x v="0"/>
    <x v="2"/>
    <n v="0"/>
    <x v="0"/>
    <x v="59"/>
    <n v="1"/>
    <n v="1.25481"/>
    <n v="1.9512999999999999E-2"/>
    <n v="0.39172899999999999"/>
    <n v="6.6389999999999999E-3"/>
    <s v="5"/>
    <s v="scale_mpi_epyc_job_12128.out "/>
    <s v="scale_mpi_epyc_epyc005_2023-06-13_02-00-42.csv "/>
    <s v="i 100 0 0 60 1"/>
    <e v="#N/A"/>
    <e v="#N/A"/>
    <e v="#N/A"/>
    <e v="#N/A"/>
    <x v="1"/>
  </r>
  <r>
    <x v="0"/>
    <x v="2"/>
    <n v="0"/>
    <x v="0"/>
    <x v="60"/>
    <n v="1"/>
    <n v="1.294435"/>
    <n v="1.9016999999999999E-2"/>
    <n v="0.43792300000000001"/>
    <n v="7.2989999999999999E-3"/>
    <s v="5"/>
    <s v="scale_mpi_epyc_job_12128.out "/>
    <s v="scale_mpi_epyc_epyc005_2023-06-13_02-00-42.csv "/>
    <s v="i 100 0 0 61 1"/>
    <e v="#N/A"/>
    <e v="#N/A"/>
    <e v="#N/A"/>
    <e v="#N/A"/>
    <x v="1"/>
  </r>
  <r>
    <x v="0"/>
    <x v="2"/>
    <n v="0"/>
    <x v="0"/>
    <x v="61"/>
    <n v="1"/>
    <n v="1.2598370000000001"/>
    <n v="1.6926E-2"/>
    <n v="0.468831"/>
    <n v="7.6860000000000001E-3"/>
    <s v="5"/>
    <s v="scale_mpi_epyc_job_12128.out "/>
    <s v="scale_mpi_epyc_epyc005_2023-06-13_02-00-42.csv "/>
    <s v="i 100 0 0 62 1"/>
    <e v="#N/A"/>
    <e v="#N/A"/>
    <e v="#N/A"/>
    <e v="#N/A"/>
    <x v="1"/>
  </r>
  <r>
    <x v="0"/>
    <x v="2"/>
    <n v="0"/>
    <x v="0"/>
    <x v="62"/>
    <n v="1"/>
    <n v="1.3077749999999999"/>
    <n v="1.5502999999999999E-2"/>
    <n v="0.45909699999999998"/>
    <n v="7.4050000000000001E-3"/>
    <s v="5"/>
    <s v="scale_mpi_epyc_job_12128.out "/>
    <s v="scale_mpi_epyc_epyc005_2023-06-13_02-00-42.csv "/>
    <s v="i 100 0 0 63 1"/>
    <e v="#N/A"/>
    <e v="#N/A"/>
    <e v="#N/A"/>
    <e v="#N/A"/>
    <x v="1"/>
  </r>
  <r>
    <x v="0"/>
    <x v="2"/>
    <n v="0"/>
    <x v="0"/>
    <x v="63"/>
    <n v="1"/>
    <n v="1.269801"/>
    <n v="1.8543E-2"/>
    <n v="0.54428699999999997"/>
    <n v="8.6390000000000008E-3"/>
    <s v="5"/>
    <s v="scale_mpi_epyc_job_12128.out "/>
    <s v="scale_mpi_epyc_epyc005_2023-06-13_02-00-42.csv "/>
    <s v="i 100 0 0 64 1"/>
    <e v="#N/A"/>
    <e v="#N/A"/>
    <e v="#N/A"/>
    <e v="#N/A"/>
    <x v="1"/>
  </r>
  <r>
    <x v="0"/>
    <x v="0"/>
    <n v="0"/>
    <x v="0"/>
    <x v="0"/>
    <n v="1"/>
    <n v="2.7050260000000002"/>
    <n v="7.9218999999999998E-2"/>
    <n v="0"/>
    <n v="0"/>
    <s v="5"/>
    <s v="scale_mpi_epyc_job_12128.out "/>
    <s v="scale_mpi_epyc_epyc005_2023-06-13_02-00-42.csv "/>
    <s v="i 10000 0 0 1 1"/>
    <n v="0"/>
    <n v="0"/>
    <n v="0"/>
    <n v="0"/>
    <x v="0"/>
  </r>
  <r>
    <x v="0"/>
    <x v="0"/>
    <n v="0"/>
    <x v="0"/>
    <x v="1"/>
    <n v="1"/>
    <n v="1.9510829999999999"/>
    <n v="0.11822299999999999"/>
    <n v="3.5476000000000001E-2"/>
    <n v="3.5476000000000001E-2"/>
    <s v="5"/>
    <s v="scale_mpi_epyc_job_12128.out "/>
    <s v="scale_mpi_epyc_epyc005_2023-06-13_02-00-42.csv "/>
    <s v="i 10000 0 0 2 1"/>
    <e v="#N/A"/>
    <e v="#N/A"/>
    <e v="#N/A"/>
    <e v="#N/A"/>
    <x v="1"/>
  </r>
  <r>
    <x v="0"/>
    <x v="0"/>
    <n v="0"/>
    <x v="0"/>
    <x v="2"/>
    <n v="1"/>
    <n v="1.7534400000000001"/>
    <n v="0.108391"/>
    <n v="3.8656999999999997E-2"/>
    <n v="1.9328999999999999E-2"/>
    <s v="5"/>
    <s v="scale_mpi_epyc_job_12128.out "/>
    <s v="scale_mpi_epyc_epyc005_2023-06-13_02-00-42.csv "/>
    <s v="i 10000 0 0 3 1"/>
    <e v="#N/A"/>
    <e v="#N/A"/>
    <e v="#N/A"/>
    <e v="#N/A"/>
    <x v="1"/>
  </r>
  <r>
    <x v="0"/>
    <x v="0"/>
    <n v="0"/>
    <x v="0"/>
    <x v="3"/>
    <n v="1"/>
    <n v="1.5547089999999999"/>
    <n v="0.10989699999999999"/>
    <n v="5.7002999999999998E-2"/>
    <n v="1.9001000000000001E-2"/>
    <s v="5"/>
    <s v="scale_mpi_epyc_job_12128.out "/>
    <s v="scale_mpi_epyc_epyc005_2023-06-13_02-00-42.csv "/>
    <s v="i 10000 0 0 4 1"/>
    <e v="#N/A"/>
    <e v="#N/A"/>
    <e v="#N/A"/>
    <e v="#N/A"/>
    <x v="1"/>
  </r>
  <r>
    <x v="0"/>
    <x v="0"/>
    <n v="0"/>
    <x v="0"/>
    <x v="4"/>
    <n v="1"/>
    <n v="1.4843759999999999"/>
    <n v="0.10902100000000001"/>
    <n v="6.5946000000000005E-2"/>
    <n v="1.6486000000000001E-2"/>
    <s v="5"/>
    <s v="scale_mpi_epyc_job_12128.out "/>
    <s v="scale_mpi_epyc_epyc005_2023-06-13_02-00-42.csv "/>
    <s v="i 10000 0 0 5 1"/>
    <e v="#N/A"/>
    <e v="#N/A"/>
    <e v="#N/A"/>
    <e v="#N/A"/>
    <x v="1"/>
  </r>
  <r>
    <x v="0"/>
    <x v="0"/>
    <n v="0"/>
    <x v="0"/>
    <x v="5"/>
    <n v="1"/>
    <n v="1.4382010000000001"/>
    <n v="0.10145800000000001"/>
    <n v="6.1637999999999998E-2"/>
    <n v="1.2328E-2"/>
    <s v="5"/>
    <s v="scale_mpi_epyc_job_12128.out "/>
    <s v="scale_mpi_epyc_epyc005_2023-06-13_02-00-42.csv "/>
    <s v="i 10000 0 0 6 1"/>
    <e v="#N/A"/>
    <e v="#N/A"/>
    <e v="#N/A"/>
    <e v="#N/A"/>
    <x v="1"/>
  </r>
  <r>
    <x v="0"/>
    <x v="0"/>
    <n v="0"/>
    <x v="0"/>
    <x v="6"/>
    <n v="1"/>
    <n v="1.4130389999999999"/>
    <n v="0.100122"/>
    <n v="7.3918999999999999E-2"/>
    <n v="1.2319999999999999E-2"/>
    <s v="5"/>
    <s v="scale_mpi_epyc_job_12128.out "/>
    <s v="scale_mpi_epyc_epyc005_2023-06-13_02-00-42.csv "/>
    <s v="i 10000 0 0 7 1"/>
    <e v="#N/A"/>
    <e v="#N/A"/>
    <e v="#N/A"/>
    <e v="#N/A"/>
    <x v="1"/>
  </r>
  <r>
    <x v="0"/>
    <x v="0"/>
    <n v="0"/>
    <x v="0"/>
    <x v="7"/>
    <n v="1"/>
    <n v="1.3941479999999999"/>
    <n v="0.103505"/>
    <n v="9.7130999999999995E-2"/>
    <n v="1.3875999999999999E-2"/>
    <s v="5"/>
    <s v="scale_mpi_epyc_job_12128.out "/>
    <s v="scale_mpi_epyc_epyc005_2023-06-13_02-00-42.csv "/>
    <s v="i 10000 0 0 8 1"/>
    <e v="#N/A"/>
    <e v="#N/A"/>
    <e v="#N/A"/>
    <e v="#N/A"/>
    <x v="1"/>
  </r>
  <r>
    <x v="0"/>
    <x v="0"/>
    <n v="0"/>
    <x v="0"/>
    <x v="8"/>
    <n v="1"/>
    <n v="1.376619"/>
    <n v="0.104495"/>
    <n v="9.2457999999999999E-2"/>
    <n v="1.1557E-2"/>
    <s v="5"/>
    <s v="scale_mpi_epyc_job_12128.out "/>
    <s v="scale_mpi_epyc_epyc005_2023-06-13_02-00-42.csv "/>
    <s v="i 10000 0 0 9 1"/>
    <e v="#N/A"/>
    <e v="#N/A"/>
    <e v="#N/A"/>
    <e v="#N/A"/>
    <x v="1"/>
  </r>
  <r>
    <x v="0"/>
    <x v="0"/>
    <n v="0"/>
    <x v="0"/>
    <x v="9"/>
    <n v="1"/>
    <n v="1.3701950000000001"/>
    <n v="0.111623"/>
    <n v="0.17246300000000001"/>
    <n v="1.9162999999999999E-2"/>
    <s v="5"/>
    <s v="scale_mpi_epyc_job_12128.out "/>
    <s v="scale_mpi_epyc_epyc005_2023-06-13_02-00-42.csv "/>
    <s v="i 10000 0 0 10 1"/>
    <e v="#N/A"/>
    <e v="#N/A"/>
    <e v="#N/A"/>
    <e v="#N/A"/>
    <x v="1"/>
  </r>
  <r>
    <x v="0"/>
    <x v="0"/>
    <n v="0"/>
    <x v="0"/>
    <x v="10"/>
    <n v="1"/>
    <n v="1.3803339999999999"/>
    <n v="0.122072"/>
    <n v="0.24570400000000001"/>
    <n v="2.4570000000000002E-2"/>
    <s v="5"/>
    <s v="scale_mpi_epyc_job_12128.out "/>
    <s v="scale_mpi_epyc_epyc005_2023-06-13_02-00-42.csv "/>
    <s v="i 10000 0 0 11 1"/>
    <e v="#N/A"/>
    <e v="#N/A"/>
    <e v="#N/A"/>
    <e v="#N/A"/>
    <x v="1"/>
  </r>
  <r>
    <x v="0"/>
    <x v="0"/>
    <n v="0"/>
    <x v="0"/>
    <x v="11"/>
    <n v="1"/>
    <n v="1.368018"/>
    <n v="0.10695499999999999"/>
    <n v="0.157911"/>
    <n v="1.4356000000000001E-2"/>
    <s v="5"/>
    <s v="scale_mpi_epyc_job_12128.out "/>
    <s v="scale_mpi_epyc_epyc005_2023-06-13_02-00-42.csv "/>
    <s v="i 10000 0 0 12 1"/>
    <e v="#N/A"/>
    <e v="#N/A"/>
    <e v="#N/A"/>
    <e v="#N/A"/>
    <x v="1"/>
  </r>
  <r>
    <x v="0"/>
    <x v="0"/>
    <n v="0"/>
    <x v="0"/>
    <x v="12"/>
    <n v="1"/>
    <n v="1.3526609999999999"/>
    <n v="0.10235"/>
    <n v="0.12131699999999999"/>
    <n v="1.0109999999999999E-2"/>
    <s v="5"/>
    <s v="scale_mpi_epyc_job_12128.out "/>
    <s v="scale_mpi_epyc_epyc005_2023-06-13_02-00-42.csv "/>
    <s v="i 10000 0 0 13 1"/>
    <e v="#N/A"/>
    <e v="#N/A"/>
    <e v="#N/A"/>
    <e v="#N/A"/>
    <x v="1"/>
  </r>
  <r>
    <x v="0"/>
    <x v="0"/>
    <n v="0"/>
    <x v="0"/>
    <x v="13"/>
    <n v="1"/>
    <n v="1.364358"/>
    <n v="9.9887000000000004E-2"/>
    <n v="8.7575E-2"/>
    <n v="6.7369999999999999E-3"/>
    <s v="5"/>
    <s v="scale_mpi_epyc_job_12128.out "/>
    <s v="scale_mpi_epyc_epyc005_2023-06-13_02-00-42.csv "/>
    <s v="i 10000 0 0 14 1"/>
    <e v="#N/A"/>
    <e v="#N/A"/>
    <e v="#N/A"/>
    <e v="#N/A"/>
    <x v="1"/>
  </r>
  <r>
    <x v="0"/>
    <x v="0"/>
    <n v="0"/>
    <x v="0"/>
    <x v="14"/>
    <n v="1"/>
    <n v="1.335067"/>
    <n v="0.101455"/>
    <n v="0.135079"/>
    <n v="9.6489999999999996E-3"/>
    <s v="5"/>
    <s v="scale_mpi_epyc_job_12128.out "/>
    <s v="scale_mpi_epyc_epyc005_2023-06-13_02-00-42.csv "/>
    <s v="i 10000 0 0 15 1"/>
    <e v="#N/A"/>
    <e v="#N/A"/>
    <e v="#N/A"/>
    <e v="#N/A"/>
    <x v="1"/>
  </r>
  <r>
    <x v="0"/>
    <x v="0"/>
    <n v="0"/>
    <x v="0"/>
    <x v="15"/>
    <n v="1"/>
    <n v="1.356695"/>
    <n v="0.107448"/>
    <n v="0.15934699999999999"/>
    <n v="1.0623E-2"/>
    <s v="5"/>
    <s v="scale_mpi_epyc_job_12128.out "/>
    <s v="scale_mpi_epyc_epyc005_2023-06-13_02-00-42.csv "/>
    <s v="i 10000 0 0 16 1"/>
    <e v="#N/A"/>
    <e v="#N/A"/>
    <e v="#N/A"/>
    <e v="#N/A"/>
    <x v="1"/>
  </r>
  <r>
    <x v="0"/>
    <x v="0"/>
    <n v="0"/>
    <x v="0"/>
    <x v="16"/>
    <n v="1"/>
    <n v="1.3564510000000001"/>
    <n v="0.105493"/>
    <n v="0.105548"/>
    <n v="6.5970000000000004E-3"/>
    <s v="5"/>
    <s v="scale_mpi_epyc_job_12128.out "/>
    <s v="scale_mpi_epyc_epyc005_2023-06-13_02-00-42.csv "/>
    <s v="i 10000 0 0 17 1"/>
    <e v="#N/A"/>
    <e v="#N/A"/>
    <e v="#N/A"/>
    <e v="#N/A"/>
    <x v="1"/>
  </r>
  <r>
    <x v="0"/>
    <x v="0"/>
    <n v="0"/>
    <x v="0"/>
    <x v="17"/>
    <n v="1"/>
    <n v="1.383699"/>
    <n v="0.109948"/>
    <n v="0.211421"/>
    <n v="1.2437E-2"/>
    <s v="5"/>
    <s v="scale_mpi_epyc_job_12128.out "/>
    <s v="scale_mpi_epyc_epyc005_2023-06-13_02-00-42.csv "/>
    <s v="i 10000 0 0 18 1"/>
    <e v="#N/A"/>
    <e v="#N/A"/>
    <e v="#N/A"/>
    <e v="#N/A"/>
    <x v="1"/>
  </r>
  <r>
    <x v="0"/>
    <x v="0"/>
    <n v="0"/>
    <x v="0"/>
    <x v="18"/>
    <n v="1"/>
    <n v="1.4079090000000001"/>
    <n v="0.104299"/>
    <n v="0.32967600000000002"/>
    <n v="1.8315000000000001E-2"/>
    <s v="5"/>
    <s v="scale_mpi_epyc_job_12128.out "/>
    <s v="scale_mpi_epyc_epyc005_2023-06-13_02-00-42.csv "/>
    <s v="i 10000 0 0 19 1"/>
    <e v="#N/A"/>
    <e v="#N/A"/>
    <e v="#N/A"/>
    <e v="#N/A"/>
    <x v="1"/>
  </r>
  <r>
    <x v="0"/>
    <x v="0"/>
    <n v="0"/>
    <x v="0"/>
    <x v="19"/>
    <n v="1"/>
    <n v="1.341521"/>
    <n v="0.10732700000000001"/>
    <n v="0.18179799999999999"/>
    <n v="9.5680000000000001E-3"/>
    <s v="5"/>
    <s v="scale_mpi_epyc_job_12128.out "/>
    <s v="scale_mpi_epyc_epyc005_2023-06-13_02-00-42.csv "/>
    <s v="i 10000 0 0 20 1"/>
    <e v="#N/A"/>
    <e v="#N/A"/>
    <e v="#N/A"/>
    <e v="#N/A"/>
    <x v="1"/>
  </r>
  <r>
    <x v="0"/>
    <x v="0"/>
    <n v="0"/>
    <x v="0"/>
    <x v="20"/>
    <n v="1"/>
    <n v="1.397877"/>
    <n v="0.107046"/>
    <n v="0.12342500000000001"/>
    <n v="6.1710000000000003E-3"/>
    <s v="5"/>
    <s v="scale_mpi_epyc_job_12128.out "/>
    <s v="scale_mpi_epyc_epyc005_2023-06-13_02-00-42.csv "/>
    <s v="i 10000 0 0 21 1"/>
    <e v="#N/A"/>
    <e v="#N/A"/>
    <e v="#N/A"/>
    <e v="#N/A"/>
    <x v="1"/>
  </r>
  <r>
    <x v="0"/>
    <x v="0"/>
    <n v="0"/>
    <x v="0"/>
    <x v="21"/>
    <n v="1"/>
    <n v="1.3806940000000001"/>
    <n v="0.108928"/>
    <n v="0.23063900000000001"/>
    <n v="1.0983E-2"/>
    <s v="5"/>
    <s v="scale_mpi_epyc_job_12128.out "/>
    <s v="scale_mpi_epyc_epyc005_2023-06-13_02-00-42.csv "/>
    <s v="i 10000 0 0 22 1"/>
    <e v="#N/A"/>
    <e v="#N/A"/>
    <e v="#N/A"/>
    <e v="#N/A"/>
    <x v="1"/>
  </r>
  <r>
    <x v="0"/>
    <x v="0"/>
    <n v="0"/>
    <x v="0"/>
    <x v="22"/>
    <n v="1"/>
    <n v="1.415151"/>
    <n v="0.112971"/>
    <n v="0.17139599999999999"/>
    <n v="7.7910000000000002E-3"/>
    <s v="5"/>
    <s v="scale_mpi_epyc_job_12128.out "/>
    <s v="scale_mpi_epyc_epyc005_2023-06-13_02-00-42.csv "/>
    <s v="i 10000 0 0 23 1"/>
    <e v="#N/A"/>
    <e v="#N/A"/>
    <e v="#N/A"/>
    <e v="#N/A"/>
    <x v="1"/>
  </r>
  <r>
    <x v="0"/>
    <x v="0"/>
    <n v="0"/>
    <x v="0"/>
    <x v="23"/>
    <n v="1"/>
    <n v="1.399694"/>
    <n v="0.110238"/>
    <n v="0.13591600000000001"/>
    <n v="5.9090000000000002E-3"/>
    <s v="5"/>
    <s v="scale_mpi_epyc_job_12128.out "/>
    <s v="scale_mpi_epyc_epyc005_2023-06-13_02-00-42.csv "/>
    <s v="i 10000 0 0 24 1"/>
    <e v="#N/A"/>
    <e v="#N/A"/>
    <e v="#N/A"/>
    <e v="#N/A"/>
    <x v="1"/>
  </r>
  <r>
    <x v="0"/>
    <x v="0"/>
    <n v="0"/>
    <x v="0"/>
    <x v="24"/>
    <n v="1"/>
    <n v="1.435981"/>
    <n v="0.11319799999999999"/>
    <n v="0.108543"/>
    <n v="4.5230000000000001E-3"/>
    <s v="5"/>
    <s v="scale_mpi_epyc_job_12128.out "/>
    <s v="scale_mpi_epyc_epyc005_2023-06-13_02-00-42.csv "/>
    <s v="i 10000 0 0 25 1"/>
    <e v="#N/A"/>
    <e v="#N/A"/>
    <e v="#N/A"/>
    <e v="#N/A"/>
    <x v="1"/>
  </r>
  <r>
    <x v="0"/>
    <x v="0"/>
    <n v="0"/>
    <x v="0"/>
    <x v="25"/>
    <n v="1"/>
    <n v="1.426884"/>
    <n v="0.102103"/>
    <n v="0.150727"/>
    <n v="6.0289999999999996E-3"/>
    <s v="5"/>
    <s v="scale_mpi_epyc_job_12128.out "/>
    <s v="scale_mpi_epyc_epyc005_2023-06-13_02-00-42.csv "/>
    <s v="i 10000 0 0 26 1"/>
    <e v="#N/A"/>
    <e v="#N/A"/>
    <e v="#N/A"/>
    <e v="#N/A"/>
    <x v="1"/>
  </r>
  <r>
    <x v="0"/>
    <x v="0"/>
    <n v="0"/>
    <x v="0"/>
    <x v="26"/>
    <n v="1"/>
    <n v="1.386261"/>
    <n v="0.1048"/>
    <n v="0.12126099999999999"/>
    <n v="4.6639999999999997E-3"/>
    <s v="5"/>
    <s v="scale_mpi_epyc_job_12128.out "/>
    <s v="scale_mpi_epyc_epyc005_2023-06-13_02-00-42.csv "/>
    <s v="i 10000 0 0 27 1"/>
    <e v="#N/A"/>
    <e v="#N/A"/>
    <e v="#N/A"/>
    <e v="#N/A"/>
    <x v="1"/>
  </r>
  <r>
    <x v="0"/>
    <x v="0"/>
    <n v="0"/>
    <x v="0"/>
    <x v="27"/>
    <n v="1"/>
    <n v="1.391988"/>
    <n v="0.103342"/>
    <n v="0.130993"/>
    <n v="4.8520000000000004E-3"/>
    <s v="5"/>
    <s v="scale_mpi_epyc_job_12128.out "/>
    <s v="scale_mpi_epyc_epyc005_2023-06-13_02-00-42.csv "/>
    <s v="i 10000 0 0 28 1"/>
    <e v="#N/A"/>
    <e v="#N/A"/>
    <e v="#N/A"/>
    <e v="#N/A"/>
    <x v="1"/>
  </r>
  <r>
    <x v="0"/>
    <x v="0"/>
    <n v="0"/>
    <x v="0"/>
    <x v="28"/>
    <n v="1"/>
    <n v="1.4092100000000001"/>
    <n v="0.102288"/>
    <n v="0.108013"/>
    <n v="3.8579999999999999E-3"/>
    <s v="5"/>
    <s v="scale_mpi_epyc_job_12128.out "/>
    <s v="scale_mpi_epyc_epyc005_2023-06-13_02-00-42.csv "/>
    <s v="i 10000 0 0 29 1"/>
    <e v="#N/A"/>
    <e v="#N/A"/>
    <e v="#N/A"/>
    <e v="#N/A"/>
    <x v="1"/>
  </r>
  <r>
    <x v="0"/>
    <x v="0"/>
    <n v="0"/>
    <x v="0"/>
    <x v="29"/>
    <n v="1"/>
    <n v="1.3635539999999999"/>
    <n v="0.113235"/>
    <n v="0.19999"/>
    <n v="6.8960000000000002E-3"/>
    <s v="5"/>
    <s v="scale_mpi_epyc_job_12128.out "/>
    <s v="scale_mpi_epyc_epyc005_2023-06-13_02-00-42.csv "/>
    <s v="i 10000 0 0 30 1"/>
    <e v="#N/A"/>
    <e v="#N/A"/>
    <e v="#N/A"/>
    <e v="#N/A"/>
    <x v="1"/>
  </r>
  <r>
    <x v="0"/>
    <x v="0"/>
    <n v="0"/>
    <x v="0"/>
    <x v="30"/>
    <n v="1"/>
    <n v="1.487141"/>
    <n v="0.11282200000000001"/>
    <n v="0.174905"/>
    <n v="5.8300000000000001E-3"/>
    <s v="5"/>
    <s v="scale_mpi_epyc_job_12128.out "/>
    <s v="scale_mpi_epyc_epyc005_2023-06-13_02-00-42.csv "/>
    <s v="i 10000 0 0 31 1"/>
    <e v="#N/A"/>
    <e v="#N/A"/>
    <e v="#N/A"/>
    <e v="#N/A"/>
    <x v="1"/>
  </r>
  <r>
    <x v="0"/>
    <x v="0"/>
    <n v="0"/>
    <x v="0"/>
    <x v="31"/>
    <n v="1"/>
    <n v="1.5179309999999999"/>
    <n v="0.104209"/>
    <n v="0.20771100000000001"/>
    <n v="6.7000000000000002E-3"/>
    <s v="5"/>
    <s v="scale_mpi_epyc_job_12128.out "/>
    <s v="scale_mpi_epyc_epyc005_2023-06-13_02-00-42.csv "/>
    <s v="i 10000 0 0 32 1"/>
    <e v="#N/A"/>
    <e v="#N/A"/>
    <e v="#N/A"/>
    <e v="#N/A"/>
    <x v="1"/>
  </r>
  <r>
    <x v="0"/>
    <x v="0"/>
    <n v="0"/>
    <x v="0"/>
    <x v="32"/>
    <n v="1"/>
    <n v="1.519018"/>
    <n v="0.10616200000000001"/>
    <n v="0.203176"/>
    <n v="6.3489999999999996E-3"/>
    <s v="5"/>
    <s v="scale_mpi_epyc_job_12128.out "/>
    <s v="scale_mpi_epyc_epyc005_2023-06-13_02-00-42.csv "/>
    <s v="i 10000 0 0 33 1"/>
    <e v="#N/A"/>
    <e v="#N/A"/>
    <e v="#N/A"/>
    <e v="#N/A"/>
    <x v="1"/>
  </r>
  <r>
    <x v="0"/>
    <x v="0"/>
    <n v="0"/>
    <x v="0"/>
    <x v="33"/>
    <n v="1"/>
    <n v="1.46495"/>
    <n v="0.11265"/>
    <n v="0.18690000000000001"/>
    <n v="5.6639999999999998E-3"/>
    <s v="5"/>
    <s v="scale_mpi_epyc_job_12128.out "/>
    <s v="scale_mpi_epyc_epyc005_2023-06-13_02-00-42.csv "/>
    <s v="i 10000 0 0 34 1"/>
    <e v="#N/A"/>
    <e v="#N/A"/>
    <e v="#N/A"/>
    <e v="#N/A"/>
    <x v="1"/>
  </r>
  <r>
    <x v="0"/>
    <x v="0"/>
    <n v="0"/>
    <x v="0"/>
    <x v="34"/>
    <n v="1"/>
    <n v="1.5179800000000001"/>
    <n v="0.13527600000000001"/>
    <n v="0.69371799999999995"/>
    <n v="2.0403000000000001E-2"/>
    <s v="5"/>
    <s v="scale_mpi_epyc_job_12128.out "/>
    <s v="scale_mpi_epyc_epyc005_2023-06-13_02-00-42.csv "/>
    <s v="i 10000 0 0 35 1"/>
    <e v="#N/A"/>
    <e v="#N/A"/>
    <e v="#N/A"/>
    <e v="#N/A"/>
    <x v="1"/>
  </r>
  <r>
    <x v="0"/>
    <x v="0"/>
    <n v="0"/>
    <x v="0"/>
    <x v="35"/>
    <n v="1"/>
    <n v="1.4542839999999999"/>
    <n v="0.114772"/>
    <n v="0.25337300000000001"/>
    <n v="7.2389999999999998E-3"/>
    <s v="5"/>
    <s v="scale_mpi_epyc_job_12128.out "/>
    <s v="scale_mpi_epyc_epyc005_2023-06-13_02-00-42.csv "/>
    <s v="i 10000 0 0 36 1"/>
    <e v="#N/A"/>
    <e v="#N/A"/>
    <e v="#N/A"/>
    <e v="#N/A"/>
    <x v="1"/>
  </r>
  <r>
    <x v="0"/>
    <x v="0"/>
    <n v="0"/>
    <x v="0"/>
    <x v="36"/>
    <n v="1"/>
    <n v="1.4783869999999999"/>
    <n v="0.11874700000000001"/>
    <n v="0.22311400000000001"/>
    <n v="6.1980000000000004E-3"/>
    <s v="5"/>
    <s v="scale_mpi_epyc_job_12128.out "/>
    <s v="scale_mpi_epyc_epyc005_2023-06-13_02-00-42.csv "/>
    <s v="i 10000 0 0 37 1"/>
    <e v="#N/A"/>
    <e v="#N/A"/>
    <e v="#N/A"/>
    <e v="#N/A"/>
    <x v="1"/>
  </r>
  <r>
    <x v="0"/>
    <x v="0"/>
    <n v="0"/>
    <x v="0"/>
    <x v="37"/>
    <n v="1"/>
    <n v="1.4916769999999999"/>
    <n v="0.10356899999999999"/>
    <n v="0.19961100000000001"/>
    <n v="5.3949999999999996E-3"/>
    <s v="5"/>
    <s v="scale_mpi_epyc_job_12128.out "/>
    <s v="scale_mpi_epyc_epyc005_2023-06-13_02-00-42.csv "/>
    <s v="i 10000 0 0 38 1"/>
    <e v="#N/A"/>
    <e v="#N/A"/>
    <e v="#N/A"/>
    <e v="#N/A"/>
    <x v="1"/>
  </r>
  <r>
    <x v="0"/>
    <x v="0"/>
    <n v="0"/>
    <x v="0"/>
    <x v="38"/>
    <n v="1"/>
    <n v="1.647213"/>
    <n v="0.111008"/>
    <n v="0.24372199999999999"/>
    <n v="6.4140000000000004E-3"/>
    <s v="5"/>
    <s v="scale_mpi_epyc_job_12128.out "/>
    <s v="scale_mpi_epyc_epyc005_2023-06-13_02-00-42.csv "/>
    <s v="i 10000 0 0 39 1"/>
    <e v="#N/A"/>
    <e v="#N/A"/>
    <e v="#N/A"/>
    <e v="#N/A"/>
    <x v="1"/>
  </r>
  <r>
    <x v="0"/>
    <x v="0"/>
    <n v="0"/>
    <x v="0"/>
    <x v="39"/>
    <n v="1"/>
    <n v="1.661432"/>
    <n v="0.10719099999999999"/>
    <n v="0.21327199999999999"/>
    <n v="5.4689999999999999E-3"/>
    <s v="5"/>
    <s v="scale_mpi_epyc_job_12128.out "/>
    <s v="scale_mpi_epyc_epyc005_2023-06-13_02-00-42.csv "/>
    <s v="i 10000 0 0 40 1"/>
    <e v="#N/A"/>
    <e v="#N/A"/>
    <e v="#N/A"/>
    <e v="#N/A"/>
    <x v="1"/>
  </r>
  <r>
    <x v="0"/>
    <x v="0"/>
    <n v="0"/>
    <x v="0"/>
    <x v="40"/>
    <n v="1"/>
    <n v="1.6570009999999999"/>
    <n v="0.10684100000000001"/>
    <n v="0.22792699999999999"/>
    <n v="5.6979999999999999E-3"/>
    <s v="5"/>
    <s v="scale_mpi_epyc_job_12128.out "/>
    <s v="scale_mpi_epyc_epyc005_2023-06-13_02-00-42.csv "/>
    <s v="i 10000 0 0 41 1"/>
    <e v="#N/A"/>
    <e v="#N/A"/>
    <e v="#N/A"/>
    <e v="#N/A"/>
    <x v="1"/>
  </r>
  <r>
    <x v="0"/>
    <x v="0"/>
    <n v="0"/>
    <x v="0"/>
    <x v="41"/>
    <n v="1"/>
    <n v="1.689983"/>
    <n v="0.107906"/>
    <n v="0.26287500000000003"/>
    <n v="6.4120000000000002E-3"/>
    <s v="5"/>
    <s v="scale_mpi_epyc_job_12128.out "/>
    <s v="scale_mpi_epyc_epyc005_2023-06-13_02-00-42.csv "/>
    <s v="i 10000 0 0 42 1"/>
    <e v="#N/A"/>
    <e v="#N/A"/>
    <e v="#N/A"/>
    <e v="#N/A"/>
    <x v="1"/>
  </r>
  <r>
    <x v="0"/>
    <x v="0"/>
    <n v="0"/>
    <x v="0"/>
    <x v="42"/>
    <n v="1"/>
    <n v="1.5213220000000001"/>
    <n v="0.11358600000000001"/>
    <n v="0.22283700000000001"/>
    <n v="5.306E-3"/>
    <s v="5"/>
    <s v="scale_mpi_epyc_job_12128.out "/>
    <s v="scale_mpi_epyc_epyc005_2023-06-13_02-00-42.csv "/>
    <s v="i 10000 0 0 43 1"/>
    <e v="#N/A"/>
    <e v="#N/A"/>
    <e v="#N/A"/>
    <e v="#N/A"/>
    <x v="1"/>
  </r>
  <r>
    <x v="0"/>
    <x v="0"/>
    <n v="0"/>
    <x v="0"/>
    <x v="43"/>
    <n v="1"/>
    <n v="1.6223879999999999"/>
    <n v="0.11068500000000001"/>
    <n v="0.29173399999999999"/>
    <n v="6.7850000000000002E-3"/>
    <s v="5"/>
    <s v="scale_mpi_epyc_job_12128.out "/>
    <s v="scale_mpi_epyc_epyc005_2023-06-13_02-00-42.csv "/>
    <s v="i 10000 0 0 44 1"/>
    <e v="#N/A"/>
    <e v="#N/A"/>
    <e v="#N/A"/>
    <e v="#N/A"/>
    <x v="1"/>
  </r>
  <r>
    <x v="0"/>
    <x v="0"/>
    <n v="0"/>
    <x v="0"/>
    <x v="44"/>
    <n v="1"/>
    <n v="1.532707"/>
    <n v="0.11990199999999999"/>
    <n v="0.36885600000000002"/>
    <n v="8.3829999999999998E-3"/>
    <s v="5"/>
    <s v="scale_mpi_epyc_job_12128.out "/>
    <s v="scale_mpi_epyc_epyc005_2023-06-13_02-00-42.csv "/>
    <s v="i 10000 0 0 45 1"/>
    <e v="#N/A"/>
    <e v="#N/A"/>
    <e v="#N/A"/>
    <e v="#N/A"/>
    <x v="1"/>
  </r>
  <r>
    <x v="0"/>
    <x v="0"/>
    <n v="0"/>
    <x v="0"/>
    <x v="45"/>
    <n v="1"/>
    <n v="1.714666"/>
    <n v="0.115522"/>
    <n v="0.31768600000000002"/>
    <n v="7.0600000000000003E-3"/>
    <s v="5"/>
    <s v="scale_mpi_epyc_job_12128.out "/>
    <s v="scale_mpi_epyc_epyc005_2023-06-13_02-00-42.csv "/>
    <s v="i 10000 0 0 46 1"/>
    <e v="#N/A"/>
    <e v="#N/A"/>
    <e v="#N/A"/>
    <e v="#N/A"/>
    <x v="1"/>
  </r>
  <r>
    <x v="0"/>
    <x v="0"/>
    <n v="0"/>
    <x v="0"/>
    <x v="46"/>
    <n v="1"/>
    <n v="1.7466429999999999"/>
    <n v="0.114524"/>
    <n v="0.29196800000000001"/>
    <n v="6.3470000000000002E-3"/>
    <s v="5"/>
    <s v="scale_mpi_epyc_job_12128.out "/>
    <s v="scale_mpi_epyc_epyc005_2023-06-13_02-00-42.csv "/>
    <s v="i 10000 0 0 47 1"/>
    <e v="#N/A"/>
    <e v="#N/A"/>
    <e v="#N/A"/>
    <e v="#N/A"/>
    <x v="1"/>
  </r>
  <r>
    <x v="0"/>
    <x v="0"/>
    <n v="0"/>
    <x v="0"/>
    <x v="47"/>
    <n v="1"/>
    <n v="1.6633359999999999"/>
    <n v="0.12922500000000001"/>
    <n v="0.30230899999999999"/>
    <n v="6.4320000000000002E-3"/>
    <s v="5"/>
    <s v="scale_mpi_epyc_job_12128.out "/>
    <s v="scale_mpi_epyc_epyc005_2023-06-13_02-00-42.csv "/>
    <s v="i 10000 0 0 48 1"/>
    <e v="#N/A"/>
    <e v="#N/A"/>
    <e v="#N/A"/>
    <e v="#N/A"/>
    <x v="1"/>
  </r>
  <r>
    <x v="0"/>
    <x v="0"/>
    <n v="0"/>
    <x v="0"/>
    <x v="48"/>
    <n v="1"/>
    <n v="1.842371"/>
    <n v="0.117285"/>
    <n v="0.29664400000000002"/>
    <n v="6.1799999999999997E-3"/>
    <s v="5"/>
    <s v="scale_mpi_epyc_job_12128.out "/>
    <s v="scale_mpi_epyc_epyc005_2023-06-13_02-00-42.csv "/>
    <s v="i 10000 0 0 49 1"/>
    <e v="#N/A"/>
    <e v="#N/A"/>
    <e v="#N/A"/>
    <e v="#N/A"/>
    <x v="1"/>
  </r>
  <r>
    <x v="0"/>
    <x v="0"/>
    <n v="0"/>
    <x v="0"/>
    <x v="49"/>
    <n v="1"/>
    <n v="1.876028"/>
    <n v="0.15584000000000001"/>
    <n v="0.31415700000000002"/>
    <n v="6.411E-3"/>
    <s v="5"/>
    <s v="scale_mpi_epyc_job_12128.out "/>
    <s v="scale_mpi_epyc_epyc005_2023-06-13_02-00-42.csv "/>
    <s v="i 10000 0 0 50 1"/>
    <e v="#N/A"/>
    <e v="#N/A"/>
    <e v="#N/A"/>
    <e v="#N/A"/>
    <x v="1"/>
  </r>
  <r>
    <x v="0"/>
    <x v="0"/>
    <n v="0"/>
    <x v="0"/>
    <x v="50"/>
    <n v="1"/>
    <n v="1.840811"/>
    <n v="0.11142199999999999"/>
    <n v="0.31040600000000002"/>
    <n v="6.208E-3"/>
    <s v="5"/>
    <s v="scale_mpi_epyc_job_12128.out "/>
    <s v="scale_mpi_epyc_epyc005_2023-06-13_02-00-42.csv "/>
    <s v="i 10000 0 0 51 1"/>
    <e v="#N/A"/>
    <e v="#N/A"/>
    <e v="#N/A"/>
    <e v="#N/A"/>
    <x v="1"/>
  </r>
  <r>
    <x v="0"/>
    <x v="0"/>
    <n v="0"/>
    <x v="0"/>
    <x v="51"/>
    <n v="1"/>
    <n v="1.8996679999999999"/>
    <n v="0.120741"/>
    <n v="0.30879800000000002"/>
    <n v="6.0549999999999996E-3"/>
    <s v="5"/>
    <s v="scale_mpi_epyc_job_12128.out "/>
    <s v="scale_mpi_epyc_epyc005_2023-06-13_02-00-42.csv "/>
    <s v="i 10000 0 0 52 1"/>
    <e v="#N/A"/>
    <e v="#N/A"/>
    <e v="#N/A"/>
    <e v="#N/A"/>
    <x v="1"/>
  </r>
  <r>
    <x v="0"/>
    <x v="0"/>
    <n v="0"/>
    <x v="0"/>
    <x v="52"/>
    <n v="1"/>
    <n v="1.7195499999999999"/>
    <n v="0.120445"/>
    <n v="0.39956799999999998"/>
    <n v="7.6839999999999999E-3"/>
    <s v="5"/>
    <s v="scale_mpi_epyc_job_12128.out "/>
    <s v="scale_mpi_epyc_epyc005_2023-06-13_02-00-42.csv "/>
    <s v="i 10000 0 0 53 1"/>
    <e v="#N/A"/>
    <e v="#N/A"/>
    <e v="#N/A"/>
    <e v="#N/A"/>
    <x v="1"/>
  </r>
  <r>
    <x v="0"/>
    <x v="0"/>
    <n v="0"/>
    <x v="0"/>
    <x v="53"/>
    <n v="1"/>
    <n v="1.939163"/>
    <n v="0.120226"/>
    <n v="0.35765799999999998"/>
    <n v="6.7479999999999997E-3"/>
    <s v="5"/>
    <s v="scale_mpi_epyc_job_12128.out "/>
    <s v="scale_mpi_epyc_epyc005_2023-06-13_02-00-42.csv "/>
    <s v="i 10000 0 0 54 1"/>
    <e v="#N/A"/>
    <e v="#N/A"/>
    <e v="#N/A"/>
    <e v="#N/A"/>
    <x v="1"/>
  </r>
  <r>
    <x v="0"/>
    <x v="0"/>
    <n v="0"/>
    <x v="0"/>
    <x v="54"/>
    <n v="1"/>
    <n v="1.894252"/>
    <n v="0.121902"/>
    <n v="0.37854599999999999"/>
    <n v="7.0099999999999997E-3"/>
    <s v="5"/>
    <s v="scale_mpi_epyc_job_12128.out "/>
    <s v="scale_mpi_epyc_epyc005_2023-06-13_02-00-42.csv "/>
    <s v="i 10000 0 0 55 1"/>
    <e v="#N/A"/>
    <e v="#N/A"/>
    <e v="#N/A"/>
    <e v="#N/A"/>
    <x v="1"/>
  </r>
  <r>
    <x v="0"/>
    <x v="0"/>
    <n v="0"/>
    <x v="0"/>
    <x v="55"/>
    <n v="1"/>
    <n v="1.7483489999999999"/>
    <n v="0.118454"/>
    <n v="0.41428300000000001"/>
    <n v="7.5319999999999996E-3"/>
    <s v="5"/>
    <s v="scale_mpi_epyc_job_12128.out "/>
    <s v="scale_mpi_epyc_epyc005_2023-06-13_02-00-42.csv "/>
    <s v="i 10000 0 0 56 1"/>
    <e v="#N/A"/>
    <e v="#N/A"/>
    <e v="#N/A"/>
    <e v="#N/A"/>
    <x v="1"/>
  </r>
  <r>
    <x v="0"/>
    <x v="0"/>
    <n v="0"/>
    <x v="0"/>
    <x v="56"/>
    <n v="1"/>
    <n v="1.765517"/>
    <n v="0.12056799999999999"/>
    <n v="0.43237100000000001"/>
    <n v="7.7210000000000004E-3"/>
    <s v="5"/>
    <s v="scale_mpi_epyc_job_12128.out "/>
    <s v="scale_mpi_epyc_epyc005_2023-06-13_02-00-42.csv "/>
    <s v="i 10000 0 0 57 1"/>
    <e v="#N/A"/>
    <e v="#N/A"/>
    <e v="#N/A"/>
    <e v="#N/A"/>
    <x v="1"/>
  </r>
  <r>
    <x v="0"/>
    <x v="0"/>
    <n v="0"/>
    <x v="0"/>
    <x v="57"/>
    <n v="1"/>
    <n v="1.4747380000000001"/>
    <n v="0.11143500000000001"/>
    <n v="0.112635"/>
    <n v="1.9759999999999999E-3"/>
    <s v="5"/>
    <s v="scale_mpi_epyc_job_12128.out "/>
    <s v="scale_mpi_epyc_epyc005_2023-06-13_02-00-42.csv "/>
    <s v="i 10000 0 0 58 1"/>
    <e v="#N/A"/>
    <e v="#N/A"/>
    <e v="#N/A"/>
    <e v="#N/A"/>
    <x v="1"/>
  </r>
  <r>
    <x v="0"/>
    <x v="0"/>
    <n v="0"/>
    <x v="0"/>
    <x v="58"/>
    <n v="1"/>
    <n v="1.557323"/>
    <n v="0.12064900000000001"/>
    <n v="2.7279249999999999"/>
    <n v="4.7032999999999998E-2"/>
    <s v="5"/>
    <s v="scale_mpi_epyc_job_12128.out "/>
    <s v="scale_mpi_epyc_epyc005_2023-06-13_02-00-42.csv "/>
    <s v="i 10000 0 0 59 1"/>
    <e v="#N/A"/>
    <e v="#N/A"/>
    <e v="#N/A"/>
    <e v="#N/A"/>
    <x v="1"/>
  </r>
  <r>
    <x v="0"/>
    <x v="0"/>
    <n v="0"/>
    <x v="0"/>
    <x v="59"/>
    <n v="1"/>
    <n v="1.3968529999999999"/>
    <n v="0.113512"/>
    <n v="0.102951"/>
    <n v="1.745E-3"/>
    <s v="5"/>
    <s v="scale_mpi_epyc_job_12128.out "/>
    <s v="scale_mpi_epyc_epyc005_2023-06-13_02-00-42.csv "/>
    <s v="i 10000 0 0 60 1"/>
    <e v="#N/A"/>
    <e v="#N/A"/>
    <e v="#N/A"/>
    <e v="#N/A"/>
    <x v="1"/>
  </r>
  <r>
    <x v="0"/>
    <x v="0"/>
    <n v="0"/>
    <x v="0"/>
    <x v="60"/>
    <n v="1"/>
    <n v="1.455409"/>
    <n v="0.112482"/>
    <n v="1.005657"/>
    <n v="1.6761000000000002E-2"/>
    <s v="5"/>
    <s v="scale_mpi_epyc_job_12128.out "/>
    <s v="scale_mpi_epyc_epyc005_2023-06-13_02-00-42.csv "/>
    <s v="i 10000 0 0 61 1"/>
    <e v="#N/A"/>
    <e v="#N/A"/>
    <e v="#N/A"/>
    <e v="#N/A"/>
    <x v="1"/>
  </r>
  <r>
    <x v="0"/>
    <x v="0"/>
    <n v="0"/>
    <x v="0"/>
    <x v="61"/>
    <n v="1"/>
    <n v="1.393413"/>
    <n v="0.12048"/>
    <n v="0.13442699999999999"/>
    <n v="2.2039999999999998E-3"/>
    <s v="5"/>
    <s v="scale_mpi_epyc_job_12128.out "/>
    <s v="scale_mpi_epyc_epyc005_2023-06-13_02-00-42.csv "/>
    <s v="i 10000 0 0 62 1"/>
    <e v="#N/A"/>
    <e v="#N/A"/>
    <e v="#N/A"/>
    <e v="#N/A"/>
    <x v="1"/>
  </r>
  <r>
    <x v="0"/>
    <x v="0"/>
    <n v="0"/>
    <x v="0"/>
    <x v="62"/>
    <n v="1"/>
    <n v="1.3890009999999999"/>
    <n v="0.11738"/>
    <n v="0.14752899999999999"/>
    <n v="2.3800000000000002E-3"/>
    <s v="5"/>
    <s v="scale_mpi_epyc_job_12128.out "/>
    <s v="scale_mpi_epyc_epyc005_2023-06-13_02-00-42.csv "/>
    <s v="i 10000 0 0 63 1"/>
    <e v="#N/A"/>
    <e v="#N/A"/>
    <e v="#N/A"/>
    <e v="#N/A"/>
    <x v="1"/>
  </r>
  <r>
    <x v="0"/>
    <x v="0"/>
    <n v="0"/>
    <x v="0"/>
    <x v="63"/>
    <n v="1"/>
    <n v="1.4102189999999999"/>
    <n v="0.117782"/>
    <n v="0.120472"/>
    <n v="1.9120000000000001E-3"/>
    <s v="5"/>
    <s v="scale_mpi_epyc_job_12128.out "/>
    <s v="scale_mpi_epyc_epyc005_2023-06-13_02-00-42.csv "/>
    <s v="i 10000 0 0 64 1"/>
    <e v="#N/A"/>
    <e v="#N/A"/>
    <e v="#N/A"/>
    <e v="#N/A"/>
    <x v="1"/>
  </r>
  <r>
    <x v="0"/>
    <x v="1"/>
    <n v="0"/>
    <x v="0"/>
    <x v="0"/>
    <n v="1"/>
    <n v="1.05985"/>
    <n v="2.5439999999999998E-3"/>
    <n v="0"/>
    <n v="0"/>
    <s v="5"/>
    <s v="scale_mpi_epyc_job_12128.out "/>
    <s v="scale_mpi_epyc_epyc005_2023-06-13_02-00-42.csv "/>
    <s v="i 1000 0 0 1 1"/>
    <e v="#N/A"/>
    <e v="#N/A"/>
    <e v="#N/A"/>
    <e v="#N/A"/>
    <x v="1"/>
  </r>
  <r>
    <x v="0"/>
    <x v="1"/>
    <n v="0"/>
    <x v="0"/>
    <x v="1"/>
    <n v="1"/>
    <n v="1.0491360000000001"/>
    <n v="3.2039999999999998E-3"/>
    <n v="1.441E-3"/>
    <n v="1.441E-3"/>
    <s v="5"/>
    <s v="scale_mpi_epyc_job_12128.out "/>
    <s v="scale_mpi_epyc_epyc005_2023-06-13_02-00-42.csv "/>
    <s v="i 1000 0 0 2 1"/>
    <e v="#N/A"/>
    <e v="#N/A"/>
    <e v="#N/A"/>
    <e v="#N/A"/>
    <x v="1"/>
  </r>
  <r>
    <x v="0"/>
    <x v="1"/>
    <n v="0"/>
    <x v="0"/>
    <x v="2"/>
    <n v="1"/>
    <n v="1.0576410000000001"/>
    <n v="2.7850000000000001E-3"/>
    <n v="1.395E-3"/>
    <n v="6.9800000000000005E-4"/>
    <s v="5"/>
    <s v="scale_mpi_epyc_job_12128.out "/>
    <s v="scale_mpi_epyc_epyc005_2023-06-13_02-00-42.csv "/>
    <s v="i 1000 0 0 3 1"/>
    <e v="#N/A"/>
    <e v="#N/A"/>
    <e v="#N/A"/>
    <e v="#N/A"/>
    <x v="1"/>
  </r>
  <r>
    <x v="0"/>
    <x v="1"/>
    <n v="0"/>
    <x v="0"/>
    <x v="3"/>
    <n v="1"/>
    <n v="1.052562"/>
    <n v="3.4129999999999998E-3"/>
    <n v="3.2060000000000001E-3"/>
    <n v="1.0690000000000001E-3"/>
    <s v="5"/>
    <s v="scale_mpi_epyc_job_12128.out "/>
    <s v="scale_mpi_epyc_epyc005_2023-06-13_02-00-42.csv "/>
    <s v="i 1000 0 0 4 1"/>
    <e v="#N/A"/>
    <e v="#N/A"/>
    <e v="#N/A"/>
    <e v="#N/A"/>
    <x v="1"/>
  </r>
  <r>
    <x v="0"/>
    <x v="1"/>
    <n v="0"/>
    <x v="0"/>
    <x v="4"/>
    <n v="1"/>
    <n v="1.055401"/>
    <n v="3.2829999999999999E-3"/>
    <n v="4.0679999999999996E-3"/>
    <n v="1.0169999999999999E-3"/>
    <s v="5"/>
    <s v="scale_mpi_epyc_job_12128.out "/>
    <s v="scale_mpi_epyc_epyc005_2023-06-13_02-00-42.csv "/>
    <s v="i 1000 0 0 5 1"/>
    <e v="#N/A"/>
    <e v="#N/A"/>
    <e v="#N/A"/>
    <e v="#N/A"/>
    <x v="1"/>
  </r>
  <r>
    <x v="0"/>
    <x v="1"/>
    <n v="0"/>
    <x v="0"/>
    <x v="5"/>
    <n v="1"/>
    <n v="1.0885959999999999"/>
    <n v="3.8860000000000001E-3"/>
    <n v="3.7130000000000002E-3"/>
    <n v="7.4299999999999995E-4"/>
    <s v="5"/>
    <s v="scale_mpi_epyc_job_12128.out "/>
    <s v="scale_mpi_epyc_epyc005_2023-06-13_02-00-42.csv "/>
    <s v="i 1000 0 0 6 1"/>
    <e v="#N/A"/>
    <e v="#N/A"/>
    <e v="#N/A"/>
    <e v="#N/A"/>
    <x v="1"/>
  </r>
  <r>
    <x v="0"/>
    <x v="1"/>
    <n v="0"/>
    <x v="0"/>
    <x v="6"/>
    <n v="1"/>
    <n v="1.074986"/>
    <n v="4.0020000000000003E-3"/>
    <n v="9.1859999999999997E-3"/>
    <n v="1.531E-3"/>
    <s v="5"/>
    <s v="scale_mpi_epyc_job_12128.out "/>
    <s v="scale_mpi_epyc_epyc005_2023-06-13_02-00-42.csv "/>
    <s v="i 1000 0 0 7 1"/>
    <e v="#N/A"/>
    <e v="#N/A"/>
    <e v="#N/A"/>
    <e v="#N/A"/>
    <x v="1"/>
  </r>
  <r>
    <x v="0"/>
    <x v="1"/>
    <n v="0"/>
    <x v="0"/>
    <x v="7"/>
    <n v="1"/>
    <n v="1.0960650000000001"/>
    <n v="4.4159999999999998E-3"/>
    <n v="1.0297000000000001E-2"/>
    <n v="1.4710000000000001E-3"/>
    <s v="5"/>
    <s v="scale_mpi_epyc_job_12128.out "/>
    <s v="scale_mpi_epyc_epyc005_2023-06-13_02-00-42.csv "/>
    <s v="i 1000 0 0 8 1"/>
    <e v="#N/A"/>
    <e v="#N/A"/>
    <e v="#N/A"/>
    <e v="#N/A"/>
    <x v="1"/>
  </r>
  <r>
    <x v="0"/>
    <x v="1"/>
    <n v="0"/>
    <x v="0"/>
    <x v="8"/>
    <n v="1"/>
    <n v="1.091181"/>
    <n v="5.1409999999999997E-3"/>
    <n v="1.031E-2"/>
    <n v="1.289E-3"/>
    <s v="5"/>
    <s v="scale_mpi_epyc_job_12128.out "/>
    <s v="scale_mpi_epyc_epyc005_2023-06-13_02-00-42.csv "/>
    <s v="i 1000 0 0 9 1"/>
    <e v="#N/A"/>
    <e v="#N/A"/>
    <e v="#N/A"/>
    <e v="#N/A"/>
    <x v="1"/>
  </r>
  <r>
    <x v="0"/>
    <x v="1"/>
    <n v="0"/>
    <x v="0"/>
    <x v="9"/>
    <n v="1"/>
    <n v="1.0898559999999999"/>
    <n v="5.1539999999999997E-3"/>
    <n v="9.7949999999999999E-3"/>
    <n v="1.088E-3"/>
    <s v="5"/>
    <s v="scale_mpi_epyc_job_12128.out "/>
    <s v="scale_mpi_epyc_epyc005_2023-06-13_02-00-42.csv "/>
    <s v="i 1000 0 0 10 1"/>
    <e v="#N/A"/>
    <e v="#N/A"/>
    <e v="#N/A"/>
    <e v="#N/A"/>
    <x v="1"/>
  </r>
  <r>
    <x v="0"/>
    <x v="1"/>
    <n v="0"/>
    <x v="0"/>
    <x v="10"/>
    <n v="1"/>
    <n v="1.1123270000000001"/>
    <n v="5.1749999999999999E-3"/>
    <n v="1.0451999999999999E-2"/>
    <n v="1.0449999999999999E-3"/>
    <s v="5"/>
    <s v="scale_mpi_epyc_job_12128.out "/>
    <s v="scale_mpi_epyc_epyc005_2023-06-13_02-00-42.csv "/>
    <s v="i 1000 0 0 11 1"/>
    <e v="#N/A"/>
    <e v="#N/A"/>
    <e v="#N/A"/>
    <e v="#N/A"/>
    <x v="1"/>
  </r>
  <r>
    <x v="0"/>
    <x v="1"/>
    <n v="0"/>
    <x v="0"/>
    <x v="11"/>
    <n v="1"/>
    <n v="1.1144829999999999"/>
    <n v="5.7739999999999996E-3"/>
    <n v="1.8848E-2"/>
    <n v="1.7129999999999999E-3"/>
    <s v="5"/>
    <s v="scale_mpi_epyc_job_12128.out "/>
    <s v="scale_mpi_epyc_epyc005_2023-06-13_02-00-42.csv "/>
    <s v="i 1000 0 0 12 1"/>
    <e v="#N/A"/>
    <e v="#N/A"/>
    <e v="#N/A"/>
    <e v="#N/A"/>
    <x v="1"/>
  </r>
  <r>
    <x v="0"/>
    <x v="1"/>
    <n v="0"/>
    <x v="0"/>
    <x v="12"/>
    <n v="1"/>
    <n v="1.1381540000000001"/>
    <n v="6.267E-3"/>
    <n v="2.4684999999999999E-2"/>
    <n v="2.0569999999999998E-3"/>
    <s v="5"/>
    <s v="scale_mpi_epyc_job_12128.out "/>
    <s v="scale_mpi_epyc_epyc005_2023-06-13_02-00-42.csv "/>
    <s v="i 1000 0 0 13 1"/>
    <e v="#N/A"/>
    <e v="#N/A"/>
    <e v="#N/A"/>
    <e v="#N/A"/>
    <x v="1"/>
  </r>
  <r>
    <x v="0"/>
    <x v="1"/>
    <n v="0"/>
    <x v="0"/>
    <x v="13"/>
    <n v="1"/>
    <n v="1.1197250000000001"/>
    <n v="6.1929999999999997E-3"/>
    <n v="3.5864E-2"/>
    <n v="2.7590000000000002E-3"/>
    <s v="5"/>
    <s v="scale_mpi_epyc_job_12128.out "/>
    <s v="scale_mpi_epyc_epyc005_2023-06-13_02-00-42.csv "/>
    <s v="i 1000 0 0 14 1"/>
    <e v="#N/A"/>
    <e v="#N/A"/>
    <e v="#N/A"/>
    <e v="#N/A"/>
    <x v="1"/>
  </r>
  <r>
    <x v="0"/>
    <x v="1"/>
    <n v="0"/>
    <x v="0"/>
    <x v="14"/>
    <n v="1"/>
    <n v="1.1429499999999999"/>
    <n v="7.6270000000000001E-3"/>
    <n v="3.0530000000000002E-2"/>
    <n v="2.1810000000000002E-3"/>
    <s v="5"/>
    <s v="scale_mpi_epyc_job_12128.out "/>
    <s v="scale_mpi_epyc_epyc005_2023-06-13_02-00-42.csv "/>
    <s v="i 1000 0 0 15 1"/>
    <e v="#N/A"/>
    <e v="#N/A"/>
    <e v="#N/A"/>
    <e v="#N/A"/>
    <x v="1"/>
  </r>
  <r>
    <x v="0"/>
    <x v="1"/>
    <n v="0"/>
    <x v="0"/>
    <x v="15"/>
    <n v="1"/>
    <n v="1.1561140000000001"/>
    <n v="9.7820000000000008E-3"/>
    <n v="4.6991999999999999E-2"/>
    <n v="3.1329999999999999E-3"/>
    <s v="5"/>
    <s v="scale_mpi_epyc_job_12128.out "/>
    <s v="scale_mpi_epyc_epyc005_2023-06-13_02-00-42.csv "/>
    <s v="i 1000 0 0 16 1"/>
    <e v="#N/A"/>
    <e v="#N/A"/>
    <e v="#N/A"/>
    <e v="#N/A"/>
    <x v="1"/>
  </r>
  <r>
    <x v="0"/>
    <x v="1"/>
    <n v="0"/>
    <x v="0"/>
    <x v="16"/>
    <n v="1"/>
    <n v="1.158115"/>
    <n v="7.1399999999999996E-3"/>
    <n v="4.0969999999999999E-2"/>
    <n v="2.5609999999999999E-3"/>
    <s v="5"/>
    <s v="scale_mpi_epyc_job_12128.out "/>
    <s v="scale_mpi_epyc_epyc005_2023-06-13_02-00-42.csv "/>
    <s v="i 1000 0 0 17 1"/>
    <e v="#N/A"/>
    <e v="#N/A"/>
    <e v="#N/A"/>
    <e v="#N/A"/>
    <x v="1"/>
  </r>
  <r>
    <x v="0"/>
    <x v="1"/>
    <n v="0"/>
    <x v="0"/>
    <x v="17"/>
    <n v="1"/>
    <n v="1.173387"/>
    <n v="1.0113E-2"/>
    <n v="4.4040000000000003E-2"/>
    <n v="2.591E-3"/>
    <s v="5"/>
    <s v="scale_mpi_epyc_job_12128.out "/>
    <s v="scale_mpi_epyc_epyc005_2023-06-13_02-00-42.csv "/>
    <s v="i 1000 0 0 18 1"/>
    <e v="#N/A"/>
    <e v="#N/A"/>
    <e v="#N/A"/>
    <e v="#N/A"/>
    <x v="1"/>
  </r>
  <r>
    <x v="0"/>
    <x v="1"/>
    <n v="0"/>
    <x v="0"/>
    <x v="18"/>
    <n v="1"/>
    <n v="1.1691800000000001"/>
    <n v="1.2295E-2"/>
    <n v="4.8936E-2"/>
    <n v="2.7190000000000001E-3"/>
    <s v="5"/>
    <s v="scale_mpi_epyc_job_12128.out "/>
    <s v="scale_mpi_epyc_epyc005_2023-06-13_02-00-42.csv "/>
    <s v="i 1000 0 0 19 1"/>
    <e v="#N/A"/>
    <e v="#N/A"/>
    <e v="#N/A"/>
    <e v="#N/A"/>
    <x v="1"/>
  </r>
  <r>
    <x v="0"/>
    <x v="1"/>
    <n v="0"/>
    <x v="0"/>
    <x v="19"/>
    <n v="1"/>
    <n v="1.1714709999999999"/>
    <n v="9.4439999999999993E-3"/>
    <n v="5.3612E-2"/>
    <n v="2.8219999999999999E-3"/>
    <s v="5"/>
    <s v="scale_mpi_epyc_job_12128.out "/>
    <s v="scale_mpi_epyc_epyc005_2023-06-13_02-00-42.csv "/>
    <s v="i 1000 0 0 20 1"/>
    <e v="#N/A"/>
    <e v="#N/A"/>
    <e v="#N/A"/>
    <e v="#N/A"/>
    <x v="1"/>
  </r>
  <r>
    <x v="0"/>
    <x v="1"/>
    <n v="0"/>
    <x v="0"/>
    <x v="20"/>
    <n v="1"/>
    <n v="1.1824170000000001"/>
    <n v="7.5830000000000003E-3"/>
    <n v="5.8770000000000003E-2"/>
    <n v="2.9390000000000002E-3"/>
    <s v="5"/>
    <s v="scale_mpi_epyc_job_12128.out "/>
    <s v="scale_mpi_epyc_epyc005_2023-06-13_02-00-42.csv "/>
    <s v="i 1000 0 0 21 1"/>
    <e v="#N/A"/>
    <e v="#N/A"/>
    <e v="#N/A"/>
    <e v="#N/A"/>
    <x v="1"/>
  </r>
  <r>
    <x v="0"/>
    <x v="1"/>
    <n v="0"/>
    <x v="0"/>
    <x v="21"/>
    <n v="1"/>
    <n v="1.204521"/>
    <n v="8.659E-3"/>
    <n v="3.5798999999999997E-2"/>
    <n v="1.7049999999999999E-3"/>
    <s v="5"/>
    <s v="scale_mpi_epyc_job_12128.out "/>
    <s v="scale_mpi_epyc_epyc005_2023-06-13_02-00-42.csv "/>
    <s v="i 1000 0 0 22 1"/>
    <e v="#N/A"/>
    <e v="#N/A"/>
    <e v="#N/A"/>
    <e v="#N/A"/>
    <x v="1"/>
  </r>
  <r>
    <x v="0"/>
    <x v="1"/>
    <n v="0"/>
    <x v="0"/>
    <x v="22"/>
    <n v="1"/>
    <n v="1.2218230000000001"/>
    <n v="1.0477E-2"/>
    <n v="7.2814000000000004E-2"/>
    <n v="3.31E-3"/>
    <s v="5"/>
    <s v="scale_mpi_epyc_job_12128.out "/>
    <s v="scale_mpi_epyc_epyc005_2023-06-13_02-00-42.csv "/>
    <s v="i 1000 0 0 23 1"/>
    <e v="#N/A"/>
    <e v="#N/A"/>
    <e v="#N/A"/>
    <e v="#N/A"/>
    <x v="1"/>
  </r>
  <r>
    <x v="0"/>
    <x v="1"/>
    <n v="0"/>
    <x v="0"/>
    <x v="23"/>
    <n v="1"/>
    <n v="1.22661"/>
    <n v="1.2704E-2"/>
    <n v="8.2686999999999997E-2"/>
    <n v="3.5950000000000001E-3"/>
    <s v="5"/>
    <s v="scale_mpi_epyc_job_12128.out "/>
    <s v="scale_mpi_epyc_epyc005_2023-06-13_02-00-42.csv "/>
    <s v="i 1000 0 0 24 1"/>
    <e v="#N/A"/>
    <e v="#N/A"/>
    <e v="#N/A"/>
    <e v="#N/A"/>
    <x v="1"/>
  </r>
  <r>
    <x v="0"/>
    <x v="1"/>
    <n v="0"/>
    <x v="0"/>
    <x v="24"/>
    <n v="1"/>
    <n v="1.2090270000000001"/>
    <n v="7.7380000000000001E-3"/>
    <n v="7.9255999999999993E-2"/>
    <n v="3.3019999999999998E-3"/>
    <s v="5"/>
    <s v="scale_mpi_epyc_job_12128.out "/>
    <s v="scale_mpi_epyc_epyc005_2023-06-13_02-00-42.csv "/>
    <s v="i 1000 0 0 25 1"/>
    <e v="#N/A"/>
    <e v="#N/A"/>
    <e v="#N/A"/>
    <e v="#N/A"/>
    <x v="1"/>
  </r>
  <r>
    <x v="0"/>
    <x v="1"/>
    <n v="0"/>
    <x v="0"/>
    <x v="25"/>
    <n v="1"/>
    <n v="1.2502880000000001"/>
    <n v="1.3302E-2"/>
    <n v="8.6168999999999996E-2"/>
    <n v="3.447E-3"/>
    <s v="5"/>
    <s v="scale_mpi_epyc_job_12128.out "/>
    <s v="scale_mpi_epyc_epyc005_2023-06-13_02-00-42.csv "/>
    <s v="i 1000 0 0 26 1"/>
    <e v="#N/A"/>
    <e v="#N/A"/>
    <e v="#N/A"/>
    <e v="#N/A"/>
    <x v="1"/>
  </r>
  <r>
    <x v="0"/>
    <x v="1"/>
    <n v="0"/>
    <x v="0"/>
    <x v="26"/>
    <n v="1"/>
    <n v="1.221014"/>
    <n v="1.2263E-2"/>
    <n v="9.4190999999999997E-2"/>
    <n v="3.6229999999999999E-3"/>
    <s v="5"/>
    <s v="scale_mpi_epyc_job_12128.out "/>
    <s v="scale_mpi_epyc_epyc005_2023-06-13_02-00-42.csv "/>
    <s v="i 1000 0 0 27 1"/>
    <e v="#N/A"/>
    <e v="#N/A"/>
    <e v="#N/A"/>
    <e v="#N/A"/>
    <x v="1"/>
  </r>
  <r>
    <x v="0"/>
    <x v="1"/>
    <n v="0"/>
    <x v="0"/>
    <x v="27"/>
    <n v="1"/>
    <n v="1.2953440000000001"/>
    <n v="1.0347E-2"/>
    <n v="0.10244499999999999"/>
    <n v="3.7940000000000001E-3"/>
    <s v="5"/>
    <s v="scale_mpi_epyc_job_12128.out "/>
    <s v="scale_mpi_epyc_epyc005_2023-06-13_02-00-42.csv "/>
    <s v="i 1000 0 0 28 1"/>
    <e v="#N/A"/>
    <e v="#N/A"/>
    <e v="#N/A"/>
    <e v="#N/A"/>
    <x v="1"/>
  </r>
  <r>
    <x v="0"/>
    <x v="1"/>
    <n v="0"/>
    <x v="0"/>
    <x v="28"/>
    <n v="1"/>
    <n v="1.298036"/>
    <n v="1.1534000000000001E-2"/>
    <n v="0.100575"/>
    <n v="3.5920000000000001E-3"/>
    <s v="5"/>
    <s v="scale_mpi_epyc_job_12128.out "/>
    <s v="scale_mpi_epyc_epyc005_2023-06-13_02-00-42.csv "/>
    <s v="i 1000 0 0 29 1"/>
    <e v="#N/A"/>
    <e v="#N/A"/>
    <e v="#N/A"/>
    <e v="#N/A"/>
    <x v="1"/>
  </r>
  <r>
    <x v="0"/>
    <x v="1"/>
    <n v="0"/>
    <x v="0"/>
    <x v="29"/>
    <n v="1"/>
    <n v="1.309744"/>
    <n v="9.221E-3"/>
    <n v="0.110543"/>
    <n v="3.8119999999999999E-3"/>
    <s v="5"/>
    <s v="scale_mpi_epyc_job_12128.out "/>
    <s v="scale_mpi_epyc_epyc005_2023-06-13_02-00-42.csv "/>
    <s v="i 1000 0 0 30 1"/>
    <e v="#N/A"/>
    <e v="#N/A"/>
    <e v="#N/A"/>
    <e v="#N/A"/>
    <x v="1"/>
  </r>
  <r>
    <x v="0"/>
    <x v="1"/>
    <n v="0"/>
    <x v="0"/>
    <x v="30"/>
    <n v="1"/>
    <n v="1.321042"/>
    <n v="1.5459000000000001E-2"/>
    <n v="0.122396"/>
    <n v="4.0800000000000003E-3"/>
    <s v="5"/>
    <s v="scale_mpi_epyc_job_12128.out "/>
    <s v="scale_mpi_epyc_epyc005_2023-06-13_02-00-42.csv "/>
    <s v="i 1000 0 0 31 1"/>
    <e v="#N/A"/>
    <e v="#N/A"/>
    <e v="#N/A"/>
    <e v="#N/A"/>
    <x v="1"/>
  </r>
  <r>
    <x v="0"/>
    <x v="1"/>
    <n v="0"/>
    <x v="0"/>
    <x v="31"/>
    <n v="1"/>
    <n v="1.3650059999999999"/>
    <n v="1.0884E-2"/>
    <n v="6.5419000000000005E-2"/>
    <n v="2.1099999999999999E-3"/>
    <s v="5"/>
    <s v="scale_mpi_epyc_job_12128.out "/>
    <s v="scale_mpi_epyc_epyc005_2023-06-13_02-00-42.csv "/>
    <s v="i 1000 0 0 32 1"/>
    <e v="#N/A"/>
    <e v="#N/A"/>
    <e v="#N/A"/>
    <e v="#N/A"/>
    <x v="1"/>
  </r>
  <r>
    <x v="0"/>
    <x v="1"/>
    <n v="0"/>
    <x v="0"/>
    <x v="32"/>
    <n v="1"/>
    <n v="1.341669"/>
    <n v="1.9189999999999999E-2"/>
    <n v="0.14269999999999999"/>
    <n v="4.4590000000000003E-3"/>
    <s v="5"/>
    <s v="scale_mpi_epyc_job_12128.out "/>
    <s v="scale_mpi_epyc_epyc005_2023-06-13_02-00-42.csv "/>
    <s v="i 1000 0 0 33 1"/>
    <e v="#N/A"/>
    <e v="#N/A"/>
    <e v="#N/A"/>
    <e v="#N/A"/>
    <x v="1"/>
  </r>
  <r>
    <x v="0"/>
    <x v="1"/>
    <n v="0"/>
    <x v="0"/>
    <x v="33"/>
    <n v="1"/>
    <n v="1.3894070000000001"/>
    <n v="1.8959E-2"/>
    <n v="0.14646400000000001"/>
    <n v="4.4380000000000001E-3"/>
    <s v="5"/>
    <s v="scale_mpi_epyc_job_12128.out "/>
    <s v="scale_mpi_epyc_epyc005_2023-06-13_02-00-42.csv "/>
    <s v="i 1000 0 0 34 1"/>
    <e v="#N/A"/>
    <e v="#N/A"/>
    <e v="#N/A"/>
    <e v="#N/A"/>
    <x v="1"/>
  </r>
  <r>
    <x v="0"/>
    <x v="1"/>
    <n v="0"/>
    <x v="0"/>
    <x v="34"/>
    <n v="1"/>
    <n v="1.286745"/>
    <n v="2.1954999999999999E-2"/>
    <n v="0.1608"/>
    <n v="4.7289999999999997E-3"/>
    <s v="5"/>
    <s v="scale_mpi_epyc_job_12128.out "/>
    <s v="scale_mpi_epyc_epyc005_2023-06-13_02-00-42.csv "/>
    <s v="i 1000 0 0 35 1"/>
    <e v="#N/A"/>
    <e v="#N/A"/>
    <e v="#N/A"/>
    <e v="#N/A"/>
    <x v="1"/>
  </r>
  <r>
    <x v="0"/>
    <x v="1"/>
    <n v="0"/>
    <x v="0"/>
    <x v="35"/>
    <n v="1"/>
    <n v="1.3000849999999999"/>
    <n v="1.4592000000000001E-2"/>
    <n v="0.15242700000000001"/>
    <n v="4.3550000000000004E-3"/>
    <s v="5"/>
    <s v="scale_mpi_epyc_job_12128.out "/>
    <s v="scale_mpi_epyc_epyc005_2023-06-13_02-00-42.csv "/>
    <s v="i 1000 0 0 36 1"/>
    <e v="#N/A"/>
    <e v="#N/A"/>
    <e v="#N/A"/>
    <e v="#N/A"/>
    <x v="1"/>
  </r>
  <r>
    <x v="0"/>
    <x v="1"/>
    <n v="0"/>
    <x v="0"/>
    <x v="36"/>
    <n v="1"/>
    <n v="1.4333070000000001"/>
    <n v="1.8214999999999999E-2"/>
    <n v="0.17360999999999999"/>
    <n v="4.8219999999999999E-3"/>
    <s v="5"/>
    <s v="scale_mpi_epyc_job_12128.out "/>
    <s v="scale_mpi_epyc_epyc005_2023-06-13_02-00-42.csv "/>
    <s v="i 1000 0 0 37 1"/>
    <e v="#N/A"/>
    <e v="#N/A"/>
    <e v="#N/A"/>
    <e v="#N/A"/>
    <x v="1"/>
  </r>
  <r>
    <x v="0"/>
    <x v="1"/>
    <n v="0"/>
    <x v="0"/>
    <x v="37"/>
    <n v="1"/>
    <n v="1.3387549999999999"/>
    <n v="1.1730000000000001E-2"/>
    <n v="0.17960799999999999"/>
    <n v="4.8539999999999998E-3"/>
    <s v="5"/>
    <s v="scale_mpi_epyc_job_12128.out "/>
    <s v="scale_mpi_epyc_epyc005_2023-06-13_02-00-42.csv "/>
    <s v="i 1000 0 0 38 1"/>
    <e v="#N/A"/>
    <e v="#N/A"/>
    <e v="#N/A"/>
    <e v="#N/A"/>
    <x v="1"/>
  </r>
  <r>
    <x v="0"/>
    <x v="1"/>
    <n v="0"/>
    <x v="0"/>
    <x v="38"/>
    <n v="1"/>
    <n v="1.3753709999999999"/>
    <n v="1.0289E-2"/>
    <n v="0.10616200000000001"/>
    <n v="2.794E-3"/>
    <s v="5"/>
    <s v="scale_mpi_epyc_job_12128.out "/>
    <s v="scale_mpi_epyc_epyc005_2023-06-13_02-00-42.csv "/>
    <s v="i 1000 0 0 39 1"/>
    <e v="#N/A"/>
    <e v="#N/A"/>
    <e v="#N/A"/>
    <e v="#N/A"/>
    <x v="1"/>
  </r>
  <r>
    <x v="0"/>
    <x v="1"/>
    <n v="0"/>
    <x v="0"/>
    <x v="39"/>
    <n v="1"/>
    <n v="1.356927"/>
    <n v="1.0619E-2"/>
    <n v="0.20360800000000001"/>
    <n v="5.2209999999999999E-3"/>
    <s v="5"/>
    <s v="scale_mpi_epyc_job_12128.out "/>
    <s v="scale_mpi_epyc_epyc005_2023-06-13_02-00-42.csv "/>
    <s v="i 1000 0 0 40 1"/>
    <e v="#N/A"/>
    <e v="#N/A"/>
    <e v="#N/A"/>
    <e v="#N/A"/>
    <x v="1"/>
  </r>
  <r>
    <x v="0"/>
    <x v="1"/>
    <n v="0"/>
    <x v="0"/>
    <x v="40"/>
    <n v="1"/>
    <n v="1.537995"/>
    <n v="1.3712E-2"/>
    <n v="0.22664799999999999"/>
    <n v="5.666E-3"/>
    <s v="5"/>
    <s v="scale_mpi_epyc_job_12128.out "/>
    <s v="scale_mpi_epyc_epyc005_2023-06-13_02-00-42.csv "/>
    <s v="i 1000 0 0 41 1"/>
    <e v="#N/A"/>
    <e v="#N/A"/>
    <e v="#N/A"/>
    <e v="#N/A"/>
    <x v="1"/>
  </r>
  <r>
    <x v="0"/>
    <x v="1"/>
    <n v="0"/>
    <x v="0"/>
    <x v="41"/>
    <n v="1"/>
    <n v="1.5862879999999999"/>
    <n v="1.6652E-2"/>
    <n v="0.23483299999999999"/>
    <n v="5.7279999999999996E-3"/>
    <s v="5"/>
    <s v="scale_mpi_epyc_job_12128.out "/>
    <s v="scale_mpi_epyc_epyc005_2023-06-13_02-00-42.csv "/>
    <s v="i 1000 0 0 42 1"/>
    <e v="#N/A"/>
    <e v="#N/A"/>
    <e v="#N/A"/>
    <e v="#N/A"/>
    <x v="1"/>
  </r>
  <r>
    <x v="0"/>
    <x v="1"/>
    <n v="0"/>
    <x v="0"/>
    <x v="42"/>
    <n v="1"/>
    <n v="1.4032249999999999"/>
    <n v="2.1196E-2"/>
    <n v="0.230964"/>
    <n v="5.4990000000000004E-3"/>
    <s v="5"/>
    <s v="scale_mpi_epyc_job_12128.out "/>
    <s v="scale_mpi_epyc_epyc005_2023-06-13_02-00-42.csv "/>
    <s v="i 1000 0 0 43 1"/>
    <e v="#N/A"/>
    <e v="#N/A"/>
    <e v="#N/A"/>
    <e v="#N/A"/>
    <x v="1"/>
  </r>
  <r>
    <x v="0"/>
    <x v="1"/>
    <n v="0"/>
    <x v="0"/>
    <x v="43"/>
    <n v="1"/>
    <n v="1.385427"/>
    <n v="1.9109999999999999E-2"/>
    <n v="0.24578800000000001"/>
    <n v="5.7159999999999997E-3"/>
    <s v="5"/>
    <s v="scale_mpi_epyc_job_12128.out "/>
    <s v="scale_mpi_epyc_epyc005_2023-06-13_02-00-42.csv "/>
    <s v="i 1000 0 0 44 1"/>
    <e v="#N/A"/>
    <e v="#N/A"/>
    <e v="#N/A"/>
    <e v="#N/A"/>
    <x v="1"/>
  </r>
  <r>
    <x v="0"/>
    <x v="1"/>
    <n v="0"/>
    <x v="0"/>
    <x v="44"/>
    <n v="1"/>
    <n v="1.5902780000000001"/>
    <n v="2.1992999999999999E-2"/>
    <n v="0.25844699999999998"/>
    <n v="5.8739999999999999E-3"/>
    <s v="5"/>
    <s v="scale_mpi_epyc_job_12128.out "/>
    <s v="scale_mpi_epyc_epyc005_2023-06-13_02-00-42.csv "/>
    <s v="i 1000 0 0 45 1"/>
    <e v="#N/A"/>
    <e v="#N/A"/>
    <e v="#N/A"/>
    <e v="#N/A"/>
    <x v="1"/>
  </r>
  <r>
    <x v="0"/>
    <x v="1"/>
    <n v="0"/>
    <x v="0"/>
    <x v="45"/>
    <n v="1"/>
    <n v="1.4914940000000001"/>
    <n v="1.3266999999999999E-2"/>
    <n v="0.293827"/>
    <n v="6.5290000000000001E-3"/>
    <s v="5"/>
    <s v="scale_mpi_epyc_job_12128.out "/>
    <s v="scale_mpi_epyc_epyc005_2023-06-13_02-00-42.csv "/>
    <s v="i 1000 0 0 46 1"/>
    <e v="#N/A"/>
    <e v="#N/A"/>
    <e v="#N/A"/>
    <e v="#N/A"/>
    <x v="1"/>
  </r>
  <r>
    <x v="0"/>
    <x v="1"/>
    <n v="0"/>
    <x v="0"/>
    <x v="46"/>
    <n v="1"/>
    <n v="1.436823"/>
    <n v="1.9512999999999999E-2"/>
    <n v="0.25668200000000002"/>
    <n v="5.5799999999999999E-3"/>
    <s v="5"/>
    <s v="scale_mpi_epyc_job_12128.out "/>
    <s v="scale_mpi_epyc_epyc005_2023-06-13_02-00-42.csv "/>
    <s v="i 1000 0 0 47 1"/>
    <e v="#N/A"/>
    <e v="#N/A"/>
    <e v="#N/A"/>
    <e v="#N/A"/>
    <x v="1"/>
  </r>
  <r>
    <x v="0"/>
    <x v="1"/>
    <n v="0"/>
    <x v="0"/>
    <x v="47"/>
    <n v="1"/>
    <n v="1.7046209999999999"/>
    <n v="2.1564E-2"/>
    <n v="0.272283"/>
    <n v="5.7930000000000004E-3"/>
    <s v="5"/>
    <s v="scale_mpi_epyc_job_12128.out "/>
    <s v="scale_mpi_epyc_epyc005_2023-06-13_02-00-42.csv "/>
    <s v="i 1000 0 0 48 1"/>
    <e v="#N/A"/>
    <e v="#N/A"/>
    <e v="#N/A"/>
    <e v="#N/A"/>
    <x v="1"/>
  </r>
  <r>
    <x v="0"/>
    <x v="1"/>
    <n v="0"/>
    <x v="0"/>
    <x v="48"/>
    <n v="1"/>
    <n v="1.703131"/>
    <n v="2.4170000000000001E-2"/>
    <n v="0.30630600000000002"/>
    <n v="6.3810000000000004E-3"/>
    <s v="5"/>
    <s v="scale_mpi_epyc_job_12128.out "/>
    <s v="scale_mpi_epyc_epyc005_2023-06-13_02-00-42.csv "/>
    <s v="i 1000 0 0 49 1"/>
    <e v="#N/A"/>
    <e v="#N/A"/>
    <e v="#N/A"/>
    <e v="#N/A"/>
    <x v="1"/>
  </r>
  <r>
    <x v="0"/>
    <x v="1"/>
    <n v="0"/>
    <x v="0"/>
    <x v="49"/>
    <n v="1"/>
    <n v="1.518575"/>
    <n v="2.8348999999999999E-2"/>
    <n v="0.319938"/>
    <n v="6.5290000000000001E-3"/>
    <s v="5"/>
    <s v="scale_mpi_epyc_job_12128.out "/>
    <s v="scale_mpi_epyc_epyc005_2023-06-13_02-00-42.csv "/>
    <s v="i 1000 0 0 50 1"/>
    <e v="#N/A"/>
    <e v="#N/A"/>
    <e v="#N/A"/>
    <e v="#N/A"/>
    <x v="1"/>
  </r>
  <r>
    <x v="0"/>
    <x v="1"/>
    <n v="0"/>
    <x v="0"/>
    <x v="50"/>
    <n v="1"/>
    <n v="1.77932"/>
    <n v="2.1773000000000001E-2"/>
    <n v="0.33060899999999999"/>
    <n v="6.6119999999999998E-3"/>
    <s v="5"/>
    <s v="scale_mpi_epyc_job_12128.out "/>
    <s v="scale_mpi_epyc_epyc005_2023-06-13_02-00-42.csv "/>
    <s v="i 1000 0 0 51 1"/>
    <e v="#N/A"/>
    <e v="#N/A"/>
    <e v="#N/A"/>
    <e v="#N/A"/>
    <x v="1"/>
  </r>
  <r>
    <x v="0"/>
    <x v="1"/>
    <n v="0"/>
    <x v="0"/>
    <x v="51"/>
    <n v="1"/>
    <n v="1.573977"/>
    <n v="1.6759E-2"/>
    <n v="0.33999000000000001"/>
    <n v="6.6660000000000001E-3"/>
    <s v="5"/>
    <s v="scale_mpi_epyc_job_12128.out "/>
    <s v="scale_mpi_epyc_epyc005_2023-06-13_02-00-42.csv "/>
    <s v="i 1000 0 0 52 1"/>
    <e v="#N/A"/>
    <e v="#N/A"/>
    <e v="#N/A"/>
    <e v="#N/A"/>
    <x v="1"/>
  </r>
  <r>
    <x v="0"/>
    <x v="1"/>
    <n v="0"/>
    <x v="0"/>
    <x v="52"/>
    <n v="1"/>
    <n v="1.7405280000000001"/>
    <n v="2.2308000000000001E-2"/>
    <n v="0.341115"/>
    <n v="6.5599999999999999E-3"/>
    <s v="5"/>
    <s v="scale_mpi_epyc_job_12128.out "/>
    <s v="scale_mpi_epyc_epyc005_2023-06-13_02-00-42.csv "/>
    <s v="i 1000 0 0 53 1"/>
    <e v="#N/A"/>
    <e v="#N/A"/>
    <e v="#N/A"/>
    <e v="#N/A"/>
    <x v="1"/>
  </r>
  <r>
    <x v="0"/>
    <x v="1"/>
    <n v="0"/>
    <x v="0"/>
    <x v="53"/>
    <n v="1"/>
    <n v="1.8004640000000001"/>
    <n v="1.3252999999999999E-2"/>
    <n v="0.38206000000000001"/>
    <n v="7.2090000000000001E-3"/>
    <s v="5"/>
    <s v="scale_mpi_epyc_job_12128.out "/>
    <s v="scale_mpi_epyc_epyc005_2023-06-13_02-00-42.csv "/>
    <s v="i 1000 0 0 54 1"/>
    <e v="#N/A"/>
    <e v="#N/A"/>
    <e v="#N/A"/>
    <e v="#N/A"/>
    <x v="1"/>
  </r>
  <r>
    <x v="0"/>
    <x v="1"/>
    <n v="0"/>
    <x v="0"/>
    <x v="54"/>
    <n v="1"/>
    <n v="1.6218300000000001"/>
    <n v="1.8848E-2"/>
    <n v="0.35350700000000002"/>
    <n v="6.5459999999999997E-3"/>
    <s v="5"/>
    <s v="scale_mpi_epyc_job_12128.out "/>
    <s v="scale_mpi_epyc_epyc005_2023-06-13_02-00-42.csv "/>
    <s v="i 1000 0 0 55 1"/>
    <e v="#N/A"/>
    <e v="#N/A"/>
    <e v="#N/A"/>
    <e v="#N/A"/>
    <x v="1"/>
  </r>
  <r>
    <x v="0"/>
    <x v="1"/>
    <n v="0"/>
    <x v="0"/>
    <x v="55"/>
    <n v="1"/>
    <n v="1.938655"/>
    <n v="2.6779000000000001E-2"/>
    <n v="0.37496299999999999"/>
    <n v="6.8180000000000003E-3"/>
    <s v="5"/>
    <s v="scale_mpi_epyc_job_12128.out "/>
    <s v="scale_mpi_epyc_epyc005_2023-06-13_02-00-42.csv "/>
    <s v="i 1000 0 0 56 1"/>
    <e v="#N/A"/>
    <e v="#N/A"/>
    <e v="#N/A"/>
    <e v="#N/A"/>
    <x v="1"/>
  </r>
  <r>
    <x v="0"/>
    <x v="1"/>
    <n v="0"/>
    <x v="0"/>
    <x v="56"/>
    <n v="1"/>
    <n v="1.898077"/>
    <n v="1.5932000000000002E-2"/>
    <n v="0.43562400000000001"/>
    <n v="7.7790000000000003E-3"/>
    <s v="5"/>
    <s v="scale_mpi_epyc_job_12128.out "/>
    <s v="scale_mpi_epyc_epyc005_2023-06-13_02-00-42.csv "/>
    <s v="i 1000 0 0 57 1"/>
    <e v="#N/A"/>
    <e v="#N/A"/>
    <e v="#N/A"/>
    <e v="#N/A"/>
    <x v="1"/>
  </r>
  <r>
    <x v="0"/>
    <x v="1"/>
    <n v="0"/>
    <x v="0"/>
    <x v="57"/>
    <n v="1"/>
    <n v="1.2377039999999999"/>
    <n v="1.4414E-2"/>
    <n v="0.37467400000000001"/>
    <n v="6.5729999999999998E-3"/>
    <s v="5"/>
    <s v="scale_mpi_epyc_job_12128.out "/>
    <s v="scale_mpi_epyc_epyc005_2023-06-13_02-00-42.csv "/>
    <s v="i 1000 0 0 58 1"/>
    <e v="#N/A"/>
    <e v="#N/A"/>
    <e v="#N/A"/>
    <e v="#N/A"/>
    <x v="1"/>
  </r>
  <r>
    <x v="0"/>
    <x v="1"/>
    <n v="0"/>
    <x v="0"/>
    <x v="58"/>
    <n v="1"/>
    <n v="1.257349"/>
    <n v="1.6480000000000002E-2"/>
    <n v="0.48194799999999999"/>
    <n v="8.3090000000000004E-3"/>
    <s v="5"/>
    <s v="scale_mpi_epyc_job_12128.out "/>
    <s v="scale_mpi_epyc_epyc005_2023-06-13_02-00-42.csv "/>
    <s v="i 1000 0 0 59 1"/>
    <e v="#N/A"/>
    <e v="#N/A"/>
    <e v="#N/A"/>
    <e v="#N/A"/>
    <x v="1"/>
  </r>
  <r>
    <x v="0"/>
    <x v="1"/>
    <n v="0"/>
    <x v="0"/>
    <x v="59"/>
    <n v="1"/>
    <n v="1.3367690000000001"/>
    <n v="1.8259999999999998E-2"/>
    <n v="0.414076"/>
    <n v="7.0179999999999999E-3"/>
    <s v="5"/>
    <s v="scale_mpi_epyc_job_12128.out "/>
    <s v="scale_mpi_epyc_epyc005_2023-06-13_02-00-42.csv "/>
    <s v="i 1000 0 0 60 1"/>
    <e v="#N/A"/>
    <e v="#N/A"/>
    <e v="#N/A"/>
    <e v="#N/A"/>
    <x v="1"/>
  </r>
  <r>
    <x v="0"/>
    <x v="1"/>
    <n v="0"/>
    <x v="0"/>
    <x v="60"/>
    <n v="1"/>
    <n v="1.2793939999999999"/>
    <n v="1.8794999999999999E-2"/>
    <n v="0.41433300000000001"/>
    <n v="6.9059999999999998E-3"/>
    <s v="5"/>
    <s v="scale_mpi_epyc_job_12128.out "/>
    <s v="scale_mpi_epyc_epyc005_2023-06-13_02-00-42.csv "/>
    <s v="i 1000 0 0 61 1"/>
    <e v="#N/A"/>
    <e v="#N/A"/>
    <e v="#N/A"/>
    <e v="#N/A"/>
    <x v="1"/>
  </r>
  <r>
    <x v="0"/>
    <x v="1"/>
    <n v="0"/>
    <x v="0"/>
    <x v="61"/>
    <n v="1"/>
    <n v="1.2746869999999999"/>
    <n v="1.8529E-2"/>
    <n v="0.43276599999999998"/>
    <n v="7.0949999999999997E-3"/>
    <s v="5"/>
    <s v="scale_mpi_epyc_job_12128.out "/>
    <s v="scale_mpi_epyc_epyc005_2023-06-13_02-00-42.csv "/>
    <s v="i 1000 0 0 62 1"/>
    <e v="#N/A"/>
    <e v="#N/A"/>
    <e v="#N/A"/>
    <e v="#N/A"/>
    <x v="1"/>
  </r>
  <r>
    <x v="0"/>
    <x v="1"/>
    <n v="0"/>
    <x v="0"/>
    <x v="62"/>
    <n v="1"/>
    <n v="1.28122"/>
    <n v="1.8107000000000002E-2"/>
    <n v="0.449291"/>
    <n v="7.247E-3"/>
    <s v="5"/>
    <s v="scale_mpi_epyc_job_12128.out "/>
    <s v="scale_mpi_epyc_epyc005_2023-06-13_02-00-42.csv "/>
    <s v="i 1000 0 0 63 1"/>
    <e v="#N/A"/>
    <e v="#N/A"/>
    <e v="#N/A"/>
    <e v="#N/A"/>
    <x v="1"/>
  </r>
  <r>
    <x v="0"/>
    <x v="1"/>
    <n v="0"/>
    <x v="0"/>
    <x v="63"/>
    <n v="1"/>
    <n v="1.3268869999999999"/>
    <n v="1.9983999999999998E-2"/>
    <n v="0.47824499999999998"/>
    <n v="7.5909999999999997E-3"/>
    <s v="5"/>
    <s v="scale_mpi_epyc_job_12128.out "/>
    <s v="scale_mpi_epyc_epyc005_2023-06-13_02-00-42.csv "/>
    <s v="i 1000 0 0 64 1"/>
    <e v="#N/A"/>
    <e v="#N/A"/>
    <e v="#N/A"/>
    <e v="#N/A"/>
    <x v="1"/>
  </r>
  <r>
    <x v="0"/>
    <x v="2"/>
    <n v="0"/>
    <x v="0"/>
    <x v="0"/>
    <n v="1"/>
    <n v="1.033617"/>
    <n v="3.859E-3"/>
    <n v="0"/>
    <n v="0"/>
    <s v="5"/>
    <s v="scale_mpi_epyc_job_12128.out "/>
    <s v="scale_mpi_epyc_epyc005_2023-06-13_02-00-42.csv "/>
    <s v="i 100 0 0 1 1"/>
    <e v="#N/A"/>
    <e v="#N/A"/>
    <e v="#N/A"/>
    <e v="#N/A"/>
    <x v="1"/>
  </r>
  <r>
    <x v="0"/>
    <x v="2"/>
    <n v="0"/>
    <x v="0"/>
    <x v="1"/>
    <n v="1"/>
    <n v="1.0356300000000001"/>
    <n v="1.5920000000000001E-3"/>
    <n v="8.9800000000000004E-4"/>
    <n v="8.9800000000000004E-4"/>
    <s v="5"/>
    <s v="scale_mpi_epyc_job_12128.out "/>
    <s v="scale_mpi_epyc_epyc005_2023-06-13_02-00-42.csv "/>
    <s v="i 100 0 0 2 1"/>
    <e v="#N/A"/>
    <e v="#N/A"/>
    <e v="#N/A"/>
    <e v="#N/A"/>
    <x v="1"/>
  </r>
  <r>
    <x v="0"/>
    <x v="2"/>
    <n v="0"/>
    <x v="0"/>
    <x v="2"/>
    <n v="1"/>
    <n v="1.0585279999999999"/>
    <n v="1.256E-3"/>
    <n v="1.078E-3"/>
    <n v="5.3899999999999998E-4"/>
    <s v="5"/>
    <s v="scale_mpi_epyc_job_12128.out "/>
    <s v="scale_mpi_epyc_epyc005_2023-06-13_02-00-42.csv "/>
    <s v="i 100 0 0 3 1"/>
    <e v="#N/A"/>
    <e v="#N/A"/>
    <e v="#N/A"/>
    <e v="#N/A"/>
    <x v="1"/>
  </r>
  <r>
    <x v="0"/>
    <x v="2"/>
    <n v="0"/>
    <x v="0"/>
    <x v="3"/>
    <n v="1"/>
    <n v="1.0412220000000001"/>
    <n v="2.065E-3"/>
    <n v="3.4169999999999999E-3"/>
    <n v="1.139E-3"/>
    <s v="5"/>
    <s v="scale_mpi_epyc_job_12128.out "/>
    <s v="scale_mpi_epyc_epyc005_2023-06-13_02-00-42.csv "/>
    <s v="i 100 0 0 4 1"/>
    <e v="#N/A"/>
    <e v="#N/A"/>
    <e v="#N/A"/>
    <e v="#N/A"/>
    <x v="1"/>
  </r>
  <r>
    <x v="0"/>
    <x v="2"/>
    <n v="0"/>
    <x v="0"/>
    <x v="4"/>
    <n v="1"/>
    <n v="1.0479499999999999"/>
    <n v="2.7820000000000002E-3"/>
    <n v="4.8459999999999996E-3"/>
    <n v="1.2110000000000001E-3"/>
    <s v="5"/>
    <s v="scale_mpi_epyc_job_12128.out "/>
    <s v="scale_mpi_epyc_epyc005_2023-06-13_02-00-42.csv "/>
    <s v="i 100 0 0 5 1"/>
    <e v="#N/A"/>
    <e v="#N/A"/>
    <e v="#N/A"/>
    <e v="#N/A"/>
    <x v="1"/>
  </r>
  <r>
    <x v="0"/>
    <x v="2"/>
    <n v="0"/>
    <x v="0"/>
    <x v="5"/>
    <n v="1"/>
    <n v="1.055599"/>
    <n v="2.8869999999999998E-3"/>
    <n v="6.9740000000000002E-3"/>
    <n v="1.395E-3"/>
    <s v="5"/>
    <s v="scale_mpi_epyc_job_12128.out "/>
    <s v="scale_mpi_epyc_epyc005_2023-06-13_02-00-42.csv "/>
    <s v="i 100 0 0 6 1"/>
    <e v="#N/A"/>
    <e v="#N/A"/>
    <e v="#N/A"/>
    <e v="#N/A"/>
    <x v="1"/>
  </r>
  <r>
    <x v="0"/>
    <x v="2"/>
    <n v="0"/>
    <x v="0"/>
    <x v="6"/>
    <n v="1"/>
    <n v="1.080902"/>
    <n v="2.4610000000000001E-3"/>
    <n v="8.6630000000000006E-3"/>
    <n v="1.444E-3"/>
    <s v="5"/>
    <s v="scale_mpi_epyc_job_12128.out "/>
    <s v="scale_mpi_epyc_epyc005_2023-06-13_02-00-42.csv "/>
    <s v="i 100 0 0 7 1"/>
    <e v="#N/A"/>
    <e v="#N/A"/>
    <e v="#N/A"/>
    <e v="#N/A"/>
    <x v="1"/>
  </r>
  <r>
    <x v="0"/>
    <x v="2"/>
    <n v="0"/>
    <x v="0"/>
    <x v="7"/>
    <n v="1"/>
    <n v="1.0884780000000001"/>
    <n v="4.2579999999999996E-3"/>
    <n v="9.018E-3"/>
    <n v="1.2880000000000001E-3"/>
    <s v="5"/>
    <s v="scale_mpi_epyc_job_12128.out "/>
    <s v="scale_mpi_epyc_epyc005_2023-06-13_02-00-42.csv "/>
    <s v="i 100 0 0 8 1"/>
    <e v="#N/A"/>
    <e v="#N/A"/>
    <e v="#N/A"/>
    <e v="#N/A"/>
    <x v="1"/>
  </r>
  <r>
    <x v="0"/>
    <x v="2"/>
    <n v="0"/>
    <x v="0"/>
    <x v="8"/>
    <n v="1"/>
    <n v="1.0907370000000001"/>
    <n v="3.571E-3"/>
    <n v="1.3199000000000001E-2"/>
    <n v="1.65E-3"/>
    <s v="5"/>
    <s v="scale_mpi_epyc_job_12128.out "/>
    <s v="scale_mpi_epyc_epyc005_2023-06-13_02-00-42.csv "/>
    <s v="i 100 0 0 9 1"/>
    <e v="#N/A"/>
    <e v="#N/A"/>
    <e v="#N/A"/>
    <e v="#N/A"/>
    <x v="1"/>
  </r>
  <r>
    <x v="0"/>
    <x v="2"/>
    <n v="0"/>
    <x v="0"/>
    <x v="9"/>
    <n v="1"/>
    <n v="1.096544"/>
    <n v="3.9259999999999998E-3"/>
    <n v="1.4704E-2"/>
    <n v="1.634E-3"/>
    <s v="5"/>
    <s v="scale_mpi_epyc_job_12128.out "/>
    <s v="scale_mpi_epyc_epyc005_2023-06-13_02-00-42.csv "/>
    <s v="i 100 0 0 10 1"/>
    <e v="#N/A"/>
    <e v="#N/A"/>
    <e v="#N/A"/>
    <e v="#N/A"/>
    <x v="1"/>
  </r>
  <r>
    <x v="0"/>
    <x v="2"/>
    <n v="0"/>
    <x v="0"/>
    <x v="10"/>
    <n v="1"/>
    <n v="1.094314"/>
    <n v="4.2550000000000001E-3"/>
    <n v="1.8377999999999999E-2"/>
    <n v="1.838E-3"/>
    <s v="5"/>
    <s v="scale_mpi_epyc_job_12128.out "/>
    <s v="scale_mpi_epyc_epyc005_2023-06-13_02-00-42.csv "/>
    <s v="i 100 0 0 11 1"/>
    <e v="#N/A"/>
    <e v="#N/A"/>
    <e v="#N/A"/>
    <e v="#N/A"/>
    <x v="1"/>
  </r>
  <r>
    <x v="0"/>
    <x v="2"/>
    <n v="0"/>
    <x v="0"/>
    <x v="11"/>
    <n v="1"/>
    <n v="1.0963130000000001"/>
    <n v="4.9410000000000001E-3"/>
    <n v="2.3456999999999999E-2"/>
    <n v="2.1320000000000002E-3"/>
    <s v="5"/>
    <s v="scale_mpi_epyc_job_12128.out "/>
    <s v="scale_mpi_epyc_epyc005_2023-06-13_02-00-42.csv "/>
    <s v="i 100 0 0 12 1"/>
    <e v="#N/A"/>
    <e v="#N/A"/>
    <e v="#N/A"/>
    <e v="#N/A"/>
    <x v="1"/>
  </r>
  <r>
    <x v="0"/>
    <x v="2"/>
    <n v="0"/>
    <x v="0"/>
    <x v="12"/>
    <n v="1"/>
    <n v="1.0858140000000001"/>
    <n v="6.0179999999999999E-3"/>
    <n v="2.6453999999999998E-2"/>
    <n v="2.2049999999999999E-3"/>
    <s v="5"/>
    <s v="scale_mpi_epyc_job_12128.out "/>
    <s v="scale_mpi_epyc_epyc005_2023-06-13_02-00-42.csv "/>
    <s v="i 100 0 0 13 1"/>
    <e v="#N/A"/>
    <e v="#N/A"/>
    <e v="#N/A"/>
    <e v="#N/A"/>
    <x v="1"/>
  </r>
  <r>
    <x v="0"/>
    <x v="2"/>
    <n v="0"/>
    <x v="0"/>
    <x v="13"/>
    <n v="1"/>
    <n v="1.1375459999999999"/>
    <n v="6.783E-3"/>
    <n v="3.2058999999999997E-2"/>
    <n v="2.4659999999999999E-3"/>
    <s v="5"/>
    <s v="scale_mpi_epyc_job_12128.out "/>
    <s v="scale_mpi_epyc_epyc005_2023-06-13_02-00-42.csv "/>
    <s v="i 100 0 0 14 1"/>
    <e v="#N/A"/>
    <e v="#N/A"/>
    <e v="#N/A"/>
    <e v="#N/A"/>
    <x v="1"/>
  </r>
  <r>
    <x v="0"/>
    <x v="2"/>
    <n v="0"/>
    <x v="0"/>
    <x v="14"/>
    <n v="1"/>
    <n v="1.160056"/>
    <n v="1.4128E-2"/>
    <n v="4.6811999999999999E-2"/>
    <n v="3.3440000000000002E-3"/>
    <s v="5"/>
    <s v="scale_mpi_epyc_job_12128.out "/>
    <s v="scale_mpi_epyc_epyc005_2023-06-13_02-00-42.csv "/>
    <s v="i 100 0 0 15 1"/>
    <e v="#N/A"/>
    <e v="#N/A"/>
    <e v="#N/A"/>
    <e v="#N/A"/>
    <x v="1"/>
  </r>
  <r>
    <x v="0"/>
    <x v="2"/>
    <n v="0"/>
    <x v="0"/>
    <x v="15"/>
    <n v="1"/>
    <n v="1.1460969999999999"/>
    <n v="4.1079999999999997E-3"/>
    <n v="1.6327000000000001E-2"/>
    <n v="1.088E-3"/>
    <s v="5"/>
    <s v="scale_mpi_epyc_job_12128.out "/>
    <s v="scale_mpi_epyc_epyc005_2023-06-13_02-00-42.csv "/>
    <s v="i 100 0 0 16 1"/>
    <e v="#N/A"/>
    <e v="#N/A"/>
    <e v="#N/A"/>
    <e v="#N/A"/>
    <x v="1"/>
  </r>
  <r>
    <x v="0"/>
    <x v="2"/>
    <n v="0"/>
    <x v="0"/>
    <x v="16"/>
    <n v="1"/>
    <n v="1.1557059999999999"/>
    <n v="8.6079999999999993E-3"/>
    <n v="3.8108000000000003E-2"/>
    <n v="2.382E-3"/>
    <s v="5"/>
    <s v="scale_mpi_epyc_job_12128.out "/>
    <s v="scale_mpi_epyc_epyc005_2023-06-13_02-00-42.csv "/>
    <s v="i 100 0 0 17 1"/>
    <e v="#N/A"/>
    <e v="#N/A"/>
    <e v="#N/A"/>
    <e v="#N/A"/>
    <x v="1"/>
  </r>
  <r>
    <x v="0"/>
    <x v="2"/>
    <n v="0"/>
    <x v="0"/>
    <x v="17"/>
    <n v="1"/>
    <n v="1.1691210000000001"/>
    <n v="6.8370000000000002E-3"/>
    <n v="4.2375000000000003E-2"/>
    <n v="2.493E-3"/>
    <s v="5"/>
    <s v="scale_mpi_epyc_job_12128.out "/>
    <s v="scale_mpi_epyc_epyc005_2023-06-13_02-00-42.csv "/>
    <s v="i 100 0 0 18 1"/>
    <e v="#N/A"/>
    <e v="#N/A"/>
    <e v="#N/A"/>
    <e v="#N/A"/>
    <x v="1"/>
  </r>
  <r>
    <x v="0"/>
    <x v="2"/>
    <n v="0"/>
    <x v="0"/>
    <x v="18"/>
    <n v="1"/>
    <n v="1.1689160000000001"/>
    <n v="8.4270000000000005E-3"/>
    <n v="4.8131E-2"/>
    <n v="2.6740000000000002E-3"/>
    <s v="5"/>
    <s v="scale_mpi_epyc_job_12128.out "/>
    <s v="scale_mpi_epyc_epyc005_2023-06-13_02-00-42.csv "/>
    <s v="i 100 0 0 19 1"/>
    <e v="#N/A"/>
    <e v="#N/A"/>
    <e v="#N/A"/>
    <e v="#N/A"/>
    <x v="1"/>
  </r>
  <r>
    <x v="0"/>
    <x v="2"/>
    <n v="0"/>
    <x v="0"/>
    <x v="19"/>
    <n v="1"/>
    <n v="1.194493"/>
    <n v="7.6839999999999999E-3"/>
    <n v="2.7803000000000001E-2"/>
    <n v="1.4630000000000001E-3"/>
    <s v="5"/>
    <s v="scale_mpi_epyc_job_12128.out "/>
    <s v="scale_mpi_epyc_epyc005_2023-06-13_02-00-42.csv "/>
    <s v="i 100 0 0 20 1"/>
    <e v="#N/A"/>
    <e v="#N/A"/>
    <e v="#N/A"/>
    <e v="#N/A"/>
    <x v="1"/>
  </r>
  <r>
    <x v="0"/>
    <x v="2"/>
    <n v="0"/>
    <x v="0"/>
    <x v="20"/>
    <n v="1"/>
    <n v="1.1880630000000001"/>
    <n v="9.1389999999999996E-3"/>
    <n v="5.4896E-2"/>
    <n v="2.745E-3"/>
    <s v="5"/>
    <s v="scale_mpi_epyc_job_12128.out "/>
    <s v="scale_mpi_epyc_epyc005_2023-06-13_02-00-42.csv "/>
    <s v="i 100 0 0 21 1"/>
    <e v="#N/A"/>
    <e v="#N/A"/>
    <e v="#N/A"/>
    <e v="#N/A"/>
    <x v="1"/>
  </r>
  <r>
    <x v="0"/>
    <x v="2"/>
    <n v="0"/>
    <x v="0"/>
    <x v="21"/>
    <n v="1"/>
    <n v="1.184428"/>
    <n v="7.7260000000000002E-3"/>
    <n v="6.0558000000000001E-2"/>
    <n v="2.8839999999999998E-3"/>
    <s v="5"/>
    <s v="scale_mpi_epyc_job_12128.out "/>
    <s v="scale_mpi_epyc_epyc005_2023-06-13_02-00-42.csv "/>
    <s v="i 100 0 0 22 1"/>
    <e v="#N/A"/>
    <e v="#N/A"/>
    <e v="#N/A"/>
    <e v="#N/A"/>
    <x v="1"/>
  </r>
  <r>
    <x v="0"/>
    <x v="2"/>
    <n v="0"/>
    <x v="0"/>
    <x v="22"/>
    <n v="1"/>
    <n v="1.2084889999999999"/>
    <n v="7.7289999999999998E-3"/>
    <n v="6.7845000000000003E-2"/>
    <n v="3.0839999999999999E-3"/>
    <s v="5"/>
    <s v="scale_mpi_epyc_job_12128.out "/>
    <s v="scale_mpi_epyc_epyc005_2023-06-13_02-00-42.csv "/>
    <s v="i 100 0 0 23 1"/>
    <e v="#N/A"/>
    <e v="#N/A"/>
    <e v="#N/A"/>
    <e v="#N/A"/>
    <x v="1"/>
  </r>
  <r>
    <x v="0"/>
    <x v="2"/>
    <n v="0"/>
    <x v="0"/>
    <x v="23"/>
    <n v="1"/>
    <n v="1.2232719999999999"/>
    <n v="1.0965000000000001E-2"/>
    <n v="7.0224999999999996E-2"/>
    <n v="3.0530000000000002E-3"/>
    <s v="5"/>
    <s v="scale_mpi_epyc_job_12128.out "/>
    <s v="scale_mpi_epyc_epyc005_2023-06-13_02-00-42.csv "/>
    <s v="i 100 0 0 24 1"/>
    <e v="#N/A"/>
    <e v="#N/A"/>
    <e v="#N/A"/>
    <e v="#N/A"/>
    <x v="1"/>
  </r>
  <r>
    <x v="0"/>
    <x v="2"/>
    <n v="0"/>
    <x v="0"/>
    <x v="24"/>
    <n v="1"/>
    <n v="1.2160040000000001"/>
    <n v="9.5259999999999997E-3"/>
    <n v="8.7240999999999999E-2"/>
    <n v="3.6350000000000002E-3"/>
    <s v="5"/>
    <s v="scale_mpi_epyc_job_12128.out "/>
    <s v="scale_mpi_epyc_epyc005_2023-06-13_02-00-42.csv "/>
    <s v="i 100 0 0 25 1"/>
    <e v="#N/A"/>
    <e v="#N/A"/>
    <e v="#N/A"/>
    <e v="#N/A"/>
    <x v="1"/>
  </r>
  <r>
    <x v="0"/>
    <x v="2"/>
    <n v="0"/>
    <x v="0"/>
    <x v="25"/>
    <n v="1"/>
    <n v="1.247933"/>
    <n v="7.3099999999999997E-3"/>
    <n v="4.6261999999999998E-2"/>
    <n v="1.8500000000000001E-3"/>
    <s v="5"/>
    <s v="scale_mpi_epyc_job_12128.out "/>
    <s v="scale_mpi_epyc_epyc005_2023-06-13_02-00-42.csv "/>
    <s v="i 100 0 0 26 1"/>
    <e v="#N/A"/>
    <e v="#N/A"/>
    <e v="#N/A"/>
    <e v="#N/A"/>
    <x v="1"/>
  </r>
  <r>
    <x v="0"/>
    <x v="2"/>
    <n v="0"/>
    <x v="0"/>
    <x v="26"/>
    <n v="1"/>
    <n v="1.2341770000000001"/>
    <n v="7.5909999999999997E-3"/>
    <n v="9.3864000000000003E-2"/>
    <n v="3.6099999999999999E-3"/>
    <s v="5"/>
    <s v="scale_mpi_epyc_job_12128.out "/>
    <s v="scale_mpi_epyc_epyc005_2023-06-13_02-00-42.csv "/>
    <s v="i 100 0 0 27 1"/>
    <e v="#N/A"/>
    <e v="#N/A"/>
    <e v="#N/A"/>
    <e v="#N/A"/>
    <x v="1"/>
  </r>
  <r>
    <x v="0"/>
    <x v="2"/>
    <n v="0"/>
    <x v="0"/>
    <x v="27"/>
    <n v="1"/>
    <n v="1.215055"/>
    <n v="1.1361E-2"/>
    <n v="0.10222299999999999"/>
    <n v="3.7859999999999999E-3"/>
    <s v="5"/>
    <s v="scale_mpi_epyc_job_12128.out "/>
    <s v="scale_mpi_epyc_epyc005_2023-06-13_02-00-42.csv "/>
    <s v="i 100 0 0 28 1"/>
    <e v="#N/A"/>
    <e v="#N/A"/>
    <e v="#N/A"/>
    <e v="#N/A"/>
    <x v="1"/>
  </r>
  <r>
    <x v="0"/>
    <x v="2"/>
    <n v="0"/>
    <x v="0"/>
    <x v="28"/>
    <n v="1"/>
    <n v="1.306845"/>
    <n v="7.3740000000000003E-3"/>
    <n v="6.5725000000000006E-2"/>
    <n v="2.3470000000000001E-3"/>
    <s v="5"/>
    <s v="scale_mpi_epyc_job_12128.out "/>
    <s v="scale_mpi_epyc_epyc005_2023-06-13_02-00-42.csv "/>
    <s v="i 100 0 0 29 1"/>
    <e v="#N/A"/>
    <e v="#N/A"/>
    <e v="#N/A"/>
    <e v="#N/A"/>
    <x v="1"/>
  </r>
  <r>
    <x v="0"/>
    <x v="2"/>
    <n v="0"/>
    <x v="0"/>
    <x v="29"/>
    <n v="1"/>
    <n v="1.2467520000000001"/>
    <n v="9.6589999999999992E-3"/>
    <n v="0.12239700000000001"/>
    <n v="4.2209999999999999E-3"/>
    <s v="5"/>
    <s v="scale_mpi_epyc_job_12128.out "/>
    <s v="scale_mpi_epyc_epyc005_2023-06-13_02-00-42.csv "/>
    <s v="i 100 0 0 30 1"/>
    <e v="#N/A"/>
    <e v="#N/A"/>
    <e v="#N/A"/>
    <e v="#N/A"/>
    <x v="1"/>
  </r>
  <r>
    <x v="0"/>
    <x v="2"/>
    <n v="0"/>
    <x v="0"/>
    <x v="30"/>
    <n v="1"/>
    <n v="1.3198589999999999"/>
    <n v="1.2907999999999999E-2"/>
    <n v="0.11730599999999999"/>
    <n v="3.9100000000000003E-3"/>
    <s v="5"/>
    <s v="scale_mpi_epyc_job_12128.out "/>
    <s v="scale_mpi_epyc_epyc005_2023-06-13_02-00-42.csv "/>
    <s v="i 100 0 0 31 1"/>
    <e v="#N/A"/>
    <e v="#N/A"/>
    <e v="#N/A"/>
    <e v="#N/A"/>
    <x v="1"/>
  </r>
  <r>
    <x v="0"/>
    <x v="2"/>
    <n v="0"/>
    <x v="0"/>
    <x v="31"/>
    <n v="1"/>
    <n v="1.304305"/>
    <n v="9.5219999999999992E-3"/>
    <n v="0.13799800000000001"/>
    <n v="4.4520000000000002E-3"/>
    <s v="5"/>
    <s v="scale_mpi_epyc_job_12128.out "/>
    <s v="scale_mpi_epyc_epyc005_2023-06-13_02-00-42.csv "/>
    <s v="i 100 0 0 32 1"/>
    <e v="#N/A"/>
    <e v="#N/A"/>
    <e v="#N/A"/>
    <e v="#N/A"/>
    <x v="1"/>
  </r>
  <r>
    <x v="0"/>
    <x v="2"/>
    <n v="0"/>
    <x v="0"/>
    <x v="32"/>
    <n v="1"/>
    <n v="1.3627359999999999"/>
    <n v="1.2187999999999999E-2"/>
    <n v="0.12840799999999999"/>
    <n v="4.0130000000000001E-3"/>
    <s v="5"/>
    <s v="scale_mpi_epyc_job_12128.out "/>
    <s v="scale_mpi_epyc_epyc005_2023-06-13_02-00-42.csv "/>
    <s v="i 100 0 0 33 1"/>
    <e v="#N/A"/>
    <e v="#N/A"/>
    <e v="#N/A"/>
    <e v="#N/A"/>
    <x v="1"/>
  </r>
  <r>
    <x v="0"/>
    <x v="2"/>
    <n v="0"/>
    <x v="0"/>
    <x v="33"/>
    <n v="1"/>
    <n v="1.3643400000000001"/>
    <n v="9.5259999999999997E-3"/>
    <n v="8.0232999999999999E-2"/>
    <n v="2.431E-3"/>
    <s v="5"/>
    <s v="scale_mpi_epyc_job_12128.out "/>
    <s v="scale_mpi_epyc_epyc005_2023-06-13_02-00-42.csv "/>
    <s v="i 100 0 0 34 1"/>
    <e v="#N/A"/>
    <e v="#N/A"/>
    <e v="#N/A"/>
    <e v="#N/A"/>
    <x v="1"/>
  </r>
  <r>
    <x v="0"/>
    <x v="2"/>
    <n v="0"/>
    <x v="0"/>
    <x v="34"/>
    <n v="1"/>
    <n v="1.272891"/>
    <n v="8.8520000000000005E-3"/>
    <n v="9.1078999999999993E-2"/>
    <n v="2.679E-3"/>
    <s v="5"/>
    <s v="scale_mpi_epyc_job_12128.out "/>
    <s v="scale_mpi_epyc_epyc005_2023-06-13_02-00-42.csv "/>
    <s v="i 100 0 0 35 1"/>
    <e v="#N/A"/>
    <e v="#N/A"/>
    <e v="#N/A"/>
    <e v="#N/A"/>
    <x v="1"/>
  </r>
  <r>
    <x v="0"/>
    <x v="2"/>
    <n v="0"/>
    <x v="0"/>
    <x v="35"/>
    <n v="1"/>
    <n v="1.426803"/>
    <n v="1.1809E-2"/>
    <n v="8.2463999999999996E-2"/>
    <n v="2.356E-3"/>
    <s v="5"/>
    <s v="scale_mpi_epyc_job_12128.out "/>
    <s v="scale_mpi_epyc_epyc005_2023-06-13_02-00-42.csv "/>
    <s v="i 100 0 0 36 1"/>
    <e v="#N/A"/>
    <e v="#N/A"/>
    <e v="#N/A"/>
    <e v="#N/A"/>
    <x v="1"/>
  </r>
  <r>
    <x v="0"/>
    <x v="2"/>
    <n v="0"/>
    <x v="0"/>
    <x v="36"/>
    <n v="1"/>
    <n v="1.3017890000000001"/>
    <n v="8.7100000000000007E-3"/>
    <n v="8.2469000000000001E-2"/>
    <n v="2.2910000000000001E-3"/>
    <s v="5"/>
    <s v="scale_mpi_epyc_job_12128.out "/>
    <s v="scale_mpi_epyc_epyc005_2023-06-13_02-00-42.csv "/>
    <s v="i 100 0 0 37 1"/>
    <e v="#N/A"/>
    <e v="#N/A"/>
    <e v="#N/A"/>
    <e v="#N/A"/>
    <x v="1"/>
  </r>
  <r>
    <x v="0"/>
    <x v="2"/>
    <n v="0"/>
    <x v="0"/>
    <x v="37"/>
    <n v="1"/>
    <n v="1.394174"/>
    <n v="1.4754E-2"/>
    <n v="0.18033099999999999"/>
    <n v="4.8739999999999999E-3"/>
    <s v="5"/>
    <s v="scale_mpi_epyc_job_12128.out "/>
    <s v="scale_mpi_epyc_epyc005_2023-06-13_02-00-42.csv "/>
    <s v="i 100 0 0 38 1"/>
    <e v="#N/A"/>
    <e v="#N/A"/>
    <e v="#N/A"/>
    <e v="#N/A"/>
    <x v="1"/>
  </r>
  <r>
    <x v="0"/>
    <x v="2"/>
    <n v="0"/>
    <x v="0"/>
    <x v="38"/>
    <n v="1"/>
    <n v="1.4359930000000001"/>
    <n v="1.1525000000000001E-2"/>
    <n v="0.19733899999999999"/>
    <n v="5.1929999999999997E-3"/>
    <s v="5"/>
    <s v="scale_mpi_epyc_job_12128.out "/>
    <s v="scale_mpi_epyc_epyc005_2023-06-13_02-00-42.csv "/>
    <s v="i 100 0 0 39 1"/>
    <e v="#N/A"/>
    <e v="#N/A"/>
    <e v="#N/A"/>
    <e v="#N/A"/>
    <x v="1"/>
  </r>
  <r>
    <x v="0"/>
    <x v="2"/>
    <n v="0"/>
    <x v="0"/>
    <x v="39"/>
    <n v="1"/>
    <n v="1.4174770000000001"/>
    <n v="1.107E-2"/>
    <n v="0.19145000000000001"/>
    <n v="4.9090000000000002E-3"/>
    <s v="5"/>
    <s v="scale_mpi_epyc_job_12128.out "/>
    <s v="scale_mpi_epyc_epyc005_2023-06-13_02-00-42.csv "/>
    <s v="i 100 0 0 40 1"/>
    <e v="#N/A"/>
    <e v="#N/A"/>
    <e v="#N/A"/>
    <e v="#N/A"/>
    <x v="1"/>
  </r>
  <r>
    <x v="0"/>
    <x v="2"/>
    <n v="0"/>
    <x v="0"/>
    <x v="40"/>
    <n v="1"/>
    <n v="1.532008"/>
    <n v="1.103E-2"/>
    <n v="0.242448"/>
    <n v="6.0610000000000004E-3"/>
    <s v="5"/>
    <s v="scale_mpi_epyc_job_12128.out "/>
    <s v="scale_mpi_epyc_epyc005_2023-06-13_02-00-42.csv "/>
    <s v="i 100 0 0 41 1"/>
    <e v="#N/A"/>
    <e v="#N/A"/>
    <e v="#N/A"/>
    <e v="#N/A"/>
    <x v="1"/>
  </r>
  <r>
    <x v="0"/>
    <x v="2"/>
    <n v="0"/>
    <x v="0"/>
    <x v="41"/>
    <n v="1"/>
    <n v="1.3578380000000001"/>
    <n v="1.5174999999999999E-2"/>
    <n v="0.21429300000000001"/>
    <n v="5.2269999999999999E-3"/>
    <s v="5"/>
    <s v="scale_mpi_epyc_job_12128.out "/>
    <s v="scale_mpi_epyc_epyc005_2023-06-13_02-00-42.csv "/>
    <s v="i 100 0 0 42 1"/>
    <e v="#N/A"/>
    <e v="#N/A"/>
    <e v="#N/A"/>
    <e v="#N/A"/>
    <x v="1"/>
  </r>
  <r>
    <x v="0"/>
    <x v="2"/>
    <n v="0"/>
    <x v="0"/>
    <x v="42"/>
    <n v="1"/>
    <n v="1.367113"/>
    <n v="1.4978E-2"/>
    <n v="0.13089500000000001"/>
    <n v="3.117E-3"/>
    <s v="5"/>
    <s v="scale_mpi_epyc_job_12128.out "/>
    <s v="scale_mpi_epyc_epyc005_2023-06-13_02-00-42.csv "/>
    <s v="i 100 0 0 43 1"/>
    <e v="#N/A"/>
    <e v="#N/A"/>
    <e v="#N/A"/>
    <e v="#N/A"/>
    <x v="1"/>
  </r>
  <r>
    <x v="0"/>
    <x v="2"/>
    <n v="0"/>
    <x v="0"/>
    <x v="43"/>
    <n v="1"/>
    <n v="1.4140250000000001"/>
    <n v="1.8758E-2"/>
    <n v="0.235208"/>
    <n v="5.47E-3"/>
    <s v="5"/>
    <s v="scale_mpi_epyc_job_12128.out "/>
    <s v="scale_mpi_epyc_epyc005_2023-06-13_02-00-42.csv "/>
    <s v="i 100 0 0 44 1"/>
    <e v="#N/A"/>
    <e v="#N/A"/>
    <e v="#N/A"/>
    <e v="#N/A"/>
    <x v="1"/>
  </r>
  <r>
    <x v="0"/>
    <x v="2"/>
    <n v="0"/>
    <x v="0"/>
    <x v="44"/>
    <n v="1"/>
    <n v="1.5849359999999999"/>
    <n v="1.9356000000000002E-2"/>
    <n v="0.24617600000000001"/>
    <n v="5.5950000000000001E-3"/>
    <s v="5"/>
    <s v="scale_mpi_epyc_job_12128.out "/>
    <s v="scale_mpi_epyc_epyc005_2023-06-13_02-00-42.csv "/>
    <s v="i 100 0 0 45 1"/>
    <e v="#N/A"/>
    <e v="#N/A"/>
    <e v="#N/A"/>
    <e v="#N/A"/>
    <x v="1"/>
  </r>
  <r>
    <x v="0"/>
    <x v="2"/>
    <n v="0"/>
    <x v="0"/>
    <x v="45"/>
    <n v="1"/>
    <n v="1.423389"/>
    <n v="1.8742000000000002E-2"/>
    <n v="0.26758999999999999"/>
    <n v="5.9459999999999999E-3"/>
    <s v="5"/>
    <s v="scale_mpi_epyc_job_12128.out "/>
    <s v="scale_mpi_epyc_epyc005_2023-06-13_02-00-42.csv "/>
    <s v="i 100 0 0 46 1"/>
    <e v="#N/A"/>
    <e v="#N/A"/>
    <e v="#N/A"/>
    <e v="#N/A"/>
    <x v="1"/>
  </r>
  <r>
    <x v="0"/>
    <x v="2"/>
    <n v="0"/>
    <x v="0"/>
    <x v="46"/>
    <n v="1"/>
    <n v="1.639996"/>
    <n v="1.2368000000000001E-2"/>
    <n v="0.22608500000000001"/>
    <n v="4.9150000000000001E-3"/>
    <s v="5"/>
    <s v="scale_mpi_epyc_job_12128.out "/>
    <s v="scale_mpi_epyc_epyc005_2023-06-13_02-00-42.csv "/>
    <s v="i 100 0 0 47 1"/>
    <e v="#N/A"/>
    <e v="#N/A"/>
    <e v="#N/A"/>
    <e v="#N/A"/>
    <x v="1"/>
  </r>
  <r>
    <x v="0"/>
    <x v="2"/>
    <n v="0"/>
    <x v="0"/>
    <x v="47"/>
    <n v="1"/>
    <n v="1.7129099999999999"/>
    <n v="1.9507E-2"/>
    <n v="0.28769600000000001"/>
    <n v="6.1209999999999997E-3"/>
    <s v="5"/>
    <s v="scale_mpi_epyc_job_12128.out "/>
    <s v="scale_mpi_epyc_epyc005_2023-06-13_02-00-42.csv "/>
    <s v="i 100 0 0 48 1"/>
    <e v="#N/A"/>
    <e v="#N/A"/>
    <e v="#N/A"/>
    <e v="#N/A"/>
    <x v="1"/>
  </r>
  <r>
    <x v="0"/>
    <x v="2"/>
    <n v="0"/>
    <x v="0"/>
    <x v="48"/>
    <n v="1"/>
    <n v="1.5252159999999999"/>
    <n v="1.0673999999999999E-2"/>
    <n v="0.29671999999999998"/>
    <n v="6.182E-3"/>
    <s v="5"/>
    <s v="scale_mpi_epyc_job_12128.out "/>
    <s v="scale_mpi_epyc_epyc005_2023-06-13_02-00-42.csv "/>
    <s v="i 100 0 0 49 1"/>
    <e v="#N/A"/>
    <e v="#N/A"/>
    <e v="#N/A"/>
    <e v="#N/A"/>
    <x v="1"/>
  </r>
  <r>
    <x v="0"/>
    <x v="2"/>
    <n v="0"/>
    <x v="0"/>
    <x v="49"/>
    <n v="1"/>
    <n v="1.5027360000000001"/>
    <n v="1.2145E-2"/>
    <n v="0.21496399999999999"/>
    <n v="4.3870000000000003E-3"/>
    <s v="5"/>
    <s v="scale_mpi_epyc_job_12128.out "/>
    <s v="scale_mpi_epyc_epyc005_2023-06-13_02-00-42.csv "/>
    <s v="i 100 0 0 50 1"/>
    <e v="#N/A"/>
    <e v="#N/A"/>
    <e v="#N/A"/>
    <e v="#N/A"/>
    <x v="1"/>
  </r>
  <r>
    <x v="0"/>
    <x v="2"/>
    <n v="0"/>
    <x v="0"/>
    <x v="50"/>
    <n v="1"/>
    <n v="1.6078349999999999"/>
    <n v="2.0757999999999999E-2"/>
    <n v="0.32421699999999998"/>
    <n v="6.4840000000000002E-3"/>
    <s v="5"/>
    <s v="scale_mpi_epyc_job_12128.out "/>
    <s v="scale_mpi_epyc_epyc005_2023-06-13_02-00-42.csv "/>
    <s v="i 100 0 0 51 1"/>
    <e v="#N/A"/>
    <e v="#N/A"/>
    <e v="#N/A"/>
    <e v="#N/A"/>
    <x v="1"/>
  </r>
  <r>
    <x v="0"/>
    <x v="2"/>
    <n v="0"/>
    <x v="0"/>
    <x v="51"/>
    <n v="1"/>
    <n v="1.556819"/>
    <n v="1.7412E-2"/>
    <n v="0.33095999999999998"/>
    <n v="6.489E-3"/>
    <s v="5"/>
    <s v="scale_mpi_epyc_job_12128.out "/>
    <s v="scale_mpi_epyc_epyc005_2023-06-13_02-00-42.csv "/>
    <s v="i 100 0 0 52 1"/>
    <e v="#N/A"/>
    <e v="#N/A"/>
    <e v="#N/A"/>
    <e v="#N/A"/>
    <x v="1"/>
  </r>
  <r>
    <x v="0"/>
    <x v="2"/>
    <n v="0"/>
    <x v="0"/>
    <x v="52"/>
    <n v="1"/>
    <n v="1.7829759999999999"/>
    <n v="1.8516999999999999E-2"/>
    <n v="0.36403799999999997"/>
    <n v="7.0010000000000003E-3"/>
    <s v="5"/>
    <s v="scale_mpi_epyc_job_12128.out "/>
    <s v="scale_mpi_epyc_epyc005_2023-06-13_02-00-42.csv "/>
    <s v="i 100 0 0 53 1"/>
    <e v="#N/A"/>
    <e v="#N/A"/>
    <e v="#N/A"/>
    <e v="#N/A"/>
    <x v="1"/>
  </r>
  <r>
    <x v="0"/>
    <x v="2"/>
    <n v="0"/>
    <x v="0"/>
    <x v="53"/>
    <n v="1"/>
    <n v="1.5563419999999999"/>
    <n v="2.1323999999999999E-2"/>
    <n v="0.36259400000000003"/>
    <n v="6.8409999999999999E-3"/>
    <s v="5"/>
    <s v="scale_mpi_epyc_job_12128.out "/>
    <s v="scale_mpi_epyc_epyc005_2023-06-13_02-00-42.csv "/>
    <s v="i 100 0 0 54 1"/>
    <e v="#N/A"/>
    <e v="#N/A"/>
    <e v="#N/A"/>
    <e v="#N/A"/>
    <x v="1"/>
  </r>
  <r>
    <x v="0"/>
    <x v="2"/>
    <n v="0"/>
    <x v="0"/>
    <x v="54"/>
    <n v="1"/>
    <n v="1.613864"/>
    <n v="1.6077999999999999E-2"/>
    <n v="0.199493"/>
    <n v="3.6939999999999998E-3"/>
    <s v="5"/>
    <s v="scale_mpi_epyc_job_12128.out "/>
    <s v="scale_mpi_epyc_epyc005_2023-06-13_02-00-42.csv "/>
    <s v="i 100 0 0 55 1"/>
    <e v="#N/A"/>
    <e v="#N/A"/>
    <e v="#N/A"/>
    <e v="#N/A"/>
    <x v="1"/>
  </r>
  <r>
    <x v="0"/>
    <x v="2"/>
    <n v="0"/>
    <x v="0"/>
    <x v="55"/>
    <n v="1"/>
    <n v="1.561958"/>
    <n v="1.8988000000000001E-2"/>
    <n v="0.39553300000000002"/>
    <n v="7.1919999999999996E-3"/>
    <s v="5"/>
    <s v="scale_mpi_epyc_job_12128.out "/>
    <s v="scale_mpi_epyc_epyc005_2023-06-13_02-00-42.csv "/>
    <s v="i 100 0 0 56 1"/>
    <e v="#N/A"/>
    <e v="#N/A"/>
    <e v="#N/A"/>
    <e v="#N/A"/>
    <x v="1"/>
  </r>
  <r>
    <x v="0"/>
    <x v="2"/>
    <n v="0"/>
    <x v="0"/>
    <x v="56"/>
    <n v="1"/>
    <n v="1.61982"/>
    <n v="1.4671E-2"/>
    <n v="0.41786899999999999"/>
    <n v="7.4619999999999999E-3"/>
    <s v="5"/>
    <s v="scale_mpi_epyc_job_12128.out "/>
    <s v="scale_mpi_epyc_epyc005_2023-06-13_02-00-42.csv "/>
    <s v="i 100 0 0 57 1"/>
    <e v="#N/A"/>
    <e v="#N/A"/>
    <e v="#N/A"/>
    <e v="#N/A"/>
    <x v="1"/>
  </r>
  <r>
    <x v="0"/>
    <x v="2"/>
    <n v="0"/>
    <x v="0"/>
    <x v="57"/>
    <n v="1"/>
    <n v="1.2321610000000001"/>
    <n v="1.4522E-2"/>
    <n v="0.41508400000000001"/>
    <n v="7.2820000000000003E-3"/>
    <s v="5"/>
    <s v="scale_mpi_epyc_job_12128.out "/>
    <s v="scale_mpi_epyc_epyc005_2023-06-13_02-00-42.csv "/>
    <s v="i 100 0 0 58 1"/>
    <e v="#N/A"/>
    <e v="#N/A"/>
    <e v="#N/A"/>
    <e v="#N/A"/>
    <x v="1"/>
  </r>
  <r>
    <x v="0"/>
    <x v="2"/>
    <n v="0"/>
    <x v="0"/>
    <x v="58"/>
    <n v="1"/>
    <n v="1.281112"/>
    <n v="1.8044000000000001E-2"/>
    <n v="0.39698299999999997"/>
    <n v="6.8450000000000004E-3"/>
    <s v="5"/>
    <s v="scale_mpi_epyc_job_12128.out "/>
    <s v="scale_mpi_epyc_epyc005_2023-06-13_02-00-42.csv "/>
    <s v="i 100 0 0 59 1"/>
    <e v="#N/A"/>
    <e v="#N/A"/>
    <e v="#N/A"/>
    <e v="#N/A"/>
    <x v="1"/>
  </r>
  <r>
    <x v="0"/>
    <x v="2"/>
    <n v="0"/>
    <x v="0"/>
    <x v="59"/>
    <n v="1"/>
    <n v="1.3346929999999999"/>
    <n v="1.9134000000000002E-2"/>
    <n v="0.40622799999999998"/>
    <n v="6.8849999999999996E-3"/>
    <s v="5"/>
    <s v="scale_mpi_epyc_job_12128.out "/>
    <s v="scale_mpi_epyc_epyc005_2023-06-13_02-00-42.csv "/>
    <s v="i 100 0 0 60 1"/>
    <e v="#N/A"/>
    <e v="#N/A"/>
    <e v="#N/A"/>
    <e v="#N/A"/>
    <x v="1"/>
  </r>
  <r>
    <x v="0"/>
    <x v="2"/>
    <n v="0"/>
    <x v="0"/>
    <x v="60"/>
    <n v="1"/>
    <n v="1.2572890000000001"/>
    <n v="2.1812999999999999E-2"/>
    <n v="0.41503499999999999"/>
    <n v="6.9170000000000004E-3"/>
    <s v="5"/>
    <s v="scale_mpi_epyc_job_12128.out "/>
    <s v="scale_mpi_epyc_epyc005_2023-06-13_02-00-42.csv "/>
    <s v="i 100 0 0 61 1"/>
    <e v="#N/A"/>
    <e v="#N/A"/>
    <e v="#N/A"/>
    <e v="#N/A"/>
    <x v="1"/>
  </r>
  <r>
    <x v="0"/>
    <x v="2"/>
    <n v="0"/>
    <x v="0"/>
    <x v="61"/>
    <n v="1"/>
    <n v="1.2657210000000001"/>
    <n v="2.3061999999999999E-2"/>
    <n v="0.46021099999999998"/>
    <n v="7.5440000000000004E-3"/>
    <s v="5"/>
    <s v="scale_mpi_epyc_job_12128.out "/>
    <s v="scale_mpi_epyc_epyc005_2023-06-13_02-00-42.csv "/>
    <s v="i 100 0 0 62 1"/>
    <e v="#N/A"/>
    <e v="#N/A"/>
    <e v="#N/A"/>
    <e v="#N/A"/>
    <x v="1"/>
  </r>
  <r>
    <x v="0"/>
    <x v="2"/>
    <n v="0"/>
    <x v="0"/>
    <x v="62"/>
    <n v="1"/>
    <n v="1.3600190000000001"/>
    <n v="2.7168000000000001E-2"/>
    <n v="0.49178300000000003"/>
    <n v="7.9319999999999998E-3"/>
    <s v="5"/>
    <s v="scale_mpi_epyc_job_12128.out "/>
    <s v="scale_mpi_epyc_epyc005_2023-06-13_02-00-42.csv "/>
    <s v="i 100 0 0 63 1"/>
    <e v="#N/A"/>
    <e v="#N/A"/>
    <e v="#N/A"/>
    <e v="#N/A"/>
    <x v="1"/>
  </r>
  <r>
    <x v="0"/>
    <x v="2"/>
    <n v="0"/>
    <x v="0"/>
    <x v="63"/>
    <n v="1"/>
    <n v="1.2910029999999999"/>
    <n v="2.7257E-2"/>
    <n v="0.50616499999999998"/>
    <n v="8.0339999999999995E-3"/>
    <s v="5"/>
    <s v="scale_mpi_epyc_job_12128.out "/>
    <s v="scale_mpi_epyc_epyc005_2023-06-13_02-00-42.csv "/>
    <s v="i 100 0 0 64 1"/>
    <e v="#N/A"/>
    <e v="#N/A"/>
    <e v="#N/A"/>
    <e v="#N/A"/>
    <x v="1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  <r>
    <x v="1"/>
    <x v="3"/>
    <m/>
    <x v="1"/>
    <x v="64"/>
    <m/>
    <m/>
    <m/>
    <m/>
    <m/>
    <m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3B1BDA-457B-48BA-B1C7-E00237A47326}" name="ExecutionsCount" cacheId="49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olHeaderCaption="Col">
  <location ref="A3:BN14" firstHeaderRow="1" firstDataRow="2" firstDataCol="1"/>
  <pivotFields count="19">
    <pivotField axis="axisRow" showAll="0">
      <items count="7">
        <item m="1" x="2"/>
        <item m="1" x="4"/>
        <item m="1" x="3"/>
        <item m="1" x="5"/>
        <item x="0"/>
        <item x="1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showAll="0"/>
    <pivotField axis="axisRow" showAll="0">
      <items count="5">
        <item x="0"/>
        <item m="1" x="2"/>
        <item m="1" x="3"/>
        <item x="1"/>
        <item t="default"/>
      </items>
    </pivotField>
    <pivotField axis="axisCol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0"/>
    <field x="1"/>
    <field x="3"/>
  </rowFields>
  <rowItems count="10">
    <i>
      <x v="4"/>
    </i>
    <i r="1">
      <x/>
    </i>
    <i r="2">
      <x/>
    </i>
    <i r="1">
      <x v="1"/>
    </i>
    <i r="2">
      <x/>
    </i>
    <i r="1">
      <x v="2"/>
    </i>
    <i r="2">
      <x/>
    </i>
    <i>
      <x v="5"/>
    </i>
    <i r="1">
      <x v="3"/>
    </i>
    <i r="2">
      <x v="3"/>
    </i>
  </rowItems>
  <colFields count="1">
    <field x="4"/>
  </colFields>
  <col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</colItems>
  <dataFields count="1">
    <dataField name="Count of total_time" fld="6" subtotal="count" baseField="0" baseItem="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EB8AB7-E832-4022-A13E-890286F79F1F}" name="ExecutionTime" cacheId="49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 colHeaderCaption="Col">
  <location ref="A3:E71" firstHeaderRow="1" firstDataRow="5" firstDataCol="1"/>
  <pivotFields count="19">
    <pivotField axis="axisCol" showAll="0" defaultSubtotal="0">
      <items count="6">
        <item m="1" x="2"/>
        <item m="1" x="4"/>
        <item m="1" x="3"/>
        <item m="1" x="5"/>
        <item x="0"/>
        <item x="1"/>
      </items>
    </pivotField>
    <pivotField axis="axisCol" showAll="0" defaultSubtotal="0">
      <items count="4">
        <item h="1" x="2"/>
        <item h="1" x="1"/>
        <item x="0"/>
        <item h="1" x="3"/>
      </items>
    </pivotField>
    <pivotField showAll="0" defaultSubtotal="0"/>
    <pivotField axis="axisCol" showAll="0" defaultSubtotal="0">
      <items count="4">
        <item x="0"/>
        <item m="1" x="2"/>
        <item m="1" x="3"/>
        <item x="1"/>
      </items>
    </pivotField>
    <pivotField axis="axisRow" showAll="0" defaultSubtota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</items>
    </pivotField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ubtotalTop="0" showAll="0" defaultSubtotal="0"/>
    <pivotField name="Avg2"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</pivotFields>
  <rowFields count="1">
    <field x="4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</rowItems>
  <colFields count="4">
    <field x="0"/>
    <field x="1"/>
    <field x="3"/>
    <field x="-2"/>
  </colFields>
  <colItems count="2">
    <i>
      <x v="4"/>
      <x v="2"/>
      <x/>
      <x/>
    </i>
    <i r="3" i="1">
      <x v="1"/>
    </i>
  </colItems>
  <dataFields count="2">
    <dataField name="Avg" fld="6" subtotal="average" baseField="5" baseItem="0" numFmtId="4"/>
    <dataField name="StdDevp" fld="6" subtotal="stdDevp" baseField="5" baseItem="0"/>
  </dataFields>
  <chartFormats count="34">
    <chartFormat chart="0" format="6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6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6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7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7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7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  <chartFormat chart="0" format="7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7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7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7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0" format="7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7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0" format="7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8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0" format="8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3" count="1" selected="0">
            <x v="0"/>
          </reference>
        </references>
      </pivotArea>
    </chartFormat>
    <chartFormat chart="0" format="8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0" format="8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8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0" format="8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8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0" format="8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8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0" format="89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90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91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92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93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4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  <chartFormat chart="0" format="94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95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96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97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25D281-A260-40C1-B94C-910573FD9CC5}" name="ExecutionTime" cacheId="49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 colHeaderCaption="Col">
  <location ref="A4:B71" firstHeaderRow="1" firstDataRow="4" firstDataCol="1" rowPageCount="1" colPageCount="1"/>
  <pivotFields count="19">
    <pivotField axis="axisCol" showAll="0" defaultSubtotal="0">
      <items count="6">
        <item m="1" x="2"/>
        <item m="1" x="4"/>
        <item m="1" x="3"/>
        <item m="1" x="5"/>
        <item x="0"/>
        <item x="1"/>
      </items>
    </pivotField>
    <pivotField axis="axisCol" showAll="0" defaultSubtotal="0">
      <items count="4">
        <item h="1" x="2"/>
        <item h="1" x="1"/>
        <item x="0"/>
        <item h="1" x="3"/>
      </items>
    </pivotField>
    <pivotField showAll="0" defaultSubtotal="0"/>
    <pivotField axis="axisCol" showAll="0" defaultSubtotal="0">
      <items count="4">
        <item x="0"/>
        <item m="1" x="2"/>
        <item m="1" x="3"/>
        <item x="1"/>
      </items>
    </pivotField>
    <pivotField axis="axisRow" showAll="0" defaultSubtota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</items>
    </pivotField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ubtotalTop="0" showAll="0" defaultSubtotal="0"/>
    <pivotField name="Avg2" subtotalTop="0" showAll="0" defaultSubtotal="0"/>
    <pivotField subtotalTop="0" showAll="0" defaultSubtotal="0"/>
    <pivotField subtotalTop="0" showAll="0" defaultSubtotal="0"/>
    <pivotField subtotalTop="0" showAll="0" defaultSubtotal="0"/>
    <pivotField axis="axisPage" subtotalTop="0" multipleItemSelectionAllowed="1" showAll="0" defaultSubtotal="0">
      <items count="4">
        <item x="0"/>
        <item m="1" x="3"/>
        <item x="1"/>
        <item x="2"/>
      </items>
    </pivotField>
  </pivotFields>
  <rowFields count="1">
    <field x="4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</rowItems>
  <colFields count="3">
    <field x="0"/>
    <field x="1"/>
    <field x="3"/>
  </colFields>
  <colItems count="1">
    <i>
      <x v="4"/>
      <x v="2"/>
      <x/>
    </i>
  </colItems>
  <pageFields count="1">
    <pageField fld="18" hier="-1"/>
  </pageFields>
  <dataFields count="1">
    <dataField name="Avg" fld="6" subtotal="average" baseField="5" baseItem="0" numFmtId="4"/>
  </dataFields>
  <chartFormats count="41">
    <chartFormat chart="0" format="6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6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6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7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7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7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  <chartFormat chart="0" format="7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7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7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7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0" format="7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7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0" format="7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8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0" format="8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3" count="1" selected="0">
            <x v="0"/>
          </reference>
        </references>
      </pivotArea>
    </chartFormat>
    <chartFormat chart="0" format="8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0" format="8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8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0" format="8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8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0" format="8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8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1" format="16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" format="16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1" format="16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" format="16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1" format="16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" format="17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1" format="17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" format="17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1" format="17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  <chartFormat chart="1" format="1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18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1" format="18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1" format="18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</references>
      </pivotArea>
    </chartFormat>
    <chartFormat chart="1" format="18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1" format="1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8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168E29-AA9E-4F17-B09D-4CF4B1F51A54}" name="TableOMP" displayName="TableOMP" ref="A1:S10243" totalsRowShown="0">
  <autoFilter ref="A1:S10243" xr:uid="{70168E29-AA9E-4F17-B09D-4CF4B1F51A54}"/>
  <tableColumns count="19">
    <tableColumn id="1" xr3:uid="{C65E14EC-216C-4223-8D59-B7FA32155998}" name="action"/>
    <tableColumn id="2" xr3:uid="{C68AA4F1-E41B-44F3-B896-477E0490398B}" name="world_size"/>
    <tableColumn id="3" xr3:uid="{5A856295-BB0B-4C5E-8B32-C3A567AA87A6}" name="number_of_steps"/>
    <tableColumn id="4" xr3:uid="{68FB72C4-E607-42B8-939D-702DCA7FFFF0}" name="number_of_steps_between_file_dumps"/>
    <tableColumn id="5" xr3:uid="{9D59EF98-570B-42C9-A289-F0C2B74EB016}" name="mpi_size"/>
    <tableColumn id="6" xr3:uid="{B9F2D2E7-974A-4DB0-9D7B-947B986A59E3}" name="omp_get_max_threads"/>
    <tableColumn id="7" xr3:uid="{00EE61D5-D9B1-4EF9-AAEB-91A1B45B8426}" name="total_time"/>
    <tableColumn id="8" xr3:uid="{8C2B001D-EA8F-47D2-A5AC-CE0F53F0306A}" name="t_io"/>
    <tableColumn id="9" xr3:uid="{6D756F1B-9ED0-4891-B4BD-6091AA90CB46}" name="t_io_accumulator"/>
    <tableColumn id="10" xr3:uid="{6FCD2C63-F707-4B5F-B547-1C87A5EC8189}" name="t_io_accumulator_average"/>
    <tableColumn id="11" xr3:uid="{BF95AC99-08F1-4838-B163-D4E32789F8B3}" name="node">
      <calculatedColumnFormula>MID(M2,22,1)</calculatedColumnFormula>
    </tableColumn>
    <tableColumn id="12" xr3:uid="{5421C10C-E96C-4B6C-B4BE-9047E501DD53}" name="out"/>
    <tableColumn id="13" xr3:uid="{67DBD403-53D0-466F-AD8B-785BC0DAD5DA}" name="csv"/>
    <tableColumn id="14" xr3:uid="{984C2C3F-D45A-4E4B-B789-9679BB79EC3F}" name="Label" dataDxfId="7">
      <calculatedColumnFormula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calculatedColumnFormula>
    </tableColumn>
    <tableColumn id="15" xr3:uid="{EE704669-6842-4AAF-BEC5-6701791A2A13}" name="Avg" dataDxfId="6">
      <calculatedColumnFormula>VLOOKUP(TableOMP[[#This Row],[Label]],TableAvg[],2,FALSE)</calculatedColumnFormula>
    </tableColumn>
    <tableColumn id="16" xr3:uid="{BB6D40B8-41D7-47A2-ABD3-05A62494E6EB}" name="StdDev" dataDxfId="5">
      <calculatedColumnFormula>VLOOKUP(TableOMP[[#This Row],[Label]],TableAvg[],3,FALSE)</calculatedColumnFormula>
    </tableColumn>
    <tableColumn id="17" xr3:uid="{00943421-329C-42C2-92EB-29B5AB73137C}" name="Low" dataDxfId="4">
      <calculatedColumnFormula>TableOMP[[#This Row],[Avg]]-$U$2*TableOMP[[#This Row],[StdDev]]</calculatedColumnFormula>
    </tableColumn>
    <tableColumn id="18" xr3:uid="{81746D78-2A05-4902-B5C4-870146FB8426}" name="High" dataDxfId="3">
      <calculatedColumnFormula>TableOMP[[#This Row],[Avg]]+$U$2*TableOMP[[#This Row],[StdDev]]</calculatedColumnFormula>
    </tableColumn>
    <tableColumn id="19" xr3:uid="{F9013FD8-EF78-4033-BFFC-9DFD205B8A56}" name="Pick" dataDxfId="2">
      <calculatedColumnFormula>IF(AND(TableOMP[[#This Row],[total_time]]&gt;=TableOMP[[#This Row],[Low]], TableOMP[[#This Row],[total_time]]&lt;=TableOMP[[#This Row],[High]]),1,0)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F84A10-4F95-4537-8E02-B858F32CA90E}" name="TableAvg" displayName="TableAvg" ref="V73:X649" totalsRowShown="0">
  <autoFilter ref="V73:X649" xr:uid="{9CF84A10-4F95-4537-8E02-B858F32CA90E}"/>
  <tableColumns count="3">
    <tableColumn id="1" xr3:uid="{C63899BB-21DC-454F-B53E-AF2D49FFCDE6}" name="label">
      <calculatedColumnFormula>"i 10000 0 0 1 " &amp; U74</calculatedColumnFormula>
    </tableColumn>
    <tableColumn id="2" xr3:uid="{5F96F68B-B89E-4A51-8546-9094D83E26CF}" name="avg" dataDxfId="1"/>
    <tableColumn id="3" xr3:uid="{FB1D786E-17AB-4026-AE55-C8020C468ACD}" name="de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CF52-D2E7-4173-89F3-152A3E21431F}">
  <dimension ref="A1:AA10243"/>
  <sheetViews>
    <sheetView tabSelected="1" topLeftCell="A1693" workbookViewId="0">
      <selection activeCell="L1720" sqref="L1720"/>
    </sheetView>
  </sheetViews>
  <sheetFormatPr defaultRowHeight="15" x14ac:dyDescent="0.25"/>
  <cols>
    <col min="1" max="1" width="8.5703125" customWidth="1"/>
    <col min="2" max="2" width="12.7109375" customWidth="1"/>
    <col min="3" max="3" width="18.7109375" customWidth="1"/>
    <col min="4" max="4" width="38.7109375" customWidth="1"/>
    <col min="5" max="5" width="11" customWidth="1"/>
    <col min="6" max="6" width="23.42578125" customWidth="1"/>
    <col min="7" max="7" width="12.42578125" customWidth="1"/>
    <col min="8" max="8" width="10" bestFit="1" customWidth="1"/>
    <col min="9" max="9" width="18.42578125" customWidth="1"/>
    <col min="10" max="10" width="26.42578125" customWidth="1"/>
    <col min="11" max="11" width="7.7109375" customWidth="1"/>
    <col min="12" max="12" width="29.7109375" bestFit="1" customWidth="1"/>
    <col min="13" max="13" width="57" bestFit="1" customWidth="1"/>
    <col min="14" max="14" width="22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24</v>
      </c>
      <c r="O1" t="s">
        <v>22</v>
      </c>
      <c r="P1" t="s">
        <v>29</v>
      </c>
      <c r="Q1" t="s">
        <v>30</v>
      </c>
      <c r="R1" t="s">
        <v>31</v>
      </c>
      <c r="S1" t="s">
        <v>32</v>
      </c>
      <c r="U1" t="s">
        <v>33</v>
      </c>
      <c r="V1" t="s">
        <v>36</v>
      </c>
      <c r="W1" t="s">
        <v>37</v>
      </c>
      <c r="X1" t="s">
        <v>35</v>
      </c>
      <c r="Y1" t="s">
        <v>38</v>
      </c>
    </row>
    <row r="2" spans="1:27" x14ac:dyDescent="0.25">
      <c r="A2" t="s">
        <v>17</v>
      </c>
      <c r="B2">
        <v>10000</v>
      </c>
      <c r="C2">
        <v>0</v>
      </c>
      <c r="D2">
        <v>0</v>
      </c>
      <c r="E2">
        <v>1</v>
      </c>
      <c r="F2">
        <v>1</v>
      </c>
      <c r="G2">
        <v>4.8441789999999996</v>
      </c>
      <c r="H2">
        <v>2.1992859999999999</v>
      </c>
      <c r="I2">
        <v>0</v>
      </c>
      <c r="J2">
        <v>0</v>
      </c>
      <c r="K2" t="str">
        <f t="shared" ref="K2:K65" si="0">MID(M2,22,1)</f>
        <v>5</v>
      </c>
      <c r="L2" t="s">
        <v>41</v>
      </c>
      <c r="M2" t="s">
        <v>40</v>
      </c>
      <c r="N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 1</v>
      </c>
      <c r="O2">
        <f>VLOOKUP(TableOMP[[#This Row],[Label]],TableAvg[],2,FALSE)</f>
        <v>0</v>
      </c>
      <c r="P2">
        <f>VLOOKUP(TableOMP[[#This Row],[Label]],TableAvg[],3,FALSE)</f>
        <v>0</v>
      </c>
      <c r="Q2">
        <f>TableOMP[[#This Row],[Avg]]-$U$2*TableOMP[[#This Row],[StdDev]]</f>
        <v>0</v>
      </c>
      <c r="R2">
        <f>TableOMP[[#This Row],[Avg]]+$U$2*TableOMP[[#This Row],[StdDev]]</f>
        <v>0</v>
      </c>
      <c r="S2">
        <f>IF(AND(TableOMP[[#This Row],[total_time]]&gt;=TableOMP[[#This Row],[Low]], TableOMP[[#This Row],[total_time]]&lt;=TableOMP[[#This Row],[High]]),1,0)</f>
        <v>0</v>
      </c>
      <c r="U2">
        <v>2</v>
      </c>
      <c r="V2">
        <f>COUNTIF(S:S,"=1")</f>
        <v>0</v>
      </c>
      <c r="W2">
        <f>COUNTIF(S:S,"=0")</f>
        <v>10</v>
      </c>
      <c r="X2">
        <f>COUNT(S:S)</f>
        <v>10</v>
      </c>
      <c r="Y2">
        <v>9590</v>
      </c>
      <c r="Z2">
        <f>X2+Y2</f>
        <v>9600</v>
      </c>
      <c r="AA2">
        <v>10243</v>
      </c>
    </row>
    <row r="3" spans="1:27" x14ac:dyDescent="0.25">
      <c r="A3" t="s">
        <v>17</v>
      </c>
      <c r="B3">
        <v>10000</v>
      </c>
      <c r="C3">
        <v>0</v>
      </c>
      <c r="D3">
        <v>0</v>
      </c>
      <c r="E3">
        <v>2</v>
      </c>
      <c r="F3">
        <v>1</v>
      </c>
      <c r="G3">
        <v>1.965069</v>
      </c>
      <c r="H3">
        <v>0.114605</v>
      </c>
      <c r="I3">
        <v>2.9676999999999999E-2</v>
      </c>
      <c r="J3">
        <v>2.9676999999999999E-2</v>
      </c>
      <c r="K3" t="str">
        <f t="shared" si="0"/>
        <v>5</v>
      </c>
      <c r="L3" t="s">
        <v>41</v>
      </c>
      <c r="M3" t="s">
        <v>40</v>
      </c>
      <c r="N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 1</v>
      </c>
      <c r="O3" t="e">
        <f>VLOOKUP(TableOMP[[#This Row],[Label]],TableAvg[],2,FALSE)</f>
        <v>#N/A</v>
      </c>
      <c r="P3" t="e">
        <f>VLOOKUP(TableOMP[[#This Row],[Label]],TableAvg[],3,FALSE)</f>
        <v>#N/A</v>
      </c>
      <c r="Q3" t="e">
        <f>TableOMP[[#This Row],[Avg]]-$U$2*TableOMP[[#This Row],[StdDev]]</f>
        <v>#N/A</v>
      </c>
      <c r="R3" t="e">
        <f>TableOMP[[#This Row],[Avg]]+$U$2*TableOMP[[#This Row],[StdDev]]</f>
        <v>#N/A</v>
      </c>
      <c r="S3" t="e">
        <f>IF(AND(TableOMP[[#This Row],[total_time]]&gt;=TableOMP[[#This Row],[Low]], TableOMP[[#This Row],[total_time]]&lt;=TableOMP[[#This Row],[High]]),1,0)</f>
        <v>#N/A</v>
      </c>
      <c r="X3">
        <f>COUNTIF(S:S,"&lt;&gt;1 AND &lt;&gt;0")</f>
        <v>1048576</v>
      </c>
    </row>
    <row r="4" spans="1:27" x14ac:dyDescent="0.25">
      <c r="A4" t="s">
        <v>17</v>
      </c>
      <c r="B4">
        <v>10000</v>
      </c>
      <c r="C4">
        <v>0</v>
      </c>
      <c r="D4">
        <v>0</v>
      </c>
      <c r="E4">
        <v>3</v>
      </c>
      <c r="F4">
        <v>1</v>
      </c>
      <c r="G4">
        <v>1.686023</v>
      </c>
      <c r="H4">
        <v>0.112973</v>
      </c>
      <c r="I4">
        <v>4.7230000000000001E-2</v>
      </c>
      <c r="J4">
        <v>2.3615000000000001E-2</v>
      </c>
      <c r="K4" t="str">
        <f t="shared" si="0"/>
        <v>5</v>
      </c>
      <c r="L4" t="s">
        <v>41</v>
      </c>
      <c r="M4" t="s">
        <v>40</v>
      </c>
      <c r="N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 1</v>
      </c>
      <c r="O4" t="e">
        <f>VLOOKUP(TableOMP[[#This Row],[Label]],TableAvg[],2,FALSE)</f>
        <v>#N/A</v>
      </c>
      <c r="P4" t="e">
        <f>VLOOKUP(TableOMP[[#This Row],[Label]],TableAvg[],3,FALSE)</f>
        <v>#N/A</v>
      </c>
      <c r="Q4" t="e">
        <f>TableOMP[[#This Row],[Avg]]-$U$2*TableOMP[[#This Row],[StdDev]]</f>
        <v>#N/A</v>
      </c>
      <c r="R4" t="e">
        <f>TableOMP[[#This Row],[Avg]]+$U$2*TableOMP[[#This Row],[StdDev]]</f>
        <v>#N/A</v>
      </c>
      <c r="S4" t="e">
        <f>IF(AND(TableOMP[[#This Row],[total_time]]&gt;=TableOMP[[#This Row],[Low]], TableOMP[[#This Row],[total_time]]&lt;=TableOMP[[#This Row],[High]]),1,0)</f>
        <v>#N/A</v>
      </c>
    </row>
    <row r="5" spans="1:27" x14ac:dyDescent="0.25">
      <c r="A5" t="s">
        <v>17</v>
      </c>
      <c r="B5">
        <v>10000</v>
      </c>
      <c r="C5">
        <v>0</v>
      </c>
      <c r="D5">
        <v>0</v>
      </c>
      <c r="E5">
        <v>4</v>
      </c>
      <c r="F5">
        <v>1</v>
      </c>
      <c r="G5">
        <v>1.5934520000000001</v>
      </c>
      <c r="H5">
        <v>0.119424</v>
      </c>
      <c r="I5">
        <v>9.7822000000000006E-2</v>
      </c>
      <c r="J5">
        <v>3.2606999999999997E-2</v>
      </c>
      <c r="K5" t="str">
        <f t="shared" si="0"/>
        <v>5</v>
      </c>
      <c r="L5" t="s">
        <v>41</v>
      </c>
      <c r="M5" t="s">
        <v>40</v>
      </c>
      <c r="N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 1</v>
      </c>
      <c r="O5" t="e">
        <f>VLOOKUP(TableOMP[[#This Row],[Label]],TableAvg[],2,FALSE)</f>
        <v>#N/A</v>
      </c>
      <c r="P5" t="e">
        <f>VLOOKUP(TableOMP[[#This Row],[Label]],TableAvg[],3,FALSE)</f>
        <v>#N/A</v>
      </c>
      <c r="Q5" t="e">
        <f>TableOMP[[#This Row],[Avg]]-$U$2*TableOMP[[#This Row],[StdDev]]</f>
        <v>#N/A</v>
      </c>
      <c r="R5" t="e">
        <f>TableOMP[[#This Row],[Avg]]+$U$2*TableOMP[[#This Row],[StdDev]]</f>
        <v>#N/A</v>
      </c>
      <c r="S5" t="e">
        <f>IF(AND(TableOMP[[#This Row],[total_time]]&gt;=TableOMP[[#This Row],[Low]], TableOMP[[#This Row],[total_time]]&lt;=TableOMP[[#This Row],[High]]),1,0)</f>
        <v>#N/A</v>
      </c>
    </row>
    <row r="6" spans="1:27" x14ac:dyDescent="0.25">
      <c r="A6" t="s">
        <v>17</v>
      </c>
      <c r="B6">
        <v>10000</v>
      </c>
      <c r="C6">
        <v>0</v>
      </c>
      <c r="D6">
        <v>0</v>
      </c>
      <c r="E6">
        <v>5</v>
      </c>
      <c r="F6">
        <v>1</v>
      </c>
      <c r="G6">
        <v>1.5254350000000001</v>
      </c>
      <c r="H6">
        <v>0.14365700000000001</v>
      </c>
      <c r="I6">
        <v>5.7887000000000001E-2</v>
      </c>
      <c r="J6">
        <v>1.4472E-2</v>
      </c>
      <c r="K6" t="str">
        <f t="shared" si="0"/>
        <v>5</v>
      </c>
      <c r="L6" t="s">
        <v>41</v>
      </c>
      <c r="M6" t="s">
        <v>40</v>
      </c>
      <c r="N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 1</v>
      </c>
      <c r="O6" t="e">
        <f>VLOOKUP(TableOMP[[#This Row],[Label]],TableAvg[],2,FALSE)</f>
        <v>#N/A</v>
      </c>
      <c r="P6" t="e">
        <f>VLOOKUP(TableOMP[[#This Row],[Label]],TableAvg[],3,FALSE)</f>
        <v>#N/A</v>
      </c>
      <c r="Q6" t="e">
        <f>TableOMP[[#This Row],[Avg]]-$U$2*TableOMP[[#This Row],[StdDev]]</f>
        <v>#N/A</v>
      </c>
      <c r="R6" t="e">
        <f>TableOMP[[#This Row],[Avg]]+$U$2*TableOMP[[#This Row],[StdDev]]</f>
        <v>#N/A</v>
      </c>
      <c r="S6" t="e">
        <f>IF(AND(TableOMP[[#This Row],[total_time]]&gt;=TableOMP[[#This Row],[Low]], TableOMP[[#This Row],[total_time]]&lt;=TableOMP[[#This Row],[High]]),1,0)</f>
        <v>#N/A</v>
      </c>
    </row>
    <row r="7" spans="1:27" x14ac:dyDescent="0.25">
      <c r="A7" t="s">
        <v>17</v>
      </c>
      <c r="B7">
        <v>10000</v>
      </c>
      <c r="C7">
        <v>0</v>
      </c>
      <c r="D7">
        <v>0</v>
      </c>
      <c r="E7">
        <v>6</v>
      </c>
      <c r="F7">
        <v>1</v>
      </c>
      <c r="G7">
        <v>1.461592</v>
      </c>
      <c r="H7">
        <v>0.105725</v>
      </c>
      <c r="I7">
        <v>5.1770999999999998E-2</v>
      </c>
      <c r="J7">
        <v>1.0354E-2</v>
      </c>
      <c r="K7" t="str">
        <f t="shared" si="0"/>
        <v>5</v>
      </c>
      <c r="L7" t="s">
        <v>41</v>
      </c>
      <c r="M7" t="s">
        <v>40</v>
      </c>
      <c r="N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 1</v>
      </c>
      <c r="O7" t="e">
        <f>VLOOKUP(TableOMP[[#This Row],[Label]],TableAvg[],2,FALSE)</f>
        <v>#N/A</v>
      </c>
      <c r="P7" t="e">
        <f>VLOOKUP(TableOMP[[#This Row],[Label]],TableAvg[],3,FALSE)</f>
        <v>#N/A</v>
      </c>
      <c r="Q7" t="e">
        <f>TableOMP[[#This Row],[Avg]]-$U$2*TableOMP[[#This Row],[StdDev]]</f>
        <v>#N/A</v>
      </c>
      <c r="R7" t="e">
        <f>TableOMP[[#This Row],[Avg]]+$U$2*TableOMP[[#This Row],[StdDev]]</f>
        <v>#N/A</v>
      </c>
      <c r="S7" t="e">
        <f>IF(AND(TableOMP[[#This Row],[total_time]]&gt;=TableOMP[[#This Row],[Low]], TableOMP[[#This Row],[total_time]]&lt;=TableOMP[[#This Row],[High]]),1,0)</f>
        <v>#N/A</v>
      </c>
    </row>
    <row r="8" spans="1:27" x14ac:dyDescent="0.25">
      <c r="A8" t="s">
        <v>17</v>
      </c>
      <c r="B8">
        <v>10000</v>
      </c>
      <c r="C8">
        <v>0</v>
      </c>
      <c r="D8">
        <v>0</v>
      </c>
      <c r="E8">
        <v>7</v>
      </c>
      <c r="F8">
        <v>1</v>
      </c>
      <c r="G8">
        <v>1.408582</v>
      </c>
      <c r="H8">
        <v>0.104648</v>
      </c>
      <c r="I8">
        <v>6.8210000000000007E-2</v>
      </c>
      <c r="J8">
        <v>1.1368E-2</v>
      </c>
      <c r="K8" t="str">
        <f t="shared" si="0"/>
        <v>5</v>
      </c>
      <c r="L8" t="s">
        <v>41</v>
      </c>
      <c r="M8" t="s">
        <v>40</v>
      </c>
      <c r="N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7 1</v>
      </c>
      <c r="O8" t="e">
        <f>VLOOKUP(TableOMP[[#This Row],[Label]],TableAvg[],2,FALSE)</f>
        <v>#N/A</v>
      </c>
      <c r="P8" t="e">
        <f>VLOOKUP(TableOMP[[#This Row],[Label]],TableAvg[],3,FALSE)</f>
        <v>#N/A</v>
      </c>
      <c r="Q8" t="e">
        <f>TableOMP[[#This Row],[Avg]]-$U$2*TableOMP[[#This Row],[StdDev]]</f>
        <v>#N/A</v>
      </c>
      <c r="R8" t="e">
        <f>TableOMP[[#This Row],[Avg]]+$U$2*TableOMP[[#This Row],[StdDev]]</f>
        <v>#N/A</v>
      </c>
      <c r="S8" t="e">
        <f>IF(AND(TableOMP[[#This Row],[total_time]]&gt;=TableOMP[[#This Row],[Low]], TableOMP[[#This Row],[total_time]]&lt;=TableOMP[[#This Row],[High]]),1,0)</f>
        <v>#N/A</v>
      </c>
    </row>
    <row r="9" spans="1:27" x14ac:dyDescent="0.25">
      <c r="A9" t="s">
        <v>17</v>
      </c>
      <c r="B9">
        <v>10000</v>
      </c>
      <c r="C9">
        <v>0</v>
      </c>
      <c r="D9">
        <v>0</v>
      </c>
      <c r="E9">
        <v>8</v>
      </c>
      <c r="F9">
        <v>1</v>
      </c>
      <c r="G9">
        <v>1.400067</v>
      </c>
      <c r="H9">
        <v>0.106174</v>
      </c>
      <c r="I9">
        <v>7.3514999999999997E-2</v>
      </c>
      <c r="J9">
        <v>1.0501999999999999E-2</v>
      </c>
      <c r="K9" t="str">
        <f t="shared" si="0"/>
        <v>5</v>
      </c>
      <c r="L9" t="s">
        <v>41</v>
      </c>
      <c r="M9" t="s">
        <v>40</v>
      </c>
      <c r="N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8 1</v>
      </c>
      <c r="O9" t="e">
        <f>VLOOKUP(TableOMP[[#This Row],[Label]],TableAvg[],2,FALSE)</f>
        <v>#N/A</v>
      </c>
      <c r="P9" t="e">
        <f>VLOOKUP(TableOMP[[#This Row],[Label]],TableAvg[],3,FALSE)</f>
        <v>#N/A</v>
      </c>
      <c r="Q9" t="e">
        <f>TableOMP[[#This Row],[Avg]]-$U$2*TableOMP[[#This Row],[StdDev]]</f>
        <v>#N/A</v>
      </c>
      <c r="R9" t="e">
        <f>TableOMP[[#This Row],[Avg]]+$U$2*TableOMP[[#This Row],[StdDev]]</f>
        <v>#N/A</v>
      </c>
      <c r="S9" t="e">
        <f>IF(AND(TableOMP[[#This Row],[total_time]]&gt;=TableOMP[[#This Row],[Low]], TableOMP[[#This Row],[total_time]]&lt;=TableOMP[[#This Row],[High]]),1,0)</f>
        <v>#N/A</v>
      </c>
    </row>
    <row r="10" spans="1:27" x14ac:dyDescent="0.25">
      <c r="A10" t="s">
        <v>17</v>
      </c>
      <c r="B10">
        <v>10000</v>
      </c>
      <c r="C10">
        <v>0</v>
      </c>
      <c r="D10">
        <v>0</v>
      </c>
      <c r="E10">
        <v>9</v>
      </c>
      <c r="F10">
        <v>1</v>
      </c>
      <c r="G10">
        <v>1.3892500000000001</v>
      </c>
      <c r="H10">
        <v>0.104779</v>
      </c>
      <c r="I10">
        <v>8.3807000000000006E-2</v>
      </c>
      <c r="J10">
        <v>1.0475999999999999E-2</v>
      </c>
      <c r="K10" t="str">
        <f t="shared" si="0"/>
        <v>5</v>
      </c>
      <c r="L10" t="s">
        <v>41</v>
      </c>
      <c r="M10" t="s">
        <v>40</v>
      </c>
      <c r="N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9 1</v>
      </c>
      <c r="O10" t="e">
        <f>VLOOKUP(TableOMP[[#This Row],[Label]],TableAvg[],2,FALSE)</f>
        <v>#N/A</v>
      </c>
      <c r="P10" t="e">
        <f>VLOOKUP(TableOMP[[#This Row],[Label]],TableAvg[],3,FALSE)</f>
        <v>#N/A</v>
      </c>
      <c r="Q10" t="e">
        <f>TableOMP[[#This Row],[Avg]]-$U$2*TableOMP[[#This Row],[StdDev]]</f>
        <v>#N/A</v>
      </c>
      <c r="R10" t="e">
        <f>TableOMP[[#This Row],[Avg]]+$U$2*TableOMP[[#This Row],[StdDev]]</f>
        <v>#N/A</v>
      </c>
      <c r="S10" t="e">
        <f>IF(AND(TableOMP[[#This Row],[total_time]]&gt;=TableOMP[[#This Row],[Low]], TableOMP[[#This Row],[total_time]]&lt;=TableOMP[[#This Row],[High]]),1,0)</f>
        <v>#N/A</v>
      </c>
    </row>
    <row r="11" spans="1:27" x14ac:dyDescent="0.25">
      <c r="A11" t="s">
        <v>17</v>
      </c>
      <c r="B11">
        <v>10000</v>
      </c>
      <c r="C11">
        <v>0</v>
      </c>
      <c r="D11">
        <v>0</v>
      </c>
      <c r="E11">
        <v>10</v>
      </c>
      <c r="F11">
        <v>1</v>
      </c>
      <c r="G11">
        <v>1.3597630000000001</v>
      </c>
      <c r="H11">
        <v>0.103017</v>
      </c>
      <c r="I11">
        <v>9.2231999999999995E-2</v>
      </c>
      <c r="J11">
        <v>1.0248E-2</v>
      </c>
      <c r="K11" t="str">
        <f t="shared" si="0"/>
        <v>5</v>
      </c>
      <c r="L11" t="s">
        <v>41</v>
      </c>
      <c r="M11" t="s">
        <v>40</v>
      </c>
      <c r="N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10 1</v>
      </c>
      <c r="O11" t="e">
        <f>VLOOKUP(TableOMP[[#This Row],[Label]],TableAvg[],2,FALSE)</f>
        <v>#N/A</v>
      </c>
      <c r="P11" t="e">
        <f>VLOOKUP(TableOMP[[#This Row],[Label]],TableAvg[],3,FALSE)</f>
        <v>#N/A</v>
      </c>
      <c r="Q11" t="e">
        <f>TableOMP[[#This Row],[Avg]]-$U$2*TableOMP[[#This Row],[StdDev]]</f>
        <v>#N/A</v>
      </c>
      <c r="R11" t="e">
        <f>TableOMP[[#This Row],[Avg]]+$U$2*TableOMP[[#This Row],[StdDev]]</f>
        <v>#N/A</v>
      </c>
      <c r="S11" t="e">
        <f>IF(AND(TableOMP[[#This Row],[total_time]]&gt;=TableOMP[[#This Row],[Low]], TableOMP[[#This Row],[total_time]]&lt;=TableOMP[[#This Row],[High]]),1,0)</f>
        <v>#N/A</v>
      </c>
    </row>
    <row r="12" spans="1:27" x14ac:dyDescent="0.25">
      <c r="A12" t="s">
        <v>17</v>
      </c>
      <c r="B12">
        <v>10000</v>
      </c>
      <c r="C12">
        <v>0</v>
      </c>
      <c r="D12">
        <v>0</v>
      </c>
      <c r="E12">
        <v>11</v>
      </c>
      <c r="F12">
        <v>1</v>
      </c>
      <c r="G12">
        <v>1.360927</v>
      </c>
      <c r="H12">
        <v>0.100565</v>
      </c>
      <c r="I12">
        <v>8.8537000000000005E-2</v>
      </c>
      <c r="J12">
        <v>8.8540000000000008E-3</v>
      </c>
      <c r="K12" t="str">
        <f t="shared" si="0"/>
        <v>5</v>
      </c>
      <c r="L12" t="s">
        <v>41</v>
      </c>
      <c r="M12" t="s">
        <v>40</v>
      </c>
      <c r="N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11 1</v>
      </c>
      <c r="O12" t="e">
        <f>VLOOKUP(TableOMP[[#This Row],[Label]],TableAvg[],2,FALSE)</f>
        <v>#N/A</v>
      </c>
      <c r="P12" t="e">
        <f>VLOOKUP(TableOMP[[#This Row],[Label]],TableAvg[],3,FALSE)</f>
        <v>#N/A</v>
      </c>
      <c r="Q12" t="e">
        <f>TableOMP[[#This Row],[Avg]]-$U$2*TableOMP[[#This Row],[StdDev]]</f>
        <v>#N/A</v>
      </c>
      <c r="R12" t="e">
        <f>TableOMP[[#This Row],[Avg]]+$U$2*TableOMP[[#This Row],[StdDev]]</f>
        <v>#N/A</v>
      </c>
      <c r="S12" t="e">
        <f>IF(AND(TableOMP[[#This Row],[total_time]]&gt;=TableOMP[[#This Row],[Low]], TableOMP[[#This Row],[total_time]]&lt;=TableOMP[[#This Row],[High]]),1,0)</f>
        <v>#N/A</v>
      </c>
    </row>
    <row r="13" spans="1:27" x14ac:dyDescent="0.25">
      <c r="A13" t="s">
        <v>17</v>
      </c>
      <c r="B13">
        <v>10000</v>
      </c>
      <c r="C13">
        <v>0</v>
      </c>
      <c r="D13">
        <v>0</v>
      </c>
      <c r="E13">
        <v>12</v>
      </c>
      <c r="F13">
        <v>1</v>
      </c>
      <c r="G13">
        <v>1.355297</v>
      </c>
      <c r="H13">
        <v>0.106847</v>
      </c>
      <c r="I13">
        <v>0.11638999999999999</v>
      </c>
      <c r="J13">
        <v>1.0581E-2</v>
      </c>
      <c r="K13" t="str">
        <f t="shared" si="0"/>
        <v>5</v>
      </c>
      <c r="L13" t="s">
        <v>41</v>
      </c>
      <c r="M13" t="s">
        <v>40</v>
      </c>
      <c r="N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12 1</v>
      </c>
      <c r="O13" t="e">
        <f>VLOOKUP(TableOMP[[#This Row],[Label]],TableAvg[],2,FALSE)</f>
        <v>#N/A</v>
      </c>
      <c r="P13" t="e">
        <f>VLOOKUP(TableOMP[[#This Row],[Label]],TableAvg[],3,FALSE)</f>
        <v>#N/A</v>
      </c>
      <c r="Q13" t="e">
        <f>TableOMP[[#This Row],[Avg]]-$U$2*TableOMP[[#This Row],[StdDev]]</f>
        <v>#N/A</v>
      </c>
      <c r="R13" t="e">
        <f>TableOMP[[#This Row],[Avg]]+$U$2*TableOMP[[#This Row],[StdDev]]</f>
        <v>#N/A</v>
      </c>
      <c r="S13" t="e">
        <f>IF(AND(TableOMP[[#This Row],[total_time]]&gt;=TableOMP[[#This Row],[Low]], TableOMP[[#This Row],[total_time]]&lt;=TableOMP[[#This Row],[High]]),1,0)</f>
        <v>#N/A</v>
      </c>
    </row>
    <row r="14" spans="1:27" x14ac:dyDescent="0.25">
      <c r="A14" t="s">
        <v>17</v>
      </c>
      <c r="B14">
        <v>10000</v>
      </c>
      <c r="C14">
        <v>0</v>
      </c>
      <c r="D14">
        <v>0</v>
      </c>
      <c r="E14">
        <v>13</v>
      </c>
      <c r="F14">
        <v>1</v>
      </c>
      <c r="G14">
        <v>1.342327</v>
      </c>
      <c r="H14">
        <v>0.106276</v>
      </c>
      <c r="I14">
        <v>0.12167500000000001</v>
      </c>
      <c r="J14">
        <v>1.014E-2</v>
      </c>
      <c r="K14" t="str">
        <f t="shared" si="0"/>
        <v>5</v>
      </c>
      <c r="L14" t="s">
        <v>41</v>
      </c>
      <c r="M14" t="s">
        <v>40</v>
      </c>
      <c r="N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13 1</v>
      </c>
      <c r="O14" t="e">
        <f>VLOOKUP(TableOMP[[#This Row],[Label]],TableAvg[],2,FALSE)</f>
        <v>#N/A</v>
      </c>
      <c r="P14" t="e">
        <f>VLOOKUP(TableOMP[[#This Row],[Label]],TableAvg[],3,FALSE)</f>
        <v>#N/A</v>
      </c>
      <c r="Q14" t="e">
        <f>TableOMP[[#This Row],[Avg]]-$U$2*TableOMP[[#This Row],[StdDev]]</f>
        <v>#N/A</v>
      </c>
      <c r="R14" t="e">
        <f>TableOMP[[#This Row],[Avg]]+$U$2*TableOMP[[#This Row],[StdDev]]</f>
        <v>#N/A</v>
      </c>
      <c r="S14" t="e">
        <f>IF(AND(TableOMP[[#This Row],[total_time]]&gt;=TableOMP[[#This Row],[Low]], TableOMP[[#This Row],[total_time]]&lt;=TableOMP[[#This Row],[High]]),1,0)</f>
        <v>#N/A</v>
      </c>
    </row>
    <row r="15" spans="1:27" x14ac:dyDescent="0.25">
      <c r="A15" t="s">
        <v>17</v>
      </c>
      <c r="B15">
        <v>10000</v>
      </c>
      <c r="C15">
        <v>0</v>
      </c>
      <c r="D15">
        <v>0</v>
      </c>
      <c r="E15">
        <v>14</v>
      </c>
      <c r="F15">
        <v>1</v>
      </c>
      <c r="G15">
        <v>1.3637049999999999</v>
      </c>
      <c r="H15">
        <v>0.10727200000000001</v>
      </c>
      <c r="I15">
        <v>0.11981</v>
      </c>
      <c r="J15">
        <v>9.2160000000000002E-3</v>
      </c>
      <c r="K15" t="str">
        <f t="shared" si="0"/>
        <v>5</v>
      </c>
      <c r="L15" t="s">
        <v>41</v>
      </c>
      <c r="M15" t="s">
        <v>40</v>
      </c>
      <c r="N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14 1</v>
      </c>
      <c r="O15" t="e">
        <f>VLOOKUP(TableOMP[[#This Row],[Label]],TableAvg[],2,FALSE)</f>
        <v>#N/A</v>
      </c>
      <c r="P15" t="e">
        <f>VLOOKUP(TableOMP[[#This Row],[Label]],TableAvg[],3,FALSE)</f>
        <v>#N/A</v>
      </c>
      <c r="Q15" t="e">
        <f>TableOMP[[#This Row],[Avg]]-$U$2*TableOMP[[#This Row],[StdDev]]</f>
        <v>#N/A</v>
      </c>
      <c r="R15" t="e">
        <f>TableOMP[[#This Row],[Avg]]+$U$2*TableOMP[[#This Row],[StdDev]]</f>
        <v>#N/A</v>
      </c>
      <c r="S15" t="e">
        <f>IF(AND(TableOMP[[#This Row],[total_time]]&gt;=TableOMP[[#This Row],[Low]], TableOMP[[#This Row],[total_time]]&lt;=TableOMP[[#This Row],[High]]),1,0)</f>
        <v>#N/A</v>
      </c>
    </row>
    <row r="16" spans="1:27" x14ac:dyDescent="0.25">
      <c r="A16" t="s">
        <v>17</v>
      </c>
      <c r="B16">
        <v>10000</v>
      </c>
      <c r="C16">
        <v>0</v>
      </c>
      <c r="D16">
        <v>0</v>
      </c>
      <c r="E16">
        <v>15</v>
      </c>
      <c r="F16">
        <v>1</v>
      </c>
      <c r="G16">
        <v>1.3348580000000001</v>
      </c>
      <c r="H16">
        <v>0.10508199999999999</v>
      </c>
      <c r="I16">
        <v>0.147261</v>
      </c>
      <c r="J16">
        <v>1.0519000000000001E-2</v>
      </c>
      <c r="K16" t="str">
        <f t="shared" si="0"/>
        <v>5</v>
      </c>
      <c r="L16" t="s">
        <v>41</v>
      </c>
      <c r="M16" t="s">
        <v>40</v>
      </c>
      <c r="N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15 1</v>
      </c>
      <c r="O16" t="e">
        <f>VLOOKUP(TableOMP[[#This Row],[Label]],TableAvg[],2,FALSE)</f>
        <v>#N/A</v>
      </c>
      <c r="P16" t="e">
        <f>VLOOKUP(TableOMP[[#This Row],[Label]],TableAvg[],3,FALSE)</f>
        <v>#N/A</v>
      </c>
      <c r="Q16" t="e">
        <f>TableOMP[[#This Row],[Avg]]-$U$2*TableOMP[[#This Row],[StdDev]]</f>
        <v>#N/A</v>
      </c>
      <c r="R16" t="e">
        <f>TableOMP[[#This Row],[Avg]]+$U$2*TableOMP[[#This Row],[StdDev]]</f>
        <v>#N/A</v>
      </c>
      <c r="S16" t="e">
        <f>IF(AND(TableOMP[[#This Row],[total_time]]&gt;=TableOMP[[#This Row],[Low]], TableOMP[[#This Row],[total_time]]&lt;=TableOMP[[#This Row],[High]]),1,0)</f>
        <v>#N/A</v>
      </c>
    </row>
    <row r="17" spans="1:19" x14ac:dyDescent="0.25">
      <c r="A17" t="s">
        <v>17</v>
      </c>
      <c r="B17">
        <v>10000</v>
      </c>
      <c r="C17">
        <v>0</v>
      </c>
      <c r="D17">
        <v>0</v>
      </c>
      <c r="E17">
        <v>16</v>
      </c>
      <c r="F17">
        <v>1</v>
      </c>
      <c r="G17">
        <v>1.4008879999999999</v>
      </c>
      <c r="H17">
        <v>0.15020500000000001</v>
      </c>
      <c r="I17">
        <v>0.19376199999999999</v>
      </c>
      <c r="J17">
        <v>1.2917E-2</v>
      </c>
      <c r="K17" t="str">
        <f t="shared" si="0"/>
        <v>5</v>
      </c>
      <c r="L17" t="s">
        <v>41</v>
      </c>
      <c r="M17" t="s">
        <v>40</v>
      </c>
      <c r="N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16 1</v>
      </c>
      <c r="O17" t="e">
        <f>VLOOKUP(TableOMP[[#This Row],[Label]],TableAvg[],2,FALSE)</f>
        <v>#N/A</v>
      </c>
      <c r="P17" t="e">
        <f>VLOOKUP(TableOMP[[#This Row],[Label]],TableAvg[],3,FALSE)</f>
        <v>#N/A</v>
      </c>
      <c r="Q17" t="e">
        <f>TableOMP[[#This Row],[Avg]]-$U$2*TableOMP[[#This Row],[StdDev]]</f>
        <v>#N/A</v>
      </c>
      <c r="R17" t="e">
        <f>TableOMP[[#This Row],[Avg]]+$U$2*TableOMP[[#This Row],[StdDev]]</f>
        <v>#N/A</v>
      </c>
      <c r="S17" t="e">
        <f>IF(AND(TableOMP[[#This Row],[total_time]]&gt;=TableOMP[[#This Row],[Low]], TableOMP[[#This Row],[total_time]]&lt;=TableOMP[[#This Row],[High]]),1,0)</f>
        <v>#N/A</v>
      </c>
    </row>
    <row r="18" spans="1:19" x14ac:dyDescent="0.25">
      <c r="A18" t="s">
        <v>17</v>
      </c>
      <c r="B18">
        <v>10000</v>
      </c>
      <c r="C18">
        <v>0</v>
      </c>
      <c r="D18">
        <v>0</v>
      </c>
      <c r="E18">
        <v>17</v>
      </c>
      <c r="F18">
        <v>1</v>
      </c>
      <c r="G18">
        <v>1.365059</v>
      </c>
      <c r="H18">
        <v>0.10641100000000001</v>
      </c>
      <c r="I18">
        <v>0.12851599999999999</v>
      </c>
      <c r="J18">
        <v>8.0319999999999992E-3</v>
      </c>
      <c r="K18" t="str">
        <f t="shared" si="0"/>
        <v>5</v>
      </c>
      <c r="L18" t="s">
        <v>41</v>
      </c>
      <c r="M18" t="s">
        <v>40</v>
      </c>
      <c r="N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17 1</v>
      </c>
      <c r="O18" t="e">
        <f>VLOOKUP(TableOMP[[#This Row],[Label]],TableAvg[],2,FALSE)</f>
        <v>#N/A</v>
      </c>
      <c r="P18" t="e">
        <f>VLOOKUP(TableOMP[[#This Row],[Label]],TableAvg[],3,FALSE)</f>
        <v>#N/A</v>
      </c>
      <c r="Q18" t="e">
        <f>TableOMP[[#This Row],[Avg]]-$U$2*TableOMP[[#This Row],[StdDev]]</f>
        <v>#N/A</v>
      </c>
      <c r="R18" t="e">
        <f>TableOMP[[#This Row],[Avg]]+$U$2*TableOMP[[#This Row],[StdDev]]</f>
        <v>#N/A</v>
      </c>
      <c r="S18" t="e">
        <f>IF(AND(TableOMP[[#This Row],[total_time]]&gt;=TableOMP[[#This Row],[Low]], TableOMP[[#This Row],[total_time]]&lt;=TableOMP[[#This Row],[High]]),1,0)</f>
        <v>#N/A</v>
      </c>
    </row>
    <row r="19" spans="1:19" x14ac:dyDescent="0.25">
      <c r="A19" t="s">
        <v>17</v>
      </c>
      <c r="B19">
        <v>10000</v>
      </c>
      <c r="C19">
        <v>0</v>
      </c>
      <c r="D19">
        <v>0</v>
      </c>
      <c r="E19">
        <v>18</v>
      </c>
      <c r="F19">
        <v>1</v>
      </c>
      <c r="G19">
        <v>1.3809549999999999</v>
      </c>
      <c r="H19">
        <v>0.110932</v>
      </c>
      <c r="I19">
        <v>0.120674</v>
      </c>
      <c r="J19">
        <v>7.0980000000000001E-3</v>
      </c>
      <c r="K19" t="str">
        <f t="shared" si="0"/>
        <v>5</v>
      </c>
      <c r="L19" t="s">
        <v>41</v>
      </c>
      <c r="M19" t="s">
        <v>40</v>
      </c>
      <c r="N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18 1</v>
      </c>
      <c r="O19" t="e">
        <f>VLOOKUP(TableOMP[[#This Row],[Label]],TableAvg[],2,FALSE)</f>
        <v>#N/A</v>
      </c>
      <c r="P19" t="e">
        <f>VLOOKUP(TableOMP[[#This Row],[Label]],TableAvg[],3,FALSE)</f>
        <v>#N/A</v>
      </c>
      <c r="Q19" t="e">
        <f>TableOMP[[#This Row],[Avg]]-$U$2*TableOMP[[#This Row],[StdDev]]</f>
        <v>#N/A</v>
      </c>
      <c r="R19" t="e">
        <f>TableOMP[[#This Row],[Avg]]+$U$2*TableOMP[[#This Row],[StdDev]]</f>
        <v>#N/A</v>
      </c>
      <c r="S19" t="e">
        <f>IF(AND(TableOMP[[#This Row],[total_time]]&gt;=TableOMP[[#This Row],[Low]], TableOMP[[#This Row],[total_time]]&lt;=TableOMP[[#This Row],[High]]),1,0)</f>
        <v>#N/A</v>
      </c>
    </row>
    <row r="20" spans="1:19" x14ac:dyDescent="0.25">
      <c r="A20" t="s">
        <v>17</v>
      </c>
      <c r="B20">
        <v>10000</v>
      </c>
      <c r="C20">
        <v>0</v>
      </c>
      <c r="D20">
        <v>0</v>
      </c>
      <c r="E20">
        <v>19</v>
      </c>
      <c r="F20">
        <v>1</v>
      </c>
      <c r="G20">
        <v>1.403543</v>
      </c>
      <c r="H20">
        <v>0.106223</v>
      </c>
      <c r="I20">
        <v>0.12855</v>
      </c>
      <c r="J20">
        <v>7.1419999999999999E-3</v>
      </c>
      <c r="K20" t="str">
        <f t="shared" si="0"/>
        <v>5</v>
      </c>
      <c r="L20" t="s">
        <v>41</v>
      </c>
      <c r="M20" t="s">
        <v>40</v>
      </c>
      <c r="N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19 1</v>
      </c>
      <c r="O20" t="e">
        <f>VLOOKUP(TableOMP[[#This Row],[Label]],TableAvg[],2,FALSE)</f>
        <v>#N/A</v>
      </c>
      <c r="P20" t="e">
        <f>VLOOKUP(TableOMP[[#This Row],[Label]],TableAvg[],3,FALSE)</f>
        <v>#N/A</v>
      </c>
      <c r="Q20" t="e">
        <f>TableOMP[[#This Row],[Avg]]-$U$2*TableOMP[[#This Row],[StdDev]]</f>
        <v>#N/A</v>
      </c>
      <c r="R20" t="e">
        <f>TableOMP[[#This Row],[Avg]]+$U$2*TableOMP[[#This Row],[StdDev]]</f>
        <v>#N/A</v>
      </c>
      <c r="S20" t="e">
        <f>IF(AND(TableOMP[[#This Row],[total_time]]&gt;=TableOMP[[#This Row],[Low]], TableOMP[[#This Row],[total_time]]&lt;=TableOMP[[#This Row],[High]]),1,0)</f>
        <v>#N/A</v>
      </c>
    </row>
    <row r="21" spans="1:19" x14ac:dyDescent="0.25">
      <c r="A21" t="s">
        <v>17</v>
      </c>
      <c r="B21">
        <v>10000</v>
      </c>
      <c r="C21">
        <v>0</v>
      </c>
      <c r="D21">
        <v>0</v>
      </c>
      <c r="E21">
        <v>20</v>
      </c>
      <c r="F21">
        <v>1</v>
      </c>
      <c r="G21">
        <v>1.3711120000000001</v>
      </c>
      <c r="H21">
        <v>0.11386499999999999</v>
      </c>
      <c r="I21">
        <v>0.21705099999999999</v>
      </c>
      <c r="J21">
        <v>1.1424E-2</v>
      </c>
      <c r="K21" t="str">
        <f t="shared" si="0"/>
        <v>5</v>
      </c>
      <c r="L21" t="s">
        <v>41</v>
      </c>
      <c r="M21" t="s">
        <v>40</v>
      </c>
      <c r="N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20 1</v>
      </c>
      <c r="O21" t="e">
        <f>VLOOKUP(TableOMP[[#This Row],[Label]],TableAvg[],2,FALSE)</f>
        <v>#N/A</v>
      </c>
      <c r="P21" t="e">
        <f>VLOOKUP(TableOMP[[#This Row],[Label]],TableAvg[],3,FALSE)</f>
        <v>#N/A</v>
      </c>
      <c r="Q21" t="e">
        <f>TableOMP[[#This Row],[Avg]]-$U$2*TableOMP[[#This Row],[StdDev]]</f>
        <v>#N/A</v>
      </c>
      <c r="R21" t="e">
        <f>TableOMP[[#This Row],[Avg]]+$U$2*TableOMP[[#This Row],[StdDev]]</f>
        <v>#N/A</v>
      </c>
      <c r="S21" t="e">
        <f>IF(AND(TableOMP[[#This Row],[total_time]]&gt;=TableOMP[[#This Row],[Low]], TableOMP[[#This Row],[total_time]]&lt;=TableOMP[[#This Row],[High]]),1,0)</f>
        <v>#N/A</v>
      </c>
    </row>
    <row r="22" spans="1:19" x14ac:dyDescent="0.25">
      <c r="A22" t="s">
        <v>17</v>
      </c>
      <c r="B22">
        <v>10000</v>
      </c>
      <c r="C22">
        <v>0</v>
      </c>
      <c r="D22">
        <v>0</v>
      </c>
      <c r="E22">
        <v>21</v>
      </c>
      <c r="F22">
        <v>1</v>
      </c>
      <c r="G22">
        <v>1.371613</v>
      </c>
      <c r="H22">
        <v>0.108427</v>
      </c>
      <c r="I22">
        <v>0.16064500000000001</v>
      </c>
      <c r="J22">
        <v>8.0319999999999992E-3</v>
      </c>
      <c r="K22" t="str">
        <f t="shared" si="0"/>
        <v>5</v>
      </c>
      <c r="L22" t="s">
        <v>41</v>
      </c>
      <c r="M22" t="s">
        <v>40</v>
      </c>
      <c r="N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21 1</v>
      </c>
      <c r="O22" t="e">
        <f>VLOOKUP(TableOMP[[#This Row],[Label]],TableAvg[],2,FALSE)</f>
        <v>#N/A</v>
      </c>
      <c r="P22" t="e">
        <f>VLOOKUP(TableOMP[[#This Row],[Label]],TableAvg[],3,FALSE)</f>
        <v>#N/A</v>
      </c>
      <c r="Q22" t="e">
        <f>TableOMP[[#This Row],[Avg]]-$U$2*TableOMP[[#This Row],[StdDev]]</f>
        <v>#N/A</v>
      </c>
      <c r="R22" t="e">
        <f>TableOMP[[#This Row],[Avg]]+$U$2*TableOMP[[#This Row],[StdDev]]</f>
        <v>#N/A</v>
      </c>
      <c r="S22" t="e">
        <f>IF(AND(TableOMP[[#This Row],[total_time]]&gt;=TableOMP[[#This Row],[Low]], TableOMP[[#This Row],[total_time]]&lt;=TableOMP[[#This Row],[High]]),1,0)</f>
        <v>#N/A</v>
      </c>
    </row>
    <row r="23" spans="1:19" x14ac:dyDescent="0.25">
      <c r="A23" t="s">
        <v>17</v>
      </c>
      <c r="B23">
        <v>10000</v>
      </c>
      <c r="C23">
        <v>0</v>
      </c>
      <c r="D23">
        <v>0</v>
      </c>
      <c r="E23">
        <v>22</v>
      </c>
      <c r="F23">
        <v>1</v>
      </c>
      <c r="G23">
        <v>1.3650469999999999</v>
      </c>
      <c r="H23">
        <v>0.108704</v>
      </c>
      <c r="I23">
        <v>0.171736</v>
      </c>
      <c r="J23">
        <v>8.1779999999999995E-3</v>
      </c>
      <c r="K23" t="str">
        <f t="shared" si="0"/>
        <v>5</v>
      </c>
      <c r="L23" t="s">
        <v>41</v>
      </c>
      <c r="M23" t="s">
        <v>40</v>
      </c>
      <c r="N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22 1</v>
      </c>
      <c r="O23" t="e">
        <f>VLOOKUP(TableOMP[[#This Row],[Label]],TableAvg[],2,FALSE)</f>
        <v>#N/A</v>
      </c>
      <c r="P23" t="e">
        <f>VLOOKUP(TableOMP[[#This Row],[Label]],TableAvg[],3,FALSE)</f>
        <v>#N/A</v>
      </c>
      <c r="Q23" t="e">
        <f>TableOMP[[#This Row],[Avg]]-$U$2*TableOMP[[#This Row],[StdDev]]</f>
        <v>#N/A</v>
      </c>
      <c r="R23" t="e">
        <f>TableOMP[[#This Row],[Avg]]+$U$2*TableOMP[[#This Row],[StdDev]]</f>
        <v>#N/A</v>
      </c>
      <c r="S23" t="e">
        <f>IF(AND(TableOMP[[#This Row],[total_time]]&gt;=TableOMP[[#This Row],[Low]], TableOMP[[#This Row],[total_time]]&lt;=TableOMP[[#This Row],[High]]),1,0)</f>
        <v>#N/A</v>
      </c>
    </row>
    <row r="24" spans="1:19" x14ac:dyDescent="0.25">
      <c r="A24" t="s">
        <v>17</v>
      </c>
      <c r="B24">
        <v>10000</v>
      </c>
      <c r="C24">
        <v>0</v>
      </c>
      <c r="D24">
        <v>0</v>
      </c>
      <c r="E24">
        <v>23</v>
      </c>
      <c r="F24">
        <v>1</v>
      </c>
      <c r="G24">
        <v>1.6185350000000001</v>
      </c>
      <c r="H24">
        <v>0.25028</v>
      </c>
      <c r="I24">
        <v>2.484594</v>
      </c>
      <c r="J24">
        <v>0.11293599999999999</v>
      </c>
      <c r="K24" t="str">
        <f t="shared" si="0"/>
        <v>5</v>
      </c>
      <c r="L24" t="s">
        <v>41</v>
      </c>
      <c r="M24" t="s">
        <v>40</v>
      </c>
      <c r="N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23 1</v>
      </c>
      <c r="O24" t="e">
        <f>VLOOKUP(TableOMP[[#This Row],[Label]],TableAvg[],2,FALSE)</f>
        <v>#N/A</v>
      </c>
      <c r="P24" t="e">
        <f>VLOOKUP(TableOMP[[#This Row],[Label]],TableAvg[],3,FALSE)</f>
        <v>#N/A</v>
      </c>
      <c r="Q24" t="e">
        <f>TableOMP[[#This Row],[Avg]]-$U$2*TableOMP[[#This Row],[StdDev]]</f>
        <v>#N/A</v>
      </c>
      <c r="R24" t="e">
        <f>TableOMP[[#This Row],[Avg]]+$U$2*TableOMP[[#This Row],[StdDev]]</f>
        <v>#N/A</v>
      </c>
      <c r="S24" t="e">
        <f>IF(AND(TableOMP[[#This Row],[total_time]]&gt;=TableOMP[[#This Row],[Low]], TableOMP[[#This Row],[total_time]]&lt;=TableOMP[[#This Row],[High]]),1,0)</f>
        <v>#N/A</v>
      </c>
    </row>
    <row r="25" spans="1:19" x14ac:dyDescent="0.25">
      <c r="A25" t="s">
        <v>17</v>
      </c>
      <c r="B25">
        <v>10000</v>
      </c>
      <c r="C25">
        <v>0</v>
      </c>
      <c r="D25">
        <v>0</v>
      </c>
      <c r="E25">
        <v>24</v>
      </c>
      <c r="F25">
        <v>1</v>
      </c>
      <c r="G25">
        <v>1.375901</v>
      </c>
      <c r="H25">
        <v>0.1076</v>
      </c>
      <c r="I25">
        <v>0.123141</v>
      </c>
      <c r="J25">
        <v>5.3540000000000003E-3</v>
      </c>
      <c r="K25" t="str">
        <f t="shared" si="0"/>
        <v>5</v>
      </c>
      <c r="L25" t="s">
        <v>41</v>
      </c>
      <c r="M25" t="s">
        <v>40</v>
      </c>
      <c r="N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24 1</v>
      </c>
      <c r="O25" t="e">
        <f>VLOOKUP(TableOMP[[#This Row],[Label]],TableAvg[],2,FALSE)</f>
        <v>#N/A</v>
      </c>
      <c r="P25" t="e">
        <f>VLOOKUP(TableOMP[[#This Row],[Label]],TableAvg[],3,FALSE)</f>
        <v>#N/A</v>
      </c>
      <c r="Q25" t="e">
        <f>TableOMP[[#This Row],[Avg]]-$U$2*TableOMP[[#This Row],[StdDev]]</f>
        <v>#N/A</v>
      </c>
      <c r="R25" t="e">
        <f>TableOMP[[#This Row],[Avg]]+$U$2*TableOMP[[#This Row],[StdDev]]</f>
        <v>#N/A</v>
      </c>
      <c r="S25" t="e">
        <f>IF(AND(TableOMP[[#This Row],[total_time]]&gt;=TableOMP[[#This Row],[Low]], TableOMP[[#This Row],[total_time]]&lt;=TableOMP[[#This Row],[High]]),1,0)</f>
        <v>#N/A</v>
      </c>
    </row>
    <row r="26" spans="1:19" x14ac:dyDescent="0.25">
      <c r="A26" t="s">
        <v>17</v>
      </c>
      <c r="B26">
        <v>10000</v>
      </c>
      <c r="C26">
        <v>0</v>
      </c>
      <c r="D26">
        <v>0</v>
      </c>
      <c r="E26">
        <v>25</v>
      </c>
      <c r="F26">
        <v>1</v>
      </c>
      <c r="G26">
        <v>1.402901</v>
      </c>
      <c r="H26">
        <v>0.111067</v>
      </c>
      <c r="I26">
        <v>0.13498499999999999</v>
      </c>
      <c r="J26">
        <v>5.6239999999999997E-3</v>
      </c>
      <c r="K26" t="str">
        <f t="shared" si="0"/>
        <v>5</v>
      </c>
      <c r="L26" t="s">
        <v>41</v>
      </c>
      <c r="M26" t="s">
        <v>40</v>
      </c>
      <c r="N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25 1</v>
      </c>
      <c r="O26" t="e">
        <f>VLOOKUP(TableOMP[[#This Row],[Label]],TableAvg[],2,FALSE)</f>
        <v>#N/A</v>
      </c>
      <c r="P26" t="e">
        <f>VLOOKUP(TableOMP[[#This Row],[Label]],TableAvg[],3,FALSE)</f>
        <v>#N/A</v>
      </c>
      <c r="Q26" t="e">
        <f>TableOMP[[#This Row],[Avg]]-$U$2*TableOMP[[#This Row],[StdDev]]</f>
        <v>#N/A</v>
      </c>
      <c r="R26" t="e">
        <f>TableOMP[[#This Row],[Avg]]+$U$2*TableOMP[[#This Row],[StdDev]]</f>
        <v>#N/A</v>
      </c>
      <c r="S26" t="e">
        <f>IF(AND(TableOMP[[#This Row],[total_time]]&gt;=TableOMP[[#This Row],[Low]], TableOMP[[#This Row],[total_time]]&lt;=TableOMP[[#This Row],[High]]),1,0)</f>
        <v>#N/A</v>
      </c>
    </row>
    <row r="27" spans="1:19" x14ac:dyDescent="0.25">
      <c r="A27" t="s">
        <v>17</v>
      </c>
      <c r="B27">
        <v>10000</v>
      </c>
      <c r="C27">
        <v>0</v>
      </c>
      <c r="D27">
        <v>0</v>
      </c>
      <c r="E27">
        <v>26</v>
      </c>
      <c r="F27">
        <v>1</v>
      </c>
      <c r="G27">
        <v>1.4272450000000001</v>
      </c>
      <c r="H27">
        <v>0.111844</v>
      </c>
      <c r="I27">
        <v>0.15141399999999999</v>
      </c>
      <c r="J27">
        <v>6.0569999999999999E-3</v>
      </c>
      <c r="K27" t="str">
        <f t="shared" si="0"/>
        <v>5</v>
      </c>
      <c r="L27" t="s">
        <v>41</v>
      </c>
      <c r="M27" t="s">
        <v>40</v>
      </c>
      <c r="N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26 1</v>
      </c>
      <c r="O27" t="e">
        <f>VLOOKUP(TableOMP[[#This Row],[Label]],TableAvg[],2,FALSE)</f>
        <v>#N/A</v>
      </c>
      <c r="P27" t="e">
        <f>VLOOKUP(TableOMP[[#This Row],[Label]],TableAvg[],3,FALSE)</f>
        <v>#N/A</v>
      </c>
      <c r="Q27" t="e">
        <f>TableOMP[[#This Row],[Avg]]-$U$2*TableOMP[[#This Row],[StdDev]]</f>
        <v>#N/A</v>
      </c>
      <c r="R27" t="e">
        <f>TableOMP[[#This Row],[Avg]]+$U$2*TableOMP[[#This Row],[StdDev]]</f>
        <v>#N/A</v>
      </c>
      <c r="S27" t="e">
        <f>IF(AND(TableOMP[[#This Row],[total_time]]&gt;=TableOMP[[#This Row],[Low]], TableOMP[[#This Row],[total_time]]&lt;=TableOMP[[#This Row],[High]]),1,0)</f>
        <v>#N/A</v>
      </c>
    </row>
    <row r="28" spans="1:19" x14ac:dyDescent="0.25">
      <c r="A28" t="s">
        <v>17</v>
      </c>
      <c r="B28">
        <v>10000</v>
      </c>
      <c r="C28">
        <v>0</v>
      </c>
      <c r="D28">
        <v>0</v>
      </c>
      <c r="E28">
        <v>27</v>
      </c>
      <c r="F28">
        <v>1</v>
      </c>
      <c r="G28">
        <v>1.413681</v>
      </c>
      <c r="H28">
        <v>0.111805</v>
      </c>
      <c r="I28">
        <v>0.169298</v>
      </c>
      <c r="J28">
        <v>6.5110000000000003E-3</v>
      </c>
      <c r="K28" t="str">
        <f t="shared" si="0"/>
        <v>5</v>
      </c>
      <c r="L28" t="s">
        <v>41</v>
      </c>
      <c r="M28" t="s">
        <v>40</v>
      </c>
      <c r="N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27 1</v>
      </c>
      <c r="O28" t="e">
        <f>VLOOKUP(TableOMP[[#This Row],[Label]],TableAvg[],2,FALSE)</f>
        <v>#N/A</v>
      </c>
      <c r="P28" t="e">
        <f>VLOOKUP(TableOMP[[#This Row],[Label]],TableAvg[],3,FALSE)</f>
        <v>#N/A</v>
      </c>
      <c r="Q28" t="e">
        <f>TableOMP[[#This Row],[Avg]]-$U$2*TableOMP[[#This Row],[StdDev]]</f>
        <v>#N/A</v>
      </c>
      <c r="R28" t="e">
        <f>TableOMP[[#This Row],[Avg]]+$U$2*TableOMP[[#This Row],[StdDev]]</f>
        <v>#N/A</v>
      </c>
      <c r="S28" t="e">
        <f>IF(AND(TableOMP[[#This Row],[total_time]]&gt;=TableOMP[[#This Row],[Low]], TableOMP[[#This Row],[total_time]]&lt;=TableOMP[[#This Row],[High]]),1,0)</f>
        <v>#N/A</v>
      </c>
    </row>
    <row r="29" spans="1:19" x14ac:dyDescent="0.25">
      <c r="A29" t="s">
        <v>17</v>
      </c>
      <c r="B29">
        <v>10000</v>
      </c>
      <c r="C29">
        <v>0</v>
      </c>
      <c r="D29">
        <v>0</v>
      </c>
      <c r="E29">
        <v>28</v>
      </c>
      <c r="F29">
        <v>1</v>
      </c>
      <c r="G29">
        <v>1.4237850000000001</v>
      </c>
      <c r="H29">
        <v>0.10552599999999999</v>
      </c>
      <c r="I29">
        <v>0.15281500000000001</v>
      </c>
      <c r="J29">
        <v>5.6600000000000001E-3</v>
      </c>
      <c r="K29" t="str">
        <f t="shared" si="0"/>
        <v>5</v>
      </c>
      <c r="L29" t="s">
        <v>41</v>
      </c>
      <c r="M29" t="s">
        <v>40</v>
      </c>
      <c r="N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28 1</v>
      </c>
      <c r="O29" t="e">
        <f>VLOOKUP(TableOMP[[#This Row],[Label]],TableAvg[],2,FALSE)</f>
        <v>#N/A</v>
      </c>
      <c r="P29" t="e">
        <f>VLOOKUP(TableOMP[[#This Row],[Label]],TableAvg[],3,FALSE)</f>
        <v>#N/A</v>
      </c>
      <c r="Q29" t="e">
        <f>TableOMP[[#This Row],[Avg]]-$U$2*TableOMP[[#This Row],[StdDev]]</f>
        <v>#N/A</v>
      </c>
      <c r="R29" t="e">
        <f>TableOMP[[#This Row],[Avg]]+$U$2*TableOMP[[#This Row],[StdDev]]</f>
        <v>#N/A</v>
      </c>
      <c r="S29" t="e">
        <f>IF(AND(TableOMP[[#This Row],[total_time]]&gt;=TableOMP[[#This Row],[Low]], TableOMP[[#This Row],[total_time]]&lt;=TableOMP[[#This Row],[High]]),1,0)</f>
        <v>#N/A</v>
      </c>
    </row>
    <row r="30" spans="1:19" x14ac:dyDescent="0.25">
      <c r="A30" t="s">
        <v>17</v>
      </c>
      <c r="B30">
        <v>10000</v>
      </c>
      <c r="C30">
        <v>0</v>
      </c>
      <c r="D30">
        <v>0</v>
      </c>
      <c r="E30">
        <v>29</v>
      </c>
      <c r="F30">
        <v>1</v>
      </c>
      <c r="G30">
        <v>1.4730939999999999</v>
      </c>
      <c r="H30">
        <v>0.10846</v>
      </c>
      <c r="I30">
        <v>0.120153</v>
      </c>
      <c r="J30">
        <v>4.2909999999999997E-3</v>
      </c>
      <c r="K30" t="str">
        <f t="shared" si="0"/>
        <v>5</v>
      </c>
      <c r="L30" t="s">
        <v>41</v>
      </c>
      <c r="M30" t="s">
        <v>40</v>
      </c>
      <c r="N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29 1</v>
      </c>
      <c r="O30" t="e">
        <f>VLOOKUP(TableOMP[[#This Row],[Label]],TableAvg[],2,FALSE)</f>
        <v>#N/A</v>
      </c>
      <c r="P30" t="e">
        <f>VLOOKUP(TableOMP[[#This Row],[Label]],TableAvg[],3,FALSE)</f>
        <v>#N/A</v>
      </c>
      <c r="Q30" t="e">
        <f>TableOMP[[#This Row],[Avg]]-$U$2*TableOMP[[#This Row],[StdDev]]</f>
        <v>#N/A</v>
      </c>
      <c r="R30" t="e">
        <f>TableOMP[[#This Row],[Avg]]+$U$2*TableOMP[[#This Row],[StdDev]]</f>
        <v>#N/A</v>
      </c>
      <c r="S30" t="e">
        <f>IF(AND(TableOMP[[#This Row],[total_time]]&gt;=TableOMP[[#This Row],[Low]], TableOMP[[#This Row],[total_time]]&lt;=TableOMP[[#This Row],[High]]),1,0)</f>
        <v>#N/A</v>
      </c>
    </row>
    <row r="31" spans="1:19" x14ac:dyDescent="0.25">
      <c r="A31" t="s">
        <v>17</v>
      </c>
      <c r="B31">
        <v>10000</v>
      </c>
      <c r="C31">
        <v>0</v>
      </c>
      <c r="D31">
        <v>0</v>
      </c>
      <c r="E31">
        <v>30</v>
      </c>
      <c r="F31">
        <v>1</v>
      </c>
      <c r="G31">
        <v>1.4698310000000001</v>
      </c>
      <c r="H31">
        <v>0.10781200000000001</v>
      </c>
      <c r="I31">
        <v>0.13397000000000001</v>
      </c>
      <c r="J31">
        <v>4.62E-3</v>
      </c>
      <c r="K31" t="str">
        <f t="shared" si="0"/>
        <v>5</v>
      </c>
      <c r="L31" t="s">
        <v>41</v>
      </c>
      <c r="M31" t="s">
        <v>40</v>
      </c>
      <c r="N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30 1</v>
      </c>
      <c r="O31" t="e">
        <f>VLOOKUP(TableOMP[[#This Row],[Label]],TableAvg[],2,FALSE)</f>
        <v>#N/A</v>
      </c>
      <c r="P31" t="e">
        <f>VLOOKUP(TableOMP[[#This Row],[Label]],TableAvg[],3,FALSE)</f>
        <v>#N/A</v>
      </c>
      <c r="Q31" t="e">
        <f>TableOMP[[#This Row],[Avg]]-$U$2*TableOMP[[#This Row],[StdDev]]</f>
        <v>#N/A</v>
      </c>
      <c r="R31" t="e">
        <f>TableOMP[[#This Row],[Avg]]+$U$2*TableOMP[[#This Row],[StdDev]]</f>
        <v>#N/A</v>
      </c>
      <c r="S31" t="e">
        <f>IF(AND(TableOMP[[#This Row],[total_time]]&gt;=TableOMP[[#This Row],[Low]], TableOMP[[#This Row],[total_time]]&lt;=TableOMP[[#This Row],[High]]),1,0)</f>
        <v>#N/A</v>
      </c>
    </row>
    <row r="32" spans="1:19" x14ac:dyDescent="0.25">
      <c r="A32" t="s">
        <v>17</v>
      </c>
      <c r="B32">
        <v>10000</v>
      </c>
      <c r="C32">
        <v>0</v>
      </c>
      <c r="D32">
        <v>0</v>
      </c>
      <c r="E32">
        <v>31</v>
      </c>
      <c r="F32">
        <v>1</v>
      </c>
      <c r="G32">
        <v>1.493557</v>
      </c>
      <c r="H32">
        <v>0.111015</v>
      </c>
      <c r="I32">
        <v>0.157415</v>
      </c>
      <c r="J32">
        <v>5.2469999999999999E-3</v>
      </c>
      <c r="K32" t="str">
        <f t="shared" si="0"/>
        <v>5</v>
      </c>
      <c r="L32" t="s">
        <v>41</v>
      </c>
      <c r="M32" t="s">
        <v>40</v>
      </c>
      <c r="N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31 1</v>
      </c>
      <c r="O32" t="e">
        <f>VLOOKUP(TableOMP[[#This Row],[Label]],TableAvg[],2,FALSE)</f>
        <v>#N/A</v>
      </c>
      <c r="P32" t="e">
        <f>VLOOKUP(TableOMP[[#This Row],[Label]],TableAvg[],3,FALSE)</f>
        <v>#N/A</v>
      </c>
      <c r="Q32" t="e">
        <f>TableOMP[[#This Row],[Avg]]-$U$2*TableOMP[[#This Row],[StdDev]]</f>
        <v>#N/A</v>
      </c>
      <c r="R32" t="e">
        <f>TableOMP[[#This Row],[Avg]]+$U$2*TableOMP[[#This Row],[StdDev]]</f>
        <v>#N/A</v>
      </c>
      <c r="S32" t="e">
        <f>IF(AND(TableOMP[[#This Row],[total_time]]&gt;=TableOMP[[#This Row],[Low]], TableOMP[[#This Row],[total_time]]&lt;=TableOMP[[#This Row],[High]]),1,0)</f>
        <v>#N/A</v>
      </c>
    </row>
    <row r="33" spans="1:19" x14ac:dyDescent="0.25">
      <c r="A33" t="s">
        <v>17</v>
      </c>
      <c r="B33">
        <v>10000</v>
      </c>
      <c r="C33">
        <v>0</v>
      </c>
      <c r="D33">
        <v>0</v>
      </c>
      <c r="E33">
        <v>32</v>
      </c>
      <c r="F33">
        <v>1</v>
      </c>
      <c r="G33">
        <v>1.5555600000000001</v>
      </c>
      <c r="H33">
        <v>0.105197</v>
      </c>
      <c r="I33">
        <v>0.111308</v>
      </c>
      <c r="J33">
        <v>3.591E-3</v>
      </c>
      <c r="K33" t="str">
        <f t="shared" si="0"/>
        <v>5</v>
      </c>
      <c r="L33" t="s">
        <v>41</v>
      </c>
      <c r="M33" t="s">
        <v>40</v>
      </c>
      <c r="N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32 1</v>
      </c>
      <c r="O33" t="e">
        <f>VLOOKUP(TableOMP[[#This Row],[Label]],TableAvg[],2,FALSE)</f>
        <v>#N/A</v>
      </c>
      <c r="P33" t="e">
        <f>VLOOKUP(TableOMP[[#This Row],[Label]],TableAvg[],3,FALSE)</f>
        <v>#N/A</v>
      </c>
      <c r="Q33" t="e">
        <f>TableOMP[[#This Row],[Avg]]-$U$2*TableOMP[[#This Row],[StdDev]]</f>
        <v>#N/A</v>
      </c>
      <c r="R33" t="e">
        <f>TableOMP[[#This Row],[Avg]]+$U$2*TableOMP[[#This Row],[StdDev]]</f>
        <v>#N/A</v>
      </c>
      <c r="S33" t="e">
        <f>IF(AND(TableOMP[[#This Row],[total_time]]&gt;=TableOMP[[#This Row],[Low]], TableOMP[[#This Row],[total_time]]&lt;=TableOMP[[#This Row],[High]]),1,0)</f>
        <v>#N/A</v>
      </c>
    </row>
    <row r="34" spans="1:19" x14ac:dyDescent="0.25">
      <c r="A34" t="s">
        <v>17</v>
      </c>
      <c r="B34">
        <v>10000</v>
      </c>
      <c r="C34">
        <v>0</v>
      </c>
      <c r="D34">
        <v>0</v>
      </c>
      <c r="E34">
        <v>33</v>
      </c>
      <c r="F34">
        <v>1</v>
      </c>
      <c r="G34">
        <v>1.6312759999999999</v>
      </c>
      <c r="H34">
        <v>0.12765899999999999</v>
      </c>
      <c r="I34">
        <v>0.13724900000000001</v>
      </c>
      <c r="J34">
        <v>4.2890000000000003E-3</v>
      </c>
      <c r="K34" t="str">
        <f t="shared" si="0"/>
        <v>5</v>
      </c>
      <c r="L34" t="s">
        <v>41</v>
      </c>
      <c r="M34" t="s">
        <v>40</v>
      </c>
      <c r="N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33 1</v>
      </c>
      <c r="O34" t="e">
        <f>VLOOKUP(TableOMP[[#This Row],[Label]],TableAvg[],2,FALSE)</f>
        <v>#N/A</v>
      </c>
      <c r="P34" t="e">
        <f>VLOOKUP(TableOMP[[#This Row],[Label]],TableAvg[],3,FALSE)</f>
        <v>#N/A</v>
      </c>
      <c r="Q34" t="e">
        <f>TableOMP[[#This Row],[Avg]]-$U$2*TableOMP[[#This Row],[StdDev]]</f>
        <v>#N/A</v>
      </c>
      <c r="R34" t="e">
        <f>TableOMP[[#This Row],[Avg]]+$U$2*TableOMP[[#This Row],[StdDev]]</f>
        <v>#N/A</v>
      </c>
      <c r="S34" t="e">
        <f>IF(AND(TableOMP[[#This Row],[total_time]]&gt;=TableOMP[[#This Row],[Low]], TableOMP[[#This Row],[total_time]]&lt;=TableOMP[[#This Row],[High]]),1,0)</f>
        <v>#N/A</v>
      </c>
    </row>
    <row r="35" spans="1:19" x14ac:dyDescent="0.25">
      <c r="A35" t="s">
        <v>17</v>
      </c>
      <c r="B35">
        <v>10000</v>
      </c>
      <c r="C35">
        <v>0</v>
      </c>
      <c r="D35">
        <v>0</v>
      </c>
      <c r="E35">
        <v>34</v>
      </c>
      <c r="F35">
        <v>1</v>
      </c>
      <c r="G35">
        <v>1.4385870000000001</v>
      </c>
      <c r="H35">
        <v>0.102843</v>
      </c>
      <c r="I35">
        <v>0.19445100000000001</v>
      </c>
      <c r="J35">
        <v>5.8919999999999997E-3</v>
      </c>
      <c r="K35" t="str">
        <f t="shared" si="0"/>
        <v>5</v>
      </c>
      <c r="L35" t="s">
        <v>41</v>
      </c>
      <c r="M35" t="s">
        <v>40</v>
      </c>
      <c r="N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34 1</v>
      </c>
      <c r="O35" t="e">
        <f>VLOOKUP(TableOMP[[#This Row],[Label]],TableAvg[],2,FALSE)</f>
        <v>#N/A</v>
      </c>
      <c r="P35" t="e">
        <f>VLOOKUP(TableOMP[[#This Row],[Label]],TableAvg[],3,FALSE)</f>
        <v>#N/A</v>
      </c>
      <c r="Q35" t="e">
        <f>TableOMP[[#This Row],[Avg]]-$U$2*TableOMP[[#This Row],[StdDev]]</f>
        <v>#N/A</v>
      </c>
      <c r="R35" t="e">
        <f>TableOMP[[#This Row],[Avg]]+$U$2*TableOMP[[#This Row],[StdDev]]</f>
        <v>#N/A</v>
      </c>
      <c r="S35" t="e">
        <f>IF(AND(TableOMP[[#This Row],[total_time]]&gt;=TableOMP[[#This Row],[Low]], TableOMP[[#This Row],[total_time]]&lt;=TableOMP[[#This Row],[High]]),1,0)</f>
        <v>#N/A</v>
      </c>
    </row>
    <row r="36" spans="1:19" x14ac:dyDescent="0.25">
      <c r="A36" t="s">
        <v>17</v>
      </c>
      <c r="B36">
        <v>10000</v>
      </c>
      <c r="C36">
        <v>0</v>
      </c>
      <c r="D36">
        <v>0</v>
      </c>
      <c r="E36">
        <v>35</v>
      </c>
      <c r="F36">
        <v>1</v>
      </c>
      <c r="G36">
        <v>1.5124960000000001</v>
      </c>
      <c r="H36">
        <v>0.103307</v>
      </c>
      <c r="I36">
        <v>0.21947800000000001</v>
      </c>
      <c r="J36">
        <v>6.4549999999999998E-3</v>
      </c>
      <c r="K36" t="str">
        <f t="shared" si="0"/>
        <v>5</v>
      </c>
      <c r="L36" t="s">
        <v>41</v>
      </c>
      <c r="M36" t="s">
        <v>40</v>
      </c>
      <c r="N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35 1</v>
      </c>
      <c r="O36" t="e">
        <f>VLOOKUP(TableOMP[[#This Row],[Label]],TableAvg[],2,FALSE)</f>
        <v>#N/A</v>
      </c>
      <c r="P36" t="e">
        <f>VLOOKUP(TableOMP[[#This Row],[Label]],TableAvg[],3,FALSE)</f>
        <v>#N/A</v>
      </c>
      <c r="Q36" t="e">
        <f>TableOMP[[#This Row],[Avg]]-$U$2*TableOMP[[#This Row],[StdDev]]</f>
        <v>#N/A</v>
      </c>
      <c r="R36" t="e">
        <f>TableOMP[[#This Row],[Avg]]+$U$2*TableOMP[[#This Row],[StdDev]]</f>
        <v>#N/A</v>
      </c>
      <c r="S36" t="e">
        <f>IF(AND(TableOMP[[#This Row],[total_time]]&gt;=TableOMP[[#This Row],[Low]], TableOMP[[#This Row],[total_time]]&lt;=TableOMP[[#This Row],[High]]),1,0)</f>
        <v>#N/A</v>
      </c>
    </row>
    <row r="37" spans="1:19" x14ac:dyDescent="0.25">
      <c r="A37" t="s">
        <v>17</v>
      </c>
      <c r="B37">
        <v>10000</v>
      </c>
      <c r="C37">
        <v>0</v>
      </c>
      <c r="D37">
        <v>0</v>
      </c>
      <c r="E37">
        <v>36</v>
      </c>
      <c r="F37">
        <v>1</v>
      </c>
      <c r="G37">
        <v>8.5146499999999996</v>
      </c>
      <c r="H37">
        <v>7.1677179999999998</v>
      </c>
      <c r="I37">
        <v>0.18485499999999999</v>
      </c>
      <c r="J37">
        <v>5.2820000000000002E-3</v>
      </c>
      <c r="K37" t="str">
        <f t="shared" si="0"/>
        <v>5</v>
      </c>
      <c r="L37" t="s">
        <v>41</v>
      </c>
      <c r="M37" t="s">
        <v>40</v>
      </c>
      <c r="N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36 1</v>
      </c>
      <c r="O37" t="e">
        <f>VLOOKUP(TableOMP[[#This Row],[Label]],TableAvg[],2,FALSE)</f>
        <v>#N/A</v>
      </c>
      <c r="P37" t="e">
        <f>VLOOKUP(TableOMP[[#This Row],[Label]],TableAvg[],3,FALSE)</f>
        <v>#N/A</v>
      </c>
      <c r="Q37" t="e">
        <f>TableOMP[[#This Row],[Avg]]-$U$2*TableOMP[[#This Row],[StdDev]]</f>
        <v>#N/A</v>
      </c>
      <c r="R37" t="e">
        <f>TableOMP[[#This Row],[Avg]]+$U$2*TableOMP[[#This Row],[StdDev]]</f>
        <v>#N/A</v>
      </c>
      <c r="S37" t="e">
        <f>IF(AND(TableOMP[[#This Row],[total_time]]&gt;=TableOMP[[#This Row],[Low]], TableOMP[[#This Row],[total_time]]&lt;=TableOMP[[#This Row],[High]]),1,0)</f>
        <v>#N/A</v>
      </c>
    </row>
    <row r="38" spans="1:19" x14ac:dyDescent="0.25">
      <c r="A38" t="s">
        <v>17</v>
      </c>
      <c r="B38">
        <v>10000</v>
      </c>
      <c r="C38">
        <v>0</v>
      </c>
      <c r="D38">
        <v>0</v>
      </c>
      <c r="E38">
        <v>37</v>
      </c>
      <c r="F38">
        <v>1</v>
      </c>
      <c r="G38">
        <v>1.4803949999999999</v>
      </c>
      <c r="H38">
        <v>0.105408</v>
      </c>
      <c r="I38">
        <v>0.171766</v>
      </c>
      <c r="J38">
        <v>4.7710000000000001E-3</v>
      </c>
      <c r="K38" t="str">
        <f t="shared" si="0"/>
        <v>5</v>
      </c>
      <c r="L38" t="s">
        <v>41</v>
      </c>
      <c r="M38" t="s">
        <v>40</v>
      </c>
      <c r="N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37 1</v>
      </c>
      <c r="O38" t="e">
        <f>VLOOKUP(TableOMP[[#This Row],[Label]],TableAvg[],2,FALSE)</f>
        <v>#N/A</v>
      </c>
      <c r="P38" t="e">
        <f>VLOOKUP(TableOMP[[#This Row],[Label]],TableAvg[],3,FALSE)</f>
        <v>#N/A</v>
      </c>
      <c r="Q38" t="e">
        <f>TableOMP[[#This Row],[Avg]]-$U$2*TableOMP[[#This Row],[StdDev]]</f>
        <v>#N/A</v>
      </c>
      <c r="R38" t="e">
        <f>TableOMP[[#This Row],[Avg]]+$U$2*TableOMP[[#This Row],[StdDev]]</f>
        <v>#N/A</v>
      </c>
      <c r="S38" t="e">
        <f>IF(AND(TableOMP[[#This Row],[total_time]]&gt;=TableOMP[[#This Row],[Low]], TableOMP[[#This Row],[total_time]]&lt;=TableOMP[[#This Row],[High]]),1,0)</f>
        <v>#N/A</v>
      </c>
    </row>
    <row r="39" spans="1:19" x14ac:dyDescent="0.25">
      <c r="A39" t="s">
        <v>17</v>
      </c>
      <c r="B39">
        <v>10000</v>
      </c>
      <c r="C39">
        <v>0</v>
      </c>
      <c r="D39">
        <v>0</v>
      </c>
      <c r="E39">
        <v>38</v>
      </c>
      <c r="F39">
        <v>1</v>
      </c>
      <c r="G39">
        <v>1.5930299999999999</v>
      </c>
      <c r="H39">
        <v>0.11479200000000001</v>
      </c>
      <c r="I39">
        <v>0.22681499999999999</v>
      </c>
      <c r="J39">
        <v>6.13E-3</v>
      </c>
      <c r="K39" t="str">
        <f t="shared" si="0"/>
        <v>5</v>
      </c>
      <c r="L39" t="s">
        <v>41</v>
      </c>
      <c r="M39" t="s">
        <v>40</v>
      </c>
      <c r="N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38 1</v>
      </c>
      <c r="O39" t="e">
        <f>VLOOKUP(TableOMP[[#This Row],[Label]],TableAvg[],2,FALSE)</f>
        <v>#N/A</v>
      </c>
      <c r="P39" t="e">
        <f>VLOOKUP(TableOMP[[#This Row],[Label]],TableAvg[],3,FALSE)</f>
        <v>#N/A</v>
      </c>
      <c r="Q39" t="e">
        <f>TableOMP[[#This Row],[Avg]]-$U$2*TableOMP[[#This Row],[StdDev]]</f>
        <v>#N/A</v>
      </c>
      <c r="R39" t="e">
        <f>TableOMP[[#This Row],[Avg]]+$U$2*TableOMP[[#This Row],[StdDev]]</f>
        <v>#N/A</v>
      </c>
      <c r="S39" t="e">
        <f>IF(AND(TableOMP[[#This Row],[total_time]]&gt;=TableOMP[[#This Row],[Low]], TableOMP[[#This Row],[total_time]]&lt;=TableOMP[[#This Row],[High]]),1,0)</f>
        <v>#N/A</v>
      </c>
    </row>
    <row r="40" spans="1:19" x14ac:dyDescent="0.25">
      <c r="A40" t="s">
        <v>17</v>
      </c>
      <c r="B40">
        <v>10000</v>
      </c>
      <c r="C40">
        <v>0</v>
      </c>
      <c r="D40">
        <v>0</v>
      </c>
      <c r="E40">
        <v>39</v>
      </c>
      <c r="F40">
        <v>1</v>
      </c>
      <c r="G40">
        <v>1.604446</v>
      </c>
      <c r="H40">
        <v>0.114441</v>
      </c>
      <c r="I40">
        <v>0.28736899999999999</v>
      </c>
      <c r="J40">
        <v>7.5620000000000001E-3</v>
      </c>
      <c r="K40" t="str">
        <f t="shared" si="0"/>
        <v>5</v>
      </c>
      <c r="L40" t="s">
        <v>41</v>
      </c>
      <c r="M40" t="s">
        <v>40</v>
      </c>
      <c r="N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39 1</v>
      </c>
      <c r="O40" t="e">
        <f>VLOOKUP(TableOMP[[#This Row],[Label]],TableAvg[],2,FALSE)</f>
        <v>#N/A</v>
      </c>
      <c r="P40" t="e">
        <f>VLOOKUP(TableOMP[[#This Row],[Label]],TableAvg[],3,FALSE)</f>
        <v>#N/A</v>
      </c>
      <c r="Q40" t="e">
        <f>TableOMP[[#This Row],[Avg]]-$U$2*TableOMP[[#This Row],[StdDev]]</f>
        <v>#N/A</v>
      </c>
      <c r="R40" t="e">
        <f>TableOMP[[#This Row],[Avg]]+$U$2*TableOMP[[#This Row],[StdDev]]</f>
        <v>#N/A</v>
      </c>
      <c r="S40" t="e">
        <f>IF(AND(TableOMP[[#This Row],[total_time]]&gt;=TableOMP[[#This Row],[Low]], TableOMP[[#This Row],[total_time]]&lt;=TableOMP[[#This Row],[High]]),1,0)</f>
        <v>#N/A</v>
      </c>
    </row>
    <row r="41" spans="1:19" x14ac:dyDescent="0.25">
      <c r="A41" t="s">
        <v>17</v>
      </c>
      <c r="B41">
        <v>10000</v>
      </c>
      <c r="C41">
        <v>0</v>
      </c>
      <c r="D41">
        <v>0</v>
      </c>
      <c r="E41">
        <v>40</v>
      </c>
      <c r="F41">
        <v>1</v>
      </c>
      <c r="G41">
        <v>1.4703839999999999</v>
      </c>
      <c r="H41">
        <v>0.114241</v>
      </c>
      <c r="I41">
        <v>0.31366100000000002</v>
      </c>
      <c r="J41">
        <v>8.0429999999999998E-3</v>
      </c>
      <c r="K41" t="str">
        <f t="shared" si="0"/>
        <v>5</v>
      </c>
      <c r="L41" t="s">
        <v>41</v>
      </c>
      <c r="M41" t="s">
        <v>40</v>
      </c>
      <c r="N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40 1</v>
      </c>
      <c r="O41" t="e">
        <f>VLOOKUP(TableOMP[[#This Row],[Label]],TableAvg[],2,FALSE)</f>
        <v>#N/A</v>
      </c>
      <c r="P41" t="e">
        <f>VLOOKUP(TableOMP[[#This Row],[Label]],TableAvg[],3,FALSE)</f>
        <v>#N/A</v>
      </c>
      <c r="Q41" t="e">
        <f>TableOMP[[#This Row],[Avg]]-$U$2*TableOMP[[#This Row],[StdDev]]</f>
        <v>#N/A</v>
      </c>
      <c r="R41" t="e">
        <f>TableOMP[[#This Row],[Avg]]+$U$2*TableOMP[[#This Row],[StdDev]]</f>
        <v>#N/A</v>
      </c>
      <c r="S41" t="e">
        <f>IF(AND(TableOMP[[#This Row],[total_time]]&gt;=TableOMP[[#This Row],[Low]], TableOMP[[#This Row],[total_time]]&lt;=TableOMP[[#This Row],[High]]),1,0)</f>
        <v>#N/A</v>
      </c>
    </row>
    <row r="42" spans="1:19" x14ac:dyDescent="0.25">
      <c r="A42" t="s">
        <v>17</v>
      </c>
      <c r="B42">
        <v>10000</v>
      </c>
      <c r="C42">
        <v>0</v>
      </c>
      <c r="D42">
        <v>0</v>
      </c>
      <c r="E42">
        <v>41</v>
      </c>
      <c r="F42">
        <v>1</v>
      </c>
      <c r="G42">
        <v>1.54474</v>
      </c>
      <c r="H42">
        <v>0.119001</v>
      </c>
      <c r="I42">
        <v>0.29184300000000002</v>
      </c>
      <c r="J42">
        <v>7.2960000000000004E-3</v>
      </c>
      <c r="K42" t="str">
        <f t="shared" si="0"/>
        <v>5</v>
      </c>
      <c r="L42" t="s">
        <v>41</v>
      </c>
      <c r="M42" t="s">
        <v>40</v>
      </c>
      <c r="N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41 1</v>
      </c>
      <c r="O42" t="e">
        <f>VLOOKUP(TableOMP[[#This Row],[Label]],TableAvg[],2,FALSE)</f>
        <v>#N/A</v>
      </c>
      <c r="P42" t="e">
        <f>VLOOKUP(TableOMP[[#This Row],[Label]],TableAvg[],3,FALSE)</f>
        <v>#N/A</v>
      </c>
      <c r="Q42" t="e">
        <f>TableOMP[[#This Row],[Avg]]-$U$2*TableOMP[[#This Row],[StdDev]]</f>
        <v>#N/A</v>
      </c>
      <c r="R42" t="e">
        <f>TableOMP[[#This Row],[Avg]]+$U$2*TableOMP[[#This Row],[StdDev]]</f>
        <v>#N/A</v>
      </c>
      <c r="S42" t="e">
        <f>IF(AND(TableOMP[[#This Row],[total_time]]&gt;=TableOMP[[#This Row],[Low]], TableOMP[[#This Row],[total_time]]&lt;=TableOMP[[#This Row],[High]]),1,0)</f>
        <v>#N/A</v>
      </c>
    </row>
    <row r="43" spans="1:19" x14ac:dyDescent="0.25">
      <c r="A43" t="s">
        <v>17</v>
      </c>
      <c r="B43">
        <v>10000</v>
      </c>
      <c r="C43">
        <v>0</v>
      </c>
      <c r="D43">
        <v>0</v>
      </c>
      <c r="E43">
        <v>42</v>
      </c>
      <c r="F43">
        <v>1</v>
      </c>
      <c r="G43">
        <v>1.5332220000000001</v>
      </c>
      <c r="H43">
        <v>0.113814</v>
      </c>
      <c r="I43">
        <v>0.18098</v>
      </c>
      <c r="J43">
        <v>4.4140000000000004E-3</v>
      </c>
      <c r="K43" t="str">
        <f t="shared" si="0"/>
        <v>5</v>
      </c>
      <c r="L43" t="s">
        <v>41</v>
      </c>
      <c r="M43" t="s">
        <v>40</v>
      </c>
      <c r="N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42 1</v>
      </c>
      <c r="O43" t="e">
        <f>VLOOKUP(TableOMP[[#This Row],[Label]],TableAvg[],2,FALSE)</f>
        <v>#N/A</v>
      </c>
      <c r="P43" t="e">
        <f>VLOOKUP(TableOMP[[#This Row],[Label]],TableAvg[],3,FALSE)</f>
        <v>#N/A</v>
      </c>
      <c r="Q43" t="e">
        <f>TableOMP[[#This Row],[Avg]]-$U$2*TableOMP[[#This Row],[StdDev]]</f>
        <v>#N/A</v>
      </c>
      <c r="R43" t="e">
        <f>TableOMP[[#This Row],[Avg]]+$U$2*TableOMP[[#This Row],[StdDev]]</f>
        <v>#N/A</v>
      </c>
      <c r="S43" t="e">
        <f>IF(AND(TableOMP[[#This Row],[total_time]]&gt;=TableOMP[[#This Row],[Low]], TableOMP[[#This Row],[total_time]]&lt;=TableOMP[[#This Row],[High]]),1,0)</f>
        <v>#N/A</v>
      </c>
    </row>
    <row r="44" spans="1:19" x14ac:dyDescent="0.25">
      <c r="A44" t="s">
        <v>17</v>
      </c>
      <c r="B44">
        <v>10000</v>
      </c>
      <c r="C44">
        <v>0</v>
      </c>
      <c r="D44">
        <v>0</v>
      </c>
      <c r="E44">
        <v>43</v>
      </c>
      <c r="F44">
        <v>1</v>
      </c>
      <c r="G44">
        <v>1.5759129999999999</v>
      </c>
      <c r="H44">
        <v>0.108283</v>
      </c>
      <c r="I44">
        <v>0.20603199999999999</v>
      </c>
      <c r="J44">
        <v>4.9059999999999998E-3</v>
      </c>
      <c r="K44" t="str">
        <f t="shared" si="0"/>
        <v>5</v>
      </c>
      <c r="L44" t="s">
        <v>41</v>
      </c>
      <c r="M44" t="s">
        <v>40</v>
      </c>
      <c r="N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43 1</v>
      </c>
      <c r="O44" t="e">
        <f>VLOOKUP(TableOMP[[#This Row],[Label]],TableAvg[],2,FALSE)</f>
        <v>#N/A</v>
      </c>
      <c r="P44" t="e">
        <f>VLOOKUP(TableOMP[[#This Row],[Label]],TableAvg[],3,FALSE)</f>
        <v>#N/A</v>
      </c>
      <c r="Q44" t="e">
        <f>TableOMP[[#This Row],[Avg]]-$U$2*TableOMP[[#This Row],[StdDev]]</f>
        <v>#N/A</v>
      </c>
      <c r="R44" t="e">
        <f>TableOMP[[#This Row],[Avg]]+$U$2*TableOMP[[#This Row],[StdDev]]</f>
        <v>#N/A</v>
      </c>
      <c r="S44" t="e">
        <f>IF(AND(TableOMP[[#This Row],[total_time]]&gt;=TableOMP[[#This Row],[Low]], TableOMP[[#This Row],[total_time]]&lt;=TableOMP[[#This Row],[High]]),1,0)</f>
        <v>#N/A</v>
      </c>
    </row>
    <row r="45" spans="1:19" x14ac:dyDescent="0.25">
      <c r="A45" t="s">
        <v>17</v>
      </c>
      <c r="B45">
        <v>10000</v>
      </c>
      <c r="C45">
        <v>0</v>
      </c>
      <c r="D45">
        <v>0</v>
      </c>
      <c r="E45">
        <v>44</v>
      </c>
      <c r="F45">
        <v>1</v>
      </c>
      <c r="G45">
        <v>1.748129</v>
      </c>
      <c r="H45">
        <v>0.112967</v>
      </c>
      <c r="I45">
        <v>0.29589100000000002</v>
      </c>
      <c r="J45">
        <v>6.881E-3</v>
      </c>
      <c r="K45" t="str">
        <f t="shared" si="0"/>
        <v>5</v>
      </c>
      <c r="L45" t="s">
        <v>41</v>
      </c>
      <c r="M45" t="s">
        <v>40</v>
      </c>
      <c r="N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44 1</v>
      </c>
      <c r="O45" t="e">
        <f>VLOOKUP(TableOMP[[#This Row],[Label]],TableAvg[],2,FALSE)</f>
        <v>#N/A</v>
      </c>
      <c r="P45" t="e">
        <f>VLOOKUP(TableOMP[[#This Row],[Label]],TableAvg[],3,FALSE)</f>
        <v>#N/A</v>
      </c>
      <c r="Q45" t="e">
        <f>TableOMP[[#This Row],[Avg]]-$U$2*TableOMP[[#This Row],[StdDev]]</f>
        <v>#N/A</v>
      </c>
      <c r="R45" t="e">
        <f>TableOMP[[#This Row],[Avg]]+$U$2*TableOMP[[#This Row],[StdDev]]</f>
        <v>#N/A</v>
      </c>
      <c r="S45" t="e">
        <f>IF(AND(TableOMP[[#This Row],[total_time]]&gt;=TableOMP[[#This Row],[Low]], TableOMP[[#This Row],[total_time]]&lt;=TableOMP[[#This Row],[High]]),1,0)</f>
        <v>#N/A</v>
      </c>
    </row>
    <row r="46" spans="1:19" x14ac:dyDescent="0.25">
      <c r="A46" t="s">
        <v>17</v>
      </c>
      <c r="B46">
        <v>10000</v>
      </c>
      <c r="C46">
        <v>0</v>
      </c>
      <c r="D46">
        <v>0</v>
      </c>
      <c r="E46">
        <v>45</v>
      </c>
      <c r="F46">
        <v>1</v>
      </c>
      <c r="G46">
        <v>1.520616</v>
      </c>
      <c r="H46">
        <v>0.118019</v>
      </c>
      <c r="I46">
        <v>0.32899099999999998</v>
      </c>
      <c r="J46">
        <v>7.4770000000000001E-3</v>
      </c>
      <c r="K46" t="str">
        <f t="shared" si="0"/>
        <v>5</v>
      </c>
      <c r="L46" t="s">
        <v>41</v>
      </c>
      <c r="M46" t="s">
        <v>40</v>
      </c>
      <c r="N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45 1</v>
      </c>
      <c r="O46" t="e">
        <f>VLOOKUP(TableOMP[[#This Row],[Label]],TableAvg[],2,FALSE)</f>
        <v>#N/A</v>
      </c>
      <c r="P46" t="e">
        <f>VLOOKUP(TableOMP[[#This Row],[Label]],TableAvg[],3,FALSE)</f>
        <v>#N/A</v>
      </c>
      <c r="Q46" t="e">
        <f>TableOMP[[#This Row],[Avg]]-$U$2*TableOMP[[#This Row],[StdDev]]</f>
        <v>#N/A</v>
      </c>
      <c r="R46" t="e">
        <f>TableOMP[[#This Row],[Avg]]+$U$2*TableOMP[[#This Row],[StdDev]]</f>
        <v>#N/A</v>
      </c>
      <c r="S46" t="e">
        <f>IF(AND(TableOMP[[#This Row],[total_time]]&gt;=TableOMP[[#This Row],[Low]], TableOMP[[#This Row],[total_time]]&lt;=TableOMP[[#This Row],[High]]),1,0)</f>
        <v>#N/A</v>
      </c>
    </row>
    <row r="47" spans="1:19" x14ac:dyDescent="0.25">
      <c r="A47" t="s">
        <v>17</v>
      </c>
      <c r="B47">
        <v>10000</v>
      </c>
      <c r="C47">
        <v>0</v>
      </c>
      <c r="D47">
        <v>0</v>
      </c>
      <c r="E47">
        <v>46</v>
      </c>
      <c r="F47">
        <v>1</v>
      </c>
      <c r="G47">
        <v>1.7452369999999999</v>
      </c>
      <c r="H47">
        <v>0.113166</v>
      </c>
      <c r="I47">
        <v>0.28367900000000001</v>
      </c>
      <c r="J47">
        <v>6.3039999999999997E-3</v>
      </c>
      <c r="K47" t="str">
        <f t="shared" si="0"/>
        <v>5</v>
      </c>
      <c r="L47" t="s">
        <v>41</v>
      </c>
      <c r="M47" t="s">
        <v>40</v>
      </c>
      <c r="N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46 1</v>
      </c>
      <c r="O47" t="e">
        <f>VLOOKUP(TableOMP[[#This Row],[Label]],TableAvg[],2,FALSE)</f>
        <v>#N/A</v>
      </c>
      <c r="P47" t="e">
        <f>VLOOKUP(TableOMP[[#This Row],[Label]],TableAvg[],3,FALSE)</f>
        <v>#N/A</v>
      </c>
      <c r="Q47" t="e">
        <f>TableOMP[[#This Row],[Avg]]-$U$2*TableOMP[[#This Row],[StdDev]]</f>
        <v>#N/A</v>
      </c>
      <c r="R47" t="e">
        <f>TableOMP[[#This Row],[Avg]]+$U$2*TableOMP[[#This Row],[StdDev]]</f>
        <v>#N/A</v>
      </c>
      <c r="S47" t="e">
        <f>IF(AND(TableOMP[[#This Row],[total_time]]&gt;=TableOMP[[#This Row],[Low]], TableOMP[[#This Row],[total_time]]&lt;=TableOMP[[#This Row],[High]]),1,0)</f>
        <v>#N/A</v>
      </c>
    </row>
    <row r="48" spans="1:19" x14ac:dyDescent="0.25">
      <c r="A48" t="s">
        <v>17</v>
      </c>
      <c r="B48">
        <v>10000</v>
      </c>
      <c r="C48">
        <v>0</v>
      </c>
      <c r="D48">
        <v>0</v>
      </c>
      <c r="E48">
        <v>47</v>
      </c>
      <c r="F48">
        <v>1</v>
      </c>
      <c r="G48">
        <v>8.8935960000000005</v>
      </c>
      <c r="H48">
        <v>7.4352330000000002</v>
      </c>
      <c r="I48">
        <v>0.308672</v>
      </c>
      <c r="J48">
        <v>6.7099999999999998E-3</v>
      </c>
      <c r="K48" t="str">
        <f t="shared" si="0"/>
        <v>5</v>
      </c>
      <c r="L48" t="s">
        <v>41</v>
      </c>
      <c r="M48" t="s">
        <v>40</v>
      </c>
      <c r="N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47 1</v>
      </c>
      <c r="O48" t="e">
        <f>VLOOKUP(TableOMP[[#This Row],[Label]],TableAvg[],2,FALSE)</f>
        <v>#N/A</v>
      </c>
      <c r="P48" t="e">
        <f>VLOOKUP(TableOMP[[#This Row],[Label]],TableAvg[],3,FALSE)</f>
        <v>#N/A</v>
      </c>
      <c r="Q48" t="e">
        <f>TableOMP[[#This Row],[Avg]]-$U$2*TableOMP[[#This Row],[StdDev]]</f>
        <v>#N/A</v>
      </c>
      <c r="R48" t="e">
        <f>TableOMP[[#This Row],[Avg]]+$U$2*TableOMP[[#This Row],[StdDev]]</f>
        <v>#N/A</v>
      </c>
      <c r="S48" t="e">
        <f>IF(AND(TableOMP[[#This Row],[total_time]]&gt;=TableOMP[[#This Row],[Low]], TableOMP[[#This Row],[total_time]]&lt;=TableOMP[[#This Row],[High]]),1,0)</f>
        <v>#N/A</v>
      </c>
    </row>
    <row r="49" spans="1:19" x14ac:dyDescent="0.25">
      <c r="A49" t="s">
        <v>17</v>
      </c>
      <c r="B49">
        <v>10000</v>
      </c>
      <c r="C49">
        <v>0</v>
      </c>
      <c r="D49">
        <v>0</v>
      </c>
      <c r="E49">
        <v>48</v>
      </c>
      <c r="F49">
        <v>1</v>
      </c>
      <c r="G49">
        <v>1.6201190000000001</v>
      </c>
      <c r="H49">
        <v>0.107839</v>
      </c>
      <c r="I49">
        <v>0.27845999999999999</v>
      </c>
      <c r="J49">
        <v>5.9249999999999997E-3</v>
      </c>
      <c r="K49" t="str">
        <f t="shared" si="0"/>
        <v>5</v>
      </c>
      <c r="L49" t="s">
        <v>41</v>
      </c>
      <c r="M49" t="s">
        <v>40</v>
      </c>
      <c r="N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48 1</v>
      </c>
      <c r="O49" t="e">
        <f>VLOOKUP(TableOMP[[#This Row],[Label]],TableAvg[],2,FALSE)</f>
        <v>#N/A</v>
      </c>
      <c r="P49" t="e">
        <f>VLOOKUP(TableOMP[[#This Row],[Label]],TableAvg[],3,FALSE)</f>
        <v>#N/A</v>
      </c>
      <c r="Q49" t="e">
        <f>TableOMP[[#This Row],[Avg]]-$U$2*TableOMP[[#This Row],[StdDev]]</f>
        <v>#N/A</v>
      </c>
      <c r="R49" t="e">
        <f>TableOMP[[#This Row],[Avg]]+$U$2*TableOMP[[#This Row],[StdDev]]</f>
        <v>#N/A</v>
      </c>
      <c r="S49" t="e">
        <f>IF(AND(TableOMP[[#This Row],[total_time]]&gt;=TableOMP[[#This Row],[Low]], TableOMP[[#This Row],[total_time]]&lt;=TableOMP[[#This Row],[High]]),1,0)</f>
        <v>#N/A</v>
      </c>
    </row>
    <row r="50" spans="1:19" x14ac:dyDescent="0.25">
      <c r="A50" t="s">
        <v>17</v>
      </c>
      <c r="B50">
        <v>10000</v>
      </c>
      <c r="C50">
        <v>0</v>
      </c>
      <c r="D50">
        <v>0</v>
      </c>
      <c r="E50">
        <v>49</v>
      </c>
      <c r="F50">
        <v>1</v>
      </c>
      <c r="G50">
        <v>1.6192690000000001</v>
      </c>
      <c r="H50">
        <v>0.11183</v>
      </c>
      <c r="I50">
        <v>0.249747</v>
      </c>
      <c r="J50">
        <v>5.2030000000000002E-3</v>
      </c>
      <c r="K50" t="str">
        <f t="shared" si="0"/>
        <v>5</v>
      </c>
      <c r="L50" t="s">
        <v>41</v>
      </c>
      <c r="M50" t="s">
        <v>40</v>
      </c>
      <c r="N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49 1</v>
      </c>
      <c r="O50" t="e">
        <f>VLOOKUP(TableOMP[[#This Row],[Label]],TableAvg[],2,FALSE)</f>
        <v>#N/A</v>
      </c>
      <c r="P50" t="e">
        <f>VLOOKUP(TableOMP[[#This Row],[Label]],TableAvg[],3,FALSE)</f>
        <v>#N/A</v>
      </c>
      <c r="Q50" t="e">
        <f>TableOMP[[#This Row],[Avg]]-$U$2*TableOMP[[#This Row],[StdDev]]</f>
        <v>#N/A</v>
      </c>
      <c r="R50" t="e">
        <f>TableOMP[[#This Row],[Avg]]+$U$2*TableOMP[[#This Row],[StdDev]]</f>
        <v>#N/A</v>
      </c>
      <c r="S50" t="e">
        <f>IF(AND(TableOMP[[#This Row],[total_time]]&gt;=TableOMP[[#This Row],[Low]], TableOMP[[#This Row],[total_time]]&lt;=TableOMP[[#This Row],[High]]),1,0)</f>
        <v>#N/A</v>
      </c>
    </row>
    <row r="51" spans="1:19" x14ac:dyDescent="0.25">
      <c r="A51" t="s">
        <v>17</v>
      </c>
      <c r="B51">
        <v>10000</v>
      </c>
      <c r="C51">
        <v>0</v>
      </c>
      <c r="D51">
        <v>0</v>
      </c>
      <c r="E51">
        <v>50</v>
      </c>
      <c r="F51">
        <v>1</v>
      </c>
      <c r="G51">
        <v>1.674601</v>
      </c>
      <c r="H51">
        <v>0.10954999999999999</v>
      </c>
      <c r="I51">
        <v>0.18467800000000001</v>
      </c>
      <c r="J51">
        <v>3.7690000000000002E-3</v>
      </c>
      <c r="K51" t="str">
        <f t="shared" si="0"/>
        <v>5</v>
      </c>
      <c r="L51" t="s">
        <v>41</v>
      </c>
      <c r="M51" t="s">
        <v>40</v>
      </c>
      <c r="N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50 1</v>
      </c>
      <c r="O51" t="e">
        <f>VLOOKUP(TableOMP[[#This Row],[Label]],TableAvg[],2,FALSE)</f>
        <v>#N/A</v>
      </c>
      <c r="P51" t="e">
        <f>VLOOKUP(TableOMP[[#This Row],[Label]],TableAvg[],3,FALSE)</f>
        <v>#N/A</v>
      </c>
      <c r="Q51" t="e">
        <f>TableOMP[[#This Row],[Avg]]-$U$2*TableOMP[[#This Row],[StdDev]]</f>
        <v>#N/A</v>
      </c>
      <c r="R51" t="e">
        <f>TableOMP[[#This Row],[Avg]]+$U$2*TableOMP[[#This Row],[StdDev]]</f>
        <v>#N/A</v>
      </c>
      <c r="S51" t="e">
        <f>IF(AND(TableOMP[[#This Row],[total_time]]&gt;=TableOMP[[#This Row],[Low]], TableOMP[[#This Row],[total_time]]&lt;=TableOMP[[#This Row],[High]]),1,0)</f>
        <v>#N/A</v>
      </c>
    </row>
    <row r="52" spans="1:19" x14ac:dyDescent="0.25">
      <c r="A52" t="s">
        <v>17</v>
      </c>
      <c r="B52">
        <v>10000</v>
      </c>
      <c r="C52">
        <v>0</v>
      </c>
      <c r="D52">
        <v>0</v>
      </c>
      <c r="E52">
        <v>51</v>
      </c>
      <c r="F52">
        <v>1</v>
      </c>
      <c r="G52">
        <v>1.6440699999999999</v>
      </c>
      <c r="H52">
        <v>0.121894</v>
      </c>
      <c r="I52">
        <v>0.32923999999999998</v>
      </c>
      <c r="J52">
        <v>6.5849999999999997E-3</v>
      </c>
      <c r="K52" t="str">
        <f t="shared" si="0"/>
        <v>5</v>
      </c>
      <c r="L52" t="s">
        <v>41</v>
      </c>
      <c r="M52" t="s">
        <v>40</v>
      </c>
      <c r="N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51 1</v>
      </c>
      <c r="O52" t="e">
        <f>VLOOKUP(TableOMP[[#This Row],[Label]],TableAvg[],2,FALSE)</f>
        <v>#N/A</v>
      </c>
      <c r="P52" t="e">
        <f>VLOOKUP(TableOMP[[#This Row],[Label]],TableAvg[],3,FALSE)</f>
        <v>#N/A</v>
      </c>
      <c r="Q52" t="e">
        <f>TableOMP[[#This Row],[Avg]]-$U$2*TableOMP[[#This Row],[StdDev]]</f>
        <v>#N/A</v>
      </c>
      <c r="R52" t="e">
        <f>TableOMP[[#This Row],[Avg]]+$U$2*TableOMP[[#This Row],[StdDev]]</f>
        <v>#N/A</v>
      </c>
      <c r="S52" t="e">
        <f>IF(AND(TableOMP[[#This Row],[total_time]]&gt;=TableOMP[[#This Row],[Low]], TableOMP[[#This Row],[total_time]]&lt;=TableOMP[[#This Row],[High]]),1,0)</f>
        <v>#N/A</v>
      </c>
    </row>
    <row r="53" spans="1:19" x14ac:dyDescent="0.25">
      <c r="A53" t="s">
        <v>17</v>
      </c>
      <c r="B53">
        <v>10000</v>
      </c>
      <c r="C53">
        <v>0</v>
      </c>
      <c r="D53">
        <v>0</v>
      </c>
      <c r="E53">
        <v>52</v>
      </c>
      <c r="F53">
        <v>1</v>
      </c>
      <c r="G53">
        <v>1.6589560000000001</v>
      </c>
      <c r="H53">
        <v>0.119363</v>
      </c>
      <c r="I53">
        <v>0.34681200000000001</v>
      </c>
      <c r="J53">
        <v>6.7999999999999996E-3</v>
      </c>
      <c r="K53" t="str">
        <f t="shared" si="0"/>
        <v>5</v>
      </c>
      <c r="L53" t="s">
        <v>41</v>
      </c>
      <c r="M53" t="s">
        <v>40</v>
      </c>
      <c r="N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52 1</v>
      </c>
      <c r="O53" t="e">
        <f>VLOOKUP(TableOMP[[#This Row],[Label]],TableAvg[],2,FALSE)</f>
        <v>#N/A</v>
      </c>
      <c r="P53" t="e">
        <f>VLOOKUP(TableOMP[[#This Row],[Label]],TableAvg[],3,FALSE)</f>
        <v>#N/A</v>
      </c>
      <c r="Q53" t="e">
        <f>TableOMP[[#This Row],[Avg]]-$U$2*TableOMP[[#This Row],[StdDev]]</f>
        <v>#N/A</v>
      </c>
      <c r="R53" t="e">
        <f>TableOMP[[#This Row],[Avg]]+$U$2*TableOMP[[#This Row],[StdDev]]</f>
        <v>#N/A</v>
      </c>
      <c r="S53" t="e">
        <f>IF(AND(TableOMP[[#This Row],[total_time]]&gt;=TableOMP[[#This Row],[Low]], TableOMP[[#This Row],[total_time]]&lt;=TableOMP[[#This Row],[High]]),1,0)</f>
        <v>#N/A</v>
      </c>
    </row>
    <row r="54" spans="1:19" x14ac:dyDescent="0.25">
      <c r="A54" t="s">
        <v>17</v>
      </c>
      <c r="B54">
        <v>10000</v>
      </c>
      <c r="C54">
        <v>0</v>
      </c>
      <c r="D54">
        <v>0</v>
      </c>
      <c r="E54">
        <v>53</v>
      </c>
      <c r="F54">
        <v>1</v>
      </c>
      <c r="G54">
        <v>1.765609</v>
      </c>
      <c r="H54">
        <v>0.12282999999999999</v>
      </c>
      <c r="I54">
        <v>0.34307199999999999</v>
      </c>
      <c r="J54">
        <v>6.5979999999999997E-3</v>
      </c>
      <c r="K54" t="str">
        <f t="shared" si="0"/>
        <v>5</v>
      </c>
      <c r="L54" t="s">
        <v>41</v>
      </c>
      <c r="M54" t="s">
        <v>40</v>
      </c>
      <c r="N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53 1</v>
      </c>
      <c r="O54" t="e">
        <f>VLOOKUP(TableOMP[[#This Row],[Label]],TableAvg[],2,FALSE)</f>
        <v>#N/A</v>
      </c>
      <c r="P54" t="e">
        <f>VLOOKUP(TableOMP[[#This Row],[Label]],TableAvg[],3,FALSE)</f>
        <v>#N/A</v>
      </c>
      <c r="Q54" t="e">
        <f>TableOMP[[#This Row],[Avg]]-$U$2*TableOMP[[#This Row],[StdDev]]</f>
        <v>#N/A</v>
      </c>
      <c r="R54" t="e">
        <f>TableOMP[[#This Row],[Avg]]+$U$2*TableOMP[[#This Row],[StdDev]]</f>
        <v>#N/A</v>
      </c>
      <c r="S54" t="e">
        <f>IF(AND(TableOMP[[#This Row],[total_time]]&gt;=TableOMP[[#This Row],[Low]], TableOMP[[#This Row],[total_time]]&lt;=TableOMP[[#This Row],[High]]),1,0)</f>
        <v>#N/A</v>
      </c>
    </row>
    <row r="55" spans="1:19" x14ac:dyDescent="0.25">
      <c r="A55" t="s">
        <v>17</v>
      </c>
      <c r="B55">
        <v>10000</v>
      </c>
      <c r="C55">
        <v>0</v>
      </c>
      <c r="D55">
        <v>0</v>
      </c>
      <c r="E55">
        <v>54</v>
      </c>
      <c r="F55">
        <v>1</v>
      </c>
      <c r="G55">
        <v>1.9549609999999999</v>
      </c>
      <c r="H55">
        <v>0.12745999999999999</v>
      </c>
      <c r="I55">
        <v>0.39910600000000002</v>
      </c>
      <c r="J55">
        <v>7.5300000000000002E-3</v>
      </c>
      <c r="K55" t="str">
        <f t="shared" si="0"/>
        <v>5</v>
      </c>
      <c r="L55" t="s">
        <v>41</v>
      </c>
      <c r="M55" t="s">
        <v>40</v>
      </c>
      <c r="N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54 1</v>
      </c>
      <c r="O55" t="e">
        <f>VLOOKUP(TableOMP[[#This Row],[Label]],TableAvg[],2,FALSE)</f>
        <v>#N/A</v>
      </c>
      <c r="P55" t="e">
        <f>VLOOKUP(TableOMP[[#This Row],[Label]],TableAvg[],3,FALSE)</f>
        <v>#N/A</v>
      </c>
      <c r="Q55" t="e">
        <f>TableOMP[[#This Row],[Avg]]-$U$2*TableOMP[[#This Row],[StdDev]]</f>
        <v>#N/A</v>
      </c>
      <c r="R55" t="e">
        <f>TableOMP[[#This Row],[Avg]]+$U$2*TableOMP[[#This Row],[StdDev]]</f>
        <v>#N/A</v>
      </c>
      <c r="S55" t="e">
        <f>IF(AND(TableOMP[[#This Row],[total_time]]&gt;=TableOMP[[#This Row],[Low]], TableOMP[[#This Row],[total_time]]&lt;=TableOMP[[#This Row],[High]]),1,0)</f>
        <v>#N/A</v>
      </c>
    </row>
    <row r="56" spans="1:19" x14ac:dyDescent="0.25">
      <c r="A56" t="s">
        <v>17</v>
      </c>
      <c r="B56">
        <v>10000</v>
      </c>
      <c r="C56">
        <v>0</v>
      </c>
      <c r="D56">
        <v>0</v>
      </c>
      <c r="E56">
        <v>55</v>
      </c>
      <c r="F56">
        <v>1</v>
      </c>
      <c r="G56">
        <v>1.9503140000000001</v>
      </c>
      <c r="H56">
        <v>0.13391400000000001</v>
      </c>
      <c r="I56">
        <v>0.360904</v>
      </c>
      <c r="J56">
        <v>6.6829999999999997E-3</v>
      </c>
      <c r="K56" t="str">
        <f t="shared" si="0"/>
        <v>5</v>
      </c>
      <c r="L56" t="s">
        <v>41</v>
      </c>
      <c r="M56" t="s">
        <v>40</v>
      </c>
      <c r="N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55 1</v>
      </c>
      <c r="O56" t="e">
        <f>VLOOKUP(TableOMP[[#This Row],[Label]],TableAvg[],2,FALSE)</f>
        <v>#N/A</v>
      </c>
      <c r="P56" t="e">
        <f>VLOOKUP(TableOMP[[#This Row],[Label]],TableAvg[],3,FALSE)</f>
        <v>#N/A</v>
      </c>
      <c r="Q56" t="e">
        <f>TableOMP[[#This Row],[Avg]]-$U$2*TableOMP[[#This Row],[StdDev]]</f>
        <v>#N/A</v>
      </c>
      <c r="R56" t="e">
        <f>TableOMP[[#This Row],[Avg]]+$U$2*TableOMP[[#This Row],[StdDev]]</f>
        <v>#N/A</v>
      </c>
      <c r="S56" t="e">
        <f>IF(AND(TableOMP[[#This Row],[total_time]]&gt;=TableOMP[[#This Row],[Low]], TableOMP[[#This Row],[total_time]]&lt;=TableOMP[[#This Row],[High]]),1,0)</f>
        <v>#N/A</v>
      </c>
    </row>
    <row r="57" spans="1:19" x14ac:dyDescent="0.25">
      <c r="A57" t="s">
        <v>17</v>
      </c>
      <c r="B57">
        <v>10000</v>
      </c>
      <c r="C57">
        <v>0</v>
      </c>
      <c r="D57">
        <v>0</v>
      </c>
      <c r="E57">
        <v>56</v>
      </c>
      <c r="F57">
        <v>1</v>
      </c>
      <c r="G57">
        <v>1.9838070000000001</v>
      </c>
      <c r="H57">
        <v>0.114839</v>
      </c>
      <c r="I57">
        <v>0.22082299999999999</v>
      </c>
      <c r="J57">
        <v>4.0150000000000003E-3</v>
      </c>
      <c r="K57" t="str">
        <f t="shared" si="0"/>
        <v>5</v>
      </c>
      <c r="L57" t="s">
        <v>41</v>
      </c>
      <c r="M57" t="s">
        <v>40</v>
      </c>
      <c r="N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56 1</v>
      </c>
      <c r="O57" t="e">
        <f>VLOOKUP(TableOMP[[#This Row],[Label]],TableAvg[],2,FALSE)</f>
        <v>#N/A</v>
      </c>
      <c r="P57" t="e">
        <f>VLOOKUP(TableOMP[[#This Row],[Label]],TableAvg[],3,FALSE)</f>
        <v>#N/A</v>
      </c>
      <c r="Q57" t="e">
        <f>TableOMP[[#This Row],[Avg]]-$U$2*TableOMP[[#This Row],[StdDev]]</f>
        <v>#N/A</v>
      </c>
      <c r="R57" t="e">
        <f>TableOMP[[#This Row],[Avg]]+$U$2*TableOMP[[#This Row],[StdDev]]</f>
        <v>#N/A</v>
      </c>
      <c r="S57" t="e">
        <f>IF(AND(TableOMP[[#This Row],[total_time]]&gt;=TableOMP[[#This Row],[Low]], TableOMP[[#This Row],[total_time]]&lt;=TableOMP[[#This Row],[High]]),1,0)</f>
        <v>#N/A</v>
      </c>
    </row>
    <row r="58" spans="1:19" x14ac:dyDescent="0.25">
      <c r="A58" t="s">
        <v>17</v>
      </c>
      <c r="B58">
        <v>10000</v>
      </c>
      <c r="C58">
        <v>0</v>
      </c>
      <c r="D58">
        <v>0</v>
      </c>
      <c r="E58">
        <v>57</v>
      </c>
      <c r="F58">
        <v>1</v>
      </c>
      <c r="G58">
        <v>1.802808</v>
      </c>
      <c r="H58">
        <v>0.120305</v>
      </c>
      <c r="I58">
        <v>0.36143199999999998</v>
      </c>
      <c r="J58">
        <v>6.4539999999999997E-3</v>
      </c>
      <c r="K58" t="str">
        <f t="shared" si="0"/>
        <v>5</v>
      </c>
      <c r="L58" t="s">
        <v>41</v>
      </c>
      <c r="M58" t="s">
        <v>40</v>
      </c>
      <c r="N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57 1</v>
      </c>
      <c r="O58" t="e">
        <f>VLOOKUP(TableOMP[[#This Row],[Label]],TableAvg[],2,FALSE)</f>
        <v>#N/A</v>
      </c>
      <c r="P58" t="e">
        <f>VLOOKUP(TableOMP[[#This Row],[Label]],TableAvg[],3,FALSE)</f>
        <v>#N/A</v>
      </c>
      <c r="Q58" t="e">
        <f>TableOMP[[#This Row],[Avg]]-$U$2*TableOMP[[#This Row],[StdDev]]</f>
        <v>#N/A</v>
      </c>
      <c r="R58" t="e">
        <f>TableOMP[[#This Row],[Avg]]+$U$2*TableOMP[[#This Row],[StdDev]]</f>
        <v>#N/A</v>
      </c>
      <c r="S58" t="e">
        <f>IF(AND(TableOMP[[#This Row],[total_time]]&gt;=TableOMP[[#This Row],[Low]], TableOMP[[#This Row],[total_time]]&lt;=TableOMP[[#This Row],[High]]),1,0)</f>
        <v>#N/A</v>
      </c>
    </row>
    <row r="59" spans="1:19" x14ac:dyDescent="0.25">
      <c r="A59" t="s">
        <v>17</v>
      </c>
      <c r="B59">
        <v>10000</v>
      </c>
      <c r="C59">
        <v>0</v>
      </c>
      <c r="D59">
        <v>0</v>
      </c>
      <c r="E59">
        <v>58</v>
      </c>
      <c r="F59">
        <v>1</v>
      </c>
      <c r="G59">
        <v>1.3788339999999999</v>
      </c>
      <c r="H59">
        <v>0.117246</v>
      </c>
      <c r="I59">
        <v>9.8802000000000001E-2</v>
      </c>
      <c r="J59">
        <v>1.7329999999999999E-3</v>
      </c>
      <c r="K59" t="str">
        <f t="shared" si="0"/>
        <v>5</v>
      </c>
      <c r="L59" t="s">
        <v>41</v>
      </c>
      <c r="M59" t="s">
        <v>40</v>
      </c>
      <c r="N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58 1</v>
      </c>
      <c r="O59" t="e">
        <f>VLOOKUP(TableOMP[[#This Row],[Label]],TableAvg[],2,FALSE)</f>
        <v>#N/A</v>
      </c>
      <c r="P59" t="e">
        <f>VLOOKUP(TableOMP[[#This Row],[Label]],TableAvg[],3,FALSE)</f>
        <v>#N/A</v>
      </c>
      <c r="Q59" t="e">
        <f>TableOMP[[#This Row],[Avg]]-$U$2*TableOMP[[#This Row],[StdDev]]</f>
        <v>#N/A</v>
      </c>
      <c r="R59" t="e">
        <f>TableOMP[[#This Row],[Avg]]+$U$2*TableOMP[[#This Row],[StdDev]]</f>
        <v>#N/A</v>
      </c>
      <c r="S59" t="e">
        <f>IF(AND(TableOMP[[#This Row],[total_time]]&gt;=TableOMP[[#This Row],[Low]], TableOMP[[#This Row],[total_time]]&lt;=TableOMP[[#This Row],[High]]),1,0)</f>
        <v>#N/A</v>
      </c>
    </row>
    <row r="60" spans="1:19" x14ac:dyDescent="0.25">
      <c r="A60" t="s">
        <v>17</v>
      </c>
      <c r="B60">
        <v>10000</v>
      </c>
      <c r="C60">
        <v>0</v>
      </c>
      <c r="D60">
        <v>0</v>
      </c>
      <c r="E60">
        <v>59</v>
      </c>
      <c r="F60">
        <v>1</v>
      </c>
      <c r="G60">
        <v>1.3786259999999999</v>
      </c>
      <c r="H60">
        <v>0.11945699999999999</v>
      </c>
      <c r="I60">
        <v>0.13694100000000001</v>
      </c>
      <c r="J60">
        <v>2.3609999999999998E-3</v>
      </c>
      <c r="K60" t="str">
        <f t="shared" si="0"/>
        <v>5</v>
      </c>
      <c r="L60" t="s">
        <v>41</v>
      </c>
      <c r="M60" t="s">
        <v>40</v>
      </c>
      <c r="N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59 1</v>
      </c>
      <c r="O60" t="e">
        <f>VLOOKUP(TableOMP[[#This Row],[Label]],TableAvg[],2,FALSE)</f>
        <v>#N/A</v>
      </c>
      <c r="P60" t="e">
        <f>VLOOKUP(TableOMP[[#This Row],[Label]],TableAvg[],3,FALSE)</f>
        <v>#N/A</v>
      </c>
      <c r="Q60" t="e">
        <f>TableOMP[[#This Row],[Avg]]-$U$2*TableOMP[[#This Row],[StdDev]]</f>
        <v>#N/A</v>
      </c>
      <c r="R60" t="e">
        <f>TableOMP[[#This Row],[Avg]]+$U$2*TableOMP[[#This Row],[StdDev]]</f>
        <v>#N/A</v>
      </c>
      <c r="S60" t="e">
        <f>IF(AND(TableOMP[[#This Row],[total_time]]&gt;=TableOMP[[#This Row],[Low]], TableOMP[[#This Row],[total_time]]&lt;=TableOMP[[#This Row],[High]]),1,0)</f>
        <v>#N/A</v>
      </c>
    </row>
    <row r="61" spans="1:19" x14ac:dyDescent="0.25">
      <c r="A61" t="s">
        <v>17</v>
      </c>
      <c r="B61">
        <v>10000</v>
      </c>
      <c r="C61">
        <v>0</v>
      </c>
      <c r="D61">
        <v>0</v>
      </c>
      <c r="E61">
        <v>60</v>
      </c>
      <c r="F61">
        <v>1</v>
      </c>
      <c r="G61">
        <v>1.4774119999999999</v>
      </c>
      <c r="H61">
        <v>0.112761</v>
      </c>
      <c r="I61">
        <v>8.7485999999999994E-2</v>
      </c>
      <c r="J61">
        <v>1.4829999999999999E-3</v>
      </c>
      <c r="K61" t="str">
        <f t="shared" si="0"/>
        <v>5</v>
      </c>
      <c r="L61" t="s">
        <v>41</v>
      </c>
      <c r="M61" t="s">
        <v>40</v>
      </c>
      <c r="N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60 1</v>
      </c>
      <c r="O61" t="e">
        <f>VLOOKUP(TableOMP[[#This Row],[Label]],TableAvg[],2,FALSE)</f>
        <v>#N/A</v>
      </c>
      <c r="P61" t="e">
        <f>VLOOKUP(TableOMP[[#This Row],[Label]],TableAvg[],3,FALSE)</f>
        <v>#N/A</v>
      </c>
      <c r="Q61" t="e">
        <f>TableOMP[[#This Row],[Avg]]-$U$2*TableOMP[[#This Row],[StdDev]]</f>
        <v>#N/A</v>
      </c>
      <c r="R61" t="e">
        <f>TableOMP[[#This Row],[Avg]]+$U$2*TableOMP[[#This Row],[StdDev]]</f>
        <v>#N/A</v>
      </c>
      <c r="S61" t="e">
        <f>IF(AND(TableOMP[[#This Row],[total_time]]&gt;=TableOMP[[#This Row],[Low]], TableOMP[[#This Row],[total_time]]&lt;=TableOMP[[#This Row],[High]]),1,0)</f>
        <v>#N/A</v>
      </c>
    </row>
    <row r="62" spans="1:19" x14ac:dyDescent="0.25">
      <c r="A62" t="s">
        <v>17</v>
      </c>
      <c r="B62">
        <v>10000</v>
      </c>
      <c r="C62">
        <v>0</v>
      </c>
      <c r="D62">
        <v>0</v>
      </c>
      <c r="E62">
        <v>61</v>
      </c>
      <c r="F62">
        <v>1</v>
      </c>
      <c r="G62">
        <v>1.4913540000000001</v>
      </c>
      <c r="H62">
        <v>0.12626000000000001</v>
      </c>
      <c r="I62">
        <v>0.105382</v>
      </c>
      <c r="J62">
        <v>1.756E-3</v>
      </c>
      <c r="K62" t="str">
        <f t="shared" si="0"/>
        <v>5</v>
      </c>
      <c r="L62" t="s">
        <v>41</v>
      </c>
      <c r="M62" t="s">
        <v>40</v>
      </c>
      <c r="N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61 1</v>
      </c>
      <c r="O62" t="e">
        <f>VLOOKUP(TableOMP[[#This Row],[Label]],TableAvg[],2,FALSE)</f>
        <v>#N/A</v>
      </c>
      <c r="P62" t="e">
        <f>VLOOKUP(TableOMP[[#This Row],[Label]],TableAvg[],3,FALSE)</f>
        <v>#N/A</v>
      </c>
      <c r="Q62" t="e">
        <f>TableOMP[[#This Row],[Avg]]-$U$2*TableOMP[[#This Row],[StdDev]]</f>
        <v>#N/A</v>
      </c>
      <c r="R62" t="e">
        <f>TableOMP[[#This Row],[Avg]]+$U$2*TableOMP[[#This Row],[StdDev]]</f>
        <v>#N/A</v>
      </c>
      <c r="S62" t="e">
        <f>IF(AND(TableOMP[[#This Row],[total_time]]&gt;=TableOMP[[#This Row],[Low]], TableOMP[[#This Row],[total_time]]&lt;=TableOMP[[#This Row],[High]]),1,0)</f>
        <v>#N/A</v>
      </c>
    </row>
    <row r="63" spans="1:19" x14ac:dyDescent="0.25">
      <c r="A63" t="s">
        <v>17</v>
      </c>
      <c r="B63">
        <v>10000</v>
      </c>
      <c r="C63">
        <v>0</v>
      </c>
      <c r="D63">
        <v>0</v>
      </c>
      <c r="E63">
        <v>62</v>
      </c>
      <c r="F63">
        <v>1</v>
      </c>
      <c r="G63">
        <v>1.491404</v>
      </c>
      <c r="H63">
        <v>0.11694400000000001</v>
      </c>
      <c r="I63">
        <v>0.13578200000000001</v>
      </c>
      <c r="J63">
        <v>2.2260000000000001E-3</v>
      </c>
      <c r="K63" t="str">
        <f t="shared" si="0"/>
        <v>5</v>
      </c>
      <c r="L63" t="s">
        <v>41</v>
      </c>
      <c r="M63" t="s">
        <v>40</v>
      </c>
      <c r="N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62 1</v>
      </c>
      <c r="O63" t="e">
        <f>VLOOKUP(TableOMP[[#This Row],[Label]],TableAvg[],2,FALSE)</f>
        <v>#N/A</v>
      </c>
      <c r="P63" t="e">
        <f>VLOOKUP(TableOMP[[#This Row],[Label]],TableAvg[],3,FALSE)</f>
        <v>#N/A</v>
      </c>
      <c r="Q63" t="e">
        <f>TableOMP[[#This Row],[Avg]]-$U$2*TableOMP[[#This Row],[StdDev]]</f>
        <v>#N/A</v>
      </c>
      <c r="R63" t="e">
        <f>TableOMP[[#This Row],[Avg]]+$U$2*TableOMP[[#This Row],[StdDev]]</f>
        <v>#N/A</v>
      </c>
      <c r="S63" t="e">
        <f>IF(AND(TableOMP[[#This Row],[total_time]]&gt;=TableOMP[[#This Row],[Low]], TableOMP[[#This Row],[total_time]]&lt;=TableOMP[[#This Row],[High]]),1,0)</f>
        <v>#N/A</v>
      </c>
    </row>
    <row r="64" spans="1:19" x14ac:dyDescent="0.25">
      <c r="A64" t="s">
        <v>17</v>
      </c>
      <c r="B64">
        <v>10000</v>
      </c>
      <c r="C64">
        <v>0</v>
      </c>
      <c r="D64">
        <v>0</v>
      </c>
      <c r="E64">
        <v>63</v>
      </c>
      <c r="F64">
        <v>1</v>
      </c>
      <c r="G64">
        <v>1.3848199999999999</v>
      </c>
      <c r="H64">
        <v>0.11620999999999999</v>
      </c>
      <c r="I64">
        <v>0.16098499999999999</v>
      </c>
      <c r="J64">
        <v>2.5969999999999999E-3</v>
      </c>
      <c r="K64" t="str">
        <f t="shared" si="0"/>
        <v>5</v>
      </c>
      <c r="L64" t="s">
        <v>41</v>
      </c>
      <c r="M64" t="s">
        <v>40</v>
      </c>
      <c r="N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63 1</v>
      </c>
      <c r="O64" t="e">
        <f>VLOOKUP(TableOMP[[#This Row],[Label]],TableAvg[],2,FALSE)</f>
        <v>#N/A</v>
      </c>
      <c r="P64" t="e">
        <f>VLOOKUP(TableOMP[[#This Row],[Label]],TableAvg[],3,FALSE)</f>
        <v>#N/A</v>
      </c>
      <c r="Q64" t="e">
        <f>TableOMP[[#This Row],[Avg]]-$U$2*TableOMP[[#This Row],[StdDev]]</f>
        <v>#N/A</v>
      </c>
      <c r="R64" t="e">
        <f>TableOMP[[#This Row],[Avg]]+$U$2*TableOMP[[#This Row],[StdDev]]</f>
        <v>#N/A</v>
      </c>
      <c r="S64" t="e">
        <f>IF(AND(TableOMP[[#This Row],[total_time]]&gt;=TableOMP[[#This Row],[Low]], TableOMP[[#This Row],[total_time]]&lt;=TableOMP[[#This Row],[High]]),1,0)</f>
        <v>#N/A</v>
      </c>
    </row>
    <row r="65" spans="1:19" x14ac:dyDescent="0.25">
      <c r="A65" t="s">
        <v>17</v>
      </c>
      <c r="B65">
        <v>10000</v>
      </c>
      <c r="C65">
        <v>0</v>
      </c>
      <c r="D65">
        <v>0</v>
      </c>
      <c r="E65">
        <v>64</v>
      </c>
      <c r="F65">
        <v>1</v>
      </c>
      <c r="G65">
        <v>1.3875059999999999</v>
      </c>
      <c r="H65">
        <v>0.119912</v>
      </c>
      <c r="I65">
        <v>0.137879</v>
      </c>
      <c r="J65">
        <v>2.189E-3</v>
      </c>
      <c r="K65" t="str">
        <f t="shared" si="0"/>
        <v>5</v>
      </c>
      <c r="L65" t="s">
        <v>41</v>
      </c>
      <c r="M65" t="s">
        <v>40</v>
      </c>
      <c r="N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64 1</v>
      </c>
      <c r="O65" t="e">
        <f>VLOOKUP(TableOMP[[#This Row],[Label]],TableAvg[],2,FALSE)</f>
        <v>#N/A</v>
      </c>
      <c r="P65" t="e">
        <f>VLOOKUP(TableOMP[[#This Row],[Label]],TableAvg[],3,FALSE)</f>
        <v>#N/A</v>
      </c>
      <c r="Q65" t="e">
        <f>TableOMP[[#This Row],[Avg]]-$U$2*TableOMP[[#This Row],[StdDev]]</f>
        <v>#N/A</v>
      </c>
      <c r="R65" t="e">
        <f>TableOMP[[#This Row],[Avg]]+$U$2*TableOMP[[#This Row],[StdDev]]</f>
        <v>#N/A</v>
      </c>
      <c r="S65" t="e">
        <f>IF(AND(TableOMP[[#This Row],[total_time]]&gt;=TableOMP[[#This Row],[Low]], TableOMP[[#This Row],[total_time]]&lt;=TableOMP[[#This Row],[High]]),1,0)</f>
        <v>#N/A</v>
      </c>
    </row>
    <row r="66" spans="1:19" x14ac:dyDescent="0.25">
      <c r="A66" t="s">
        <v>17</v>
      </c>
      <c r="B66">
        <v>1000</v>
      </c>
      <c r="C66">
        <v>0</v>
      </c>
      <c r="D66">
        <v>0</v>
      </c>
      <c r="E66">
        <v>1</v>
      </c>
      <c r="F66">
        <v>1</v>
      </c>
      <c r="G66">
        <v>1.059207</v>
      </c>
      <c r="H66">
        <v>2.8089999999999999E-3</v>
      </c>
      <c r="I66">
        <v>0</v>
      </c>
      <c r="J66">
        <v>0</v>
      </c>
      <c r="K66" t="str">
        <f t="shared" ref="K66:K129" si="1">MID(M66,22,1)</f>
        <v>5</v>
      </c>
      <c r="L66" t="s">
        <v>41</v>
      </c>
      <c r="M66" t="s">
        <v>40</v>
      </c>
      <c r="N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 1</v>
      </c>
      <c r="O66" t="e">
        <f>VLOOKUP(TableOMP[[#This Row],[Label]],TableAvg[],2,FALSE)</f>
        <v>#N/A</v>
      </c>
      <c r="P66" t="e">
        <f>VLOOKUP(TableOMP[[#This Row],[Label]],TableAvg[],3,FALSE)</f>
        <v>#N/A</v>
      </c>
      <c r="Q66" t="e">
        <f>TableOMP[[#This Row],[Avg]]-$U$2*TableOMP[[#This Row],[StdDev]]</f>
        <v>#N/A</v>
      </c>
      <c r="R66" t="e">
        <f>TableOMP[[#This Row],[Avg]]+$U$2*TableOMP[[#This Row],[StdDev]]</f>
        <v>#N/A</v>
      </c>
      <c r="S66" t="e">
        <f>IF(AND(TableOMP[[#This Row],[total_time]]&gt;=TableOMP[[#This Row],[Low]], TableOMP[[#This Row],[total_time]]&lt;=TableOMP[[#This Row],[High]]),1,0)</f>
        <v>#N/A</v>
      </c>
    </row>
    <row r="67" spans="1:19" x14ac:dyDescent="0.25">
      <c r="A67" t="s">
        <v>17</v>
      </c>
      <c r="B67">
        <v>1000</v>
      </c>
      <c r="C67">
        <v>0</v>
      </c>
      <c r="D67">
        <v>0</v>
      </c>
      <c r="E67">
        <v>2</v>
      </c>
      <c r="F67">
        <v>1</v>
      </c>
      <c r="G67">
        <v>1.067334</v>
      </c>
      <c r="H67">
        <v>2.7539999999999999E-3</v>
      </c>
      <c r="I67">
        <v>1.201E-3</v>
      </c>
      <c r="J67">
        <v>1.201E-3</v>
      </c>
      <c r="K67" t="str">
        <f t="shared" si="1"/>
        <v>5</v>
      </c>
      <c r="L67" t="s">
        <v>41</v>
      </c>
      <c r="M67" t="s">
        <v>40</v>
      </c>
      <c r="N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 1</v>
      </c>
      <c r="O67" t="e">
        <f>VLOOKUP(TableOMP[[#This Row],[Label]],TableAvg[],2,FALSE)</f>
        <v>#N/A</v>
      </c>
      <c r="P67" t="e">
        <f>VLOOKUP(TableOMP[[#This Row],[Label]],TableAvg[],3,FALSE)</f>
        <v>#N/A</v>
      </c>
      <c r="Q67" t="e">
        <f>TableOMP[[#This Row],[Avg]]-$U$2*TableOMP[[#This Row],[StdDev]]</f>
        <v>#N/A</v>
      </c>
      <c r="R67" t="e">
        <f>TableOMP[[#This Row],[Avg]]+$U$2*TableOMP[[#This Row],[StdDev]]</f>
        <v>#N/A</v>
      </c>
      <c r="S67" t="e">
        <f>IF(AND(TableOMP[[#This Row],[total_time]]&gt;=TableOMP[[#This Row],[Low]], TableOMP[[#This Row],[total_time]]&lt;=TableOMP[[#This Row],[High]]),1,0)</f>
        <v>#N/A</v>
      </c>
    </row>
    <row r="68" spans="1:19" x14ac:dyDescent="0.25">
      <c r="A68" t="s">
        <v>17</v>
      </c>
      <c r="B68">
        <v>1000</v>
      </c>
      <c r="C68">
        <v>0</v>
      </c>
      <c r="D68">
        <v>0</v>
      </c>
      <c r="E68">
        <v>3</v>
      </c>
      <c r="F68">
        <v>1</v>
      </c>
      <c r="G68">
        <v>1.0461339999999999</v>
      </c>
      <c r="H68">
        <v>2.9710000000000001E-3</v>
      </c>
      <c r="I68">
        <v>1.3760000000000001E-3</v>
      </c>
      <c r="J68">
        <v>6.8800000000000003E-4</v>
      </c>
      <c r="K68" t="str">
        <f t="shared" si="1"/>
        <v>5</v>
      </c>
      <c r="L68" t="s">
        <v>41</v>
      </c>
      <c r="M68" t="s">
        <v>40</v>
      </c>
      <c r="N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 1</v>
      </c>
      <c r="O68" t="e">
        <f>VLOOKUP(TableOMP[[#This Row],[Label]],TableAvg[],2,FALSE)</f>
        <v>#N/A</v>
      </c>
      <c r="P68" t="e">
        <f>VLOOKUP(TableOMP[[#This Row],[Label]],TableAvg[],3,FALSE)</f>
        <v>#N/A</v>
      </c>
      <c r="Q68" t="e">
        <f>TableOMP[[#This Row],[Avg]]-$U$2*TableOMP[[#This Row],[StdDev]]</f>
        <v>#N/A</v>
      </c>
      <c r="R68" t="e">
        <f>TableOMP[[#This Row],[Avg]]+$U$2*TableOMP[[#This Row],[StdDev]]</f>
        <v>#N/A</v>
      </c>
      <c r="S68" t="e">
        <f>IF(AND(TableOMP[[#This Row],[total_time]]&gt;=TableOMP[[#This Row],[Low]], TableOMP[[#This Row],[total_time]]&lt;=TableOMP[[#This Row],[High]]),1,0)</f>
        <v>#N/A</v>
      </c>
    </row>
    <row r="69" spans="1:19" x14ac:dyDescent="0.25">
      <c r="A69" t="s">
        <v>17</v>
      </c>
      <c r="B69">
        <v>1000</v>
      </c>
      <c r="C69">
        <v>0</v>
      </c>
      <c r="D69">
        <v>0</v>
      </c>
      <c r="E69">
        <v>4</v>
      </c>
      <c r="F69">
        <v>1</v>
      </c>
      <c r="G69">
        <v>1.055307</v>
      </c>
      <c r="H69">
        <v>3.0079999999999998E-3</v>
      </c>
      <c r="I69">
        <v>2.3649999999999999E-3</v>
      </c>
      <c r="J69">
        <v>7.8799999999999996E-4</v>
      </c>
      <c r="K69" t="str">
        <f t="shared" si="1"/>
        <v>5</v>
      </c>
      <c r="L69" t="s">
        <v>41</v>
      </c>
      <c r="M69" t="s">
        <v>40</v>
      </c>
      <c r="N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 1</v>
      </c>
      <c r="O69" t="e">
        <f>VLOOKUP(TableOMP[[#This Row],[Label]],TableAvg[],2,FALSE)</f>
        <v>#N/A</v>
      </c>
      <c r="P69" t="e">
        <f>VLOOKUP(TableOMP[[#This Row],[Label]],TableAvg[],3,FALSE)</f>
        <v>#N/A</v>
      </c>
      <c r="Q69" t="e">
        <f>TableOMP[[#This Row],[Avg]]-$U$2*TableOMP[[#This Row],[StdDev]]</f>
        <v>#N/A</v>
      </c>
      <c r="R69" t="e">
        <f>TableOMP[[#This Row],[Avg]]+$U$2*TableOMP[[#This Row],[StdDev]]</f>
        <v>#N/A</v>
      </c>
      <c r="S69" t="e">
        <f>IF(AND(TableOMP[[#This Row],[total_time]]&gt;=TableOMP[[#This Row],[Low]], TableOMP[[#This Row],[total_time]]&lt;=TableOMP[[#This Row],[High]]),1,0)</f>
        <v>#N/A</v>
      </c>
    </row>
    <row r="70" spans="1:19" x14ac:dyDescent="0.25">
      <c r="A70" t="s">
        <v>17</v>
      </c>
      <c r="B70">
        <v>1000</v>
      </c>
      <c r="C70">
        <v>0</v>
      </c>
      <c r="D70">
        <v>0</v>
      </c>
      <c r="E70">
        <v>5</v>
      </c>
      <c r="F70">
        <v>1</v>
      </c>
      <c r="G70">
        <v>1.0729789999999999</v>
      </c>
      <c r="H70">
        <v>3.0040000000000002E-3</v>
      </c>
      <c r="I70">
        <v>3.0070000000000001E-3</v>
      </c>
      <c r="J70">
        <v>7.5199999999999996E-4</v>
      </c>
      <c r="K70" t="str">
        <f t="shared" si="1"/>
        <v>5</v>
      </c>
      <c r="L70" t="s">
        <v>41</v>
      </c>
      <c r="M70" t="s">
        <v>40</v>
      </c>
      <c r="N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 1</v>
      </c>
      <c r="O70" t="e">
        <f>VLOOKUP(TableOMP[[#This Row],[Label]],TableAvg[],2,FALSE)</f>
        <v>#N/A</v>
      </c>
      <c r="P70" t="e">
        <f>VLOOKUP(TableOMP[[#This Row],[Label]],TableAvg[],3,FALSE)</f>
        <v>#N/A</v>
      </c>
      <c r="Q70" t="e">
        <f>TableOMP[[#This Row],[Avg]]-$U$2*TableOMP[[#This Row],[StdDev]]</f>
        <v>#N/A</v>
      </c>
      <c r="R70" t="e">
        <f>TableOMP[[#This Row],[Avg]]+$U$2*TableOMP[[#This Row],[StdDev]]</f>
        <v>#N/A</v>
      </c>
      <c r="S70" t="e">
        <f>IF(AND(TableOMP[[#This Row],[total_time]]&gt;=TableOMP[[#This Row],[Low]], TableOMP[[#This Row],[total_time]]&lt;=TableOMP[[#This Row],[High]]),1,0)</f>
        <v>#N/A</v>
      </c>
    </row>
    <row r="71" spans="1:19" x14ac:dyDescent="0.25">
      <c r="A71" t="s">
        <v>17</v>
      </c>
      <c r="B71">
        <v>1000</v>
      </c>
      <c r="C71">
        <v>0</v>
      </c>
      <c r="D71">
        <v>0</v>
      </c>
      <c r="E71">
        <v>6</v>
      </c>
      <c r="F71">
        <v>1</v>
      </c>
      <c r="G71">
        <v>1.0794330000000001</v>
      </c>
      <c r="H71">
        <v>3.2980000000000002E-3</v>
      </c>
      <c r="I71">
        <v>6.3600000000000002E-3</v>
      </c>
      <c r="J71">
        <v>1.2719999999999999E-3</v>
      </c>
      <c r="K71" t="str">
        <f t="shared" si="1"/>
        <v>5</v>
      </c>
      <c r="L71" t="s">
        <v>41</v>
      </c>
      <c r="M71" t="s">
        <v>40</v>
      </c>
      <c r="N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 1</v>
      </c>
      <c r="O71" t="e">
        <f>VLOOKUP(TableOMP[[#This Row],[Label]],TableAvg[],2,FALSE)</f>
        <v>#N/A</v>
      </c>
      <c r="P71" t="e">
        <f>VLOOKUP(TableOMP[[#This Row],[Label]],TableAvg[],3,FALSE)</f>
        <v>#N/A</v>
      </c>
      <c r="Q71" t="e">
        <f>TableOMP[[#This Row],[Avg]]-$U$2*TableOMP[[#This Row],[StdDev]]</f>
        <v>#N/A</v>
      </c>
      <c r="R71" t="e">
        <f>TableOMP[[#This Row],[Avg]]+$U$2*TableOMP[[#This Row],[StdDev]]</f>
        <v>#N/A</v>
      </c>
      <c r="S71" t="e">
        <f>IF(AND(TableOMP[[#This Row],[total_time]]&gt;=TableOMP[[#This Row],[Low]], TableOMP[[#This Row],[total_time]]&lt;=TableOMP[[#This Row],[High]]),1,0)</f>
        <v>#N/A</v>
      </c>
    </row>
    <row r="72" spans="1:19" x14ac:dyDescent="0.25">
      <c r="A72" t="s">
        <v>17</v>
      </c>
      <c r="B72">
        <v>1000</v>
      </c>
      <c r="C72">
        <v>0</v>
      </c>
      <c r="D72">
        <v>0</v>
      </c>
      <c r="E72">
        <v>7</v>
      </c>
      <c r="F72">
        <v>1</v>
      </c>
      <c r="G72">
        <v>1.068484</v>
      </c>
      <c r="H72">
        <v>4.1159999999999999E-3</v>
      </c>
      <c r="I72">
        <v>4.352E-3</v>
      </c>
      <c r="J72">
        <v>7.2499999999999995E-4</v>
      </c>
      <c r="K72" t="str">
        <f t="shared" si="1"/>
        <v>5</v>
      </c>
      <c r="L72" t="s">
        <v>41</v>
      </c>
      <c r="M72" t="s">
        <v>40</v>
      </c>
      <c r="N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7 1</v>
      </c>
      <c r="O72" t="e">
        <f>VLOOKUP(TableOMP[[#This Row],[Label]],TableAvg[],2,FALSE)</f>
        <v>#N/A</v>
      </c>
      <c r="P72" t="e">
        <f>VLOOKUP(TableOMP[[#This Row],[Label]],TableAvg[],3,FALSE)</f>
        <v>#N/A</v>
      </c>
      <c r="Q72" t="e">
        <f>TableOMP[[#This Row],[Avg]]-$U$2*TableOMP[[#This Row],[StdDev]]</f>
        <v>#N/A</v>
      </c>
      <c r="R72" t="e">
        <f>TableOMP[[#This Row],[Avg]]+$U$2*TableOMP[[#This Row],[StdDev]]</f>
        <v>#N/A</v>
      </c>
      <c r="S72" t="e">
        <f>IF(AND(TableOMP[[#This Row],[total_time]]&gt;=TableOMP[[#This Row],[Low]], TableOMP[[#This Row],[total_time]]&lt;=TableOMP[[#This Row],[High]]),1,0)</f>
        <v>#N/A</v>
      </c>
    </row>
    <row r="73" spans="1:19" x14ac:dyDescent="0.25">
      <c r="A73" t="s">
        <v>17</v>
      </c>
      <c r="B73">
        <v>1000</v>
      </c>
      <c r="C73">
        <v>0</v>
      </c>
      <c r="D73">
        <v>0</v>
      </c>
      <c r="E73">
        <v>8</v>
      </c>
      <c r="F73">
        <v>1</v>
      </c>
      <c r="G73">
        <v>1.088946</v>
      </c>
      <c r="H73">
        <v>3.8539999999999998E-3</v>
      </c>
      <c r="I73">
        <v>4.4390000000000002E-3</v>
      </c>
      <c r="J73">
        <v>6.3400000000000001E-4</v>
      </c>
      <c r="K73" t="str">
        <f t="shared" si="1"/>
        <v>5</v>
      </c>
      <c r="L73" t="s">
        <v>41</v>
      </c>
      <c r="M73" t="s">
        <v>40</v>
      </c>
      <c r="N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8 1</v>
      </c>
      <c r="O73" t="e">
        <f>VLOOKUP(TableOMP[[#This Row],[Label]],TableAvg[],2,FALSE)</f>
        <v>#N/A</v>
      </c>
      <c r="P73" t="e">
        <f>VLOOKUP(TableOMP[[#This Row],[Label]],TableAvg[],3,FALSE)</f>
        <v>#N/A</v>
      </c>
      <c r="Q73" t="e">
        <f>TableOMP[[#This Row],[Avg]]-$U$2*TableOMP[[#This Row],[StdDev]]</f>
        <v>#N/A</v>
      </c>
      <c r="R73" t="e">
        <f>TableOMP[[#This Row],[Avg]]+$U$2*TableOMP[[#This Row],[StdDev]]</f>
        <v>#N/A</v>
      </c>
      <c r="S73" t="e">
        <f>IF(AND(TableOMP[[#This Row],[total_time]]&gt;=TableOMP[[#This Row],[Low]], TableOMP[[#This Row],[total_time]]&lt;=TableOMP[[#This Row],[High]]),1,0)</f>
        <v>#N/A</v>
      </c>
    </row>
    <row r="74" spans="1:19" x14ac:dyDescent="0.25">
      <c r="A74" t="s">
        <v>17</v>
      </c>
      <c r="B74">
        <v>1000</v>
      </c>
      <c r="C74">
        <v>0</v>
      </c>
      <c r="D74">
        <v>0</v>
      </c>
      <c r="E74">
        <v>9</v>
      </c>
      <c r="F74">
        <v>1</v>
      </c>
      <c r="G74">
        <v>1.0996710000000001</v>
      </c>
      <c r="H74">
        <v>4.9849999999999998E-3</v>
      </c>
      <c r="I74">
        <v>9.1789999999999997E-3</v>
      </c>
      <c r="J74">
        <v>1.147E-3</v>
      </c>
      <c r="K74" t="str">
        <f t="shared" si="1"/>
        <v>5</v>
      </c>
      <c r="L74" t="s">
        <v>41</v>
      </c>
      <c r="M74" t="s">
        <v>40</v>
      </c>
      <c r="N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9 1</v>
      </c>
      <c r="O74" t="e">
        <f>VLOOKUP(TableOMP[[#This Row],[Label]],TableAvg[],2,FALSE)</f>
        <v>#N/A</v>
      </c>
      <c r="P74" t="e">
        <f>VLOOKUP(TableOMP[[#This Row],[Label]],TableAvg[],3,FALSE)</f>
        <v>#N/A</v>
      </c>
      <c r="Q74" t="e">
        <f>TableOMP[[#This Row],[Avg]]-$U$2*TableOMP[[#This Row],[StdDev]]</f>
        <v>#N/A</v>
      </c>
      <c r="R74" t="e">
        <f>TableOMP[[#This Row],[Avg]]+$U$2*TableOMP[[#This Row],[StdDev]]</f>
        <v>#N/A</v>
      </c>
      <c r="S74" t="e">
        <f>IF(AND(TableOMP[[#This Row],[total_time]]&gt;=TableOMP[[#This Row],[Low]], TableOMP[[#This Row],[total_time]]&lt;=TableOMP[[#This Row],[High]]),1,0)</f>
        <v>#N/A</v>
      </c>
    </row>
    <row r="75" spans="1:19" x14ac:dyDescent="0.25">
      <c r="A75" t="s">
        <v>17</v>
      </c>
      <c r="B75">
        <v>1000</v>
      </c>
      <c r="C75">
        <v>0</v>
      </c>
      <c r="D75">
        <v>0</v>
      </c>
      <c r="E75">
        <v>10</v>
      </c>
      <c r="F75">
        <v>1</v>
      </c>
      <c r="G75">
        <v>1.104968</v>
      </c>
      <c r="H75">
        <v>6.2189999999999997E-3</v>
      </c>
      <c r="I75">
        <v>1.44E-2</v>
      </c>
      <c r="J75">
        <v>1.6000000000000001E-3</v>
      </c>
      <c r="K75" t="str">
        <f t="shared" si="1"/>
        <v>5</v>
      </c>
      <c r="L75" t="s">
        <v>41</v>
      </c>
      <c r="M75" t="s">
        <v>40</v>
      </c>
      <c r="N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10 1</v>
      </c>
      <c r="O75" t="e">
        <f>VLOOKUP(TableOMP[[#This Row],[Label]],TableAvg[],2,FALSE)</f>
        <v>#N/A</v>
      </c>
      <c r="P75" t="e">
        <f>VLOOKUP(TableOMP[[#This Row],[Label]],TableAvg[],3,FALSE)</f>
        <v>#N/A</v>
      </c>
      <c r="Q75" t="e">
        <f>TableOMP[[#This Row],[Avg]]-$U$2*TableOMP[[#This Row],[StdDev]]</f>
        <v>#N/A</v>
      </c>
      <c r="R75" t="e">
        <f>TableOMP[[#This Row],[Avg]]+$U$2*TableOMP[[#This Row],[StdDev]]</f>
        <v>#N/A</v>
      </c>
      <c r="S75" t="e">
        <f>IF(AND(TableOMP[[#This Row],[total_time]]&gt;=TableOMP[[#This Row],[Low]], TableOMP[[#This Row],[total_time]]&lt;=TableOMP[[#This Row],[High]]),1,0)</f>
        <v>#N/A</v>
      </c>
    </row>
    <row r="76" spans="1:19" x14ac:dyDescent="0.25">
      <c r="A76" t="s">
        <v>17</v>
      </c>
      <c r="B76">
        <v>1000</v>
      </c>
      <c r="C76">
        <v>0</v>
      </c>
      <c r="D76">
        <v>0</v>
      </c>
      <c r="E76">
        <v>11</v>
      </c>
      <c r="F76">
        <v>1</v>
      </c>
      <c r="G76">
        <v>1.102425</v>
      </c>
      <c r="H76">
        <v>6.0629999999999998E-3</v>
      </c>
      <c r="I76">
        <v>1.7395000000000001E-2</v>
      </c>
      <c r="J76">
        <v>1.7390000000000001E-3</v>
      </c>
      <c r="K76" t="str">
        <f t="shared" si="1"/>
        <v>5</v>
      </c>
      <c r="L76" t="s">
        <v>41</v>
      </c>
      <c r="M76" t="s">
        <v>40</v>
      </c>
      <c r="N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11 1</v>
      </c>
      <c r="O76" t="e">
        <f>VLOOKUP(TableOMP[[#This Row],[Label]],TableAvg[],2,FALSE)</f>
        <v>#N/A</v>
      </c>
      <c r="P76" t="e">
        <f>VLOOKUP(TableOMP[[#This Row],[Label]],TableAvg[],3,FALSE)</f>
        <v>#N/A</v>
      </c>
      <c r="Q76" t="e">
        <f>TableOMP[[#This Row],[Avg]]-$U$2*TableOMP[[#This Row],[StdDev]]</f>
        <v>#N/A</v>
      </c>
      <c r="R76" t="e">
        <f>TableOMP[[#This Row],[Avg]]+$U$2*TableOMP[[#This Row],[StdDev]]</f>
        <v>#N/A</v>
      </c>
      <c r="S76" t="e">
        <f>IF(AND(TableOMP[[#This Row],[total_time]]&gt;=TableOMP[[#This Row],[Low]], TableOMP[[#This Row],[total_time]]&lt;=TableOMP[[#This Row],[High]]),1,0)</f>
        <v>#N/A</v>
      </c>
    </row>
    <row r="77" spans="1:19" x14ac:dyDescent="0.25">
      <c r="A77" t="s">
        <v>17</v>
      </c>
      <c r="B77">
        <v>1000</v>
      </c>
      <c r="C77">
        <v>0</v>
      </c>
      <c r="D77">
        <v>0</v>
      </c>
      <c r="E77">
        <v>12</v>
      </c>
      <c r="F77">
        <v>1</v>
      </c>
      <c r="G77">
        <v>1.1086009999999999</v>
      </c>
      <c r="H77">
        <v>6.0359999999999997E-3</v>
      </c>
      <c r="I77">
        <v>1.549E-2</v>
      </c>
      <c r="J77">
        <v>1.408E-3</v>
      </c>
      <c r="K77" t="str">
        <f t="shared" si="1"/>
        <v>5</v>
      </c>
      <c r="L77" t="s">
        <v>41</v>
      </c>
      <c r="M77" t="s">
        <v>40</v>
      </c>
      <c r="N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12 1</v>
      </c>
      <c r="O77" t="e">
        <f>VLOOKUP(TableOMP[[#This Row],[Label]],TableAvg[],2,FALSE)</f>
        <v>#N/A</v>
      </c>
      <c r="P77" t="e">
        <f>VLOOKUP(TableOMP[[#This Row],[Label]],TableAvg[],3,FALSE)</f>
        <v>#N/A</v>
      </c>
      <c r="Q77" t="e">
        <f>TableOMP[[#This Row],[Avg]]-$U$2*TableOMP[[#This Row],[StdDev]]</f>
        <v>#N/A</v>
      </c>
      <c r="R77" t="e">
        <f>TableOMP[[#This Row],[Avg]]+$U$2*TableOMP[[#This Row],[StdDev]]</f>
        <v>#N/A</v>
      </c>
      <c r="S77" t="e">
        <f>IF(AND(TableOMP[[#This Row],[total_time]]&gt;=TableOMP[[#This Row],[Low]], TableOMP[[#This Row],[total_time]]&lt;=TableOMP[[#This Row],[High]]),1,0)</f>
        <v>#N/A</v>
      </c>
    </row>
    <row r="78" spans="1:19" x14ac:dyDescent="0.25">
      <c r="A78" t="s">
        <v>17</v>
      </c>
      <c r="B78">
        <v>1000</v>
      </c>
      <c r="C78">
        <v>0</v>
      </c>
      <c r="D78">
        <v>0</v>
      </c>
      <c r="E78">
        <v>13</v>
      </c>
      <c r="F78">
        <v>1</v>
      </c>
      <c r="G78">
        <v>1.131429</v>
      </c>
      <c r="H78">
        <v>4.6979999999999999E-3</v>
      </c>
      <c r="I78">
        <v>2.1784000000000001E-2</v>
      </c>
      <c r="J78">
        <v>1.815E-3</v>
      </c>
      <c r="K78" t="str">
        <f t="shared" si="1"/>
        <v>5</v>
      </c>
      <c r="L78" t="s">
        <v>41</v>
      </c>
      <c r="M78" t="s">
        <v>40</v>
      </c>
      <c r="N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13 1</v>
      </c>
      <c r="O78" t="e">
        <f>VLOOKUP(TableOMP[[#This Row],[Label]],TableAvg[],2,FALSE)</f>
        <v>#N/A</v>
      </c>
      <c r="P78" t="e">
        <f>VLOOKUP(TableOMP[[#This Row],[Label]],TableAvg[],3,FALSE)</f>
        <v>#N/A</v>
      </c>
      <c r="Q78" t="e">
        <f>TableOMP[[#This Row],[Avg]]-$U$2*TableOMP[[#This Row],[StdDev]]</f>
        <v>#N/A</v>
      </c>
      <c r="R78" t="e">
        <f>TableOMP[[#This Row],[Avg]]+$U$2*TableOMP[[#This Row],[StdDev]]</f>
        <v>#N/A</v>
      </c>
      <c r="S78" t="e">
        <f>IF(AND(TableOMP[[#This Row],[total_time]]&gt;=TableOMP[[#This Row],[Low]], TableOMP[[#This Row],[total_time]]&lt;=TableOMP[[#This Row],[High]]),1,0)</f>
        <v>#N/A</v>
      </c>
    </row>
    <row r="79" spans="1:19" x14ac:dyDescent="0.25">
      <c r="A79" t="s">
        <v>17</v>
      </c>
      <c r="B79">
        <v>1000</v>
      </c>
      <c r="C79">
        <v>0</v>
      </c>
      <c r="D79">
        <v>0</v>
      </c>
      <c r="E79">
        <v>14</v>
      </c>
      <c r="F79">
        <v>1</v>
      </c>
      <c r="G79">
        <v>1.117607</v>
      </c>
      <c r="H79">
        <v>6.6969999999999998E-3</v>
      </c>
      <c r="I79">
        <v>3.4266999999999999E-2</v>
      </c>
      <c r="J79">
        <v>2.6359999999999999E-3</v>
      </c>
      <c r="K79" t="str">
        <f t="shared" si="1"/>
        <v>5</v>
      </c>
      <c r="L79" t="s">
        <v>41</v>
      </c>
      <c r="M79" t="s">
        <v>40</v>
      </c>
      <c r="N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14 1</v>
      </c>
      <c r="O79" t="e">
        <f>VLOOKUP(TableOMP[[#This Row],[Label]],TableAvg[],2,FALSE)</f>
        <v>#N/A</v>
      </c>
      <c r="P79" t="e">
        <f>VLOOKUP(TableOMP[[#This Row],[Label]],TableAvg[],3,FALSE)</f>
        <v>#N/A</v>
      </c>
      <c r="Q79" t="e">
        <f>TableOMP[[#This Row],[Avg]]-$U$2*TableOMP[[#This Row],[StdDev]]</f>
        <v>#N/A</v>
      </c>
      <c r="R79" t="e">
        <f>TableOMP[[#This Row],[Avg]]+$U$2*TableOMP[[#This Row],[StdDev]]</f>
        <v>#N/A</v>
      </c>
      <c r="S79" t="e">
        <f>IF(AND(TableOMP[[#This Row],[total_time]]&gt;=TableOMP[[#This Row],[Low]], TableOMP[[#This Row],[total_time]]&lt;=TableOMP[[#This Row],[High]]),1,0)</f>
        <v>#N/A</v>
      </c>
    </row>
    <row r="80" spans="1:19" x14ac:dyDescent="0.25">
      <c r="A80" t="s">
        <v>17</v>
      </c>
      <c r="B80">
        <v>1000</v>
      </c>
      <c r="C80">
        <v>0</v>
      </c>
      <c r="D80">
        <v>0</v>
      </c>
      <c r="E80">
        <v>15</v>
      </c>
      <c r="F80">
        <v>1</v>
      </c>
      <c r="G80">
        <v>1.143014</v>
      </c>
      <c r="H80">
        <v>4.8419999999999999E-3</v>
      </c>
      <c r="I80">
        <v>3.4006000000000002E-2</v>
      </c>
      <c r="J80">
        <v>2.4290000000000002E-3</v>
      </c>
      <c r="K80" t="str">
        <f t="shared" si="1"/>
        <v>5</v>
      </c>
      <c r="L80" t="s">
        <v>41</v>
      </c>
      <c r="M80" t="s">
        <v>40</v>
      </c>
      <c r="N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15 1</v>
      </c>
      <c r="O80" t="e">
        <f>VLOOKUP(TableOMP[[#This Row],[Label]],TableAvg[],2,FALSE)</f>
        <v>#N/A</v>
      </c>
      <c r="P80" t="e">
        <f>VLOOKUP(TableOMP[[#This Row],[Label]],TableAvg[],3,FALSE)</f>
        <v>#N/A</v>
      </c>
      <c r="Q80" t="e">
        <f>TableOMP[[#This Row],[Avg]]-$U$2*TableOMP[[#This Row],[StdDev]]</f>
        <v>#N/A</v>
      </c>
      <c r="R80" t="e">
        <f>TableOMP[[#This Row],[Avg]]+$U$2*TableOMP[[#This Row],[StdDev]]</f>
        <v>#N/A</v>
      </c>
      <c r="S80" t="e">
        <f>IF(AND(TableOMP[[#This Row],[total_time]]&gt;=TableOMP[[#This Row],[Low]], TableOMP[[#This Row],[total_time]]&lt;=TableOMP[[#This Row],[High]]),1,0)</f>
        <v>#N/A</v>
      </c>
    </row>
    <row r="81" spans="1:19" x14ac:dyDescent="0.25">
      <c r="A81" t="s">
        <v>17</v>
      </c>
      <c r="B81">
        <v>1000</v>
      </c>
      <c r="C81">
        <v>0</v>
      </c>
      <c r="D81">
        <v>0</v>
      </c>
      <c r="E81">
        <v>16</v>
      </c>
      <c r="F81">
        <v>1</v>
      </c>
      <c r="G81">
        <v>1.1662889999999999</v>
      </c>
      <c r="H81">
        <v>7.195E-3</v>
      </c>
      <c r="I81">
        <v>2.7477000000000001E-2</v>
      </c>
      <c r="J81">
        <v>1.8320000000000001E-3</v>
      </c>
      <c r="K81" t="str">
        <f t="shared" si="1"/>
        <v>5</v>
      </c>
      <c r="L81" t="s">
        <v>41</v>
      </c>
      <c r="M81" t="s">
        <v>40</v>
      </c>
      <c r="N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16 1</v>
      </c>
      <c r="O81" t="e">
        <f>VLOOKUP(TableOMP[[#This Row],[Label]],TableAvg[],2,FALSE)</f>
        <v>#N/A</v>
      </c>
      <c r="P81" t="e">
        <f>VLOOKUP(TableOMP[[#This Row],[Label]],TableAvg[],3,FALSE)</f>
        <v>#N/A</v>
      </c>
      <c r="Q81" t="e">
        <f>TableOMP[[#This Row],[Avg]]-$U$2*TableOMP[[#This Row],[StdDev]]</f>
        <v>#N/A</v>
      </c>
      <c r="R81" t="e">
        <f>TableOMP[[#This Row],[Avg]]+$U$2*TableOMP[[#This Row],[StdDev]]</f>
        <v>#N/A</v>
      </c>
      <c r="S81" t="e">
        <f>IF(AND(TableOMP[[#This Row],[total_time]]&gt;=TableOMP[[#This Row],[Low]], TableOMP[[#This Row],[total_time]]&lt;=TableOMP[[#This Row],[High]]),1,0)</f>
        <v>#N/A</v>
      </c>
    </row>
    <row r="82" spans="1:19" x14ac:dyDescent="0.25">
      <c r="A82" t="s">
        <v>17</v>
      </c>
      <c r="B82">
        <v>1000</v>
      </c>
      <c r="C82">
        <v>0</v>
      </c>
      <c r="D82">
        <v>0</v>
      </c>
      <c r="E82">
        <v>17</v>
      </c>
      <c r="F82">
        <v>1</v>
      </c>
      <c r="G82">
        <v>1.1434500000000001</v>
      </c>
      <c r="H82">
        <v>6.8630000000000002E-3</v>
      </c>
      <c r="I82">
        <v>3.9766999999999997E-2</v>
      </c>
      <c r="J82">
        <v>2.4849999999999998E-3</v>
      </c>
      <c r="K82" t="str">
        <f t="shared" si="1"/>
        <v>5</v>
      </c>
      <c r="L82" t="s">
        <v>41</v>
      </c>
      <c r="M82" t="s">
        <v>40</v>
      </c>
      <c r="N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17 1</v>
      </c>
      <c r="O82" t="e">
        <f>VLOOKUP(TableOMP[[#This Row],[Label]],TableAvg[],2,FALSE)</f>
        <v>#N/A</v>
      </c>
      <c r="P82" t="e">
        <f>VLOOKUP(TableOMP[[#This Row],[Label]],TableAvg[],3,FALSE)</f>
        <v>#N/A</v>
      </c>
      <c r="Q82" t="e">
        <f>TableOMP[[#This Row],[Avg]]-$U$2*TableOMP[[#This Row],[StdDev]]</f>
        <v>#N/A</v>
      </c>
      <c r="R82" t="e">
        <f>TableOMP[[#This Row],[Avg]]+$U$2*TableOMP[[#This Row],[StdDev]]</f>
        <v>#N/A</v>
      </c>
      <c r="S82" t="e">
        <f>IF(AND(TableOMP[[#This Row],[total_time]]&gt;=TableOMP[[#This Row],[Low]], TableOMP[[#This Row],[total_time]]&lt;=TableOMP[[#This Row],[High]]),1,0)</f>
        <v>#N/A</v>
      </c>
    </row>
    <row r="83" spans="1:19" x14ac:dyDescent="0.25">
      <c r="A83" t="s">
        <v>17</v>
      </c>
      <c r="B83">
        <v>1000</v>
      </c>
      <c r="C83">
        <v>0</v>
      </c>
      <c r="D83">
        <v>0</v>
      </c>
      <c r="E83">
        <v>18</v>
      </c>
      <c r="F83">
        <v>1</v>
      </c>
      <c r="G83">
        <v>1.177027</v>
      </c>
      <c r="H83">
        <v>8.7779999999999993E-3</v>
      </c>
      <c r="I83">
        <v>3.4530999999999999E-2</v>
      </c>
      <c r="J83">
        <v>2.0309999999999998E-3</v>
      </c>
      <c r="K83" t="str">
        <f t="shared" si="1"/>
        <v>5</v>
      </c>
      <c r="L83" t="s">
        <v>41</v>
      </c>
      <c r="M83" t="s">
        <v>40</v>
      </c>
      <c r="N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18 1</v>
      </c>
      <c r="O83" t="e">
        <f>VLOOKUP(TableOMP[[#This Row],[Label]],TableAvg[],2,FALSE)</f>
        <v>#N/A</v>
      </c>
      <c r="P83" t="e">
        <f>VLOOKUP(TableOMP[[#This Row],[Label]],TableAvg[],3,FALSE)</f>
        <v>#N/A</v>
      </c>
      <c r="Q83" t="e">
        <f>TableOMP[[#This Row],[Avg]]-$U$2*TableOMP[[#This Row],[StdDev]]</f>
        <v>#N/A</v>
      </c>
      <c r="R83" t="e">
        <f>TableOMP[[#This Row],[Avg]]+$U$2*TableOMP[[#This Row],[StdDev]]</f>
        <v>#N/A</v>
      </c>
      <c r="S83" t="e">
        <f>IF(AND(TableOMP[[#This Row],[total_time]]&gt;=TableOMP[[#This Row],[Low]], TableOMP[[#This Row],[total_time]]&lt;=TableOMP[[#This Row],[High]]),1,0)</f>
        <v>#N/A</v>
      </c>
    </row>
    <row r="84" spans="1:19" x14ac:dyDescent="0.25">
      <c r="A84" t="s">
        <v>17</v>
      </c>
      <c r="B84">
        <v>1000</v>
      </c>
      <c r="C84">
        <v>0</v>
      </c>
      <c r="D84">
        <v>0</v>
      </c>
      <c r="E84">
        <v>19</v>
      </c>
      <c r="F84">
        <v>1</v>
      </c>
      <c r="G84">
        <v>1.178059</v>
      </c>
      <c r="H84">
        <v>2.1618999999999999E-2</v>
      </c>
      <c r="I84">
        <v>0.29071399999999997</v>
      </c>
      <c r="J84">
        <v>1.6150999999999999E-2</v>
      </c>
      <c r="K84" t="str">
        <f t="shared" si="1"/>
        <v>5</v>
      </c>
      <c r="L84" t="s">
        <v>41</v>
      </c>
      <c r="M84" t="s">
        <v>40</v>
      </c>
      <c r="N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19 1</v>
      </c>
      <c r="O84" t="e">
        <f>VLOOKUP(TableOMP[[#This Row],[Label]],TableAvg[],2,FALSE)</f>
        <v>#N/A</v>
      </c>
      <c r="P84" t="e">
        <f>VLOOKUP(TableOMP[[#This Row],[Label]],TableAvg[],3,FALSE)</f>
        <v>#N/A</v>
      </c>
      <c r="Q84" t="e">
        <f>TableOMP[[#This Row],[Avg]]-$U$2*TableOMP[[#This Row],[StdDev]]</f>
        <v>#N/A</v>
      </c>
      <c r="R84" t="e">
        <f>TableOMP[[#This Row],[Avg]]+$U$2*TableOMP[[#This Row],[StdDev]]</f>
        <v>#N/A</v>
      </c>
      <c r="S84" t="e">
        <f>IF(AND(TableOMP[[#This Row],[total_time]]&gt;=TableOMP[[#This Row],[Low]], TableOMP[[#This Row],[total_time]]&lt;=TableOMP[[#This Row],[High]]),1,0)</f>
        <v>#N/A</v>
      </c>
    </row>
    <row r="85" spans="1:19" x14ac:dyDescent="0.25">
      <c r="A85" t="s">
        <v>17</v>
      </c>
      <c r="B85">
        <v>1000</v>
      </c>
      <c r="C85">
        <v>0</v>
      </c>
      <c r="D85">
        <v>0</v>
      </c>
      <c r="E85">
        <v>20</v>
      </c>
      <c r="F85">
        <v>1</v>
      </c>
      <c r="G85">
        <v>1.1995009999999999</v>
      </c>
      <c r="H85">
        <v>8.7489999999999998E-3</v>
      </c>
      <c r="I85">
        <v>2.4225E-2</v>
      </c>
      <c r="J85">
        <v>1.2750000000000001E-3</v>
      </c>
      <c r="K85" t="str">
        <f t="shared" si="1"/>
        <v>5</v>
      </c>
      <c r="L85" t="s">
        <v>41</v>
      </c>
      <c r="M85" t="s">
        <v>40</v>
      </c>
      <c r="N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20 1</v>
      </c>
      <c r="O85" t="e">
        <f>VLOOKUP(TableOMP[[#This Row],[Label]],TableAvg[],2,FALSE)</f>
        <v>#N/A</v>
      </c>
      <c r="P85" t="e">
        <f>VLOOKUP(TableOMP[[#This Row],[Label]],TableAvg[],3,FALSE)</f>
        <v>#N/A</v>
      </c>
      <c r="Q85" t="e">
        <f>TableOMP[[#This Row],[Avg]]-$U$2*TableOMP[[#This Row],[StdDev]]</f>
        <v>#N/A</v>
      </c>
      <c r="R85" t="e">
        <f>TableOMP[[#This Row],[Avg]]+$U$2*TableOMP[[#This Row],[StdDev]]</f>
        <v>#N/A</v>
      </c>
      <c r="S85" t="e">
        <f>IF(AND(TableOMP[[#This Row],[total_time]]&gt;=TableOMP[[#This Row],[Low]], TableOMP[[#This Row],[total_time]]&lt;=TableOMP[[#This Row],[High]]),1,0)</f>
        <v>#N/A</v>
      </c>
    </row>
    <row r="86" spans="1:19" x14ac:dyDescent="0.25">
      <c r="A86" t="s">
        <v>17</v>
      </c>
      <c r="B86">
        <v>1000</v>
      </c>
      <c r="C86">
        <v>0</v>
      </c>
      <c r="D86">
        <v>0</v>
      </c>
      <c r="E86">
        <v>21</v>
      </c>
      <c r="F86">
        <v>1</v>
      </c>
      <c r="G86">
        <v>1.1842330000000001</v>
      </c>
      <c r="H86">
        <v>8.8590000000000006E-3</v>
      </c>
      <c r="I86">
        <v>5.4926999999999997E-2</v>
      </c>
      <c r="J86">
        <v>2.7460000000000002E-3</v>
      </c>
      <c r="K86" t="str">
        <f t="shared" si="1"/>
        <v>5</v>
      </c>
      <c r="L86" t="s">
        <v>41</v>
      </c>
      <c r="M86" t="s">
        <v>40</v>
      </c>
      <c r="N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21 1</v>
      </c>
      <c r="O86" t="e">
        <f>VLOOKUP(TableOMP[[#This Row],[Label]],TableAvg[],2,FALSE)</f>
        <v>#N/A</v>
      </c>
      <c r="P86" t="e">
        <f>VLOOKUP(TableOMP[[#This Row],[Label]],TableAvg[],3,FALSE)</f>
        <v>#N/A</v>
      </c>
      <c r="Q86" t="e">
        <f>TableOMP[[#This Row],[Avg]]-$U$2*TableOMP[[#This Row],[StdDev]]</f>
        <v>#N/A</v>
      </c>
      <c r="R86" t="e">
        <f>TableOMP[[#This Row],[Avg]]+$U$2*TableOMP[[#This Row],[StdDev]]</f>
        <v>#N/A</v>
      </c>
      <c r="S86" t="e">
        <f>IF(AND(TableOMP[[#This Row],[total_time]]&gt;=TableOMP[[#This Row],[Low]], TableOMP[[#This Row],[total_time]]&lt;=TableOMP[[#This Row],[High]]),1,0)</f>
        <v>#N/A</v>
      </c>
    </row>
    <row r="87" spans="1:19" x14ac:dyDescent="0.25">
      <c r="A87" t="s">
        <v>17</v>
      </c>
      <c r="B87">
        <v>1000</v>
      </c>
      <c r="C87">
        <v>0</v>
      </c>
      <c r="D87">
        <v>0</v>
      </c>
      <c r="E87">
        <v>22</v>
      </c>
      <c r="F87">
        <v>1</v>
      </c>
      <c r="G87">
        <v>1.2007760000000001</v>
      </c>
      <c r="H87">
        <v>8.6180000000000007E-3</v>
      </c>
      <c r="I87">
        <v>3.6096000000000003E-2</v>
      </c>
      <c r="J87">
        <v>1.719E-3</v>
      </c>
      <c r="K87" t="str">
        <f t="shared" si="1"/>
        <v>5</v>
      </c>
      <c r="L87" t="s">
        <v>41</v>
      </c>
      <c r="M87" t="s">
        <v>40</v>
      </c>
      <c r="N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22 1</v>
      </c>
      <c r="O87" t="e">
        <f>VLOOKUP(TableOMP[[#This Row],[Label]],TableAvg[],2,FALSE)</f>
        <v>#N/A</v>
      </c>
      <c r="P87" t="e">
        <f>VLOOKUP(TableOMP[[#This Row],[Label]],TableAvg[],3,FALSE)</f>
        <v>#N/A</v>
      </c>
      <c r="Q87" t="e">
        <f>TableOMP[[#This Row],[Avg]]-$U$2*TableOMP[[#This Row],[StdDev]]</f>
        <v>#N/A</v>
      </c>
      <c r="R87" t="e">
        <f>TableOMP[[#This Row],[Avg]]+$U$2*TableOMP[[#This Row],[StdDev]]</f>
        <v>#N/A</v>
      </c>
      <c r="S87" t="e">
        <f>IF(AND(TableOMP[[#This Row],[total_time]]&gt;=TableOMP[[#This Row],[Low]], TableOMP[[#This Row],[total_time]]&lt;=TableOMP[[#This Row],[High]]),1,0)</f>
        <v>#N/A</v>
      </c>
    </row>
    <row r="88" spans="1:19" x14ac:dyDescent="0.25">
      <c r="A88" t="s">
        <v>17</v>
      </c>
      <c r="B88">
        <v>1000</v>
      </c>
      <c r="C88">
        <v>0</v>
      </c>
      <c r="D88">
        <v>0</v>
      </c>
      <c r="E88">
        <v>23</v>
      </c>
      <c r="F88">
        <v>1</v>
      </c>
      <c r="G88">
        <v>1.182348</v>
      </c>
      <c r="H88">
        <v>9.3159999999999996E-3</v>
      </c>
      <c r="I88">
        <v>6.8665000000000004E-2</v>
      </c>
      <c r="J88">
        <v>3.1210000000000001E-3</v>
      </c>
      <c r="K88" t="str">
        <f t="shared" si="1"/>
        <v>5</v>
      </c>
      <c r="L88" t="s">
        <v>41</v>
      </c>
      <c r="M88" t="s">
        <v>40</v>
      </c>
      <c r="N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23 1</v>
      </c>
      <c r="O88" t="e">
        <f>VLOOKUP(TableOMP[[#This Row],[Label]],TableAvg[],2,FALSE)</f>
        <v>#N/A</v>
      </c>
      <c r="P88" t="e">
        <f>VLOOKUP(TableOMP[[#This Row],[Label]],TableAvg[],3,FALSE)</f>
        <v>#N/A</v>
      </c>
      <c r="Q88" t="e">
        <f>TableOMP[[#This Row],[Avg]]-$U$2*TableOMP[[#This Row],[StdDev]]</f>
        <v>#N/A</v>
      </c>
      <c r="R88" t="e">
        <f>TableOMP[[#This Row],[Avg]]+$U$2*TableOMP[[#This Row],[StdDev]]</f>
        <v>#N/A</v>
      </c>
      <c r="S88" t="e">
        <f>IF(AND(TableOMP[[#This Row],[total_time]]&gt;=TableOMP[[#This Row],[Low]], TableOMP[[#This Row],[total_time]]&lt;=TableOMP[[#This Row],[High]]),1,0)</f>
        <v>#N/A</v>
      </c>
    </row>
    <row r="89" spans="1:19" x14ac:dyDescent="0.25">
      <c r="A89" t="s">
        <v>17</v>
      </c>
      <c r="B89">
        <v>1000</v>
      </c>
      <c r="C89">
        <v>0</v>
      </c>
      <c r="D89">
        <v>0</v>
      </c>
      <c r="E89">
        <v>24</v>
      </c>
      <c r="F89">
        <v>1</v>
      </c>
      <c r="G89">
        <v>1.2273689999999999</v>
      </c>
      <c r="H89">
        <v>7.5690000000000002E-3</v>
      </c>
      <c r="I89">
        <v>6.9251999999999994E-2</v>
      </c>
      <c r="J89">
        <v>3.0109999999999998E-3</v>
      </c>
      <c r="K89" t="str">
        <f t="shared" si="1"/>
        <v>5</v>
      </c>
      <c r="L89" t="s">
        <v>41</v>
      </c>
      <c r="M89" t="s">
        <v>40</v>
      </c>
      <c r="N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24 1</v>
      </c>
      <c r="O89" t="e">
        <f>VLOOKUP(TableOMP[[#This Row],[Label]],TableAvg[],2,FALSE)</f>
        <v>#N/A</v>
      </c>
      <c r="P89" t="e">
        <f>VLOOKUP(TableOMP[[#This Row],[Label]],TableAvg[],3,FALSE)</f>
        <v>#N/A</v>
      </c>
      <c r="Q89" t="e">
        <f>TableOMP[[#This Row],[Avg]]-$U$2*TableOMP[[#This Row],[StdDev]]</f>
        <v>#N/A</v>
      </c>
      <c r="R89" t="e">
        <f>TableOMP[[#This Row],[Avg]]+$U$2*TableOMP[[#This Row],[StdDev]]</f>
        <v>#N/A</v>
      </c>
      <c r="S89" t="e">
        <f>IF(AND(TableOMP[[#This Row],[total_time]]&gt;=TableOMP[[#This Row],[Low]], TableOMP[[#This Row],[total_time]]&lt;=TableOMP[[#This Row],[High]]),1,0)</f>
        <v>#N/A</v>
      </c>
    </row>
    <row r="90" spans="1:19" x14ac:dyDescent="0.25">
      <c r="A90" t="s">
        <v>17</v>
      </c>
      <c r="B90">
        <v>1000</v>
      </c>
      <c r="C90">
        <v>0</v>
      </c>
      <c r="D90">
        <v>0</v>
      </c>
      <c r="E90">
        <v>25</v>
      </c>
      <c r="F90">
        <v>1</v>
      </c>
      <c r="G90">
        <v>1.213419</v>
      </c>
      <c r="H90">
        <v>8.8769999999999995E-3</v>
      </c>
      <c r="I90">
        <v>8.1592999999999999E-2</v>
      </c>
      <c r="J90">
        <v>3.3999999999999998E-3</v>
      </c>
      <c r="K90" t="str">
        <f t="shared" si="1"/>
        <v>5</v>
      </c>
      <c r="L90" t="s">
        <v>41</v>
      </c>
      <c r="M90" t="s">
        <v>40</v>
      </c>
      <c r="N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25 1</v>
      </c>
      <c r="O90" t="e">
        <f>VLOOKUP(TableOMP[[#This Row],[Label]],TableAvg[],2,FALSE)</f>
        <v>#N/A</v>
      </c>
      <c r="P90" t="e">
        <f>VLOOKUP(TableOMP[[#This Row],[Label]],TableAvg[],3,FALSE)</f>
        <v>#N/A</v>
      </c>
      <c r="Q90" t="e">
        <f>TableOMP[[#This Row],[Avg]]-$U$2*TableOMP[[#This Row],[StdDev]]</f>
        <v>#N/A</v>
      </c>
      <c r="R90" t="e">
        <f>TableOMP[[#This Row],[Avg]]+$U$2*TableOMP[[#This Row],[StdDev]]</f>
        <v>#N/A</v>
      </c>
      <c r="S90" t="e">
        <f>IF(AND(TableOMP[[#This Row],[total_time]]&gt;=TableOMP[[#This Row],[Low]], TableOMP[[#This Row],[total_time]]&lt;=TableOMP[[#This Row],[High]]),1,0)</f>
        <v>#N/A</v>
      </c>
    </row>
    <row r="91" spans="1:19" x14ac:dyDescent="0.25">
      <c r="A91" t="s">
        <v>17</v>
      </c>
      <c r="B91">
        <v>1000</v>
      </c>
      <c r="C91">
        <v>0</v>
      </c>
      <c r="D91">
        <v>0</v>
      </c>
      <c r="E91">
        <v>26</v>
      </c>
      <c r="F91">
        <v>1</v>
      </c>
      <c r="G91">
        <v>1.2134590000000001</v>
      </c>
      <c r="H91">
        <v>1.3287E-2</v>
      </c>
      <c r="I91">
        <v>8.9331999999999995E-2</v>
      </c>
      <c r="J91">
        <v>3.5729999999999998E-3</v>
      </c>
      <c r="K91" t="str">
        <f t="shared" si="1"/>
        <v>5</v>
      </c>
      <c r="L91" t="s">
        <v>41</v>
      </c>
      <c r="M91" t="s">
        <v>40</v>
      </c>
      <c r="N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26 1</v>
      </c>
      <c r="O91" t="e">
        <f>VLOOKUP(TableOMP[[#This Row],[Label]],TableAvg[],2,FALSE)</f>
        <v>#N/A</v>
      </c>
      <c r="P91" t="e">
        <f>VLOOKUP(TableOMP[[#This Row],[Label]],TableAvg[],3,FALSE)</f>
        <v>#N/A</v>
      </c>
      <c r="Q91" t="e">
        <f>TableOMP[[#This Row],[Avg]]-$U$2*TableOMP[[#This Row],[StdDev]]</f>
        <v>#N/A</v>
      </c>
      <c r="R91" t="e">
        <f>TableOMP[[#This Row],[Avg]]+$U$2*TableOMP[[#This Row],[StdDev]]</f>
        <v>#N/A</v>
      </c>
      <c r="S91" t="e">
        <f>IF(AND(TableOMP[[#This Row],[total_time]]&gt;=TableOMP[[#This Row],[Low]], TableOMP[[#This Row],[total_time]]&lt;=TableOMP[[#This Row],[High]]),1,0)</f>
        <v>#N/A</v>
      </c>
    </row>
    <row r="92" spans="1:19" x14ac:dyDescent="0.25">
      <c r="A92" t="s">
        <v>17</v>
      </c>
      <c r="B92">
        <v>1000</v>
      </c>
      <c r="C92">
        <v>0</v>
      </c>
      <c r="D92">
        <v>0</v>
      </c>
      <c r="E92">
        <v>27</v>
      </c>
      <c r="F92">
        <v>1</v>
      </c>
      <c r="G92">
        <v>1.250394</v>
      </c>
      <c r="H92">
        <v>1.3651E-2</v>
      </c>
      <c r="I92">
        <v>9.1222999999999999E-2</v>
      </c>
      <c r="J92">
        <v>3.509E-3</v>
      </c>
      <c r="K92" t="str">
        <f t="shared" si="1"/>
        <v>5</v>
      </c>
      <c r="L92" t="s">
        <v>41</v>
      </c>
      <c r="M92" t="s">
        <v>40</v>
      </c>
      <c r="N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27 1</v>
      </c>
      <c r="O92" t="e">
        <f>VLOOKUP(TableOMP[[#This Row],[Label]],TableAvg[],2,FALSE)</f>
        <v>#N/A</v>
      </c>
      <c r="P92" t="e">
        <f>VLOOKUP(TableOMP[[#This Row],[Label]],TableAvg[],3,FALSE)</f>
        <v>#N/A</v>
      </c>
      <c r="Q92" t="e">
        <f>TableOMP[[#This Row],[Avg]]-$U$2*TableOMP[[#This Row],[StdDev]]</f>
        <v>#N/A</v>
      </c>
      <c r="R92" t="e">
        <f>TableOMP[[#This Row],[Avg]]+$U$2*TableOMP[[#This Row],[StdDev]]</f>
        <v>#N/A</v>
      </c>
      <c r="S92" t="e">
        <f>IF(AND(TableOMP[[#This Row],[total_time]]&gt;=TableOMP[[#This Row],[Low]], TableOMP[[#This Row],[total_time]]&lt;=TableOMP[[#This Row],[High]]),1,0)</f>
        <v>#N/A</v>
      </c>
    </row>
    <row r="93" spans="1:19" x14ac:dyDescent="0.25">
      <c r="A93" t="s">
        <v>17</v>
      </c>
      <c r="B93">
        <v>1000</v>
      </c>
      <c r="C93">
        <v>0</v>
      </c>
      <c r="D93">
        <v>0</v>
      </c>
      <c r="E93">
        <v>28</v>
      </c>
      <c r="F93">
        <v>1</v>
      </c>
      <c r="G93">
        <v>1.2734179999999999</v>
      </c>
      <c r="H93">
        <v>9.2280000000000001E-3</v>
      </c>
      <c r="I93">
        <v>0.10566</v>
      </c>
      <c r="J93">
        <v>3.9129999999999998E-3</v>
      </c>
      <c r="K93" t="str">
        <f t="shared" si="1"/>
        <v>5</v>
      </c>
      <c r="L93" t="s">
        <v>41</v>
      </c>
      <c r="M93" t="s">
        <v>40</v>
      </c>
      <c r="N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28 1</v>
      </c>
      <c r="O93" t="e">
        <f>VLOOKUP(TableOMP[[#This Row],[Label]],TableAvg[],2,FALSE)</f>
        <v>#N/A</v>
      </c>
      <c r="P93" t="e">
        <f>VLOOKUP(TableOMP[[#This Row],[Label]],TableAvg[],3,FALSE)</f>
        <v>#N/A</v>
      </c>
      <c r="Q93" t="e">
        <f>TableOMP[[#This Row],[Avg]]-$U$2*TableOMP[[#This Row],[StdDev]]</f>
        <v>#N/A</v>
      </c>
      <c r="R93" t="e">
        <f>TableOMP[[#This Row],[Avg]]+$U$2*TableOMP[[#This Row],[StdDev]]</f>
        <v>#N/A</v>
      </c>
      <c r="S93" t="e">
        <f>IF(AND(TableOMP[[#This Row],[total_time]]&gt;=TableOMP[[#This Row],[Low]], TableOMP[[#This Row],[total_time]]&lt;=TableOMP[[#This Row],[High]]),1,0)</f>
        <v>#N/A</v>
      </c>
    </row>
    <row r="94" spans="1:19" x14ac:dyDescent="0.25">
      <c r="A94" t="s">
        <v>17</v>
      </c>
      <c r="B94">
        <v>1000</v>
      </c>
      <c r="C94">
        <v>0</v>
      </c>
      <c r="D94">
        <v>0</v>
      </c>
      <c r="E94">
        <v>29</v>
      </c>
      <c r="F94">
        <v>1</v>
      </c>
      <c r="G94">
        <v>1.2594529999999999</v>
      </c>
      <c r="H94">
        <v>1.0718999999999999E-2</v>
      </c>
      <c r="I94">
        <v>0.107151</v>
      </c>
      <c r="J94">
        <v>3.8270000000000001E-3</v>
      </c>
      <c r="K94" t="str">
        <f t="shared" si="1"/>
        <v>5</v>
      </c>
      <c r="L94" t="s">
        <v>41</v>
      </c>
      <c r="M94" t="s">
        <v>40</v>
      </c>
      <c r="N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29 1</v>
      </c>
      <c r="O94" t="e">
        <f>VLOOKUP(TableOMP[[#This Row],[Label]],TableAvg[],2,FALSE)</f>
        <v>#N/A</v>
      </c>
      <c r="P94" t="e">
        <f>VLOOKUP(TableOMP[[#This Row],[Label]],TableAvg[],3,FALSE)</f>
        <v>#N/A</v>
      </c>
      <c r="Q94" t="e">
        <f>TableOMP[[#This Row],[Avg]]-$U$2*TableOMP[[#This Row],[StdDev]]</f>
        <v>#N/A</v>
      </c>
      <c r="R94" t="e">
        <f>TableOMP[[#This Row],[Avg]]+$U$2*TableOMP[[#This Row],[StdDev]]</f>
        <v>#N/A</v>
      </c>
      <c r="S94" t="e">
        <f>IF(AND(TableOMP[[#This Row],[total_time]]&gt;=TableOMP[[#This Row],[Low]], TableOMP[[#This Row],[total_time]]&lt;=TableOMP[[#This Row],[High]]),1,0)</f>
        <v>#N/A</v>
      </c>
    </row>
    <row r="95" spans="1:19" x14ac:dyDescent="0.25">
      <c r="A95" t="s">
        <v>17</v>
      </c>
      <c r="B95">
        <v>1000</v>
      </c>
      <c r="C95">
        <v>0</v>
      </c>
      <c r="D95">
        <v>0</v>
      </c>
      <c r="E95">
        <v>30</v>
      </c>
      <c r="F95">
        <v>1</v>
      </c>
      <c r="G95">
        <v>1.3201480000000001</v>
      </c>
      <c r="H95">
        <v>1.5854E-2</v>
      </c>
      <c r="I95">
        <v>0.113751</v>
      </c>
      <c r="J95">
        <v>3.9220000000000001E-3</v>
      </c>
      <c r="K95" t="str">
        <f t="shared" si="1"/>
        <v>5</v>
      </c>
      <c r="L95" t="s">
        <v>41</v>
      </c>
      <c r="M95" t="s">
        <v>40</v>
      </c>
      <c r="N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30 1</v>
      </c>
      <c r="O95" t="e">
        <f>VLOOKUP(TableOMP[[#This Row],[Label]],TableAvg[],2,FALSE)</f>
        <v>#N/A</v>
      </c>
      <c r="P95" t="e">
        <f>VLOOKUP(TableOMP[[#This Row],[Label]],TableAvg[],3,FALSE)</f>
        <v>#N/A</v>
      </c>
      <c r="Q95" t="e">
        <f>TableOMP[[#This Row],[Avg]]-$U$2*TableOMP[[#This Row],[StdDev]]</f>
        <v>#N/A</v>
      </c>
      <c r="R95" t="e">
        <f>TableOMP[[#This Row],[Avg]]+$U$2*TableOMP[[#This Row],[StdDev]]</f>
        <v>#N/A</v>
      </c>
      <c r="S95" t="e">
        <f>IF(AND(TableOMP[[#This Row],[total_time]]&gt;=TableOMP[[#This Row],[Low]], TableOMP[[#This Row],[total_time]]&lt;=TableOMP[[#This Row],[High]]),1,0)</f>
        <v>#N/A</v>
      </c>
    </row>
    <row r="96" spans="1:19" x14ac:dyDescent="0.25">
      <c r="A96" t="s">
        <v>17</v>
      </c>
      <c r="B96">
        <v>1000</v>
      </c>
      <c r="C96">
        <v>0</v>
      </c>
      <c r="D96">
        <v>0</v>
      </c>
      <c r="E96">
        <v>31</v>
      </c>
      <c r="F96">
        <v>1</v>
      </c>
      <c r="G96">
        <v>1.333297</v>
      </c>
      <c r="H96">
        <v>1.4226000000000001E-2</v>
      </c>
      <c r="I96">
        <v>0.106956</v>
      </c>
      <c r="J96">
        <v>3.565E-3</v>
      </c>
      <c r="K96" t="str">
        <f t="shared" si="1"/>
        <v>5</v>
      </c>
      <c r="L96" t="s">
        <v>41</v>
      </c>
      <c r="M96" t="s">
        <v>40</v>
      </c>
      <c r="N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31 1</v>
      </c>
      <c r="O96" t="e">
        <f>VLOOKUP(TableOMP[[#This Row],[Label]],TableAvg[],2,FALSE)</f>
        <v>#N/A</v>
      </c>
      <c r="P96" t="e">
        <f>VLOOKUP(TableOMP[[#This Row],[Label]],TableAvg[],3,FALSE)</f>
        <v>#N/A</v>
      </c>
      <c r="Q96" t="e">
        <f>TableOMP[[#This Row],[Avg]]-$U$2*TableOMP[[#This Row],[StdDev]]</f>
        <v>#N/A</v>
      </c>
      <c r="R96" t="e">
        <f>TableOMP[[#This Row],[Avg]]+$U$2*TableOMP[[#This Row],[StdDev]]</f>
        <v>#N/A</v>
      </c>
      <c r="S96" t="e">
        <f>IF(AND(TableOMP[[#This Row],[total_time]]&gt;=TableOMP[[#This Row],[Low]], TableOMP[[#This Row],[total_time]]&lt;=TableOMP[[#This Row],[High]]),1,0)</f>
        <v>#N/A</v>
      </c>
    </row>
    <row r="97" spans="1:19" x14ac:dyDescent="0.25">
      <c r="A97" t="s">
        <v>17</v>
      </c>
      <c r="B97">
        <v>1000</v>
      </c>
      <c r="C97">
        <v>0</v>
      </c>
      <c r="D97">
        <v>0</v>
      </c>
      <c r="E97">
        <v>32</v>
      </c>
      <c r="F97">
        <v>1</v>
      </c>
      <c r="G97">
        <v>1.3443160000000001</v>
      </c>
      <c r="H97">
        <v>1.5295E-2</v>
      </c>
      <c r="I97">
        <v>0.12977900000000001</v>
      </c>
      <c r="J97">
        <v>4.1859999999999996E-3</v>
      </c>
      <c r="K97" t="str">
        <f t="shared" si="1"/>
        <v>5</v>
      </c>
      <c r="L97" t="s">
        <v>41</v>
      </c>
      <c r="M97" t="s">
        <v>40</v>
      </c>
      <c r="N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32 1</v>
      </c>
      <c r="O97" t="e">
        <f>VLOOKUP(TableOMP[[#This Row],[Label]],TableAvg[],2,FALSE)</f>
        <v>#N/A</v>
      </c>
      <c r="P97" t="e">
        <f>VLOOKUP(TableOMP[[#This Row],[Label]],TableAvg[],3,FALSE)</f>
        <v>#N/A</v>
      </c>
      <c r="Q97" t="e">
        <f>TableOMP[[#This Row],[Avg]]-$U$2*TableOMP[[#This Row],[StdDev]]</f>
        <v>#N/A</v>
      </c>
      <c r="R97" t="e">
        <f>TableOMP[[#This Row],[Avg]]+$U$2*TableOMP[[#This Row],[StdDev]]</f>
        <v>#N/A</v>
      </c>
      <c r="S97" t="e">
        <f>IF(AND(TableOMP[[#This Row],[total_time]]&gt;=TableOMP[[#This Row],[Low]], TableOMP[[#This Row],[total_time]]&lt;=TableOMP[[#This Row],[High]]),1,0)</f>
        <v>#N/A</v>
      </c>
    </row>
    <row r="98" spans="1:19" x14ac:dyDescent="0.25">
      <c r="A98" t="s">
        <v>17</v>
      </c>
      <c r="B98">
        <v>1000</v>
      </c>
      <c r="C98">
        <v>0</v>
      </c>
      <c r="D98">
        <v>0</v>
      </c>
      <c r="E98">
        <v>33</v>
      </c>
      <c r="F98">
        <v>1</v>
      </c>
      <c r="G98">
        <v>1.3891359999999999</v>
      </c>
      <c r="H98">
        <v>9.5250000000000005E-3</v>
      </c>
      <c r="I98">
        <v>7.1307999999999996E-2</v>
      </c>
      <c r="J98">
        <v>2.2279999999999999E-3</v>
      </c>
      <c r="K98" t="str">
        <f t="shared" si="1"/>
        <v>5</v>
      </c>
      <c r="L98" t="s">
        <v>41</v>
      </c>
      <c r="M98" t="s">
        <v>40</v>
      </c>
      <c r="N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33 1</v>
      </c>
      <c r="O98" t="e">
        <f>VLOOKUP(TableOMP[[#This Row],[Label]],TableAvg[],2,FALSE)</f>
        <v>#N/A</v>
      </c>
      <c r="P98" t="e">
        <f>VLOOKUP(TableOMP[[#This Row],[Label]],TableAvg[],3,FALSE)</f>
        <v>#N/A</v>
      </c>
      <c r="Q98" t="e">
        <f>TableOMP[[#This Row],[Avg]]-$U$2*TableOMP[[#This Row],[StdDev]]</f>
        <v>#N/A</v>
      </c>
      <c r="R98" t="e">
        <f>TableOMP[[#This Row],[Avg]]+$U$2*TableOMP[[#This Row],[StdDev]]</f>
        <v>#N/A</v>
      </c>
      <c r="S98" t="e">
        <f>IF(AND(TableOMP[[#This Row],[total_time]]&gt;=TableOMP[[#This Row],[Low]], TableOMP[[#This Row],[total_time]]&lt;=TableOMP[[#This Row],[High]]),1,0)</f>
        <v>#N/A</v>
      </c>
    </row>
    <row r="99" spans="1:19" x14ac:dyDescent="0.25">
      <c r="A99" t="s">
        <v>17</v>
      </c>
      <c r="B99">
        <v>1000</v>
      </c>
      <c r="C99">
        <v>0</v>
      </c>
      <c r="D99">
        <v>0</v>
      </c>
      <c r="E99">
        <v>34</v>
      </c>
      <c r="F99">
        <v>1</v>
      </c>
      <c r="G99">
        <v>1.3947099999999999</v>
      </c>
      <c r="H99">
        <v>1.2444E-2</v>
      </c>
      <c r="I99">
        <v>7.7783000000000005E-2</v>
      </c>
      <c r="J99">
        <v>2.3570000000000002E-3</v>
      </c>
      <c r="K99" t="str">
        <f t="shared" si="1"/>
        <v>5</v>
      </c>
      <c r="L99" t="s">
        <v>41</v>
      </c>
      <c r="M99" t="s">
        <v>40</v>
      </c>
      <c r="N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34 1</v>
      </c>
      <c r="O99" t="e">
        <f>VLOOKUP(TableOMP[[#This Row],[Label]],TableAvg[],2,FALSE)</f>
        <v>#N/A</v>
      </c>
      <c r="P99" t="e">
        <f>VLOOKUP(TableOMP[[#This Row],[Label]],TableAvg[],3,FALSE)</f>
        <v>#N/A</v>
      </c>
      <c r="Q99" t="e">
        <f>TableOMP[[#This Row],[Avg]]-$U$2*TableOMP[[#This Row],[StdDev]]</f>
        <v>#N/A</v>
      </c>
      <c r="R99" t="e">
        <f>TableOMP[[#This Row],[Avg]]+$U$2*TableOMP[[#This Row],[StdDev]]</f>
        <v>#N/A</v>
      </c>
      <c r="S99" t="e">
        <f>IF(AND(TableOMP[[#This Row],[total_time]]&gt;=TableOMP[[#This Row],[Low]], TableOMP[[#This Row],[total_time]]&lt;=TableOMP[[#This Row],[High]]),1,0)</f>
        <v>#N/A</v>
      </c>
    </row>
    <row r="100" spans="1:19" x14ac:dyDescent="0.25">
      <c r="A100" t="s">
        <v>17</v>
      </c>
      <c r="B100">
        <v>1000</v>
      </c>
      <c r="C100">
        <v>0</v>
      </c>
      <c r="D100">
        <v>0</v>
      </c>
      <c r="E100">
        <v>35</v>
      </c>
      <c r="F100">
        <v>1</v>
      </c>
      <c r="G100">
        <v>1.3363240000000001</v>
      </c>
      <c r="H100">
        <v>1.7727E-2</v>
      </c>
      <c r="I100">
        <v>0.162352</v>
      </c>
      <c r="J100">
        <v>4.7749999999999997E-3</v>
      </c>
      <c r="K100" t="str">
        <f t="shared" si="1"/>
        <v>5</v>
      </c>
      <c r="L100" t="s">
        <v>41</v>
      </c>
      <c r="M100" t="s">
        <v>40</v>
      </c>
      <c r="N1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35 1</v>
      </c>
      <c r="O100" t="e">
        <f>VLOOKUP(TableOMP[[#This Row],[Label]],TableAvg[],2,FALSE)</f>
        <v>#N/A</v>
      </c>
      <c r="P100" t="e">
        <f>VLOOKUP(TableOMP[[#This Row],[Label]],TableAvg[],3,FALSE)</f>
        <v>#N/A</v>
      </c>
      <c r="Q100" t="e">
        <f>TableOMP[[#This Row],[Avg]]-$U$2*TableOMP[[#This Row],[StdDev]]</f>
        <v>#N/A</v>
      </c>
      <c r="R100" t="e">
        <f>TableOMP[[#This Row],[Avg]]+$U$2*TableOMP[[#This Row],[StdDev]]</f>
        <v>#N/A</v>
      </c>
      <c r="S100" t="e">
        <f>IF(AND(TableOMP[[#This Row],[total_time]]&gt;=TableOMP[[#This Row],[Low]], TableOMP[[#This Row],[total_time]]&lt;=TableOMP[[#This Row],[High]]),1,0)</f>
        <v>#N/A</v>
      </c>
    </row>
    <row r="101" spans="1:19" x14ac:dyDescent="0.25">
      <c r="A101" t="s">
        <v>17</v>
      </c>
      <c r="B101">
        <v>1000</v>
      </c>
      <c r="C101">
        <v>0</v>
      </c>
      <c r="D101">
        <v>0</v>
      </c>
      <c r="E101">
        <v>36</v>
      </c>
      <c r="F101">
        <v>1</v>
      </c>
      <c r="G101">
        <v>1.305644</v>
      </c>
      <c r="H101">
        <v>1.0588999999999999E-2</v>
      </c>
      <c r="I101">
        <v>9.0267E-2</v>
      </c>
      <c r="J101">
        <v>2.5790000000000001E-3</v>
      </c>
      <c r="K101" t="str">
        <f t="shared" si="1"/>
        <v>5</v>
      </c>
      <c r="L101" t="s">
        <v>41</v>
      </c>
      <c r="M101" t="s">
        <v>40</v>
      </c>
      <c r="N1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36 1</v>
      </c>
      <c r="O101" t="e">
        <f>VLOOKUP(TableOMP[[#This Row],[Label]],TableAvg[],2,FALSE)</f>
        <v>#N/A</v>
      </c>
      <c r="P101" t="e">
        <f>VLOOKUP(TableOMP[[#This Row],[Label]],TableAvg[],3,FALSE)</f>
        <v>#N/A</v>
      </c>
      <c r="Q101" t="e">
        <f>TableOMP[[#This Row],[Avg]]-$U$2*TableOMP[[#This Row],[StdDev]]</f>
        <v>#N/A</v>
      </c>
      <c r="R101" t="e">
        <f>TableOMP[[#This Row],[Avg]]+$U$2*TableOMP[[#This Row],[StdDev]]</f>
        <v>#N/A</v>
      </c>
      <c r="S101" t="e">
        <f>IF(AND(TableOMP[[#This Row],[total_time]]&gt;=TableOMP[[#This Row],[Low]], TableOMP[[#This Row],[total_time]]&lt;=TableOMP[[#This Row],[High]]),1,0)</f>
        <v>#N/A</v>
      </c>
    </row>
    <row r="102" spans="1:19" x14ac:dyDescent="0.25">
      <c r="A102" t="s">
        <v>17</v>
      </c>
      <c r="B102">
        <v>1000</v>
      </c>
      <c r="C102">
        <v>0</v>
      </c>
      <c r="D102">
        <v>0</v>
      </c>
      <c r="E102">
        <v>37</v>
      </c>
      <c r="F102">
        <v>1</v>
      </c>
      <c r="G102">
        <v>1.351559</v>
      </c>
      <c r="H102">
        <v>1.1509999999999999E-2</v>
      </c>
      <c r="I102">
        <v>0.18585099999999999</v>
      </c>
      <c r="J102">
        <v>5.1630000000000001E-3</v>
      </c>
      <c r="K102" t="str">
        <f t="shared" si="1"/>
        <v>5</v>
      </c>
      <c r="L102" t="s">
        <v>41</v>
      </c>
      <c r="M102" t="s">
        <v>40</v>
      </c>
      <c r="N1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37 1</v>
      </c>
      <c r="O102" t="e">
        <f>VLOOKUP(TableOMP[[#This Row],[Label]],TableAvg[],2,FALSE)</f>
        <v>#N/A</v>
      </c>
      <c r="P102" t="e">
        <f>VLOOKUP(TableOMP[[#This Row],[Label]],TableAvg[],3,FALSE)</f>
        <v>#N/A</v>
      </c>
      <c r="Q102" t="e">
        <f>TableOMP[[#This Row],[Avg]]-$U$2*TableOMP[[#This Row],[StdDev]]</f>
        <v>#N/A</v>
      </c>
      <c r="R102" t="e">
        <f>TableOMP[[#This Row],[Avg]]+$U$2*TableOMP[[#This Row],[StdDev]]</f>
        <v>#N/A</v>
      </c>
      <c r="S102" t="e">
        <f>IF(AND(TableOMP[[#This Row],[total_time]]&gt;=TableOMP[[#This Row],[Low]], TableOMP[[#This Row],[total_time]]&lt;=TableOMP[[#This Row],[High]]),1,0)</f>
        <v>#N/A</v>
      </c>
    </row>
    <row r="103" spans="1:19" x14ac:dyDescent="0.25">
      <c r="A103" t="s">
        <v>17</v>
      </c>
      <c r="B103">
        <v>1000</v>
      </c>
      <c r="C103">
        <v>0</v>
      </c>
      <c r="D103">
        <v>0</v>
      </c>
      <c r="E103">
        <v>38</v>
      </c>
      <c r="F103">
        <v>1</v>
      </c>
      <c r="G103">
        <v>1.434212</v>
      </c>
      <c r="H103">
        <v>1.9217000000000001E-2</v>
      </c>
      <c r="I103">
        <v>0.17863899999999999</v>
      </c>
      <c r="J103">
        <v>4.8279999999999998E-3</v>
      </c>
      <c r="K103" t="str">
        <f t="shared" si="1"/>
        <v>5</v>
      </c>
      <c r="L103" t="s">
        <v>41</v>
      </c>
      <c r="M103" t="s">
        <v>40</v>
      </c>
      <c r="N1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38 1</v>
      </c>
      <c r="O103" t="e">
        <f>VLOOKUP(TableOMP[[#This Row],[Label]],TableAvg[],2,FALSE)</f>
        <v>#N/A</v>
      </c>
      <c r="P103" t="e">
        <f>VLOOKUP(TableOMP[[#This Row],[Label]],TableAvg[],3,FALSE)</f>
        <v>#N/A</v>
      </c>
      <c r="Q103" t="e">
        <f>TableOMP[[#This Row],[Avg]]-$U$2*TableOMP[[#This Row],[StdDev]]</f>
        <v>#N/A</v>
      </c>
      <c r="R103" t="e">
        <f>TableOMP[[#This Row],[Avg]]+$U$2*TableOMP[[#This Row],[StdDev]]</f>
        <v>#N/A</v>
      </c>
      <c r="S103" t="e">
        <f>IF(AND(TableOMP[[#This Row],[total_time]]&gt;=TableOMP[[#This Row],[Low]], TableOMP[[#This Row],[total_time]]&lt;=TableOMP[[#This Row],[High]]),1,0)</f>
        <v>#N/A</v>
      </c>
    </row>
    <row r="104" spans="1:19" x14ac:dyDescent="0.25">
      <c r="A104" t="s">
        <v>17</v>
      </c>
      <c r="B104">
        <v>1000</v>
      </c>
      <c r="C104">
        <v>0</v>
      </c>
      <c r="D104">
        <v>0</v>
      </c>
      <c r="E104">
        <v>39</v>
      </c>
      <c r="F104">
        <v>1</v>
      </c>
      <c r="G104">
        <v>1.4606060000000001</v>
      </c>
      <c r="H104">
        <v>1.8624999999999999E-2</v>
      </c>
      <c r="I104">
        <v>0.18523800000000001</v>
      </c>
      <c r="J104">
        <v>4.875E-3</v>
      </c>
      <c r="K104" t="str">
        <f t="shared" si="1"/>
        <v>5</v>
      </c>
      <c r="L104" t="s">
        <v>41</v>
      </c>
      <c r="M104" t="s">
        <v>40</v>
      </c>
      <c r="N1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39 1</v>
      </c>
      <c r="O104" t="e">
        <f>VLOOKUP(TableOMP[[#This Row],[Label]],TableAvg[],2,FALSE)</f>
        <v>#N/A</v>
      </c>
      <c r="P104" t="e">
        <f>VLOOKUP(TableOMP[[#This Row],[Label]],TableAvg[],3,FALSE)</f>
        <v>#N/A</v>
      </c>
      <c r="Q104" t="e">
        <f>TableOMP[[#This Row],[Avg]]-$U$2*TableOMP[[#This Row],[StdDev]]</f>
        <v>#N/A</v>
      </c>
      <c r="R104" t="e">
        <f>TableOMP[[#This Row],[Avg]]+$U$2*TableOMP[[#This Row],[StdDev]]</f>
        <v>#N/A</v>
      </c>
      <c r="S104" t="e">
        <f>IF(AND(TableOMP[[#This Row],[total_time]]&gt;=TableOMP[[#This Row],[Low]], TableOMP[[#This Row],[total_time]]&lt;=TableOMP[[#This Row],[High]]),1,0)</f>
        <v>#N/A</v>
      </c>
    </row>
    <row r="105" spans="1:19" x14ac:dyDescent="0.25">
      <c r="A105" t="s">
        <v>17</v>
      </c>
      <c r="B105">
        <v>1000</v>
      </c>
      <c r="C105">
        <v>0</v>
      </c>
      <c r="D105">
        <v>0</v>
      </c>
      <c r="E105">
        <v>40</v>
      </c>
      <c r="F105">
        <v>1</v>
      </c>
      <c r="G105">
        <v>1.4875959999999999</v>
      </c>
      <c r="H105">
        <v>1.259E-2</v>
      </c>
      <c r="I105">
        <v>0.20131299999999999</v>
      </c>
      <c r="J105">
        <v>5.1619999999999999E-3</v>
      </c>
      <c r="K105" t="str">
        <f t="shared" si="1"/>
        <v>5</v>
      </c>
      <c r="L105" t="s">
        <v>41</v>
      </c>
      <c r="M105" t="s">
        <v>40</v>
      </c>
      <c r="N1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40 1</v>
      </c>
      <c r="O105" t="e">
        <f>VLOOKUP(TableOMP[[#This Row],[Label]],TableAvg[],2,FALSE)</f>
        <v>#N/A</v>
      </c>
      <c r="P105" t="e">
        <f>VLOOKUP(TableOMP[[#This Row],[Label]],TableAvg[],3,FALSE)</f>
        <v>#N/A</v>
      </c>
      <c r="Q105" t="e">
        <f>TableOMP[[#This Row],[Avg]]-$U$2*TableOMP[[#This Row],[StdDev]]</f>
        <v>#N/A</v>
      </c>
      <c r="R105" t="e">
        <f>TableOMP[[#This Row],[Avg]]+$U$2*TableOMP[[#This Row],[StdDev]]</f>
        <v>#N/A</v>
      </c>
      <c r="S105" t="e">
        <f>IF(AND(TableOMP[[#This Row],[total_time]]&gt;=TableOMP[[#This Row],[Low]], TableOMP[[#This Row],[total_time]]&lt;=TableOMP[[#This Row],[High]]),1,0)</f>
        <v>#N/A</v>
      </c>
    </row>
    <row r="106" spans="1:19" x14ac:dyDescent="0.25">
      <c r="A106" t="s">
        <v>17</v>
      </c>
      <c r="B106">
        <v>1000</v>
      </c>
      <c r="C106">
        <v>0</v>
      </c>
      <c r="D106">
        <v>0</v>
      </c>
      <c r="E106">
        <v>41</v>
      </c>
      <c r="F106">
        <v>1</v>
      </c>
      <c r="G106">
        <v>1.5157050000000001</v>
      </c>
      <c r="H106">
        <v>1.4088E-2</v>
      </c>
      <c r="I106">
        <v>0.12940499999999999</v>
      </c>
      <c r="J106">
        <v>3.235E-3</v>
      </c>
      <c r="K106" t="str">
        <f t="shared" si="1"/>
        <v>5</v>
      </c>
      <c r="L106" t="s">
        <v>41</v>
      </c>
      <c r="M106" t="s">
        <v>40</v>
      </c>
      <c r="N1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41 1</v>
      </c>
      <c r="O106" t="e">
        <f>VLOOKUP(TableOMP[[#This Row],[Label]],TableAvg[],2,FALSE)</f>
        <v>#N/A</v>
      </c>
      <c r="P106" t="e">
        <f>VLOOKUP(TableOMP[[#This Row],[Label]],TableAvg[],3,FALSE)</f>
        <v>#N/A</v>
      </c>
      <c r="Q106" t="e">
        <f>TableOMP[[#This Row],[Avg]]-$U$2*TableOMP[[#This Row],[StdDev]]</f>
        <v>#N/A</v>
      </c>
      <c r="R106" t="e">
        <f>TableOMP[[#This Row],[Avg]]+$U$2*TableOMP[[#This Row],[StdDev]]</f>
        <v>#N/A</v>
      </c>
      <c r="S106" t="e">
        <f>IF(AND(TableOMP[[#This Row],[total_time]]&gt;=TableOMP[[#This Row],[Low]], TableOMP[[#This Row],[total_time]]&lt;=TableOMP[[#This Row],[High]]),1,0)</f>
        <v>#N/A</v>
      </c>
    </row>
    <row r="107" spans="1:19" x14ac:dyDescent="0.25">
      <c r="A107" t="s">
        <v>17</v>
      </c>
      <c r="B107">
        <v>1000</v>
      </c>
      <c r="C107">
        <v>0</v>
      </c>
      <c r="D107">
        <v>0</v>
      </c>
      <c r="E107">
        <v>42</v>
      </c>
      <c r="F107">
        <v>1</v>
      </c>
      <c r="G107">
        <v>1.3665989999999999</v>
      </c>
      <c r="H107">
        <v>1.1905000000000001E-2</v>
      </c>
      <c r="I107">
        <v>0.219028</v>
      </c>
      <c r="J107">
        <v>5.3420000000000004E-3</v>
      </c>
      <c r="K107" t="str">
        <f t="shared" si="1"/>
        <v>5</v>
      </c>
      <c r="L107" t="s">
        <v>41</v>
      </c>
      <c r="M107" t="s">
        <v>40</v>
      </c>
      <c r="N1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42 1</v>
      </c>
      <c r="O107" t="e">
        <f>VLOOKUP(TableOMP[[#This Row],[Label]],TableAvg[],2,FALSE)</f>
        <v>#N/A</v>
      </c>
      <c r="P107" t="e">
        <f>VLOOKUP(TableOMP[[#This Row],[Label]],TableAvg[],3,FALSE)</f>
        <v>#N/A</v>
      </c>
      <c r="Q107" t="e">
        <f>TableOMP[[#This Row],[Avg]]-$U$2*TableOMP[[#This Row],[StdDev]]</f>
        <v>#N/A</v>
      </c>
      <c r="R107" t="e">
        <f>TableOMP[[#This Row],[Avg]]+$U$2*TableOMP[[#This Row],[StdDev]]</f>
        <v>#N/A</v>
      </c>
      <c r="S107" t="e">
        <f>IF(AND(TableOMP[[#This Row],[total_time]]&gt;=TableOMP[[#This Row],[Low]], TableOMP[[#This Row],[total_time]]&lt;=TableOMP[[#This Row],[High]]),1,0)</f>
        <v>#N/A</v>
      </c>
    </row>
    <row r="108" spans="1:19" x14ac:dyDescent="0.25">
      <c r="A108" t="s">
        <v>17</v>
      </c>
      <c r="B108">
        <v>1000</v>
      </c>
      <c r="C108">
        <v>0</v>
      </c>
      <c r="D108">
        <v>0</v>
      </c>
      <c r="E108">
        <v>43</v>
      </c>
      <c r="F108">
        <v>1</v>
      </c>
      <c r="G108">
        <v>1.533846</v>
      </c>
      <c r="H108">
        <v>1.4925000000000001E-2</v>
      </c>
      <c r="I108">
        <v>0.228746</v>
      </c>
      <c r="J108">
        <v>5.4460000000000003E-3</v>
      </c>
      <c r="K108" t="str">
        <f t="shared" si="1"/>
        <v>5</v>
      </c>
      <c r="L108" t="s">
        <v>41</v>
      </c>
      <c r="M108" t="s">
        <v>40</v>
      </c>
      <c r="N1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43 1</v>
      </c>
      <c r="O108" t="e">
        <f>VLOOKUP(TableOMP[[#This Row],[Label]],TableAvg[],2,FALSE)</f>
        <v>#N/A</v>
      </c>
      <c r="P108" t="e">
        <f>VLOOKUP(TableOMP[[#This Row],[Label]],TableAvg[],3,FALSE)</f>
        <v>#N/A</v>
      </c>
      <c r="Q108" t="e">
        <f>TableOMP[[#This Row],[Avg]]-$U$2*TableOMP[[#This Row],[StdDev]]</f>
        <v>#N/A</v>
      </c>
      <c r="R108" t="e">
        <f>TableOMP[[#This Row],[Avg]]+$U$2*TableOMP[[#This Row],[StdDev]]</f>
        <v>#N/A</v>
      </c>
      <c r="S108" t="e">
        <f>IF(AND(TableOMP[[#This Row],[total_time]]&gt;=TableOMP[[#This Row],[Low]], TableOMP[[#This Row],[total_time]]&lt;=TableOMP[[#This Row],[High]]),1,0)</f>
        <v>#N/A</v>
      </c>
    </row>
    <row r="109" spans="1:19" x14ac:dyDescent="0.25">
      <c r="A109" t="s">
        <v>17</v>
      </c>
      <c r="B109">
        <v>1000</v>
      </c>
      <c r="C109">
        <v>0</v>
      </c>
      <c r="D109">
        <v>0</v>
      </c>
      <c r="E109">
        <v>44</v>
      </c>
      <c r="F109">
        <v>1</v>
      </c>
      <c r="G109">
        <v>1.448377</v>
      </c>
      <c r="H109">
        <v>2.0476999999999999E-2</v>
      </c>
      <c r="I109">
        <v>0.24945400000000001</v>
      </c>
      <c r="J109">
        <v>5.8009999999999997E-3</v>
      </c>
      <c r="K109" t="str">
        <f t="shared" si="1"/>
        <v>5</v>
      </c>
      <c r="L109" t="s">
        <v>41</v>
      </c>
      <c r="M109" t="s">
        <v>40</v>
      </c>
      <c r="N1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44 1</v>
      </c>
      <c r="O109" t="e">
        <f>VLOOKUP(TableOMP[[#This Row],[Label]],TableAvg[],2,FALSE)</f>
        <v>#N/A</v>
      </c>
      <c r="P109" t="e">
        <f>VLOOKUP(TableOMP[[#This Row],[Label]],TableAvg[],3,FALSE)</f>
        <v>#N/A</v>
      </c>
      <c r="Q109" t="e">
        <f>TableOMP[[#This Row],[Avg]]-$U$2*TableOMP[[#This Row],[StdDev]]</f>
        <v>#N/A</v>
      </c>
      <c r="R109" t="e">
        <f>TableOMP[[#This Row],[Avg]]+$U$2*TableOMP[[#This Row],[StdDev]]</f>
        <v>#N/A</v>
      </c>
      <c r="S109" t="e">
        <f>IF(AND(TableOMP[[#This Row],[total_time]]&gt;=TableOMP[[#This Row],[Low]], TableOMP[[#This Row],[total_time]]&lt;=TableOMP[[#This Row],[High]]),1,0)</f>
        <v>#N/A</v>
      </c>
    </row>
    <row r="110" spans="1:19" x14ac:dyDescent="0.25">
      <c r="A110" t="s">
        <v>17</v>
      </c>
      <c r="B110">
        <v>1000</v>
      </c>
      <c r="C110">
        <v>0</v>
      </c>
      <c r="D110">
        <v>0</v>
      </c>
      <c r="E110">
        <v>45</v>
      </c>
      <c r="F110">
        <v>1</v>
      </c>
      <c r="G110">
        <v>1.6553629999999999</v>
      </c>
      <c r="H110">
        <v>1.5904000000000001E-2</v>
      </c>
      <c r="I110">
        <v>0.248838</v>
      </c>
      <c r="J110">
        <v>5.6550000000000003E-3</v>
      </c>
      <c r="K110" t="str">
        <f t="shared" si="1"/>
        <v>5</v>
      </c>
      <c r="L110" t="s">
        <v>41</v>
      </c>
      <c r="M110" t="s">
        <v>40</v>
      </c>
      <c r="N1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45 1</v>
      </c>
      <c r="O110" t="e">
        <f>VLOOKUP(TableOMP[[#This Row],[Label]],TableAvg[],2,FALSE)</f>
        <v>#N/A</v>
      </c>
      <c r="P110" t="e">
        <f>VLOOKUP(TableOMP[[#This Row],[Label]],TableAvg[],3,FALSE)</f>
        <v>#N/A</v>
      </c>
      <c r="Q110" t="e">
        <f>TableOMP[[#This Row],[Avg]]-$U$2*TableOMP[[#This Row],[StdDev]]</f>
        <v>#N/A</v>
      </c>
      <c r="R110" t="e">
        <f>TableOMP[[#This Row],[Avg]]+$U$2*TableOMP[[#This Row],[StdDev]]</f>
        <v>#N/A</v>
      </c>
      <c r="S110" t="e">
        <f>IF(AND(TableOMP[[#This Row],[total_time]]&gt;=TableOMP[[#This Row],[Low]], TableOMP[[#This Row],[total_time]]&lt;=TableOMP[[#This Row],[High]]),1,0)</f>
        <v>#N/A</v>
      </c>
    </row>
    <row r="111" spans="1:19" x14ac:dyDescent="0.25">
      <c r="A111" t="s">
        <v>17</v>
      </c>
      <c r="B111">
        <v>1000</v>
      </c>
      <c r="C111">
        <v>0</v>
      </c>
      <c r="D111">
        <v>0</v>
      </c>
      <c r="E111">
        <v>46</v>
      </c>
      <c r="F111">
        <v>1</v>
      </c>
      <c r="G111">
        <v>1.4837020000000001</v>
      </c>
      <c r="H111">
        <v>2.3147000000000001E-2</v>
      </c>
      <c r="I111">
        <v>0.26329200000000003</v>
      </c>
      <c r="J111">
        <v>5.8510000000000003E-3</v>
      </c>
      <c r="K111" t="str">
        <f t="shared" si="1"/>
        <v>5</v>
      </c>
      <c r="L111" t="s">
        <v>41</v>
      </c>
      <c r="M111" t="s">
        <v>40</v>
      </c>
      <c r="N1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46 1</v>
      </c>
      <c r="O111" t="e">
        <f>VLOOKUP(TableOMP[[#This Row],[Label]],TableAvg[],2,FALSE)</f>
        <v>#N/A</v>
      </c>
      <c r="P111" t="e">
        <f>VLOOKUP(TableOMP[[#This Row],[Label]],TableAvg[],3,FALSE)</f>
        <v>#N/A</v>
      </c>
      <c r="Q111" t="e">
        <f>TableOMP[[#This Row],[Avg]]-$U$2*TableOMP[[#This Row],[StdDev]]</f>
        <v>#N/A</v>
      </c>
      <c r="R111" t="e">
        <f>TableOMP[[#This Row],[Avg]]+$U$2*TableOMP[[#This Row],[StdDev]]</f>
        <v>#N/A</v>
      </c>
      <c r="S111" t="e">
        <f>IF(AND(TableOMP[[#This Row],[total_time]]&gt;=TableOMP[[#This Row],[Low]], TableOMP[[#This Row],[total_time]]&lt;=TableOMP[[#This Row],[High]]),1,0)</f>
        <v>#N/A</v>
      </c>
    </row>
    <row r="112" spans="1:19" x14ac:dyDescent="0.25">
      <c r="A112" t="s">
        <v>17</v>
      </c>
      <c r="B112">
        <v>1000</v>
      </c>
      <c r="C112">
        <v>0</v>
      </c>
      <c r="D112">
        <v>0</v>
      </c>
      <c r="E112">
        <v>47</v>
      </c>
      <c r="F112">
        <v>1</v>
      </c>
      <c r="G112">
        <v>1.50719</v>
      </c>
      <c r="H112">
        <v>2.3088000000000001E-2</v>
      </c>
      <c r="I112">
        <v>0.27257300000000001</v>
      </c>
      <c r="J112">
        <v>5.9249999999999997E-3</v>
      </c>
      <c r="K112" t="str">
        <f t="shared" si="1"/>
        <v>5</v>
      </c>
      <c r="L112" t="s">
        <v>41</v>
      </c>
      <c r="M112" t="s">
        <v>40</v>
      </c>
      <c r="N1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47 1</v>
      </c>
      <c r="O112" t="e">
        <f>VLOOKUP(TableOMP[[#This Row],[Label]],TableAvg[],2,FALSE)</f>
        <v>#N/A</v>
      </c>
      <c r="P112" t="e">
        <f>VLOOKUP(TableOMP[[#This Row],[Label]],TableAvg[],3,FALSE)</f>
        <v>#N/A</v>
      </c>
      <c r="Q112" t="e">
        <f>TableOMP[[#This Row],[Avg]]-$U$2*TableOMP[[#This Row],[StdDev]]</f>
        <v>#N/A</v>
      </c>
      <c r="R112" t="e">
        <f>TableOMP[[#This Row],[Avg]]+$U$2*TableOMP[[#This Row],[StdDev]]</f>
        <v>#N/A</v>
      </c>
      <c r="S112" t="e">
        <f>IF(AND(TableOMP[[#This Row],[total_time]]&gt;=TableOMP[[#This Row],[Low]], TableOMP[[#This Row],[total_time]]&lt;=TableOMP[[#This Row],[High]]),1,0)</f>
        <v>#N/A</v>
      </c>
    </row>
    <row r="113" spans="1:19" x14ac:dyDescent="0.25">
      <c r="A113" t="s">
        <v>17</v>
      </c>
      <c r="B113">
        <v>1000</v>
      </c>
      <c r="C113">
        <v>0</v>
      </c>
      <c r="D113">
        <v>0</v>
      </c>
      <c r="E113">
        <v>48</v>
      </c>
      <c r="F113">
        <v>1</v>
      </c>
      <c r="G113">
        <v>1.4854909999999999</v>
      </c>
      <c r="H113">
        <v>1.8268E-2</v>
      </c>
      <c r="I113">
        <v>0.30094799999999999</v>
      </c>
      <c r="J113">
        <v>6.4029999999999998E-3</v>
      </c>
      <c r="K113" t="str">
        <f t="shared" si="1"/>
        <v>5</v>
      </c>
      <c r="L113" t="s">
        <v>41</v>
      </c>
      <c r="M113" t="s">
        <v>40</v>
      </c>
      <c r="N1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48 1</v>
      </c>
      <c r="O113" t="e">
        <f>VLOOKUP(TableOMP[[#This Row],[Label]],TableAvg[],2,FALSE)</f>
        <v>#N/A</v>
      </c>
      <c r="P113" t="e">
        <f>VLOOKUP(TableOMP[[#This Row],[Label]],TableAvg[],3,FALSE)</f>
        <v>#N/A</v>
      </c>
      <c r="Q113" t="e">
        <f>TableOMP[[#This Row],[Avg]]-$U$2*TableOMP[[#This Row],[StdDev]]</f>
        <v>#N/A</v>
      </c>
      <c r="R113" t="e">
        <f>TableOMP[[#This Row],[Avg]]+$U$2*TableOMP[[#This Row],[StdDev]]</f>
        <v>#N/A</v>
      </c>
      <c r="S113" t="e">
        <f>IF(AND(TableOMP[[#This Row],[total_time]]&gt;=TableOMP[[#This Row],[Low]], TableOMP[[#This Row],[total_time]]&lt;=TableOMP[[#This Row],[High]]),1,0)</f>
        <v>#N/A</v>
      </c>
    </row>
    <row r="114" spans="1:19" x14ac:dyDescent="0.25">
      <c r="A114" t="s">
        <v>17</v>
      </c>
      <c r="B114">
        <v>1000</v>
      </c>
      <c r="C114">
        <v>0</v>
      </c>
      <c r="D114">
        <v>0</v>
      </c>
      <c r="E114">
        <v>49</v>
      </c>
      <c r="F114">
        <v>1</v>
      </c>
      <c r="G114">
        <v>1.685568</v>
      </c>
      <c r="H114">
        <v>1.5965E-2</v>
      </c>
      <c r="I114">
        <v>0.287192</v>
      </c>
      <c r="J114">
        <v>5.9829999999999996E-3</v>
      </c>
      <c r="K114" t="str">
        <f t="shared" si="1"/>
        <v>5</v>
      </c>
      <c r="L114" t="s">
        <v>41</v>
      </c>
      <c r="M114" t="s">
        <v>40</v>
      </c>
      <c r="N1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49 1</v>
      </c>
      <c r="O114" t="e">
        <f>VLOOKUP(TableOMP[[#This Row],[Label]],TableAvg[],2,FALSE)</f>
        <v>#N/A</v>
      </c>
      <c r="P114" t="e">
        <f>VLOOKUP(TableOMP[[#This Row],[Label]],TableAvg[],3,FALSE)</f>
        <v>#N/A</v>
      </c>
      <c r="Q114" t="e">
        <f>TableOMP[[#This Row],[Avg]]-$U$2*TableOMP[[#This Row],[StdDev]]</f>
        <v>#N/A</v>
      </c>
      <c r="R114" t="e">
        <f>TableOMP[[#This Row],[Avg]]+$U$2*TableOMP[[#This Row],[StdDev]]</f>
        <v>#N/A</v>
      </c>
      <c r="S114" t="e">
        <f>IF(AND(TableOMP[[#This Row],[total_time]]&gt;=TableOMP[[#This Row],[Low]], TableOMP[[#This Row],[total_time]]&lt;=TableOMP[[#This Row],[High]]),1,0)</f>
        <v>#N/A</v>
      </c>
    </row>
    <row r="115" spans="1:19" x14ac:dyDescent="0.25">
      <c r="A115" t="s">
        <v>17</v>
      </c>
      <c r="B115">
        <v>1000</v>
      </c>
      <c r="C115">
        <v>0</v>
      </c>
      <c r="D115">
        <v>0</v>
      </c>
      <c r="E115">
        <v>50</v>
      </c>
      <c r="F115">
        <v>1</v>
      </c>
      <c r="G115">
        <v>1.5755520000000001</v>
      </c>
      <c r="H115">
        <v>2.3295E-2</v>
      </c>
      <c r="I115">
        <v>0.29921999999999999</v>
      </c>
      <c r="J115">
        <v>6.1069999999999996E-3</v>
      </c>
      <c r="K115" t="str">
        <f t="shared" si="1"/>
        <v>5</v>
      </c>
      <c r="L115" t="s">
        <v>41</v>
      </c>
      <c r="M115" t="s">
        <v>40</v>
      </c>
      <c r="N1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50 1</v>
      </c>
      <c r="O115" t="e">
        <f>VLOOKUP(TableOMP[[#This Row],[Label]],TableAvg[],2,FALSE)</f>
        <v>#N/A</v>
      </c>
      <c r="P115" t="e">
        <f>VLOOKUP(TableOMP[[#This Row],[Label]],TableAvg[],3,FALSE)</f>
        <v>#N/A</v>
      </c>
      <c r="Q115" t="e">
        <f>TableOMP[[#This Row],[Avg]]-$U$2*TableOMP[[#This Row],[StdDev]]</f>
        <v>#N/A</v>
      </c>
      <c r="R115" t="e">
        <f>TableOMP[[#This Row],[Avg]]+$U$2*TableOMP[[#This Row],[StdDev]]</f>
        <v>#N/A</v>
      </c>
      <c r="S115" t="e">
        <f>IF(AND(TableOMP[[#This Row],[total_time]]&gt;=TableOMP[[#This Row],[Low]], TableOMP[[#This Row],[total_time]]&lt;=TableOMP[[#This Row],[High]]),1,0)</f>
        <v>#N/A</v>
      </c>
    </row>
    <row r="116" spans="1:19" x14ac:dyDescent="0.25">
      <c r="A116" t="s">
        <v>17</v>
      </c>
      <c r="B116">
        <v>1000</v>
      </c>
      <c r="C116">
        <v>0</v>
      </c>
      <c r="D116">
        <v>0</v>
      </c>
      <c r="E116">
        <v>51</v>
      </c>
      <c r="F116">
        <v>1</v>
      </c>
      <c r="G116">
        <v>1.5230410000000001</v>
      </c>
      <c r="H116">
        <v>2.1763999999999999E-2</v>
      </c>
      <c r="I116">
        <v>0.32813900000000001</v>
      </c>
      <c r="J116">
        <v>6.5630000000000003E-3</v>
      </c>
      <c r="K116" t="str">
        <f t="shared" si="1"/>
        <v>5</v>
      </c>
      <c r="L116" t="s">
        <v>41</v>
      </c>
      <c r="M116" t="s">
        <v>40</v>
      </c>
      <c r="N1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51 1</v>
      </c>
      <c r="O116" t="e">
        <f>VLOOKUP(TableOMP[[#This Row],[Label]],TableAvg[],2,FALSE)</f>
        <v>#N/A</v>
      </c>
      <c r="P116" t="e">
        <f>VLOOKUP(TableOMP[[#This Row],[Label]],TableAvg[],3,FALSE)</f>
        <v>#N/A</v>
      </c>
      <c r="Q116" t="e">
        <f>TableOMP[[#This Row],[Avg]]-$U$2*TableOMP[[#This Row],[StdDev]]</f>
        <v>#N/A</v>
      </c>
      <c r="R116" t="e">
        <f>TableOMP[[#This Row],[Avg]]+$U$2*TableOMP[[#This Row],[StdDev]]</f>
        <v>#N/A</v>
      </c>
      <c r="S116" t="e">
        <f>IF(AND(TableOMP[[#This Row],[total_time]]&gt;=TableOMP[[#This Row],[Low]], TableOMP[[#This Row],[total_time]]&lt;=TableOMP[[#This Row],[High]]),1,0)</f>
        <v>#N/A</v>
      </c>
    </row>
    <row r="117" spans="1:19" x14ac:dyDescent="0.25">
      <c r="A117" t="s">
        <v>17</v>
      </c>
      <c r="B117">
        <v>1000</v>
      </c>
      <c r="C117">
        <v>0</v>
      </c>
      <c r="D117">
        <v>0</v>
      </c>
      <c r="E117">
        <v>52</v>
      </c>
      <c r="F117">
        <v>1</v>
      </c>
      <c r="G117">
        <v>1.567137</v>
      </c>
      <c r="H117">
        <v>1.8381999999999999E-2</v>
      </c>
      <c r="I117">
        <v>0.330984</v>
      </c>
      <c r="J117">
        <v>6.4900000000000001E-3</v>
      </c>
      <c r="K117" t="str">
        <f t="shared" si="1"/>
        <v>5</v>
      </c>
      <c r="L117" t="s">
        <v>41</v>
      </c>
      <c r="M117" t="s">
        <v>40</v>
      </c>
      <c r="N1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52 1</v>
      </c>
      <c r="O117" t="e">
        <f>VLOOKUP(TableOMP[[#This Row],[Label]],TableAvg[],2,FALSE)</f>
        <v>#N/A</v>
      </c>
      <c r="P117" t="e">
        <f>VLOOKUP(TableOMP[[#This Row],[Label]],TableAvg[],3,FALSE)</f>
        <v>#N/A</v>
      </c>
      <c r="Q117" t="e">
        <f>TableOMP[[#This Row],[Avg]]-$U$2*TableOMP[[#This Row],[StdDev]]</f>
        <v>#N/A</v>
      </c>
      <c r="R117" t="e">
        <f>TableOMP[[#This Row],[Avg]]+$U$2*TableOMP[[#This Row],[StdDev]]</f>
        <v>#N/A</v>
      </c>
      <c r="S117" t="e">
        <f>IF(AND(TableOMP[[#This Row],[total_time]]&gt;=TableOMP[[#This Row],[Low]], TableOMP[[#This Row],[total_time]]&lt;=TableOMP[[#This Row],[High]]),1,0)</f>
        <v>#N/A</v>
      </c>
    </row>
    <row r="118" spans="1:19" x14ac:dyDescent="0.25">
      <c r="A118" t="s">
        <v>17</v>
      </c>
      <c r="B118">
        <v>1000</v>
      </c>
      <c r="C118">
        <v>0</v>
      </c>
      <c r="D118">
        <v>0</v>
      </c>
      <c r="E118">
        <v>53</v>
      </c>
      <c r="F118">
        <v>1</v>
      </c>
      <c r="G118">
        <v>1.8674599999999999</v>
      </c>
      <c r="H118">
        <v>2.4482E-2</v>
      </c>
      <c r="I118">
        <v>0.33699899999999999</v>
      </c>
      <c r="J118">
        <v>6.4809999999999998E-3</v>
      </c>
      <c r="K118" t="str">
        <f t="shared" si="1"/>
        <v>5</v>
      </c>
      <c r="L118" t="s">
        <v>41</v>
      </c>
      <c r="M118" t="s">
        <v>40</v>
      </c>
      <c r="N1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53 1</v>
      </c>
      <c r="O118" t="e">
        <f>VLOOKUP(TableOMP[[#This Row],[Label]],TableAvg[],2,FALSE)</f>
        <v>#N/A</v>
      </c>
      <c r="P118" t="e">
        <f>VLOOKUP(TableOMP[[#This Row],[Label]],TableAvg[],3,FALSE)</f>
        <v>#N/A</v>
      </c>
      <c r="Q118" t="e">
        <f>TableOMP[[#This Row],[Avg]]-$U$2*TableOMP[[#This Row],[StdDev]]</f>
        <v>#N/A</v>
      </c>
      <c r="R118" t="e">
        <f>TableOMP[[#This Row],[Avg]]+$U$2*TableOMP[[#This Row],[StdDev]]</f>
        <v>#N/A</v>
      </c>
      <c r="S118" t="e">
        <f>IF(AND(TableOMP[[#This Row],[total_time]]&gt;=TableOMP[[#This Row],[Low]], TableOMP[[#This Row],[total_time]]&lt;=TableOMP[[#This Row],[High]]),1,0)</f>
        <v>#N/A</v>
      </c>
    </row>
    <row r="119" spans="1:19" x14ac:dyDescent="0.25">
      <c r="A119" t="s">
        <v>17</v>
      </c>
      <c r="B119">
        <v>1000</v>
      </c>
      <c r="C119">
        <v>0</v>
      </c>
      <c r="D119">
        <v>0</v>
      </c>
      <c r="E119">
        <v>54</v>
      </c>
      <c r="F119">
        <v>1</v>
      </c>
      <c r="G119">
        <v>1.5929709999999999</v>
      </c>
      <c r="H119">
        <v>1.5032999999999999E-2</v>
      </c>
      <c r="I119">
        <v>0.359454</v>
      </c>
      <c r="J119">
        <v>6.7819999999999998E-3</v>
      </c>
      <c r="K119" t="str">
        <f t="shared" si="1"/>
        <v>5</v>
      </c>
      <c r="L119" t="s">
        <v>41</v>
      </c>
      <c r="M119" t="s">
        <v>40</v>
      </c>
      <c r="N1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54 1</v>
      </c>
      <c r="O119" t="e">
        <f>VLOOKUP(TableOMP[[#This Row],[Label]],TableAvg[],2,FALSE)</f>
        <v>#N/A</v>
      </c>
      <c r="P119" t="e">
        <f>VLOOKUP(TableOMP[[#This Row],[Label]],TableAvg[],3,FALSE)</f>
        <v>#N/A</v>
      </c>
      <c r="Q119" t="e">
        <f>TableOMP[[#This Row],[Avg]]-$U$2*TableOMP[[#This Row],[StdDev]]</f>
        <v>#N/A</v>
      </c>
      <c r="R119" t="e">
        <f>TableOMP[[#This Row],[Avg]]+$U$2*TableOMP[[#This Row],[StdDev]]</f>
        <v>#N/A</v>
      </c>
      <c r="S119" t="e">
        <f>IF(AND(TableOMP[[#This Row],[total_time]]&gt;=TableOMP[[#This Row],[Low]], TableOMP[[#This Row],[total_time]]&lt;=TableOMP[[#This Row],[High]]),1,0)</f>
        <v>#N/A</v>
      </c>
    </row>
    <row r="120" spans="1:19" x14ac:dyDescent="0.25">
      <c r="A120" t="s">
        <v>17</v>
      </c>
      <c r="B120">
        <v>1000</v>
      </c>
      <c r="C120">
        <v>0</v>
      </c>
      <c r="D120">
        <v>0</v>
      </c>
      <c r="E120">
        <v>55</v>
      </c>
      <c r="F120">
        <v>1</v>
      </c>
      <c r="G120">
        <v>1.605564</v>
      </c>
      <c r="H120">
        <v>2.0455000000000001E-2</v>
      </c>
      <c r="I120">
        <v>0.364452</v>
      </c>
      <c r="J120">
        <v>6.7489999999999998E-3</v>
      </c>
      <c r="K120" t="str">
        <f t="shared" si="1"/>
        <v>5</v>
      </c>
      <c r="L120" t="s">
        <v>41</v>
      </c>
      <c r="M120" t="s">
        <v>40</v>
      </c>
      <c r="N1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55 1</v>
      </c>
      <c r="O120" t="e">
        <f>VLOOKUP(TableOMP[[#This Row],[Label]],TableAvg[],2,FALSE)</f>
        <v>#N/A</v>
      </c>
      <c r="P120" t="e">
        <f>VLOOKUP(TableOMP[[#This Row],[Label]],TableAvg[],3,FALSE)</f>
        <v>#N/A</v>
      </c>
      <c r="Q120" t="e">
        <f>TableOMP[[#This Row],[Avg]]-$U$2*TableOMP[[#This Row],[StdDev]]</f>
        <v>#N/A</v>
      </c>
      <c r="R120" t="e">
        <f>TableOMP[[#This Row],[Avg]]+$U$2*TableOMP[[#This Row],[StdDev]]</f>
        <v>#N/A</v>
      </c>
      <c r="S120" t="e">
        <f>IF(AND(TableOMP[[#This Row],[total_time]]&gt;=TableOMP[[#This Row],[Low]], TableOMP[[#This Row],[total_time]]&lt;=TableOMP[[#This Row],[High]]),1,0)</f>
        <v>#N/A</v>
      </c>
    </row>
    <row r="121" spans="1:19" x14ac:dyDescent="0.25">
      <c r="A121" t="s">
        <v>17</v>
      </c>
      <c r="B121">
        <v>1000</v>
      </c>
      <c r="C121">
        <v>0</v>
      </c>
      <c r="D121">
        <v>0</v>
      </c>
      <c r="E121">
        <v>56</v>
      </c>
      <c r="F121">
        <v>1</v>
      </c>
      <c r="G121">
        <v>1.626851</v>
      </c>
      <c r="H121">
        <v>1.3042E-2</v>
      </c>
      <c r="I121">
        <v>0.379861</v>
      </c>
      <c r="J121">
        <v>6.9069999999999999E-3</v>
      </c>
      <c r="K121" t="str">
        <f t="shared" si="1"/>
        <v>5</v>
      </c>
      <c r="L121" t="s">
        <v>41</v>
      </c>
      <c r="M121" t="s">
        <v>40</v>
      </c>
      <c r="N1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56 1</v>
      </c>
      <c r="O121" t="e">
        <f>VLOOKUP(TableOMP[[#This Row],[Label]],TableAvg[],2,FALSE)</f>
        <v>#N/A</v>
      </c>
      <c r="P121" t="e">
        <f>VLOOKUP(TableOMP[[#This Row],[Label]],TableAvg[],3,FALSE)</f>
        <v>#N/A</v>
      </c>
      <c r="Q121" t="e">
        <f>TableOMP[[#This Row],[Avg]]-$U$2*TableOMP[[#This Row],[StdDev]]</f>
        <v>#N/A</v>
      </c>
      <c r="R121" t="e">
        <f>TableOMP[[#This Row],[Avg]]+$U$2*TableOMP[[#This Row],[StdDev]]</f>
        <v>#N/A</v>
      </c>
      <c r="S121" t="e">
        <f>IF(AND(TableOMP[[#This Row],[total_time]]&gt;=TableOMP[[#This Row],[Low]], TableOMP[[#This Row],[total_time]]&lt;=TableOMP[[#This Row],[High]]),1,0)</f>
        <v>#N/A</v>
      </c>
    </row>
    <row r="122" spans="1:19" x14ac:dyDescent="0.25">
      <c r="A122" t="s">
        <v>17</v>
      </c>
      <c r="B122">
        <v>1000</v>
      </c>
      <c r="C122">
        <v>0</v>
      </c>
      <c r="D122">
        <v>0</v>
      </c>
      <c r="E122">
        <v>57</v>
      </c>
      <c r="F122">
        <v>1</v>
      </c>
      <c r="G122">
        <v>1.9037360000000001</v>
      </c>
      <c r="H122">
        <v>2.53E-2</v>
      </c>
      <c r="I122">
        <v>0.37800699999999998</v>
      </c>
      <c r="J122">
        <v>6.7499999999999999E-3</v>
      </c>
      <c r="K122" t="str">
        <f t="shared" si="1"/>
        <v>5</v>
      </c>
      <c r="L122" t="s">
        <v>41</v>
      </c>
      <c r="M122" t="s">
        <v>40</v>
      </c>
      <c r="N1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57 1</v>
      </c>
      <c r="O122" t="e">
        <f>VLOOKUP(TableOMP[[#This Row],[Label]],TableAvg[],2,FALSE)</f>
        <v>#N/A</v>
      </c>
      <c r="P122" t="e">
        <f>VLOOKUP(TableOMP[[#This Row],[Label]],TableAvg[],3,FALSE)</f>
        <v>#N/A</v>
      </c>
      <c r="Q122" t="e">
        <f>TableOMP[[#This Row],[Avg]]-$U$2*TableOMP[[#This Row],[StdDev]]</f>
        <v>#N/A</v>
      </c>
      <c r="R122" t="e">
        <f>TableOMP[[#This Row],[Avg]]+$U$2*TableOMP[[#This Row],[StdDev]]</f>
        <v>#N/A</v>
      </c>
      <c r="S122" t="e">
        <f>IF(AND(TableOMP[[#This Row],[total_time]]&gt;=TableOMP[[#This Row],[Low]], TableOMP[[#This Row],[total_time]]&lt;=TableOMP[[#This Row],[High]]),1,0)</f>
        <v>#N/A</v>
      </c>
    </row>
    <row r="123" spans="1:19" x14ac:dyDescent="0.25">
      <c r="A123" t="s">
        <v>17</v>
      </c>
      <c r="B123">
        <v>1000</v>
      </c>
      <c r="C123">
        <v>0</v>
      </c>
      <c r="D123">
        <v>0</v>
      </c>
      <c r="E123">
        <v>58</v>
      </c>
      <c r="F123">
        <v>1</v>
      </c>
      <c r="G123">
        <v>1.2929390000000001</v>
      </c>
      <c r="H123">
        <v>1.3823E-2</v>
      </c>
      <c r="I123">
        <v>0.33568999999999999</v>
      </c>
      <c r="J123">
        <v>5.8890000000000001E-3</v>
      </c>
      <c r="K123" t="str">
        <f t="shared" si="1"/>
        <v>5</v>
      </c>
      <c r="L123" t="s">
        <v>41</v>
      </c>
      <c r="M123" t="s">
        <v>40</v>
      </c>
      <c r="N1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58 1</v>
      </c>
      <c r="O123" t="e">
        <f>VLOOKUP(TableOMP[[#This Row],[Label]],TableAvg[],2,FALSE)</f>
        <v>#N/A</v>
      </c>
      <c r="P123" t="e">
        <f>VLOOKUP(TableOMP[[#This Row],[Label]],TableAvg[],3,FALSE)</f>
        <v>#N/A</v>
      </c>
      <c r="Q123" t="e">
        <f>TableOMP[[#This Row],[Avg]]-$U$2*TableOMP[[#This Row],[StdDev]]</f>
        <v>#N/A</v>
      </c>
      <c r="R123" t="e">
        <f>TableOMP[[#This Row],[Avg]]+$U$2*TableOMP[[#This Row],[StdDev]]</f>
        <v>#N/A</v>
      </c>
      <c r="S123" t="e">
        <f>IF(AND(TableOMP[[#This Row],[total_time]]&gt;=TableOMP[[#This Row],[Low]], TableOMP[[#This Row],[total_time]]&lt;=TableOMP[[#This Row],[High]]),1,0)</f>
        <v>#N/A</v>
      </c>
    </row>
    <row r="124" spans="1:19" x14ac:dyDescent="0.25">
      <c r="A124" t="s">
        <v>17</v>
      </c>
      <c r="B124">
        <v>1000</v>
      </c>
      <c r="C124">
        <v>0</v>
      </c>
      <c r="D124">
        <v>0</v>
      </c>
      <c r="E124">
        <v>59</v>
      </c>
      <c r="F124">
        <v>1</v>
      </c>
      <c r="G124">
        <v>1.332997</v>
      </c>
      <c r="H124">
        <v>1.8711999999999999E-2</v>
      </c>
      <c r="I124">
        <v>0.36751600000000001</v>
      </c>
      <c r="J124">
        <v>6.3359999999999996E-3</v>
      </c>
      <c r="K124" t="str">
        <f t="shared" si="1"/>
        <v>5</v>
      </c>
      <c r="L124" t="s">
        <v>41</v>
      </c>
      <c r="M124" t="s">
        <v>40</v>
      </c>
      <c r="N1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59 1</v>
      </c>
      <c r="O124" t="e">
        <f>VLOOKUP(TableOMP[[#This Row],[Label]],TableAvg[],2,FALSE)</f>
        <v>#N/A</v>
      </c>
      <c r="P124" t="e">
        <f>VLOOKUP(TableOMP[[#This Row],[Label]],TableAvg[],3,FALSE)</f>
        <v>#N/A</v>
      </c>
      <c r="Q124" t="e">
        <f>TableOMP[[#This Row],[Avg]]-$U$2*TableOMP[[#This Row],[StdDev]]</f>
        <v>#N/A</v>
      </c>
      <c r="R124" t="e">
        <f>TableOMP[[#This Row],[Avg]]+$U$2*TableOMP[[#This Row],[StdDev]]</f>
        <v>#N/A</v>
      </c>
      <c r="S124" t="e">
        <f>IF(AND(TableOMP[[#This Row],[total_time]]&gt;=TableOMP[[#This Row],[Low]], TableOMP[[#This Row],[total_time]]&lt;=TableOMP[[#This Row],[High]]),1,0)</f>
        <v>#N/A</v>
      </c>
    </row>
    <row r="125" spans="1:19" x14ac:dyDescent="0.25">
      <c r="A125" t="s">
        <v>17</v>
      </c>
      <c r="B125">
        <v>1000</v>
      </c>
      <c r="C125">
        <v>0</v>
      </c>
      <c r="D125">
        <v>0</v>
      </c>
      <c r="E125">
        <v>60</v>
      </c>
      <c r="F125">
        <v>1</v>
      </c>
      <c r="G125">
        <v>1.2694319999999999</v>
      </c>
      <c r="H125">
        <v>1.7045999999999999E-2</v>
      </c>
      <c r="I125">
        <v>0.37278800000000001</v>
      </c>
      <c r="J125">
        <v>6.3179999999999998E-3</v>
      </c>
      <c r="K125" t="str">
        <f t="shared" si="1"/>
        <v>5</v>
      </c>
      <c r="L125" t="s">
        <v>41</v>
      </c>
      <c r="M125" t="s">
        <v>40</v>
      </c>
      <c r="N1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60 1</v>
      </c>
      <c r="O125" t="e">
        <f>VLOOKUP(TableOMP[[#This Row],[Label]],TableAvg[],2,FALSE)</f>
        <v>#N/A</v>
      </c>
      <c r="P125" t="e">
        <f>VLOOKUP(TableOMP[[#This Row],[Label]],TableAvg[],3,FALSE)</f>
        <v>#N/A</v>
      </c>
      <c r="Q125" t="e">
        <f>TableOMP[[#This Row],[Avg]]-$U$2*TableOMP[[#This Row],[StdDev]]</f>
        <v>#N/A</v>
      </c>
      <c r="R125" t="e">
        <f>TableOMP[[#This Row],[Avg]]+$U$2*TableOMP[[#This Row],[StdDev]]</f>
        <v>#N/A</v>
      </c>
      <c r="S125" t="e">
        <f>IF(AND(TableOMP[[#This Row],[total_time]]&gt;=TableOMP[[#This Row],[Low]], TableOMP[[#This Row],[total_time]]&lt;=TableOMP[[#This Row],[High]]),1,0)</f>
        <v>#N/A</v>
      </c>
    </row>
    <row r="126" spans="1:19" x14ac:dyDescent="0.25">
      <c r="A126" t="s">
        <v>17</v>
      </c>
      <c r="B126">
        <v>1000</v>
      </c>
      <c r="C126">
        <v>0</v>
      </c>
      <c r="D126">
        <v>0</v>
      </c>
      <c r="E126">
        <v>61</v>
      </c>
      <c r="F126">
        <v>1</v>
      </c>
      <c r="G126">
        <v>1.2705340000000001</v>
      </c>
      <c r="H126">
        <v>1.7645000000000001E-2</v>
      </c>
      <c r="I126">
        <v>0.39380300000000001</v>
      </c>
      <c r="J126">
        <v>6.5630000000000003E-3</v>
      </c>
      <c r="K126" t="str">
        <f t="shared" si="1"/>
        <v>5</v>
      </c>
      <c r="L126" t="s">
        <v>41</v>
      </c>
      <c r="M126" t="s">
        <v>40</v>
      </c>
      <c r="N1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61 1</v>
      </c>
      <c r="O126" t="e">
        <f>VLOOKUP(TableOMP[[#This Row],[Label]],TableAvg[],2,FALSE)</f>
        <v>#N/A</v>
      </c>
      <c r="P126" t="e">
        <f>VLOOKUP(TableOMP[[#This Row],[Label]],TableAvg[],3,FALSE)</f>
        <v>#N/A</v>
      </c>
      <c r="Q126" t="e">
        <f>TableOMP[[#This Row],[Avg]]-$U$2*TableOMP[[#This Row],[StdDev]]</f>
        <v>#N/A</v>
      </c>
      <c r="R126" t="e">
        <f>TableOMP[[#This Row],[Avg]]+$U$2*TableOMP[[#This Row],[StdDev]]</f>
        <v>#N/A</v>
      </c>
      <c r="S126" t="e">
        <f>IF(AND(TableOMP[[#This Row],[total_time]]&gt;=TableOMP[[#This Row],[Low]], TableOMP[[#This Row],[total_time]]&lt;=TableOMP[[#This Row],[High]]),1,0)</f>
        <v>#N/A</v>
      </c>
    </row>
    <row r="127" spans="1:19" x14ac:dyDescent="0.25">
      <c r="A127" t="s">
        <v>17</v>
      </c>
      <c r="B127">
        <v>1000</v>
      </c>
      <c r="C127">
        <v>0</v>
      </c>
      <c r="D127">
        <v>0</v>
      </c>
      <c r="E127">
        <v>62</v>
      </c>
      <c r="F127">
        <v>1</v>
      </c>
      <c r="G127">
        <v>1.3172250000000001</v>
      </c>
      <c r="H127">
        <v>1.6093E-2</v>
      </c>
      <c r="I127">
        <v>0.45833200000000002</v>
      </c>
      <c r="J127">
        <v>7.5139999999999998E-3</v>
      </c>
      <c r="K127" t="str">
        <f t="shared" si="1"/>
        <v>5</v>
      </c>
      <c r="L127" t="s">
        <v>41</v>
      </c>
      <c r="M127" t="s">
        <v>40</v>
      </c>
      <c r="N1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62 1</v>
      </c>
      <c r="O127" t="e">
        <f>VLOOKUP(TableOMP[[#This Row],[Label]],TableAvg[],2,FALSE)</f>
        <v>#N/A</v>
      </c>
      <c r="P127" t="e">
        <f>VLOOKUP(TableOMP[[#This Row],[Label]],TableAvg[],3,FALSE)</f>
        <v>#N/A</v>
      </c>
      <c r="Q127" t="e">
        <f>TableOMP[[#This Row],[Avg]]-$U$2*TableOMP[[#This Row],[StdDev]]</f>
        <v>#N/A</v>
      </c>
      <c r="R127" t="e">
        <f>TableOMP[[#This Row],[Avg]]+$U$2*TableOMP[[#This Row],[StdDev]]</f>
        <v>#N/A</v>
      </c>
      <c r="S127" t="e">
        <f>IF(AND(TableOMP[[#This Row],[total_time]]&gt;=TableOMP[[#This Row],[Low]], TableOMP[[#This Row],[total_time]]&lt;=TableOMP[[#This Row],[High]]),1,0)</f>
        <v>#N/A</v>
      </c>
    </row>
    <row r="128" spans="1:19" x14ac:dyDescent="0.25">
      <c r="A128" t="s">
        <v>17</v>
      </c>
      <c r="B128">
        <v>1000</v>
      </c>
      <c r="C128">
        <v>0</v>
      </c>
      <c r="D128">
        <v>0</v>
      </c>
      <c r="E128">
        <v>63</v>
      </c>
      <c r="F128">
        <v>1</v>
      </c>
      <c r="G128">
        <v>1.2735570000000001</v>
      </c>
      <c r="H128">
        <v>2.0587999999999999E-2</v>
      </c>
      <c r="I128">
        <v>0.47127400000000003</v>
      </c>
      <c r="J128">
        <v>7.6010000000000001E-3</v>
      </c>
      <c r="K128" t="str">
        <f t="shared" si="1"/>
        <v>5</v>
      </c>
      <c r="L128" t="s">
        <v>41</v>
      </c>
      <c r="M128" t="s">
        <v>40</v>
      </c>
      <c r="N1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63 1</v>
      </c>
      <c r="O128" t="e">
        <f>VLOOKUP(TableOMP[[#This Row],[Label]],TableAvg[],2,FALSE)</f>
        <v>#N/A</v>
      </c>
      <c r="P128" t="e">
        <f>VLOOKUP(TableOMP[[#This Row],[Label]],TableAvg[],3,FALSE)</f>
        <v>#N/A</v>
      </c>
      <c r="Q128" t="e">
        <f>TableOMP[[#This Row],[Avg]]-$U$2*TableOMP[[#This Row],[StdDev]]</f>
        <v>#N/A</v>
      </c>
      <c r="R128" t="e">
        <f>TableOMP[[#This Row],[Avg]]+$U$2*TableOMP[[#This Row],[StdDev]]</f>
        <v>#N/A</v>
      </c>
      <c r="S128" t="e">
        <f>IF(AND(TableOMP[[#This Row],[total_time]]&gt;=TableOMP[[#This Row],[Low]], TableOMP[[#This Row],[total_time]]&lt;=TableOMP[[#This Row],[High]]),1,0)</f>
        <v>#N/A</v>
      </c>
    </row>
    <row r="129" spans="1:19" x14ac:dyDescent="0.25">
      <c r="A129" t="s">
        <v>17</v>
      </c>
      <c r="B129">
        <v>1000</v>
      </c>
      <c r="C129">
        <v>0</v>
      </c>
      <c r="D129">
        <v>0</v>
      </c>
      <c r="E129">
        <v>64</v>
      </c>
      <c r="F129">
        <v>1</v>
      </c>
      <c r="G129">
        <v>1.2526900000000001</v>
      </c>
      <c r="H129">
        <v>1.4458E-2</v>
      </c>
      <c r="I129">
        <v>0.49354199999999998</v>
      </c>
      <c r="J129">
        <v>7.8340000000000007E-3</v>
      </c>
      <c r="K129" t="str">
        <f t="shared" si="1"/>
        <v>5</v>
      </c>
      <c r="L129" t="s">
        <v>41</v>
      </c>
      <c r="M129" t="s">
        <v>40</v>
      </c>
      <c r="N1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64 1</v>
      </c>
      <c r="O129" t="e">
        <f>VLOOKUP(TableOMP[[#This Row],[Label]],TableAvg[],2,FALSE)</f>
        <v>#N/A</v>
      </c>
      <c r="P129" t="e">
        <f>VLOOKUP(TableOMP[[#This Row],[Label]],TableAvg[],3,FALSE)</f>
        <v>#N/A</v>
      </c>
      <c r="Q129" t="e">
        <f>TableOMP[[#This Row],[Avg]]-$U$2*TableOMP[[#This Row],[StdDev]]</f>
        <v>#N/A</v>
      </c>
      <c r="R129" t="e">
        <f>TableOMP[[#This Row],[Avg]]+$U$2*TableOMP[[#This Row],[StdDev]]</f>
        <v>#N/A</v>
      </c>
      <c r="S129" t="e">
        <f>IF(AND(TableOMP[[#This Row],[total_time]]&gt;=TableOMP[[#This Row],[Low]], TableOMP[[#This Row],[total_time]]&lt;=TableOMP[[#This Row],[High]]),1,0)</f>
        <v>#N/A</v>
      </c>
    </row>
    <row r="130" spans="1:19" x14ac:dyDescent="0.25">
      <c r="A130" t="s">
        <v>17</v>
      </c>
      <c r="B130">
        <v>100</v>
      </c>
      <c r="C130">
        <v>0</v>
      </c>
      <c r="D130">
        <v>0</v>
      </c>
      <c r="E130">
        <v>1</v>
      </c>
      <c r="F130">
        <v>1</v>
      </c>
      <c r="G130">
        <v>1.0317430000000001</v>
      </c>
      <c r="H130">
        <v>2.2720000000000001E-3</v>
      </c>
      <c r="I130">
        <v>0</v>
      </c>
      <c r="J130">
        <v>0</v>
      </c>
      <c r="K130" t="str">
        <f t="shared" ref="K130:K193" si="2">MID(M130,22,1)</f>
        <v>5</v>
      </c>
      <c r="L130" t="s">
        <v>41</v>
      </c>
      <c r="M130" t="s">
        <v>40</v>
      </c>
      <c r="N1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 1</v>
      </c>
      <c r="O130" t="e">
        <f>VLOOKUP(TableOMP[[#This Row],[Label]],TableAvg[],2,FALSE)</f>
        <v>#N/A</v>
      </c>
      <c r="P130" t="e">
        <f>VLOOKUP(TableOMP[[#This Row],[Label]],TableAvg[],3,FALSE)</f>
        <v>#N/A</v>
      </c>
      <c r="Q130" t="e">
        <f>TableOMP[[#This Row],[Avg]]-$U$2*TableOMP[[#This Row],[StdDev]]</f>
        <v>#N/A</v>
      </c>
      <c r="R130" t="e">
        <f>TableOMP[[#This Row],[Avg]]+$U$2*TableOMP[[#This Row],[StdDev]]</f>
        <v>#N/A</v>
      </c>
      <c r="S130" t="e">
        <f>IF(AND(TableOMP[[#This Row],[total_time]]&gt;=TableOMP[[#This Row],[Low]], TableOMP[[#This Row],[total_time]]&lt;=TableOMP[[#This Row],[High]]),1,0)</f>
        <v>#N/A</v>
      </c>
    </row>
    <row r="131" spans="1:19" x14ac:dyDescent="0.25">
      <c r="A131" t="s">
        <v>17</v>
      </c>
      <c r="B131">
        <v>100</v>
      </c>
      <c r="C131">
        <v>0</v>
      </c>
      <c r="D131">
        <v>0</v>
      </c>
      <c r="E131">
        <v>2</v>
      </c>
      <c r="F131">
        <v>1</v>
      </c>
      <c r="G131">
        <v>1.0331509999999999</v>
      </c>
      <c r="H131">
        <v>1.286E-3</v>
      </c>
      <c r="I131">
        <v>7.7499999999999997E-4</v>
      </c>
      <c r="J131">
        <v>7.7499999999999997E-4</v>
      </c>
      <c r="K131" t="str">
        <f t="shared" si="2"/>
        <v>5</v>
      </c>
      <c r="L131" t="s">
        <v>41</v>
      </c>
      <c r="M131" t="s">
        <v>40</v>
      </c>
      <c r="N1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 1</v>
      </c>
      <c r="O131" t="e">
        <f>VLOOKUP(TableOMP[[#This Row],[Label]],TableAvg[],2,FALSE)</f>
        <v>#N/A</v>
      </c>
      <c r="P131" t="e">
        <f>VLOOKUP(TableOMP[[#This Row],[Label]],TableAvg[],3,FALSE)</f>
        <v>#N/A</v>
      </c>
      <c r="Q131" t="e">
        <f>TableOMP[[#This Row],[Avg]]-$U$2*TableOMP[[#This Row],[StdDev]]</f>
        <v>#N/A</v>
      </c>
      <c r="R131" t="e">
        <f>TableOMP[[#This Row],[Avg]]+$U$2*TableOMP[[#This Row],[StdDev]]</f>
        <v>#N/A</v>
      </c>
      <c r="S131" t="e">
        <f>IF(AND(TableOMP[[#This Row],[total_time]]&gt;=TableOMP[[#This Row],[Low]], TableOMP[[#This Row],[total_time]]&lt;=TableOMP[[#This Row],[High]]),1,0)</f>
        <v>#N/A</v>
      </c>
    </row>
    <row r="132" spans="1:19" x14ac:dyDescent="0.25">
      <c r="A132" t="s">
        <v>17</v>
      </c>
      <c r="B132">
        <v>100</v>
      </c>
      <c r="C132">
        <v>0</v>
      </c>
      <c r="D132">
        <v>0</v>
      </c>
      <c r="E132">
        <v>3</v>
      </c>
      <c r="F132">
        <v>1</v>
      </c>
      <c r="G132">
        <v>1.0369349999999999</v>
      </c>
      <c r="H132">
        <v>1.9849999999999998E-3</v>
      </c>
      <c r="I132">
        <v>1.683E-3</v>
      </c>
      <c r="J132">
        <v>8.4199999999999998E-4</v>
      </c>
      <c r="K132" t="str">
        <f t="shared" si="2"/>
        <v>5</v>
      </c>
      <c r="L132" t="s">
        <v>41</v>
      </c>
      <c r="M132" t="s">
        <v>40</v>
      </c>
      <c r="N1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 1</v>
      </c>
      <c r="O132" t="e">
        <f>VLOOKUP(TableOMP[[#This Row],[Label]],TableAvg[],2,FALSE)</f>
        <v>#N/A</v>
      </c>
      <c r="P132" t="e">
        <f>VLOOKUP(TableOMP[[#This Row],[Label]],TableAvg[],3,FALSE)</f>
        <v>#N/A</v>
      </c>
      <c r="Q132" t="e">
        <f>TableOMP[[#This Row],[Avg]]-$U$2*TableOMP[[#This Row],[StdDev]]</f>
        <v>#N/A</v>
      </c>
      <c r="R132" t="e">
        <f>TableOMP[[#This Row],[Avg]]+$U$2*TableOMP[[#This Row],[StdDev]]</f>
        <v>#N/A</v>
      </c>
      <c r="S132" t="e">
        <f>IF(AND(TableOMP[[#This Row],[total_time]]&gt;=TableOMP[[#This Row],[Low]], TableOMP[[#This Row],[total_time]]&lt;=TableOMP[[#This Row],[High]]),1,0)</f>
        <v>#N/A</v>
      </c>
    </row>
    <row r="133" spans="1:19" x14ac:dyDescent="0.25">
      <c r="A133" t="s">
        <v>17</v>
      </c>
      <c r="B133">
        <v>100</v>
      </c>
      <c r="C133">
        <v>0</v>
      </c>
      <c r="D133">
        <v>0</v>
      </c>
      <c r="E133">
        <v>4</v>
      </c>
      <c r="F133">
        <v>1</v>
      </c>
      <c r="G133">
        <v>1.0600499999999999</v>
      </c>
      <c r="H133">
        <v>2.6329999999999999E-3</v>
      </c>
      <c r="I133">
        <v>2.5509999999999999E-3</v>
      </c>
      <c r="J133">
        <v>8.4999999999999995E-4</v>
      </c>
      <c r="K133" t="str">
        <f t="shared" si="2"/>
        <v>5</v>
      </c>
      <c r="L133" t="s">
        <v>41</v>
      </c>
      <c r="M133" t="s">
        <v>40</v>
      </c>
      <c r="N1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 1</v>
      </c>
      <c r="O133" t="e">
        <f>VLOOKUP(TableOMP[[#This Row],[Label]],TableAvg[],2,FALSE)</f>
        <v>#N/A</v>
      </c>
      <c r="P133" t="e">
        <f>VLOOKUP(TableOMP[[#This Row],[Label]],TableAvg[],3,FALSE)</f>
        <v>#N/A</v>
      </c>
      <c r="Q133" t="e">
        <f>TableOMP[[#This Row],[Avg]]-$U$2*TableOMP[[#This Row],[StdDev]]</f>
        <v>#N/A</v>
      </c>
      <c r="R133" t="e">
        <f>TableOMP[[#This Row],[Avg]]+$U$2*TableOMP[[#This Row],[StdDev]]</f>
        <v>#N/A</v>
      </c>
      <c r="S133" t="e">
        <f>IF(AND(TableOMP[[#This Row],[total_time]]&gt;=TableOMP[[#This Row],[Low]], TableOMP[[#This Row],[total_time]]&lt;=TableOMP[[#This Row],[High]]),1,0)</f>
        <v>#N/A</v>
      </c>
    </row>
    <row r="134" spans="1:19" x14ac:dyDescent="0.25">
      <c r="A134" t="s">
        <v>17</v>
      </c>
      <c r="B134">
        <v>100</v>
      </c>
      <c r="C134">
        <v>0</v>
      </c>
      <c r="D134">
        <v>0</v>
      </c>
      <c r="E134">
        <v>5</v>
      </c>
      <c r="F134">
        <v>1</v>
      </c>
      <c r="G134">
        <v>1.0599350000000001</v>
      </c>
      <c r="H134">
        <v>2.529E-3</v>
      </c>
      <c r="I134">
        <v>5.176E-3</v>
      </c>
      <c r="J134">
        <v>1.294E-3</v>
      </c>
      <c r="K134" t="str">
        <f t="shared" si="2"/>
        <v>5</v>
      </c>
      <c r="L134" t="s">
        <v>41</v>
      </c>
      <c r="M134" t="s">
        <v>40</v>
      </c>
      <c r="N1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 1</v>
      </c>
      <c r="O134" t="e">
        <f>VLOOKUP(TableOMP[[#This Row],[Label]],TableAvg[],2,FALSE)</f>
        <v>#N/A</v>
      </c>
      <c r="P134" t="e">
        <f>VLOOKUP(TableOMP[[#This Row],[Label]],TableAvg[],3,FALSE)</f>
        <v>#N/A</v>
      </c>
      <c r="Q134" t="e">
        <f>TableOMP[[#This Row],[Avg]]-$U$2*TableOMP[[#This Row],[StdDev]]</f>
        <v>#N/A</v>
      </c>
      <c r="R134" t="e">
        <f>TableOMP[[#This Row],[Avg]]+$U$2*TableOMP[[#This Row],[StdDev]]</f>
        <v>#N/A</v>
      </c>
      <c r="S134" t="e">
        <f>IF(AND(TableOMP[[#This Row],[total_time]]&gt;=TableOMP[[#This Row],[Low]], TableOMP[[#This Row],[total_time]]&lt;=TableOMP[[#This Row],[High]]),1,0)</f>
        <v>#N/A</v>
      </c>
    </row>
    <row r="135" spans="1:19" x14ac:dyDescent="0.25">
      <c r="A135" t="s">
        <v>17</v>
      </c>
      <c r="B135">
        <v>100</v>
      </c>
      <c r="C135">
        <v>0</v>
      </c>
      <c r="D135">
        <v>0</v>
      </c>
      <c r="E135">
        <v>6</v>
      </c>
      <c r="F135">
        <v>1</v>
      </c>
      <c r="G135">
        <v>1.069625</v>
      </c>
      <c r="H135">
        <v>2.9160000000000002E-3</v>
      </c>
      <c r="I135">
        <v>4.8520000000000004E-3</v>
      </c>
      <c r="J135">
        <v>9.7000000000000005E-4</v>
      </c>
      <c r="K135" t="str">
        <f t="shared" si="2"/>
        <v>5</v>
      </c>
      <c r="L135" t="s">
        <v>41</v>
      </c>
      <c r="M135" t="s">
        <v>40</v>
      </c>
      <c r="N1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 1</v>
      </c>
      <c r="O135" t="e">
        <f>VLOOKUP(TableOMP[[#This Row],[Label]],TableAvg[],2,FALSE)</f>
        <v>#N/A</v>
      </c>
      <c r="P135" t="e">
        <f>VLOOKUP(TableOMP[[#This Row],[Label]],TableAvg[],3,FALSE)</f>
        <v>#N/A</v>
      </c>
      <c r="Q135" t="e">
        <f>TableOMP[[#This Row],[Avg]]-$U$2*TableOMP[[#This Row],[StdDev]]</f>
        <v>#N/A</v>
      </c>
      <c r="R135" t="e">
        <f>TableOMP[[#This Row],[Avg]]+$U$2*TableOMP[[#This Row],[StdDev]]</f>
        <v>#N/A</v>
      </c>
      <c r="S135" t="e">
        <f>IF(AND(TableOMP[[#This Row],[total_time]]&gt;=TableOMP[[#This Row],[Low]], TableOMP[[#This Row],[total_time]]&lt;=TableOMP[[#This Row],[High]]),1,0)</f>
        <v>#N/A</v>
      </c>
    </row>
    <row r="136" spans="1:19" x14ac:dyDescent="0.25">
      <c r="A136" t="s">
        <v>17</v>
      </c>
      <c r="B136">
        <v>100</v>
      </c>
      <c r="C136">
        <v>0</v>
      </c>
      <c r="D136">
        <v>0</v>
      </c>
      <c r="E136">
        <v>7</v>
      </c>
      <c r="F136">
        <v>1</v>
      </c>
      <c r="G136">
        <v>1.068735</v>
      </c>
      <c r="H136">
        <v>3.6059999999999998E-3</v>
      </c>
      <c r="I136">
        <v>1.3096999999999999E-2</v>
      </c>
      <c r="J136">
        <v>2.183E-3</v>
      </c>
      <c r="K136" t="str">
        <f t="shared" si="2"/>
        <v>5</v>
      </c>
      <c r="L136" t="s">
        <v>41</v>
      </c>
      <c r="M136" t="s">
        <v>40</v>
      </c>
      <c r="N1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7 1</v>
      </c>
      <c r="O136" t="e">
        <f>VLOOKUP(TableOMP[[#This Row],[Label]],TableAvg[],2,FALSE)</f>
        <v>#N/A</v>
      </c>
      <c r="P136" t="e">
        <f>VLOOKUP(TableOMP[[#This Row],[Label]],TableAvg[],3,FALSE)</f>
        <v>#N/A</v>
      </c>
      <c r="Q136" t="e">
        <f>TableOMP[[#This Row],[Avg]]-$U$2*TableOMP[[#This Row],[StdDev]]</f>
        <v>#N/A</v>
      </c>
      <c r="R136" t="e">
        <f>TableOMP[[#This Row],[Avg]]+$U$2*TableOMP[[#This Row],[StdDev]]</f>
        <v>#N/A</v>
      </c>
      <c r="S136" t="e">
        <f>IF(AND(TableOMP[[#This Row],[total_time]]&gt;=TableOMP[[#This Row],[Low]], TableOMP[[#This Row],[total_time]]&lt;=TableOMP[[#This Row],[High]]),1,0)</f>
        <v>#N/A</v>
      </c>
    </row>
    <row r="137" spans="1:19" x14ac:dyDescent="0.25">
      <c r="A137" t="s">
        <v>17</v>
      </c>
      <c r="B137">
        <v>100</v>
      </c>
      <c r="C137">
        <v>0</v>
      </c>
      <c r="D137">
        <v>0</v>
      </c>
      <c r="E137">
        <v>8</v>
      </c>
      <c r="F137">
        <v>1</v>
      </c>
      <c r="G137">
        <v>1.0791189999999999</v>
      </c>
      <c r="H137">
        <v>3.8270000000000001E-3</v>
      </c>
      <c r="I137">
        <v>9.4210000000000006E-3</v>
      </c>
      <c r="J137">
        <v>1.346E-3</v>
      </c>
      <c r="K137" t="str">
        <f t="shared" si="2"/>
        <v>5</v>
      </c>
      <c r="L137" t="s">
        <v>41</v>
      </c>
      <c r="M137" t="s">
        <v>40</v>
      </c>
      <c r="N1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8 1</v>
      </c>
      <c r="O137" t="e">
        <f>VLOOKUP(TableOMP[[#This Row],[Label]],TableAvg[],2,FALSE)</f>
        <v>#N/A</v>
      </c>
      <c r="P137" t="e">
        <f>VLOOKUP(TableOMP[[#This Row],[Label]],TableAvg[],3,FALSE)</f>
        <v>#N/A</v>
      </c>
      <c r="Q137" t="e">
        <f>TableOMP[[#This Row],[Avg]]-$U$2*TableOMP[[#This Row],[StdDev]]</f>
        <v>#N/A</v>
      </c>
      <c r="R137" t="e">
        <f>TableOMP[[#This Row],[Avg]]+$U$2*TableOMP[[#This Row],[StdDev]]</f>
        <v>#N/A</v>
      </c>
      <c r="S137" t="e">
        <f>IF(AND(TableOMP[[#This Row],[total_time]]&gt;=TableOMP[[#This Row],[Low]], TableOMP[[#This Row],[total_time]]&lt;=TableOMP[[#This Row],[High]]),1,0)</f>
        <v>#N/A</v>
      </c>
    </row>
    <row r="138" spans="1:19" x14ac:dyDescent="0.25">
      <c r="A138" t="s">
        <v>17</v>
      </c>
      <c r="B138">
        <v>100</v>
      </c>
      <c r="C138">
        <v>0</v>
      </c>
      <c r="D138">
        <v>0</v>
      </c>
      <c r="E138">
        <v>9</v>
      </c>
      <c r="F138">
        <v>1</v>
      </c>
      <c r="G138">
        <v>1.094967</v>
      </c>
      <c r="H138">
        <v>9.4669999999999997E-3</v>
      </c>
      <c r="I138">
        <v>6.1851999999999997E-2</v>
      </c>
      <c r="J138">
        <v>7.7320000000000002E-3</v>
      </c>
      <c r="K138" t="str">
        <f t="shared" si="2"/>
        <v>5</v>
      </c>
      <c r="L138" t="s">
        <v>41</v>
      </c>
      <c r="M138" t="s">
        <v>40</v>
      </c>
      <c r="N1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9 1</v>
      </c>
      <c r="O138" t="e">
        <f>VLOOKUP(TableOMP[[#This Row],[Label]],TableAvg[],2,FALSE)</f>
        <v>#N/A</v>
      </c>
      <c r="P138" t="e">
        <f>VLOOKUP(TableOMP[[#This Row],[Label]],TableAvg[],3,FALSE)</f>
        <v>#N/A</v>
      </c>
      <c r="Q138" t="e">
        <f>TableOMP[[#This Row],[Avg]]-$U$2*TableOMP[[#This Row],[StdDev]]</f>
        <v>#N/A</v>
      </c>
      <c r="R138" t="e">
        <f>TableOMP[[#This Row],[Avg]]+$U$2*TableOMP[[#This Row],[StdDev]]</f>
        <v>#N/A</v>
      </c>
      <c r="S138" t="e">
        <f>IF(AND(TableOMP[[#This Row],[total_time]]&gt;=TableOMP[[#This Row],[Low]], TableOMP[[#This Row],[total_time]]&lt;=TableOMP[[#This Row],[High]]),1,0)</f>
        <v>#N/A</v>
      </c>
    </row>
    <row r="139" spans="1:19" x14ac:dyDescent="0.25">
      <c r="A139" t="s">
        <v>17</v>
      </c>
      <c r="B139">
        <v>100</v>
      </c>
      <c r="C139">
        <v>0</v>
      </c>
      <c r="D139">
        <v>0</v>
      </c>
      <c r="E139">
        <v>10</v>
      </c>
      <c r="F139">
        <v>1</v>
      </c>
      <c r="G139">
        <v>1.098071</v>
      </c>
      <c r="H139">
        <v>3.398E-3</v>
      </c>
      <c r="I139">
        <v>8.9490000000000004E-3</v>
      </c>
      <c r="J139">
        <v>9.9400000000000009E-4</v>
      </c>
      <c r="K139" t="str">
        <f t="shared" si="2"/>
        <v>5</v>
      </c>
      <c r="L139" t="s">
        <v>41</v>
      </c>
      <c r="M139" t="s">
        <v>40</v>
      </c>
      <c r="N1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10 1</v>
      </c>
      <c r="O139" t="e">
        <f>VLOOKUP(TableOMP[[#This Row],[Label]],TableAvg[],2,FALSE)</f>
        <v>#N/A</v>
      </c>
      <c r="P139" t="e">
        <f>VLOOKUP(TableOMP[[#This Row],[Label]],TableAvg[],3,FALSE)</f>
        <v>#N/A</v>
      </c>
      <c r="Q139" t="e">
        <f>TableOMP[[#This Row],[Avg]]-$U$2*TableOMP[[#This Row],[StdDev]]</f>
        <v>#N/A</v>
      </c>
      <c r="R139" t="e">
        <f>TableOMP[[#This Row],[Avg]]+$U$2*TableOMP[[#This Row],[StdDev]]</f>
        <v>#N/A</v>
      </c>
      <c r="S139" t="e">
        <f>IF(AND(TableOMP[[#This Row],[total_time]]&gt;=TableOMP[[#This Row],[Low]], TableOMP[[#This Row],[total_time]]&lt;=TableOMP[[#This Row],[High]]),1,0)</f>
        <v>#N/A</v>
      </c>
    </row>
    <row r="140" spans="1:19" x14ac:dyDescent="0.25">
      <c r="A140" t="s">
        <v>17</v>
      </c>
      <c r="B140">
        <v>100</v>
      </c>
      <c r="C140">
        <v>0</v>
      </c>
      <c r="D140">
        <v>0</v>
      </c>
      <c r="E140">
        <v>11</v>
      </c>
      <c r="F140">
        <v>1</v>
      </c>
      <c r="G140">
        <v>1.1074919999999999</v>
      </c>
      <c r="H140">
        <v>5.7359999999999998E-3</v>
      </c>
      <c r="I140">
        <v>2.0181999999999999E-2</v>
      </c>
      <c r="J140">
        <v>2.0179999999999998E-3</v>
      </c>
      <c r="K140" t="str">
        <f t="shared" si="2"/>
        <v>5</v>
      </c>
      <c r="L140" t="s">
        <v>41</v>
      </c>
      <c r="M140" t="s">
        <v>40</v>
      </c>
      <c r="N1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11 1</v>
      </c>
      <c r="O140" t="e">
        <f>VLOOKUP(TableOMP[[#This Row],[Label]],TableAvg[],2,FALSE)</f>
        <v>#N/A</v>
      </c>
      <c r="P140" t="e">
        <f>VLOOKUP(TableOMP[[#This Row],[Label]],TableAvg[],3,FALSE)</f>
        <v>#N/A</v>
      </c>
      <c r="Q140" t="e">
        <f>TableOMP[[#This Row],[Avg]]-$U$2*TableOMP[[#This Row],[StdDev]]</f>
        <v>#N/A</v>
      </c>
      <c r="R140" t="e">
        <f>TableOMP[[#This Row],[Avg]]+$U$2*TableOMP[[#This Row],[StdDev]]</f>
        <v>#N/A</v>
      </c>
      <c r="S140" t="e">
        <f>IF(AND(TableOMP[[#This Row],[total_time]]&gt;=TableOMP[[#This Row],[Low]], TableOMP[[#This Row],[total_time]]&lt;=TableOMP[[#This Row],[High]]),1,0)</f>
        <v>#N/A</v>
      </c>
    </row>
    <row r="141" spans="1:19" x14ac:dyDescent="0.25">
      <c r="A141" t="s">
        <v>17</v>
      </c>
      <c r="B141">
        <v>100</v>
      </c>
      <c r="C141">
        <v>0</v>
      </c>
      <c r="D141">
        <v>0</v>
      </c>
      <c r="E141">
        <v>12</v>
      </c>
      <c r="F141">
        <v>1</v>
      </c>
      <c r="G141">
        <v>1.115243</v>
      </c>
      <c r="H141">
        <v>4.241E-3</v>
      </c>
      <c r="I141">
        <v>1.1105E-2</v>
      </c>
      <c r="J141">
        <v>1.01E-3</v>
      </c>
      <c r="K141" t="str">
        <f t="shared" si="2"/>
        <v>5</v>
      </c>
      <c r="L141" t="s">
        <v>41</v>
      </c>
      <c r="M141" t="s">
        <v>40</v>
      </c>
      <c r="N1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12 1</v>
      </c>
      <c r="O141" t="e">
        <f>VLOOKUP(TableOMP[[#This Row],[Label]],TableAvg[],2,FALSE)</f>
        <v>#N/A</v>
      </c>
      <c r="P141" t="e">
        <f>VLOOKUP(TableOMP[[#This Row],[Label]],TableAvg[],3,FALSE)</f>
        <v>#N/A</v>
      </c>
      <c r="Q141" t="e">
        <f>TableOMP[[#This Row],[Avg]]-$U$2*TableOMP[[#This Row],[StdDev]]</f>
        <v>#N/A</v>
      </c>
      <c r="R141" t="e">
        <f>TableOMP[[#This Row],[Avg]]+$U$2*TableOMP[[#This Row],[StdDev]]</f>
        <v>#N/A</v>
      </c>
      <c r="S141" t="e">
        <f>IF(AND(TableOMP[[#This Row],[total_time]]&gt;=TableOMP[[#This Row],[Low]], TableOMP[[#This Row],[total_time]]&lt;=TableOMP[[#This Row],[High]]),1,0)</f>
        <v>#N/A</v>
      </c>
    </row>
    <row r="142" spans="1:19" x14ac:dyDescent="0.25">
      <c r="A142" t="s">
        <v>17</v>
      </c>
      <c r="B142">
        <v>100</v>
      </c>
      <c r="C142">
        <v>0</v>
      </c>
      <c r="D142">
        <v>0</v>
      </c>
      <c r="E142">
        <v>13</v>
      </c>
      <c r="F142">
        <v>1</v>
      </c>
      <c r="G142">
        <v>1.098373</v>
      </c>
      <c r="H142">
        <v>4.5729999999999998E-3</v>
      </c>
      <c r="I142">
        <v>2.4534E-2</v>
      </c>
      <c r="J142">
        <v>2.0449999999999999E-3</v>
      </c>
      <c r="K142" t="str">
        <f t="shared" si="2"/>
        <v>5</v>
      </c>
      <c r="L142" t="s">
        <v>41</v>
      </c>
      <c r="M142" t="s">
        <v>40</v>
      </c>
      <c r="N1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13 1</v>
      </c>
      <c r="O142" t="e">
        <f>VLOOKUP(TableOMP[[#This Row],[Label]],TableAvg[],2,FALSE)</f>
        <v>#N/A</v>
      </c>
      <c r="P142" t="e">
        <f>VLOOKUP(TableOMP[[#This Row],[Label]],TableAvg[],3,FALSE)</f>
        <v>#N/A</v>
      </c>
      <c r="Q142" t="e">
        <f>TableOMP[[#This Row],[Avg]]-$U$2*TableOMP[[#This Row],[StdDev]]</f>
        <v>#N/A</v>
      </c>
      <c r="R142" t="e">
        <f>TableOMP[[#This Row],[Avg]]+$U$2*TableOMP[[#This Row],[StdDev]]</f>
        <v>#N/A</v>
      </c>
      <c r="S142" t="e">
        <f>IF(AND(TableOMP[[#This Row],[total_time]]&gt;=TableOMP[[#This Row],[Low]], TableOMP[[#This Row],[total_time]]&lt;=TableOMP[[#This Row],[High]]),1,0)</f>
        <v>#N/A</v>
      </c>
    </row>
    <row r="143" spans="1:19" x14ac:dyDescent="0.25">
      <c r="A143" t="s">
        <v>17</v>
      </c>
      <c r="B143">
        <v>100</v>
      </c>
      <c r="C143">
        <v>0</v>
      </c>
      <c r="D143">
        <v>0</v>
      </c>
      <c r="E143">
        <v>14</v>
      </c>
      <c r="F143">
        <v>1</v>
      </c>
      <c r="G143">
        <v>1.1036159999999999</v>
      </c>
      <c r="H143">
        <v>4.2529999999999998E-3</v>
      </c>
      <c r="I143">
        <v>3.1252000000000002E-2</v>
      </c>
      <c r="J143">
        <v>2.4039999999999999E-3</v>
      </c>
      <c r="K143" t="str">
        <f t="shared" si="2"/>
        <v>5</v>
      </c>
      <c r="L143" t="s">
        <v>41</v>
      </c>
      <c r="M143" t="s">
        <v>40</v>
      </c>
      <c r="N1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14 1</v>
      </c>
      <c r="O143" t="e">
        <f>VLOOKUP(TableOMP[[#This Row],[Label]],TableAvg[],2,FALSE)</f>
        <v>#N/A</v>
      </c>
      <c r="P143" t="e">
        <f>VLOOKUP(TableOMP[[#This Row],[Label]],TableAvg[],3,FALSE)</f>
        <v>#N/A</v>
      </c>
      <c r="Q143" t="e">
        <f>TableOMP[[#This Row],[Avg]]-$U$2*TableOMP[[#This Row],[StdDev]]</f>
        <v>#N/A</v>
      </c>
      <c r="R143" t="e">
        <f>TableOMP[[#This Row],[Avg]]+$U$2*TableOMP[[#This Row],[StdDev]]</f>
        <v>#N/A</v>
      </c>
      <c r="S143" t="e">
        <f>IF(AND(TableOMP[[#This Row],[total_time]]&gt;=TableOMP[[#This Row],[Low]], TableOMP[[#This Row],[total_time]]&lt;=TableOMP[[#This Row],[High]]),1,0)</f>
        <v>#N/A</v>
      </c>
    </row>
    <row r="144" spans="1:19" x14ac:dyDescent="0.25">
      <c r="A144" t="s">
        <v>17</v>
      </c>
      <c r="B144">
        <v>100</v>
      </c>
      <c r="C144">
        <v>0</v>
      </c>
      <c r="D144">
        <v>0</v>
      </c>
      <c r="E144">
        <v>15</v>
      </c>
      <c r="F144">
        <v>1</v>
      </c>
      <c r="G144">
        <v>1.146536</v>
      </c>
      <c r="H144">
        <v>5.359E-3</v>
      </c>
      <c r="I144">
        <v>3.3459000000000003E-2</v>
      </c>
      <c r="J144">
        <v>2.3900000000000002E-3</v>
      </c>
      <c r="K144" t="str">
        <f t="shared" si="2"/>
        <v>5</v>
      </c>
      <c r="L144" t="s">
        <v>41</v>
      </c>
      <c r="M144" t="s">
        <v>40</v>
      </c>
      <c r="N1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15 1</v>
      </c>
      <c r="O144" t="e">
        <f>VLOOKUP(TableOMP[[#This Row],[Label]],TableAvg[],2,FALSE)</f>
        <v>#N/A</v>
      </c>
      <c r="P144" t="e">
        <f>VLOOKUP(TableOMP[[#This Row],[Label]],TableAvg[],3,FALSE)</f>
        <v>#N/A</v>
      </c>
      <c r="Q144" t="e">
        <f>TableOMP[[#This Row],[Avg]]-$U$2*TableOMP[[#This Row],[StdDev]]</f>
        <v>#N/A</v>
      </c>
      <c r="R144" t="e">
        <f>TableOMP[[#This Row],[Avg]]+$U$2*TableOMP[[#This Row],[StdDev]]</f>
        <v>#N/A</v>
      </c>
      <c r="S144" t="e">
        <f>IF(AND(TableOMP[[#This Row],[total_time]]&gt;=TableOMP[[#This Row],[Low]], TableOMP[[#This Row],[total_time]]&lt;=TableOMP[[#This Row],[High]]),1,0)</f>
        <v>#N/A</v>
      </c>
    </row>
    <row r="145" spans="1:19" x14ac:dyDescent="0.25">
      <c r="A145" t="s">
        <v>17</v>
      </c>
      <c r="B145">
        <v>100</v>
      </c>
      <c r="C145">
        <v>0</v>
      </c>
      <c r="D145">
        <v>0</v>
      </c>
      <c r="E145">
        <v>16</v>
      </c>
      <c r="F145">
        <v>1</v>
      </c>
      <c r="G145">
        <v>1.147948</v>
      </c>
      <c r="H145">
        <v>7.8370000000000002E-3</v>
      </c>
      <c r="I145">
        <v>3.4872E-2</v>
      </c>
      <c r="J145">
        <v>2.3249999999999998E-3</v>
      </c>
      <c r="K145" t="str">
        <f t="shared" si="2"/>
        <v>5</v>
      </c>
      <c r="L145" t="s">
        <v>41</v>
      </c>
      <c r="M145" t="s">
        <v>40</v>
      </c>
      <c r="N1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16 1</v>
      </c>
      <c r="O145" t="e">
        <f>VLOOKUP(TableOMP[[#This Row],[Label]],TableAvg[],2,FALSE)</f>
        <v>#N/A</v>
      </c>
      <c r="P145" t="e">
        <f>VLOOKUP(TableOMP[[#This Row],[Label]],TableAvg[],3,FALSE)</f>
        <v>#N/A</v>
      </c>
      <c r="Q145" t="e">
        <f>TableOMP[[#This Row],[Avg]]-$U$2*TableOMP[[#This Row],[StdDev]]</f>
        <v>#N/A</v>
      </c>
      <c r="R145" t="e">
        <f>TableOMP[[#This Row],[Avg]]+$U$2*TableOMP[[#This Row],[StdDev]]</f>
        <v>#N/A</v>
      </c>
      <c r="S145" t="e">
        <f>IF(AND(TableOMP[[#This Row],[total_time]]&gt;=TableOMP[[#This Row],[Low]], TableOMP[[#This Row],[total_time]]&lt;=TableOMP[[#This Row],[High]]),1,0)</f>
        <v>#N/A</v>
      </c>
    </row>
    <row r="146" spans="1:19" x14ac:dyDescent="0.25">
      <c r="A146" t="s">
        <v>17</v>
      </c>
      <c r="B146">
        <v>100</v>
      </c>
      <c r="C146">
        <v>0</v>
      </c>
      <c r="D146">
        <v>0</v>
      </c>
      <c r="E146">
        <v>17</v>
      </c>
      <c r="F146">
        <v>1</v>
      </c>
      <c r="G146">
        <v>1.165303</v>
      </c>
      <c r="H146">
        <v>4.9069999999999999E-3</v>
      </c>
      <c r="I146">
        <v>4.0494000000000002E-2</v>
      </c>
      <c r="J146">
        <v>2.5309999999999998E-3</v>
      </c>
      <c r="K146" t="str">
        <f t="shared" si="2"/>
        <v>5</v>
      </c>
      <c r="L146" t="s">
        <v>41</v>
      </c>
      <c r="M146" t="s">
        <v>40</v>
      </c>
      <c r="N1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17 1</v>
      </c>
      <c r="O146" t="e">
        <f>VLOOKUP(TableOMP[[#This Row],[Label]],TableAvg[],2,FALSE)</f>
        <v>#N/A</v>
      </c>
      <c r="P146" t="e">
        <f>VLOOKUP(TableOMP[[#This Row],[Label]],TableAvg[],3,FALSE)</f>
        <v>#N/A</v>
      </c>
      <c r="Q146" t="e">
        <f>TableOMP[[#This Row],[Avg]]-$U$2*TableOMP[[#This Row],[StdDev]]</f>
        <v>#N/A</v>
      </c>
      <c r="R146" t="e">
        <f>TableOMP[[#This Row],[Avg]]+$U$2*TableOMP[[#This Row],[StdDev]]</f>
        <v>#N/A</v>
      </c>
      <c r="S146" t="e">
        <f>IF(AND(TableOMP[[#This Row],[total_time]]&gt;=TableOMP[[#This Row],[Low]], TableOMP[[#This Row],[total_time]]&lt;=TableOMP[[#This Row],[High]]),1,0)</f>
        <v>#N/A</v>
      </c>
    </row>
    <row r="147" spans="1:19" x14ac:dyDescent="0.25">
      <c r="A147" t="s">
        <v>17</v>
      </c>
      <c r="B147">
        <v>100</v>
      </c>
      <c r="C147">
        <v>0</v>
      </c>
      <c r="D147">
        <v>0</v>
      </c>
      <c r="E147">
        <v>18</v>
      </c>
      <c r="F147">
        <v>1</v>
      </c>
      <c r="G147">
        <v>1.1455789999999999</v>
      </c>
      <c r="H147">
        <v>5.2209999999999999E-3</v>
      </c>
      <c r="I147">
        <v>4.2976E-2</v>
      </c>
      <c r="J147">
        <v>2.5279999999999999E-3</v>
      </c>
      <c r="K147" t="str">
        <f t="shared" si="2"/>
        <v>5</v>
      </c>
      <c r="L147" t="s">
        <v>41</v>
      </c>
      <c r="M147" t="s">
        <v>40</v>
      </c>
      <c r="N1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18 1</v>
      </c>
      <c r="O147" t="e">
        <f>VLOOKUP(TableOMP[[#This Row],[Label]],TableAvg[],2,FALSE)</f>
        <v>#N/A</v>
      </c>
      <c r="P147" t="e">
        <f>VLOOKUP(TableOMP[[#This Row],[Label]],TableAvg[],3,FALSE)</f>
        <v>#N/A</v>
      </c>
      <c r="Q147" t="e">
        <f>TableOMP[[#This Row],[Avg]]-$U$2*TableOMP[[#This Row],[StdDev]]</f>
        <v>#N/A</v>
      </c>
      <c r="R147" t="e">
        <f>TableOMP[[#This Row],[Avg]]+$U$2*TableOMP[[#This Row],[StdDev]]</f>
        <v>#N/A</v>
      </c>
      <c r="S147" t="e">
        <f>IF(AND(TableOMP[[#This Row],[total_time]]&gt;=TableOMP[[#This Row],[Low]], TableOMP[[#This Row],[total_time]]&lt;=TableOMP[[#This Row],[High]]),1,0)</f>
        <v>#N/A</v>
      </c>
    </row>
    <row r="148" spans="1:19" x14ac:dyDescent="0.25">
      <c r="A148" t="s">
        <v>17</v>
      </c>
      <c r="B148">
        <v>100</v>
      </c>
      <c r="C148">
        <v>0</v>
      </c>
      <c r="D148">
        <v>0</v>
      </c>
      <c r="E148">
        <v>19</v>
      </c>
      <c r="F148">
        <v>1</v>
      </c>
      <c r="G148">
        <v>1.1541220000000001</v>
      </c>
      <c r="H148">
        <v>5.3420000000000004E-3</v>
      </c>
      <c r="I148">
        <v>5.1003E-2</v>
      </c>
      <c r="J148">
        <v>2.833E-3</v>
      </c>
      <c r="K148" t="str">
        <f t="shared" si="2"/>
        <v>5</v>
      </c>
      <c r="L148" t="s">
        <v>41</v>
      </c>
      <c r="M148" t="s">
        <v>40</v>
      </c>
      <c r="N1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19 1</v>
      </c>
      <c r="O148" t="e">
        <f>VLOOKUP(TableOMP[[#This Row],[Label]],TableAvg[],2,FALSE)</f>
        <v>#N/A</v>
      </c>
      <c r="P148" t="e">
        <f>VLOOKUP(TableOMP[[#This Row],[Label]],TableAvg[],3,FALSE)</f>
        <v>#N/A</v>
      </c>
      <c r="Q148" t="e">
        <f>TableOMP[[#This Row],[Avg]]-$U$2*TableOMP[[#This Row],[StdDev]]</f>
        <v>#N/A</v>
      </c>
      <c r="R148" t="e">
        <f>TableOMP[[#This Row],[Avg]]+$U$2*TableOMP[[#This Row],[StdDev]]</f>
        <v>#N/A</v>
      </c>
      <c r="S148" t="e">
        <f>IF(AND(TableOMP[[#This Row],[total_time]]&gt;=TableOMP[[#This Row],[Low]], TableOMP[[#This Row],[total_time]]&lt;=TableOMP[[#This Row],[High]]),1,0)</f>
        <v>#N/A</v>
      </c>
    </row>
    <row r="149" spans="1:19" x14ac:dyDescent="0.25">
      <c r="A149" t="s">
        <v>17</v>
      </c>
      <c r="B149">
        <v>100</v>
      </c>
      <c r="C149">
        <v>0</v>
      </c>
      <c r="D149">
        <v>0</v>
      </c>
      <c r="E149">
        <v>20</v>
      </c>
      <c r="F149">
        <v>1</v>
      </c>
      <c r="G149">
        <v>1.2171670000000001</v>
      </c>
      <c r="H149">
        <v>6.7060000000000002E-3</v>
      </c>
      <c r="I149">
        <v>3.0388999999999999E-2</v>
      </c>
      <c r="J149">
        <v>1.5989999999999999E-3</v>
      </c>
      <c r="K149" t="str">
        <f t="shared" si="2"/>
        <v>5</v>
      </c>
      <c r="L149" t="s">
        <v>41</v>
      </c>
      <c r="M149" t="s">
        <v>40</v>
      </c>
      <c r="N1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20 1</v>
      </c>
      <c r="O149" t="e">
        <f>VLOOKUP(TableOMP[[#This Row],[Label]],TableAvg[],2,FALSE)</f>
        <v>#N/A</v>
      </c>
      <c r="P149" t="e">
        <f>VLOOKUP(TableOMP[[#This Row],[Label]],TableAvg[],3,FALSE)</f>
        <v>#N/A</v>
      </c>
      <c r="Q149" t="e">
        <f>TableOMP[[#This Row],[Avg]]-$U$2*TableOMP[[#This Row],[StdDev]]</f>
        <v>#N/A</v>
      </c>
      <c r="R149" t="e">
        <f>TableOMP[[#This Row],[Avg]]+$U$2*TableOMP[[#This Row],[StdDev]]</f>
        <v>#N/A</v>
      </c>
      <c r="S149" t="e">
        <f>IF(AND(TableOMP[[#This Row],[total_time]]&gt;=TableOMP[[#This Row],[Low]], TableOMP[[#This Row],[total_time]]&lt;=TableOMP[[#This Row],[High]]),1,0)</f>
        <v>#N/A</v>
      </c>
    </row>
    <row r="150" spans="1:19" x14ac:dyDescent="0.25">
      <c r="A150" t="s">
        <v>17</v>
      </c>
      <c r="B150">
        <v>100</v>
      </c>
      <c r="C150">
        <v>0</v>
      </c>
      <c r="D150">
        <v>0</v>
      </c>
      <c r="E150">
        <v>21</v>
      </c>
      <c r="F150">
        <v>1</v>
      </c>
      <c r="G150">
        <v>1.183273</v>
      </c>
      <c r="H150">
        <v>7.0020000000000004E-3</v>
      </c>
      <c r="I150">
        <v>6.3335000000000002E-2</v>
      </c>
      <c r="J150">
        <v>3.1670000000000001E-3</v>
      </c>
      <c r="K150" t="str">
        <f t="shared" si="2"/>
        <v>5</v>
      </c>
      <c r="L150" t="s">
        <v>41</v>
      </c>
      <c r="M150" t="s">
        <v>40</v>
      </c>
      <c r="N1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21 1</v>
      </c>
      <c r="O150" t="e">
        <f>VLOOKUP(TableOMP[[#This Row],[Label]],TableAvg[],2,FALSE)</f>
        <v>#N/A</v>
      </c>
      <c r="P150" t="e">
        <f>VLOOKUP(TableOMP[[#This Row],[Label]],TableAvg[],3,FALSE)</f>
        <v>#N/A</v>
      </c>
      <c r="Q150" t="e">
        <f>TableOMP[[#This Row],[Avg]]-$U$2*TableOMP[[#This Row],[StdDev]]</f>
        <v>#N/A</v>
      </c>
      <c r="R150" t="e">
        <f>TableOMP[[#This Row],[Avg]]+$U$2*TableOMP[[#This Row],[StdDev]]</f>
        <v>#N/A</v>
      </c>
      <c r="S150" t="e">
        <f>IF(AND(TableOMP[[#This Row],[total_time]]&gt;=TableOMP[[#This Row],[Low]], TableOMP[[#This Row],[total_time]]&lt;=TableOMP[[#This Row],[High]]),1,0)</f>
        <v>#N/A</v>
      </c>
    </row>
    <row r="151" spans="1:19" x14ac:dyDescent="0.25">
      <c r="A151" t="s">
        <v>17</v>
      </c>
      <c r="B151">
        <v>100</v>
      </c>
      <c r="C151">
        <v>0</v>
      </c>
      <c r="D151">
        <v>0</v>
      </c>
      <c r="E151">
        <v>22</v>
      </c>
      <c r="F151">
        <v>1</v>
      </c>
      <c r="G151">
        <v>1.177748</v>
      </c>
      <c r="H151">
        <v>8.9020000000000002E-3</v>
      </c>
      <c r="I151">
        <v>6.9695999999999994E-2</v>
      </c>
      <c r="J151">
        <v>3.3189999999999999E-3</v>
      </c>
      <c r="K151" t="str">
        <f t="shared" si="2"/>
        <v>5</v>
      </c>
      <c r="L151" t="s">
        <v>41</v>
      </c>
      <c r="M151" t="s">
        <v>40</v>
      </c>
      <c r="N1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22 1</v>
      </c>
      <c r="O151" t="e">
        <f>VLOOKUP(TableOMP[[#This Row],[Label]],TableAvg[],2,FALSE)</f>
        <v>#N/A</v>
      </c>
      <c r="P151" t="e">
        <f>VLOOKUP(TableOMP[[#This Row],[Label]],TableAvg[],3,FALSE)</f>
        <v>#N/A</v>
      </c>
      <c r="Q151" t="e">
        <f>TableOMP[[#This Row],[Avg]]-$U$2*TableOMP[[#This Row],[StdDev]]</f>
        <v>#N/A</v>
      </c>
      <c r="R151" t="e">
        <f>TableOMP[[#This Row],[Avg]]+$U$2*TableOMP[[#This Row],[StdDev]]</f>
        <v>#N/A</v>
      </c>
      <c r="S151" t="e">
        <f>IF(AND(TableOMP[[#This Row],[total_time]]&gt;=TableOMP[[#This Row],[Low]], TableOMP[[#This Row],[total_time]]&lt;=TableOMP[[#This Row],[High]]),1,0)</f>
        <v>#N/A</v>
      </c>
    </row>
    <row r="152" spans="1:19" x14ac:dyDescent="0.25">
      <c r="A152" t="s">
        <v>17</v>
      </c>
      <c r="B152">
        <v>100</v>
      </c>
      <c r="C152">
        <v>0</v>
      </c>
      <c r="D152">
        <v>0</v>
      </c>
      <c r="E152">
        <v>23</v>
      </c>
      <c r="F152">
        <v>1</v>
      </c>
      <c r="G152">
        <v>1.2127140000000001</v>
      </c>
      <c r="H152">
        <v>7.6109999999999997E-3</v>
      </c>
      <c r="I152">
        <v>4.6774999999999997E-2</v>
      </c>
      <c r="J152">
        <v>2.1259999999999999E-3</v>
      </c>
      <c r="K152" t="str">
        <f t="shared" si="2"/>
        <v>5</v>
      </c>
      <c r="L152" t="s">
        <v>41</v>
      </c>
      <c r="M152" t="s">
        <v>40</v>
      </c>
      <c r="N1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23 1</v>
      </c>
      <c r="O152" t="e">
        <f>VLOOKUP(TableOMP[[#This Row],[Label]],TableAvg[],2,FALSE)</f>
        <v>#N/A</v>
      </c>
      <c r="P152" t="e">
        <f>VLOOKUP(TableOMP[[#This Row],[Label]],TableAvg[],3,FALSE)</f>
        <v>#N/A</v>
      </c>
      <c r="Q152" t="e">
        <f>TableOMP[[#This Row],[Avg]]-$U$2*TableOMP[[#This Row],[StdDev]]</f>
        <v>#N/A</v>
      </c>
      <c r="R152" t="e">
        <f>TableOMP[[#This Row],[Avg]]+$U$2*TableOMP[[#This Row],[StdDev]]</f>
        <v>#N/A</v>
      </c>
      <c r="S152" t="e">
        <f>IF(AND(TableOMP[[#This Row],[total_time]]&gt;=TableOMP[[#This Row],[Low]], TableOMP[[#This Row],[total_time]]&lt;=TableOMP[[#This Row],[High]]),1,0)</f>
        <v>#N/A</v>
      </c>
    </row>
    <row r="153" spans="1:19" x14ac:dyDescent="0.25">
      <c r="A153" t="s">
        <v>17</v>
      </c>
      <c r="B153">
        <v>100</v>
      </c>
      <c r="C153">
        <v>0</v>
      </c>
      <c r="D153">
        <v>0</v>
      </c>
      <c r="E153">
        <v>24</v>
      </c>
      <c r="F153">
        <v>1</v>
      </c>
      <c r="G153">
        <v>1.2090780000000001</v>
      </c>
      <c r="H153">
        <v>5.9309999999999996E-3</v>
      </c>
      <c r="I153">
        <v>7.3574000000000001E-2</v>
      </c>
      <c r="J153">
        <v>3.199E-3</v>
      </c>
      <c r="K153" t="str">
        <f t="shared" si="2"/>
        <v>5</v>
      </c>
      <c r="L153" t="s">
        <v>41</v>
      </c>
      <c r="M153" t="s">
        <v>40</v>
      </c>
      <c r="N1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24 1</v>
      </c>
      <c r="O153" t="e">
        <f>VLOOKUP(TableOMP[[#This Row],[Label]],TableAvg[],2,FALSE)</f>
        <v>#N/A</v>
      </c>
      <c r="P153" t="e">
        <f>VLOOKUP(TableOMP[[#This Row],[Label]],TableAvg[],3,FALSE)</f>
        <v>#N/A</v>
      </c>
      <c r="Q153" t="e">
        <f>TableOMP[[#This Row],[Avg]]-$U$2*TableOMP[[#This Row],[StdDev]]</f>
        <v>#N/A</v>
      </c>
      <c r="R153" t="e">
        <f>TableOMP[[#This Row],[Avg]]+$U$2*TableOMP[[#This Row],[StdDev]]</f>
        <v>#N/A</v>
      </c>
      <c r="S153" t="e">
        <f>IF(AND(TableOMP[[#This Row],[total_time]]&gt;=TableOMP[[#This Row],[Low]], TableOMP[[#This Row],[total_time]]&lt;=TableOMP[[#This Row],[High]]),1,0)</f>
        <v>#N/A</v>
      </c>
    </row>
    <row r="154" spans="1:19" x14ac:dyDescent="0.25">
      <c r="A154" t="s">
        <v>17</v>
      </c>
      <c r="B154">
        <v>100</v>
      </c>
      <c r="C154">
        <v>0</v>
      </c>
      <c r="D154">
        <v>0</v>
      </c>
      <c r="E154">
        <v>25</v>
      </c>
      <c r="F154">
        <v>1</v>
      </c>
      <c r="G154">
        <v>1.2533430000000001</v>
      </c>
      <c r="H154">
        <v>7.1970000000000003E-3</v>
      </c>
      <c r="I154">
        <v>7.8377000000000002E-2</v>
      </c>
      <c r="J154">
        <v>3.2659999999999998E-3</v>
      </c>
      <c r="K154" t="str">
        <f t="shared" si="2"/>
        <v>5</v>
      </c>
      <c r="L154" t="s">
        <v>41</v>
      </c>
      <c r="M154" t="s">
        <v>40</v>
      </c>
      <c r="N1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25 1</v>
      </c>
      <c r="O154" t="e">
        <f>VLOOKUP(TableOMP[[#This Row],[Label]],TableAvg[],2,FALSE)</f>
        <v>#N/A</v>
      </c>
      <c r="P154" t="e">
        <f>VLOOKUP(TableOMP[[#This Row],[Label]],TableAvg[],3,FALSE)</f>
        <v>#N/A</v>
      </c>
      <c r="Q154" t="e">
        <f>TableOMP[[#This Row],[Avg]]-$U$2*TableOMP[[#This Row],[StdDev]]</f>
        <v>#N/A</v>
      </c>
      <c r="R154" t="e">
        <f>TableOMP[[#This Row],[Avg]]+$U$2*TableOMP[[#This Row],[StdDev]]</f>
        <v>#N/A</v>
      </c>
      <c r="S154" t="e">
        <f>IF(AND(TableOMP[[#This Row],[total_time]]&gt;=TableOMP[[#This Row],[Low]], TableOMP[[#This Row],[total_time]]&lt;=TableOMP[[#This Row],[High]]),1,0)</f>
        <v>#N/A</v>
      </c>
    </row>
    <row r="155" spans="1:19" x14ac:dyDescent="0.25">
      <c r="A155" t="s">
        <v>17</v>
      </c>
      <c r="B155">
        <v>100</v>
      </c>
      <c r="C155">
        <v>0</v>
      </c>
      <c r="D155">
        <v>0</v>
      </c>
      <c r="E155">
        <v>26</v>
      </c>
      <c r="F155">
        <v>1</v>
      </c>
      <c r="G155">
        <v>1.2000200000000001</v>
      </c>
      <c r="H155">
        <v>8.3549999999999996E-3</v>
      </c>
      <c r="I155">
        <v>9.3865000000000004E-2</v>
      </c>
      <c r="J155">
        <v>3.7550000000000001E-3</v>
      </c>
      <c r="K155" t="str">
        <f t="shared" si="2"/>
        <v>5</v>
      </c>
      <c r="L155" t="s">
        <v>41</v>
      </c>
      <c r="M155" t="s">
        <v>40</v>
      </c>
      <c r="N1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26 1</v>
      </c>
      <c r="O155" t="e">
        <f>VLOOKUP(TableOMP[[#This Row],[Label]],TableAvg[],2,FALSE)</f>
        <v>#N/A</v>
      </c>
      <c r="P155" t="e">
        <f>VLOOKUP(TableOMP[[#This Row],[Label]],TableAvg[],3,FALSE)</f>
        <v>#N/A</v>
      </c>
      <c r="Q155" t="e">
        <f>TableOMP[[#This Row],[Avg]]-$U$2*TableOMP[[#This Row],[StdDev]]</f>
        <v>#N/A</v>
      </c>
      <c r="R155" t="e">
        <f>TableOMP[[#This Row],[Avg]]+$U$2*TableOMP[[#This Row],[StdDev]]</f>
        <v>#N/A</v>
      </c>
      <c r="S155" t="e">
        <f>IF(AND(TableOMP[[#This Row],[total_time]]&gt;=TableOMP[[#This Row],[Low]], TableOMP[[#This Row],[total_time]]&lt;=TableOMP[[#This Row],[High]]),1,0)</f>
        <v>#N/A</v>
      </c>
    </row>
    <row r="156" spans="1:19" x14ac:dyDescent="0.25">
      <c r="A156" t="s">
        <v>17</v>
      </c>
      <c r="B156">
        <v>100</v>
      </c>
      <c r="C156">
        <v>0</v>
      </c>
      <c r="D156">
        <v>0</v>
      </c>
      <c r="E156">
        <v>27</v>
      </c>
      <c r="F156">
        <v>1</v>
      </c>
      <c r="G156">
        <v>1.2450479999999999</v>
      </c>
      <c r="H156">
        <v>1.0848E-2</v>
      </c>
      <c r="I156">
        <v>8.6439000000000002E-2</v>
      </c>
      <c r="J156">
        <v>3.3249999999999998E-3</v>
      </c>
      <c r="K156" t="str">
        <f t="shared" si="2"/>
        <v>5</v>
      </c>
      <c r="L156" t="s">
        <v>41</v>
      </c>
      <c r="M156" t="s">
        <v>40</v>
      </c>
      <c r="N1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27 1</v>
      </c>
      <c r="O156" t="e">
        <f>VLOOKUP(TableOMP[[#This Row],[Label]],TableAvg[],2,FALSE)</f>
        <v>#N/A</v>
      </c>
      <c r="P156" t="e">
        <f>VLOOKUP(TableOMP[[#This Row],[Label]],TableAvg[],3,FALSE)</f>
        <v>#N/A</v>
      </c>
      <c r="Q156" t="e">
        <f>TableOMP[[#This Row],[Avg]]-$U$2*TableOMP[[#This Row],[StdDev]]</f>
        <v>#N/A</v>
      </c>
      <c r="R156" t="e">
        <f>TableOMP[[#This Row],[Avg]]+$U$2*TableOMP[[#This Row],[StdDev]]</f>
        <v>#N/A</v>
      </c>
      <c r="S156" t="e">
        <f>IF(AND(TableOMP[[#This Row],[total_time]]&gt;=TableOMP[[#This Row],[Low]], TableOMP[[#This Row],[total_time]]&lt;=TableOMP[[#This Row],[High]]),1,0)</f>
        <v>#N/A</v>
      </c>
    </row>
    <row r="157" spans="1:19" x14ac:dyDescent="0.25">
      <c r="A157" t="s">
        <v>17</v>
      </c>
      <c r="B157">
        <v>100</v>
      </c>
      <c r="C157">
        <v>0</v>
      </c>
      <c r="D157">
        <v>0</v>
      </c>
      <c r="E157">
        <v>28</v>
      </c>
      <c r="F157">
        <v>1</v>
      </c>
      <c r="G157">
        <v>1.298411</v>
      </c>
      <c r="H157">
        <v>6.4310000000000001E-3</v>
      </c>
      <c r="I157">
        <v>9.8443000000000003E-2</v>
      </c>
      <c r="J157">
        <v>3.6459999999999999E-3</v>
      </c>
      <c r="K157" t="str">
        <f t="shared" si="2"/>
        <v>5</v>
      </c>
      <c r="L157" t="s">
        <v>41</v>
      </c>
      <c r="M157" t="s">
        <v>40</v>
      </c>
      <c r="N1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28 1</v>
      </c>
      <c r="O157" t="e">
        <f>VLOOKUP(TableOMP[[#This Row],[Label]],TableAvg[],2,FALSE)</f>
        <v>#N/A</v>
      </c>
      <c r="P157" t="e">
        <f>VLOOKUP(TableOMP[[#This Row],[Label]],TableAvg[],3,FALSE)</f>
        <v>#N/A</v>
      </c>
      <c r="Q157" t="e">
        <f>TableOMP[[#This Row],[Avg]]-$U$2*TableOMP[[#This Row],[StdDev]]</f>
        <v>#N/A</v>
      </c>
      <c r="R157" t="e">
        <f>TableOMP[[#This Row],[Avg]]+$U$2*TableOMP[[#This Row],[StdDev]]</f>
        <v>#N/A</v>
      </c>
      <c r="S157" t="e">
        <f>IF(AND(TableOMP[[#This Row],[total_time]]&gt;=TableOMP[[#This Row],[Low]], TableOMP[[#This Row],[total_time]]&lt;=TableOMP[[#This Row],[High]]),1,0)</f>
        <v>#N/A</v>
      </c>
    </row>
    <row r="158" spans="1:19" x14ac:dyDescent="0.25">
      <c r="A158" t="s">
        <v>17</v>
      </c>
      <c r="B158">
        <v>100</v>
      </c>
      <c r="C158">
        <v>0</v>
      </c>
      <c r="D158">
        <v>0</v>
      </c>
      <c r="E158">
        <v>29</v>
      </c>
      <c r="F158">
        <v>1</v>
      </c>
      <c r="G158">
        <v>1.2929550000000001</v>
      </c>
      <c r="H158">
        <v>1.0697E-2</v>
      </c>
      <c r="I158">
        <v>9.9778000000000006E-2</v>
      </c>
      <c r="J158">
        <v>3.5630000000000002E-3</v>
      </c>
      <c r="K158" t="str">
        <f t="shared" si="2"/>
        <v>5</v>
      </c>
      <c r="L158" t="s">
        <v>41</v>
      </c>
      <c r="M158" t="s">
        <v>40</v>
      </c>
      <c r="N1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29 1</v>
      </c>
      <c r="O158" t="e">
        <f>VLOOKUP(TableOMP[[#This Row],[Label]],TableAvg[],2,FALSE)</f>
        <v>#N/A</v>
      </c>
      <c r="P158" t="e">
        <f>VLOOKUP(TableOMP[[#This Row],[Label]],TableAvg[],3,FALSE)</f>
        <v>#N/A</v>
      </c>
      <c r="Q158" t="e">
        <f>TableOMP[[#This Row],[Avg]]-$U$2*TableOMP[[#This Row],[StdDev]]</f>
        <v>#N/A</v>
      </c>
      <c r="R158" t="e">
        <f>TableOMP[[#This Row],[Avg]]+$U$2*TableOMP[[#This Row],[StdDev]]</f>
        <v>#N/A</v>
      </c>
      <c r="S158" t="e">
        <f>IF(AND(TableOMP[[#This Row],[total_time]]&gt;=TableOMP[[#This Row],[Low]], TableOMP[[#This Row],[total_time]]&lt;=TableOMP[[#This Row],[High]]),1,0)</f>
        <v>#N/A</v>
      </c>
    </row>
    <row r="159" spans="1:19" x14ac:dyDescent="0.25">
      <c r="A159" t="s">
        <v>17</v>
      </c>
      <c r="B159">
        <v>100</v>
      </c>
      <c r="C159">
        <v>0</v>
      </c>
      <c r="D159">
        <v>0</v>
      </c>
      <c r="E159">
        <v>30</v>
      </c>
      <c r="F159">
        <v>1</v>
      </c>
      <c r="G159">
        <v>1.282564</v>
      </c>
      <c r="H159">
        <v>1.3214E-2</v>
      </c>
      <c r="I159">
        <v>0.11479200000000001</v>
      </c>
      <c r="J159">
        <v>3.9579999999999997E-3</v>
      </c>
      <c r="K159" t="str">
        <f t="shared" si="2"/>
        <v>5</v>
      </c>
      <c r="L159" t="s">
        <v>41</v>
      </c>
      <c r="M159" t="s">
        <v>40</v>
      </c>
      <c r="N1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30 1</v>
      </c>
      <c r="O159" t="e">
        <f>VLOOKUP(TableOMP[[#This Row],[Label]],TableAvg[],2,FALSE)</f>
        <v>#N/A</v>
      </c>
      <c r="P159" t="e">
        <f>VLOOKUP(TableOMP[[#This Row],[Label]],TableAvg[],3,FALSE)</f>
        <v>#N/A</v>
      </c>
      <c r="Q159" t="e">
        <f>TableOMP[[#This Row],[Avg]]-$U$2*TableOMP[[#This Row],[StdDev]]</f>
        <v>#N/A</v>
      </c>
      <c r="R159" t="e">
        <f>TableOMP[[#This Row],[Avg]]+$U$2*TableOMP[[#This Row],[StdDev]]</f>
        <v>#N/A</v>
      </c>
      <c r="S159" t="e">
        <f>IF(AND(TableOMP[[#This Row],[total_time]]&gt;=TableOMP[[#This Row],[Low]], TableOMP[[#This Row],[total_time]]&lt;=TableOMP[[#This Row],[High]]),1,0)</f>
        <v>#N/A</v>
      </c>
    </row>
    <row r="160" spans="1:19" x14ac:dyDescent="0.25">
      <c r="A160" t="s">
        <v>17</v>
      </c>
      <c r="B160">
        <v>100</v>
      </c>
      <c r="C160">
        <v>0</v>
      </c>
      <c r="D160">
        <v>0</v>
      </c>
      <c r="E160">
        <v>31</v>
      </c>
      <c r="F160">
        <v>1</v>
      </c>
      <c r="G160">
        <v>1.2289870000000001</v>
      </c>
      <c r="H160">
        <v>1.0012999999999999E-2</v>
      </c>
      <c r="I160">
        <v>0.138102</v>
      </c>
      <c r="J160">
        <v>4.6030000000000003E-3</v>
      </c>
      <c r="K160" t="str">
        <f t="shared" si="2"/>
        <v>5</v>
      </c>
      <c r="L160" t="s">
        <v>41</v>
      </c>
      <c r="M160" t="s">
        <v>40</v>
      </c>
      <c r="N1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31 1</v>
      </c>
      <c r="O160" t="e">
        <f>VLOOKUP(TableOMP[[#This Row],[Label]],TableAvg[],2,FALSE)</f>
        <v>#N/A</v>
      </c>
      <c r="P160" t="e">
        <f>VLOOKUP(TableOMP[[#This Row],[Label]],TableAvg[],3,FALSE)</f>
        <v>#N/A</v>
      </c>
      <c r="Q160" t="e">
        <f>TableOMP[[#This Row],[Avg]]-$U$2*TableOMP[[#This Row],[StdDev]]</f>
        <v>#N/A</v>
      </c>
      <c r="R160" t="e">
        <f>TableOMP[[#This Row],[Avg]]+$U$2*TableOMP[[#This Row],[StdDev]]</f>
        <v>#N/A</v>
      </c>
      <c r="S160" t="e">
        <f>IF(AND(TableOMP[[#This Row],[total_time]]&gt;=TableOMP[[#This Row],[Low]], TableOMP[[#This Row],[total_time]]&lt;=TableOMP[[#This Row],[High]]),1,0)</f>
        <v>#N/A</v>
      </c>
    </row>
    <row r="161" spans="1:19" x14ac:dyDescent="0.25">
      <c r="A161" t="s">
        <v>17</v>
      </c>
      <c r="B161">
        <v>100</v>
      </c>
      <c r="C161">
        <v>0</v>
      </c>
      <c r="D161">
        <v>0</v>
      </c>
      <c r="E161">
        <v>32</v>
      </c>
      <c r="F161">
        <v>1</v>
      </c>
      <c r="G161">
        <v>1.2507410000000001</v>
      </c>
      <c r="H161">
        <v>1.4919E-2</v>
      </c>
      <c r="I161">
        <v>0.12781600000000001</v>
      </c>
      <c r="J161">
        <v>4.1229999999999999E-3</v>
      </c>
      <c r="K161" t="str">
        <f t="shared" si="2"/>
        <v>5</v>
      </c>
      <c r="L161" t="s">
        <v>41</v>
      </c>
      <c r="M161" t="s">
        <v>40</v>
      </c>
      <c r="N1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32 1</v>
      </c>
      <c r="O161" t="e">
        <f>VLOOKUP(TableOMP[[#This Row],[Label]],TableAvg[],2,FALSE)</f>
        <v>#N/A</v>
      </c>
      <c r="P161" t="e">
        <f>VLOOKUP(TableOMP[[#This Row],[Label]],TableAvg[],3,FALSE)</f>
        <v>#N/A</v>
      </c>
      <c r="Q161" t="e">
        <f>TableOMP[[#This Row],[Avg]]-$U$2*TableOMP[[#This Row],[StdDev]]</f>
        <v>#N/A</v>
      </c>
      <c r="R161" t="e">
        <f>TableOMP[[#This Row],[Avg]]+$U$2*TableOMP[[#This Row],[StdDev]]</f>
        <v>#N/A</v>
      </c>
      <c r="S161" t="e">
        <f>IF(AND(TableOMP[[#This Row],[total_time]]&gt;=TableOMP[[#This Row],[Low]], TableOMP[[#This Row],[total_time]]&lt;=TableOMP[[#This Row],[High]]),1,0)</f>
        <v>#N/A</v>
      </c>
    </row>
    <row r="162" spans="1:19" x14ac:dyDescent="0.25">
      <c r="A162" t="s">
        <v>17</v>
      </c>
      <c r="B162">
        <v>100</v>
      </c>
      <c r="C162">
        <v>0</v>
      </c>
      <c r="D162">
        <v>0</v>
      </c>
      <c r="E162">
        <v>33</v>
      </c>
      <c r="F162">
        <v>1</v>
      </c>
      <c r="G162">
        <v>1.3764080000000001</v>
      </c>
      <c r="H162">
        <v>1.4806E-2</v>
      </c>
      <c r="I162">
        <v>0.14478099999999999</v>
      </c>
      <c r="J162">
        <v>4.5240000000000002E-3</v>
      </c>
      <c r="K162" t="str">
        <f t="shared" si="2"/>
        <v>5</v>
      </c>
      <c r="L162" t="s">
        <v>41</v>
      </c>
      <c r="M162" t="s">
        <v>40</v>
      </c>
      <c r="N1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33 1</v>
      </c>
      <c r="O162" t="e">
        <f>VLOOKUP(TableOMP[[#This Row],[Label]],TableAvg[],2,FALSE)</f>
        <v>#N/A</v>
      </c>
      <c r="P162" t="e">
        <f>VLOOKUP(TableOMP[[#This Row],[Label]],TableAvg[],3,FALSE)</f>
        <v>#N/A</v>
      </c>
      <c r="Q162" t="e">
        <f>TableOMP[[#This Row],[Avg]]-$U$2*TableOMP[[#This Row],[StdDev]]</f>
        <v>#N/A</v>
      </c>
      <c r="R162" t="e">
        <f>TableOMP[[#This Row],[Avg]]+$U$2*TableOMP[[#This Row],[StdDev]]</f>
        <v>#N/A</v>
      </c>
      <c r="S162" t="e">
        <f>IF(AND(TableOMP[[#This Row],[total_time]]&gt;=TableOMP[[#This Row],[Low]], TableOMP[[#This Row],[total_time]]&lt;=TableOMP[[#This Row],[High]]),1,0)</f>
        <v>#N/A</v>
      </c>
    </row>
    <row r="163" spans="1:19" x14ac:dyDescent="0.25">
      <c r="A163" t="s">
        <v>17</v>
      </c>
      <c r="B163">
        <v>100</v>
      </c>
      <c r="C163">
        <v>0</v>
      </c>
      <c r="D163">
        <v>0</v>
      </c>
      <c r="E163">
        <v>34</v>
      </c>
      <c r="F163">
        <v>1</v>
      </c>
      <c r="G163">
        <v>1.317266</v>
      </c>
      <c r="H163">
        <v>1.0292000000000001E-2</v>
      </c>
      <c r="I163">
        <v>8.2350999999999994E-2</v>
      </c>
      <c r="J163">
        <v>2.4949999999999998E-3</v>
      </c>
      <c r="K163" t="str">
        <f t="shared" si="2"/>
        <v>5</v>
      </c>
      <c r="L163" t="s">
        <v>41</v>
      </c>
      <c r="M163" t="s">
        <v>40</v>
      </c>
      <c r="N1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34 1</v>
      </c>
      <c r="O163" t="e">
        <f>VLOOKUP(TableOMP[[#This Row],[Label]],TableAvg[],2,FALSE)</f>
        <v>#N/A</v>
      </c>
      <c r="P163" t="e">
        <f>VLOOKUP(TableOMP[[#This Row],[Label]],TableAvg[],3,FALSE)</f>
        <v>#N/A</v>
      </c>
      <c r="Q163" t="e">
        <f>TableOMP[[#This Row],[Avg]]-$U$2*TableOMP[[#This Row],[StdDev]]</f>
        <v>#N/A</v>
      </c>
      <c r="R163" t="e">
        <f>TableOMP[[#This Row],[Avg]]+$U$2*TableOMP[[#This Row],[StdDev]]</f>
        <v>#N/A</v>
      </c>
      <c r="S163" t="e">
        <f>IF(AND(TableOMP[[#This Row],[total_time]]&gt;=TableOMP[[#This Row],[Low]], TableOMP[[#This Row],[total_time]]&lt;=TableOMP[[#This Row],[High]]),1,0)</f>
        <v>#N/A</v>
      </c>
    </row>
    <row r="164" spans="1:19" x14ac:dyDescent="0.25">
      <c r="A164" t="s">
        <v>17</v>
      </c>
      <c r="B164">
        <v>100</v>
      </c>
      <c r="C164">
        <v>0</v>
      </c>
      <c r="D164">
        <v>0</v>
      </c>
      <c r="E164">
        <v>35</v>
      </c>
      <c r="F164">
        <v>1</v>
      </c>
      <c r="G164">
        <v>1.29074</v>
      </c>
      <c r="H164">
        <v>8.6630000000000006E-3</v>
      </c>
      <c r="I164">
        <v>7.8816999999999998E-2</v>
      </c>
      <c r="J164">
        <v>2.3180000000000002E-3</v>
      </c>
      <c r="K164" t="str">
        <f t="shared" si="2"/>
        <v>5</v>
      </c>
      <c r="L164" t="s">
        <v>41</v>
      </c>
      <c r="M164" t="s">
        <v>40</v>
      </c>
      <c r="N1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35 1</v>
      </c>
      <c r="O164" t="e">
        <f>VLOOKUP(TableOMP[[#This Row],[Label]],TableAvg[],2,FALSE)</f>
        <v>#N/A</v>
      </c>
      <c r="P164" t="e">
        <f>VLOOKUP(TableOMP[[#This Row],[Label]],TableAvg[],3,FALSE)</f>
        <v>#N/A</v>
      </c>
      <c r="Q164" t="e">
        <f>TableOMP[[#This Row],[Avg]]-$U$2*TableOMP[[#This Row],[StdDev]]</f>
        <v>#N/A</v>
      </c>
      <c r="R164" t="e">
        <f>TableOMP[[#This Row],[Avg]]+$U$2*TableOMP[[#This Row],[StdDev]]</f>
        <v>#N/A</v>
      </c>
      <c r="S164" t="e">
        <f>IF(AND(TableOMP[[#This Row],[total_time]]&gt;=TableOMP[[#This Row],[Low]], TableOMP[[#This Row],[total_time]]&lt;=TableOMP[[#This Row],[High]]),1,0)</f>
        <v>#N/A</v>
      </c>
    </row>
    <row r="165" spans="1:19" x14ac:dyDescent="0.25">
      <c r="A165" t="s">
        <v>17</v>
      </c>
      <c r="B165">
        <v>100</v>
      </c>
      <c r="C165">
        <v>0</v>
      </c>
      <c r="D165">
        <v>0</v>
      </c>
      <c r="E165">
        <v>36</v>
      </c>
      <c r="F165">
        <v>1</v>
      </c>
      <c r="G165">
        <v>1.38411</v>
      </c>
      <c r="H165">
        <v>9.2499999999999995E-3</v>
      </c>
      <c r="I165">
        <v>0.17049700000000001</v>
      </c>
      <c r="J165">
        <v>4.8710000000000003E-3</v>
      </c>
      <c r="K165" t="str">
        <f t="shared" si="2"/>
        <v>5</v>
      </c>
      <c r="L165" t="s">
        <v>41</v>
      </c>
      <c r="M165" t="s">
        <v>40</v>
      </c>
      <c r="N1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36 1</v>
      </c>
      <c r="O165" t="e">
        <f>VLOOKUP(TableOMP[[#This Row],[Label]],TableAvg[],2,FALSE)</f>
        <v>#N/A</v>
      </c>
      <c r="P165" t="e">
        <f>VLOOKUP(TableOMP[[#This Row],[Label]],TableAvg[],3,FALSE)</f>
        <v>#N/A</v>
      </c>
      <c r="Q165" t="e">
        <f>TableOMP[[#This Row],[Avg]]-$U$2*TableOMP[[#This Row],[StdDev]]</f>
        <v>#N/A</v>
      </c>
      <c r="R165" t="e">
        <f>TableOMP[[#This Row],[Avg]]+$U$2*TableOMP[[#This Row],[StdDev]]</f>
        <v>#N/A</v>
      </c>
      <c r="S165" t="e">
        <f>IF(AND(TableOMP[[#This Row],[total_time]]&gt;=TableOMP[[#This Row],[Low]], TableOMP[[#This Row],[total_time]]&lt;=TableOMP[[#This Row],[High]]),1,0)</f>
        <v>#N/A</v>
      </c>
    </row>
    <row r="166" spans="1:19" x14ac:dyDescent="0.25">
      <c r="A166" t="s">
        <v>17</v>
      </c>
      <c r="B166">
        <v>100</v>
      </c>
      <c r="C166">
        <v>0</v>
      </c>
      <c r="D166">
        <v>0</v>
      </c>
      <c r="E166">
        <v>37</v>
      </c>
      <c r="F166">
        <v>1</v>
      </c>
      <c r="G166">
        <v>1.3266450000000001</v>
      </c>
      <c r="H166">
        <v>1.1325E-2</v>
      </c>
      <c r="I166">
        <v>8.5663000000000003E-2</v>
      </c>
      <c r="J166">
        <v>2.3800000000000002E-3</v>
      </c>
      <c r="K166" t="str">
        <f t="shared" si="2"/>
        <v>5</v>
      </c>
      <c r="L166" t="s">
        <v>41</v>
      </c>
      <c r="M166" t="s">
        <v>40</v>
      </c>
      <c r="N1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37 1</v>
      </c>
      <c r="O166" t="e">
        <f>VLOOKUP(TableOMP[[#This Row],[Label]],TableAvg[],2,FALSE)</f>
        <v>#N/A</v>
      </c>
      <c r="P166" t="e">
        <f>VLOOKUP(TableOMP[[#This Row],[Label]],TableAvg[],3,FALSE)</f>
        <v>#N/A</v>
      </c>
      <c r="Q166" t="e">
        <f>TableOMP[[#This Row],[Avg]]-$U$2*TableOMP[[#This Row],[StdDev]]</f>
        <v>#N/A</v>
      </c>
      <c r="R166" t="e">
        <f>TableOMP[[#This Row],[Avg]]+$U$2*TableOMP[[#This Row],[StdDev]]</f>
        <v>#N/A</v>
      </c>
      <c r="S166" t="e">
        <f>IF(AND(TableOMP[[#This Row],[total_time]]&gt;=TableOMP[[#This Row],[Low]], TableOMP[[#This Row],[total_time]]&lt;=TableOMP[[#This Row],[High]]),1,0)</f>
        <v>#N/A</v>
      </c>
    </row>
    <row r="167" spans="1:19" x14ac:dyDescent="0.25">
      <c r="A167" t="s">
        <v>17</v>
      </c>
      <c r="B167">
        <v>100</v>
      </c>
      <c r="C167">
        <v>0</v>
      </c>
      <c r="D167">
        <v>0</v>
      </c>
      <c r="E167">
        <v>38</v>
      </c>
      <c r="F167">
        <v>1</v>
      </c>
      <c r="G167">
        <v>1.4540090000000001</v>
      </c>
      <c r="H167">
        <v>1.1719E-2</v>
      </c>
      <c r="I167">
        <v>0.195434</v>
      </c>
      <c r="J167">
        <v>5.2820000000000002E-3</v>
      </c>
      <c r="K167" t="str">
        <f t="shared" si="2"/>
        <v>5</v>
      </c>
      <c r="L167" t="s">
        <v>41</v>
      </c>
      <c r="M167" t="s">
        <v>40</v>
      </c>
      <c r="N1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38 1</v>
      </c>
      <c r="O167" t="e">
        <f>VLOOKUP(TableOMP[[#This Row],[Label]],TableAvg[],2,FALSE)</f>
        <v>#N/A</v>
      </c>
      <c r="P167" t="e">
        <f>VLOOKUP(TableOMP[[#This Row],[Label]],TableAvg[],3,FALSE)</f>
        <v>#N/A</v>
      </c>
      <c r="Q167" t="e">
        <f>TableOMP[[#This Row],[Avg]]-$U$2*TableOMP[[#This Row],[StdDev]]</f>
        <v>#N/A</v>
      </c>
      <c r="R167" t="e">
        <f>TableOMP[[#This Row],[Avg]]+$U$2*TableOMP[[#This Row],[StdDev]]</f>
        <v>#N/A</v>
      </c>
      <c r="S167" t="e">
        <f>IF(AND(TableOMP[[#This Row],[total_time]]&gt;=TableOMP[[#This Row],[Low]], TableOMP[[#This Row],[total_time]]&lt;=TableOMP[[#This Row],[High]]),1,0)</f>
        <v>#N/A</v>
      </c>
    </row>
    <row r="168" spans="1:19" x14ac:dyDescent="0.25">
      <c r="A168" t="s">
        <v>17</v>
      </c>
      <c r="B168">
        <v>100</v>
      </c>
      <c r="C168">
        <v>0</v>
      </c>
      <c r="D168">
        <v>0</v>
      </c>
      <c r="E168">
        <v>39</v>
      </c>
      <c r="F168">
        <v>1</v>
      </c>
      <c r="G168">
        <v>1.336346</v>
      </c>
      <c r="H168">
        <v>1.5623E-2</v>
      </c>
      <c r="I168">
        <v>0.17492099999999999</v>
      </c>
      <c r="J168">
        <v>4.6030000000000003E-3</v>
      </c>
      <c r="K168" t="str">
        <f t="shared" si="2"/>
        <v>5</v>
      </c>
      <c r="L168" t="s">
        <v>41</v>
      </c>
      <c r="M168" t="s">
        <v>40</v>
      </c>
      <c r="N1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39 1</v>
      </c>
      <c r="O168" t="e">
        <f>VLOOKUP(TableOMP[[#This Row],[Label]],TableAvg[],2,FALSE)</f>
        <v>#N/A</v>
      </c>
      <c r="P168" t="e">
        <f>VLOOKUP(TableOMP[[#This Row],[Label]],TableAvg[],3,FALSE)</f>
        <v>#N/A</v>
      </c>
      <c r="Q168" t="e">
        <f>TableOMP[[#This Row],[Avg]]-$U$2*TableOMP[[#This Row],[StdDev]]</f>
        <v>#N/A</v>
      </c>
      <c r="R168" t="e">
        <f>TableOMP[[#This Row],[Avg]]+$U$2*TableOMP[[#This Row],[StdDev]]</f>
        <v>#N/A</v>
      </c>
      <c r="S168" t="e">
        <f>IF(AND(TableOMP[[#This Row],[total_time]]&gt;=TableOMP[[#This Row],[Low]], TableOMP[[#This Row],[total_time]]&lt;=TableOMP[[#This Row],[High]]),1,0)</f>
        <v>#N/A</v>
      </c>
    </row>
    <row r="169" spans="1:19" x14ac:dyDescent="0.25">
      <c r="A169" t="s">
        <v>17</v>
      </c>
      <c r="B169">
        <v>100</v>
      </c>
      <c r="C169">
        <v>0</v>
      </c>
      <c r="D169">
        <v>0</v>
      </c>
      <c r="E169">
        <v>40</v>
      </c>
      <c r="F169">
        <v>1</v>
      </c>
      <c r="G169">
        <v>1.325998</v>
      </c>
      <c r="H169">
        <v>1.4933E-2</v>
      </c>
      <c r="I169">
        <v>0.17811199999999999</v>
      </c>
      <c r="J169">
        <v>4.5669999999999999E-3</v>
      </c>
      <c r="K169" t="str">
        <f t="shared" si="2"/>
        <v>5</v>
      </c>
      <c r="L169" t="s">
        <v>41</v>
      </c>
      <c r="M169" t="s">
        <v>40</v>
      </c>
      <c r="N1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40 1</v>
      </c>
      <c r="O169" t="e">
        <f>VLOOKUP(TableOMP[[#This Row],[Label]],TableAvg[],2,FALSE)</f>
        <v>#N/A</v>
      </c>
      <c r="P169" t="e">
        <f>VLOOKUP(TableOMP[[#This Row],[Label]],TableAvg[],3,FALSE)</f>
        <v>#N/A</v>
      </c>
      <c r="Q169" t="e">
        <f>TableOMP[[#This Row],[Avg]]-$U$2*TableOMP[[#This Row],[StdDev]]</f>
        <v>#N/A</v>
      </c>
      <c r="R169" t="e">
        <f>TableOMP[[#This Row],[Avg]]+$U$2*TableOMP[[#This Row],[StdDev]]</f>
        <v>#N/A</v>
      </c>
      <c r="S169" t="e">
        <f>IF(AND(TableOMP[[#This Row],[total_time]]&gt;=TableOMP[[#This Row],[Low]], TableOMP[[#This Row],[total_time]]&lt;=TableOMP[[#This Row],[High]]),1,0)</f>
        <v>#N/A</v>
      </c>
    </row>
    <row r="170" spans="1:19" x14ac:dyDescent="0.25">
      <c r="A170" t="s">
        <v>17</v>
      </c>
      <c r="B170">
        <v>100</v>
      </c>
      <c r="C170">
        <v>0</v>
      </c>
      <c r="D170">
        <v>0</v>
      </c>
      <c r="E170">
        <v>41</v>
      </c>
      <c r="F170">
        <v>1</v>
      </c>
      <c r="G170">
        <v>1.5300339999999999</v>
      </c>
      <c r="H170">
        <v>1.6438000000000001E-2</v>
      </c>
      <c r="I170">
        <v>0.20632</v>
      </c>
      <c r="J170">
        <v>5.1580000000000003E-3</v>
      </c>
      <c r="K170" t="str">
        <f t="shared" si="2"/>
        <v>5</v>
      </c>
      <c r="L170" t="s">
        <v>41</v>
      </c>
      <c r="M170" t="s">
        <v>40</v>
      </c>
      <c r="N1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41 1</v>
      </c>
      <c r="O170" t="e">
        <f>VLOOKUP(TableOMP[[#This Row],[Label]],TableAvg[],2,FALSE)</f>
        <v>#N/A</v>
      </c>
      <c r="P170" t="e">
        <f>VLOOKUP(TableOMP[[#This Row],[Label]],TableAvg[],3,FALSE)</f>
        <v>#N/A</v>
      </c>
      <c r="Q170" t="e">
        <f>TableOMP[[#This Row],[Avg]]-$U$2*TableOMP[[#This Row],[StdDev]]</f>
        <v>#N/A</v>
      </c>
      <c r="R170" t="e">
        <f>TableOMP[[#This Row],[Avg]]+$U$2*TableOMP[[#This Row],[StdDev]]</f>
        <v>#N/A</v>
      </c>
      <c r="S170" t="e">
        <f>IF(AND(TableOMP[[#This Row],[total_time]]&gt;=TableOMP[[#This Row],[Low]], TableOMP[[#This Row],[total_time]]&lt;=TableOMP[[#This Row],[High]]),1,0)</f>
        <v>#N/A</v>
      </c>
    </row>
    <row r="171" spans="1:19" x14ac:dyDescent="0.25">
      <c r="A171" t="s">
        <v>17</v>
      </c>
      <c r="B171">
        <v>100</v>
      </c>
      <c r="C171">
        <v>0</v>
      </c>
      <c r="D171">
        <v>0</v>
      </c>
      <c r="E171">
        <v>42</v>
      </c>
      <c r="F171">
        <v>1</v>
      </c>
      <c r="G171">
        <v>1.361245</v>
      </c>
      <c r="H171">
        <v>1.6545000000000001E-2</v>
      </c>
      <c r="I171">
        <v>0.19964799999999999</v>
      </c>
      <c r="J171">
        <v>4.8690000000000001E-3</v>
      </c>
      <c r="K171" t="str">
        <f t="shared" si="2"/>
        <v>5</v>
      </c>
      <c r="L171" t="s">
        <v>41</v>
      </c>
      <c r="M171" t="s">
        <v>40</v>
      </c>
      <c r="N1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42 1</v>
      </c>
      <c r="O171" t="e">
        <f>VLOOKUP(TableOMP[[#This Row],[Label]],TableAvg[],2,FALSE)</f>
        <v>#N/A</v>
      </c>
      <c r="P171" t="e">
        <f>VLOOKUP(TableOMP[[#This Row],[Label]],TableAvg[],3,FALSE)</f>
        <v>#N/A</v>
      </c>
      <c r="Q171" t="e">
        <f>TableOMP[[#This Row],[Avg]]-$U$2*TableOMP[[#This Row],[StdDev]]</f>
        <v>#N/A</v>
      </c>
      <c r="R171" t="e">
        <f>TableOMP[[#This Row],[Avg]]+$U$2*TableOMP[[#This Row],[StdDev]]</f>
        <v>#N/A</v>
      </c>
      <c r="S171" t="e">
        <f>IF(AND(TableOMP[[#This Row],[total_time]]&gt;=TableOMP[[#This Row],[Low]], TableOMP[[#This Row],[total_time]]&lt;=TableOMP[[#This Row],[High]]),1,0)</f>
        <v>#N/A</v>
      </c>
    </row>
    <row r="172" spans="1:19" x14ac:dyDescent="0.25">
      <c r="A172" t="s">
        <v>17</v>
      </c>
      <c r="B172">
        <v>100</v>
      </c>
      <c r="C172">
        <v>0</v>
      </c>
      <c r="D172">
        <v>0</v>
      </c>
      <c r="E172">
        <v>43</v>
      </c>
      <c r="F172">
        <v>1</v>
      </c>
      <c r="G172">
        <v>1.5672969999999999</v>
      </c>
      <c r="H172">
        <v>1.7378000000000001E-2</v>
      </c>
      <c r="I172">
        <v>0.229486</v>
      </c>
      <c r="J172">
        <v>5.4640000000000001E-3</v>
      </c>
      <c r="K172" t="str">
        <f t="shared" si="2"/>
        <v>5</v>
      </c>
      <c r="L172" t="s">
        <v>41</v>
      </c>
      <c r="M172" t="s">
        <v>40</v>
      </c>
      <c r="N1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43 1</v>
      </c>
      <c r="O172" t="e">
        <f>VLOOKUP(TableOMP[[#This Row],[Label]],TableAvg[],2,FALSE)</f>
        <v>#N/A</v>
      </c>
      <c r="P172" t="e">
        <f>VLOOKUP(TableOMP[[#This Row],[Label]],TableAvg[],3,FALSE)</f>
        <v>#N/A</v>
      </c>
      <c r="Q172" t="e">
        <f>TableOMP[[#This Row],[Avg]]-$U$2*TableOMP[[#This Row],[StdDev]]</f>
        <v>#N/A</v>
      </c>
      <c r="R172" t="e">
        <f>TableOMP[[#This Row],[Avg]]+$U$2*TableOMP[[#This Row],[StdDev]]</f>
        <v>#N/A</v>
      </c>
      <c r="S172" t="e">
        <f>IF(AND(TableOMP[[#This Row],[total_time]]&gt;=TableOMP[[#This Row],[Low]], TableOMP[[#This Row],[total_time]]&lt;=TableOMP[[#This Row],[High]]),1,0)</f>
        <v>#N/A</v>
      </c>
    </row>
    <row r="173" spans="1:19" x14ac:dyDescent="0.25">
      <c r="A173" t="s">
        <v>17</v>
      </c>
      <c r="B173">
        <v>100</v>
      </c>
      <c r="C173">
        <v>0</v>
      </c>
      <c r="D173">
        <v>0</v>
      </c>
      <c r="E173">
        <v>44</v>
      </c>
      <c r="F173">
        <v>1</v>
      </c>
      <c r="G173">
        <v>1.3978870000000001</v>
      </c>
      <c r="H173">
        <v>1.3873E-2</v>
      </c>
      <c r="I173">
        <v>0.23208100000000001</v>
      </c>
      <c r="J173">
        <v>5.3969999999999999E-3</v>
      </c>
      <c r="K173" t="str">
        <f t="shared" si="2"/>
        <v>5</v>
      </c>
      <c r="L173" t="s">
        <v>41</v>
      </c>
      <c r="M173" t="s">
        <v>40</v>
      </c>
      <c r="N1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44 1</v>
      </c>
      <c r="O173" t="e">
        <f>VLOOKUP(TableOMP[[#This Row],[Label]],TableAvg[],2,FALSE)</f>
        <v>#N/A</v>
      </c>
      <c r="P173" t="e">
        <f>VLOOKUP(TableOMP[[#This Row],[Label]],TableAvg[],3,FALSE)</f>
        <v>#N/A</v>
      </c>
      <c r="Q173" t="e">
        <f>TableOMP[[#This Row],[Avg]]-$U$2*TableOMP[[#This Row],[StdDev]]</f>
        <v>#N/A</v>
      </c>
      <c r="R173" t="e">
        <f>TableOMP[[#This Row],[Avg]]+$U$2*TableOMP[[#This Row],[StdDev]]</f>
        <v>#N/A</v>
      </c>
      <c r="S173" t="e">
        <f>IF(AND(TableOMP[[#This Row],[total_time]]&gt;=TableOMP[[#This Row],[Low]], TableOMP[[#This Row],[total_time]]&lt;=TableOMP[[#This Row],[High]]),1,0)</f>
        <v>#N/A</v>
      </c>
    </row>
    <row r="174" spans="1:19" x14ac:dyDescent="0.25">
      <c r="A174" t="s">
        <v>17</v>
      </c>
      <c r="B174">
        <v>100</v>
      </c>
      <c r="C174">
        <v>0</v>
      </c>
      <c r="D174">
        <v>0</v>
      </c>
      <c r="E174">
        <v>45</v>
      </c>
      <c r="F174">
        <v>1</v>
      </c>
      <c r="G174">
        <v>1.4342330000000001</v>
      </c>
      <c r="H174">
        <v>1.6441999999999998E-2</v>
      </c>
      <c r="I174">
        <v>0.24493200000000001</v>
      </c>
      <c r="J174">
        <v>5.5669999999999999E-3</v>
      </c>
      <c r="K174" t="str">
        <f t="shared" si="2"/>
        <v>5</v>
      </c>
      <c r="L174" t="s">
        <v>41</v>
      </c>
      <c r="M174" t="s">
        <v>40</v>
      </c>
      <c r="N1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45 1</v>
      </c>
      <c r="O174" t="e">
        <f>VLOOKUP(TableOMP[[#This Row],[Label]],TableAvg[],2,FALSE)</f>
        <v>#N/A</v>
      </c>
      <c r="P174" t="e">
        <f>VLOOKUP(TableOMP[[#This Row],[Label]],TableAvg[],3,FALSE)</f>
        <v>#N/A</v>
      </c>
      <c r="Q174" t="e">
        <f>TableOMP[[#This Row],[Avg]]-$U$2*TableOMP[[#This Row],[StdDev]]</f>
        <v>#N/A</v>
      </c>
      <c r="R174" t="e">
        <f>TableOMP[[#This Row],[Avg]]+$U$2*TableOMP[[#This Row],[StdDev]]</f>
        <v>#N/A</v>
      </c>
      <c r="S174" t="e">
        <f>IF(AND(TableOMP[[#This Row],[total_time]]&gt;=TableOMP[[#This Row],[Low]], TableOMP[[#This Row],[total_time]]&lt;=TableOMP[[#This Row],[High]]),1,0)</f>
        <v>#N/A</v>
      </c>
    </row>
    <row r="175" spans="1:19" x14ac:dyDescent="0.25">
      <c r="A175" t="s">
        <v>17</v>
      </c>
      <c r="B175">
        <v>100</v>
      </c>
      <c r="C175">
        <v>0</v>
      </c>
      <c r="D175">
        <v>0</v>
      </c>
      <c r="E175">
        <v>46</v>
      </c>
      <c r="F175">
        <v>1</v>
      </c>
      <c r="G175">
        <v>1.418283</v>
      </c>
      <c r="H175">
        <v>1.3929E-2</v>
      </c>
      <c r="I175">
        <v>0.26142500000000002</v>
      </c>
      <c r="J175">
        <v>5.8089999999999999E-3</v>
      </c>
      <c r="K175" t="str">
        <f t="shared" si="2"/>
        <v>5</v>
      </c>
      <c r="L175" t="s">
        <v>41</v>
      </c>
      <c r="M175" t="s">
        <v>40</v>
      </c>
      <c r="N1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46 1</v>
      </c>
      <c r="O175" t="e">
        <f>VLOOKUP(TableOMP[[#This Row],[Label]],TableAvg[],2,FALSE)</f>
        <v>#N/A</v>
      </c>
      <c r="P175" t="e">
        <f>VLOOKUP(TableOMP[[#This Row],[Label]],TableAvg[],3,FALSE)</f>
        <v>#N/A</v>
      </c>
      <c r="Q175" t="e">
        <f>TableOMP[[#This Row],[Avg]]-$U$2*TableOMP[[#This Row],[StdDev]]</f>
        <v>#N/A</v>
      </c>
      <c r="R175" t="e">
        <f>TableOMP[[#This Row],[Avg]]+$U$2*TableOMP[[#This Row],[StdDev]]</f>
        <v>#N/A</v>
      </c>
      <c r="S175" t="e">
        <f>IF(AND(TableOMP[[#This Row],[total_time]]&gt;=TableOMP[[#This Row],[Low]], TableOMP[[#This Row],[total_time]]&lt;=TableOMP[[#This Row],[High]]),1,0)</f>
        <v>#N/A</v>
      </c>
    </row>
    <row r="176" spans="1:19" x14ac:dyDescent="0.25">
      <c r="A176" t="s">
        <v>17</v>
      </c>
      <c r="B176">
        <v>100</v>
      </c>
      <c r="C176">
        <v>0</v>
      </c>
      <c r="D176">
        <v>0</v>
      </c>
      <c r="E176">
        <v>47</v>
      </c>
      <c r="F176">
        <v>1</v>
      </c>
      <c r="G176">
        <v>1.5220290000000001</v>
      </c>
      <c r="H176">
        <v>1.9175000000000001E-2</v>
      </c>
      <c r="I176">
        <v>0.26543099999999997</v>
      </c>
      <c r="J176">
        <v>5.77E-3</v>
      </c>
      <c r="K176" t="str">
        <f t="shared" si="2"/>
        <v>5</v>
      </c>
      <c r="L176" t="s">
        <v>41</v>
      </c>
      <c r="M176" t="s">
        <v>40</v>
      </c>
      <c r="N1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47 1</v>
      </c>
      <c r="O176" t="e">
        <f>VLOOKUP(TableOMP[[#This Row],[Label]],TableAvg[],2,FALSE)</f>
        <v>#N/A</v>
      </c>
      <c r="P176" t="e">
        <f>VLOOKUP(TableOMP[[#This Row],[Label]],TableAvg[],3,FALSE)</f>
        <v>#N/A</v>
      </c>
      <c r="Q176" t="e">
        <f>TableOMP[[#This Row],[Avg]]-$U$2*TableOMP[[#This Row],[StdDev]]</f>
        <v>#N/A</v>
      </c>
      <c r="R176" t="e">
        <f>TableOMP[[#This Row],[Avg]]+$U$2*TableOMP[[#This Row],[StdDev]]</f>
        <v>#N/A</v>
      </c>
      <c r="S176" t="e">
        <f>IF(AND(TableOMP[[#This Row],[total_time]]&gt;=TableOMP[[#This Row],[Low]], TableOMP[[#This Row],[total_time]]&lt;=TableOMP[[#This Row],[High]]),1,0)</f>
        <v>#N/A</v>
      </c>
    </row>
    <row r="177" spans="1:19" x14ac:dyDescent="0.25">
      <c r="A177" t="s">
        <v>17</v>
      </c>
      <c r="B177">
        <v>100</v>
      </c>
      <c r="C177">
        <v>0</v>
      </c>
      <c r="D177">
        <v>0</v>
      </c>
      <c r="E177">
        <v>48</v>
      </c>
      <c r="F177">
        <v>1</v>
      </c>
      <c r="G177">
        <v>1.5980859999999999</v>
      </c>
      <c r="H177">
        <v>1.9129E-2</v>
      </c>
      <c r="I177">
        <v>0.28029999999999999</v>
      </c>
      <c r="J177">
        <v>5.9639999999999997E-3</v>
      </c>
      <c r="K177" t="str">
        <f t="shared" si="2"/>
        <v>5</v>
      </c>
      <c r="L177" t="s">
        <v>41</v>
      </c>
      <c r="M177" t="s">
        <v>40</v>
      </c>
      <c r="N1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48 1</v>
      </c>
      <c r="O177" t="e">
        <f>VLOOKUP(TableOMP[[#This Row],[Label]],TableAvg[],2,FALSE)</f>
        <v>#N/A</v>
      </c>
      <c r="P177" t="e">
        <f>VLOOKUP(TableOMP[[#This Row],[Label]],TableAvg[],3,FALSE)</f>
        <v>#N/A</v>
      </c>
      <c r="Q177" t="e">
        <f>TableOMP[[#This Row],[Avg]]-$U$2*TableOMP[[#This Row],[StdDev]]</f>
        <v>#N/A</v>
      </c>
      <c r="R177" t="e">
        <f>TableOMP[[#This Row],[Avg]]+$U$2*TableOMP[[#This Row],[StdDev]]</f>
        <v>#N/A</v>
      </c>
      <c r="S177" t="e">
        <f>IF(AND(TableOMP[[#This Row],[total_time]]&gt;=TableOMP[[#This Row],[Low]], TableOMP[[#This Row],[total_time]]&lt;=TableOMP[[#This Row],[High]]),1,0)</f>
        <v>#N/A</v>
      </c>
    </row>
    <row r="178" spans="1:19" x14ac:dyDescent="0.25">
      <c r="A178" t="s">
        <v>17</v>
      </c>
      <c r="B178">
        <v>100</v>
      </c>
      <c r="C178">
        <v>0</v>
      </c>
      <c r="D178">
        <v>0</v>
      </c>
      <c r="E178">
        <v>49</v>
      </c>
      <c r="F178">
        <v>1</v>
      </c>
      <c r="G178">
        <v>1.703333</v>
      </c>
      <c r="H178">
        <v>1.2921E-2</v>
      </c>
      <c r="I178">
        <v>0.29519299999999998</v>
      </c>
      <c r="J178">
        <v>6.1500000000000001E-3</v>
      </c>
      <c r="K178" t="str">
        <f t="shared" si="2"/>
        <v>5</v>
      </c>
      <c r="L178" t="s">
        <v>41</v>
      </c>
      <c r="M178" t="s">
        <v>40</v>
      </c>
      <c r="N1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49 1</v>
      </c>
      <c r="O178" t="e">
        <f>VLOOKUP(TableOMP[[#This Row],[Label]],TableAvg[],2,FALSE)</f>
        <v>#N/A</v>
      </c>
      <c r="P178" t="e">
        <f>VLOOKUP(TableOMP[[#This Row],[Label]],TableAvg[],3,FALSE)</f>
        <v>#N/A</v>
      </c>
      <c r="Q178" t="e">
        <f>TableOMP[[#This Row],[Avg]]-$U$2*TableOMP[[#This Row],[StdDev]]</f>
        <v>#N/A</v>
      </c>
      <c r="R178" t="e">
        <f>TableOMP[[#This Row],[Avg]]+$U$2*TableOMP[[#This Row],[StdDev]]</f>
        <v>#N/A</v>
      </c>
      <c r="S178" t="e">
        <f>IF(AND(TableOMP[[#This Row],[total_time]]&gt;=TableOMP[[#This Row],[Low]], TableOMP[[#This Row],[total_time]]&lt;=TableOMP[[#This Row],[High]]),1,0)</f>
        <v>#N/A</v>
      </c>
    </row>
    <row r="179" spans="1:19" x14ac:dyDescent="0.25">
      <c r="A179" t="s">
        <v>17</v>
      </c>
      <c r="B179">
        <v>100</v>
      </c>
      <c r="C179">
        <v>0</v>
      </c>
      <c r="D179">
        <v>0</v>
      </c>
      <c r="E179">
        <v>50</v>
      </c>
      <c r="F179">
        <v>1</v>
      </c>
      <c r="G179">
        <v>1.5587500000000001</v>
      </c>
      <c r="H179">
        <v>2.4535999999999999E-2</v>
      </c>
      <c r="I179">
        <v>0.34022000000000002</v>
      </c>
      <c r="J179">
        <v>6.9430000000000004E-3</v>
      </c>
      <c r="K179" t="str">
        <f t="shared" si="2"/>
        <v>5</v>
      </c>
      <c r="L179" t="s">
        <v>41</v>
      </c>
      <c r="M179" t="s">
        <v>40</v>
      </c>
      <c r="N1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50 1</v>
      </c>
      <c r="O179" t="e">
        <f>VLOOKUP(TableOMP[[#This Row],[Label]],TableAvg[],2,FALSE)</f>
        <v>#N/A</v>
      </c>
      <c r="P179" t="e">
        <f>VLOOKUP(TableOMP[[#This Row],[Label]],TableAvg[],3,FALSE)</f>
        <v>#N/A</v>
      </c>
      <c r="Q179" t="e">
        <f>TableOMP[[#This Row],[Avg]]-$U$2*TableOMP[[#This Row],[StdDev]]</f>
        <v>#N/A</v>
      </c>
      <c r="R179" t="e">
        <f>TableOMP[[#This Row],[Avg]]+$U$2*TableOMP[[#This Row],[StdDev]]</f>
        <v>#N/A</v>
      </c>
      <c r="S179" t="e">
        <f>IF(AND(TableOMP[[#This Row],[total_time]]&gt;=TableOMP[[#This Row],[Low]], TableOMP[[#This Row],[total_time]]&lt;=TableOMP[[#This Row],[High]]),1,0)</f>
        <v>#N/A</v>
      </c>
    </row>
    <row r="180" spans="1:19" x14ac:dyDescent="0.25">
      <c r="A180" t="s">
        <v>17</v>
      </c>
      <c r="B180">
        <v>100</v>
      </c>
      <c r="C180">
        <v>0</v>
      </c>
      <c r="D180">
        <v>0</v>
      </c>
      <c r="E180">
        <v>51</v>
      </c>
      <c r="F180">
        <v>1</v>
      </c>
      <c r="G180">
        <v>1.54599</v>
      </c>
      <c r="H180">
        <v>1.5056E-2</v>
      </c>
      <c r="I180">
        <v>0.31824599999999997</v>
      </c>
      <c r="J180">
        <v>6.365E-3</v>
      </c>
      <c r="K180" t="str">
        <f t="shared" si="2"/>
        <v>5</v>
      </c>
      <c r="L180" t="s">
        <v>41</v>
      </c>
      <c r="M180" t="s">
        <v>40</v>
      </c>
      <c r="N1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51 1</v>
      </c>
      <c r="O180" t="e">
        <f>VLOOKUP(TableOMP[[#This Row],[Label]],TableAvg[],2,FALSE)</f>
        <v>#N/A</v>
      </c>
      <c r="P180" t="e">
        <f>VLOOKUP(TableOMP[[#This Row],[Label]],TableAvg[],3,FALSE)</f>
        <v>#N/A</v>
      </c>
      <c r="Q180" t="e">
        <f>TableOMP[[#This Row],[Avg]]-$U$2*TableOMP[[#This Row],[StdDev]]</f>
        <v>#N/A</v>
      </c>
      <c r="R180" t="e">
        <f>TableOMP[[#This Row],[Avg]]+$U$2*TableOMP[[#This Row],[StdDev]]</f>
        <v>#N/A</v>
      </c>
      <c r="S180" t="e">
        <f>IF(AND(TableOMP[[#This Row],[total_time]]&gt;=TableOMP[[#This Row],[Low]], TableOMP[[#This Row],[total_time]]&lt;=TableOMP[[#This Row],[High]]),1,0)</f>
        <v>#N/A</v>
      </c>
    </row>
    <row r="181" spans="1:19" x14ac:dyDescent="0.25">
      <c r="A181" t="s">
        <v>17</v>
      </c>
      <c r="B181">
        <v>100</v>
      </c>
      <c r="C181">
        <v>0</v>
      </c>
      <c r="D181">
        <v>0</v>
      </c>
      <c r="E181">
        <v>52</v>
      </c>
      <c r="F181">
        <v>1</v>
      </c>
      <c r="G181">
        <v>1.5655650000000001</v>
      </c>
      <c r="H181">
        <v>1.9415999999999999E-2</v>
      </c>
      <c r="I181">
        <v>0.34524700000000003</v>
      </c>
      <c r="J181">
        <v>6.77E-3</v>
      </c>
      <c r="K181" t="str">
        <f t="shared" si="2"/>
        <v>5</v>
      </c>
      <c r="L181" t="s">
        <v>41</v>
      </c>
      <c r="M181" t="s">
        <v>40</v>
      </c>
      <c r="N1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52 1</v>
      </c>
      <c r="O181" t="e">
        <f>VLOOKUP(TableOMP[[#This Row],[Label]],TableAvg[],2,FALSE)</f>
        <v>#N/A</v>
      </c>
      <c r="P181" t="e">
        <f>VLOOKUP(TableOMP[[#This Row],[Label]],TableAvg[],3,FALSE)</f>
        <v>#N/A</v>
      </c>
      <c r="Q181" t="e">
        <f>TableOMP[[#This Row],[Avg]]-$U$2*TableOMP[[#This Row],[StdDev]]</f>
        <v>#N/A</v>
      </c>
      <c r="R181" t="e">
        <f>TableOMP[[#This Row],[Avg]]+$U$2*TableOMP[[#This Row],[StdDev]]</f>
        <v>#N/A</v>
      </c>
      <c r="S181" t="e">
        <f>IF(AND(TableOMP[[#This Row],[total_time]]&gt;=TableOMP[[#This Row],[Low]], TableOMP[[#This Row],[total_time]]&lt;=TableOMP[[#This Row],[High]]),1,0)</f>
        <v>#N/A</v>
      </c>
    </row>
    <row r="182" spans="1:19" x14ac:dyDescent="0.25">
      <c r="A182" t="s">
        <v>17</v>
      </c>
      <c r="B182">
        <v>100</v>
      </c>
      <c r="C182">
        <v>0</v>
      </c>
      <c r="D182">
        <v>0</v>
      </c>
      <c r="E182">
        <v>53</v>
      </c>
      <c r="F182">
        <v>1</v>
      </c>
      <c r="G182">
        <v>1.755768</v>
      </c>
      <c r="H182">
        <v>1.4807000000000001E-2</v>
      </c>
      <c r="I182">
        <v>0.36352800000000002</v>
      </c>
      <c r="J182">
        <v>6.9909999999999998E-3</v>
      </c>
      <c r="K182" t="str">
        <f t="shared" si="2"/>
        <v>5</v>
      </c>
      <c r="L182" t="s">
        <v>41</v>
      </c>
      <c r="M182" t="s">
        <v>40</v>
      </c>
      <c r="N1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53 1</v>
      </c>
      <c r="O182" t="e">
        <f>VLOOKUP(TableOMP[[#This Row],[Label]],TableAvg[],2,FALSE)</f>
        <v>#N/A</v>
      </c>
      <c r="P182" t="e">
        <f>VLOOKUP(TableOMP[[#This Row],[Label]],TableAvg[],3,FALSE)</f>
        <v>#N/A</v>
      </c>
      <c r="Q182" t="e">
        <f>TableOMP[[#This Row],[Avg]]-$U$2*TableOMP[[#This Row],[StdDev]]</f>
        <v>#N/A</v>
      </c>
      <c r="R182" t="e">
        <f>TableOMP[[#This Row],[Avg]]+$U$2*TableOMP[[#This Row],[StdDev]]</f>
        <v>#N/A</v>
      </c>
      <c r="S182" t="e">
        <f>IF(AND(TableOMP[[#This Row],[total_time]]&gt;=TableOMP[[#This Row],[Low]], TableOMP[[#This Row],[total_time]]&lt;=TableOMP[[#This Row],[High]]),1,0)</f>
        <v>#N/A</v>
      </c>
    </row>
    <row r="183" spans="1:19" x14ac:dyDescent="0.25">
      <c r="A183" t="s">
        <v>17</v>
      </c>
      <c r="B183">
        <v>100</v>
      </c>
      <c r="C183">
        <v>0</v>
      </c>
      <c r="D183">
        <v>0</v>
      </c>
      <c r="E183">
        <v>54</v>
      </c>
      <c r="F183">
        <v>1</v>
      </c>
      <c r="G183">
        <v>1.6360950000000001</v>
      </c>
      <c r="H183">
        <v>1.4872E-2</v>
      </c>
      <c r="I183">
        <v>0.36816900000000002</v>
      </c>
      <c r="J183">
        <v>6.9470000000000001E-3</v>
      </c>
      <c r="K183" t="str">
        <f t="shared" si="2"/>
        <v>5</v>
      </c>
      <c r="L183" t="s">
        <v>41</v>
      </c>
      <c r="M183" t="s">
        <v>40</v>
      </c>
      <c r="N1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54 1</v>
      </c>
      <c r="O183" t="e">
        <f>VLOOKUP(TableOMP[[#This Row],[Label]],TableAvg[],2,FALSE)</f>
        <v>#N/A</v>
      </c>
      <c r="P183" t="e">
        <f>VLOOKUP(TableOMP[[#This Row],[Label]],TableAvg[],3,FALSE)</f>
        <v>#N/A</v>
      </c>
      <c r="Q183" t="e">
        <f>TableOMP[[#This Row],[Avg]]-$U$2*TableOMP[[#This Row],[StdDev]]</f>
        <v>#N/A</v>
      </c>
      <c r="R183" t="e">
        <f>TableOMP[[#This Row],[Avg]]+$U$2*TableOMP[[#This Row],[StdDev]]</f>
        <v>#N/A</v>
      </c>
      <c r="S183" t="e">
        <f>IF(AND(TableOMP[[#This Row],[total_time]]&gt;=TableOMP[[#This Row],[Low]], TableOMP[[#This Row],[total_time]]&lt;=TableOMP[[#This Row],[High]]),1,0)</f>
        <v>#N/A</v>
      </c>
    </row>
    <row r="184" spans="1:19" x14ac:dyDescent="0.25">
      <c r="A184" t="s">
        <v>17</v>
      </c>
      <c r="B184">
        <v>100</v>
      </c>
      <c r="C184">
        <v>0</v>
      </c>
      <c r="D184">
        <v>0</v>
      </c>
      <c r="E184">
        <v>55</v>
      </c>
      <c r="F184">
        <v>1</v>
      </c>
      <c r="G184">
        <v>1.6205620000000001</v>
      </c>
      <c r="H184">
        <v>1.7158E-2</v>
      </c>
      <c r="I184">
        <v>0.38899699999999998</v>
      </c>
      <c r="J184">
        <v>7.2040000000000003E-3</v>
      </c>
      <c r="K184" t="str">
        <f t="shared" si="2"/>
        <v>5</v>
      </c>
      <c r="L184" t="s">
        <v>41</v>
      </c>
      <c r="M184" t="s">
        <v>40</v>
      </c>
      <c r="N1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55 1</v>
      </c>
      <c r="O184" t="e">
        <f>VLOOKUP(TableOMP[[#This Row],[Label]],TableAvg[],2,FALSE)</f>
        <v>#N/A</v>
      </c>
      <c r="P184" t="e">
        <f>VLOOKUP(TableOMP[[#This Row],[Label]],TableAvg[],3,FALSE)</f>
        <v>#N/A</v>
      </c>
      <c r="Q184" t="e">
        <f>TableOMP[[#This Row],[Avg]]-$U$2*TableOMP[[#This Row],[StdDev]]</f>
        <v>#N/A</v>
      </c>
      <c r="R184" t="e">
        <f>TableOMP[[#This Row],[Avg]]+$U$2*TableOMP[[#This Row],[StdDev]]</f>
        <v>#N/A</v>
      </c>
      <c r="S184" t="e">
        <f>IF(AND(TableOMP[[#This Row],[total_time]]&gt;=TableOMP[[#This Row],[Low]], TableOMP[[#This Row],[total_time]]&lt;=TableOMP[[#This Row],[High]]),1,0)</f>
        <v>#N/A</v>
      </c>
    </row>
    <row r="185" spans="1:19" x14ac:dyDescent="0.25">
      <c r="A185" t="s">
        <v>17</v>
      </c>
      <c r="B185">
        <v>100</v>
      </c>
      <c r="C185">
        <v>0</v>
      </c>
      <c r="D185">
        <v>0</v>
      </c>
      <c r="E185">
        <v>56</v>
      </c>
      <c r="F185">
        <v>1</v>
      </c>
      <c r="G185">
        <v>1.903006</v>
      </c>
      <c r="H185">
        <v>1.8647E-2</v>
      </c>
      <c r="I185">
        <v>0.38244600000000001</v>
      </c>
      <c r="J185">
        <v>6.9540000000000001E-3</v>
      </c>
      <c r="K185" t="str">
        <f t="shared" si="2"/>
        <v>5</v>
      </c>
      <c r="L185" t="s">
        <v>41</v>
      </c>
      <c r="M185" t="s">
        <v>40</v>
      </c>
      <c r="N1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56 1</v>
      </c>
      <c r="O185" t="e">
        <f>VLOOKUP(TableOMP[[#This Row],[Label]],TableAvg[],2,FALSE)</f>
        <v>#N/A</v>
      </c>
      <c r="P185" t="e">
        <f>VLOOKUP(TableOMP[[#This Row],[Label]],TableAvg[],3,FALSE)</f>
        <v>#N/A</v>
      </c>
      <c r="Q185" t="e">
        <f>TableOMP[[#This Row],[Avg]]-$U$2*TableOMP[[#This Row],[StdDev]]</f>
        <v>#N/A</v>
      </c>
      <c r="R185" t="e">
        <f>TableOMP[[#This Row],[Avg]]+$U$2*TableOMP[[#This Row],[StdDev]]</f>
        <v>#N/A</v>
      </c>
      <c r="S185" t="e">
        <f>IF(AND(TableOMP[[#This Row],[total_time]]&gt;=TableOMP[[#This Row],[Low]], TableOMP[[#This Row],[total_time]]&lt;=TableOMP[[#This Row],[High]]),1,0)</f>
        <v>#N/A</v>
      </c>
    </row>
    <row r="186" spans="1:19" x14ac:dyDescent="0.25">
      <c r="A186" t="s">
        <v>17</v>
      </c>
      <c r="B186">
        <v>100</v>
      </c>
      <c r="C186">
        <v>0</v>
      </c>
      <c r="D186">
        <v>0</v>
      </c>
      <c r="E186">
        <v>57</v>
      </c>
      <c r="F186">
        <v>1</v>
      </c>
      <c r="G186">
        <v>1.624989</v>
      </c>
      <c r="H186">
        <v>1.9223000000000001E-2</v>
      </c>
      <c r="I186">
        <v>0.39073799999999997</v>
      </c>
      <c r="J186">
        <v>6.9769999999999997E-3</v>
      </c>
      <c r="K186" t="str">
        <f t="shared" si="2"/>
        <v>5</v>
      </c>
      <c r="L186" t="s">
        <v>41</v>
      </c>
      <c r="M186" t="s">
        <v>40</v>
      </c>
      <c r="N1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57 1</v>
      </c>
      <c r="O186" t="e">
        <f>VLOOKUP(TableOMP[[#This Row],[Label]],TableAvg[],2,FALSE)</f>
        <v>#N/A</v>
      </c>
      <c r="P186" t="e">
        <f>VLOOKUP(TableOMP[[#This Row],[Label]],TableAvg[],3,FALSE)</f>
        <v>#N/A</v>
      </c>
      <c r="Q186" t="e">
        <f>TableOMP[[#This Row],[Avg]]-$U$2*TableOMP[[#This Row],[StdDev]]</f>
        <v>#N/A</v>
      </c>
      <c r="R186" t="e">
        <f>TableOMP[[#This Row],[Avg]]+$U$2*TableOMP[[#This Row],[StdDev]]</f>
        <v>#N/A</v>
      </c>
      <c r="S186" t="e">
        <f>IF(AND(TableOMP[[#This Row],[total_time]]&gt;=TableOMP[[#This Row],[Low]], TableOMP[[#This Row],[total_time]]&lt;=TableOMP[[#This Row],[High]]),1,0)</f>
        <v>#N/A</v>
      </c>
    </row>
    <row r="187" spans="1:19" x14ac:dyDescent="0.25">
      <c r="A187" t="s">
        <v>17</v>
      </c>
      <c r="B187">
        <v>100</v>
      </c>
      <c r="C187">
        <v>0</v>
      </c>
      <c r="D187">
        <v>0</v>
      </c>
      <c r="E187">
        <v>58</v>
      </c>
      <c r="F187">
        <v>1</v>
      </c>
      <c r="G187">
        <v>1.230272</v>
      </c>
      <c r="H187">
        <v>1.3734E-2</v>
      </c>
      <c r="I187">
        <v>0.33459499999999998</v>
      </c>
      <c r="J187">
        <v>5.8700000000000002E-3</v>
      </c>
      <c r="K187" t="str">
        <f t="shared" si="2"/>
        <v>5</v>
      </c>
      <c r="L187" t="s">
        <v>41</v>
      </c>
      <c r="M187" t="s">
        <v>40</v>
      </c>
      <c r="N1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58 1</v>
      </c>
      <c r="O187" t="e">
        <f>VLOOKUP(TableOMP[[#This Row],[Label]],TableAvg[],2,FALSE)</f>
        <v>#N/A</v>
      </c>
      <c r="P187" t="e">
        <f>VLOOKUP(TableOMP[[#This Row],[Label]],TableAvg[],3,FALSE)</f>
        <v>#N/A</v>
      </c>
      <c r="Q187" t="e">
        <f>TableOMP[[#This Row],[Avg]]-$U$2*TableOMP[[#This Row],[StdDev]]</f>
        <v>#N/A</v>
      </c>
      <c r="R187" t="e">
        <f>TableOMP[[#This Row],[Avg]]+$U$2*TableOMP[[#This Row],[StdDev]]</f>
        <v>#N/A</v>
      </c>
      <c r="S187" t="e">
        <f>IF(AND(TableOMP[[#This Row],[total_time]]&gt;=TableOMP[[#This Row],[Low]], TableOMP[[#This Row],[total_time]]&lt;=TableOMP[[#This Row],[High]]),1,0)</f>
        <v>#N/A</v>
      </c>
    </row>
    <row r="188" spans="1:19" x14ac:dyDescent="0.25">
      <c r="A188" t="s">
        <v>17</v>
      </c>
      <c r="B188">
        <v>100</v>
      </c>
      <c r="C188">
        <v>0</v>
      </c>
      <c r="D188">
        <v>0</v>
      </c>
      <c r="E188">
        <v>59</v>
      </c>
      <c r="F188">
        <v>1</v>
      </c>
      <c r="G188">
        <v>1.3005519999999999</v>
      </c>
      <c r="H188">
        <v>1.6691999999999999E-2</v>
      </c>
      <c r="I188">
        <v>0.37558900000000001</v>
      </c>
      <c r="J188">
        <v>6.476E-3</v>
      </c>
      <c r="K188" t="str">
        <f t="shared" si="2"/>
        <v>5</v>
      </c>
      <c r="L188" t="s">
        <v>41</v>
      </c>
      <c r="M188" t="s">
        <v>40</v>
      </c>
      <c r="N1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59 1</v>
      </c>
      <c r="O188" t="e">
        <f>VLOOKUP(TableOMP[[#This Row],[Label]],TableAvg[],2,FALSE)</f>
        <v>#N/A</v>
      </c>
      <c r="P188" t="e">
        <f>VLOOKUP(TableOMP[[#This Row],[Label]],TableAvg[],3,FALSE)</f>
        <v>#N/A</v>
      </c>
      <c r="Q188" t="e">
        <f>TableOMP[[#This Row],[Avg]]-$U$2*TableOMP[[#This Row],[StdDev]]</f>
        <v>#N/A</v>
      </c>
      <c r="R188" t="e">
        <f>TableOMP[[#This Row],[Avg]]+$U$2*TableOMP[[#This Row],[StdDev]]</f>
        <v>#N/A</v>
      </c>
      <c r="S188" t="e">
        <f>IF(AND(TableOMP[[#This Row],[total_time]]&gt;=TableOMP[[#This Row],[Low]], TableOMP[[#This Row],[total_time]]&lt;=TableOMP[[#This Row],[High]]),1,0)</f>
        <v>#N/A</v>
      </c>
    </row>
    <row r="189" spans="1:19" x14ac:dyDescent="0.25">
      <c r="A189" t="s">
        <v>17</v>
      </c>
      <c r="B189">
        <v>100</v>
      </c>
      <c r="C189">
        <v>0</v>
      </c>
      <c r="D189">
        <v>0</v>
      </c>
      <c r="E189">
        <v>60</v>
      </c>
      <c r="F189">
        <v>1</v>
      </c>
      <c r="G189">
        <v>1.285682</v>
      </c>
      <c r="H189">
        <v>1.4489E-2</v>
      </c>
      <c r="I189">
        <v>0.40624700000000002</v>
      </c>
      <c r="J189">
        <v>6.8859999999999998E-3</v>
      </c>
      <c r="K189" t="str">
        <f t="shared" si="2"/>
        <v>5</v>
      </c>
      <c r="L189" t="s">
        <v>41</v>
      </c>
      <c r="M189" t="s">
        <v>40</v>
      </c>
      <c r="N1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60 1</v>
      </c>
      <c r="O189" t="e">
        <f>VLOOKUP(TableOMP[[#This Row],[Label]],TableAvg[],2,FALSE)</f>
        <v>#N/A</v>
      </c>
      <c r="P189" t="e">
        <f>VLOOKUP(TableOMP[[#This Row],[Label]],TableAvg[],3,FALSE)</f>
        <v>#N/A</v>
      </c>
      <c r="Q189" t="e">
        <f>TableOMP[[#This Row],[Avg]]-$U$2*TableOMP[[#This Row],[StdDev]]</f>
        <v>#N/A</v>
      </c>
      <c r="R189" t="e">
        <f>TableOMP[[#This Row],[Avg]]+$U$2*TableOMP[[#This Row],[StdDev]]</f>
        <v>#N/A</v>
      </c>
      <c r="S189" t="e">
        <f>IF(AND(TableOMP[[#This Row],[total_time]]&gt;=TableOMP[[#This Row],[Low]], TableOMP[[#This Row],[total_time]]&lt;=TableOMP[[#This Row],[High]]),1,0)</f>
        <v>#N/A</v>
      </c>
    </row>
    <row r="190" spans="1:19" x14ac:dyDescent="0.25">
      <c r="A190" t="s">
        <v>17</v>
      </c>
      <c r="B190">
        <v>100</v>
      </c>
      <c r="C190">
        <v>0</v>
      </c>
      <c r="D190">
        <v>0</v>
      </c>
      <c r="E190">
        <v>61</v>
      </c>
      <c r="F190">
        <v>1</v>
      </c>
      <c r="G190">
        <v>1.2544649999999999</v>
      </c>
      <c r="H190">
        <v>2.4022999999999999E-2</v>
      </c>
      <c r="I190">
        <v>0.41312500000000002</v>
      </c>
      <c r="J190">
        <v>6.8849999999999996E-3</v>
      </c>
      <c r="K190" t="str">
        <f t="shared" si="2"/>
        <v>5</v>
      </c>
      <c r="L190" t="s">
        <v>41</v>
      </c>
      <c r="M190" t="s">
        <v>40</v>
      </c>
      <c r="N1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61 1</v>
      </c>
      <c r="O190" t="e">
        <f>VLOOKUP(TableOMP[[#This Row],[Label]],TableAvg[],2,FALSE)</f>
        <v>#N/A</v>
      </c>
      <c r="P190" t="e">
        <f>VLOOKUP(TableOMP[[#This Row],[Label]],TableAvg[],3,FALSE)</f>
        <v>#N/A</v>
      </c>
      <c r="Q190" t="e">
        <f>TableOMP[[#This Row],[Avg]]-$U$2*TableOMP[[#This Row],[StdDev]]</f>
        <v>#N/A</v>
      </c>
      <c r="R190" t="e">
        <f>TableOMP[[#This Row],[Avg]]+$U$2*TableOMP[[#This Row],[StdDev]]</f>
        <v>#N/A</v>
      </c>
      <c r="S190" t="e">
        <f>IF(AND(TableOMP[[#This Row],[total_time]]&gt;=TableOMP[[#This Row],[Low]], TableOMP[[#This Row],[total_time]]&lt;=TableOMP[[#This Row],[High]]),1,0)</f>
        <v>#N/A</v>
      </c>
    </row>
    <row r="191" spans="1:19" x14ac:dyDescent="0.25">
      <c r="A191" t="s">
        <v>17</v>
      </c>
      <c r="B191">
        <v>100</v>
      </c>
      <c r="C191">
        <v>0</v>
      </c>
      <c r="D191">
        <v>0</v>
      </c>
      <c r="E191">
        <v>62</v>
      </c>
      <c r="F191">
        <v>1</v>
      </c>
      <c r="G191">
        <v>1.333988</v>
      </c>
      <c r="H191">
        <v>2.4743000000000001E-2</v>
      </c>
      <c r="I191">
        <v>0.423844</v>
      </c>
      <c r="J191">
        <v>6.9480000000000002E-3</v>
      </c>
      <c r="K191" t="str">
        <f t="shared" si="2"/>
        <v>5</v>
      </c>
      <c r="L191" t="s">
        <v>41</v>
      </c>
      <c r="M191" t="s">
        <v>40</v>
      </c>
      <c r="N1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62 1</v>
      </c>
      <c r="O191" t="e">
        <f>VLOOKUP(TableOMP[[#This Row],[Label]],TableAvg[],2,FALSE)</f>
        <v>#N/A</v>
      </c>
      <c r="P191" t="e">
        <f>VLOOKUP(TableOMP[[#This Row],[Label]],TableAvg[],3,FALSE)</f>
        <v>#N/A</v>
      </c>
      <c r="Q191" t="e">
        <f>TableOMP[[#This Row],[Avg]]-$U$2*TableOMP[[#This Row],[StdDev]]</f>
        <v>#N/A</v>
      </c>
      <c r="R191" t="e">
        <f>TableOMP[[#This Row],[Avg]]+$U$2*TableOMP[[#This Row],[StdDev]]</f>
        <v>#N/A</v>
      </c>
      <c r="S191" t="e">
        <f>IF(AND(TableOMP[[#This Row],[total_time]]&gt;=TableOMP[[#This Row],[Low]], TableOMP[[#This Row],[total_time]]&lt;=TableOMP[[#This Row],[High]]),1,0)</f>
        <v>#N/A</v>
      </c>
    </row>
    <row r="192" spans="1:19" x14ac:dyDescent="0.25">
      <c r="A192" t="s">
        <v>17</v>
      </c>
      <c r="B192">
        <v>100</v>
      </c>
      <c r="C192">
        <v>0</v>
      </c>
      <c r="D192">
        <v>0</v>
      </c>
      <c r="E192">
        <v>63</v>
      </c>
      <c r="F192">
        <v>1</v>
      </c>
      <c r="G192">
        <v>1.3276159999999999</v>
      </c>
      <c r="H192">
        <v>2.383E-2</v>
      </c>
      <c r="I192">
        <v>0.46898600000000001</v>
      </c>
      <c r="J192">
        <v>7.5640000000000004E-3</v>
      </c>
      <c r="K192" t="str">
        <f t="shared" si="2"/>
        <v>5</v>
      </c>
      <c r="L192" t="s">
        <v>41</v>
      </c>
      <c r="M192" t="s">
        <v>40</v>
      </c>
      <c r="N1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63 1</v>
      </c>
      <c r="O192" t="e">
        <f>VLOOKUP(TableOMP[[#This Row],[Label]],TableAvg[],2,FALSE)</f>
        <v>#N/A</v>
      </c>
      <c r="P192" t="e">
        <f>VLOOKUP(TableOMP[[#This Row],[Label]],TableAvg[],3,FALSE)</f>
        <v>#N/A</v>
      </c>
      <c r="Q192" t="e">
        <f>TableOMP[[#This Row],[Avg]]-$U$2*TableOMP[[#This Row],[StdDev]]</f>
        <v>#N/A</v>
      </c>
      <c r="R192" t="e">
        <f>TableOMP[[#This Row],[Avg]]+$U$2*TableOMP[[#This Row],[StdDev]]</f>
        <v>#N/A</v>
      </c>
      <c r="S192" t="e">
        <f>IF(AND(TableOMP[[#This Row],[total_time]]&gt;=TableOMP[[#This Row],[Low]], TableOMP[[#This Row],[total_time]]&lt;=TableOMP[[#This Row],[High]]),1,0)</f>
        <v>#N/A</v>
      </c>
    </row>
    <row r="193" spans="1:19" x14ac:dyDescent="0.25">
      <c r="A193" t="s">
        <v>17</v>
      </c>
      <c r="B193">
        <v>100</v>
      </c>
      <c r="C193">
        <v>0</v>
      </c>
      <c r="D193">
        <v>0</v>
      </c>
      <c r="E193">
        <v>64</v>
      </c>
      <c r="F193">
        <v>1</v>
      </c>
      <c r="G193">
        <v>1.31063</v>
      </c>
      <c r="H193">
        <v>2.3897999999999999E-2</v>
      </c>
      <c r="I193">
        <v>0.53208299999999997</v>
      </c>
      <c r="J193">
        <v>8.4460000000000004E-3</v>
      </c>
      <c r="K193" t="str">
        <f t="shared" si="2"/>
        <v>5</v>
      </c>
      <c r="L193" t="s">
        <v>41</v>
      </c>
      <c r="M193" t="s">
        <v>40</v>
      </c>
      <c r="N1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64 1</v>
      </c>
      <c r="O193" t="e">
        <f>VLOOKUP(TableOMP[[#This Row],[Label]],TableAvg[],2,FALSE)</f>
        <v>#N/A</v>
      </c>
      <c r="P193" t="e">
        <f>VLOOKUP(TableOMP[[#This Row],[Label]],TableAvg[],3,FALSE)</f>
        <v>#N/A</v>
      </c>
      <c r="Q193" t="e">
        <f>TableOMP[[#This Row],[Avg]]-$U$2*TableOMP[[#This Row],[StdDev]]</f>
        <v>#N/A</v>
      </c>
      <c r="R193" t="e">
        <f>TableOMP[[#This Row],[Avg]]+$U$2*TableOMP[[#This Row],[StdDev]]</f>
        <v>#N/A</v>
      </c>
      <c r="S193" t="e">
        <f>IF(AND(TableOMP[[#This Row],[total_time]]&gt;=TableOMP[[#This Row],[Low]], TableOMP[[#This Row],[total_time]]&lt;=TableOMP[[#This Row],[High]]),1,0)</f>
        <v>#N/A</v>
      </c>
    </row>
    <row r="194" spans="1:19" x14ac:dyDescent="0.25">
      <c r="A194" t="s">
        <v>17</v>
      </c>
      <c r="B194">
        <v>10000</v>
      </c>
      <c r="C194">
        <v>0</v>
      </c>
      <c r="D194">
        <v>0</v>
      </c>
      <c r="E194">
        <v>1</v>
      </c>
      <c r="F194">
        <v>1</v>
      </c>
      <c r="G194">
        <v>4.2586339999999998</v>
      </c>
      <c r="H194">
        <v>1.6152299999999999</v>
      </c>
      <c r="I194">
        <v>0</v>
      </c>
      <c r="J194">
        <v>0</v>
      </c>
      <c r="K194" t="str">
        <f t="shared" ref="K194:K257" si="3">MID(M194,22,1)</f>
        <v>5</v>
      </c>
      <c r="L194" t="s">
        <v>41</v>
      </c>
      <c r="M194" t="s">
        <v>40</v>
      </c>
      <c r="N1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 1</v>
      </c>
      <c r="O194">
        <f>VLOOKUP(TableOMP[[#This Row],[Label]],TableAvg[],2,FALSE)</f>
        <v>0</v>
      </c>
      <c r="P194">
        <f>VLOOKUP(TableOMP[[#This Row],[Label]],TableAvg[],3,FALSE)</f>
        <v>0</v>
      </c>
      <c r="Q194">
        <f>TableOMP[[#This Row],[Avg]]-$U$2*TableOMP[[#This Row],[StdDev]]</f>
        <v>0</v>
      </c>
      <c r="R194">
        <f>TableOMP[[#This Row],[Avg]]+$U$2*TableOMP[[#This Row],[StdDev]]</f>
        <v>0</v>
      </c>
      <c r="S194">
        <f>IF(AND(TableOMP[[#This Row],[total_time]]&gt;=TableOMP[[#This Row],[Low]], TableOMP[[#This Row],[total_time]]&lt;=TableOMP[[#This Row],[High]]),1,0)</f>
        <v>0</v>
      </c>
    </row>
    <row r="195" spans="1:19" x14ac:dyDescent="0.25">
      <c r="A195" t="s">
        <v>17</v>
      </c>
      <c r="B195">
        <v>10000</v>
      </c>
      <c r="C195">
        <v>0</v>
      </c>
      <c r="D195">
        <v>0</v>
      </c>
      <c r="E195">
        <v>2</v>
      </c>
      <c r="F195">
        <v>1</v>
      </c>
      <c r="G195">
        <v>1.961125</v>
      </c>
      <c r="H195">
        <v>0.116548</v>
      </c>
      <c r="I195">
        <v>3.1042E-2</v>
      </c>
      <c r="J195">
        <v>3.1042E-2</v>
      </c>
      <c r="K195" t="str">
        <f t="shared" si="3"/>
        <v>5</v>
      </c>
      <c r="L195" t="s">
        <v>41</v>
      </c>
      <c r="M195" t="s">
        <v>40</v>
      </c>
      <c r="N1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 1</v>
      </c>
      <c r="O195" t="e">
        <f>VLOOKUP(TableOMP[[#This Row],[Label]],TableAvg[],2,FALSE)</f>
        <v>#N/A</v>
      </c>
      <c r="P195" t="e">
        <f>VLOOKUP(TableOMP[[#This Row],[Label]],TableAvg[],3,FALSE)</f>
        <v>#N/A</v>
      </c>
      <c r="Q195" t="e">
        <f>TableOMP[[#This Row],[Avg]]-$U$2*TableOMP[[#This Row],[StdDev]]</f>
        <v>#N/A</v>
      </c>
      <c r="R195" t="e">
        <f>TableOMP[[#This Row],[Avg]]+$U$2*TableOMP[[#This Row],[StdDev]]</f>
        <v>#N/A</v>
      </c>
      <c r="S195" t="e">
        <f>IF(AND(TableOMP[[#This Row],[total_time]]&gt;=TableOMP[[#This Row],[Low]], TableOMP[[#This Row],[total_time]]&lt;=TableOMP[[#This Row],[High]]),1,0)</f>
        <v>#N/A</v>
      </c>
    </row>
    <row r="196" spans="1:19" x14ac:dyDescent="0.25">
      <c r="A196" t="s">
        <v>17</v>
      </c>
      <c r="B196">
        <v>10000</v>
      </c>
      <c r="C196">
        <v>0</v>
      </c>
      <c r="D196">
        <v>0</v>
      </c>
      <c r="E196">
        <v>3</v>
      </c>
      <c r="F196">
        <v>1</v>
      </c>
      <c r="G196">
        <v>1.6890149999999999</v>
      </c>
      <c r="H196">
        <v>0.115941</v>
      </c>
      <c r="I196">
        <v>4.9473000000000003E-2</v>
      </c>
      <c r="J196">
        <v>2.4736999999999999E-2</v>
      </c>
      <c r="K196" t="str">
        <f t="shared" si="3"/>
        <v>5</v>
      </c>
      <c r="L196" t="s">
        <v>41</v>
      </c>
      <c r="M196" t="s">
        <v>40</v>
      </c>
      <c r="N1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 1</v>
      </c>
      <c r="O196" t="e">
        <f>VLOOKUP(TableOMP[[#This Row],[Label]],TableAvg[],2,FALSE)</f>
        <v>#N/A</v>
      </c>
      <c r="P196" t="e">
        <f>VLOOKUP(TableOMP[[#This Row],[Label]],TableAvg[],3,FALSE)</f>
        <v>#N/A</v>
      </c>
      <c r="Q196" t="e">
        <f>TableOMP[[#This Row],[Avg]]-$U$2*TableOMP[[#This Row],[StdDev]]</f>
        <v>#N/A</v>
      </c>
      <c r="R196" t="e">
        <f>TableOMP[[#This Row],[Avg]]+$U$2*TableOMP[[#This Row],[StdDev]]</f>
        <v>#N/A</v>
      </c>
      <c r="S196" t="e">
        <f>IF(AND(TableOMP[[#This Row],[total_time]]&gt;=TableOMP[[#This Row],[Low]], TableOMP[[#This Row],[total_time]]&lt;=TableOMP[[#This Row],[High]]),1,0)</f>
        <v>#N/A</v>
      </c>
    </row>
    <row r="197" spans="1:19" x14ac:dyDescent="0.25">
      <c r="A197" t="s">
        <v>17</v>
      </c>
      <c r="B197">
        <v>10000</v>
      </c>
      <c r="C197">
        <v>0</v>
      </c>
      <c r="D197">
        <v>0</v>
      </c>
      <c r="E197">
        <v>4</v>
      </c>
      <c r="F197">
        <v>1</v>
      </c>
      <c r="G197">
        <v>1.566384</v>
      </c>
      <c r="H197">
        <v>0.111994</v>
      </c>
      <c r="I197">
        <v>5.7792000000000003E-2</v>
      </c>
      <c r="J197">
        <v>1.9264E-2</v>
      </c>
      <c r="K197" t="str">
        <f t="shared" si="3"/>
        <v>5</v>
      </c>
      <c r="L197" t="s">
        <v>41</v>
      </c>
      <c r="M197" t="s">
        <v>40</v>
      </c>
      <c r="N1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 1</v>
      </c>
      <c r="O197" t="e">
        <f>VLOOKUP(TableOMP[[#This Row],[Label]],TableAvg[],2,FALSE)</f>
        <v>#N/A</v>
      </c>
      <c r="P197" t="e">
        <f>VLOOKUP(TableOMP[[#This Row],[Label]],TableAvg[],3,FALSE)</f>
        <v>#N/A</v>
      </c>
      <c r="Q197" t="e">
        <f>TableOMP[[#This Row],[Avg]]-$U$2*TableOMP[[#This Row],[StdDev]]</f>
        <v>#N/A</v>
      </c>
      <c r="R197" t="e">
        <f>TableOMP[[#This Row],[Avg]]+$U$2*TableOMP[[#This Row],[StdDev]]</f>
        <v>#N/A</v>
      </c>
      <c r="S197" t="e">
        <f>IF(AND(TableOMP[[#This Row],[total_time]]&gt;=TableOMP[[#This Row],[Low]], TableOMP[[#This Row],[total_time]]&lt;=TableOMP[[#This Row],[High]]),1,0)</f>
        <v>#N/A</v>
      </c>
    </row>
    <row r="198" spans="1:19" x14ac:dyDescent="0.25">
      <c r="A198" t="s">
        <v>17</v>
      </c>
      <c r="B198">
        <v>10000</v>
      </c>
      <c r="C198">
        <v>0</v>
      </c>
      <c r="D198">
        <v>0</v>
      </c>
      <c r="E198">
        <v>5</v>
      </c>
      <c r="F198">
        <v>1</v>
      </c>
      <c r="G198">
        <v>1.4961279999999999</v>
      </c>
      <c r="H198">
        <v>0.108794</v>
      </c>
      <c r="I198">
        <v>5.8455E-2</v>
      </c>
      <c r="J198">
        <v>1.4614E-2</v>
      </c>
      <c r="K198" t="str">
        <f t="shared" si="3"/>
        <v>5</v>
      </c>
      <c r="L198" t="s">
        <v>41</v>
      </c>
      <c r="M198" t="s">
        <v>40</v>
      </c>
      <c r="N1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 1</v>
      </c>
      <c r="O198" t="e">
        <f>VLOOKUP(TableOMP[[#This Row],[Label]],TableAvg[],2,FALSE)</f>
        <v>#N/A</v>
      </c>
      <c r="P198" t="e">
        <f>VLOOKUP(TableOMP[[#This Row],[Label]],TableAvg[],3,FALSE)</f>
        <v>#N/A</v>
      </c>
      <c r="Q198" t="e">
        <f>TableOMP[[#This Row],[Avg]]-$U$2*TableOMP[[#This Row],[StdDev]]</f>
        <v>#N/A</v>
      </c>
      <c r="R198" t="e">
        <f>TableOMP[[#This Row],[Avg]]+$U$2*TableOMP[[#This Row],[StdDev]]</f>
        <v>#N/A</v>
      </c>
      <c r="S198" t="e">
        <f>IF(AND(TableOMP[[#This Row],[total_time]]&gt;=TableOMP[[#This Row],[Low]], TableOMP[[#This Row],[total_time]]&lt;=TableOMP[[#This Row],[High]]),1,0)</f>
        <v>#N/A</v>
      </c>
    </row>
    <row r="199" spans="1:19" x14ac:dyDescent="0.25">
      <c r="A199" t="s">
        <v>17</v>
      </c>
      <c r="B199">
        <v>10000</v>
      </c>
      <c r="C199">
        <v>0</v>
      </c>
      <c r="D199">
        <v>0</v>
      </c>
      <c r="E199">
        <v>6</v>
      </c>
      <c r="F199">
        <v>1</v>
      </c>
      <c r="G199">
        <v>1.4373480000000001</v>
      </c>
      <c r="H199">
        <v>0.106366</v>
      </c>
      <c r="I199">
        <v>6.9807999999999995E-2</v>
      </c>
      <c r="J199">
        <v>1.3962E-2</v>
      </c>
      <c r="K199" t="str">
        <f t="shared" si="3"/>
        <v>5</v>
      </c>
      <c r="L199" t="s">
        <v>41</v>
      </c>
      <c r="M199" t="s">
        <v>40</v>
      </c>
      <c r="N1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 1</v>
      </c>
      <c r="O199" t="e">
        <f>VLOOKUP(TableOMP[[#This Row],[Label]],TableAvg[],2,FALSE)</f>
        <v>#N/A</v>
      </c>
      <c r="P199" t="e">
        <f>VLOOKUP(TableOMP[[#This Row],[Label]],TableAvg[],3,FALSE)</f>
        <v>#N/A</v>
      </c>
      <c r="Q199" t="e">
        <f>TableOMP[[#This Row],[Avg]]-$U$2*TableOMP[[#This Row],[StdDev]]</f>
        <v>#N/A</v>
      </c>
      <c r="R199" t="e">
        <f>TableOMP[[#This Row],[Avg]]+$U$2*TableOMP[[#This Row],[StdDev]]</f>
        <v>#N/A</v>
      </c>
      <c r="S199" t="e">
        <f>IF(AND(TableOMP[[#This Row],[total_time]]&gt;=TableOMP[[#This Row],[Low]], TableOMP[[#This Row],[total_time]]&lt;=TableOMP[[#This Row],[High]]),1,0)</f>
        <v>#N/A</v>
      </c>
    </row>
    <row r="200" spans="1:19" x14ac:dyDescent="0.25">
      <c r="A200" t="s">
        <v>17</v>
      </c>
      <c r="B200">
        <v>10000</v>
      </c>
      <c r="C200">
        <v>0</v>
      </c>
      <c r="D200">
        <v>0</v>
      </c>
      <c r="E200">
        <v>7</v>
      </c>
      <c r="F200">
        <v>1</v>
      </c>
      <c r="G200">
        <v>1.4021950000000001</v>
      </c>
      <c r="H200">
        <v>0.10480200000000001</v>
      </c>
      <c r="I200">
        <v>7.5310000000000002E-2</v>
      </c>
      <c r="J200">
        <v>1.2552000000000001E-2</v>
      </c>
      <c r="K200" t="str">
        <f t="shared" si="3"/>
        <v>5</v>
      </c>
      <c r="L200" t="s">
        <v>41</v>
      </c>
      <c r="M200" t="s">
        <v>40</v>
      </c>
      <c r="N2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7 1</v>
      </c>
      <c r="O200" t="e">
        <f>VLOOKUP(TableOMP[[#This Row],[Label]],TableAvg[],2,FALSE)</f>
        <v>#N/A</v>
      </c>
      <c r="P200" t="e">
        <f>VLOOKUP(TableOMP[[#This Row],[Label]],TableAvg[],3,FALSE)</f>
        <v>#N/A</v>
      </c>
      <c r="Q200" t="e">
        <f>TableOMP[[#This Row],[Avg]]-$U$2*TableOMP[[#This Row],[StdDev]]</f>
        <v>#N/A</v>
      </c>
      <c r="R200" t="e">
        <f>TableOMP[[#This Row],[Avg]]+$U$2*TableOMP[[#This Row],[StdDev]]</f>
        <v>#N/A</v>
      </c>
      <c r="S200" t="e">
        <f>IF(AND(TableOMP[[#This Row],[total_time]]&gt;=TableOMP[[#This Row],[Low]], TableOMP[[#This Row],[total_time]]&lt;=TableOMP[[#This Row],[High]]),1,0)</f>
        <v>#N/A</v>
      </c>
    </row>
    <row r="201" spans="1:19" x14ac:dyDescent="0.25">
      <c r="A201" t="s">
        <v>17</v>
      </c>
      <c r="B201">
        <v>10000</v>
      </c>
      <c r="C201">
        <v>0</v>
      </c>
      <c r="D201">
        <v>0</v>
      </c>
      <c r="E201">
        <v>8</v>
      </c>
      <c r="F201">
        <v>1</v>
      </c>
      <c r="G201">
        <v>1.394558</v>
      </c>
      <c r="H201">
        <v>0.11089400000000001</v>
      </c>
      <c r="I201">
        <v>0.106381</v>
      </c>
      <c r="J201">
        <v>1.5197E-2</v>
      </c>
      <c r="K201" t="str">
        <f t="shared" si="3"/>
        <v>5</v>
      </c>
      <c r="L201" t="s">
        <v>41</v>
      </c>
      <c r="M201" t="s">
        <v>40</v>
      </c>
      <c r="N2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8 1</v>
      </c>
      <c r="O201" t="e">
        <f>VLOOKUP(TableOMP[[#This Row],[Label]],TableAvg[],2,FALSE)</f>
        <v>#N/A</v>
      </c>
      <c r="P201" t="e">
        <f>VLOOKUP(TableOMP[[#This Row],[Label]],TableAvg[],3,FALSE)</f>
        <v>#N/A</v>
      </c>
      <c r="Q201" t="e">
        <f>TableOMP[[#This Row],[Avg]]-$U$2*TableOMP[[#This Row],[StdDev]]</f>
        <v>#N/A</v>
      </c>
      <c r="R201" t="e">
        <f>TableOMP[[#This Row],[Avg]]+$U$2*TableOMP[[#This Row],[StdDev]]</f>
        <v>#N/A</v>
      </c>
      <c r="S201" t="e">
        <f>IF(AND(TableOMP[[#This Row],[total_time]]&gt;=TableOMP[[#This Row],[Low]], TableOMP[[#This Row],[total_time]]&lt;=TableOMP[[#This Row],[High]]),1,0)</f>
        <v>#N/A</v>
      </c>
    </row>
    <row r="202" spans="1:19" x14ac:dyDescent="0.25">
      <c r="A202" t="s">
        <v>17</v>
      </c>
      <c r="B202">
        <v>10000</v>
      </c>
      <c r="C202">
        <v>0</v>
      </c>
      <c r="D202">
        <v>0</v>
      </c>
      <c r="E202">
        <v>9</v>
      </c>
      <c r="F202">
        <v>1</v>
      </c>
      <c r="G202">
        <v>1.394719</v>
      </c>
      <c r="H202">
        <v>0.102239</v>
      </c>
      <c r="I202">
        <v>8.0180000000000001E-2</v>
      </c>
      <c r="J202">
        <v>1.0022E-2</v>
      </c>
      <c r="K202" t="str">
        <f t="shared" si="3"/>
        <v>5</v>
      </c>
      <c r="L202" t="s">
        <v>41</v>
      </c>
      <c r="M202" t="s">
        <v>40</v>
      </c>
      <c r="N2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9 1</v>
      </c>
      <c r="O202" t="e">
        <f>VLOOKUP(TableOMP[[#This Row],[Label]],TableAvg[],2,FALSE)</f>
        <v>#N/A</v>
      </c>
      <c r="P202" t="e">
        <f>VLOOKUP(TableOMP[[#This Row],[Label]],TableAvg[],3,FALSE)</f>
        <v>#N/A</v>
      </c>
      <c r="Q202" t="e">
        <f>TableOMP[[#This Row],[Avg]]-$U$2*TableOMP[[#This Row],[StdDev]]</f>
        <v>#N/A</v>
      </c>
      <c r="R202" t="e">
        <f>TableOMP[[#This Row],[Avg]]+$U$2*TableOMP[[#This Row],[StdDev]]</f>
        <v>#N/A</v>
      </c>
      <c r="S202" t="e">
        <f>IF(AND(TableOMP[[#This Row],[total_time]]&gt;=TableOMP[[#This Row],[Low]], TableOMP[[#This Row],[total_time]]&lt;=TableOMP[[#This Row],[High]]),1,0)</f>
        <v>#N/A</v>
      </c>
    </row>
    <row r="203" spans="1:19" x14ac:dyDescent="0.25">
      <c r="A203" t="s">
        <v>17</v>
      </c>
      <c r="B203">
        <v>10000</v>
      </c>
      <c r="C203">
        <v>0</v>
      </c>
      <c r="D203">
        <v>0</v>
      </c>
      <c r="E203">
        <v>10</v>
      </c>
      <c r="F203">
        <v>1</v>
      </c>
      <c r="G203">
        <v>1.35826</v>
      </c>
      <c r="H203">
        <v>0.103893</v>
      </c>
      <c r="I203">
        <v>8.5963999999999999E-2</v>
      </c>
      <c r="J203">
        <v>9.5519999999999997E-3</v>
      </c>
      <c r="K203" t="str">
        <f t="shared" si="3"/>
        <v>5</v>
      </c>
      <c r="L203" t="s">
        <v>41</v>
      </c>
      <c r="M203" t="s">
        <v>40</v>
      </c>
      <c r="N2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10 1</v>
      </c>
      <c r="O203" t="e">
        <f>VLOOKUP(TableOMP[[#This Row],[Label]],TableAvg[],2,FALSE)</f>
        <v>#N/A</v>
      </c>
      <c r="P203" t="e">
        <f>VLOOKUP(TableOMP[[#This Row],[Label]],TableAvg[],3,FALSE)</f>
        <v>#N/A</v>
      </c>
      <c r="Q203" t="e">
        <f>TableOMP[[#This Row],[Avg]]-$U$2*TableOMP[[#This Row],[StdDev]]</f>
        <v>#N/A</v>
      </c>
      <c r="R203" t="e">
        <f>TableOMP[[#This Row],[Avg]]+$U$2*TableOMP[[#This Row],[StdDev]]</f>
        <v>#N/A</v>
      </c>
      <c r="S203" t="e">
        <f>IF(AND(TableOMP[[#This Row],[total_time]]&gt;=TableOMP[[#This Row],[Low]], TableOMP[[#This Row],[total_time]]&lt;=TableOMP[[#This Row],[High]]),1,0)</f>
        <v>#N/A</v>
      </c>
    </row>
    <row r="204" spans="1:19" x14ac:dyDescent="0.25">
      <c r="A204" t="s">
        <v>17</v>
      </c>
      <c r="B204">
        <v>10000</v>
      </c>
      <c r="C204">
        <v>0</v>
      </c>
      <c r="D204">
        <v>0</v>
      </c>
      <c r="E204">
        <v>11</v>
      </c>
      <c r="F204">
        <v>1</v>
      </c>
      <c r="G204">
        <v>1.3577600000000001</v>
      </c>
      <c r="H204">
        <v>0.103528</v>
      </c>
      <c r="I204">
        <v>0.11108700000000001</v>
      </c>
      <c r="J204">
        <v>1.1109000000000001E-2</v>
      </c>
      <c r="K204" t="str">
        <f t="shared" si="3"/>
        <v>5</v>
      </c>
      <c r="L204" t="s">
        <v>41</v>
      </c>
      <c r="M204" t="s">
        <v>40</v>
      </c>
      <c r="N2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11 1</v>
      </c>
      <c r="O204" t="e">
        <f>VLOOKUP(TableOMP[[#This Row],[Label]],TableAvg[],2,FALSE)</f>
        <v>#N/A</v>
      </c>
      <c r="P204" t="e">
        <f>VLOOKUP(TableOMP[[#This Row],[Label]],TableAvg[],3,FALSE)</f>
        <v>#N/A</v>
      </c>
      <c r="Q204" t="e">
        <f>TableOMP[[#This Row],[Avg]]-$U$2*TableOMP[[#This Row],[StdDev]]</f>
        <v>#N/A</v>
      </c>
      <c r="R204" t="e">
        <f>TableOMP[[#This Row],[Avg]]+$U$2*TableOMP[[#This Row],[StdDev]]</f>
        <v>#N/A</v>
      </c>
      <c r="S204" t="e">
        <f>IF(AND(TableOMP[[#This Row],[total_time]]&gt;=TableOMP[[#This Row],[Low]], TableOMP[[#This Row],[total_time]]&lt;=TableOMP[[#This Row],[High]]),1,0)</f>
        <v>#N/A</v>
      </c>
    </row>
    <row r="205" spans="1:19" x14ac:dyDescent="0.25">
      <c r="A205" t="s">
        <v>17</v>
      </c>
      <c r="B205">
        <v>10000</v>
      </c>
      <c r="C205">
        <v>0</v>
      </c>
      <c r="D205">
        <v>0</v>
      </c>
      <c r="E205">
        <v>12</v>
      </c>
      <c r="F205">
        <v>1</v>
      </c>
      <c r="G205">
        <v>1.358177</v>
      </c>
      <c r="H205">
        <v>0.108032</v>
      </c>
      <c r="I205">
        <v>0.109496</v>
      </c>
      <c r="J205">
        <v>9.9539999999999993E-3</v>
      </c>
      <c r="K205" t="str">
        <f t="shared" si="3"/>
        <v>5</v>
      </c>
      <c r="L205" t="s">
        <v>41</v>
      </c>
      <c r="M205" t="s">
        <v>40</v>
      </c>
      <c r="N2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12 1</v>
      </c>
      <c r="O205" t="e">
        <f>VLOOKUP(TableOMP[[#This Row],[Label]],TableAvg[],2,FALSE)</f>
        <v>#N/A</v>
      </c>
      <c r="P205" t="e">
        <f>VLOOKUP(TableOMP[[#This Row],[Label]],TableAvg[],3,FALSE)</f>
        <v>#N/A</v>
      </c>
      <c r="Q205" t="e">
        <f>TableOMP[[#This Row],[Avg]]-$U$2*TableOMP[[#This Row],[StdDev]]</f>
        <v>#N/A</v>
      </c>
      <c r="R205" t="e">
        <f>TableOMP[[#This Row],[Avg]]+$U$2*TableOMP[[#This Row],[StdDev]]</f>
        <v>#N/A</v>
      </c>
      <c r="S205" t="e">
        <f>IF(AND(TableOMP[[#This Row],[total_time]]&gt;=TableOMP[[#This Row],[Low]], TableOMP[[#This Row],[total_time]]&lt;=TableOMP[[#This Row],[High]]),1,0)</f>
        <v>#N/A</v>
      </c>
    </row>
    <row r="206" spans="1:19" x14ac:dyDescent="0.25">
      <c r="A206" t="s">
        <v>17</v>
      </c>
      <c r="B206">
        <v>10000</v>
      </c>
      <c r="C206">
        <v>0</v>
      </c>
      <c r="D206">
        <v>0</v>
      </c>
      <c r="E206">
        <v>13</v>
      </c>
      <c r="F206">
        <v>1</v>
      </c>
      <c r="G206">
        <v>1.3701749999999999</v>
      </c>
      <c r="H206">
        <v>0.10491</v>
      </c>
      <c r="I206">
        <v>9.5407000000000006E-2</v>
      </c>
      <c r="J206">
        <v>7.9509999999999997E-3</v>
      </c>
      <c r="K206" t="str">
        <f t="shared" si="3"/>
        <v>5</v>
      </c>
      <c r="L206" t="s">
        <v>41</v>
      </c>
      <c r="M206" t="s">
        <v>40</v>
      </c>
      <c r="N2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13 1</v>
      </c>
      <c r="O206" t="e">
        <f>VLOOKUP(TableOMP[[#This Row],[Label]],TableAvg[],2,FALSE)</f>
        <v>#N/A</v>
      </c>
      <c r="P206" t="e">
        <f>VLOOKUP(TableOMP[[#This Row],[Label]],TableAvg[],3,FALSE)</f>
        <v>#N/A</v>
      </c>
      <c r="Q206" t="e">
        <f>TableOMP[[#This Row],[Avg]]-$U$2*TableOMP[[#This Row],[StdDev]]</f>
        <v>#N/A</v>
      </c>
      <c r="R206" t="e">
        <f>TableOMP[[#This Row],[Avg]]+$U$2*TableOMP[[#This Row],[StdDev]]</f>
        <v>#N/A</v>
      </c>
      <c r="S206" t="e">
        <f>IF(AND(TableOMP[[#This Row],[total_time]]&gt;=TableOMP[[#This Row],[Low]], TableOMP[[#This Row],[total_time]]&lt;=TableOMP[[#This Row],[High]]),1,0)</f>
        <v>#N/A</v>
      </c>
    </row>
    <row r="207" spans="1:19" x14ac:dyDescent="0.25">
      <c r="A207" t="s">
        <v>17</v>
      </c>
      <c r="B207">
        <v>10000</v>
      </c>
      <c r="C207">
        <v>0</v>
      </c>
      <c r="D207">
        <v>0</v>
      </c>
      <c r="E207">
        <v>14</v>
      </c>
      <c r="F207">
        <v>1</v>
      </c>
      <c r="G207">
        <v>1.356284</v>
      </c>
      <c r="H207">
        <v>0.108986</v>
      </c>
      <c r="I207">
        <v>0.146236</v>
      </c>
      <c r="J207">
        <v>1.1249E-2</v>
      </c>
      <c r="K207" t="str">
        <f t="shared" si="3"/>
        <v>5</v>
      </c>
      <c r="L207" t="s">
        <v>41</v>
      </c>
      <c r="M207" t="s">
        <v>40</v>
      </c>
      <c r="N2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14 1</v>
      </c>
      <c r="O207" t="e">
        <f>VLOOKUP(TableOMP[[#This Row],[Label]],TableAvg[],2,FALSE)</f>
        <v>#N/A</v>
      </c>
      <c r="P207" t="e">
        <f>VLOOKUP(TableOMP[[#This Row],[Label]],TableAvg[],3,FALSE)</f>
        <v>#N/A</v>
      </c>
      <c r="Q207" t="e">
        <f>TableOMP[[#This Row],[Avg]]-$U$2*TableOMP[[#This Row],[StdDev]]</f>
        <v>#N/A</v>
      </c>
      <c r="R207" t="e">
        <f>TableOMP[[#This Row],[Avg]]+$U$2*TableOMP[[#This Row],[StdDev]]</f>
        <v>#N/A</v>
      </c>
      <c r="S207" t="e">
        <f>IF(AND(TableOMP[[#This Row],[total_time]]&gt;=TableOMP[[#This Row],[Low]], TableOMP[[#This Row],[total_time]]&lt;=TableOMP[[#This Row],[High]]),1,0)</f>
        <v>#N/A</v>
      </c>
    </row>
    <row r="208" spans="1:19" x14ac:dyDescent="0.25">
      <c r="A208" t="s">
        <v>17</v>
      </c>
      <c r="B208">
        <v>10000</v>
      </c>
      <c r="C208">
        <v>0</v>
      </c>
      <c r="D208">
        <v>0</v>
      </c>
      <c r="E208">
        <v>15</v>
      </c>
      <c r="F208">
        <v>1</v>
      </c>
      <c r="G208">
        <v>1.356608</v>
      </c>
      <c r="H208">
        <v>0.101215</v>
      </c>
      <c r="I208">
        <v>0.153109</v>
      </c>
      <c r="J208">
        <v>1.0936E-2</v>
      </c>
      <c r="K208" t="str">
        <f t="shared" si="3"/>
        <v>5</v>
      </c>
      <c r="L208" t="s">
        <v>41</v>
      </c>
      <c r="M208" t="s">
        <v>40</v>
      </c>
      <c r="N2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15 1</v>
      </c>
      <c r="O208" t="e">
        <f>VLOOKUP(TableOMP[[#This Row],[Label]],TableAvg[],2,FALSE)</f>
        <v>#N/A</v>
      </c>
      <c r="P208" t="e">
        <f>VLOOKUP(TableOMP[[#This Row],[Label]],TableAvg[],3,FALSE)</f>
        <v>#N/A</v>
      </c>
      <c r="Q208" t="e">
        <f>TableOMP[[#This Row],[Avg]]-$U$2*TableOMP[[#This Row],[StdDev]]</f>
        <v>#N/A</v>
      </c>
      <c r="R208" t="e">
        <f>TableOMP[[#This Row],[Avg]]+$U$2*TableOMP[[#This Row],[StdDev]]</f>
        <v>#N/A</v>
      </c>
      <c r="S208" t="e">
        <f>IF(AND(TableOMP[[#This Row],[total_time]]&gt;=TableOMP[[#This Row],[Low]], TableOMP[[#This Row],[total_time]]&lt;=TableOMP[[#This Row],[High]]),1,0)</f>
        <v>#N/A</v>
      </c>
    </row>
    <row r="209" spans="1:19" x14ac:dyDescent="0.25">
      <c r="A209" t="s">
        <v>17</v>
      </c>
      <c r="B209">
        <v>10000</v>
      </c>
      <c r="C209">
        <v>0</v>
      </c>
      <c r="D209">
        <v>0</v>
      </c>
      <c r="E209">
        <v>16</v>
      </c>
      <c r="F209">
        <v>1</v>
      </c>
      <c r="G209">
        <v>1.3639460000000001</v>
      </c>
      <c r="H209">
        <v>0.109474</v>
      </c>
      <c r="I209">
        <v>0.124468</v>
      </c>
      <c r="J209">
        <v>8.2979999999999998E-3</v>
      </c>
      <c r="K209" t="str">
        <f t="shared" si="3"/>
        <v>5</v>
      </c>
      <c r="L209" t="s">
        <v>41</v>
      </c>
      <c r="M209" t="s">
        <v>40</v>
      </c>
      <c r="N2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16 1</v>
      </c>
      <c r="O209" t="e">
        <f>VLOOKUP(TableOMP[[#This Row],[Label]],TableAvg[],2,FALSE)</f>
        <v>#N/A</v>
      </c>
      <c r="P209" t="e">
        <f>VLOOKUP(TableOMP[[#This Row],[Label]],TableAvg[],3,FALSE)</f>
        <v>#N/A</v>
      </c>
      <c r="Q209" t="e">
        <f>TableOMP[[#This Row],[Avg]]-$U$2*TableOMP[[#This Row],[StdDev]]</f>
        <v>#N/A</v>
      </c>
      <c r="R209" t="e">
        <f>TableOMP[[#This Row],[Avg]]+$U$2*TableOMP[[#This Row],[StdDev]]</f>
        <v>#N/A</v>
      </c>
      <c r="S209" t="e">
        <f>IF(AND(TableOMP[[#This Row],[total_time]]&gt;=TableOMP[[#This Row],[Low]], TableOMP[[#This Row],[total_time]]&lt;=TableOMP[[#This Row],[High]]),1,0)</f>
        <v>#N/A</v>
      </c>
    </row>
    <row r="210" spans="1:19" x14ac:dyDescent="0.25">
      <c r="A210" t="s">
        <v>17</v>
      </c>
      <c r="B210">
        <v>10000</v>
      </c>
      <c r="C210">
        <v>0</v>
      </c>
      <c r="D210">
        <v>0</v>
      </c>
      <c r="E210">
        <v>17</v>
      </c>
      <c r="F210">
        <v>1</v>
      </c>
      <c r="G210">
        <v>1.393224</v>
      </c>
      <c r="H210">
        <v>0.104353</v>
      </c>
      <c r="I210">
        <v>0.121991</v>
      </c>
      <c r="J210">
        <v>7.6239999999999997E-3</v>
      </c>
      <c r="K210" t="str">
        <f t="shared" si="3"/>
        <v>5</v>
      </c>
      <c r="L210" t="s">
        <v>41</v>
      </c>
      <c r="M210" t="s">
        <v>40</v>
      </c>
      <c r="N2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17 1</v>
      </c>
      <c r="O210" t="e">
        <f>VLOOKUP(TableOMP[[#This Row],[Label]],TableAvg[],2,FALSE)</f>
        <v>#N/A</v>
      </c>
      <c r="P210" t="e">
        <f>VLOOKUP(TableOMP[[#This Row],[Label]],TableAvg[],3,FALSE)</f>
        <v>#N/A</v>
      </c>
      <c r="Q210" t="e">
        <f>TableOMP[[#This Row],[Avg]]-$U$2*TableOMP[[#This Row],[StdDev]]</f>
        <v>#N/A</v>
      </c>
      <c r="R210" t="e">
        <f>TableOMP[[#This Row],[Avg]]+$U$2*TableOMP[[#This Row],[StdDev]]</f>
        <v>#N/A</v>
      </c>
      <c r="S210" t="e">
        <f>IF(AND(TableOMP[[#This Row],[total_time]]&gt;=TableOMP[[#This Row],[Low]], TableOMP[[#This Row],[total_time]]&lt;=TableOMP[[#This Row],[High]]),1,0)</f>
        <v>#N/A</v>
      </c>
    </row>
    <row r="211" spans="1:19" x14ac:dyDescent="0.25">
      <c r="A211" t="s">
        <v>17</v>
      </c>
      <c r="B211">
        <v>10000</v>
      </c>
      <c r="C211">
        <v>0</v>
      </c>
      <c r="D211">
        <v>0</v>
      </c>
      <c r="E211">
        <v>18</v>
      </c>
      <c r="F211">
        <v>1</v>
      </c>
      <c r="G211">
        <v>1.3747609999999999</v>
      </c>
      <c r="H211">
        <v>0.101969</v>
      </c>
      <c r="I211">
        <v>0.154585</v>
      </c>
      <c r="J211">
        <v>9.0930000000000004E-3</v>
      </c>
      <c r="K211" t="str">
        <f t="shared" si="3"/>
        <v>5</v>
      </c>
      <c r="L211" t="s">
        <v>41</v>
      </c>
      <c r="M211" t="s">
        <v>40</v>
      </c>
      <c r="N2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18 1</v>
      </c>
      <c r="O211" t="e">
        <f>VLOOKUP(TableOMP[[#This Row],[Label]],TableAvg[],2,FALSE)</f>
        <v>#N/A</v>
      </c>
      <c r="P211" t="e">
        <f>VLOOKUP(TableOMP[[#This Row],[Label]],TableAvg[],3,FALSE)</f>
        <v>#N/A</v>
      </c>
      <c r="Q211" t="e">
        <f>TableOMP[[#This Row],[Avg]]-$U$2*TableOMP[[#This Row],[StdDev]]</f>
        <v>#N/A</v>
      </c>
      <c r="R211" t="e">
        <f>TableOMP[[#This Row],[Avg]]+$U$2*TableOMP[[#This Row],[StdDev]]</f>
        <v>#N/A</v>
      </c>
      <c r="S211" t="e">
        <f>IF(AND(TableOMP[[#This Row],[total_time]]&gt;=TableOMP[[#This Row],[Low]], TableOMP[[#This Row],[total_time]]&lt;=TableOMP[[#This Row],[High]]),1,0)</f>
        <v>#N/A</v>
      </c>
    </row>
    <row r="212" spans="1:19" x14ac:dyDescent="0.25">
      <c r="A212" t="s">
        <v>17</v>
      </c>
      <c r="B212">
        <v>10000</v>
      </c>
      <c r="C212">
        <v>0</v>
      </c>
      <c r="D212">
        <v>0</v>
      </c>
      <c r="E212">
        <v>19</v>
      </c>
      <c r="F212">
        <v>1</v>
      </c>
      <c r="G212">
        <v>1.410493</v>
      </c>
      <c r="H212">
        <v>0.106625</v>
      </c>
      <c r="I212">
        <v>0.15299199999999999</v>
      </c>
      <c r="J212">
        <v>8.5000000000000006E-3</v>
      </c>
      <c r="K212" t="str">
        <f t="shared" si="3"/>
        <v>5</v>
      </c>
      <c r="L212" t="s">
        <v>41</v>
      </c>
      <c r="M212" t="s">
        <v>40</v>
      </c>
      <c r="N2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19 1</v>
      </c>
      <c r="O212" t="e">
        <f>VLOOKUP(TableOMP[[#This Row],[Label]],TableAvg[],2,FALSE)</f>
        <v>#N/A</v>
      </c>
      <c r="P212" t="e">
        <f>VLOOKUP(TableOMP[[#This Row],[Label]],TableAvg[],3,FALSE)</f>
        <v>#N/A</v>
      </c>
      <c r="Q212" t="e">
        <f>TableOMP[[#This Row],[Avg]]-$U$2*TableOMP[[#This Row],[StdDev]]</f>
        <v>#N/A</v>
      </c>
      <c r="R212" t="e">
        <f>TableOMP[[#This Row],[Avg]]+$U$2*TableOMP[[#This Row],[StdDev]]</f>
        <v>#N/A</v>
      </c>
      <c r="S212" t="e">
        <f>IF(AND(TableOMP[[#This Row],[total_time]]&gt;=TableOMP[[#This Row],[Low]], TableOMP[[#This Row],[total_time]]&lt;=TableOMP[[#This Row],[High]]),1,0)</f>
        <v>#N/A</v>
      </c>
    </row>
    <row r="213" spans="1:19" x14ac:dyDescent="0.25">
      <c r="A213" t="s">
        <v>17</v>
      </c>
      <c r="B213">
        <v>10000</v>
      </c>
      <c r="C213">
        <v>0</v>
      </c>
      <c r="D213">
        <v>0</v>
      </c>
      <c r="E213">
        <v>20</v>
      </c>
      <c r="F213">
        <v>1</v>
      </c>
      <c r="G213">
        <v>1.371605</v>
      </c>
      <c r="H213">
        <v>0.109613</v>
      </c>
      <c r="I213">
        <v>0.17174500000000001</v>
      </c>
      <c r="J213">
        <v>9.0390000000000002E-3</v>
      </c>
      <c r="K213" t="str">
        <f t="shared" si="3"/>
        <v>5</v>
      </c>
      <c r="L213" t="s">
        <v>41</v>
      </c>
      <c r="M213" t="s">
        <v>40</v>
      </c>
      <c r="N2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20 1</v>
      </c>
      <c r="O213" t="e">
        <f>VLOOKUP(TableOMP[[#This Row],[Label]],TableAvg[],2,FALSE)</f>
        <v>#N/A</v>
      </c>
      <c r="P213" t="e">
        <f>VLOOKUP(TableOMP[[#This Row],[Label]],TableAvg[],3,FALSE)</f>
        <v>#N/A</v>
      </c>
      <c r="Q213" t="e">
        <f>TableOMP[[#This Row],[Avg]]-$U$2*TableOMP[[#This Row],[StdDev]]</f>
        <v>#N/A</v>
      </c>
      <c r="R213" t="e">
        <f>TableOMP[[#This Row],[Avg]]+$U$2*TableOMP[[#This Row],[StdDev]]</f>
        <v>#N/A</v>
      </c>
      <c r="S213" t="e">
        <f>IF(AND(TableOMP[[#This Row],[total_time]]&gt;=TableOMP[[#This Row],[Low]], TableOMP[[#This Row],[total_time]]&lt;=TableOMP[[#This Row],[High]]),1,0)</f>
        <v>#N/A</v>
      </c>
    </row>
    <row r="214" spans="1:19" x14ac:dyDescent="0.25">
      <c r="A214" t="s">
        <v>17</v>
      </c>
      <c r="B214">
        <v>10000</v>
      </c>
      <c r="C214">
        <v>0</v>
      </c>
      <c r="D214">
        <v>0</v>
      </c>
      <c r="E214">
        <v>21</v>
      </c>
      <c r="F214">
        <v>1</v>
      </c>
      <c r="G214">
        <v>1.551185</v>
      </c>
      <c r="H214">
        <v>0.122257</v>
      </c>
      <c r="I214">
        <v>0.192852</v>
      </c>
      <c r="J214">
        <v>9.6430000000000005E-3</v>
      </c>
      <c r="K214" t="str">
        <f t="shared" si="3"/>
        <v>5</v>
      </c>
      <c r="L214" t="s">
        <v>41</v>
      </c>
      <c r="M214" t="s">
        <v>40</v>
      </c>
      <c r="N2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21 1</v>
      </c>
      <c r="O214" t="e">
        <f>VLOOKUP(TableOMP[[#This Row],[Label]],TableAvg[],2,FALSE)</f>
        <v>#N/A</v>
      </c>
      <c r="P214" t="e">
        <f>VLOOKUP(TableOMP[[#This Row],[Label]],TableAvg[],3,FALSE)</f>
        <v>#N/A</v>
      </c>
      <c r="Q214" t="e">
        <f>TableOMP[[#This Row],[Avg]]-$U$2*TableOMP[[#This Row],[StdDev]]</f>
        <v>#N/A</v>
      </c>
      <c r="R214" t="e">
        <f>TableOMP[[#This Row],[Avg]]+$U$2*TableOMP[[#This Row],[StdDev]]</f>
        <v>#N/A</v>
      </c>
      <c r="S214" t="e">
        <f>IF(AND(TableOMP[[#This Row],[total_time]]&gt;=TableOMP[[#This Row],[Low]], TableOMP[[#This Row],[total_time]]&lt;=TableOMP[[#This Row],[High]]),1,0)</f>
        <v>#N/A</v>
      </c>
    </row>
    <row r="215" spans="1:19" x14ac:dyDescent="0.25">
      <c r="A215" t="s">
        <v>17</v>
      </c>
      <c r="B215">
        <v>10000</v>
      </c>
      <c r="C215">
        <v>0</v>
      </c>
      <c r="D215">
        <v>0</v>
      </c>
      <c r="E215">
        <v>22</v>
      </c>
      <c r="F215">
        <v>1</v>
      </c>
      <c r="G215">
        <v>1.427589</v>
      </c>
      <c r="H215">
        <v>0.105532</v>
      </c>
      <c r="I215">
        <v>0.175151</v>
      </c>
      <c r="J215">
        <v>8.3409999999999995E-3</v>
      </c>
      <c r="K215" t="str">
        <f t="shared" si="3"/>
        <v>5</v>
      </c>
      <c r="L215" t="s">
        <v>41</v>
      </c>
      <c r="M215" t="s">
        <v>40</v>
      </c>
      <c r="N2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22 1</v>
      </c>
      <c r="O215" t="e">
        <f>VLOOKUP(TableOMP[[#This Row],[Label]],TableAvg[],2,FALSE)</f>
        <v>#N/A</v>
      </c>
      <c r="P215" t="e">
        <f>VLOOKUP(TableOMP[[#This Row],[Label]],TableAvg[],3,FALSE)</f>
        <v>#N/A</v>
      </c>
      <c r="Q215" t="e">
        <f>TableOMP[[#This Row],[Avg]]-$U$2*TableOMP[[#This Row],[StdDev]]</f>
        <v>#N/A</v>
      </c>
      <c r="R215" t="e">
        <f>TableOMP[[#This Row],[Avg]]+$U$2*TableOMP[[#This Row],[StdDev]]</f>
        <v>#N/A</v>
      </c>
      <c r="S215" t="e">
        <f>IF(AND(TableOMP[[#This Row],[total_time]]&gt;=TableOMP[[#This Row],[Low]], TableOMP[[#This Row],[total_time]]&lt;=TableOMP[[#This Row],[High]]),1,0)</f>
        <v>#N/A</v>
      </c>
    </row>
    <row r="216" spans="1:19" x14ac:dyDescent="0.25">
      <c r="A216" t="s">
        <v>17</v>
      </c>
      <c r="B216">
        <v>10000</v>
      </c>
      <c r="C216">
        <v>0</v>
      </c>
      <c r="D216">
        <v>0</v>
      </c>
      <c r="E216">
        <v>23</v>
      </c>
      <c r="F216">
        <v>1</v>
      </c>
      <c r="G216">
        <v>1.387192</v>
      </c>
      <c r="H216">
        <v>0.111525</v>
      </c>
      <c r="I216">
        <v>0.19165299999999999</v>
      </c>
      <c r="J216">
        <v>8.711E-3</v>
      </c>
      <c r="K216" t="str">
        <f t="shared" si="3"/>
        <v>5</v>
      </c>
      <c r="L216" t="s">
        <v>41</v>
      </c>
      <c r="M216" t="s">
        <v>40</v>
      </c>
      <c r="N2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23 1</v>
      </c>
      <c r="O216" t="e">
        <f>VLOOKUP(TableOMP[[#This Row],[Label]],TableAvg[],2,FALSE)</f>
        <v>#N/A</v>
      </c>
      <c r="P216" t="e">
        <f>VLOOKUP(TableOMP[[#This Row],[Label]],TableAvg[],3,FALSE)</f>
        <v>#N/A</v>
      </c>
      <c r="Q216" t="e">
        <f>TableOMP[[#This Row],[Avg]]-$U$2*TableOMP[[#This Row],[StdDev]]</f>
        <v>#N/A</v>
      </c>
      <c r="R216" t="e">
        <f>TableOMP[[#This Row],[Avg]]+$U$2*TableOMP[[#This Row],[StdDev]]</f>
        <v>#N/A</v>
      </c>
      <c r="S216" t="e">
        <f>IF(AND(TableOMP[[#This Row],[total_time]]&gt;=TableOMP[[#This Row],[Low]], TableOMP[[#This Row],[total_time]]&lt;=TableOMP[[#This Row],[High]]),1,0)</f>
        <v>#N/A</v>
      </c>
    </row>
    <row r="217" spans="1:19" x14ac:dyDescent="0.25">
      <c r="A217" t="s">
        <v>17</v>
      </c>
      <c r="B217">
        <v>10000</v>
      </c>
      <c r="C217">
        <v>0</v>
      </c>
      <c r="D217">
        <v>0</v>
      </c>
      <c r="E217">
        <v>24</v>
      </c>
      <c r="F217">
        <v>1</v>
      </c>
      <c r="G217">
        <v>11.768231</v>
      </c>
      <c r="H217">
        <v>10.467052000000001</v>
      </c>
      <c r="I217">
        <v>0.15285599999999999</v>
      </c>
      <c r="J217">
        <v>6.646E-3</v>
      </c>
      <c r="K217" t="str">
        <f t="shared" si="3"/>
        <v>5</v>
      </c>
      <c r="L217" t="s">
        <v>41</v>
      </c>
      <c r="M217" t="s">
        <v>40</v>
      </c>
      <c r="N2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24 1</v>
      </c>
      <c r="O217" t="e">
        <f>VLOOKUP(TableOMP[[#This Row],[Label]],TableAvg[],2,FALSE)</f>
        <v>#N/A</v>
      </c>
      <c r="P217" t="e">
        <f>VLOOKUP(TableOMP[[#This Row],[Label]],TableAvg[],3,FALSE)</f>
        <v>#N/A</v>
      </c>
      <c r="Q217" t="e">
        <f>TableOMP[[#This Row],[Avg]]-$U$2*TableOMP[[#This Row],[StdDev]]</f>
        <v>#N/A</v>
      </c>
      <c r="R217" t="e">
        <f>TableOMP[[#This Row],[Avg]]+$U$2*TableOMP[[#This Row],[StdDev]]</f>
        <v>#N/A</v>
      </c>
      <c r="S217" t="e">
        <f>IF(AND(TableOMP[[#This Row],[total_time]]&gt;=TableOMP[[#This Row],[Low]], TableOMP[[#This Row],[total_time]]&lt;=TableOMP[[#This Row],[High]]),1,0)</f>
        <v>#N/A</v>
      </c>
    </row>
    <row r="218" spans="1:19" x14ac:dyDescent="0.25">
      <c r="A218" t="s">
        <v>17</v>
      </c>
      <c r="B218">
        <v>10000</v>
      </c>
      <c r="C218">
        <v>0</v>
      </c>
      <c r="D218">
        <v>0</v>
      </c>
      <c r="E218">
        <v>25</v>
      </c>
      <c r="F218">
        <v>1</v>
      </c>
      <c r="G218">
        <v>1.445543</v>
      </c>
      <c r="H218">
        <v>0.11031299999999999</v>
      </c>
      <c r="I218">
        <v>0.14404</v>
      </c>
      <c r="J218">
        <v>6.0020000000000004E-3</v>
      </c>
      <c r="K218" t="str">
        <f t="shared" si="3"/>
        <v>5</v>
      </c>
      <c r="L218" t="s">
        <v>41</v>
      </c>
      <c r="M218" t="s">
        <v>40</v>
      </c>
      <c r="N2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25 1</v>
      </c>
      <c r="O218" t="e">
        <f>VLOOKUP(TableOMP[[#This Row],[Label]],TableAvg[],2,FALSE)</f>
        <v>#N/A</v>
      </c>
      <c r="P218" t="e">
        <f>VLOOKUP(TableOMP[[#This Row],[Label]],TableAvg[],3,FALSE)</f>
        <v>#N/A</v>
      </c>
      <c r="Q218" t="e">
        <f>TableOMP[[#This Row],[Avg]]-$U$2*TableOMP[[#This Row],[StdDev]]</f>
        <v>#N/A</v>
      </c>
      <c r="R218" t="e">
        <f>TableOMP[[#This Row],[Avg]]+$U$2*TableOMP[[#This Row],[StdDev]]</f>
        <v>#N/A</v>
      </c>
      <c r="S218" t="e">
        <f>IF(AND(TableOMP[[#This Row],[total_time]]&gt;=TableOMP[[#This Row],[Low]], TableOMP[[#This Row],[total_time]]&lt;=TableOMP[[#This Row],[High]]),1,0)</f>
        <v>#N/A</v>
      </c>
    </row>
    <row r="219" spans="1:19" x14ac:dyDescent="0.25">
      <c r="A219" t="s">
        <v>17</v>
      </c>
      <c r="B219">
        <v>10000</v>
      </c>
      <c r="C219">
        <v>0</v>
      </c>
      <c r="D219">
        <v>0</v>
      </c>
      <c r="E219">
        <v>26</v>
      </c>
      <c r="F219">
        <v>1</v>
      </c>
      <c r="G219">
        <v>1.3949780000000001</v>
      </c>
      <c r="H219">
        <v>0.108637</v>
      </c>
      <c r="I219">
        <v>0.139101</v>
      </c>
      <c r="J219">
        <v>5.5640000000000004E-3</v>
      </c>
      <c r="K219" t="str">
        <f t="shared" si="3"/>
        <v>5</v>
      </c>
      <c r="L219" t="s">
        <v>41</v>
      </c>
      <c r="M219" t="s">
        <v>40</v>
      </c>
      <c r="N2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26 1</v>
      </c>
      <c r="O219" t="e">
        <f>VLOOKUP(TableOMP[[#This Row],[Label]],TableAvg[],2,FALSE)</f>
        <v>#N/A</v>
      </c>
      <c r="P219" t="e">
        <f>VLOOKUP(TableOMP[[#This Row],[Label]],TableAvg[],3,FALSE)</f>
        <v>#N/A</v>
      </c>
      <c r="Q219" t="e">
        <f>TableOMP[[#This Row],[Avg]]-$U$2*TableOMP[[#This Row],[StdDev]]</f>
        <v>#N/A</v>
      </c>
      <c r="R219" t="e">
        <f>TableOMP[[#This Row],[Avg]]+$U$2*TableOMP[[#This Row],[StdDev]]</f>
        <v>#N/A</v>
      </c>
      <c r="S219" t="e">
        <f>IF(AND(TableOMP[[#This Row],[total_time]]&gt;=TableOMP[[#This Row],[Low]], TableOMP[[#This Row],[total_time]]&lt;=TableOMP[[#This Row],[High]]),1,0)</f>
        <v>#N/A</v>
      </c>
    </row>
    <row r="220" spans="1:19" x14ac:dyDescent="0.25">
      <c r="A220" t="s">
        <v>17</v>
      </c>
      <c r="B220">
        <v>10000</v>
      </c>
      <c r="C220">
        <v>0</v>
      </c>
      <c r="D220">
        <v>0</v>
      </c>
      <c r="E220">
        <v>27</v>
      </c>
      <c r="F220">
        <v>1</v>
      </c>
      <c r="G220">
        <v>1.410161</v>
      </c>
      <c r="H220">
        <v>0.11344799999999999</v>
      </c>
      <c r="I220">
        <v>0.15076300000000001</v>
      </c>
      <c r="J220">
        <v>5.7990000000000003E-3</v>
      </c>
      <c r="K220" t="str">
        <f t="shared" si="3"/>
        <v>5</v>
      </c>
      <c r="L220" t="s">
        <v>41</v>
      </c>
      <c r="M220" t="s">
        <v>40</v>
      </c>
      <c r="N2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27 1</v>
      </c>
      <c r="O220" t="e">
        <f>VLOOKUP(TableOMP[[#This Row],[Label]],TableAvg[],2,FALSE)</f>
        <v>#N/A</v>
      </c>
      <c r="P220" t="e">
        <f>VLOOKUP(TableOMP[[#This Row],[Label]],TableAvg[],3,FALSE)</f>
        <v>#N/A</v>
      </c>
      <c r="Q220" t="e">
        <f>TableOMP[[#This Row],[Avg]]-$U$2*TableOMP[[#This Row],[StdDev]]</f>
        <v>#N/A</v>
      </c>
      <c r="R220" t="e">
        <f>TableOMP[[#This Row],[Avg]]+$U$2*TableOMP[[#This Row],[StdDev]]</f>
        <v>#N/A</v>
      </c>
      <c r="S220" t="e">
        <f>IF(AND(TableOMP[[#This Row],[total_time]]&gt;=TableOMP[[#This Row],[Low]], TableOMP[[#This Row],[total_time]]&lt;=TableOMP[[#This Row],[High]]),1,0)</f>
        <v>#N/A</v>
      </c>
    </row>
    <row r="221" spans="1:19" x14ac:dyDescent="0.25">
      <c r="A221" t="s">
        <v>17</v>
      </c>
      <c r="B221">
        <v>10000</v>
      </c>
      <c r="C221">
        <v>0</v>
      </c>
      <c r="D221">
        <v>0</v>
      </c>
      <c r="E221">
        <v>28</v>
      </c>
      <c r="F221">
        <v>1</v>
      </c>
      <c r="G221">
        <v>1.4423140000000001</v>
      </c>
      <c r="H221">
        <v>0.110253</v>
      </c>
      <c r="I221">
        <v>0.196602</v>
      </c>
      <c r="J221">
        <v>7.2820000000000003E-3</v>
      </c>
      <c r="K221" t="str">
        <f t="shared" si="3"/>
        <v>5</v>
      </c>
      <c r="L221" t="s">
        <v>41</v>
      </c>
      <c r="M221" t="s">
        <v>40</v>
      </c>
      <c r="N2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28 1</v>
      </c>
      <c r="O221" t="e">
        <f>VLOOKUP(TableOMP[[#This Row],[Label]],TableAvg[],2,FALSE)</f>
        <v>#N/A</v>
      </c>
      <c r="P221" t="e">
        <f>VLOOKUP(TableOMP[[#This Row],[Label]],TableAvg[],3,FALSE)</f>
        <v>#N/A</v>
      </c>
      <c r="Q221" t="e">
        <f>TableOMP[[#This Row],[Avg]]-$U$2*TableOMP[[#This Row],[StdDev]]</f>
        <v>#N/A</v>
      </c>
      <c r="R221" t="e">
        <f>TableOMP[[#This Row],[Avg]]+$U$2*TableOMP[[#This Row],[StdDev]]</f>
        <v>#N/A</v>
      </c>
      <c r="S221" t="e">
        <f>IF(AND(TableOMP[[#This Row],[total_time]]&gt;=TableOMP[[#This Row],[Low]], TableOMP[[#This Row],[total_time]]&lt;=TableOMP[[#This Row],[High]]),1,0)</f>
        <v>#N/A</v>
      </c>
    </row>
    <row r="222" spans="1:19" x14ac:dyDescent="0.25">
      <c r="A222" t="s">
        <v>17</v>
      </c>
      <c r="B222">
        <v>10000</v>
      </c>
      <c r="C222">
        <v>0</v>
      </c>
      <c r="D222">
        <v>0</v>
      </c>
      <c r="E222">
        <v>29</v>
      </c>
      <c r="F222">
        <v>1</v>
      </c>
      <c r="G222">
        <v>1.397346</v>
      </c>
      <c r="H222">
        <v>0.104514</v>
      </c>
      <c r="I222">
        <v>0.15767300000000001</v>
      </c>
      <c r="J222">
        <v>5.6309999999999997E-3</v>
      </c>
      <c r="K222" t="str">
        <f t="shared" si="3"/>
        <v>5</v>
      </c>
      <c r="L222" t="s">
        <v>41</v>
      </c>
      <c r="M222" t="s">
        <v>40</v>
      </c>
      <c r="N2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29 1</v>
      </c>
      <c r="O222" t="e">
        <f>VLOOKUP(TableOMP[[#This Row],[Label]],TableAvg[],2,FALSE)</f>
        <v>#N/A</v>
      </c>
      <c r="P222" t="e">
        <f>VLOOKUP(TableOMP[[#This Row],[Label]],TableAvg[],3,FALSE)</f>
        <v>#N/A</v>
      </c>
      <c r="Q222" t="e">
        <f>TableOMP[[#This Row],[Avg]]-$U$2*TableOMP[[#This Row],[StdDev]]</f>
        <v>#N/A</v>
      </c>
      <c r="R222" t="e">
        <f>TableOMP[[#This Row],[Avg]]+$U$2*TableOMP[[#This Row],[StdDev]]</f>
        <v>#N/A</v>
      </c>
      <c r="S222" t="e">
        <f>IF(AND(TableOMP[[#This Row],[total_time]]&gt;=TableOMP[[#This Row],[Low]], TableOMP[[#This Row],[total_time]]&lt;=TableOMP[[#This Row],[High]]),1,0)</f>
        <v>#N/A</v>
      </c>
    </row>
    <row r="223" spans="1:19" x14ac:dyDescent="0.25">
      <c r="A223" t="s">
        <v>17</v>
      </c>
      <c r="B223">
        <v>10000</v>
      </c>
      <c r="C223">
        <v>0</v>
      </c>
      <c r="D223">
        <v>0</v>
      </c>
      <c r="E223">
        <v>30</v>
      </c>
      <c r="F223">
        <v>1</v>
      </c>
      <c r="G223">
        <v>1.4340729999999999</v>
      </c>
      <c r="H223">
        <v>0.11876200000000001</v>
      </c>
      <c r="I223">
        <v>0.228879</v>
      </c>
      <c r="J223">
        <v>7.8919999999999997E-3</v>
      </c>
      <c r="K223" t="str">
        <f t="shared" si="3"/>
        <v>5</v>
      </c>
      <c r="L223" t="s">
        <v>41</v>
      </c>
      <c r="M223" t="s">
        <v>40</v>
      </c>
      <c r="N2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30 1</v>
      </c>
      <c r="O223" t="e">
        <f>VLOOKUP(TableOMP[[#This Row],[Label]],TableAvg[],2,FALSE)</f>
        <v>#N/A</v>
      </c>
      <c r="P223" t="e">
        <f>VLOOKUP(TableOMP[[#This Row],[Label]],TableAvg[],3,FALSE)</f>
        <v>#N/A</v>
      </c>
      <c r="Q223" t="e">
        <f>TableOMP[[#This Row],[Avg]]-$U$2*TableOMP[[#This Row],[StdDev]]</f>
        <v>#N/A</v>
      </c>
      <c r="R223" t="e">
        <f>TableOMP[[#This Row],[Avg]]+$U$2*TableOMP[[#This Row],[StdDev]]</f>
        <v>#N/A</v>
      </c>
      <c r="S223" t="e">
        <f>IF(AND(TableOMP[[#This Row],[total_time]]&gt;=TableOMP[[#This Row],[Low]], TableOMP[[#This Row],[total_time]]&lt;=TableOMP[[#This Row],[High]]),1,0)</f>
        <v>#N/A</v>
      </c>
    </row>
    <row r="224" spans="1:19" x14ac:dyDescent="0.25">
      <c r="A224" t="s">
        <v>17</v>
      </c>
      <c r="B224">
        <v>10000</v>
      </c>
      <c r="C224">
        <v>0</v>
      </c>
      <c r="D224">
        <v>0</v>
      </c>
      <c r="E224">
        <v>31</v>
      </c>
      <c r="F224">
        <v>1</v>
      </c>
      <c r="G224">
        <v>1.4098189999999999</v>
      </c>
      <c r="H224">
        <v>0.104731</v>
      </c>
      <c r="I224">
        <v>0.19028300000000001</v>
      </c>
      <c r="J224">
        <v>6.3429999999999997E-3</v>
      </c>
      <c r="K224" t="str">
        <f t="shared" si="3"/>
        <v>5</v>
      </c>
      <c r="L224" t="s">
        <v>41</v>
      </c>
      <c r="M224" t="s">
        <v>40</v>
      </c>
      <c r="N2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31 1</v>
      </c>
      <c r="O224" t="e">
        <f>VLOOKUP(TableOMP[[#This Row],[Label]],TableAvg[],2,FALSE)</f>
        <v>#N/A</v>
      </c>
      <c r="P224" t="e">
        <f>VLOOKUP(TableOMP[[#This Row],[Label]],TableAvg[],3,FALSE)</f>
        <v>#N/A</v>
      </c>
      <c r="Q224" t="e">
        <f>TableOMP[[#This Row],[Avg]]-$U$2*TableOMP[[#This Row],[StdDev]]</f>
        <v>#N/A</v>
      </c>
      <c r="R224" t="e">
        <f>TableOMP[[#This Row],[Avg]]+$U$2*TableOMP[[#This Row],[StdDev]]</f>
        <v>#N/A</v>
      </c>
      <c r="S224" t="e">
        <f>IF(AND(TableOMP[[#This Row],[total_time]]&gt;=TableOMP[[#This Row],[Low]], TableOMP[[#This Row],[total_time]]&lt;=TableOMP[[#This Row],[High]]),1,0)</f>
        <v>#N/A</v>
      </c>
    </row>
    <row r="225" spans="1:19" x14ac:dyDescent="0.25">
      <c r="A225" t="s">
        <v>17</v>
      </c>
      <c r="B225">
        <v>10000</v>
      </c>
      <c r="C225">
        <v>0</v>
      </c>
      <c r="D225">
        <v>0</v>
      </c>
      <c r="E225">
        <v>32</v>
      </c>
      <c r="F225">
        <v>1</v>
      </c>
      <c r="G225">
        <v>1.417613</v>
      </c>
      <c r="H225">
        <v>0.107907</v>
      </c>
      <c r="I225">
        <v>0.170571</v>
      </c>
      <c r="J225">
        <v>5.5019999999999999E-3</v>
      </c>
      <c r="K225" t="str">
        <f t="shared" si="3"/>
        <v>5</v>
      </c>
      <c r="L225" t="s">
        <v>41</v>
      </c>
      <c r="M225" t="s">
        <v>40</v>
      </c>
      <c r="N2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32 1</v>
      </c>
      <c r="O225" t="e">
        <f>VLOOKUP(TableOMP[[#This Row],[Label]],TableAvg[],2,FALSE)</f>
        <v>#N/A</v>
      </c>
      <c r="P225" t="e">
        <f>VLOOKUP(TableOMP[[#This Row],[Label]],TableAvg[],3,FALSE)</f>
        <v>#N/A</v>
      </c>
      <c r="Q225" t="e">
        <f>TableOMP[[#This Row],[Avg]]-$U$2*TableOMP[[#This Row],[StdDev]]</f>
        <v>#N/A</v>
      </c>
      <c r="R225" t="e">
        <f>TableOMP[[#This Row],[Avg]]+$U$2*TableOMP[[#This Row],[StdDev]]</f>
        <v>#N/A</v>
      </c>
      <c r="S225" t="e">
        <f>IF(AND(TableOMP[[#This Row],[total_time]]&gt;=TableOMP[[#This Row],[Low]], TableOMP[[#This Row],[total_time]]&lt;=TableOMP[[#This Row],[High]]),1,0)</f>
        <v>#N/A</v>
      </c>
    </row>
    <row r="226" spans="1:19" x14ac:dyDescent="0.25">
      <c r="A226" t="s">
        <v>17</v>
      </c>
      <c r="B226">
        <v>10000</v>
      </c>
      <c r="C226">
        <v>0</v>
      </c>
      <c r="D226">
        <v>0</v>
      </c>
      <c r="E226">
        <v>33</v>
      </c>
      <c r="F226">
        <v>1</v>
      </c>
      <c r="G226">
        <v>1.48417</v>
      </c>
      <c r="H226">
        <v>0.105173</v>
      </c>
      <c r="I226">
        <v>0.117643</v>
      </c>
      <c r="J226">
        <v>3.676E-3</v>
      </c>
      <c r="K226" t="str">
        <f t="shared" si="3"/>
        <v>5</v>
      </c>
      <c r="L226" t="s">
        <v>41</v>
      </c>
      <c r="M226" t="s">
        <v>40</v>
      </c>
      <c r="N2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33 1</v>
      </c>
      <c r="O226" t="e">
        <f>VLOOKUP(TableOMP[[#This Row],[Label]],TableAvg[],2,FALSE)</f>
        <v>#N/A</v>
      </c>
      <c r="P226" t="e">
        <f>VLOOKUP(TableOMP[[#This Row],[Label]],TableAvg[],3,FALSE)</f>
        <v>#N/A</v>
      </c>
      <c r="Q226" t="e">
        <f>TableOMP[[#This Row],[Avg]]-$U$2*TableOMP[[#This Row],[StdDev]]</f>
        <v>#N/A</v>
      </c>
      <c r="R226" t="e">
        <f>TableOMP[[#This Row],[Avg]]+$U$2*TableOMP[[#This Row],[StdDev]]</f>
        <v>#N/A</v>
      </c>
      <c r="S226" t="e">
        <f>IF(AND(TableOMP[[#This Row],[total_time]]&gt;=TableOMP[[#This Row],[Low]], TableOMP[[#This Row],[total_time]]&lt;=TableOMP[[#This Row],[High]]),1,0)</f>
        <v>#N/A</v>
      </c>
    </row>
    <row r="227" spans="1:19" x14ac:dyDescent="0.25">
      <c r="A227" t="s">
        <v>17</v>
      </c>
      <c r="B227">
        <v>10000</v>
      </c>
      <c r="C227">
        <v>0</v>
      </c>
      <c r="D227">
        <v>0</v>
      </c>
      <c r="E227">
        <v>34</v>
      </c>
      <c r="F227">
        <v>1</v>
      </c>
      <c r="G227">
        <v>1.490132</v>
      </c>
      <c r="H227">
        <v>0.10434300000000001</v>
      </c>
      <c r="I227">
        <v>0.204595</v>
      </c>
      <c r="J227">
        <v>6.1999999999999998E-3</v>
      </c>
      <c r="K227" t="str">
        <f t="shared" si="3"/>
        <v>5</v>
      </c>
      <c r="L227" t="s">
        <v>41</v>
      </c>
      <c r="M227" t="s">
        <v>40</v>
      </c>
      <c r="N2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34 1</v>
      </c>
      <c r="O227" t="e">
        <f>VLOOKUP(TableOMP[[#This Row],[Label]],TableAvg[],2,FALSE)</f>
        <v>#N/A</v>
      </c>
      <c r="P227" t="e">
        <f>VLOOKUP(TableOMP[[#This Row],[Label]],TableAvg[],3,FALSE)</f>
        <v>#N/A</v>
      </c>
      <c r="Q227" t="e">
        <f>TableOMP[[#This Row],[Avg]]-$U$2*TableOMP[[#This Row],[StdDev]]</f>
        <v>#N/A</v>
      </c>
      <c r="R227" t="e">
        <f>TableOMP[[#This Row],[Avg]]+$U$2*TableOMP[[#This Row],[StdDev]]</f>
        <v>#N/A</v>
      </c>
      <c r="S227" t="e">
        <f>IF(AND(TableOMP[[#This Row],[total_time]]&gt;=TableOMP[[#This Row],[Low]], TableOMP[[#This Row],[total_time]]&lt;=TableOMP[[#This Row],[High]]),1,0)</f>
        <v>#N/A</v>
      </c>
    </row>
    <row r="228" spans="1:19" x14ac:dyDescent="0.25">
      <c r="A228" t="s">
        <v>17</v>
      </c>
      <c r="B228">
        <v>10000</v>
      </c>
      <c r="C228">
        <v>0</v>
      </c>
      <c r="D228">
        <v>0</v>
      </c>
      <c r="E228">
        <v>35</v>
      </c>
      <c r="F228">
        <v>1</v>
      </c>
      <c r="G228">
        <v>1.674167</v>
      </c>
      <c r="H228">
        <v>0.19176499999999999</v>
      </c>
      <c r="I228">
        <v>0.50717100000000004</v>
      </c>
      <c r="J228">
        <v>1.4917E-2</v>
      </c>
      <c r="K228" t="str">
        <f t="shared" si="3"/>
        <v>5</v>
      </c>
      <c r="L228" t="s">
        <v>41</v>
      </c>
      <c r="M228" t="s">
        <v>40</v>
      </c>
      <c r="N2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35 1</v>
      </c>
      <c r="O228" t="e">
        <f>VLOOKUP(TableOMP[[#This Row],[Label]],TableAvg[],2,FALSE)</f>
        <v>#N/A</v>
      </c>
      <c r="P228" t="e">
        <f>VLOOKUP(TableOMP[[#This Row],[Label]],TableAvg[],3,FALSE)</f>
        <v>#N/A</v>
      </c>
      <c r="Q228" t="e">
        <f>TableOMP[[#This Row],[Avg]]-$U$2*TableOMP[[#This Row],[StdDev]]</f>
        <v>#N/A</v>
      </c>
      <c r="R228" t="e">
        <f>TableOMP[[#This Row],[Avg]]+$U$2*TableOMP[[#This Row],[StdDev]]</f>
        <v>#N/A</v>
      </c>
      <c r="S228" t="e">
        <f>IF(AND(TableOMP[[#This Row],[total_time]]&gt;=TableOMP[[#This Row],[Low]], TableOMP[[#This Row],[total_time]]&lt;=TableOMP[[#This Row],[High]]),1,0)</f>
        <v>#N/A</v>
      </c>
    </row>
    <row r="229" spans="1:19" x14ac:dyDescent="0.25">
      <c r="A229" t="s">
        <v>17</v>
      </c>
      <c r="B229">
        <v>10000</v>
      </c>
      <c r="C229">
        <v>0</v>
      </c>
      <c r="D229">
        <v>0</v>
      </c>
      <c r="E229">
        <v>36</v>
      </c>
      <c r="F229">
        <v>1</v>
      </c>
      <c r="G229">
        <v>1.5567230000000001</v>
      </c>
      <c r="H229">
        <v>0.114776</v>
      </c>
      <c r="I229">
        <v>0.21850600000000001</v>
      </c>
      <c r="J229">
        <v>6.2430000000000003E-3</v>
      </c>
      <c r="K229" t="str">
        <f t="shared" si="3"/>
        <v>5</v>
      </c>
      <c r="L229" t="s">
        <v>41</v>
      </c>
      <c r="M229" t="s">
        <v>40</v>
      </c>
      <c r="N2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36 1</v>
      </c>
      <c r="O229" t="e">
        <f>VLOOKUP(TableOMP[[#This Row],[Label]],TableAvg[],2,FALSE)</f>
        <v>#N/A</v>
      </c>
      <c r="P229" t="e">
        <f>VLOOKUP(TableOMP[[#This Row],[Label]],TableAvg[],3,FALSE)</f>
        <v>#N/A</v>
      </c>
      <c r="Q229" t="e">
        <f>TableOMP[[#This Row],[Avg]]-$U$2*TableOMP[[#This Row],[StdDev]]</f>
        <v>#N/A</v>
      </c>
      <c r="R229" t="e">
        <f>TableOMP[[#This Row],[Avg]]+$U$2*TableOMP[[#This Row],[StdDev]]</f>
        <v>#N/A</v>
      </c>
      <c r="S229" t="e">
        <f>IF(AND(TableOMP[[#This Row],[total_time]]&gt;=TableOMP[[#This Row],[Low]], TableOMP[[#This Row],[total_time]]&lt;=TableOMP[[#This Row],[High]]),1,0)</f>
        <v>#N/A</v>
      </c>
    </row>
    <row r="230" spans="1:19" x14ac:dyDescent="0.25">
      <c r="A230" t="s">
        <v>17</v>
      </c>
      <c r="B230">
        <v>10000</v>
      </c>
      <c r="C230">
        <v>0</v>
      </c>
      <c r="D230">
        <v>0</v>
      </c>
      <c r="E230">
        <v>37</v>
      </c>
      <c r="F230">
        <v>1</v>
      </c>
      <c r="G230">
        <v>1.53074</v>
      </c>
      <c r="H230">
        <v>0.10761900000000001</v>
      </c>
      <c r="I230">
        <v>0.21140800000000001</v>
      </c>
      <c r="J230">
        <v>5.8719999999999996E-3</v>
      </c>
      <c r="K230" t="str">
        <f t="shared" si="3"/>
        <v>5</v>
      </c>
      <c r="L230" t="s">
        <v>41</v>
      </c>
      <c r="M230" t="s">
        <v>40</v>
      </c>
      <c r="N2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37 1</v>
      </c>
      <c r="O230" t="e">
        <f>VLOOKUP(TableOMP[[#This Row],[Label]],TableAvg[],2,FALSE)</f>
        <v>#N/A</v>
      </c>
      <c r="P230" t="e">
        <f>VLOOKUP(TableOMP[[#This Row],[Label]],TableAvg[],3,FALSE)</f>
        <v>#N/A</v>
      </c>
      <c r="Q230" t="e">
        <f>TableOMP[[#This Row],[Avg]]-$U$2*TableOMP[[#This Row],[StdDev]]</f>
        <v>#N/A</v>
      </c>
      <c r="R230" t="e">
        <f>TableOMP[[#This Row],[Avg]]+$U$2*TableOMP[[#This Row],[StdDev]]</f>
        <v>#N/A</v>
      </c>
      <c r="S230" t="e">
        <f>IF(AND(TableOMP[[#This Row],[total_time]]&gt;=TableOMP[[#This Row],[Low]], TableOMP[[#This Row],[total_time]]&lt;=TableOMP[[#This Row],[High]]),1,0)</f>
        <v>#N/A</v>
      </c>
    </row>
    <row r="231" spans="1:19" x14ac:dyDescent="0.25">
      <c r="A231" t="s">
        <v>17</v>
      </c>
      <c r="B231">
        <v>10000</v>
      </c>
      <c r="C231">
        <v>0</v>
      </c>
      <c r="D231">
        <v>0</v>
      </c>
      <c r="E231">
        <v>38</v>
      </c>
      <c r="F231">
        <v>1</v>
      </c>
      <c r="G231">
        <v>1.4629559999999999</v>
      </c>
      <c r="H231">
        <v>0.102464</v>
      </c>
      <c r="I231">
        <v>0.19507099999999999</v>
      </c>
      <c r="J231">
        <v>5.2719999999999998E-3</v>
      </c>
      <c r="K231" t="str">
        <f t="shared" si="3"/>
        <v>5</v>
      </c>
      <c r="L231" t="s">
        <v>41</v>
      </c>
      <c r="M231" t="s">
        <v>40</v>
      </c>
      <c r="N2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38 1</v>
      </c>
      <c r="O231" t="e">
        <f>VLOOKUP(TableOMP[[#This Row],[Label]],TableAvg[],2,FALSE)</f>
        <v>#N/A</v>
      </c>
      <c r="P231" t="e">
        <f>VLOOKUP(TableOMP[[#This Row],[Label]],TableAvg[],3,FALSE)</f>
        <v>#N/A</v>
      </c>
      <c r="Q231" t="e">
        <f>TableOMP[[#This Row],[Avg]]-$U$2*TableOMP[[#This Row],[StdDev]]</f>
        <v>#N/A</v>
      </c>
      <c r="R231" t="e">
        <f>TableOMP[[#This Row],[Avg]]+$U$2*TableOMP[[#This Row],[StdDev]]</f>
        <v>#N/A</v>
      </c>
      <c r="S231" t="e">
        <f>IF(AND(TableOMP[[#This Row],[total_time]]&gt;=TableOMP[[#This Row],[Low]], TableOMP[[#This Row],[total_time]]&lt;=TableOMP[[#This Row],[High]]),1,0)</f>
        <v>#N/A</v>
      </c>
    </row>
    <row r="232" spans="1:19" x14ac:dyDescent="0.25">
      <c r="A232" t="s">
        <v>17</v>
      </c>
      <c r="B232">
        <v>10000</v>
      </c>
      <c r="C232">
        <v>0</v>
      </c>
      <c r="D232">
        <v>0</v>
      </c>
      <c r="E232">
        <v>39</v>
      </c>
      <c r="F232">
        <v>1</v>
      </c>
      <c r="G232">
        <v>1.465401</v>
      </c>
      <c r="H232">
        <v>0.10935300000000001</v>
      </c>
      <c r="I232">
        <v>0.17180699999999999</v>
      </c>
      <c r="J232">
        <v>4.5209999999999998E-3</v>
      </c>
      <c r="K232" t="str">
        <f t="shared" si="3"/>
        <v>5</v>
      </c>
      <c r="L232" t="s">
        <v>41</v>
      </c>
      <c r="M232" t="s">
        <v>40</v>
      </c>
      <c r="N2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39 1</v>
      </c>
      <c r="O232" t="e">
        <f>VLOOKUP(TableOMP[[#This Row],[Label]],TableAvg[],2,FALSE)</f>
        <v>#N/A</v>
      </c>
      <c r="P232" t="e">
        <f>VLOOKUP(TableOMP[[#This Row],[Label]],TableAvg[],3,FALSE)</f>
        <v>#N/A</v>
      </c>
      <c r="Q232" t="e">
        <f>TableOMP[[#This Row],[Avg]]-$U$2*TableOMP[[#This Row],[StdDev]]</f>
        <v>#N/A</v>
      </c>
      <c r="R232" t="e">
        <f>TableOMP[[#This Row],[Avg]]+$U$2*TableOMP[[#This Row],[StdDev]]</f>
        <v>#N/A</v>
      </c>
      <c r="S232" t="e">
        <f>IF(AND(TableOMP[[#This Row],[total_time]]&gt;=TableOMP[[#This Row],[Low]], TableOMP[[#This Row],[total_time]]&lt;=TableOMP[[#This Row],[High]]),1,0)</f>
        <v>#N/A</v>
      </c>
    </row>
    <row r="233" spans="1:19" x14ac:dyDescent="0.25">
      <c r="A233" t="s">
        <v>17</v>
      </c>
      <c r="B233">
        <v>10000</v>
      </c>
      <c r="C233">
        <v>0</v>
      </c>
      <c r="D233">
        <v>0</v>
      </c>
      <c r="E233">
        <v>40</v>
      </c>
      <c r="F233">
        <v>1</v>
      </c>
      <c r="G233">
        <v>1.4871920000000001</v>
      </c>
      <c r="H233">
        <v>0.116803</v>
      </c>
      <c r="I233">
        <v>0.24635299999999999</v>
      </c>
      <c r="J233">
        <v>6.3169999999999997E-3</v>
      </c>
      <c r="K233" t="str">
        <f t="shared" si="3"/>
        <v>5</v>
      </c>
      <c r="L233" t="s">
        <v>41</v>
      </c>
      <c r="M233" t="s">
        <v>40</v>
      </c>
      <c r="N2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40 1</v>
      </c>
      <c r="O233" t="e">
        <f>VLOOKUP(TableOMP[[#This Row],[Label]],TableAvg[],2,FALSE)</f>
        <v>#N/A</v>
      </c>
      <c r="P233" t="e">
        <f>VLOOKUP(TableOMP[[#This Row],[Label]],TableAvg[],3,FALSE)</f>
        <v>#N/A</v>
      </c>
      <c r="Q233" t="e">
        <f>TableOMP[[#This Row],[Avg]]-$U$2*TableOMP[[#This Row],[StdDev]]</f>
        <v>#N/A</v>
      </c>
      <c r="R233" t="e">
        <f>TableOMP[[#This Row],[Avg]]+$U$2*TableOMP[[#This Row],[StdDev]]</f>
        <v>#N/A</v>
      </c>
      <c r="S233" t="e">
        <f>IF(AND(TableOMP[[#This Row],[total_time]]&gt;=TableOMP[[#This Row],[Low]], TableOMP[[#This Row],[total_time]]&lt;=TableOMP[[#This Row],[High]]),1,0)</f>
        <v>#N/A</v>
      </c>
    </row>
    <row r="234" spans="1:19" x14ac:dyDescent="0.25">
      <c r="A234" t="s">
        <v>17</v>
      </c>
      <c r="B234">
        <v>10000</v>
      </c>
      <c r="C234">
        <v>0</v>
      </c>
      <c r="D234">
        <v>0</v>
      </c>
      <c r="E234">
        <v>41</v>
      </c>
      <c r="F234">
        <v>1</v>
      </c>
      <c r="G234">
        <v>1.6740170000000001</v>
      </c>
      <c r="H234">
        <v>0.109497</v>
      </c>
      <c r="I234">
        <v>0.17610799999999999</v>
      </c>
      <c r="J234">
        <v>4.4029999999999998E-3</v>
      </c>
      <c r="K234" t="str">
        <f t="shared" si="3"/>
        <v>5</v>
      </c>
      <c r="L234" t="s">
        <v>41</v>
      </c>
      <c r="M234" t="s">
        <v>40</v>
      </c>
      <c r="N2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41 1</v>
      </c>
      <c r="O234" t="e">
        <f>VLOOKUP(TableOMP[[#This Row],[Label]],TableAvg[],2,FALSE)</f>
        <v>#N/A</v>
      </c>
      <c r="P234" t="e">
        <f>VLOOKUP(TableOMP[[#This Row],[Label]],TableAvg[],3,FALSE)</f>
        <v>#N/A</v>
      </c>
      <c r="Q234" t="e">
        <f>TableOMP[[#This Row],[Avg]]-$U$2*TableOMP[[#This Row],[StdDev]]</f>
        <v>#N/A</v>
      </c>
      <c r="R234" t="e">
        <f>TableOMP[[#This Row],[Avg]]+$U$2*TableOMP[[#This Row],[StdDev]]</f>
        <v>#N/A</v>
      </c>
      <c r="S234" t="e">
        <f>IF(AND(TableOMP[[#This Row],[total_time]]&gt;=TableOMP[[#This Row],[Low]], TableOMP[[#This Row],[total_time]]&lt;=TableOMP[[#This Row],[High]]),1,0)</f>
        <v>#N/A</v>
      </c>
    </row>
    <row r="235" spans="1:19" x14ac:dyDescent="0.25">
      <c r="A235" t="s">
        <v>17</v>
      </c>
      <c r="B235">
        <v>10000</v>
      </c>
      <c r="C235">
        <v>0</v>
      </c>
      <c r="D235">
        <v>0</v>
      </c>
      <c r="E235">
        <v>42</v>
      </c>
      <c r="F235">
        <v>1</v>
      </c>
      <c r="G235">
        <v>80.300167000000002</v>
      </c>
      <c r="H235">
        <v>69.886735000000002</v>
      </c>
      <c r="I235">
        <v>0.286217</v>
      </c>
      <c r="J235">
        <v>6.9810000000000002E-3</v>
      </c>
      <c r="K235" t="str">
        <f t="shared" si="3"/>
        <v>5</v>
      </c>
      <c r="L235" t="s">
        <v>41</v>
      </c>
      <c r="M235" t="s">
        <v>40</v>
      </c>
      <c r="N2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42 1</v>
      </c>
      <c r="O235" t="e">
        <f>VLOOKUP(TableOMP[[#This Row],[Label]],TableAvg[],2,FALSE)</f>
        <v>#N/A</v>
      </c>
      <c r="P235" t="e">
        <f>VLOOKUP(TableOMP[[#This Row],[Label]],TableAvg[],3,FALSE)</f>
        <v>#N/A</v>
      </c>
      <c r="Q235" t="e">
        <f>TableOMP[[#This Row],[Avg]]-$U$2*TableOMP[[#This Row],[StdDev]]</f>
        <v>#N/A</v>
      </c>
      <c r="R235" t="e">
        <f>TableOMP[[#This Row],[Avg]]+$U$2*TableOMP[[#This Row],[StdDev]]</f>
        <v>#N/A</v>
      </c>
      <c r="S235" t="e">
        <f>IF(AND(TableOMP[[#This Row],[total_time]]&gt;=TableOMP[[#This Row],[Low]], TableOMP[[#This Row],[total_time]]&lt;=TableOMP[[#This Row],[High]]),1,0)</f>
        <v>#N/A</v>
      </c>
    </row>
    <row r="236" spans="1:19" x14ac:dyDescent="0.25">
      <c r="A236" t="s">
        <v>17</v>
      </c>
      <c r="B236">
        <v>10000</v>
      </c>
      <c r="C236">
        <v>0</v>
      </c>
      <c r="D236">
        <v>0</v>
      </c>
      <c r="E236">
        <v>43</v>
      </c>
      <c r="F236">
        <v>1</v>
      </c>
      <c r="G236">
        <v>1.590562</v>
      </c>
      <c r="H236">
        <v>0.111528</v>
      </c>
      <c r="I236">
        <v>0.275063</v>
      </c>
      <c r="J236">
        <v>6.5490000000000001E-3</v>
      </c>
      <c r="K236" t="str">
        <f t="shared" si="3"/>
        <v>5</v>
      </c>
      <c r="L236" t="s">
        <v>41</v>
      </c>
      <c r="M236" t="s">
        <v>40</v>
      </c>
      <c r="N2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43 1</v>
      </c>
      <c r="O236" t="e">
        <f>VLOOKUP(TableOMP[[#This Row],[Label]],TableAvg[],2,FALSE)</f>
        <v>#N/A</v>
      </c>
      <c r="P236" t="e">
        <f>VLOOKUP(TableOMP[[#This Row],[Label]],TableAvg[],3,FALSE)</f>
        <v>#N/A</v>
      </c>
      <c r="Q236" t="e">
        <f>TableOMP[[#This Row],[Avg]]-$U$2*TableOMP[[#This Row],[StdDev]]</f>
        <v>#N/A</v>
      </c>
      <c r="R236" t="e">
        <f>TableOMP[[#This Row],[Avg]]+$U$2*TableOMP[[#This Row],[StdDev]]</f>
        <v>#N/A</v>
      </c>
      <c r="S236" t="e">
        <f>IF(AND(TableOMP[[#This Row],[total_time]]&gt;=TableOMP[[#This Row],[Low]], TableOMP[[#This Row],[total_time]]&lt;=TableOMP[[#This Row],[High]]),1,0)</f>
        <v>#N/A</v>
      </c>
    </row>
    <row r="237" spans="1:19" x14ac:dyDescent="0.25">
      <c r="A237" t="s">
        <v>17</v>
      </c>
      <c r="B237">
        <v>10000</v>
      </c>
      <c r="C237">
        <v>0</v>
      </c>
      <c r="D237">
        <v>0</v>
      </c>
      <c r="E237">
        <v>44</v>
      </c>
      <c r="F237">
        <v>1</v>
      </c>
      <c r="G237">
        <v>1.5715030000000001</v>
      </c>
      <c r="H237">
        <v>0.11403099999999999</v>
      </c>
      <c r="I237">
        <v>0.280441</v>
      </c>
      <c r="J237">
        <v>6.522E-3</v>
      </c>
      <c r="K237" t="str">
        <f t="shared" si="3"/>
        <v>5</v>
      </c>
      <c r="L237" t="s">
        <v>41</v>
      </c>
      <c r="M237" t="s">
        <v>40</v>
      </c>
      <c r="N2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44 1</v>
      </c>
      <c r="O237" t="e">
        <f>VLOOKUP(TableOMP[[#This Row],[Label]],TableAvg[],2,FALSE)</f>
        <v>#N/A</v>
      </c>
      <c r="P237" t="e">
        <f>VLOOKUP(TableOMP[[#This Row],[Label]],TableAvg[],3,FALSE)</f>
        <v>#N/A</v>
      </c>
      <c r="Q237" t="e">
        <f>TableOMP[[#This Row],[Avg]]-$U$2*TableOMP[[#This Row],[StdDev]]</f>
        <v>#N/A</v>
      </c>
      <c r="R237" t="e">
        <f>TableOMP[[#This Row],[Avg]]+$U$2*TableOMP[[#This Row],[StdDev]]</f>
        <v>#N/A</v>
      </c>
      <c r="S237" t="e">
        <f>IF(AND(TableOMP[[#This Row],[total_time]]&gt;=TableOMP[[#This Row],[Low]], TableOMP[[#This Row],[total_time]]&lt;=TableOMP[[#This Row],[High]]),1,0)</f>
        <v>#N/A</v>
      </c>
    </row>
    <row r="238" spans="1:19" x14ac:dyDescent="0.25">
      <c r="A238" t="s">
        <v>17</v>
      </c>
      <c r="B238">
        <v>10000</v>
      </c>
      <c r="C238">
        <v>0</v>
      </c>
      <c r="D238">
        <v>0</v>
      </c>
      <c r="E238">
        <v>45</v>
      </c>
      <c r="F238">
        <v>1</v>
      </c>
      <c r="G238">
        <v>1.550764</v>
      </c>
      <c r="H238">
        <v>0.10252600000000001</v>
      </c>
      <c r="I238">
        <v>0.28997800000000001</v>
      </c>
      <c r="J238">
        <v>6.5900000000000004E-3</v>
      </c>
      <c r="K238" t="str">
        <f t="shared" si="3"/>
        <v>5</v>
      </c>
      <c r="L238" t="s">
        <v>41</v>
      </c>
      <c r="M238" t="s">
        <v>40</v>
      </c>
      <c r="N2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45 1</v>
      </c>
      <c r="O238" t="e">
        <f>VLOOKUP(TableOMP[[#This Row],[Label]],TableAvg[],2,FALSE)</f>
        <v>#N/A</v>
      </c>
      <c r="P238" t="e">
        <f>VLOOKUP(TableOMP[[#This Row],[Label]],TableAvg[],3,FALSE)</f>
        <v>#N/A</v>
      </c>
      <c r="Q238" t="e">
        <f>TableOMP[[#This Row],[Avg]]-$U$2*TableOMP[[#This Row],[StdDev]]</f>
        <v>#N/A</v>
      </c>
      <c r="R238" t="e">
        <f>TableOMP[[#This Row],[Avg]]+$U$2*TableOMP[[#This Row],[StdDev]]</f>
        <v>#N/A</v>
      </c>
      <c r="S238" t="e">
        <f>IF(AND(TableOMP[[#This Row],[total_time]]&gt;=TableOMP[[#This Row],[Low]], TableOMP[[#This Row],[total_time]]&lt;=TableOMP[[#This Row],[High]]),1,0)</f>
        <v>#N/A</v>
      </c>
    </row>
    <row r="239" spans="1:19" x14ac:dyDescent="0.25">
      <c r="A239" t="s">
        <v>17</v>
      </c>
      <c r="B239">
        <v>10000</v>
      </c>
      <c r="C239">
        <v>0</v>
      </c>
      <c r="D239">
        <v>0</v>
      </c>
      <c r="E239">
        <v>46</v>
      </c>
      <c r="F239">
        <v>1</v>
      </c>
      <c r="G239">
        <v>1.7399929999999999</v>
      </c>
      <c r="H239">
        <v>0.111274</v>
      </c>
      <c r="I239">
        <v>0.37206800000000001</v>
      </c>
      <c r="J239">
        <v>8.2679999999999993E-3</v>
      </c>
      <c r="K239" t="str">
        <f t="shared" si="3"/>
        <v>5</v>
      </c>
      <c r="L239" t="s">
        <v>41</v>
      </c>
      <c r="M239" t="s">
        <v>40</v>
      </c>
      <c r="N2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46 1</v>
      </c>
      <c r="O239" t="e">
        <f>VLOOKUP(TableOMP[[#This Row],[Label]],TableAvg[],2,FALSE)</f>
        <v>#N/A</v>
      </c>
      <c r="P239" t="e">
        <f>VLOOKUP(TableOMP[[#This Row],[Label]],TableAvg[],3,FALSE)</f>
        <v>#N/A</v>
      </c>
      <c r="Q239" t="e">
        <f>TableOMP[[#This Row],[Avg]]-$U$2*TableOMP[[#This Row],[StdDev]]</f>
        <v>#N/A</v>
      </c>
      <c r="R239" t="e">
        <f>TableOMP[[#This Row],[Avg]]+$U$2*TableOMP[[#This Row],[StdDev]]</f>
        <v>#N/A</v>
      </c>
      <c r="S239" t="e">
        <f>IF(AND(TableOMP[[#This Row],[total_time]]&gt;=TableOMP[[#This Row],[Low]], TableOMP[[#This Row],[total_time]]&lt;=TableOMP[[#This Row],[High]]),1,0)</f>
        <v>#N/A</v>
      </c>
    </row>
    <row r="240" spans="1:19" x14ac:dyDescent="0.25">
      <c r="A240" t="s">
        <v>17</v>
      </c>
      <c r="B240">
        <v>10000</v>
      </c>
      <c r="C240">
        <v>0</v>
      </c>
      <c r="D240">
        <v>0</v>
      </c>
      <c r="E240">
        <v>47</v>
      </c>
      <c r="F240">
        <v>1</v>
      </c>
      <c r="G240">
        <v>1.5864510000000001</v>
      </c>
      <c r="H240">
        <v>0.107589</v>
      </c>
      <c r="I240">
        <v>0.34346599999999999</v>
      </c>
      <c r="J240">
        <v>7.4669999999999997E-3</v>
      </c>
      <c r="K240" t="str">
        <f t="shared" si="3"/>
        <v>5</v>
      </c>
      <c r="L240" t="s">
        <v>41</v>
      </c>
      <c r="M240" t="s">
        <v>40</v>
      </c>
      <c r="N2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47 1</v>
      </c>
      <c r="O240" t="e">
        <f>VLOOKUP(TableOMP[[#This Row],[Label]],TableAvg[],2,FALSE)</f>
        <v>#N/A</v>
      </c>
      <c r="P240" t="e">
        <f>VLOOKUP(TableOMP[[#This Row],[Label]],TableAvg[],3,FALSE)</f>
        <v>#N/A</v>
      </c>
      <c r="Q240" t="e">
        <f>TableOMP[[#This Row],[Avg]]-$U$2*TableOMP[[#This Row],[StdDev]]</f>
        <v>#N/A</v>
      </c>
      <c r="R240" t="e">
        <f>TableOMP[[#This Row],[Avg]]+$U$2*TableOMP[[#This Row],[StdDev]]</f>
        <v>#N/A</v>
      </c>
      <c r="S240" t="e">
        <f>IF(AND(TableOMP[[#This Row],[total_time]]&gt;=TableOMP[[#This Row],[Low]], TableOMP[[#This Row],[total_time]]&lt;=TableOMP[[#This Row],[High]]),1,0)</f>
        <v>#N/A</v>
      </c>
    </row>
    <row r="241" spans="1:19" x14ac:dyDescent="0.25">
      <c r="A241" t="s">
        <v>17</v>
      </c>
      <c r="B241">
        <v>10000</v>
      </c>
      <c r="C241">
        <v>0</v>
      </c>
      <c r="D241">
        <v>0</v>
      </c>
      <c r="E241">
        <v>48</v>
      </c>
      <c r="F241">
        <v>1</v>
      </c>
      <c r="G241">
        <v>9.4926929999999992</v>
      </c>
      <c r="H241">
        <v>7.4036229999999996</v>
      </c>
      <c r="I241">
        <v>0.26865099999999997</v>
      </c>
      <c r="J241">
        <v>5.7159999999999997E-3</v>
      </c>
      <c r="K241" t="str">
        <f t="shared" si="3"/>
        <v>5</v>
      </c>
      <c r="L241" t="s">
        <v>41</v>
      </c>
      <c r="M241" t="s">
        <v>40</v>
      </c>
      <c r="N2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48 1</v>
      </c>
      <c r="O241" t="e">
        <f>VLOOKUP(TableOMP[[#This Row],[Label]],TableAvg[],2,FALSE)</f>
        <v>#N/A</v>
      </c>
      <c r="P241" t="e">
        <f>VLOOKUP(TableOMP[[#This Row],[Label]],TableAvg[],3,FALSE)</f>
        <v>#N/A</v>
      </c>
      <c r="Q241" t="e">
        <f>TableOMP[[#This Row],[Avg]]-$U$2*TableOMP[[#This Row],[StdDev]]</f>
        <v>#N/A</v>
      </c>
      <c r="R241" t="e">
        <f>TableOMP[[#This Row],[Avg]]+$U$2*TableOMP[[#This Row],[StdDev]]</f>
        <v>#N/A</v>
      </c>
      <c r="S241" t="e">
        <f>IF(AND(TableOMP[[#This Row],[total_time]]&gt;=TableOMP[[#This Row],[Low]], TableOMP[[#This Row],[total_time]]&lt;=TableOMP[[#This Row],[High]]),1,0)</f>
        <v>#N/A</v>
      </c>
    </row>
    <row r="242" spans="1:19" x14ac:dyDescent="0.25">
      <c r="A242" t="s">
        <v>17</v>
      </c>
      <c r="B242">
        <v>10000</v>
      </c>
      <c r="C242">
        <v>0</v>
      </c>
      <c r="D242">
        <v>0</v>
      </c>
      <c r="E242">
        <v>49</v>
      </c>
      <c r="F242">
        <v>1</v>
      </c>
      <c r="G242">
        <v>40.028638999999998</v>
      </c>
      <c r="H242">
        <v>24.192294</v>
      </c>
      <c r="I242">
        <v>0.337538</v>
      </c>
      <c r="J242">
        <v>7.0320000000000001E-3</v>
      </c>
      <c r="K242" t="str">
        <f t="shared" si="3"/>
        <v>5</v>
      </c>
      <c r="L242" t="s">
        <v>41</v>
      </c>
      <c r="M242" t="s">
        <v>40</v>
      </c>
      <c r="N2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49 1</v>
      </c>
      <c r="O242" t="e">
        <f>VLOOKUP(TableOMP[[#This Row],[Label]],TableAvg[],2,FALSE)</f>
        <v>#N/A</v>
      </c>
      <c r="P242" t="e">
        <f>VLOOKUP(TableOMP[[#This Row],[Label]],TableAvg[],3,FALSE)</f>
        <v>#N/A</v>
      </c>
      <c r="Q242" t="e">
        <f>TableOMP[[#This Row],[Avg]]-$U$2*TableOMP[[#This Row],[StdDev]]</f>
        <v>#N/A</v>
      </c>
      <c r="R242" t="e">
        <f>TableOMP[[#This Row],[Avg]]+$U$2*TableOMP[[#This Row],[StdDev]]</f>
        <v>#N/A</v>
      </c>
      <c r="S242" t="e">
        <f>IF(AND(TableOMP[[#This Row],[total_time]]&gt;=TableOMP[[#This Row],[Low]], TableOMP[[#This Row],[total_time]]&lt;=TableOMP[[#This Row],[High]]),1,0)</f>
        <v>#N/A</v>
      </c>
    </row>
    <row r="243" spans="1:19" x14ac:dyDescent="0.25">
      <c r="A243" t="s">
        <v>17</v>
      </c>
      <c r="B243">
        <v>10000</v>
      </c>
      <c r="C243">
        <v>0</v>
      </c>
      <c r="D243">
        <v>0</v>
      </c>
      <c r="E243">
        <v>50</v>
      </c>
      <c r="F243">
        <v>1</v>
      </c>
      <c r="G243">
        <v>1.6848000000000001</v>
      </c>
      <c r="H243">
        <v>0.107234</v>
      </c>
      <c r="I243">
        <v>0.29846600000000001</v>
      </c>
      <c r="J243">
        <v>6.0910000000000001E-3</v>
      </c>
      <c r="K243" t="str">
        <f t="shared" si="3"/>
        <v>5</v>
      </c>
      <c r="L243" t="s">
        <v>41</v>
      </c>
      <c r="M243" t="s">
        <v>40</v>
      </c>
      <c r="N2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50 1</v>
      </c>
      <c r="O243" t="e">
        <f>VLOOKUP(TableOMP[[#This Row],[Label]],TableAvg[],2,FALSE)</f>
        <v>#N/A</v>
      </c>
      <c r="P243" t="e">
        <f>VLOOKUP(TableOMP[[#This Row],[Label]],TableAvg[],3,FALSE)</f>
        <v>#N/A</v>
      </c>
      <c r="Q243" t="e">
        <f>TableOMP[[#This Row],[Avg]]-$U$2*TableOMP[[#This Row],[StdDev]]</f>
        <v>#N/A</v>
      </c>
      <c r="R243" t="e">
        <f>TableOMP[[#This Row],[Avg]]+$U$2*TableOMP[[#This Row],[StdDev]]</f>
        <v>#N/A</v>
      </c>
      <c r="S243" t="e">
        <f>IF(AND(TableOMP[[#This Row],[total_time]]&gt;=TableOMP[[#This Row],[Low]], TableOMP[[#This Row],[total_time]]&lt;=TableOMP[[#This Row],[High]]),1,0)</f>
        <v>#N/A</v>
      </c>
    </row>
    <row r="244" spans="1:19" x14ac:dyDescent="0.25">
      <c r="A244" t="s">
        <v>17</v>
      </c>
      <c r="B244">
        <v>10000</v>
      </c>
      <c r="C244">
        <v>0</v>
      </c>
      <c r="D244">
        <v>0</v>
      </c>
      <c r="E244">
        <v>51</v>
      </c>
      <c r="F244">
        <v>1</v>
      </c>
      <c r="G244">
        <v>1.6470800000000001</v>
      </c>
      <c r="H244">
        <v>0.113237</v>
      </c>
      <c r="I244">
        <v>0.26125500000000001</v>
      </c>
      <c r="J244">
        <v>5.2249999999999996E-3</v>
      </c>
      <c r="K244" t="str">
        <f t="shared" si="3"/>
        <v>5</v>
      </c>
      <c r="L244" t="s">
        <v>41</v>
      </c>
      <c r="M244" t="s">
        <v>40</v>
      </c>
      <c r="N2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51 1</v>
      </c>
      <c r="O244" t="e">
        <f>VLOOKUP(TableOMP[[#This Row],[Label]],TableAvg[],2,FALSE)</f>
        <v>#N/A</v>
      </c>
      <c r="P244" t="e">
        <f>VLOOKUP(TableOMP[[#This Row],[Label]],TableAvg[],3,FALSE)</f>
        <v>#N/A</v>
      </c>
      <c r="Q244" t="e">
        <f>TableOMP[[#This Row],[Avg]]-$U$2*TableOMP[[#This Row],[StdDev]]</f>
        <v>#N/A</v>
      </c>
      <c r="R244" t="e">
        <f>TableOMP[[#This Row],[Avg]]+$U$2*TableOMP[[#This Row],[StdDev]]</f>
        <v>#N/A</v>
      </c>
      <c r="S244" t="e">
        <f>IF(AND(TableOMP[[#This Row],[total_time]]&gt;=TableOMP[[#This Row],[Low]], TableOMP[[#This Row],[total_time]]&lt;=TableOMP[[#This Row],[High]]),1,0)</f>
        <v>#N/A</v>
      </c>
    </row>
    <row r="245" spans="1:19" x14ac:dyDescent="0.25">
      <c r="A245" t="s">
        <v>17</v>
      </c>
      <c r="B245">
        <v>10000</v>
      </c>
      <c r="C245">
        <v>0</v>
      </c>
      <c r="D245">
        <v>0</v>
      </c>
      <c r="E245">
        <v>52</v>
      </c>
      <c r="F245">
        <v>1</v>
      </c>
      <c r="G245">
        <v>1.8861829999999999</v>
      </c>
      <c r="H245">
        <v>0.11834799999999999</v>
      </c>
      <c r="I245">
        <v>0.382577</v>
      </c>
      <c r="J245">
        <v>7.502E-3</v>
      </c>
      <c r="K245" t="str">
        <f t="shared" si="3"/>
        <v>5</v>
      </c>
      <c r="L245" t="s">
        <v>41</v>
      </c>
      <c r="M245" t="s">
        <v>40</v>
      </c>
      <c r="N2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52 1</v>
      </c>
      <c r="O245" t="e">
        <f>VLOOKUP(TableOMP[[#This Row],[Label]],TableAvg[],2,FALSE)</f>
        <v>#N/A</v>
      </c>
      <c r="P245" t="e">
        <f>VLOOKUP(TableOMP[[#This Row],[Label]],TableAvg[],3,FALSE)</f>
        <v>#N/A</v>
      </c>
      <c r="Q245" t="e">
        <f>TableOMP[[#This Row],[Avg]]-$U$2*TableOMP[[#This Row],[StdDev]]</f>
        <v>#N/A</v>
      </c>
      <c r="R245" t="e">
        <f>TableOMP[[#This Row],[Avg]]+$U$2*TableOMP[[#This Row],[StdDev]]</f>
        <v>#N/A</v>
      </c>
      <c r="S245" t="e">
        <f>IF(AND(TableOMP[[#This Row],[total_time]]&gt;=TableOMP[[#This Row],[Low]], TableOMP[[#This Row],[total_time]]&lt;=TableOMP[[#This Row],[High]]),1,0)</f>
        <v>#N/A</v>
      </c>
    </row>
    <row r="246" spans="1:19" x14ac:dyDescent="0.25">
      <c r="A246" t="s">
        <v>17</v>
      </c>
      <c r="B246">
        <v>10000</v>
      </c>
      <c r="C246">
        <v>0</v>
      </c>
      <c r="D246">
        <v>0</v>
      </c>
      <c r="E246">
        <v>53</v>
      </c>
      <c r="F246">
        <v>1</v>
      </c>
      <c r="G246">
        <v>1.8958120000000001</v>
      </c>
      <c r="H246">
        <v>0.112758</v>
      </c>
      <c r="I246">
        <v>0.34849400000000003</v>
      </c>
      <c r="J246">
        <v>6.7019999999999996E-3</v>
      </c>
      <c r="K246" t="str">
        <f t="shared" si="3"/>
        <v>5</v>
      </c>
      <c r="L246" t="s">
        <v>41</v>
      </c>
      <c r="M246" t="s">
        <v>40</v>
      </c>
      <c r="N2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53 1</v>
      </c>
      <c r="O246" t="e">
        <f>VLOOKUP(TableOMP[[#This Row],[Label]],TableAvg[],2,FALSE)</f>
        <v>#N/A</v>
      </c>
      <c r="P246" t="e">
        <f>VLOOKUP(TableOMP[[#This Row],[Label]],TableAvg[],3,FALSE)</f>
        <v>#N/A</v>
      </c>
      <c r="Q246" t="e">
        <f>TableOMP[[#This Row],[Avg]]-$U$2*TableOMP[[#This Row],[StdDev]]</f>
        <v>#N/A</v>
      </c>
      <c r="R246" t="e">
        <f>TableOMP[[#This Row],[Avg]]+$U$2*TableOMP[[#This Row],[StdDev]]</f>
        <v>#N/A</v>
      </c>
      <c r="S246" t="e">
        <f>IF(AND(TableOMP[[#This Row],[total_time]]&gt;=TableOMP[[#This Row],[Low]], TableOMP[[#This Row],[total_time]]&lt;=TableOMP[[#This Row],[High]]),1,0)</f>
        <v>#N/A</v>
      </c>
    </row>
    <row r="247" spans="1:19" x14ac:dyDescent="0.25">
      <c r="A247" t="s">
        <v>17</v>
      </c>
      <c r="B247">
        <v>10000</v>
      </c>
      <c r="C247">
        <v>0</v>
      </c>
      <c r="D247">
        <v>0</v>
      </c>
      <c r="E247">
        <v>54</v>
      </c>
      <c r="F247">
        <v>1</v>
      </c>
      <c r="G247">
        <v>1.6915709999999999</v>
      </c>
      <c r="H247">
        <v>0.112354</v>
      </c>
      <c r="I247">
        <v>0.29685800000000001</v>
      </c>
      <c r="J247">
        <v>5.6010000000000001E-3</v>
      </c>
      <c r="K247" t="str">
        <f t="shared" si="3"/>
        <v>5</v>
      </c>
      <c r="L247" t="s">
        <v>41</v>
      </c>
      <c r="M247" t="s">
        <v>40</v>
      </c>
      <c r="N2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54 1</v>
      </c>
      <c r="O247" t="e">
        <f>VLOOKUP(TableOMP[[#This Row],[Label]],TableAvg[],2,FALSE)</f>
        <v>#N/A</v>
      </c>
      <c r="P247" t="e">
        <f>VLOOKUP(TableOMP[[#This Row],[Label]],TableAvg[],3,FALSE)</f>
        <v>#N/A</v>
      </c>
      <c r="Q247" t="e">
        <f>TableOMP[[#This Row],[Avg]]-$U$2*TableOMP[[#This Row],[StdDev]]</f>
        <v>#N/A</v>
      </c>
      <c r="R247" t="e">
        <f>TableOMP[[#This Row],[Avg]]+$U$2*TableOMP[[#This Row],[StdDev]]</f>
        <v>#N/A</v>
      </c>
      <c r="S247" t="e">
        <f>IF(AND(TableOMP[[#This Row],[total_time]]&gt;=TableOMP[[#This Row],[Low]], TableOMP[[#This Row],[total_time]]&lt;=TableOMP[[#This Row],[High]]),1,0)</f>
        <v>#N/A</v>
      </c>
    </row>
    <row r="248" spans="1:19" x14ac:dyDescent="0.25">
      <c r="A248" t="s">
        <v>17</v>
      </c>
      <c r="B248">
        <v>10000</v>
      </c>
      <c r="C248">
        <v>0</v>
      </c>
      <c r="D248">
        <v>0</v>
      </c>
      <c r="E248">
        <v>55</v>
      </c>
      <c r="F248">
        <v>1</v>
      </c>
      <c r="G248">
        <v>1.7304200000000001</v>
      </c>
      <c r="H248">
        <v>0.117939</v>
      </c>
      <c r="I248">
        <v>0.217227</v>
      </c>
      <c r="J248">
        <v>4.0229999999999997E-3</v>
      </c>
      <c r="K248" t="str">
        <f t="shared" si="3"/>
        <v>5</v>
      </c>
      <c r="L248" t="s">
        <v>41</v>
      </c>
      <c r="M248" t="s">
        <v>40</v>
      </c>
      <c r="N2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55 1</v>
      </c>
      <c r="O248" t="e">
        <f>VLOOKUP(TableOMP[[#This Row],[Label]],TableAvg[],2,FALSE)</f>
        <v>#N/A</v>
      </c>
      <c r="P248" t="e">
        <f>VLOOKUP(TableOMP[[#This Row],[Label]],TableAvg[],3,FALSE)</f>
        <v>#N/A</v>
      </c>
      <c r="Q248" t="e">
        <f>TableOMP[[#This Row],[Avg]]-$U$2*TableOMP[[#This Row],[StdDev]]</f>
        <v>#N/A</v>
      </c>
      <c r="R248" t="e">
        <f>TableOMP[[#This Row],[Avg]]+$U$2*TableOMP[[#This Row],[StdDev]]</f>
        <v>#N/A</v>
      </c>
      <c r="S248" t="e">
        <f>IF(AND(TableOMP[[#This Row],[total_time]]&gt;=TableOMP[[#This Row],[Low]], TableOMP[[#This Row],[total_time]]&lt;=TableOMP[[#This Row],[High]]),1,0)</f>
        <v>#N/A</v>
      </c>
    </row>
    <row r="249" spans="1:19" x14ac:dyDescent="0.25">
      <c r="A249" t="s">
        <v>17</v>
      </c>
      <c r="B249">
        <v>10000</v>
      </c>
      <c r="C249">
        <v>0</v>
      </c>
      <c r="D249">
        <v>0</v>
      </c>
      <c r="E249">
        <v>56</v>
      </c>
      <c r="F249">
        <v>1</v>
      </c>
      <c r="G249">
        <v>2.1520039999999998</v>
      </c>
      <c r="H249">
        <v>0.22040699999999999</v>
      </c>
      <c r="I249">
        <v>0.39428099999999999</v>
      </c>
      <c r="J249">
        <v>7.169E-3</v>
      </c>
      <c r="K249" t="str">
        <f t="shared" si="3"/>
        <v>5</v>
      </c>
      <c r="L249" t="s">
        <v>41</v>
      </c>
      <c r="M249" t="s">
        <v>40</v>
      </c>
      <c r="N2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56 1</v>
      </c>
      <c r="O249" t="e">
        <f>VLOOKUP(TableOMP[[#This Row],[Label]],TableAvg[],2,FALSE)</f>
        <v>#N/A</v>
      </c>
      <c r="P249" t="e">
        <f>VLOOKUP(TableOMP[[#This Row],[Label]],TableAvg[],3,FALSE)</f>
        <v>#N/A</v>
      </c>
      <c r="Q249" t="e">
        <f>TableOMP[[#This Row],[Avg]]-$U$2*TableOMP[[#This Row],[StdDev]]</f>
        <v>#N/A</v>
      </c>
      <c r="R249" t="e">
        <f>TableOMP[[#This Row],[Avg]]+$U$2*TableOMP[[#This Row],[StdDev]]</f>
        <v>#N/A</v>
      </c>
      <c r="S249" t="e">
        <f>IF(AND(TableOMP[[#This Row],[total_time]]&gt;=TableOMP[[#This Row],[Low]], TableOMP[[#This Row],[total_time]]&lt;=TableOMP[[#This Row],[High]]),1,0)</f>
        <v>#N/A</v>
      </c>
    </row>
    <row r="250" spans="1:19" x14ac:dyDescent="0.25">
      <c r="A250" t="s">
        <v>17</v>
      </c>
      <c r="B250">
        <v>10000</v>
      </c>
      <c r="C250">
        <v>0</v>
      </c>
      <c r="D250">
        <v>0</v>
      </c>
      <c r="E250">
        <v>57</v>
      </c>
      <c r="F250">
        <v>1</v>
      </c>
      <c r="G250">
        <v>1.9036409999999999</v>
      </c>
      <c r="H250">
        <v>0.14049200000000001</v>
      </c>
      <c r="I250">
        <v>0.43684899999999999</v>
      </c>
      <c r="J250">
        <v>7.8009999999999998E-3</v>
      </c>
      <c r="K250" t="str">
        <f t="shared" si="3"/>
        <v>5</v>
      </c>
      <c r="L250" t="s">
        <v>41</v>
      </c>
      <c r="M250" t="s">
        <v>40</v>
      </c>
      <c r="N2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57 1</v>
      </c>
      <c r="O250" t="e">
        <f>VLOOKUP(TableOMP[[#This Row],[Label]],TableAvg[],2,FALSE)</f>
        <v>#N/A</v>
      </c>
      <c r="P250" t="e">
        <f>VLOOKUP(TableOMP[[#This Row],[Label]],TableAvg[],3,FALSE)</f>
        <v>#N/A</v>
      </c>
      <c r="Q250" t="e">
        <f>TableOMP[[#This Row],[Avg]]-$U$2*TableOMP[[#This Row],[StdDev]]</f>
        <v>#N/A</v>
      </c>
      <c r="R250" t="e">
        <f>TableOMP[[#This Row],[Avg]]+$U$2*TableOMP[[#This Row],[StdDev]]</f>
        <v>#N/A</v>
      </c>
      <c r="S250" t="e">
        <f>IF(AND(TableOMP[[#This Row],[total_time]]&gt;=TableOMP[[#This Row],[Low]], TableOMP[[#This Row],[total_time]]&lt;=TableOMP[[#This Row],[High]]),1,0)</f>
        <v>#N/A</v>
      </c>
    </row>
    <row r="251" spans="1:19" x14ac:dyDescent="0.25">
      <c r="A251" t="s">
        <v>17</v>
      </c>
      <c r="B251">
        <v>10000</v>
      </c>
      <c r="C251">
        <v>0</v>
      </c>
      <c r="D251">
        <v>0</v>
      </c>
      <c r="E251">
        <v>58</v>
      </c>
      <c r="F251">
        <v>1</v>
      </c>
      <c r="G251">
        <v>1.391499</v>
      </c>
      <c r="H251">
        <v>0.12823300000000001</v>
      </c>
      <c r="I251">
        <v>0.117994</v>
      </c>
      <c r="J251">
        <v>2.0699999999999998E-3</v>
      </c>
      <c r="K251" t="str">
        <f t="shared" si="3"/>
        <v>5</v>
      </c>
      <c r="L251" t="s">
        <v>41</v>
      </c>
      <c r="M251" t="s">
        <v>40</v>
      </c>
      <c r="N2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58 1</v>
      </c>
      <c r="O251" t="e">
        <f>VLOOKUP(TableOMP[[#This Row],[Label]],TableAvg[],2,FALSE)</f>
        <v>#N/A</v>
      </c>
      <c r="P251" t="e">
        <f>VLOOKUP(TableOMP[[#This Row],[Label]],TableAvg[],3,FALSE)</f>
        <v>#N/A</v>
      </c>
      <c r="Q251" t="e">
        <f>TableOMP[[#This Row],[Avg]]-$U$2*TableOMP[[#This Row],[StdDev]]</f>
        <v>#N/A</v>
      </c>
      <c r="R251" t="e">
        <f>TableOMP[[#This Row],[Avg]]+$U$2*TableOMP[[#This Row],[StdDev]]</f>
        <v>#N/A</v>
      </c>
      <c r="S251" t="e">
        <f>IF(AND(TableOMP[[#This Row],[total_time]]&gt;=TableOMP[[#This Row],[Low]], TableOMP[[#This Row],[total_time]]&lt;=TableOMP[[#This Row],[High]]),1,0)</f>
        <v>#N/A</v>
      </c>
    </row>
    <row r="252" spans="1:19" x14ac:dyDescent="0.25">
      <c r="A252" t="s">
        <v>17</v>
      </c>
      <c r="B252">
        <v>10000</v>
      </c>
      <c r="C252">
        <v>0</v>
      </c>
      <c r="D252">
        <v>0</v>
      </c>
      <c r="E252">
        <v>59</v>
      </c>
      <c r="F252">
        <v>1</v>
      </c>
      <c r="G252">
        <v>1.3878349999999999</v>
      </c>
      <c r="H252">
        <v>0.124212</v>
      </c>
      <c r="I252">
        <v>0.105896</v>
      </c>
      <c r="J252">
        <v>1.8259999999999999E-3</v>
      </c>
      <c r="K252" t="str">
        <f t="shared" si="3"/>
        <v>5</v>
      </c>
      <c r="L252" t="s">
        <v>41</v>
      </c>
      <c r="M252" t="s">
        <v>40</v>
      </c>
      <c r="N2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59 1</v>
      </c>
      <c r="O252" t="e">
        <f>VLOOKUP(TableOMP[[#This Row],[Label]],TableAvg[],2,FALSE)</f>
        <v>#N/A</v>
      </c>
      <c r="P252" t="e">
        <f>VLOOKUP(TableOMP[[#This Row],[Label]],TableAvg[],3,FALSE)</f>
        <v>#N/A</v>
      </c>
      <c r="Q252" t="e">
        <f>TableOMP[[#This Row],[Avg]]-$U$2*TableOMP[[#This Row],[StdDev]]</f>
        <v>#N/A</v>
      </c>
      <c r="R252" t="e">
        <f>TableOMP[[#This Row],[Avg]]+$U$2*TableOMP[[#This Row],[StdDev]]</f>
        <v>#N/A</v>
      </c>
      <c r="S252" t="e">
        <f>IF(AND(TableOMP[[#This Row],[total_time]]&gt;=TableOMP[[#This Row],[Low]], TableOMP[[#This Row],[total_time]]&lt;=TableOMP[[#This Row],[High]]),1,0)</f>
        <v>#N/A</v>
      </c>
    </row>
    <row r="253" spans="1:19" x14ac:dyDescent="0.25">
      <c r="A253" t="s">
        <v>17</v>
      </c>
      <c r="B253">
        <v>10000</v>
      </c>
      <c r="C253">
        <v>0</v>
      </c>
      <c r="D253">
        <v>0</v>
      </c>
      <c r="E253">
        <v>60</v>
      </c>
      <c r="F253">
        <v>1</v>
      </c>
      <c r="G253">
        <v>1.378986</v>
      </c>
      <c r="H253">
        <v>0.116299</v>
      </c>
      <c r="I253">
        <v>0.10047</v>
      </c>
      <c r="J253">
        <v>1.7030000000000001E-3</v>
      </c>
      <c r="K253" t="str">
        <f t="shared" si="3"/>
        <v>5</v>
      </c>
      <c r="L253" t="s">
        <v>41</v>
      </c>
      <c r="M253" t="s">
        <v>40</v>
      </c>
      <c r="N2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60 1</v>
      </c>
      <c r="O253" t="e">
        <f>VLOOKUP(TableOMP[[#This Row],[Label]],TableAvg[],2,FALSE)</f>
        <v>#N/A</v>
      </c>
      <c r="P253" t="e">
        <f>VLOOKUP(TableOMP[[#This Row],[Label]],TableAvg[],3,FALSE)</f>
        <v>#N/A</v>
      </c>
      <c r="Q253" t="e">
        <f>TableOMP[[#This Row],[Avg]]-$U$2*TableOMP[[#This Row],[StdDev]]</f>
        <v>#N/A</v>
      </c>
      <c r="R253" t="e">
        <f>TableOMP[[#This Row],[Avg]]+$U$2*TableOMP[[#This Row],[StdDev]]</f>
        <v>#N/A</v>
      </c>
      <c r="S253" t="e">
        <f>IF(AND(TableOMP[[#This Row],[total_time]]&gt;=TableOMP[[#This Row],[Low]], TableOMP[[#This Row],[total_time]]&lt;=TableOMP[[#This Row],[High]]),1,0)</f>
        <v>#N/A</v>
      </c>
    </row>
    <row r="254" spans="1:19" x14ac:dyDescent="0.25">
      <c r="A254" t="s">
        <v>17</v>
      </c>
      <c r="B254">
        <v>10000</v>
      </c>
      <c r="C254">
        <v>0</v>
      </c>
      <c r="D254">
        <v>0</v>
      </c>
      <c r="E254">
        <v>61</v>
      </c>
      <c r="F254">
        <v>1</v>
      </c>
      <c r="G254">
        <v>1.39835</v>
      </c>
      <c r="H254">
        <v>0.125195</v>
      </c>
      <c r="I254">
        <v>0.12512400000000001</v>
      </c>
      <c r="J254">
        <v>2.085E-3</v>
      </c>
      <c r="K254" t="str">
        <f t="shared" si="3"/>
        <v>5</v>
      </c>
      <c r="L254" t="s">
        <v>41</v>
      </c>
      <c r="M254" t="s">
        <v>40</v>
      </c>
      <c r="N2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61 1</v>
      </c>
      <c r="O254" t="e">
        <f>VLOOKUP(TableOMP[[#This Row],[Label]],TableAvg[],2,FALSE)</f>
        <v>#N/A</v>
      </c>
      <c r="P254" t="e">
        <f>VLOOKUP(TableOMP[[#This Row],[Label]],TableAvg[],3,FALSE)</f>
        <v>#N/A</v>
      </c>
      <c r="Q254" t="e">
        <f>TableOMP[[#This Row],[Avg]]-$U$2*TableOMP[[#This Row],[StdDev]]</f>
        <v>#N/A</v>
      </c>
      <c r="R254" t="e">
        <f>TableOMP[[#This Row],[Avg]]+$U$2*TableOMP[[#This Row],[StdDev]]</f>
        <v>#N/A</v>
      </c>
      <c r="S254" t="e">
        <f>IF(AND(TableOMP[[#This Row],[total_time]]&gt;=TableOMP[[#This Row],[Low]], TableOMP[[#This Row],[total_time]]&lt;=TableOMP[[#This Row],[High]]),1,0)</f>
        <v>#N/A</v>
      </c>
    </row>
    <row r="255" spans="1:19" x14ac:dyDescent="0.25">
      <c r="A255" t="s">
        <v>17</v>
      </c>
      <c r="B255">
        <v>10000</v>
      </c>
      <c r="C255">
        <v>0</v>
      </c>
      <c r="D255">
        <v>0</v>
      </c>
      <c r="E255">
        <v>62</v>
      </c>
      <c r="F255">
        <v>1</v>
      </c>
      <c r="G255">
        <v>2.178579</v>
      </c>
      <c r="H255">
        <v>0.132352</v>
      </c>
      <c r="I255">
        <v>0.104967</v>
      </c>
      <c r="J255">
        <v>1.7210000000000001E-3</v>
      </c>
      <c r="K255" t="str">
        <f t="shared" si="3"/>
        <v>5</v>
      </c>
      <c r="L255" t="s">
        <v>41</v>
      </c>
      <c r="M255" t="s">
        <v>40</v>
      </c>
      <c r="N2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62 1</v>
      </c>
      <c r="O255" t="e">
        <f>VLOOKUP(TableOMP[[#This Row],[Label]],TableAvg[],2,FALSE)</f>
        <v>#N/A</v>
      </c>
      <c r="P255" t="e">
        <f>VLOOKUP(TableOMP[[#This Row],[Label]],TableAvg[],3,FALSE)</f>
        <v>#N/A</v>
      </c>
      <c r="Q255" t="e">
        <f>TableOMP[[#This Row],[Avg]]-$U$2*TableOMP[[#This Row],[StdDev]]</f>
        <v>#N/A</v>
      </c>
      <c r="R255" t="e">
        <f>TableOMP[[#This Row],[Avg]]+$U$2*TableOMP[[#This Row],[StdDev]]</f>
        <v>#N/A</v>
      </c>
      <c r="S255" t="e">
        <f>IF(AND(TableOMP[[#This Row],[total_time]]&gt;=TableOMP[[#This Row],[Low]], TableOMP[[#This Row],[total_time]]&lt;=TableOMP[[#This Row],[High]]),1,0)</f>
        <v>#N/A</v>
      </c>
    </row>
    <row r="256" spans="1:19" x14ac:dyDescent="0.25">
      <c r="A256" t="s">
        <v>17</v>
      </c>
      <c r="B256">
        <v>10000</v>
      </c>
      <c r="C256">
        <v>0</v>
      </c>
      <c r="D256">
        <v>0</v>
      </c>
      <c r="E256">
        <v>63</v>
      </c>
      <c r="F256">
        <v>1</v>
      </c>
      <c r="G256">
        <v>1.4556709999999999</v>
      </c>
      <c r="H256">
        <v>0.121422</v>
      </c>
      <c r="I256">
        <v>0.13156799999999999</v>
      </c>
      <c r="J256">
        <v>2.1220000000000002E-3</v>
      </c>
      <c r="K256" t="str">
        <f t="shared" si="3"/>
        <v>5</v>
      </c>
      <c r="L256" t="s">
        <v>41</v>
      </c>
      <c r="M256" t="s">
        <v>40</v>
      </c>
      <c r="N2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63 1</v>
      </c>
      <c r="O256" t="e">
        <f>VLOOKUP(TableOMP[[#This Row],[Label]],TableAvg[],2,FALSE)</f>
        <v>#N/A</v>
      </c>
      <c r="P256" t="e">
        <f>VLOOKUP(TableOMP[[#This Row],[Label]],TableAvg[],3,FALSE)</f>
        <v>#N/A</v>
      </c>
      <c r="Q256" t="e">
        <f>TableOMP[[#This Row],[Avg]]-$U$2*TableOMP[[#This Row],[StdDev]]</f>
        <v>#N/A</v>
      </c>
      <c r="R256" t="e">
        <f>TableOMP[[#This Row],[Avg]]+$U$2*TableOMP[[#This Row],[StdDev]]</f>
        <v>#N/A</v>
      </c>
      <c r="S256" t="e">
        <f>IF(AND(TableOMP[[#This Row],[total_time]]&gt;=TableOMP[[#This Row],[Low]], TableOMP[[#This Row],[total_time]]&lt;=TableOMP[[#This Row],[High]]),1,0)</f>
        <v>#N/A</v>
      </c>
    </row>
    <row r="257" spans="1:19" x14ac:dyDescent="0.25">
      <c r="A257" t="s">
        <v>17</v>
      </c>
      <c r="B257">
        <v>10000</v>
      </c>
      <c r="C257">
        <v>0</v>
      </c>
      <c r="D257">
        <v>0</v>
      </c>
      <c r="E257">
        <v>64</v>
      </c>
      <c r="F257">
        <v>1</v>
      </c>
      <c r="G257">
        <v>1.3995960000000001</v>
      </c>
      <c r="H257">
        <v>0.113858</v>
      </c>
      <c r="I257">
        <v>0.52720100000000003</v>
      </c>
      <c r="J257">
        <v>8.3680000000000004E-3</v>
      </c>
      <c r="K257" t="str">
        <f t="shared" si="3"/>
        <v>5</v>
      </c>
      <c r="L257" t="s">
        <v>41</v>
      </c>
      <c r="M257" t="s">
        <v>40</v>
      </c>
      <c r="N2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64 1</v>
      </c>
      <c r="O257" t="e">
        <f>VLOOKUP(TableOMP[[#This Row],[Label]],TableAvg[],2,FALSE)</f>
        <v>#N/A</v>
      </c>
      <c r="P257" t="e">
        <f>VLOOKUP(TableOMP[[#This Row],[Label]],TableAvg[],3,FALSE)</f>
        <v>#N/A</v>
      </c>
      <c r="Q257" t="e">
        <f>TableOMP[[#This Row],[Avg]]-$U$2*TableOMP[[#This Row],[StdDev]]</f>
        <v>#N/A</v>
      </c>
      <c r="R257" t="e">
        <f>TableOMP[[#This Row],[Avg]]+$U$2*TableOMP[[#This Row],[StdDev]]</f>
        <v>#N/A</v>
      </c>
      <c r="S257" t="e">
        <f>IF(AND(TableOMP[[#This Row],[total_time]]&gt;=TableOMP[[#This Row],[Low]], TableOMP[[#This Row],[total_time]]&lt;=TableOMP[[#This Row],[High]]),1,0)</f>
        <v>#N/A</v>
      </c>
    </row>
    <row r="258" spans="1:19" x14ac:dyDescent="0.25">
      <c r="A258" t="s">
        <v>17</v>
      </c>
      <c r="B258">
        <v>1000</v>
      </c>
      <c r="C258">
        <v>0</v>
      </c>
      <c r="D258">
        <v>0</v>
      </c>
      <c r="E258">
        <v>1</v>
      </c>
      <c r="F258">
        <v>1</v>
      </c>
      <c r="G258">
        <v>1.059844</v>
      </c>
      <c r="H258">
        <v>4.2529999999999998E-3</v>
      </c>
      <c r="I258">
        <v>0</v>
      </c>
      <c r="J258">
        <v>0</v>
      </c>
      <c r="K258" t="str">
        <f t="shared" ref="K258:K321" si="4">MID(M258,22,1)</f>
        <v>5</v>
      </c>
      <c r="L258" t="s">
        <v>41</v>
      </c>
      <c r="M258" t="s">
        <v>40</v>
      </c>
      <c r="N2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 1</v>
      </c>
      <c r="O258" t="e">
        <f>VLOOKUP(TableOMP[[#This Row],[Label]],TableAvg[],2,FALSE)</f>
        <v>#N/A</v>
      </c>
      <c r="P258" t="e">
        <f>VLOOKUP(TableOMP[[#This Row],[Label]],TableAvg[],3,FALSE)</f>
        <v>#N/A</v>
      </c>
      <c r="Q258" t="e">
        <f>TableOMP[[#This Row],[Avg]]-$U$2*TableOMP[[#This Row],[StdDev]]</f>
        <v>#N/A</v>
      </c>
      <c r="R258" t="e">
        <f>TableOMP[[#This Row],[Avg]]+$U$2*TableOMP[[#This Row],[StdDev]]</f>
        <v>#N/A</v>
      </c>
      <c r="S258" t="e">
        <f>IF(AND(TableOMP[[#This Row],[total_time]]&gt;=TableOMP[[#This Row],[Low]], TableOMP[[#This Row],[total_time]]&lt;=TableOMP[[#This Row],[High]]),1,0)</f>
        <v>#N/A</v>
      </c>
    </row>
    <row r="259" spans="1:19" x14ac:dyDescent="0.25">
      <c r="A259" t="s">
        <v>17</v>
      </c>
      <c r="B259">
        <v>1000</v>
      </c>
      <c r="C259">
        <v>0</v>
      </c>
      <c r="D259">
        <v>0</v>
      </c>
      <c r="E259">
        <v>2</v>
      </c>
      <c r="F259">
        <v>1</v>
      </c>
      <c r="G259">
        <v>1.0501290000000001</v>
      </c>
      <c r="H259">
        <v>3.052E-3</v>
      </c>
      <c r="I259">
        <v>1.5969999999999999E-3</v>
      </c>
      <c r="J259">
        <v>1.5969999999999999E-3</v>
      </c>
      <c r="K259" t="str">
        <f t="shared" si="4"/>
        <v>5</v>
      </c>
      <c r="L259" t="s">
        <v>41</v>
      </c>
      <c r="M259" t="s">
        <v>40</v>
      </c>
      <c r="N2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 1</v>
      </c>
      <c r="O259" t="e">
        <f>VLOOKUP(TableOMP[[#This Row],[Label]],TableAvg[],2,FALSE)</f>
        <v>#N/A</v>
      </c>
      <c r="P259" t="e">
        <f>VLOOKUP(TableOMP[[#This Row],[Label]],TableAvg[],3,FALSE)</f>
        <v>#N/A</v>
      </c>
      <c r="Q259" t="e">
        <f>TableOMP[[#This Row],[Avg]]-$U$2*TableOMP[[#This Row],[StdDev]]</f>
        <v>#N/A</v>
      </c>
      <c r="R259" t="e">
        <f>TableOMP[[#This Row],[Avg]]+$U$2*TableOMP[[#This Row],[StdDev]]</f>
        <v>#N/A</v>
      </c>
      <c r="S259" t="e">
        <f>IF(AND(TableOMP[[#This Row],[total_time]]&gt;=TableOMP[[#This Row],[Low]], TableOMP[[#This Row],[total_time]]&lt;=TableOMP[[#This Row],[High]]),1,0)</f>
        <v>#N/A</v>
      </c>
    </row>
    <row r="260" spans="1:19" x14ac:dyDescent="0.25">
      <c r="A260" t="s">
        <v>17</v>
      </c>
      <c r="B260">
        <v>1000</v>
      </c>
      <c r="C260">
        <v>0</v>
      </c>
      <c r="D260">
        <v>0</v>
      </c>
      <c r="E260">
        <v>3</v>
      </c>
      <c r="F260">
        <v>1</v>
      </c>
      <c r="G260">
        <v>1.059715</v>
      </c>
      <c r="H260">
        <v>2.3500000000000001E-3</v>
      </c>
      <c r="I260">
        <v>1.1590000000000001E-3</v>
      </c>
      <c r="J260">
        <v>5.7899999999999998E-4</v>
      </c>
      <c r="K260" t="str">
        <f t="shared" si="4"/>
        <v>5</v>
      </c>
      <c r="L260" t="s">
        <v>41</v>
      </c>
      <c r="M260" t="s">
        <v>40</v>
      </c>
      <c r="N2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 1</v>
      </c>
      <c r="O260" t="e">
        <f>VLOOKUP(TableOMP[[#This Row],[Label]],TableAvg[],2,FALSE)</f>
        <v>#N/A</v>
      </c>
      <c r="P260" t="e">
        <f>VLOOKUP(TableOMP[[#This Row],[Label]],TableAvg[],3,FALSE)</f>
        <v>#N/A</v>
      </c>
      <c r="Q260" t="e">
        <f>TableOMP[[#This Row],[Avg]]-$U$2*TableOMP[[#This Row],[StdDev]]</f>
        <v>#N/A</v>
      </c>
      <c r="R260" t="e">
        <f>TableOMP[[#This Row],[Avg]]+$U$2*TableOMP[[#This Row],[StdDev]]</f>
        <v>#N/A</v>
      </c>
      <c r="S260" t="e">
        <f>IF(AND(TableOMP[[#This Row],[total_time]]&gt;=TableOMP[[#This Row],[Low]], TableOMP[[#This Row],[total_time]]&lt;=TableOMP[[#This Row],[High]]),1,0)</f>
        <v>#N/A</v>
      </c>
    </row>
    <row r="261" spans="1:19" x14ac:dyDescent="0.25">
      <c r="A261" t="s">
        <v>17</v>
      </c>
      <c r="B261">
        <v>1000</v>
      </c>
      <c r="C261">
        <v>0</v>
      </c>
      <c r="D261">
        <v>0</v>
      </c>
      <c r="E261">
        <v>4</v>
      </c>
      <c r="F261">
        <v>1</v>
      </c>
      <c r="G261">
        <v>1.0597380000000001</v>
      </c>
      <c r="H261">
        <v>2.6979999999999999E-3</v>
      </c>
      <c r="I261">
        <v>2.0950000000000001E-3</v>
      </c>
      <c r="J261">
        <v>6.9800000000000005E-4</v>
      </c>
      <c r="K261" t="str">
        <f t="shared" si="4"/>
        <v>5</v>
      </c>
      <c r="L261" t="s">
        <v>41</v>
      </c>
      <c r="M261" t="s">
        <v>40</v>
      </c>
      <c r="N2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 1</v>
      </c>
      <c r="O261" t="e">
        <f>VLOOKUP(TableOMP[[#This Row],[Label]],TableAvg[],2,FALSE)</f>
        <v>#N/A</v>
      </c>
      <c r="P261" t="e">
        <f>VLOOKUP(TableOMP[[#This Row],[Label]],TableAvg[],3,FALSE)</f>
        <v>#N/A</v>
      </c>
      <c r="Q261" t="e">
        <f>TableOMP[[#This Row],[Avg]]-$U$2*TableOMP[[#This Row],[StdDev]]</f>
        <v>#N/A</v>
      </c>
      <c r="R261" t="e">
        <f>TableOMP[[#This Row],[Avg]]+$U$2*TableOMP[[#This Row],[StdDev]]</f>
        <v>#N/A</v>
      </c>
      <c r="S261" t="e">
        <f>IF(AND(TableOMP[[#This Row],[total_time]]&gt;=TableOMP[[#This Row],[Low]], TableOMP[[#This Row],[total_time]]&lt;=TableOMP[[#This Row],[High]]),1,0)</f>
        <v>#N/A</v>
      </c>
    </row>
    <row r="262" spans="1:19" x14ac:dyDescent="0.25">
      <c r="A262" t="s">
        <v>17</v>
      </c>
      <c r="B262">
        <v>1000</v>
      </c>
      <c r="C262">
        <v>0</v>
      </c>
      <c r="D262">
        <v>0</v>
      </c>
      <c r="E262">
        <v>5</v>
      </c>
      <c r="F262">
        <v>1</v>
      </c>
      <c r="G262">
        <v>1.071016</v>
      </c>
      <c r="H262">
        <v>4.3150000000000003E-3</v>
      </c>
      <c r="I262">
        <v>3.1080000000000001E-3</v>
      </c>
      <c r="J262">
        <v>7.7700000000000002E-4</v>
      </c>
      <c r="K262" t="str">
        <f t="shared" si="4"/>
        <v>5</v>
      </c>
      <c r="L262" t="s">
        <v>41</v>
      </c>
      <c r="M262" t="s">
        <v>40</v>
      </c>
      <c r="N2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 1</v>
      </c>
      <c r="O262" t="e">
        <f>VLOOKUP(TableOMP[[#This Row],[Label]],TableAvg[],2,FALSE)</f>
        <v>#N/A</v>
      </c>
      <c r="P262" t="e">
        <f>VLOOKUP(TableOMP[[#This Row],[Label]],TableAvg[],3,FALSE)</f>
        <v>#N/A</v>
      </c>
      <c r="Q262" t="e">
        <f>TableOMP[[#This Row],[Avg]]-$U$2*TableOMP[[#This Row],[StdDev]]</f>
        <v>#N/A</v>
      </c>
      <c r="R262" t="e">
        <f>TableOMP[[#This Row],[Avg]]+$U$2*TableOMP[[#This Row],[StdDev]]</f>
        <v>#N/A</v>
      </c>
      <c r="S262" t="e">
        <f>IF(AND(TableOMP[[#This Row],[total_time]]&gt;=TableOMP[[#This Row],[Low]], TableOMP[[#This Row],[total_time]]&lt;=TableOMP[[#This Row],[High]]),1,0)</f>
        <v>#N/A</v>
      </c>
    </row>
    <row r="263" spans="1:19" x14ac:dyDescent="0.25">
      <c r="A263" t="s">
        <v>17</v>
      </c>
      <c r="B263">
        <v>1000</v>
      </c>
      <c r="C263">
        <v>0</v>
      </c>
      <c r="D263">
        <v>0</v>
      </c>
      <c r="E263">
        <v>6</v>
      </c>
      <c r="F263">
        <v>1</v>
      </c>
      <c r="G263">
        <v>1.0584750000000001</v>
      </c>
      <c r="H263">
        <v>4.1289999999999999E-3</v>
      </c>
      <c r="I263">
        <v>6.4650000000000003E-3</v>
      </c>
      <c r="J263">
        <v>1.2930000000000001E-3</v>
      </c>
      <c r="K263" t="str">
        <f t="shared" si="4"/>
        <v>5</v>
      </c>
      <c r="L263" t="s">
        <v>41</v>
      </c>
      <c r="M263" t="s">
        <v>40</v>
      </c>
      <c r="N2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 1</v>
      </c>
      <c r="O263" t="e">
        <f>VLOOKUP(TableOMP[[#This Row],[Label]],TableAvg[],2,FALSE)</f>
        <v>#N/A</v>
      </c>
      <c r="P263" t="e">
        <f>VLOOKUP(TableOMP[[#This Row],[Label]],TableAvg[],3,FALSE)</f>
        <v>#N/A</v>
      </c>
      <c r="Q263" t="e">
        <f>TableOMP[[#This Row],[Avg]]-$U$2*TableOMP[[#This Row],[StdDev]]</f>
        <v>#N/A</v>
      </c>
      <c r="R263" t="e">
        <f>TableOMP[[#This Row],[Avg]]+$U$2*TableOMP[[#This Row],[StdDev]]</f>
        <v>#N/A</v>
      </c>
      <c r="S263" t="e">
        <f>IF(AND(TableOMP[[#This Row],[total_time]]&gt;=TableOMP[[#This Row],[Low]], TableOMP[[#This Row],[total_time]]&lt;=TableOMP[[#This Row],[High]]),1,0)</f>
        <v>#N/A</v>
      </c>
    </row>
    <row r="264" spans="1:19" x14ac:dyDescent="0.25">
      <c r="A264" t="s">
        <v>17</v>
      </c>
      <c r="B264">
        <v>1000</v>
      </c>
      <c r="C264">
        <v>0</v>
      </c>
      <c r="D264">
        <v>0</v>
      </c>
      <c r="E264">
        <v>7</v>
      </c>
      <c r="F264">
        <v>1</v>
      </c>
      <c r="G264">
        <v>1.0864609999999999</v>
      </c>
      <c r="H264">
        <v>4.1970000000000002E-3</v>
      </c>
      <c r="I264">
        <v>8.0210000000000004E-3</v>
      </c>
      <c r="J264">
        <v>1.3370000000000001E-3</v>
      </c>
      <c r="K264" t="str">
        <f t="shared" si="4"/>
        <v>5</v>
      </c>
      <c r="L264" t="s">
        <v>41</v>
      </c>
      <c r="M264" t="s">
        <v>40</v>
      </c>
      <c r="N2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7 1</v>
      </c>
      <c r="O264" t="e">
        <f>VLOOKUP(TableOMP[[#This Row],[Label]],TableAvg[],2,FALSE)</f>
        <v>#N/A</v>
      </c>
      <c r="P264" t="e">
        <f>VLOOKUP(TableOMP[[#This Row],[Label]],TableAvg[],3,FALSE)</f>
        <v>#N/A</v>
      </c>
      <c r="Q264" t="e">
        <f>TableOMP[[#This Row],[Avg]]-$U$2*TableOMP[[#This Row],[StdDev]]</f>
        <v>#N/A</v>
      </c>
      <c r="R264" t="e">
        <f>TableOMP[[#This Row],[Avg]]+$U$2*TableOMP[[#This Row],[StdDev]]</f>
        <v>#N/A</v>
      </c>
      <c r="S264" t="e">
        <f>IF(AND(TableOMP[[#This Row],[total_time]]&gt;=TableOMP[[#This Row],[Low]], TableOMP[[#This Row],[total_time]]&lt;=TableOMP[[#This Row],[High]]),1,0)</f>
        <v>#N/A</v>
      </c>
    </row>
    <row r="265" spans="1:19" x14ac:dyDescent="0.25">
      <c r="A265" t="s">
        <v>17</v>
      </c>
      <c r="B265">
        <v>1000</v>
      </c>
      <c r="C265">
        <v>0</v>
      </c>
      <c r="D265">
        <v>0</v>
      </c>
      <c r="E265">
        <v>8</v>
      </c>
      <c r="F265">
        <v>1</v>
      </c>
      <c r="G265">
        <v>1.0753170000000001</v>
      </c>
      <c r="H265">
        <v>3.8999999999999998E-3</v>
      </c>
      <c r="I265">
        <v>9.3729999999999994E-3</v>
      </c>
      <c r="J265">
        <v>1.3389999999999999E-3</v>
      </c>
      <c r="K265" t="str">
        <f t="shared" si="4"/>
        <v>5</v>
      </c>
      <c r="L265" t="s">
        <v>41</v>
      </c>
      <c r="M265" t="s">
        <v>40</v>
      </c>
      <c r="N2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8 1</v>
      </c>
      <c r="O265" t="e">
        <f>VLOOKUP(TableOMP[[#This Row],[Label]],TableAvg[],2,FALSE)</f>
        <v>#N/A</v>
      </c>
      <c r="P265" t="e">
        <f>VLOOKUP(TableOMP[[#This Row],[Label]],TableAvg[],3,FALSE)</f>
        <v>#N/A</v>
      </c>
      <c r="Q265" t="e">
        <f>TableOMP[[#This Row],[Avg]]-$U$2*TableOMP[[#This Row],[StdDev]]</f>
        <v>#N/A</v>
      </c>
      <c r="R265" t="e">
        <f>TableOMP[[#This Row],[Avg]]+$U$2*TableOMP[[#This Row],[StdDev]]</f>
        <v>#N/A</v>
      </c>
      <c r="S265" t="e">
        <f>IF(AND(TableOMP[[#This Row],[total_time]]&gt;=TableOMP[[#This Row],[Low]], TableOMP[[#This Row],[total_time]]&lt;=TableOMP[[#This Row],[High]]),1,0)</f>
        <v>#N/A</v>
      </c>
    </row>
    <row r="266" spans="1:19" x14ac:dyDescent="0.25">
      <c r="A266" t="s">
        <v>17</v>
      </c>
      <c r="B266">
        <v>1000</v>
      </c>
      <c r="C266">
        <v>0</v>
      </c>
      <c r="D266">
        <v>0</v>
      </c>
      <c r="E266">
        <v>9</v>
      </c>
      <c r="F266">
        <v>1</v>
      </c>
      <c r="G266">
        <v>1.097623</v>
      </c>
      <c r="H266">
        <v>4.0610000000000004E-3</v>
      </c>
      <c r="I266">
        <v>4.7689999999999998E-3</v>
      </c>
      <c r="J266">
        <v>5.9599999999999996E-4</v>
      </c>
      <c r="K266" t="str">
        <f t="shared" si="4"/>
        <v>5</v>
      </c>
      <c r="L266" t="s">
        <v>41</v>
      </c>
      <c r="M266" t="s">
        <v>40</v>
      </c>
      <c r="N2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9 1</v>
      </c>
      <c r="O266" t="e">
        <f>VLOOKUP(TableOMP[[#This Row],[Label]],TableAvg[],2,FALSE)</f>
        <v>#N/A</v>
      </c>
      <c r="P266" t="e">
        <f>VLOOKUP(TableOMP[[#This Row],[Label]],TableAvg[],3,FALSE)</f>
        <v>#N/A</v>
      </c>
      <c r="Q266" t="e">
        <f>TableOMP[[#This Row],[Avg]]-$U$2*TableOMP[[#This Row],[StdDev]]</f>
        <v>#N/A</v>
      </c>
      <c r="R266" t="e">
        <f>TableOMP[[#This Row],[Avg]]+$U$2*TableOMP[[#This Row],[StdDev]]</f>
        <v>#N/A</v>
      </c>
      <c r="S266" t="e">
        <f>IF(AND(TableOMP[[#This Row],[total_time]]&gt;=TableOMP[[#This Row],[Low]], TableOMP[[#This Row],[total_time]]&lt;=TableOMP[[#This Row],[High]]),1,0)</f>
        <v>#N/A</v>
      </c>
    </row>
    <row r="267" spans="1:19" x14ac:dyDescent="0.25">
      <c r="A267" t="s">
        <v>17</v>
      </c>
      <c r="B267">
        <v>1000</v>
      </c>
      <c r="C267">
        <v>0</v>
      </c>
      <c r="D267">
        <v>0</v>
      </c>
      <c r="E267">
        <v>10</v>
      </c>
      <c r="F267">
        <v>1</v>
      </c>
      <c r="G267">
        <v>1.105793</v>
      </c>
      <c r="H267">
        <v>4.0870000000000004E-3</v>
      </c>
      <c r="I267">
        <v>1.6811E-2</v>
      </c>
      <c r="J267">
        <v>1.8680000000000001E-3</v>
      </c>
      <c r="K267" t="str">
        <f t="shared" si="4"/>
        <v>5</v>
      </c>
      <c r="L267" t="s">
        <v>41</v>
      </c>
      <c r="M267" t="s">
        <v>40</v>
      </c>
      <c r="N2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10 1</v>
      </c>
      <c r="O267" t="e">
        <f>VLOOKUP(TableOMP[[#This Row],[Label]],TableAvg[],2,FALSE)</f>
        <v>#N/A</v>
      </c>
      <c r="P267" t="e">
        <f>VLOOKUP(TableOMP[[#This Row],[Label]],TableAvg[],3,FALSE)</f>
        <v>#N/A</v>
      </c>
      <c r="Q267" t="e">
        <f>TableOMP[[#This Row],[Avg]]-$U$2*TableOMP[[#This Row],[StdDev]]</f>
        <v>#N/A</v>
      </c>
      <c r="R267" t="e">
        <f>TableOMP[[#This Row],[Avg]]+$U$2*TableOMP[[#This Row],[StdDev]]</f>
        <v>#N/A</v>
      </c>
      <c r="S267" t="e">
        <f>IF(AND(TableOMP[[#This Row],[total_time]]&gt;=TableOMP[[#This Row],[Low]], TableOMP[[#This Row],[total_time]]&lt;=TableOMP[[#This Row],[High]]),1,0)</f>
        <v>#N/A</v>
      </c>
    </row>
    <row r="268" spans="1:19" x14ac:dyDescent="0.25">
      <c r="A268" t="s">
        <v>17</v>
      </c>
      <c r="B268">
        <v>1000</v>
      </c>
      <c r="C268">
        <v>0</v>
      </c>
      <c r="D268">
        <v>0</v>
      </c>
      <c r="E268">
        <v>11</v>
      </c>
      <c r="F268">
        <v>1</v>
      </c>
      <c r="G268">
        <v>1.1054120000000001</v>
      </c>
      <c r="H268">
        <v>4.4190000000000002E-3</v>
      </c>
      <c r="I268">
        <v>1.4243E-2</v>
      </c>
      <c r="J268">
        <v>1.4239999999999999E-3</v>
      </c>
      <c r="K268" t="str">
        <f t="shared" si="4"/>
        <v>5</v>
      </c>
      <c r="L268" t="s">
        <v>41</v>
      </c>
      <c r="M268" t="s">
        <v>40</v>
      </c>
      <c r="N2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11 1</v>
      </c>
      <c r="O268" t="e">
        <f>VLOOKUP(TableOMP[[#This Row],[Label]],TableAvg[],2,FALSE)</f>
        <v>#N/A</v>
      </c>
      <c r="P268" t="e">
        <f>VLOOKUP(TableOMP[[#This Row],[Label]],TableAvg[],3,FALSE)</f>
        <v>#N/A</v>
      </c>
      <c r="Q268" t="e">
        <f>TableOMP[[#This Row],[Avg]]-$U$2*TableOMP[[#This Row],[StdDev]]</f>
        <v>#N/A</v>
      </c>
      <c r="R268" t="e">
        <f>TableOMP[[#This Row],[Avg]]+$U$2*TableOMP[[#This Row],[StdDev]]</f>
        <v>#N/A</v>
      </c>
      <c r="S268" t="e">
        <f>IF(AND(TableOMP[[#This Row],[total_time]]&gt;=TableOMP[[#This Row],[Low]], TableOMP[[#This Row],[total_time]]&lt;=TableOMP[[#This Row],[High]]),1,0)</f>
        <v>#N/A</v>
      </c>
    </row>
    <row r="269" spans="1:19" x14ac:dyDescent="0.25">
      <c r="A269" t="s">
        <v>17</v>
      </c>
      <c r="B269">
        <v>1000</v>
      </c>
      <c r="C269">
        <v>0</v>
      </c>
      <c r="D269">
        <v>0</v>
      </c>
      <c r="E269">
        <v>12</v>
      </c>
      <c r="F269">
        <v>1</v>
      </c>
      <c r="G269">
        <v>1.116635</v>
      </c>
      <c r="H269">
        <v>5.6899999999999997E-3</v>
      </c>
      <c r="I269">
        <v>2.0995E-2</v>
      </c>
      <c r="J269">
        <v>1.9090000000000001E-3</v>
      </c>
      <c r="K269" t="str">
        <f t="shared" si="4"/>
        <v>5</v>
      </c>
      <c r="L269" t="s">
        <v>41</v>
      </c>
      <c r="M269" t="s">
        <v>40</v>
      </c>
      <c r="N2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12 1</v>
      </c>
      <c r="O269" t="e">
        <f>VLOOKUP(TableOMP[[#This Row],[Label]],TableAvg[],2,FALSE)</f>
        <v>#N/A</v>
      </c>
      <c r="P269" t="e">
        <f>VLOOKUP(TableOMP[[#This Row],[Label]],TableAvg[],3,FALSE)</f>
        <v>#N/A</v>
      </c>
      <c r="Q269" t="e">
        <f>TableOMP[[#This Row],[Avg]]-$U$2*TableOMP[[#This Row],[StdDev]]</f>
        <v>#N/A</v>
      </c>
      <c r="R269" t="e">
        <f>TableOMP[[#This Row],[Avg]]+$U$2*TableOMP[[#This Row],[StdDev]]</f>
        <v>#N/A</v>
      </c>
      <c r="S269" t="e">
        <f>IF(AND(TableOMP[[#This Row],[total_time]]&gt;=TableOMP[[#This Row],[Low]], TableOMP[[#This Row],[total_time]]&lt;=TableOMP[[#This Row],[High]]),1,0)</f>
        <v>#N/A</v>
      </c>
    </row>
    <row r="270" spans="1:19" x14ac:dyDescent="0.25">
      <c r="A270" t="s">
        <v>17</v>
      </c>
      <c r="B270">
        <v>1000</v>
      </c>
      <c r="C270">
        <v>0</v>
      </c>
      <c r="D270">
        <v>0</v>
      </c>
      <c r="E270">
        <v>13</v>
      </c>
      <c r="F270">
        <v>1</v>
      </c>
      <c r="G270">
        <v>1.137256</v>
      </c>
      <c r="H270">
        <v>5.097E-3</v>
      </c>
      <c r="I270">
        <v>2.5942E-2</v>
      </c>
      <c r="J270">
        <v>2.1619999999999999E-3</v>
      </c>
      <c r="K270" t="str">
        <f t="shared" si="4"/>
        <v>5</v>
      </c>
      <c r="L270" t="s">
        <v>41</v>
      </c>
      <c r="M270" t="s">
        <v>40</v>
      </c>
      <c r="N2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13 1</v>
      </c>
      <c r="O270" t="e">
        <f>VLOOKUP(TableOMP[[#This Row],[Label]],TableAvg[],2,FALSE)</f>
        <v>#N/A</v>
      </c>
      <c r="P270" t="e">
        <f>VLOOKUP(TableOMP[[#This Row],[Label]],TableAvg[],3,FALSE)</f>
        <v>#N/A</v>
      </c>
      <c r="Q270" t="e">
        <f>TableOMP[[#This Row],[Avg]]-$U$2*TableOMP[[#This Row],[StdDev]]</f>
        <v>#N/A</v>
      </c>
      <c r="R270" t="e">
        <f>TableOMP[[#This Row],[Avg]]+$U$2*TableOMP[[#This Row],[StdDev]]</f>
        <v>#N/A</v>
      </c>
      <c r="S270" t="e">
        <f>IF(AND(TableOMP[[#This Row],[total_time]]&gt;=TableOMP[[#This Row],[Low]], TableOMP[[#This Row],[total_time]]&lt;=TableOMP[[#This Row],[High]]),1,0)</f>
        <v>#N/A</v>
      </c>
    </row>
    <row r="271" spans="1:19" x14ac:dyDescent="0.25">
      <c r="A271" t="s">
        <v>17</v>
      </c>
      <c r="B271">
        <v>1000</v>
      </c>
      <c r="C271">
        <v>0</v>
      </c>
      <c r="D271">
        <v>0</v>
      </c>
      <c r="E271">
        <v>14</v>
      </c>
      <c r="F271">
        <v>1</v>
      </c>
      <c r="G271">
        <v>1.124565</v>
      </c>
      <c r="H271">
        <v>6.2779999999999997E-3</v>
      </c>
      <c r="I271">
        <v>3.0786000000000001E-2</v>
      </c>
      <c r="J271">
        <v>2.3679999999999999E-3</v>
      </c>
      <c r="K271" t="str">
        <f t="shared" si="4"/>
        <v>5</v>
      </c>
      <c r="L271" t="s">
        <v>41</v>
      </c>
      <c r="M271" t="s">
        <v>40</v>
      </c>
      <c r="N2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14 1</v>
      </c>
      <c r="O271" t="e">
        <f>VLOOKUP(TableOMP[[#This Row],[Label]],TableAvg[],2,FALSE)</f>
        <v>#N/A</v>
      </c>
      <c r="P271" t="e">
        <f>VLOOKUP(TableOMP[[#This Row],[Label]],TableAvg[],3,FALSE)</f>
        <v>#N/A</v>
      </c>
      <c r="Q271" t="e">
        <f>TableOMP[[#This Row],[Avg]]-$U$2*TableOMP[[#This Row],[StdDev]]</f>
        <v>#N/A</v>
      </c>
      <c r="R271" t="e">
        <f>TableOMP[[#This Row],[Avg]]+$U$2*TableOMP[[#This Row],[StdDev]]</f>
        <v>#N/A</v>
      </c>
      <c r="S271" t="e">
        <f>IF(AND(TableOMP[[#This Row],[total_time]]&gt;=TableOMP[[#This Row],[Low]], TableOMP[[#This Row],[total_time]]&lt;=TableOMP[[#This Row],[High]]),1,0)</f>
        <v>#N/A</v>
      </c>
    </row>
    <row r="272" spans="1:19" x14ac:dyDescent="0.25">
      <c r="A272" t="s">
        <v>17</v>
      </c>
      <c r="B272">
        <v>1000</v>
      </c>
      <c r="C272">
        <v>0</v>
      </c>
      <c r="D272">
        <v>0</v>
      </c>
      <c r="E272">
        <v>15</v>
      </c>
      <c r="F272">
        <v>1</v>
      </c>
      <c r="G272">
        <v>1.1512450000000001</v>
      </c>
      <c r="H272">
        <v>8.1530000000000005E-3</v>
      </c>
      <c r="I272">
        <v>3.3702000000000003E-2</v>
      </c>
      <c r="J272">
        <v>2.4069999999999999E-3</v>
      </c>
      <c r="K272" t="str">
        <f t="shared" si="4"/>
        <v>5</v>
      </c>
      <c r="L272" t="s">
        <v>41</v>
      </c>
      <c r="M272" t="s">
        <v>40</v>
      </c>
      <c r="N2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15 1</v>
      </c>
      <c r="O272" t="e">
        <f>VLOOKUP(TableOMP[[#This Row],[Label]],TableAvg[],2,FALSE)</f>
        <v>#N/A</v>
      </c>
      <c r="P272" t="e">
        <f>VLOOKUP(TableOMP[[#This Row],[Label]],TableAvg[],3,FALSE)</f>
        <v>#N/A</v>
      </c>
      <c r="Q272" t="e">
        <f>TableOMP[[#This Row],[Avg]]-$U$2*TableOMP[[#This Row],[StdDev]]</f>
        <v>#N/A</v>
      </c>
      <c r="R272" t="e">
        <f>TableOMP[[#This Row],[Avg]]+$U$2*TableOMP[[#This Row],[StdDev]]</f>
        <v>#N/A</v>
      </c>
      <c r="S272" t="e">
        <f>IF(AND(TableOMP[[#This Row],[total_time]]&gt;=TableOMP[[#This Row],[Low]], TableOMP[[#This Row],[total_time]]&lt;=TableOMP[[#This Row],[High]]),1,0)</f>
        <v>#N/A</v>
      </c>
    </row>
    <row r="273" spans="1:19" x14ac:dyDescent="0.25">
      <c r="A273" t="s">
        <v>17</v>
      </c>
      <c r="B273">
        <v>1000</v>
      </c>
      <c r="C273">
        <v>0</v>
      </c>
      <c r="D273">
        <v>0</v>
      </c>
      <c r="E273">
        <v>16</v>
      </c>
      <c r="F273">
        <v>1</v>
      </c>
      <c r="G273">
        <v>1.160944</v>
      </c>
      <c r="H273">
        <v>8.9910000000000007E-3</v>
      </c>
      <c r="I273">
        <v>3.9907999999999999E-2</v>
      </c>
      <c r="J273">
        <v>2.6610000000000002E-3</v>
      </c>
      <c r="K273" t="str">
        <f t="shared" si="4"/>
        <v>5</v>
      </c>
      <c r="L273" t="s">
        <v>41</v>
      </c>
      <c r="M273" t="s">
        <v>40</v>
      </c>
      <c r="N2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16 1</v>
      </c>
      <c r="O273" t="e">
        <f>VLOOKUP(TableOMP[[#This Row],[Label]],TableAvg[],2,FALSE)</f>
        <v>#N/A</v>
      </c>
      <c r="P273" t="e">
        <f>VLOOKUP(TableOMP[[#This Row],[Label]],TableAvg[],3,FALSE)</f>
        <v>#N/A</v>
      </c>
      <c r="Q273" t="e">
        <f>TableOMP[[#This Row],[Avg]]-$U$2*TableOMP[[#This Row],[StdDev]]</f>
        <v>#N/A</v>
      </c>
      <c r="R273" t="e">
        <f>TableOMP[[#This Row],[Avg]]+$U$2*TableOMP[[#This Row],[StdDev]]</f>
        <v>#N/A</v>
      </c>
      <c r="S273" t="e">
        <f>IF(AND(TableOMP[[#This Row],[total_time]]&gt;=TableOMP[[#This Row],[Low]], TableOMP[[#This Row],[total_time]]&lt;=TableOMP[[#This Row],[High]]),1,0)</f>
        <v>#N/A</v>
      </c>
    </row>
    <row r="274" spans="1:19" x14ac:dyDescent="0.25">
      <c r="A274" t="s">
        <v>17</v>
      </c>
      <c r="B274">
        <v>1000</v>
      </c>
      <c r="C274">
        <v>0</v>
      </c>
      <c r="D274">
        <v>0</v>
      </c>
      <c r="E274">
        <v>17</v>
      </c>
      <c r="F274">
        <v>1</v>
      </c>
      <c r="G274">
        <v>1.1732739999999999</v>
      </c>
      <c r="H274">
        <v>7.7660000000000003E-3</v>
      </c>
      <c r="I274">
        <v>3.9545999999999998E-2</v>
      </c>
      <c r="J274">
        <v>2.4719999999999998E-3</v>
      </c>
      <c r="K274" t="str">
        <f t="shared" si="4"/>
        <v>5</v>
      </c>
      <c r="L274" t="s">
        <v>41</v>
      </c>
      <c r="M274" t="s">
        <v>40</v>
      </c>
      <c r="N2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17 1</v>
      </c>
      <c r="O274" t="e">
        <f>VLOOKUP(TableOMP[[#This Row],[Label]],TableAvg[],2,FALSE)</f>
        <v>#N/A</v>
      </c>
      <c r="P274" t="e">
        <f>VLOOKUP(TableOMP[[#This Row],[Label]],TableAvg[],3,FALSE)</f>
        <v>#N/A</v>
      </c>
      <c r="Q274" t="e">
        <f>TableOMP[[#This Row],[Avg]]-$U$2*TableOMP[[#This Row],[StdDev]]</f>
        <v>#N/A</v>
      </c>
      <c r="R274" t="e">
        <f>TableOMP[[#This Row],[Avg]]+$U$2*TableOMP[[#This Row],[StdDev]]</f>
        <v>#N/A</v>
      </c>
      <c r="S274" t="e">
        <f>IF(AND(TableOMP[[#This Row],[total_time]]&gt;=TableOMP[[#This Row],[Low]], TableOMP[[#This Row],[total_time]]&lt;=TableOMP[[#This Row],[High]]),1,0)</f>
        <v>#N/A</v>
      </c>
    </row>
    <row r="275" spans="1:19" x14ac:dyDescent="0.25">
      <c r="A275" t="s">
        <v>17</v>
      </c>
      <c r="B275">
        <v>1000</v>
      </c>
      <c r="C275">
        <v>0</v>
      </c>
      <c r="D275">
        <v>0</v>
      </c>
      <c r="E275">
        <v>18</v>
      </c>
      <c r="F275">
        <v>1</v>
      </c>
      <c r="G275">
        <v>1.173052</v>
      </c>
      <c r="H275">
        <v>7.0870000000000004E-3</v>
      </c>
      <c r="I275">
        <v>1.8825000000000001E-2</v>
      </c>
      <c r="J275">
        <v>1.1069999999999999E-3</v>
      </c>
      <c r="K275" t="str">
        <f t="shared" si="4"/>
        <v>5</v>
      </c>
      <c r="L275" t="s">
        <v>41</v>
      </c>
      <c r="M275" t="s">
        <v>40</v>
      </c>
      <c r="N2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18 1</v>
      </c>
      <c r="O275" t="e">
        <f>VLOOKUP(TableOMP[[#This Row],[Label]],TableAvg[],2,FALSE)</f>
        <v>#N/A</v>
      </c>
      <c r="P275" t="e">
        <f>VLOOKUP(TableOMP[[#This Row],[Label]],TableAvg[],3,FALSE)</f>
        <v>#N/A</v>
      </c>
      <c r="Q275" t="e">
        <f>TableOMP[[#This Row],[Avg]]-$U$2*TableOMP[[#This Row],[StdDev]]</f>
        <v>#N/A</v>
      </c>
      <c r="R275" t="e">
        <f>TableOMP[[#This Row],[Avg]]+$U$2*TableOMP[[#This Row],[StdDev]]</f>
        <v>#N/A</v>
      </c>
      <c r="S275" t="e">
        <f>IF(AND(TableOMP[[#This Row],[total_time]]&gt;=TableOMP[[#This Row],[Low]], TableOMP[[#This Row],[total_time]]&lt;=TableOMP[[#This Row],[High]]),1,0)</f>
        <v>#N/A</v>
      </c>
    </row>
    <row r="276" spans="1:19" x14ac:dyDescent="0.25">
      <c r="A276" t="s">
        <v>17</v>
      </c>
      <c r="B276">
        <v>1000</v>
      </c>
      <c r="C276">
        <v>0</v>
      </c>
      <c r="D276">
        <v>0</v>
      </c>
      <c r="E276">
        <v>19</v>
      </c>
      <c r="F276">
        <v>1</v>
      </c>
      <c r="G276">
        <v>1.163476</v>
      </c>
      <c r="H276">
        <v>7.1199999999999996E-3</v>
      </c>
      <c r="I276">
        <v>4.1346000000000001E-2</v>
      </c>
      <c r="J276">
        <v>2.297E-3</v>
      </c>
      <c r="K276" t="str">
        <f t="shared" si="4"/>
        <v>5</v>
      </c>
      <c r="L276" t="s">
        <v>41</v>
      </c>
      <c r="M276" t="s">
        <v>40</v>
      </c>
      <c r="N2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19 1</v>
      </c>
      <c r="O276" t="e">
        <f>VLOOKUP(TableOMP[[#This Row],[Label]],TableAvg[],2,FALSE)</f>
        <v>#N/A</v>
      </c>
      <c r="P276" t="e">
        <f>VLOOKUP(TableOMP[[#This Row],[Label]],TableAvg[],3,FALSE)</f>
        <v>#N/A</v>
      </c>
      <c r="Q276" t="e">
        <f>TableOMP[[#This Row],[Avg]]-$U$2*TableOMP[[#This Row],[StdDev]]</f>
        <v>#N/A</v>
      </c>
      <c r="R276" t="e">
        <f>TableOMP[[#This Row],[Avg]]+$U$2*TableOMP[[#This Row],[StdDev]]</f>
        <v>#N/A</v>
      </c>
      <c r="S276" t="e">
        <f>IF(AND(TableOMP[[#This Row],[total_time]]&gt;=TableOMP[[#This Row],[Low]], TableOMP[[#This Row],[total_time]]&lt;=TableOMP[[#This Row],[High]]),1,0)</f>
        <v>#N/A</v>
      </c>
    </row>
    <row r="277" spans="1:19" x14ac:dyDescent="0.25">
      <c r="A277" t="s">
        <v>17</v>
      </c>
      <c r="B277">
        <v>1000</v>
      </c>
      <c r="C277">
        <v>0</v>
      </c>
      <c r="D277">
        <v>0</v>
      </c>
      <c r="E277">
        <v>20</v>
      </c>
      <c r="F277">
        <v>1</v>
      </c>
      <c r="G277">
        <v>1.1876629999999999</v>
      </c>
      <c r="H277">
        <v>1.0004000000000001E-2</v>
      </c>
      <c r="I277">
        <v>4.9119000000000003E-2</v>
      </c>
      <c r="J277">
        <v>2.5850000000000001E-3</v>
      </c>
      <c r="K277" t="str">
        <f t="shared" si="4"/>
        <v>5</v>
      </c>
      <c r="L277" t="s">
        <v>41</v>
      </c>
      <c r="M277" t="s">
        <v>40</v>
      </c>
      <c r="N2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20 1</v>
      </c>
      <c r="O277" t="e">
        <f>VLOOKUP(TableOMP[[#This Row],[Label]],TableAvg[],2,FALSE)</f>
        <v>#N/A</v>
      </c>
      <c r="P277" t="e">
        <f>VLOOKUP(TableOMP[[#This Row],[Label]],TableAvg[],3,FALSE)</f>
        <v>#N/A</v>
      </c>
      <c r="Q277" t="e">
        <f>TableOMP[[#This Row],[Avg]]-$U$2*TableOMP[[#This Row],[StdDev]]</f>
        <v>#N/A</v>
      </c>
      <c r="R277" t="e">
        <f>TableOMP[[#This Row],[Avg]]+$U$2*TableOMP[[#This Row],[StdDev]]</f>
        <v>#N/A</v>
      </c>
      <c r="S277" t="e">
        <f>IF(AND(TableOMP[[#This Row],[total_time]]&gt;=TableOMP[[#This Row],[Low]], TableOMP[[#This Row],[total_time]]&lt;=TableOMP[[#This Row],[High]]),1,0)</f>
        <v>#N/A</v>
      </c>
    </row>
    <row r="278" spans="1:19" x14ac:dyDescent="0.25">
      <c r="A278" t="s">
        <v>17</v>
      </c>
      <c r="B278">
        <v>1000</v>
      </c>
      <c r="C278">
        <v>0</v>
      </c>
      <c r="D278">
        <v>0</v>
      </c>
      <c r="E278">
        <v>21</v>
      </c>
      <c r="F278">
        <v>1</v>
      </c>
      <c r="G278">
        <v>1.173719</v>
      </c>
      <c r="H278">
        <v>9.0369999999999999E-3</v>
      </c>
      <c r="I278">
        <v>6.0618999999999999E-2</v>
      </c>
      <c r="J278">
        <v>3.0309999999999998E-3</v>
      </c>
      <c r="K278" t="str">
        <f t="shared" si="4"/>
        <v>5</v>
      </c>
      <c r="L278" t="s">
        <v>41</v>
      </c>
      <c r="M278" t="s">
        <v>40</v>
      </c>
      <c r="N2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21 1</v>
      </c>
      <c r="O278" t="e">
        <f>VLOOKUP(TableOMP[[#This Row],[Label]],TableAvg[],2,FALSE)</f>
        <v>#N/A</v>
      </c>
      <c r="P278" t="e">
        <f>VLOOKUP(TableOMP[[#This Row],[Label]],TableAvg[],3,FALSE)</f>
        <v>#N/A</v>
      </c>
      <c r="Q278" t="e">
        <f>TableOMP[[#This Row],[Avg]]-$U$2*TableOMP[[#This Row],[StdDev]]</f>
        <v>#N/A</v>
      </c>
      <c r="R278" t="e">
        <f>TableOMP[[#This Row],[Avg]]+$U$2*TableOMP[[#This Row],[StdDev]]</f>
        <v>#N/A</v>
      </c>
      <c r="S278" t="e">
        <f>IF(AND(TableOMP[[#This Row],[total_time]]&gt;=TableOMP[[#This Row],[Low]], TableOMP[[#This Row],[total_time]]&lt;=TableOMP[[#This Row],[High]]),1,0)</f>
        <v>#N/A</v>
      </c>
    </row>
    <row r="279" spans="1:19" x14ac:dyDescent="0.25">
      <c r="A279" t="s">
        <v>17</v>
      </c>
      <c r="B279">
        <v>1000</v>
      </c>
      <c r="C279">
        <v>0</v>
      </c>
      <c r="D279">
        <v>0</v>
      </c>
      <c r="E279">
        <v>22</v>
      </c>
      <c r="F279">
        <v>1</v>
      </c>
      <c r="G279">
        <v>1.2237830000000001</v>
      </c>
      <c r="H279">
        <v>1.022E-2</v>
      </c>
      <c r="I279">
        <v>5.8937999999999997E-2</v>
      </c>
      <c r="J279">
        <v>2.807E-3</v>
      </c>
      <c r="K279" t="str">
        <f t="shared" si="4"/>
        <v>5</v>
      </c>
      <c r="L279" t="s">
        <v>41</v>
      </c>
      <c r="M279" t="s">
        <v>40</v>
      </c>
      <c r="N2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22 1</v>
      </c>
      <c r="O279" t="e">
        <f>VLOOKUP(TableOMP[[#This Row],[Label]],TableAvg[],2,FALSE)</f>
        <v>#N/A</v>
      </c>
      <c r="P279" t="e">
        <f>VLOOKUP(TableOMP[[#This Row],[Label]],TableAvg[],3,FALSE)</f>
        <v>#N/A</v>
      </c>
      <c r="Q279" t="e">
        <f>TableOMP[[#This Row],[Avg]]-$U$2*TableOMP[[#This Row],[StdDev]]</f>
        <v>#N/A</v>
      </c>
      <c r="R279" t="e">
        <f>TableOMP[[#This Row],[Avg]]+$U$2*TableOMP[[#This Row],[StdDev]]</f>
        <v>#N/A</v>
      </c>
      <c r="S279" t="e">
        <f>IF(AND(TableOMP[[#This Row],[total_time]]&gt;=TableOMP[[#This Row],[Low]], TableOMP[[#This Row],[total_time]]&lt;=TableOMP[[#This Row],[High]]),1,0)</f>
        <v>#N/A</v>
      </c>
    </row>
    <row r="280" spans="1:19" x14ac:dyDescent="0.25">
      <c r="A280" t="s">
        <v>17</v>
      </c>
      <c r="B280">
        <v>1000</v>
      </c>
      <c r="C280">
        <v>0</v>
      </c>
      <c r="D280">
        <v>0</v>
      </c>
      <c r="E280">
        <v>23</v>
      </c>
      <c r="F280">
        <v>1</v>
      </c>
      <c r="G280">
        <v>1.214248</v>
      </c>
      <c r="H280">
        <v>9.8239999999999994E-3</v>
      </c>
      <c r="I280">
        <v>6.4845E-2</v>
      </c>
      <c r="J280">
        <v>2.9480000000000001E-3</v>
      </c>
      <c r="K280" t="str">
        <f t="shared" si="4"/>
        <v>5</v>
      </c>
      <c r="L280" t="s">
        <v>41</v>
      </c>
      <c r="M280" t="s">
        <v>40</v>
      </c>
      <c r="N2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23 1</v>
      </c>
      <c r="O280" t="e">
        <f>VLOOKUP(TableOMP[[#This Row],[Label]],TableAvg[],2,FALSE)</f>
        <v>#N/A</v>
      </c>
      <c r="P280" t="e">
        <f>VLOOKUP(TableOMP[[#This Row],[Label]],TableAvg[],3,FALSE)</f>
        <v>#N/A</v>
      </c>
      <c r="Q280" t="e">
        <f>TableOMP[[#This Row],[Avg]]-$U$2*TableOMP[[#This Row],[StdDev]]</f>
        <v>#N/A</v>
      </c>
      <c r="R280" t="e">
        <f>TableOMP[[#This Row],[Avg]]+$U$2*TableOMP[[#This Row],[StdDev]]</f>
        <v>#N/A</v>
      </c>
      <c r="S280" t="e">
        <f>IF(AND(TableOMP[[#This Row],[total_time]]&gt;=TableOMP[[#This Row],[Low]], TableOMP[[#This Row],[total_time]]&lt;=TableOMP[[#This Row],[High]]),1,0)</f>
        <v>#N/A</v>
      </c>
    </row>
    <row r="281" spans="1:19" x14ac:dyDescent="0.25">
      <c r="A281" t="s">
        <v>17</v>
      </c>
      <c r="B281">
        <v>1000</v>
      </c>
      <c r="C281">
        <v>0</v>
      </c>
      <c r="D281">
        <v>0</v>
      </c>
      <c r="E281">
        <v>24</v>
      </c>
      <c r="F281">
        <v>1</v>
      </c>
      <c r="G281">
        <v>1.2568239999999999</v>
      </c>
      <c r="H281">
        <v>9.6190000000000008E-3</v>
      </c>
      <c r="I281">
        <v>3.3784000000000002E-2</v>
      </c>
      <c r="J281">
        <v>1.469E-3</v>
      </c>
      <c r="K281" t="str">
        <f t="shared" si="4"/>
        <v>5</v>
      </c>
      <c r="L281" t="s">
        <v>41</v>
      </c>
      <c r="M281" t="s">
        <v>40</v>
      </c>
      <c r="N2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24 1</v>
      </c>
      <c r="O281" t="e">
        <f>VLOOKUP(TableOMP[[#This Row],[Label]],TableAvg[],2,FALSE)</f>
        <v>#N/A</v>
      </c>
      <c r="P281" t="e">
        <f>VLOOKUP(TableOMP[[#This Row],[Label]],TableAvg[],3,FALSE)</f>
        <v>#N/A</v>
      </c>
      <c r="Q281" t="e">
        <f>TableOMP[[#This Row],[Avg]]-$U$2*TableOMP[[#This Row],[StdDev]]</f>
        <v>#N/A</v>
      </c>
      <c r="R281" t="e">
        <f>TableOMP[[#This Row],[Avg]]+$U$2*TableOMP[[#This Row],[StdDev]]</f>
        <v>#N/A</v>
      </c>
      <c r="S281" t="e">
        <f>IF(AND(TableOMP[[#This Row],[total_time]]&gt;=TableOMP[[#This Row],[Low]], TableOMP[[#This Row],[total_time]]&lt;=TableOMP[[#This Row],[High]]),1,0)</f>
        <v>#N/A</v>
      </c>
    </row>
    <row r="282" spans="1:19" x14ac:dyDescent="0.25">
      <c r="A282" t="s">
        <v>17</v>
      </c>
      <c r="B282">
        <v>1000</v>
      </c>
      <c r="C282">
        <v>0</v>
      </c>
      <c r="D282">
        <v>0</v>
      </c>
      <c r="E282">
        <v>25</v>
      </c>
      <c r="F282">
        <v>1</v>
      </c>
      <c r="G282">
        <v>1.1867970000000001</v>
      </c>
      <c r="H282">
        <v>8.8990000000000007E-3</v>
      </c>
      <c r="I282">
        <v>8.5445999999999994E-2</v>
      </c>
      <c r="J282">
        <v>3.5599999999999998E-3</v>
      </c>
      <c r="K282" t="str">
        <f t="shared" si="4"/>
        <v>5</v>
      </c>
      <c r="L282" t="s">
        <v>41</v>
      </c>
      <c r="M282" t="s">
        <v>40</v>
      </c>
      <c r="N2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25 1</v>
      </c>
      <c r="O282" t="e">
        <f>VLOOKUP(TableOMP[[#This Row],[Label]],TableAvg[],2,FALSE)</f>
        <v>#N/A</v>
      </c>
      <c r="P282" t="e">
        <f>VLOOKUP(TableOMP[[#This Row],[Label]],TableAvg[],3,FALSE)</f>
        <v>#N/A</v>
      </c>
      <c r="Q282" t="e">
        <f>TableOMP[[#This Row],[Avg]]-$U$2*TableOMP[[#This Row],[StdDev]]</f>
        <v>#N/A</v>
      </c>
      <c r="R282" t="e">
        <f>TableOMP[[#This Row],[Avg]]+$U$2*TableOMP[[#This Row],[StdDev]]</f>
        <v>#N/A</v>
      </c>
      <c r="S282" t="e">
        <f>IF(AND(TableOMP[[#This Row],[total_time]]&gt;=TableOMP[[#This Row],[Low]], TableOMP[[#This Row],[total_time]]&lt;=TableOMP[[#This Row],[High]]),1,0)</f>
        <v>#N/A</v>
      </c>
    </row>
    <row r="283" spans="1:19" x14ac:dyDescent="0.25">
      <c r="A283" t="s">
        <v>17</v>
      </c>
      <c r="B283">
        <v>1000</v>
      </c>
      <c r="C283">
        <v>0</v>
      </c>
      <c r="D283">
        <v>0</v>
      </c>
      <c r="E283">
        <v>26</v>
      </c>
      <c r="F283">
        <v>1</v>
      </c>
      <c r="G283">
        <v>1.2386490000000001</v>
      </c>
      <c r="H283">
        <v>1.4916E-2</v>
      </c>
      <c r="I283">
        <v>0.14441399999999999</v>
      </c>
      <c r="J283">
        <v>5.777E-3</v>
      </c>
      <c r="K283" t="str">
        <f t="shared" si="4"/>
        <v>5</v>
      </c>
      <c r="L283" t="s">
        <v>41</v>
      </c>
      <c r="M283" t="s">
        <v>40</v>
      </c>
      <c r="N2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26 1</v>
      </c>
      <c r="O283" t="e">
        <f>VLOOKUP(TableOMP[[#This Row],[Label]],TableAvg[],2,FALSE)</f>
        <v>#N/A</v>
      </c>
      <c r="P283" t="e">
        <f>VLOOKUP(TableOMP[[#This Row],[Label]],TableAvg[],3,FALSE)</f>
        <v>#N/A</v>
      </c>
      <c r="Q283" t="e">
        <f>TableOMP[[#This Row],[Avg]]-$U$2*TableOMP[[#This Row],[StdDev]]</f>
        <v>#N/A</v>
      </c>
      <c r="R283" t="e">
        <f>TableOMP[[#This Row],[Avg]]+$U$2*TableOMP[[#This Row],[StdDev]]</f>
        <v>#N/A</v>
      </c>
      <c r="S283" t="e">
        <f>IF(AND(TableOMP[[#This Row],[total_time]]&gt;=TableOMP[[#This Row],[Low]], TableOMP[[#This Row],[total_time]]&lt;=TableOMP[[#This Row],[High]]),1,0)</f>
        <v>#N/A</v>
      </c>
    </row>
    <row r="284" spans="1:19" x14ac:dyDescent="0.25">
      <c r="A284" t="s">
        <v>17</v>
      </c>
      <c r="B284">
        <v>1000</v>
      </c>
      <c r="C284">
        <v>0</v>
      </c>
      <c r="D284">
        <v>0</v>
      </c>
      <c r="E284">
        <v>27</v>
      </c>
      <c r="F284">
        <v>1</v>
      </c>
      <c r="G284">
        <v>1.2557469999999999</v>
      </c>
      <c r="H284">
        <v>9.6880000000000004E-3</v>
      </c>
      <c r="I284">
        <v>9.0242000000000003E-2</v>
      </c>
      <c r="J284">
        <v>3.4710000000000001E-3</v>
      </c>
      <c r="K284" t="str">
        <f t="shared" si="4"/>
        <v>5</v>
      </c>
      <c r="L284" t="s">
        <v>41</v>
      </c>
      <c r="M284" t="s">
        <v>40</v>
      </c>
      <c r="N2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27 1</v>
      </c>
      <c r="O284" t="e">
        <f>VLOOKUP(TableOMP[[#This Row],[Label]],TableAvg[],2,FALSE)</f>
        <v>#N/A</v>
      </c>
      <c r="P284" t="e">
        <f>VLOOKUP(TableOMP[[#This Row],[Label]],TableAvg[],3,FALSE)</f>
        <v>#N/A</v>
      </c>
      <c r="Q284" t="e">
        <f>TableOMP[[#This Row],[Avg]]-$U$2*TableOMP[[#This Row],[StdDev]]</f>
        <v>#N/A</v>
      </c>
      <c r="R284" t="e">
        <f>TableOMP[[#This Row],[Avg]]+$U$2*TableOMP[[#This Row],[StdDev]]</f>
        <v>#N/A</v>
      </c>
      <c r="S284" t="e">
        <f>IF(AND(TableOMP[[#This Row],[total_time]]&gt;=TableOMP[[#This Row],[Low]], TableOMP[[#This Row],[total_time]]&lt;=TableOMP[[#This Row],[High]]),1,0)</f>
        <v>#N/A</v>
      </c>
    </row>
    <row r="285" spans="1:19" x14ac:dyDescent="0.25">
      <c r="A285" t="s">
        <v>17</v>
      </c>
      <c r="B285">
        <v>1000</v>
      </c>
      <c r="C285">
        <v>0</v>
      </c>
      <c r="D285">
        <v>0</v>
      </c>
      <c r="E285">
        <v>28</v>
      </c>
      <c r="F285">
        <v>1</v>
      </c>
      <c r="G285">
        <v>1.291971</v>
      </c>
      <c r="H285">
        <v>8.7969999999999993E-3</v>
      </c>
      <c r="I285">
        <v>5.7618000000000003E-2</v>
      </c>
      <c r="J285">
        <v>2.134E-3</v>
      </c>
      <c r="K285" t="str">
        <f t="shared" si="4"/>
        <v>5</v>
      </c>
      <c r="L285" t="s">
        <v>41</v>
      </c>
      <c r="M285" t="s">
        <v>40</v>
      </c>
      <c r="N2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28 1</v>
      </c>
      <c r="O285" t="e">
        <f>VLOOKUP(TableOMP[[#This Row],[Label]],TableAvg[],2,FALSE)</f>
        <v>#N/A</v>
      </c>
      <c r="P285" t="e">
        <f>VLOOKUP(TableOMP[[#This Row],[Label]],TableAvg[],3,FALSE)</f>
        <v>#N/A</v>
      </c>
      <c r="Q285" t="e">
        <f>TableOMP[[#This Row],[Avg]]-$U$2*TableOMP[[#This Row],[StdDev]]</f>
        <v>#N/A</v>
      </c>
      <c r="R285" t="e">
        <f>TableOMP[[#This Row],[Avg]]+$U$2*TableOMP[[#This Row],[StdDev]]</f>
        <v>#N/A</v>
      </c>
      <c r="S285" t="e">
        <f>IF(AND(TableOMP[[#This Row],[total_time]]&gt;=TableOMP[[#This Row],[Low]], TableOMP[[#This Row],[total_time]]&lt;=TableOMP[[#This Row],[High]]),1,0)</f>
        <v>#N/A</v>
      </c>
    </row>
    <row r="286" spans="1:19" x14ac:dyDescent="0.25">
      <c r="A286" t="s">
        <v>17</v>
      </c>
      <c r="B286">
        <v>1000</v>
      </c>
      <c r="C286">
        <v>0</v>
      </c>
      <c r="D286">
        <v>0</v>
      </c>
      <c r="E286">
        <v>29</v>
      </c>
      <c r="F286">
        <v>1</v>
      </c>
      <c r="G286">
        <v>1.242675</v>
      </c>
      <c r="H286">
        <v>1.0515999999999999E-2</v>
      </c>
      <c r="I286">
        <v>8.3381999999999998E-2</v>
      </c>
      <c r="J286">
        <v>2.9780000000000002E-3</v>
      </c>
      <c r="K286" t="str">
        <f t="shared" si="4"/>
        <v>5</v>
      </c>
      <c r="L286" t="s">
        <v>41</v>
      </c>
      <c r="M286" t="s">
        <v>40</v>
      </c>
      <c r="N2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29 1</v>
      </c>
      <c r="O286" t="e">
        <f>VLOOKUP(TableOMP[[#This Row],[Label]],TableAvg[],2,FALSE)</f>
        <v>#N/A</v>
      </c>
      <c r="P286" t="e">
        <f>VLOOKUP(TableOMP[[#This Row],[Label]],TableAvg[],3,FALSE)</f>
        <v>#N/A</v>
      </c>
      <c r="Q286" t="e">
        <f>TableOMP[[#This Row],[Avg]]-$U$2*TableOMP[[#This Row],[StdDev]]</f>
        <v>#N/A</v>
      </c>
      <c r="R286" t="e">
        <f>TableOMP[[#This Row],[Avg]]+$U$2*TableOMP[[#This Row],[StdDev]]</f>
        <v>#N/A</v>
      </c>
      <c r="S286" t="e">
        <f>IF(AND(TableOMP[[#This Row],[total_time]]&gt;=TableOMP[[#This Row],[Low]], TableOMP[[#This Row],[total_time]]&lt;=TableOMP[[#This Row],[High]]),1,0)</f>
        <v>#N/A</v>
      </c>
    </row>
    <row r="287" spans="1:19" x14ac:dyDescent="0.25">
      <c r="A287" t="s">
        <v>17</v>
      </c>
      <c r="B287">
        <v>1000</v>
      </c>
      <c r="C287">
        <v>0</v>
      </c>
      <c r="D287">
        <v>0</v>
      </c>
      <c r="E287">
        <v>30</v>
      </c>
      <c r="F287">
        <v>1</v>
      </c>
      <c r="G287">
        <v>1.2637309999999999</v>
      </c>
      <c r="H287">
        <v>1.3801000000000001E-2</v>
      </c>
      <c r="I287">
        <v>0.11680599999999999</v>
      </c>
      <c r="J287">
        <v>4.0280000000000003E-3</v>
      </c>
      <c r="K287" t="str">
        <f t="shared" si="4"/>
        <v>5</v>
      </c>
      <c r="L287" t="s">
        <v>41</v>
      </c>
      <c r="M287" t="s">
        <v>40</v>
      </c>
      <c r="N2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30 1</v>
      </c>
      <c r="O287" t="e">
        <f>VLOOKUP(TableOMP[[#This Row],[Label]],TableAvg[],2,FALSE)</f>
        <v>#N/A</v>
      </c>
      <c r="P287" t="e">
        <f>VLOOKUP(TableOMP[[#This Row],[Label]],TableAvg[],3,FALSE)</f>
        <v>#N/A</v>
      </c>
      <c r="Q287" t="e">
        <f>TableOMP[[#This Row],[Avg]]-$U$2*TableOMP[[#This Row],[StdDev]]</f>
        <v>#N/A</v>
      </c>
      <c r="R287" t="e">
        <f>TableOMP[[#This Row],[Avg]]+$U$2*TableOMP[[#This Row],[StdDev]]</f>
        <v>#N/A</v>
      </c>
      <c r="S287" t="e">
        <f>IF(AND(TableOMP[[#This Row],[total_time]]&gt;=TableOMP[[#This Row],[Low]], TableOMP[[#This Row],[total_time]]&lt;=TableOMP[[#This Row],[High]]),1,0)</f>
        <v>#N/A</v>
      </c>
    </row>
    <row r="288" spans="1:19" x14ac:dyDescent="0.25">
      <c r="A288" t="s">
        <v>17</v>
      </c>
      <c r="B288">
        <v>1000</v>
      </c>
      <c r="C288">
        <v>0</v>
      </c>
      <c r="D288">
        <v>0</v>
      </c>
      <c r="E288">
        <v>31</v>
      </c>
      <c r="F288">
        <v>1</v>
      </c>
      <c r="G288">
        <v>1.3185210000000001</v>
      </c>
      <c r="H288">
        <v>1.5458E-2</v>
      </c>
      <c r="I288">
        <v>0.120903</v>
      </c>
      <c r="J288">
        <v>4.0299999999999997E-3</v>
      </c>
      <c r="K288" t="str">
        <f t="shared" si="4"/>
        <v>5</v>
      </c>
      <c r="L288" t="s">
        <v>41</v>
      </c>
      <c r="M288" t="s">
        <v>40</v>
      </c>
      <c r="N2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31 1</v>
      </c>
      <c r="O288" t="e">
        <f>VLOOKUP(TableOMP[[#This Row],[Label]],TableAvg[],2,FALSE)</f>
        <v>#N/A</v>
      </c>
      <c r="P288" t="e">
        <f>VLOOKUP(TableOMP[[#This Row],[Label]],TableAvg[],3,FALSE)</f>
        <v>#N/A</v>
      </c>
      <c r="Q288" t="e">
        <f>TableOMP[[#This Row],[Avg]]-$U$2*TableOMP[[#This Row],[StdDev]]</f>
        <v>#N/A</v>
      </c>
      <c r="R288" t="e">
        <f>TableOMP[[#This Row],[Avg]]+$U$2*TableOMP[[#This Row],[StdDev]]</f>
        <v>#N/A</v>
      </c>
      <c r="S288" t="e">
        <f>IF(AND(TableOMP[[#This Row],[total_time]]&gt;=TableOMP[[#This Row],[Low]], TableOMP[[#This Row],[total_time]]&lt;=TableOMP[[#This Row],[High]]),1,0)</f>
        <v>#N/A</v>
      </c>
    </row>
    <row r="289" spans="1:19" x14ac:dyDescent="0.25">
      <c r="A289" t="s">
        <v>17</v>
      </c>
      <c r="B289">
        <v>1000</v>
      </c>
      <c r="C289">
        <v>0</v>
      </c>
      <c r="D289">
        <v>0</v>
      </c>
      <c r="E289">
        <v>32</v>
      </c>
      <c r="F289">
        <v>1</v>
      </c>
      <c r="G289">
        <v>1.2554719999999999</v>
      </c>
      <c r="H289">
        <v>1.5723999999999998E-2</v>
      </c>
      <c r="I289">
        <v>0.11584999999999999</v>
      </c>
      <c r="J289">
        <v>3.7369999999999999E-3</v>
      </c>
      <c r="K289" t="str">
        <f t="shared" si="4"/>
        <v>5</v>
      </c>
      <c r="L289" t="s">
        <v>41</v>
      </c>
      <c r="M289" t="s">
        <v>40</v>
      </c>
      <c r="N2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32 1</v>
      </c>
      <c r="O289" t="e">
        <f>VLOOKUP(TableOMP[[#This Row],[Label]],TableAvg[],2,FALSE)</f>
        <v>#N/A</v>
      </c>
      <c r="P289" t="e">
        <f>VLOOKUP(TableOMP[[#This Row],[Label]],TableAvg[],3,FALSE)</f>
        <v>#N/A</v>
      </c>
      <c r="Q289" t="e">
        <f>TableOMP[[#This Row],[Avg]]-$U$2*TableOMP[[#This Row],[StdDev]]</f>
        <v>#N/A</v>
      </c>
      <c r="R289" t="e">
        <f>TableOMP[[#This Row],[Avg]]+$U$2*TableOMP[[#This Row],[StdDev]]</f>
        <v>#N/A</v>
      </c>
      <c r="S289" t="e">
        <f>IF(AND(TableOMP[[#This Row],[total_time]]&gt;=TableOMP[[#This Row],[Low]], TableOMP[[#This Row],[total_time]]&lt;=TableOMP[[#This Row],[High]]),1,0)</f>
        <v>#N/A</v>
      </c>
    </row>
    <row r="290" spans="1:19" x14ac:dyDescent="0.25">
      <c r="A290" t="s">
        <v>17</v>
      </c>
      <c r="B290">
        <v>1000</v>
      </c>
      <c r="C290">
        <v>0</v>
      </c>
      <c r="D290">
        <v>0</v>
      </c>
      <c r="E290">
        <v>33</v>
      </c>
      <c r="F290">
        <v>1</v>
      </c>
      <c r="G290">
        <v>1.3827879999999999</v>
      </c>
      <c r="H290">
        <v>1.3140000000000001E-2</v>
      </c>
      <c r="I290">
        <v>8.0034999999999995E-2</v>
      </c>
      <c r="J290">
        <v>2.5010000000000002E-3</v>
      </c>
      <c r="K290" t="str">
        <f t="shared" si="4"/>
        <v>5</v>
      </c>
      <c r="L290" t="s">
        <v>41</v>
      </c>
      <c r="M290" t="s">
        <v>40</v>
      </c>
      <c r="N2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33 1</v>
      </c>
      <c r="O290" t="e">
        <f>VLOOKUP(TableOMP[[#This Row],[Label]],TableAvg[],2,FALSE)</f>
        <v>#N/A</v>
      </c>
      <c r="P290" t="e">
        <f>VLOOKUP(TableOMP[[#This Row],[Label]],TableAvg[],3,FALSE)</f>
        <v>#N/A</v>
      </c>
      <c r="Q290" t="e">
        <f>TableOMP[[#This Row],[Avg]]-$U$2*TableOMP[[#This Row],[StdDev]]</f>
        <v>#N/A</v>
      </c>
      <c r="R290" t="e">
        <f>TableOMP[[#This Row],[Avg]]+$U$2*TableOMP[[#This Row],[StdDev]]</f>
        <v>#N/A</v>
      </c>
      <c r="S290" t="e">
        <f>IF(AND(TableOMP[[#This Row],[total_time]]&gt;=TableOMP[[#This Row],[Low]], TableOMP[[#This Row],[total_time]]&lt;=TableOMP[[#This Row],[High]]),1,0)</f>
        <v>#N/A</v>
      </c>
    </row>
    <row r="291" spans="1:19" x14ac:dyDescent="0.25">
      <c r="A291" t="s">
        <v>17</v>
      </c>
      <c r="B291">
        <v>1000</v>
      </c>
      <c r="C291">
        <v>0</v>
      </c>
      <c r="D291">
        <v>0</v>
      </c>
      <c r="E291">
        <v>34</v>
      </c>
      <c r="F291">
        <v>1</v>
      </c>
      <c r="G291">
        <v>1.279423</v>
      </c>
      <c r="H291">
        <v>9.3259999999999992E-3</v>
      </c>
      <c r="I291">
        <v>7.7371999999999996E-2</v>
      </c>
      <c r="J291">
        <v>2.3449999999999999E-3</v>
      </c>
      <c r="K291" t="str">
        <f t="shared" si="4"/>
        <v>5</v>
      </c>
      <c r="L291" t="s">
        <v>41</v>
      </c>
      <c r="M291" t="s">
        <v>40</v>
      </c>
      <c r="N2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34 1</v>
      </c>
      <c r="O291" t="e">
        <f>VLOOKUP(TableOMP[[#This Row],[Label]],TableAvg[],2,FALSE)</f>
        <v>#N/A</v>
      </c>
      <c r="P291" t="e">
        <f>VLOOKUP(TableOMP[[#This Row],[Label]],TableAvg[],3,FALSE)</f>
        <v>#N/A</v>
      </c>
      <c r="Q291" t="e">
        <f>TableOMP[[#This Row],[Avg]]-$U$2*TableOMP[[#This Row],[StdDev]]</f>
        <v>#N/A</v>
      </c>
      <c r="R291" t="e">
        <f>TableOMP[[#This Row],[Avg]]+$U$2*TableOMP[[#This Row],[StdDev]]</f>
        <v>#N/A</v>
      </c>
      <c r="S291" t="e">
        <f>IF(AND(TableOMP[[#This Row],[total_time]]&gt;=TableOMP[[#This Row],[Low]], TableOMP[[#This Row],[total_time]]&lt;=TableOMP[[#This Row],[High]]),1,0)</f>
        <v>#N/A</v>
      </c>
    </row>
    <row r="292" spans="1:19" x14ac:dyDescent="0.25">
      <c r="A292" t="s">
        <v>17</v>
      </c>
      <c r="B292">
        <v>1000</v>
      </c>
      <c r="C292">
        <v>0</v>
      </c>
      <c r="D292">
        <v>0</v>
      </c>
      <c r="E292">
        <v>35</v>
      </c>
      <c r="F292">
        <v>1</v>
      </c>
      <c r="G292">
        <v>1.331089</v>
      </c>
      <c r="H292">
        <v>1.3687E-2</v>
      </c>
      <c r="I292">
        <v>8.4661E-2</v>
      </c>
      <c r="J292">
        <v>2.49E-3</v>
      </c>
      <c r="K292" t="str">
        <f t="shared" si="4"/>
        <v>5</v>
      </c>
      <c r="L292" t="s">
        <v>41</v>
      </c>
      <c r="M292" t="s">
        <v>40</v>
      </c>
      <c r="N2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35 1</v>
      </c>
      <c r="O292" t="e">
        <f>VLOOKUP(TableOMP[[#This Row],[Label]],TableAvg[],2,FALSE)</f>
        <v>#N/A</v>
      </c>
      <c r="P292" t="e">
        <f>VLOOKUP(TableOMP[[#This Row],[Label]],TableAvg[],3,FALSE)</f>
        <v>#N/A</v>
      </c>
      <c r="Q292" t="e">
        <f>TableOMP[[#This Row],[Avg]]-$U$2*TableOMP[[#This Row],[StdDev]]</f>
        <v>#N/A</v>
      </c>
      <c r="R292" t="e">
        <f>TableOMP[[#This Row],[Avg]]+$U$2*TableOMP[[#This Row],[StdDev]]</f>
        <v>#N/A</v>
      </c>
      <c r="S292" t="e">
        <f>IF(AND(TableOMP[[#This Row],[total_time]]&gt;=TableOMP[[#This Row],[Low]], TableOMP[[#This Row],[total_time]]&lt;=TableOMP[[#This Row],[High]]),1,0)</f>
        <v>#N/A</v>
      </c>
    </row>
    <row r="293" spans="1:19" x14ac:dyDescent="0.25">
      <c r="A293" t="s">
        <v>17</v>
      </c>
      <c r="B293">
        <v>1000</v>
      </c>
      <c r="C293">
        <v>0</v>
      </c>
      <c r="D293">
        <v>0</v>
      </c>
      <c r="E293">
        <v>36</v>
      </c>
      <c r="F293">
        <v>1</v>
      </c>
      <c r="G293">
        <v>1.3029459999999999</v>
      </c>
      <c r="H293">
        <v>1.7436E-2</v>
      </c>
      <c r="I293">
        <v>0.16058</v>
      </c>
      <c r="J293">
        <v>4.5880000000000001E-3</v>
      </c>
      <c r="K293" t="str">
        <f t="shared" si="4"/>
        <v>5</v>
      </c>
      <c r="L293" t="s">
        <v>41</v>
      </c>
      <c r="M293" t="s">
        <v>40</v>
      </c>
      <c r="N2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36 1</v>
      </c>
      <c r="O293" t="e">
        <f>VLOOKUP(TableOMP[[#This Row],[Label]],TableAvg[],2,FALSE)</f>
        <v>#N/A</v>
      </c>
      <c r="P293" t="e">
        <f>VLOOKUP(TableOMP[[#This Row],[Label]],TableAvg[],3,FALSE)</f>
        <v>#N/A</v>
      </c>
      <c r="Q293" t="e">
        <f>TableOMP[[#This Row],[Avg]]-$U$2*TableOMP[[#This Row],[StdDev]]</f>
        <v>#N/A</v>
      </c>
      <c r="R293" t="e">
        <f>TableOMP[[#This Row],[Avg]]+$U$2*TableOMP[[#This Row],[StdDev]]</f>
        <v>#N/A</v>
      </c>
      <c r="S293" t="e">
        <f>IF(AND(TableOMP[[#This Row],[total_time]]&gt;=TableOMP[[#This Row],[Low]], TableOMP[[#This Row],[total_time]]&lt;=TableOMP[[#This Row],[High]]),1,0)</f>
        <v>#N/A</v>
      </c>
    </row>
    <row r="294" spans="1:19" x14ac:dyDescent="0.25">
      <c r="A294" t="s">
        <v>17</v>
      </c>
      <c r="B294">
        <v>1000</v>
      </c>
      <c r="C294">
        <v>0</v>
      </c>
      <c r="D294">
        <v>0</v>
      </c>
      <c r="E294">
        <v>37</v>
      </c>
      <c r="F294">
        <v>1</v>
      </c>
      <c r="G294">
        <v>1.4345330000000001</v>
      </c>
      <c r="H294">
        <v>1.3801000000000001E-2</v>
      </c>
      <c r="I294">
        <v>0.16912199999999999</v>
      </c>
      <c r="J294">
        <v>4.6979999999999999E-3</v>
      </c>
      <c r="K294" t="str">
        <f t="shared" si="4"/>
        <v>5</v>
      </c>
      <c r="L294" t="s">
        <v>41</v>
      </c>
      <c r="M294" t="s">
        <v>40</v>
      </c>
      <c r="N2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37 1</v>
      </c>
      <c r="O294" t="e">
        <f>VLOOKUP(TableOMP[[#This Row],[Label]],TableAvg[],2,FALSE)</f>
        <v>#N/A</v>
      </c>
      <c r="P294" t="e">
        <f>VLOOKUP(TableOMP[[#This Row],[Label]],TableAvg[],3,FALSE)</f>
        <v>#N/A</v>
      </c>
      <c r="Q294" t="e">
        <f>TableOMP[[#This Row],[Avg]]-$U$2*TableOMP[[#This Row],[StdDev]]</f>
        <v>#N/A</v>
      </c>
      <c r="R294" t="e">
        <f>TableOMP[[#This Row],[Avg]]+$U$2*TableOMP[[#This Row],[StdDev]]</f>
        <v>#N/A</v>
      </c>
      <c r="S294" t="e">
        <f>IF(AND(TableOMP[[#This Row],[total_time]]&gt;=TableOMP[[#This Row],[Low]], TableOMP[[#This Row],[total_time]]&lt;=TableOMP[[#This Row],[High]]),1,0)</f>
        <v>#N/A</v>
      </c>
    </row>
    <row r="295" spans="1:19" x14ac:dyDescent="0.25">
      <c r="A295" t="s">
        <v>17</v>
      </c>
      <c r="B295">
        <v>1000</v>
      </c>
      <c r="C295">
        <v>0</v>
      </c>
      <c r="D295">
        <v>0</v>
      </c>
      <c r="E295">
        <v>38</v>
      </c>
      <c r="F295">
        <v>1</v>
      </c>
      <c r="G295">
        <v>1.324403</v>
      </c>
      <c r="H295">
        <v>1.1032E-2</v>
      </c>
      <c r="I295">
        <v>0.17768500000000001</v>
      </c>
      <c r="J295">
        <v>4.8019999999999998E-3</v>
      </c>
      <c r="K295" t="str">
        <f t="shared" si="4"/>
        <v>5</v>
      </c>
      <c r="L295" t="s">
        <v>41</v>
      </c>
      <c r="M295" t="s">
        <v>40</v>
      </c>
      <c r="N2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38 1</v>
      </c>
      <c r="O295" t="e">
        <f>VLOOKUP(TableOMP[[#This Row],[Label]],TableAvg[],2,FALSE)</f>
        <v>#N/A</v>
      </c>
      <c r="P295" t="e">
        <f>VLOOKUP(TableOMP[[#This Row],[Label]],TableAvg[],3,FALSE)</f>
        <v>#N/A</v>
      </c>
      <c r="Q295" t="e">
        <f>TableOMP[[#This Row],[Avg]]-$U$2*TableOMP[[#This Row],[StdDev]]</f>
        <v>#N/A</v>
      </c>
      <c r="R295" t="e">
        <f>TableOMP[[#This Row],[Avg]]+$U$2*TableOMP[[#This Row],[StdDev]]</f>
        <v>#N/A</v>
      </c>
      <c r="S295" t="e">
        <f>IF(AND(TableOMP[[#This Row],[total_time]]&gt;=TableOMP[[#This Row],[Low]], TableOMP[[#This Row],[total_time]]&lt;=TableOMP[[#This Row],[High]]),1,0)</f>
        <v>#N/A</v>
      </c>
    </row>
    <row r="296" spans="1:19" x14ac:dyDescent="0.25">
      <c r="A296" t="s">
        <v>17</v>
      </c>
      <c r="B296">
        <v>1000</v>
      </c>
      <c r="C296">
        <v>0</v>
      </c>
      <c r="D296">
        <v>0</v>
      </c>
      <c r="E296">
        <v>39</v>
      </c>
      <c r="F296">
        <v>1</v>
      </c>
      <c r="G296">
        <v>1.317205</v>
      </c>
      <c r="H296">
        <v>1.0427000000000001E-2</v>
      </c>
      <c r="I296">
        <v>0.19350899999999999</v>
      </c>
      <c r="J296">
        <v>5.0920000000000002E-3</v>
      </c>
      <c r="K296" t="str">
        <f t="shared" si="4"/>
        <v>5</v>
      </c>
      <c r="L296" t="s">
        <v>41</v>
      </c>
      <c r="M296" t="s">
        <v>40</v>
      </c>
      <c r="N2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39 1</v>
      </c>
      <c r="O296" t="e">
        <f>VLOOKUP(TableOMP[[#This Row],[Label]],TableAvg[],2,FALSE)</f>
        <v>#N/A</v>
      </c>
      <c r="P296" t="e">
        <f>VLOOKUP(TableOMP[[#This Row],[Label]],TableAvg[],3,FALSE)</f>
        <v>#N/A</v>
      </c>
      <c r="Q296" t="e">
        <f>TableOMP[[#This Row],[Avg]]-$U$2*TableOMP[[#This Row],[StdDev]]</f>
        <v>#N/A</v>
      </c>
      <c r="R296" t="e">
        <f>TableOMP[[#This Row],[Avg]]+$U$2*TableOMP[[#This Row],[StdDev]]</f>
        <v>#N/A</v>
      </c>
      <c r="S296" t="e">
        <f>IF(AND(TableOMP[[#This Row],[total_time]]&gt;=TableOMP[[#This Row],[Low]], TableOMP[[#This Row],[total_time]]&lt;=TableOMP[[#This Row],[High]]),1,0)</f>
        <v>#N/A</v>
      </c>
    </row>
    <row r="297" spans="1:19" x14ac:dyDescent="0.25">
      <c r="A297" t="s">
        <v>17</v>
      </c>
      <c r="B297">
        <v>1000</v>
      </c>
      <c r="C297">
        <v>0</v>
      </c>
      <c r="D297">
        <v>0</v>
      </c>
      <c r="E297">
        <v>40</v>
      </c>
      <c r="F297">
        <v>1</v>
      </c>
      <c r="G297">
        <v>1.4938750000000001</v>
      </c>
      <c r="H297">
        <v>1.1472E-2</v>
      </c>
      <c r="I297">
        <v>0.208594</v>
      </c>
      <c r="J297">
        <v>5.3489999999999996E-3</v>
      </c>
      <c r="K297" t="str">
        <f t="shared" si="4"/>
        <v>5</v>
      </c>
      <c r="L297" t="s">
        <v>41</v>
      </c>
      <c r="M297" t="s">
        <v>40</v>
      </c>
      <c r="N2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40 1</v>
      </c>
      <c r="O297" t="e">
        <f>VLOOKUP(TableOMP[[#This Row],[Label]],TableAvg[],2,FALSE)</f>
        <v>#N/A</v>
      </c>
      <c r="P297" t="e">
        <f>VLOOKUP(TableOMP[[#This Row],[Label]],TableAvg[],3,FALSE)</f>
        <v>#N/A</v>
      </c>
      <c r="Q297" t="e">
        <f>TableOMP[[#This Row],[Avg]]-$U$2*TableOMP[[#This Row],[StdDev]]</f>
        <v>#N/A</v>
      </c>
      <c r="R297" t="e">
        <f>TableOMP[[#This Row],[Avg]]+$U$2*TableOMP[[#This Row],[StdDev]]</f>
        <v>#N/A</v>
      </c>
      <c r="S297" t="e">
        <f>IF(AND(TableOMP[[#This Row],[total_time]]&gt;=TableOMP[[#This Row],[Low]], TableOMP[[#This Row],[total_time]]&lt;=TableOMP[[#This Row],[High]]),1,0)</f>
        <v>#N/A</v>
      </c>
    </row>
    <row r="298" spans="1:19" x14ac:dyDescent="0.25">
      <c r="A298" t="s">
        <v>17</v>
      </c>
      <c r="B298">
        <v>1000</v>
      </c>
      <c r="C298">
        <v>0</v>
      </c>
      <c r="D298">
        <v>0</v>
      </c>
      <c r="E298">
        <v>41</v>
      </c>
      <c r="F298">
        <v>1</v>
      </c>
      <c r="G298">
        <v>1.5189299999999999</v>
      </c>
      <c r="H298">
        <v>2.9891999999999998E-2</v>
      </c>
      <c r="I298">
        <v>0.19087699999999999</v>
      </c>
      <c r="J298">
        <v>4.7720000000000002E-3</v>
      </c>
      <c r="K298" t="str">
        <f t="shared" si="4"/>
        <v>5</v>
      </c>
      <c r="L298" t="s">
        <v>41</v>
      </c>
      <c r="M298" t="s">
        <v>40</v>
      </c>
      <c r="N2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41 1</v>
      </c>
      <c r="O298" t="e">
        <f>VLOOKUP(TableOMP[[#This Row],[Label]],TableAvg[],2,FALSE)</f>
        <v>#N/A</v>
      </c>
      <c r="P298" t="e">
        <f>VLOOKUP(TableOMP[[#This Row],[Label]],TableAvg[],3,FALSE)</f>
        <v>#N/A</v>
      </c>
      <c r="Q298" t="e">
        <f>TableOMP[[#This Row],[Avg]]-$U$2*TableOMP[[#This Row],[StdDev]]</f>
        <v>#N/A</v>
      </c>
      <c r="R298" t="e">
        <f>TableOMP[[#This Row],[Avg]]+$U$2*TableOMP[[#This Row],[StdDev]]</f>
        <v>#N/A</v>
      </c>
      <c r="S298" t="e">
        <f>IF(AND(TableOMP[[#This Row],[total_time]]&gt;=TableOMP[[#This Row],[Low]], TableOMP[[#This Row],[total_time]]&lt;=TableOMP[[#This Row],[High]]),1,0)</f>
        <v>#N/A</v>
      </c>
    </row>
    <row r="299" spans="1:19" x14ac:dyDescent="0.25">
      <c r="A299" t="s">
        <v>17</v>
      </c>
      <c r="B299">
        <v>1000</v>
      </c>
      <c r="C299">
        <v>0</v>
      </c>
      <c r="D299">
        <v>0</v>
      </c>
      <c r="E299">
        <v>42</v>
      </c>
      <c r="F299">
        <v>1</v>
      </c>
      <c r="G299">
        <v>1.3802000000000001</v>
      </c>
      <c r="H299">
        <v>1.5021E-2</v>
      </c>
      <c r="I299">
        <v>0.24187900000000001</v>
      </c>
      <c r="J299">
        <v>5.8989999999999997E-3</v>
      </c>
      <c r="K299" t="str">
        <f t="shared" si="4"/>
        <v>5</v>
      </c>
      <c r="L299" t="s">
        <v>41</v>
      </c>
      <c r="M299" t="s">
        <v>40</v>
      </c>
      <c r="N2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42 1</v>
      </c>
      <c r="O299" t="e">
        <f>VLOOKUP(TableOMP[[#This Row],[Label]],TableAvg[],2,FALSE)</f>
        <v>#N/A</v>
      </c>
      <c r="P299" t="e">
        <f>VLOOKUP(TableOMP[[#This Row],[Label]],TableAvg[],3,FALSE)</f>
        <v>#N/A</v>
      </c>
      <c r="Q299" t="e">
        <f>TableOMP[[#This Row],[Avg]]-$U$2*TableOMP[[#This Row],[StdDev]]</f>
        <v>#N/A</v>
      </c>
      <c r="R299" t="e">
        <f>TableOMP[[#This Row],[Avg]]+$U$2*TableOMP[[#This Row],[StdDev]]</f>
        <v>#N/A</v>
      </c>
      <c r="S299" t="e">
        <f>IF(AND(TableOMP[[#This Row],[total_time]]&gt;=TableOMP[[#This Row],[Low]], TableOMP[[#This Row],[total_time]]&lt;=TableOMP[[#This Row],[High]]),1,0)</f>
        <v>#N/A</v>
      </c>
    </row>
    <row r="300" spans="1:19" x14ac:dyDescent="0.25">
      <c r="A300" t="s">
        <v>17</v>
      </c>
      <c r="B300">
        <v>1000</v>
      </c>
      <c r="C300">
        <v>0</v>
      </c>
      <c r="D300">
        <v>0</v>
      </c>
      <c r="E300">
        <v>43</v>
      </c>
      <c r="F300">
        <v>1</v>
      </c>
      <c r="G300">
        <v>1.3803859999999999</v>
      </c>
      <c r="H300">
        <v>1.9831000000000001E-2</v>
      </c>
      <c r="I300">
        <v>0.21537999999999999</v>
      </c>
      <c r="J300">
        <v>5.1279999999999997E-3</v>
      </c>
      <c r="K300" t="str">
        <f t="shared" si="4"/>
        <v>5</v>
      </c>
      <c r="L300" t="s">
        <v>41</v>
      </c>
      <c r="M300" t="s">
        <v>40</v>
      </c>
      <c r="N3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43 1</v>
      </c>
      <c r="O300" t="e">
        <f>VLOOKUP(TableOMP[[#This Row],[Label]],TableAvg[],2,FALSE)</f>
        <v>#N/A</v>
      </c>
      <c r="P300" t="e">
        <f>VLOOKUP(TableOMP[[#This Row],[Label]],TableAvg[],3,FALSE)</f>
        <v>#N/A</v>
      </c>
      <c r="Q300" t="e">
        <f>TableOMP[[#This Row],[Avg]]-$U$2*TableOMP[[#This Row],[StdDev]]</f>
        <v>#N/A</v>
      </c>
      <c r="R300" t="e">
        <f>TableOMP[[#This Row],[Avg]]+$U$2*TableOMP[[#This Row],[StdDev]]</f>
        <v>#N/A</v>
      </c>
      <c r="S300" t="e">
        <f>IF(AND(TableOMP[[#This Row],[total_time]]&gt;=TableOMP[[#This Row],[Low]], TableOMP[[#This Row],[total_time]]&lt;=TableOMP[[#This Row],[High]]),1,0)</f>
        <v>#N/A</v>
      </c>
    </row>
    <row r="301" spans="1:19" x14ac:dyDescent="0.25">
      <c r="A301" t="s">
        <v>17</v>
      </c>
      <c r="B301">
        <v>1000</v>
      </c>
      <c r="C301">
        <v>0</v>
      </c>
      <c r="D301">
        <v>0</v>
      </c>
      <c r="E301">
        <v>44</v>
      </c>
      <c r="F301">
        <v>1</v>
      </c>
      <c r="G301">
        <v>1.592225</v>
      </c>
      <c r="H301">
        <v>2.0271999999999998E-2</v>
      </c>
      <c r="I301">
        <v>0.24757599999999999</v>
      </c>
      <c r="J301">
        <v>5.7580000000000001E-3</v>
      </c>
      <c r="K301" t="str">
        <f t="shared" si="4"/>
        <v>5</v>
      </c>
      <c r="L301" t="s">
        <v>41</v>
      </c>
      <c r="M301" t="s">
        <v>40</v>
      </c>
      <c r="N3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44 1</v>
      </c>
      <c r="O301" t="e">
        <f>VLOOKUP(TableOMP[[#This Row],[Label]],TableAvg[],2,FALSE)</f>
        <v>#N/A</v>
      </c>
      <c r="P301" t="e">
        <f>VLOOKUP(TableOMP[[#This Row],[Label]],TableAvg[],3,FALSE)</f>
        <v>#N/A</v>
      </c>
      <c r="Q301" t="e">
        <f>TableOMP[[#This Row],[Avg]]-$U$2*TableOMP[[#This Row],[StdDev]]</f>
        <v>#N/A</v>
      </c>
      <c r="R301" t="e">
        <f>TableOMP[[#This Row],[Avg]]+$U$2*TableOMP[[#This Row],[StdDev]]</f>
        <v>#N/A</v>
      </c>
      <c r="S301" t="e">
        <f>IF(AND(TableOMP[[#This Row],[total_time]]&gt;=TableOMP[[#This Row],[Low]], TableOMP[[#This Row],[total_time]]&lt;=TableOMP[[#This Row],[High]]),1,0)</f>
        <v>#N/A</v>
      </c>
    </row>
    <row r="302" spans="1:19" x14ac:dyDescent="0.25">
      <c r="A302" t="s">
        <v>17</v>
      </c>
      <c r="B302">
        <v>1000</v>
      </c>
      <c r="C302">
        <v>0</v>
      </c>
      <c r="D302">
        <v>0</v>
      </c>
      <c r="E302">
        <v>45</v>
      </c>
      <c r="F302">
        <v>1</v>
      </c>
      <c r="G302">
        <v>1.564014</v>
      </c>
      <c r="H302">
        <v>1.8190000000000001E-2</v>
      </c>
      <c r="I302">
        <v>0.25321300000000002</v>
      </c>
      <c r="J302">
        <v>5.7549999999999997E-3</v>
      </c>
      <c r="K302" t="str">
        <f t="shared" si="4"/>
        <v>5</v>
      </c>
      <c r="L302" t="s">
        <v>41</v>
      </c>
      <c r="M302" t="s">
        <v>40</v>
      </c>
      <c r="N3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45 1</v>
      </c>
      <c r="O302" t="e">
        <f>VLOOKUP(TableOMP[[#This Row],[Label]],TableAvg[],2,FALSE)</f>
        <v>#N/A</v>
      </c>
      <c r="P302" t="e">
        <f>VLOOKUP(TableOMP[[#This Row],[Label]],TableAvg[],3,FALSE)</f>
        <v>#N/A</v>
      </c>
      <c r="Q302" t="e">
        <f>TableOMP[[#This Row],[Avg]]-$U$2*TableOMP[[#This Row],[StdDev]]</f>
        <v>#N/A</v>
      </c>
      <c r="R302" t="e">
        <f>TableOMP[[#This Row],[Avg]]+$U$2*TableOMP[[#This Row],[StdDev]]</f>
        <v>#N/A</v>
      </c>
      <c r="S302" t="e">
        <f>IF(AND(TableOMP[[#This Row],[total_time]]&gt;=TableOMP[[#This Row],[Low]], TableOMP[[#This Row],[total_time]]&lt;=TableOMP[[#This Row],[High]]),1,0)</f>
        <v>#N/A</v>
      </c>
    </row>
    <row r="303" spans="1:19" x14ac:dyDescent="0.25">
      <c r="A303" t="s">
        <v>17</v>
      </c>
      <c r="B303">
        <v>1000</v>
      </c>
      <c r="C303">
        <v>0</v>
      </c>
      <c r="D303">
        <v>0</v>
      </c>
      <c r="E303">
        <v>46</v>
      </c>
      <c r="F303">
        <v>1</v>
      </c>
      <c r="G303">
        <v>4.3093919999999999</v>
      </c>
      <c r="H303">
        <v>2.9440999999999998E-2</v>
      </c>
      <c r="I303">
        <v>0.246141</v>
      </c>
      <c r="J303">
        <v>5.47E-3</v>
      </c>
      <c r="K303" t="str">
        <f t="shared" si="4"/>
        <v>5</v>
      </c>
      <c r="L303" t="s">
        <v>41</v>
      </c>
      <c r="M303" t="s">
        <v>40</v>
      </c>
      <c r="N3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46 1</v>
      </c>
      <c r="O303" t="e">
        <f>VLOOKUP(TableOMP[[#This Row],[Label]],TableAvg[],2,FALSE)</f>
        <v>#N/A</v>
      </c>
      <c r="P303" t="e">
        <f>VLOOKUP(TableOMP[[#This Row],[Label]],TableAvg[],3,FALSE)</f>
        <v>#N/A</v>
      </c>
      <c r="Q303" t="e">
        <f>TableOMP[[#This Row],[Avg]]-$U$2*TableOMP[[#This Row],[StdDev]]</f>
        <v>#N/A</v>
      </c>
      <c r="R303" t="e">
        <f>TableOMP[[#This Row],[Avg]]+$U$2*TableOMP[[#This Row],[StdDev]]</f>
        <v>#N/A</v>
      </c>
      <c r="S303" t="e">
        <f>IF(AND(TableOMP[[#This Row],[total_time]]&gt;=TableOMP[[#This Row],[Low]], TableOMP[[#This Row],[total_time]]&lt;=TableOMP[[#This Row],[High]]),1,0)</f>
        <v>#N/A</v>
      </c>
    </row>
    <row r="304" spans="1:19" x14ac:dyDescent="0.25">
      <c r="A304" t="s">
        <v>17</v>
      </c>
      <c r="B304">
        <v>1000</v>
      </c>
      <c r="C304">
        <v>0</v>
      </c>
      <c r="D304">
        <v>0</v>
      </c>
      <c r="E304">
        <v>47</v>
      </c>
      <c r="F304">
        <v>1</v>
      </c>
      <c r="G304">
        <v>2.1206800000000001</v>
      </c>
      <c r="H304">
        <v>4.2937999999999997E-2</v>
      </c>
      <c r="I304">
        <v>0.26731300000000002</v>
      </c>
      <c r="J304">
        <v>5.8110000000000002E-3</v>
      </c>
      <c r="K304" t="str">
        <f t="shared" si="4"/>
        <v>5</v>
      </c>
      <c r="L304" t="s">
        <v>41</v>
      </c>
      <c r="M304" t="s">
        <v>40</v>
      </c>
      <c r="N3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47 1</v>
      </c>
      <c r="O304" t="e">
        <f>VLOOKUP(TableOMP[[#This Row],[Label]],TableAvg[],2,FALSE)</f>
        <v>#N/A</v>
      </c>
      <c r="P304" t="e">
        <f>VLOOKUP(TableOMP[[#This Row],[Label]],TableAvg[],3,FALSE)</f>
        <v>#N/A</v>
      </c>
      <c r="Q304" t="e">
        <f>TableOMP[[#This Row],[Avg]]-$U$2*TableOMP[[#This Row],[StdDev]]</f>
        <v>#N/A</v>
      </c>
      <c r="R304" t="e">
        <f>TableOMP[[#This Row],[Avg]]+$U$2*TableOMP[[#This Row],[StdDev]]</f>
        <v>#N/A</v>
      </c>
      <c r="S304" t="e">
        <f>IF(AND(TableOMP[[#This Row],[total_time]]&gt;=TableOMP[[#This Row],[Low]], TableOMP[[#This Row],[total_time]]&lt;=TableOMP[[#This Row],[High]]),1,0)</f>
        <v>#N/A</v>
      </c>
    </row>
    <row r="305" spans="1:19" x14ac:dyDescent="0.25">
      <c r="A305" t="s">
        <v>17</v>
      </c>
      <c r="B305">
        <v>1000</v>
      </c>
      <c r="C305">
        <v>0</v>
      </c>
      <c r="D305">
        <v>0</v>
      </c>
      <c r="E305">
        <v>48</v>
      </c>
      <c r="F305">
        <v>1</v>
      </c>
      <c r="G305">
        <v>1.45973</v>
      </c>
      <c r="H305">
        <v>2.4738E-2</v>
      </c>
      <c r="I305">
        <v>0.26489299999999999</v>
      </c>
      <c r="J305">
        <v>5.6360000000000004E-3</v>
      </c>
      <c r="K305" t="str">
        <f t="shared" si="4"/>
        <v>5</v>
      </c>
      <c r="L305" t="s">
        <v>41</v>
      </c>
      <c r="M305" t="s">
        <v>40</v>
      </c>
      <c r="N3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48 1</v>
      </c>
      <c r="O305" t="e">
        <f>VLOOKUP(TableOMP[[#This Row],[Label]],TableAvg[],2,FALSE)</f>
        <v>#N/A</v>
      </c>
      <c r="P305" t="e">
        <f>VLOOKUP(TableOMP[[#This Row],[Label]],TableAvg[],3,FALSE)</f>
        <v>#N/A</v>
      </c>
      <c r="Q305" t="e">
        <f>TableOMP[[#This Row],[Avg]]-$U$2*TableOMP[[#This Row],[StdDev]]</f>
        <v>#N/A</v>
      </c>
      <c r="R305" t="e">
        <f>TableOMP[[#This Row],[Avg]]+$U$2*TableOMP[[#This Row],[StdDev]]</f>
        <v>#N/A</v>
      </c>
      <c r="S305" t="e">
        <f>IF(AND(TableOMP[[#This Row],[total_time]]&gt;=TableOMP[[#This Row],[Low]], TableOMP[[#This Row],[total_time]]&lt;=TableOMP[[#This Row],[High]]),1,0)</f>
        <v>#N/A</v>
      </c>
    </row>
    <row r="306" spans="1:19" x14ac:dyDescent="0.25">
      <c r="A306" t="s">
        <v>17</v>
      </c>
      <c r="B306">
        <v>1000</v>
      </c>
      <c r="C306">
        <v>0</v>
      </c>
      <c r="D306">
        <v>0</v>
      </c>
      <c r="E306">
        <v>49</v>
      </c>
      <c r="F306">
        <v>1</v>
      </c>
      <c r="G306">
        <v>48.736023000000003</v>
      </c>
      <c r="H306">
        <v>11.89386</v>
      </c>
      <c r="I306">
        <v>0.29044599999999998</v>
      </c>
      <c r="J306">
        <v>6.051E-3</v>
      </c>
      <c r="K306" t="str">
        <f t="shared" si="4"/>
        <v>5</v>
      </c>
      <c r="L306" t="s">
        <v>41</v>
      </c>
      <c r="M306" t="s">
        <v>40</v>
      </c>
      <c r="N3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49 1</v>
      </c>
      <c r="O306" t="e">
        <f>VLOOKUP(TableOMP[[#This Row],[Label]],TableAvg[],2,FALSE)</f>
        <v>#N/A</v>
      </c>
      <c r="P306" t="e">
        <f>VLOOKUP(TableOMP[[#This Row],[Label]],TableAvg[],3,FALSE)</f>
        <v>#N/A</v>
      </c>
      <c r="Q306" t="e">
        <f>TableOMP[[#This Row],[Avg]]-$U$2*TableOMP[[#This Row],[StdDev]]</f>
        <v>#N/A</v>
      </c>
      <c r="R306" t="e">
        <f>TableOMP[[#This Row],[Avg]]+$U$2*TableOMP[[#This Row],[StdDev]]</f>
        <v>#N/A</v>
      </c>
      <c r="S306" t="e">
        <f>IF(AND(TableOMP[[#This Row],[total_time]]&gt;=TableOMP[[#This Row],[Low]], TableOMP[[#This Row],[total_time]]&lt;=TableOMP[[#This Row],[High]]),1,0)</f>
        <v>#N/A</v>
      </c>
    </row>
    <row r="307" spans="1:19" x14ac:dyDescent="0.25">
      <c r="A307" t="s">
        <v>17</v>
      </c>
      <c r="B307">
        <v>1000</v>
      </c>
      <c r="C307">
        <v>0</v>
      </c>
      <c r="D307">
        <v>0</v>
      </c>
      <c r="E307">
        <v>50</v>
      </c>
      <c r="F307">
        <v>1</v>
      </c>
      <c r="G307">
        <v>1.484591</v>
      </c>
      <c r="H307">
        <v>1.4775E-2</v>
      </c>
      <c r="I307">
        <v>0.29446299999999997</v>
      </c>
      <c r="J307">
        <v>6.0089999999999996E-3</v>
      </c>
      <c r="K307" t="str">
        <f t="shared" si="4"/>
        <v>5</v>
      </c>
      <c r="L307" t="s">
        <v>41</v>
      </c>
      <c r="M307" t="s">
        <v>40</v>
      </c>
      <c r="N3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50 1</v>
      </c>
      <c r="O307" t="e">
        <f>VLOOKUP(TableOMP[[#This Row],[Label]],TableAvg[],2,FALSE)</f>
        <v>#N/A</v>
      </c>
      <c r="P307" t="e">
        <f>VLOOKUP(TableOMP[[#This Row],[Label]],TableAvg[],3,FALSE)</f>
        <v>#N/A</v>
      </c>
      <c r="Q307" t="e">
        <f>TableOMP[[#This Row],[Avg]]-$U$2*TableOMP[[#This Row],[StdDev]]</f>
        <v>#N/A</v>
      </c>
      <c r="R307" t="e">
        <f>TableOMP[[#This Row],[Avg]]+$U$2*TableOMP[[#This Row],[StdDev]]</f>
        <v>#N/A</v>
      </c>
      <c r="S307" t="e">
        <f>IF(AND(TableOMP[[#This Row],[total_time]]&gt;=TableOMP[[#This Row],[Low]], TableOMP[[#This Row],[total_time]]&lt;=TableOMP[[#This Row],[High]]),1,0)</f>
        <v>#N/A</v>
      </c>
    </row>
    <row r="308" spans="1:19" x14ac:dyDescent="0.25">
      <c r="A308" t="s">
        <v>17</v>
      </c>
      <c r="B308">
        <v>1000</v>
      </c>
      <c r="C308">
        <v>0</v>
      </c>
      <c r="D308">
        <v>0</v>
      </c>
      <c r="E308">
        <v>51</v>
      </c>
      <c r="F308">
        <v>1</v>
      </c>
      <c r="G308">
        <v>1.5110269999999999</v>
      </c>
      <c r="H308">
        <v>2.1307E-2</v>
      </c>
      <c r="I308">
        <v>0.31334200000000001</v>
      </c>
      <c r="J308">
        <v>6.267E-3</v>
      </c>
      <c r="K308" t="str">
        <f t="shared" si="4"/>
        <v>5</v>
      </c>
      <c r="L308" t="s">
        <v>41</v>
      </c>
      <c r="M308" t="s">
        <v>40</v>
      </c>
      <c r="N3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51 1</v>
      </c>
      <c r="O308" t="e">
        <f>VLOOKUP(TableOMP[[#This Row],[Label]],TableAvg[],2,FALSE)</f>
        <v>#N/A</v>
      </c>
      <c r="P308" t="e">
        <f>VLOOKUP(TableOMP[[#This Row],[Label]],TableAvg[],3,FALSE)</f>
        <v>#N/A</v>
      </c>
      <c r="Q308" t="e">
        <f>TableOMP[[#This Row],[Avg]]-$U$2*TableOMP[[#This Row],[StdDev]]</f>
        <v>#N/A</v>
      </c>
      <c r="R308" t="e">
        <f>TableOMP[[#This Row],[Avg]]+$U$2*TableOMP[[#This Row],[StdDev]]</f>
        <v>#N/A</v>
      </c>
      <c r="S308" t="e">
        <f>IF(AND(TableOMP[[#This Row],[total_time]]&gt;=TableOMP[[#This Row],[Low]], TableOMP[[#This Row],[total_time]]&lt;=TableOMP[[#This Row],[High]]),1,0)</f>
        <v>#N/A</v>
      </c>
    </row>
    <row r="309" spans="1:19" x14ac:dyDescent="0.25">
      <c r="A309" t="s">
        <v>17</v>
      </c>
      <c r="B309">
        <v>1000</v>
      </c>
      <c r="C309">
        <v>0</v>
      </c>
      <c r="D309">
        <v>0</v>
      </c>
      <c r="E309">
        <v>52</v>
      </c>
      <c r="F309">
        <v>1</v>
      </c>
      <c r="G309">
        <v>1.7838689999999999</v>
      </c>
      <c r="H309">
        <v>1.5351999999999999E-2</v>
      </c>
      <c r="I309">
        <v>0.20833299999999999</v>
      </c>
      <c r="J309">
        <v>4.0850000000000001E-3</v>
      </c>
      <c r="K309" t="str">
        <f t="shared" si="4"/>
        <v>5</v>
      </c>
      <c r="L309" t="s">
        <v>41</v>
      </c>
      <c r="M309" t="s">
        <v>40</v>
      </c>
      <c r="N3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52 1</v>
      </c>
      <c r="O309" t="e">
        <f>VLOOKUP(TableOMP[[#This Row],[Label]],TableAvg[],2,FALSE)</f>
        <v>#N/A</v>
      </c>
      <c r="P309" t="e">
        <f>VLOOKUP(TableOMP[[#This Row],[Label]],TableAvg[],3,FALSE)</f>
        <v>#N/A</v>
      </c>
      <c r="Q309" t="e">
        <f>TableOMP[[#This Row],[Avg]]-$U$2*TableOMP[[#This Row],[StdDev]]</f>
        <v>#N/A</v>
      </c>
      <c r="R309" t="e">
        <f>TableOMP[[#This Row],[Avg]]+$U$2*TableOMP[[#This Row],[StdDev]]</f>
        <v>#N/A</v>
      </c>
      <c r="S309" t="e">
        <f>IF(AND(TableOMP[[#This Row],[total_time]]&gt;=TableOMP[[#This Row],[Low]], TableOMP[[#This Row],[total_time]]&lt;=TableOMP[[#This Row],[High]]),1,0)</f>
        <v>#N/A</v>
      </c>
    </row>
    <row r="310" spans="1:19" x14ac:dyDescent="0.25">
      <c r="A310" t="s">
        <v>17</v>
      </c>
      <c r="B310">
        <v>1000</v>
      </c>
      <c r="C310">
        <v>0</v>
      </c>
      <c r="D310">
        <v>0</v>
      </c>
      <c r="E310">
        <v>53</v>
      </c>
      <c r="F310">
        <v>1</v>
      </c>
      <c r="G310">
        <v>1.779487</v>
      </c>
      <c r="H310">
        <v>2.0903000000000001E-2</v>
      </c>
      <c r="I310">
        <v>0.36359000000000002</v>
      </c>
      <c r="J310">
        <v>6.992E-3</v>
      </c>
      <c r="K310" t="str">
        <f t="shared" si="4"/>
        <v>5</v>
      </c>
      <c r="L310" t="s">
        <v>41</v>
      </c>
      <c r="M310" t="s">
        <v>40</v>
      </c>
      <c r="N3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53 1</v>
      </c>
      <c r="O310" t="e">
        <f>VLOOKUP(TableOMP[[#This Row],[Label]],TableAvg[],2,FALSE)</f>
        <v>#N/A</v>
      </c>
      <c r="P310" t="e">
        <f>VLOOKUP(TableOMP[[#This Row],[Label]],TableAvg[],3,FALSE)</f>
        <v>#N/A</v>
      </c>
      <c r="Q310" t="e">
        <f>TableOMP[[#This Row],[Avg]]-$U$2*TableOMP[[#This Row],[StdDev]]</f>
        <v>#N/A</v>
      </c>
      <c r="R310" t="e">
        <f>TableOMP[[#This Row],[Avg]]+$U$2*TableOMP[[#This Row],[StdDev]]</f>
        <v>#N/A</v>
      </c>
      <c r="S310" t="e">
        <f>IF(AND(TableOMP[[#This Row],[total_time]]&gt;=TableOMP[[#This Row],[Low]], TableOMP[[#This Row],[total_time]]&lt;=TableOMP[[#This Row],[High]]),1,0)</f>
        <v>#N/A</v>
      </c>
    </row>
    <row r="311" spans="1:19" x14ac:dyDescent="0.25">
      <c r="A311" t="s">
        <v>17</v>
      </c>
      <c r="B311">
        <v>1000</v>
      </c>
      <c r="C311">
        <v>0</v>
      </c>
      <c r="D311">
        <v>0</v>
      </c>
      <c r="E311">
        <v>54</v>
      </c>
      <c r="F311">
        <v>1</v>
      </c>
      <c r="G311">
        <v>1.8195129999999999</v>
      </c>
      <c r="H311">
        <v>2.3720000000000001E-2</v>
      </c>
      <c r="I311">
        <v>0.35194300000000001</v>
      </c>
      <c r="J311">
        <v>6.6400000000000001E-3</v>
      </c>
      <c r="K311" t="str">
        <f t="shared" si="4"/>
        <v>5</v>
      </c>
      <c r="L311" t="s">
        <v>41</v>
      </c>
      <c r="M311" t="s">
        <v>40</v>
      </c>
      <c r="N3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54 1</v>
      </c>
      <c r="O311" t="e">
        <f>VLOOKUP(TableOMP[[#This Row],[Label]],TableAvg[],2,FALSE)</f>
        <v>#N/A</v>
      </c>
      <c r="P311" t="e">
        <f>VLOOKUP(TableOMP[[#This Row],[Label]],TableAvg[],3,FALSE)</f>
        <v>#N/A</v>
      </c>
      <c r="Q311" t="e">
        <f>TableOMP[[#This Row],[Avg]]-$U$2*TableOMP[[#This Row],[StdDev]]</f>
        <v>#N/A</v>
      </c>
      <c r="R311" t="e">
        <f>TableOMP[[#This Row],[Avg]]+$U$2*TableOMP[[#This Row],[StdDev]]</f>
        <v>#N/A</v>
      </c>
      <c r="S311" t="e">
        <f>IF(AND(TableOMP[[#This Row],[total_time]]&gt;=TableOMP[[#This Row],[Low]], TableOMP[[#This Row],[total_time]]&lt;=TableOMP[[#This Row],[High]]),1,0)</f>
        <v>#N/A</v>
      </c>
    </row>
    <row r="312" spans="1:19" x14ac:dyDescent="0.25">
      <c r="A312" t="s">
        <v>17</v>
      </c>
      <c r="B312">
        <v>1000</v>
      </c>
      <c r="C312">
        <v>0</v>
      </c>
      <c r="D312">
        <v>0</v>
      </c>
      <c r="E312">
        <v>55</v>
      </c>
      <c r="F312">
        <v>1</v>
      </c>
      <c r="G312">
        <v>1.7792250000000001</v>
      </c>
      <c r="H312">
        <v>1.4541999999999999E-2</v>
      </c>
      <c r="I312">
        <v>0.22056700000000001</v>
      </c>
      <c r="J312">
        <v>4.0850000000000001E-3</v>
      </c>
      <c r="K312" t="str">
        <f t="shared" si="4"/>
        <v>5</v>
      </c>
      <c r="L312" t="s">
        <v>41</v>
      </c>
      <c r="M312" t="s">
        <v>40</v>
      </c>
      <c r="N3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55 1</v>
      </c>
      <c r="O312" t="e">
        <f>VLOOKUP(TableOMP[[#This Row],[Label]],TableAvg[],2,FALSE)</f>
        <v>#N/A</v>
      </c>
      <c r="P312" t="e">
        <f>VLOOKUP(TableOMP[[#This Row],[Label]],TableAvg[],3,FALSE)</f>
        <v>#N/A</v>
      </c>
      <c r="Q312" t="e">
        <f>TableOMP[[#This Row],[Avg]]-$U$2*TableOMP[[#This Row],[StdDev]]</f>
        <v>#N/A</v>
      </c>
      <c r="R312" t="e">
        <f>TableOMP[[#This Row],[Avg]]+$U$2*TableOMP[[#This Row],[StdDev]]</f>
        <v>#N/A</v>
      </c>
      <c r="S312" t="e">
        <f>IF(AND(TableOMP[[#This Row],[total_time]]&gt;=TableOMP[[#This Row],[Low]], TableOMP[[#This Row],[total_time]]&lt;=TableOMP[[#This Row],[High]]),1,0)</f>
        <v>#N/A</v>
      </c>
    </row>
    <row r="313" spans="1:19" x14ac:dyDescent="0.25">
      <c r="A313" t="s">
        <v>17</v>
      </c>
      <c r="B313">
        <v>1000</v>
      </c>
      <c r="C313">
        <v>0</v>
      </c>
      <c r="D313">
        <v>0</v>
      </c>
      <c r="E313">
        <v>56</v>
      </c>
      <c r="F313">
        <v>1</v>
      </c>
      <c r="G313">
        <v>1.605575</v>
      </c>
      <c r="H313">
        <v>2.5878999999999999E-2</v>
      </c>
      <c r="I313">
        <v>0.399613</v>
      </c>
      <c r="J313">
        <v>7.2659999999999999E-3</v>
      </c>
      <c r="K313" t="str">
        <f t="shared" si="4"/>
        <v>5</v>
      </c>
      <c r="L313" t="s">
        <v>41</v>
      </c>
      <c r="M313" t="s">
        <v>40</v>
      </c>
      <c r="N3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56 1</v>
      </c>
      <c r="O313" t="e">
        <f>VLOOKUP(TableOMP[[#This Row],[Label]],TableAvg[],2,FALSE)</f>
        <v>#N/A</v>
      </c>
      <c r="P313" t="e">
        <f>VLOOKUP(TableOMP[[#This Row],[Label]],TableAvg[],3,FALSE)</f>
        <v>#N/A</v>
      </c>
      <c r="Q313" t="e">
        <f>TableOMP[[#This Row],[Avg]]-$U$2*TableOMP[[#This Row],[StdDev]]</f>
        <v>#N/A</v>
      </c>
      <c r="R313" t="e">
        <f>TableOMP[[#This Row],[Avg]]+$U$2*TableOMP[[#This Row],[StdDev]]</f>
        <v>#N/A</v>
      </c>
      <c r="S313" t="e">
        <f>IF(AND(TableOMP[[#This Row],[total_time]]&gt;=TableOMP[[#This Row],[Low]], TableOMP[[#This Row],[total_time]]&lt;=TableOMP[[#This Row],[High]]),1,0)</f>
        <v>#N/A</v>
      </c>
    </row>
    <row r="314" spans="1:19" x14ac:dyDescent="0.25">
      <c r="A314" t="s">
        <v>17</v>
      </c>
      <c r="B314">
        <v>1000</v>
      </c>
      <c r="C314">
        <v>0</v>
      </c>
      <c r="D314">
        <v>0</v>
      </c>
      <c r="E314">
        <v>57</v>
      </c>
      <c r="F314">
        <v>1</v>
      </c>
      <c r="G314">
        <v>1.8081579999999999</v>
      </c>
      <c r="H314">
        <v>2.1895999999999999E-2</v>
      </c>
      <c r="I314">
        <v>0.37732900000000003</v>
      </c>
      <c r="J314">
        <v>6.7380000000000001E-3</v>
      </c>
      <c r="K314" t="str">
        <f t="shared" si="4"/>
        <v>5</v>
      </c>
      <c r="L314" t="s">
        <v>41</v>
      </c>
      <c r="M314" t="s">
        <v>40</v>
      </c>
      <c r="N3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57 1</v>
      </c>
      <c r="O314" t="e">
        <f>VLOOKUP(TableOMP[[#This Row],[Label]],TableAvg[],2,FALSE)</f>
        <v>#N/A</v>
      </c>
      <c r="P314" t="e">
        <f>VLOOKUP(TableOMP[[#This Row],[Label]],TableAvg[],3,FALSE)</f>
        <v>#N/A</v>
      </c>
      <c r="Q314" t="e">
        <f>TableOMP[[#This Row],[Avg]]-$U$2*TableOMP[[#This Row],[StdDev]]</f>
        <v>#N/A</v>
      </c>
      <c r="R314" t="e">
        <f>TableOMP[[#This Row],[Avg]]+$U$2*TableOMP[[#This Row],[StdDev]]</f>
        <v>#N/A</v>
      </c>
      <c r="S314" t="e">
        <f>IF(AND(TableOMP[[#This Row],[total_time]]&gt;=TableOMP[[#This Row],[Low]], TableOMP[[#This Row],[total_time]]&lt;=TableOMP[[#This Row],[High]]),1,0)</f>
        <v>#N/A</v>
      </c>
    </row>
    <row r="315" spans="1:19" x14ac:dyDescent="0.25">
      <c r="A315" t="s">
        <v>17</v>
      </c>
      <c r="B315">
        <v>1000</v>
      </c>
      <c r="C315">
        <v>0</v>
      </c>
      <c r="D315">
        <v>0</v>
      </c>
      <c r="E315">
        <v>58</v>
      </c>
      <c r="F315">
        <v>1</v>
      </c>
      <c r="G315">
        <v>1.2559709999999999</v>
      </c>
      <c r="H315">
        <v>1.4699E-2</v>
      </c>
      <c r="I315">
        <v>0.33144600000000002</v>
      </c>
      <c r="J315">
        <v>5.8149999999999999E-3</v>
      </c>
      <c r="K315" t="str">
        <f t="shared" si="4"/>
        <v>5</v>
      </c>
      <c r="L315" t="s">
        <v>41</v>
      </c>
      <c r="M315" t="s">
        <v>40</v>
      </c>
      <c r="N3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58 1</v>
      </c>
      <c r="O315" t="e">
        <f>VLOOKUP(TableOMP[[#This Row],[Label]],TableAvg[],2,FALSE)</f>
        <v>#N/A</v>
      </c>
      <c r="P315" t="e">
        <f>VLOOKUP(TableOMP[[#This Row],[Label]],TableAvg[],3,FALSE)</f>
        <v>#N/A</v>
      </c>
      <c r="Q315" t="e">
        <f>TableOMP[[#This Row],[Avg]]-$U$2*TableOMP[[#This Row],[StdDev]]</f>
        <v>#N/A</v>
      </c>
      <c r="R315" t="e">
        <f>TableOMP[[#This Row],[Avg]]+$U$2*TableOMP[[#This Row],[StdDev]]</f>
        <v>#N/A</v>
      </c>
      <c r="S315" t="e">
        <f>IF(AND(TableOMP[[#This Row],[total_time]]&gt;=TableOMP[[#This Row],[Low]], TableOMP[[#This Row],[total_time]]&lt;=TableOMP[[#This Row],[High]]),1,0)</f>
        <v>#N/A</v>
      </c>
    </row>
    <row r="316" spans="1:19" x14ac:dyDescent="0.25">
      <c r="A316" t="s">
        <v>17</v>
      </c>
      <c r="B316">
        <v>1000</v>
      </c>
      <c r="C316">
        <v>0</v>
      </c>
      <c r="D316">
        <v>0</v>
      </c>
      <c r="E316">
        <v>59</v>
      </c>
      <c r="F316">
        <v>1</v>
      </c>
      <c r="G316">
        <v>1.2548999999999999</v>
      </c>
      <c r="H316">
        <v>1.5549E-2</v>
      </c>
      <c r="I316">
        <v>0.36910500000000002</v>
      </c>
      <c r="J316">
        <v>6.3639999999999999E-3</v>
      </c>
      <c r="K316" t="str">
        <f t="shared" si="4"/>
        <v>5</v>
      </c>
      <c r="L316" t="s">
        <v>41</v>
      </c>
      <c r="M316" t="s">
        <v>40</v>
      </c>
      <c r="N3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59 1</v>
      </c>
      <c r="O316" t="e">
        <f>VLOOKUP(TableOMP[[#This Row],[Label]],TableAvg[],2,FALSE)</f>
        <v>#N/A</v>
      </c>
      <c r="P316" t="e">
        <f>VLOOKUP(TableOMP[[#This Row],[Label]],TableAvg[],3,FALSE)</f>
        <v>#N/A</v>
      </c>
      <c r="Q316" t="e">
        <f>TableOMP[[#This Row],[Avg]]-$U$2*TableOMP[[#This Row],[StdDev]]</f>
        <v>#N/A</v>
      </c>
      <c r="R316" t="e">
        <f>TableOMP[[#This Row],[Avg]]+$U$2*TableOMP[[#This Row],[StdDev]]</f>
        <v>#N/A</v>
      </c>
      <c r="S316" t="e">
        <f>IF(AND(TableOMP[[#This Row],[total_time]]&gt;=TableOMP[[#This Row],[Low]], TableOMP[[#This Row],[total_time]]&lt;=TableOMP[[#This Row],[High]]),1,0)</f>
        <v>#N/A</v>
      </c>
    </row>
    <row r="317" spans="1:19" x14ac:dyDescent="0.25">
      <c r="A317" t="s">
        <v>17</v>
      </c>
      <c r="B317">
        <v>1000</v>
      </c>
      <c r="C317">
        <v>0</v>
      </c>
      <c r="D317">
        <v>0</v>
      </c>
      <c r="E317">
        <v>60</v>
      </c>
      <c r="F317">
        <v>1</v>
      </c>
      <c r="G317">
        <v>1.2428589999999999</v>
      </c>
      <c r="H317">
        <v>1.4244E-2</v>
      </c>
      <c r="I317">
        <v>0.39088200000000001</v>
      </c>
      <c r="J317">
        <v>6.6249999999999998E-3</v>
      </c>
      <c r="K317" t="str">
        <f t="shared" si="4"/>
        <v>5</v>
      </c>
      <c r="L317" t="s">
        <v>41</v>
      </c>
      <c r="M317" t="s">
        <v>40</v>
      </c>
      <c r="N3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60 1</v>
      </c>
      <c r="O317" t="e">
        <f>VLOOKUP(TableOMP[[#This Row],[Label]],TableAvg[],2,FALSE)</f>
        <v>#N/A</v>
      </c>
      <c r="P317" t="e">
        <f>VLOOKUP(TableOMP[[#This Row],[Label]],TableAvg[],3,FALSE)</f>
        <v>#N/A</v>
      </c>
      <c r="Q317" t="e">
        <f>TableOMP[[#This Row],[Avg]]-$U$2*TableOMP[[#This Row],[StdDev]]</f>
        <v>#N/A</v>
      </c>
      <c r="R317" t="e">
        <f>TableOMP[[#This Row],[Avg]]+$U$2*TableOMP[[#This Row],[StdDev]]</f>
        <v>#N/A</v>
      </c>
      <c r="S317" t="e">
        <f>IF(AND(TableOMP[[#This Row],[total_time]]&gt;=TableOMP[[#This Row],[Low]], TableOMP[[#This Row],[total_time]]&lt;=TableOMP[[#This Row],[High]]),1,0)</f>
        <v>#N/A</v>
      </c>
    </row>
    <row r="318" spans="1:19" x14ac:dyDescent="0.25">
      <c r="A318" t="s">
        <v>17</v>
      </c>
      <c r="B318">
        <v>1000</v>
      </c>
      <c r="C318">
        <v>0</v>
      </c>
      <c r="D318">
        <v>0</v>
      </c>
      <c r="E318">
        <v>61</v>
      </c>
      <c r="F318">
        <v>1</v>
      </c>
      <c r="G318">
        <v>1.25153</v>
      </c>
      <c r="H318">
        <v>1.6111E-2</v>
      </c>
      <c r="I318">
        <v>0.43075200000000002</v>
      </c>
      <c r="J318">
        <v>7.1789999999999996E-3</v>
      </c>
      <c r="K318" t="str">
        <f t="shared" si="4"/>
        <v>5</v>
      </c>
      <c r="L318" t="s">
        <v>41</v>
      </c>
      <c r="M318" t="s">
        <v>40</v>
      </c>
      <c r="N3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61 1</v>
      </c>
      <c r="O318" t="e">
        <f>VLOOKUP(TableOMP[[#This Row],[Label]],TableAvg[],2,FALSE)</f>
        <v>#N/A</v>
      </c>
      <c r="P318" t="e">
        <f>VLOOKUP(TableOMP[[#This Row],[Label]],TableAvg[],3,FALSE)</f>
        <v>#N/A</v>
      </c>
      <c r="Q318" t="e">
        <f>TableOMP[[#This Row],[Avg]]-$U$2*TableOMP[[#This Row],[StdDev]]</f>
        <v>#N/A</v>
      </c>
      <c r="R318" t="e">
        <f>TableOMP[[#This Row],[Avg]]+$U$2*TableOMP[[#This Row],[StdDev]]</f>
        <v>#N/A</v>
      </c>
      <c r="S318" t="e">
        <f>IF(AND(TableOMP[[#This Row],[total_time]]&gt;=TableOMP[[#This Row],[Low]], TableOMP[[#This Row],[total_time]]&lt;=TableOMP[[#This Row],[High]]),1,0)</f>
        <v>#N/A</v>
      </c>
    </row>
    <row r="319" spans="1:19" x14ac:dyDescent="0.25">
      <c r="A319" t="s">
        <v>17</v>
      </c>
      <c r="B319">
        <v>1000</v>
      </c>
      <c r="C319">
        <v>0</v>
      </c>
      <c r="D319">
        <v>0</v>
      </c>
      <c r="E319">
        <v>62</v>
      </c>
      <c r="F319">
        <v>1</v>
      </c>
      <c r="G319">
        <v>1.270724</v>
      </c>
      <c r="H319">
        <v>3.0216E-2</v>
      </c>
      <c r="I319">
        <v>0.44332700000000003</v>
      </c>
      <c r="J319">
        <v>7.2680000000000002E-3</v>
      </c>
      <c r="K319" t="str">
        <f t="shared" si="4"/>
        <v>5</v>
      </c>
      <c r="L319" t="s">
        <v>41</v>
      </c>
      <c r="M319" t="s">
        <v>40</v>
      </c>
      <c r="N3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62 1</v>
      </c>
      <c r="O319" t="e">
        <f>VLOOKUP(TableOMP[[#This Row],[Label]],TableAvg[],2,FALSE)</f>
        <v>#N/A</v>
      </c>
      <c r="P319" t="e">
        <f>VLOOKUP(TableOMP[[#This Row],[Label]],TableAvg[],3,FALSE)</f>
        <v>#N/A</v>
      </c>
      <c r="Q319" t="e">
        <f>TableOMP[[#This Row],[Avg]]-$U$2*TableOMP[[#This Row],[StdDev]]</f>
        <v>#N/A</v>
      </c>
      <c r="R319" t="e">
        <f>TableOMP[[#This Row],[Avg]]+$U$2*TableOMP[[#This Row],[StdDev]]</f>
        <v>#N/A</v>
      </c>
      <c r="S319" t="e">
        <f>IF(AND(TableOMP[[#This Row],[total_time]]&gt;=TableOMP[[#This Row],[Low]], TableOMP[[#This Row],[total_time]]&lt;=TableOMP[[#This Row],[High]]),1,0)</f>
        <v>#N/A</v>
      </c>
    </row>
    <row r="320" spans="1:19" x14ac:dyDescent="0.25">
      <c r="A320" t="s">
        <v>17</v>
      </c>
      <c r="B320">
        <v>1000</v>
      </c>
      <c r="C320">
        <v>0</v>
      </c>
      <c r="D320">
        <v>0</v>
      </c>
      <c r="E320">
        <v>63</v>
      </c>
      <c r="F320">
        <v>1</v>
      </c>
      <c r="G320">
        <v>1.2704139999999999</v>
      </c>
      <c r="H320">
        <v>2.1135999999999999E-2</v>
      </c>
      <c r="I320">
        <v>0.475215</v>
      </c>
      <c r="J320">
        <v>7.6649999999999999E-3</v>
      </c>
      <c r="K320" t="str">
        <f t="shared" si="4"/>
        <v>5</v>
      </c>
      <c r="L320" t="s">
        <v>41</v>
      </c>
      <c r="M320" t="s">
        <v>40</v>
      </c>
      <c r="N3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63 1</v>
      </c>
      <c r="O320" t="e">
        <f>VLOOKUP(TableOMP[[#This Row],[Label]],TableAvg[],2,FALSE)</f>
        <v>#N/A</v>
      </c>
      <c r="P320" t="e">
        <f>VLOOKUP(TableOMP[[#This Row],[Label]],TableAvg[],3,FALSE)</f>
        <v>#N/A</v>
      </c>
      <c r="Q320" t="e">
        <f>TableOMP[[#This Row],[Avg]]-$U$2*TableOMP[[#This Row],[StdDev]]</f>
        <v>#N/A</v>
      </c>
      <c r="R320" t="e">
        <f>TableOMP[[#This Row],[Avg]]+$U$2*TableOMP[[#This Row],[StdDev]]</f>
        <v>#N/A</v>
      </c>
      <c r="S320" t="e">
        <f>IF(AND(TableOMP[[#This Row],[total_time]]&gt;=TableOMP[[#This Row],[Low]], TableOMP[[#This Row],[total_time]]&lt;=TableOMP[[#This Row],[High]]),1,0)</f>
        <v>#N/A</v>
      </c>
    </row>
    <row r="321" spans="1:19" x14ac:dyDescent="0.25">
      <c r="A321" t="s">
        <v>17</v>
      </c>
      <c r="B321">
        <v>1000</v>
      </c>
      <c r="C321">
        <v>0</v>
      </c>
      <c r="D321">
        <v>0</v>
      </c>
      <c r="E321">
        <v>64</v>
      </c>
      <c r="F321">
        <v>1</v>
      </c>
      <c r="G321">
        <v>1.2659629999999999</v>
      </c>
      <c r="H321">
        <v>1.7505E-2</v>
      </c>
      <c r="I321">
        <v>0.48569000000000001</v>
      </c>
      <c r="J321">
        <v>7.7089999999999997E-3</v>
      </c>
      <c r="K321" t="str">
        <f t="shared" si="4"/>
        <v>5</v>
      </c>
      <c r="L321" t="s">
        <v>41</v>
      </c>
      <c r="M321" t="s">
        <v>40</v>
      </c>
      <c r="N3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64 1</v>
      </c>
      <c r="O321" t="e">
        <f>VLOOKUP(TableOMP[[#This Row],[Label]],TableAvg[],2,FALSE)</f>
        <v>#N/A</v>
      </c>
      <c r="P321" t="e">
        <f>VLOOKUP(TableOMP[[#This Row],[Label]],TableAvg[],3,FALSE)</f>
        <v>#N/A</v>
      </c>
      <c r="Q321" t="e">
        <f>TableOMP[[#This Row],[Avg]]-$U$2*TableOMP[[#This Row],[StdDev]]</f>
        <v>#N/A</v>
      </c>
      <c r="R321" t="e">
        <f>TableOMP[[#This Row],[Avg]]+$U$2*TableOMP[[#This Row],[StdDev]]</f>
        <v>#N/A</v>
      </c>
      <c r="S321" t="e">
        <f>IF(AND(TableOMP[[#This Row],[total_time]]&gt;=TableOMP[[#This Row],[Low]], TableOMP[[#This Row],[total_time]]&lt;=TableOMP[[#This Row],[High]]),1,0)</f>
        <v>#N/A</v>
      </c>
    </row>
    <row r="322" spans="1:19" x14ac:dyDescent="0.25">
      <c r="A322" t="s">
        <v>17</v>
      </c>
      <c r="B322">
        <v>100</v>
      </c>
      <c r="C322">
        <v>0</v>
      </c>
      <c r="D322">
        <v>0</v>
      </c>
      <c r="E322">
        <v>1</v>
      </c>
      <c r="F322">
        <v>1</v>
      </c>
      <c r="G322">
        <v>1.050781</v>
      </c>
      <c r="H322">
        <v>1.7576000000000001E-2</v>
      </c>
      <c r="I322">
        <v>0</v>
      </c>
      <c r="J322">
        <v>0</v>
      </c>
      <c r="K322" t="str">
        <f t="shared" ref="K322:K385" si="5">MID(M322,22,1)</f>
        <v>5</v>
      </c>
      <c r="L322" t="s">
        <v>41</v>
      </c>
      <c r="M322" t="s">
        <v>40</v>
      </c>
      <c r="N3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 1</v>
      </c>
      <c r="O322" t="e">
        <f>VLOOKUP(TableOMP[[#This Row],[Label]],TableAvg[],2,FALSE)</f>
        <v>#N/A</v>
      </c>
      <c r="P322" t="e">
        <f>VLOOKUP(TableOMP[[#This Row],[Label]],TableAvg[],3,FALSE)</f>
        <v>#N/A</v>
      </c>
      <c r="Q322" t="e">
        <f>TableOMP[[#This Row],[Avg]]-$U$2*TableOMP[[#This Row],[StdDev]]</f>
        <v>#N/A</v>
      </c>
      <c r="R322" t="e">
        <f>TableOMP[[#This Row],[Avg]]+$U$2*TableOMP[[#This Row],[StdDev]]</f>
        <v>#N/A</v>
      </c>
      <c r="S322" t="e">
        <f>IF(AND(TableOMP[[#This Row],[total_time]]&gt;=TableOMP[[#This Row],[Low]], TableOMP[[#This Row],[total_time]]&lt;=TableOMP[[#This Row],[High]]),1,0)</f>
        <v>#N/A</v>
      </c>
    </row>
    <row r="323" spans="1:19" x14ac:dyDescent="0.25">
      <c r="A323" t="s">
        <v>17</v>
      </c>
      <c r="B323">
        <v>100</v>
      </c>
      <c r="C323">
        <v>0</v>
      </c>
      <c r="D323">
        <v>0</v>
      </c>
      <c r="E323">
        <v>2</v>
      </c>
      <c r="F323">
        <v>1</v>
      </c>
      <c r="G323">
        <v>1.0353600000000001</v>
      </c>
      <c r="H323">
        <v>1.6379999999999999E-3</v>
      </c>
      <c r="I323">
        <v>9.8700000000000003E-4</v>
      </c>
      <c r="J323">
        <v>9.8700000000000003E-4</v>
      </c>
      <c r="K323" t="str">
        <f t="shared" si="5"/>
        <v>5</v>
      </c>
      <c r="L323" t="s">
        <v>41</v>
      </c>
      <c r="M323" t="s">
        <v>40</v>
      </c>
      <c r="N3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 1</v>
      </c>
      <c r="O323" t="e">
        <f>VLOOKUP(TableOMP[[#This Row],[Label]],TableAvg[],2,FALSE)</f>
        <v>#N/A</v>
      </c>
      <c r="P323" t="e">
        <f>VLOOKUP(TableOMP[[#This Row],[Label]],TableAvg[],3,FALSE)</f>
        <v>#N/A</v>
      </c>
      <c r="Q323" t="e">
        <f>TableOMP[[#This Row],[Avg]]-$U$2*TableOMP[[#This Row],[StdDev]]</f>
        <v>#N/A</v>
      </c>
      <c r="R323" t="e">
        <f>TableOMP[[#This Row],[Avg]]+$U$2*TableOMP[[#This Row],[StdDev]]</f>
        <v>#N/A</v>
      </c>
      <c r="S323" t="e">
        <f>IF(AND(TableOMP[[#This Row],[total_time]]&gt;=TableOMP[[#This Row],[Low]], TableOMP[[#This Row],[total_time]]&lt;=TableOMP[[#This Row],[High]]),1,0)</f>
        <v>#N/A</v>
      </c>
    </row>
    <row r="324" spans="1:19" x14ac:dyDescent="0.25">
      <c r="A324" t="s">
        <v>17</v>
      </c>
      <c r="B324">
        <v>100</v>
      </c>
      <c r="C324">
        <v>0</v>
      </c>
      <c r="D324">
        <v>0</v>
      </c>
      <c r="E324">
        <v>3</v>
      </c>
      <c r="F324">
        <v>1</v>
      </c>
      <c r="G324">
        <v>1.038179</v>
      </c>
      <c r="H324">
        <v>2.0479999999999999E-3</v>
      </c>
      <c r="I324">
        <v>1.5579999999999999E-3</v>
      </c>
      <c r="J324">
        <v>7.7899999999999996E-4</v>
      </c>
      <c r="K324" t="str">
        <f t="shared" si="5"/>
        <v>5</v>
      </c>
      <c r="L324" t="s">
        <v>41</v>
      </c>
      <c r="M324" t="s">
        <v>40</v>
      </c>
      <c r="N3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 1</v>
      </c>
      <c r="O324" t="e">
        <f>VLOOKUP(TableOMP[[#This Row],[Label]],TableAvg[],2,FALSE)</f>
        <v>#N/A</v>
      </c>
      <c r="P324" t="e">
        <f>VLOOKUP(TableOMP[[#This Row],[Label]],TableAvg[],3,FALSE)</f>
        <v>#N/A</v>
      </c>
      <c r="Q324" t="e">
        <f>TableOMP[[#This Row],[Avg]]-$U$2*TableOMP[[#This Row],[StdDev]]</f>
        <v>#N/A</v>
      </c>
      <c r="R324" t="e">
        <f>TableOMP[[#This Row],[Avg]]+$U$2*TableOMP[[#This Row],[StdDev]]</f>
        <v>#N/A</v>
      </c>
      <c r="S324" t="e">
        <f>IF(AND(TableOMP[[#This Row],[total_time]]&gt;=TableOMP[[#This Row],[Low]], TableOMP[[#This Row],[total_time]]&lt;=TableOMP[[#This Row],[High]]),1,0)</f>
        <v>#N/A</v>
      </c>
    </row>
    <row r="325" spans="1:19" x14ac:dyDescent="0.25">
      <c r="A325" t="s">
        <v>17</v>
      </c>
      <c r="B325">
        <v>100</v>
      </c>
      <c r="C325">
        <v>0</v>
      </c>
      <c r="D325">
        <v>0</v>
      </c>
      <c r="E325">
        <v>4</v>
      </c>
      <c r="F325">
        <v>1</v>
      </c>
      <c r="G325">
        <v>1.0429330000000001</v>
      </c>
      <c r="H325">
        <v>2.0019999999999999E-3</v>
      </c>
      <c r="I325">
        <v>2.5219999999999999E-3</v>
      </c>
      <c r="J325">
        <v>8.4099999999999995E-4</v>
      </c>
      <c r="K325" t="str">
        <f t="shared" si="5"/>
        <v>5</v>
      </c>
      <c r="L325" t="s">
        <v>41</v>
      </c>
      <c r="M325" t="s">
        <v>40</v>
      </c>
      <c r="N3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 1</v>
      </c>
      <c r="O325" t="e">
        <f>VLOOKUP(TableOMP[[#This Row],[Label]],TableAvg[],2,FALSE)</f>
        <v>#N/A</v>
      </c>
      <c r="P325" t="e">
        <f>VLOOKUP(TableOMP[[#This Row],[Label]],TableAvg[],3,FALSE)</f>
        <v>#N/A</v>
      </c>
      <c r="Q325" t="e">
        <f>TableOMP[[#This Row],[Avg]]-$U$2*TableOMP[[#This Row],[StdDev]]</f>
        <v>#N/A</v>
      </c>
      <c r="R325" t="e">
        <f>TableOMP[[#This Row],[Avg]]+$U$2*TableOMP[[#This Row],[StdDev]]</f>
        <v>#N/A</v>
      </c>
      <c r="S325" t="e">
        <f>IF(AND(TableOMP[[#This Row],[total_time]]&gt;=TableOMP[[#This Row],[Low]], TableOMP[[#This Row],[total_time]]&lt;=TableOMP[[#This Row],[High]]),1,0)</f>
        <v>#N/A</v>
      </c>
    </row>
    <row r="326" spans="1:19" x14ac:dyDescent="0.25">
      <c r="A326" t="s">
        <v>17</v>
      </c>
      <c r="B326">
        <v>100</v>
      </c>
      <c r="C326">
        <v>0</v>
      </c>
      <c r="D326">
        <v>0</v>
      </c>
      <c r="E326">
        <v>5</v>
      </c>
      <c r="F326">
        <v>1</v>
      </c>
      <c r="G326">
        <v>1.0529580000000001</v>
      </c>
      <c r="H326">
        <v>2.349E-3</v>
      </c>
      <c r="I326">
        <v>5.9480000000000002E-3</v>
      </c>
      <c r="J326">
        <v>1.487E-3</v>
      </c>
      <c r="K326" t="str">
        <f t="shared" si="5"/>
        <v>5</v>
      </c>
      <c r="L326" t="s">
        <v>41</v>
      </c>
      <c r="M326" t="s">
        <v>40</v>
      </c>
      <c r="N3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 1</v>
      </c>
      <c r="O326" t="e">
        <f>VLOOKUP(TableOMP[[#This Row],[Label]],TableAvg[],2,FALSE)</f>
        <v>#N/A</v>
      </c>
      <c r="P326" t="e">
        <f>VLOOKUP(TableOMP[[#This Row],[Label]],TableAvg[],3,FALSE)</f>
        <v>#N/A</v>
      </c>
      <c r="Q326" t="e">
        <f>TableOMP[[#This Row],[Avg]]-$U$2*TableOMP[[#This Row],[StdDev]]</f>
        <v>#N/A</v>
      </c>
      <c r="R326" t="e">
        <f>TableOMP[[#This Row],[Avg]]+$U$2*TableOMP[[#This Row],[StdDev]]</f>
        <v>#N/A</v>
      </c>
      <c r="S326" t="e">
        <f>IF(AND(TableOMP[[#This Row],[total_time]]&gt;=TableOMP[[#This Row],[Low]], TableOMP[[#This Row],[total_time]]&lt;=TableOMP[[#This Row],[High]]),1,0)</f>
        <v>#N/A</v>
      </c>
    </row>
    <row r="327" spans="1:19" x14ac:dyDescent="0.25">
      <c r="A327" t="s">
        <v>17</v>
      </c>
      <c r="B327">
        <v>100</v>
      </c>
      <c r="C327">
        <v>0</v>
      </c>
      <c r="D327">
        <v>0</v>
      </c>
      <c r="E327">
        <v>6</v>
      </c>
      <c r="F327">
        <v>1</v>
      </c>
      <c r="G327">
        <v>1.0740430000000001</v>
      </c>
      <c r="H327">
        <v>2.3679999999999999E-3</v>
      </c>
      <c r="I327">
        <v>5.6880000000000003E-3</v>
      </c>
      <c r="J327">
        <v>1.1379999999999999E-3</v>
      </c>
      <c r="K327" t="str">
        <f t="shared" si="5"/>
        <v>5</v>
      </c>
      <c r="L327" t="s">
        <v>41</v>
      </c>
      <c r="M327" t="s">
        <v>40</v>
      </c>
      <c r="N3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 1</v>
      </c>
      <c r="O327" t="e">
        <f>VLOOKUP(TableOMP[[#This Row],[Label]],TableAvg[],2,FALSE)</f>
        <v>#N/A</v>
      </c>
      <c r="P327" t="e">
        <f>VLOOKUP(TableOMP[[#This Row],[Label]],TableAvg[],3,FALSE)</f>
        <v>#N/A</v>
      </c>
      <c r="Q327" t="e">
        <f>TableOMP[[#This Row],[Avg]]-$U$2*TableOMP[[#This Row],[StdDev]]</f>
        <v>#N/A</v>
      </c>
      <c r="R327" t="e">
        <f>TableOMP[[#This Row],[Avg]]+$U$2*TableOMP[[#This Row],[StdDev]]</f>
        <v>#N/A</v>
      </c>
      <c r="S327" t="e">
        <f>IF(AND(TableOMP[[#This Row],[total_time]]&gt;=TableOMP[[#This Row],[Low]], TableOMP[[#This Row],[total_time]]&lt;=TableOMP[[#This Row],[High]]),1,0)</f>
        <v>#N/A</v>
      </c>
    </row>
    <row r="328" spans="1:19" x14ac:dyDescent="0.25">
      <c r="A328" t="s">
        <v>17</v>
      </c>
      <c r="B328">
        <v>100</v>
      </c>
      <c r="C328">
        <v>0</v>
      </c>
      <c r="D328">
        <v>0</v>
      </c>
      <c r="E328">
        <v>7</v>
      </c>
      <c r="F328">
        <v>1</v>
      </c>
      <c r="G328">
        <v>1.0656920000000001</v>
      </c>
      <c r="H328">
        <v>3.1819999999999999E-3</v>
      </c>
      <c r="I328">
        <v>6.5849999999999997E-3</v>
      </c>
      <c r="J328">
        <v>1.0970000000000001E-3</v>
      </c>
      <c r="K328" t="str">
        <f t="shared" si="5"/>
        <v>5</v>
      </c>
      <c r="L328" t="s">
        <v>41</v>
      </c>
      <c r="M328" t="s">
        <v>40</v>
      </c>
      <c r="N3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7 1</v>
      </c>
      <c r="O328" t="e">
        <f>VLOOKUP(TableOMP[[#This Row],[Label]],TableAvg[],2,FALSE)</f>
        <v>#N/A</v>
      </c>
      <c r="P328" t="e">
        <f>VLOOKUP(TableOMP[[#This Row],[Label]],TableAvg[],3,FALSE)</f>
        <v>#N/A</v>
      </c>
      <c r="Q328" t="e">
        <f>TableOMP[[#This Row],[Avg]]-$U$2*TableOMP[[#This Row],[StdDev]]</f>
        <v>#N/A</v>
      </c>
      <c r="R328" t="e">
        <f>TableOMP[[#This Row],[Avg]]+$U$2*TableOMP[[#This Row],[StdDev]]</f>
        <v>#N/A</v>
      </c>
      <c r="S328" t="e">
        <f>IF(AND(TableOMP[[#This Row],[total_time]]&gt;=TableOMP[[#This Row],[Low]], TableOMP[[#This Row],[total_time]]&lt;=TableOMP[[#This Row],[High]]),1,0)</f>
        <v>#N/A</v>
      </c>
    </row>
    <row r="329" spans="1:19" x14ac:dyDescent="0.25">
      <c r="A329" t="s">
        <v>17</v>
      </c>
      <c r="B329">
        <v>100</v>
      </c>
      <c r="C329">
        <v>0</v>
      </c>
      <c r="D329">
        <v>0</v>
      </c>
      <c r="E329">
        <v>8</v>
      </c>
      <c r="F329">
        <v>1</v>
      </c>
      <c r="G329">
        <v>1.0843309999999999</v>
      </c>
      <c r="H329">
        <v>3.7100000000000002E-3</v>
      </c>
      <c r="I329">
        <v>7.3270000000000002E-3</v>
      </c>
      <c r="J329">
        <v>1.047E-3</v>
      </c>
      <c r="K329" t="str">
        <f t="shared" si="5"/>
        <v>5</v>
      </c>
      <c r="L329" t="s">
        <v>41</v>
      </c>
      <c r="M329" t="s">
        <v>40</v>
      </c>
      <c r="N3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8 1</v>
      </c>
      <c r="O329" t="e">
        <f>VLOOKUP(TableOMP[[#This Row],[Label]],TableAvg[],2,FALSE)</f>
        <v>#N/A</v>
      </c>
      <c r="P329" t="e">
        <f>VLOOKUP(TableOMP[[#This Row],[Label]],TableAvg[],3,FALSE)</f>
        <v>#N/A</v>
      </c>
      <c r="Q329" t="e">
        <f>TableOMP[[#This Row],[Avg]]-$U$2*TableOMP[[#This Row],[StdDev]]</f>
        <v>#N/A</v>
      </c>
      <c r="R329" t="e">
        <f>TableOMP[[#This Row],[Avg]]+$U$2*TableOMP[[#This Row],[StdDev]]</f>
        <v>#N/A</v>
      </c>
      <c r="S329" t="e">
        <f>IF(AND(TableOMP[[#This Row],[total_time]]&gt;=TableOMP[[#This Row],[Low]], TableOMP[[#This Row],[total_time]]&lt;=TableOMP[[#This Row],[High]]),1,0)</f>
        <v>#N/A</v>
      </c>
    </row>
    <row r="330" spans="1:19" x14ac:dyDescent="0.25">
      <c r="A330" t="s">
        <v>17</v>
      </c>
      <c r="B330">
        <v>100</v>
      </c>
      <c r="C330">
        <v>0</v>
      </c>
      <c r="D330">
        <v>0</v>
      </c>
      <c r="E330">
        <v>9</v>
      </c>
      <c r="F330">
        <v>1</v>
      </c>
      <c r="G330">
        <v>1.087591</v>
      </c>
      <c r="H330">
        <v>3.4650000000000002E-3</v>
      </c>
      <c r="I330">
        <v>8.5109999999999995E-3</v>
      </c>
      <c r="J330">
        <v>1.0640000000000001E-3</v>
      </c>
      <c r="K330" t="str">
        <f t="shared" si="5"/>
        <v>5</v>
      </c>
      <c r="L330" t="s">
        <v>41</v>
      </c>
      <c r="M330" t="s">
        <v>40</v>
      </c>
      <c r="N3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9 1</v>
      </c>
      <c r="O330" t="e">
        <f>VLOOKUP(TableOMP[[#This Row],[Label]],TableAvg[],2,FALSE)</f>
        <v>#N/A</v>
      </c>
      <c r="P330" t="e">
        <f>VLOOKUP(TableOMP[[#This Row],[Label]],TableAvg[],3,FALSE)</f>
        <v>#N/A</v>
      </c>
      <c r="Q330" t="e">
        <f>TableOMP[[#This Row],[Avg]]-$U$2*TableOMP[[#This Row],[StdDev]]</f>
        <v>#N/A</v>
      </c>
      <c r="R330" t="e">
        <f>TableOMP[[#This Row],[Avg]]+$U$2*TableOMP[[#This Row],[StdDev]]</f>
        <v>#N/A</v>
      </c>
      <c r="S330" t="e">
        <f>IF(AND(TableOMP[[#This Row],[total_time]]&gt;=TableOMP[[#This Row],[Low]], TableOMP[[#This Row],[total_time]]&lt;=TableOMP[[#This Row],[High]]),1,0)</f>
        <v>#N/A</v>
      </c>
    </row>
    <row r="331" spans="1:19" x14ac:dyDescent="0.25">
      <c r="A331" t="s">
        <v>17</v>
      </c>
      <c r="B331">
        <v>100</v>
      </c>
      <c r="C331">
        <v>0</v>
      </c>
      <c r="D331">
        <v>0</v>
      </c>
      <c r="E331">
        <v>10</v>
      </c>
      <c r="F331">
        <v>1</v>
      </c>
      <c r="G331">
        <v>1.0938760000000001</v>
      </c>
      <c r="H331">
        <v>4.7809999999999997E-3</v>
      </c>
      <c r="I331">
        <v>1.4083E-2</v>
      </c>
      <c r="J331">
        <v>1.565E-3</v>
      </c>
      <c r="K331" t="str">
        <f t="shared" si="5"/>
        <v>5</v>
      </c>
      <c r="L331" t="s">
        <v>41</v>
      </c>
      <c r="M331" t="s">
        <v>40</v>
      </c>
      <c r="N3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10 1</v>
      </c>
      <c r="O331" t="e">
        <f>VLOOKUP(TableOMP[[#This Row],[Label]],TableAvg[],2,FALSE)</f>
        <v>#N/A</v>
      </c>
      <c r="P331" t="e">
        <f>VLOOKUP(TableOMP[[#This Row],[Label]],TableAvg[],3,FALSE)</f>
        <v>#N/A</v>
      </c>
      <c r="Q331" t="e">
        <f>TableOMP[[#This Row],[Avg]]-$U$2*TableOMP[[#This Row],[StdDev]]</f>
        <v>#N/A</v>
      </c>
      <c r="R331" t="e">
        <f>TableOMP[[#This Row],[Avg]]+$U$2*TableOMP[[#This Row],[StdDev]]</f>
        <v>#N/A</v>
      </c>
      <c r="S331" t="e">
        <f>IF(AND(TableOMP[[#This Row],[total_time]]&gt;=TableOMP[[#This Row],[Low]], TableOMP[[#This Row],[total_time]]&lt;=TableOMP[[#This Row],[High]]),1,0)</f>
        <v>#N/A</v>
      </c>
    </row>
    <row r="332" spans="1:19" x14ac:dyDescent="0.25">
      <c r="A332" t="s">
        <v>17</v>
      </c>
      <c r="B332">
        <v>100</v>
      </c>
      <c r="C332">
        <v>0</v>
      </c>
      <c r="D332">
        <v>0</v>
      </c>
      <c r="E332">
        <v>11</v>
      </c>
      <c r="F332">
        <v>1</v>
      </c>
      <c r="G332">
        <v>1.1199790000000001</v>
      </c>
      <c r="H332">
        <v>5.378E-3</v>
      </c>
      <c r="I332">
        <v>2.0792000000000001E-2</v>
      </c>
      <c r="J332">
        <v>2.0790000000000001E-3</v>
      </c>
      <c r="K332" t="str">
        <f t="shared" si="5"/>
        <v>5</v>
      </c>
      <c r="L332" t="s">
        <v>41</v>
      </c>
      <c r="M332" t="s">
        <v>40</v>
      </c>
      <c r="N3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11 1</v>
      </c>
      <c r="O332" t="e">
        <f>VLOOKUP(TableOMP[[#This Row],[Label]],TableAvg[],2,FALSE)</f>
        <v>#N/A</v>
      </c>
      <c r="P332" t="e">
        <f>VLOOKUP(TableOMP[[#This Row],[Label]],TableAvg[],3,FALSE)</f>
        <v>#N/A</v>
      </c>
      <c r="Q332" t="e">
        <f>TableOMP[[#This Row],[Avg]]-$U$2*TableOMP[[#This Row],[StdDev]]</f>
        <v>#N/A</v>
      </c>
      <c r="R332" t="e">
        <f>TableOMP[[#This Row],[Avg]]+$U$2*TableOMP[[#This Row],[StdDev]]</f>
        <v>#N/A</v>
      </c>
      <c r="S332" t="e">
        <f>IF(AND(TableOMP[[#This Row],[total_time]]&gt;=TableOMP[[#This Row],[Low]], TableOMP[[#This Row],[total_time]]&lt;=TableOMP[[#This Row],[High]]),1,0)</f>
        <v>#N/A</v>
      </c>
    </row>
    <row r="333" spans="1:19" x14ac:dyDescent="0.25">
      <c r="A333" t="s">
        <v>17</v>
      </c>
      <c r="B333">
        <v>100</v>
      </c>
      <c r="C333">
        <v>0</v>
      </c>
      <c r="D333">
        <v>0</v>
      </c>
      <c r="E333">
        <v>12</v>
      </c>
      <c r="F333">
        <v>1</v>
      </c>
      <c r="G333">
        <v>1.10764</v>
      </c>
      <c r="H333">
        <v>4.4120000000000001E-3</v>
      </c>
      <c r="I333">
        <v>2.0948000000000001E-2</v>
      </c>
      <c r="J333">
        <v>1.9040000000000001E-3</v>
      </c>
      <c r="K333" t="str">
        <f t="shared" si="5"/>
        <v>5</v>
      </c>
      <c r="L333" t="s">
        <v>41</v>
      </c>
      <c r="M333" t="s">
        <v>40</v>
      </c>
      <c r="N3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12 1</v>
      </c>
      <c r="O333" t="e">
        <f>VLOOKUP(TableOMP[[#This Row],[Label]],TableAvg[],2,FALSE)</f>
        <v>#N/A</v>
      </c>
      <c r="P333" t="e">
        <f>VLOOKUP(TableOMP[[#This Row],[Label]],TableAvg[],3,FALSE)</f>
        <v>#N/A</v>
      </c>
      <c r="Q333" t="e">
        <f>TableOMP[[#This Row],[Avg]]-$U$2*TableOMP[[#This Row],[StdDev]]</f>
        <v>#N/A</v>
      </c>
      <c r="R333" t="e">
        <f>TableOMP[[#This Row],[Avg]]+$U$2*TableOMP[[#This Row],[StdDev]]</f>
        <v>#N/A</v>
      </c>
      <c r="S333" t="e">
        <f>IF(AND(TableOMP[[#This Row],[total_time]]&gt;=TableOMP[[#This Row],[Low]], TableOMP[[#This Row],[total_time]]&lt;=TableOMP[[#This Row],[High]]),1,0)</f>
        <v>#N/A</v>
      </c>
    </row>
    <row r="334" spans="1:19" x14ac:dyDescent="0.25">
      <c r="A334" t="s">
        <v>17</v>
      </c>
      <c r="B334">
        <v>100</v>
      </c>
      <c r="C334">
        <v>0</v>
      </c>
      <c r="D334">
        <v>0</v>
      </c>
      <c r="E334">
        <v>13</v>
      </c>
      <c r="F334">
        <v>1</v>
      </c>
      <c r="G334">
        <v>1.1222730000000001</v>
      </c>
      <c r="H334">
        <v>4.3099999999999996E-3</v>
      </c>
      <c r="I334">
        <v>2.5180000000000001E-2</v>
      </c>
      <c r="J334">
        <v>2.098E-3</v>
      </c>
      <c r="K334" t="str">
        <f t="shared" si="5"/>
        <v>5</v>
      </c>
      <c r="L334" t="s">
        <v>41</v>
      </c>
      <c r="M334" t="s">
        <v>40</v>
      </c>
      <c r="N3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13 1</v>
      </c>
      <c r="O334" t="e">
        <f>VLOOKUP(TableOMP[[#This Row],[Label]],TableAvg[],2,FALSE)</f>
        <v>#N/A</v>
      </c>
      <c r="P334" t="e">
        <f>VLOOKUP(TableOMP[[#This Row],[Label]],TableAvg[],3,FALSE)</f>
        <v>#N/A</v>
      </c>
      <c r="Q334" t="e">
        <f>TableOMP[[#This Row],[Avg]]-$U$2*TableOMP[[#This Row],[StdDev]]</f>
        <v>#N/A</v>
      </c>
      <c r="R334" t="e">
        <f>TableOMP[[#This Row],[Avg]]+$U$2*TableOMP[[#This Row],[StdDev]]</f>
        <v>#N/A</v>
      </c>
      <c r="S334" t="e">
        <f>IF(AND(TableOMP[[#This Row],[total_time]]&gt;=TableOMP[[#This Row],[Low]], TableOMP[[#This Row],[total_time]]&lt;=TableOMP[[#This Row],[High]]),1,0)</f>
        <v>#N/A</v>
      </c>
    </row>
    <row r="335" spans="1:19" x14ac:dyDescent="0.25">
      <c r="A335" t="s">
        <v>17</v>
      </c>
      <c r="B335">
        <v>100</v>
      </c>
      <c r="C335">
        <v>0</v>
      </c>
      <c r="D335">
        <v>0</v>
      </c>
      <c r="E335">
        <v>14</v>
      </c>
      <c r="F335">
        <v>1</v>
      </c>
      <c r="G335">
        <v>1.1259479999999999</v>
      </c>
      <c r="H335">
        <v>4.3070000000000001E-3</v>
      </c>
      <c r="I335">
        <v>2.7456000000000001E-2</v>
      </c>
      <c r="J335">
        <v>2.1120000000000002E-3</v>
      </c>
      <c r="K335" t="str">
        <f t="shared" si="5"/>
        <v>5</v>
      </c>
      <c r="L335" t="s">
        <v>41</v>
      </c>
      <c r="M335" t="s">
        <v>40</v>
      </c>
      <c r="N3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14 1</v>
      </c>
      <c r="O335" t="e">
        <f>VLOOKUP(TableOMP[[#This Row],[Label]],TableAvg[],2,FALSE)</f>
        <v>#N/A</v>
      </c>
      <c r="P335" t="e">
        <f>VLOOKUP(TableOMP[[#This Row],[Label]],TableAvg[],3,FALSE)</f>
        <v>#N/A</v>
      </c>
      <c r="Q335" t="e">
        <f>TableOMP[[#This Row],[Avg]]-$U$2*TableOMP[[#This Row],[StdDev]]</f>
        <v>#N/A</v>
      </c>
      <c r="R335" t="e">
        <f>TableOMP[[#This Row],[Avg]]+$U$2*TableOMP[[#This Row],[StdDev]]</f>
        <v>#N/A</v>
      </c>
      <c r="S335" t="e">
        <f>IF(AND(TableOMP[[#This Row],[total_time]]&gt;=TableOMP[[#This Row],[Low]], TableOMP[[#This Row],[total_time]]&lt;=TableOMP[[#This Row],[High]]),1,0)</f>
        <v>#N/A</v>
      </c>
    </row>
    <row r="336" spans="1:19" x14ac:dyDescent="0.25">
      <c r="A336" t="s">
        <v>17</v>
      </c>
      <c r="B336">
        <v>100</v>
      </c>
      <c r="C336">
        <v>0</v>
      </c>
      <c r="D336">
        <v>0</v>
      </c>
      <c r="E336">
        <v>15</v>
      </c>
      <c r="F336">
        <v>1</v>
      </c>
      <c r="G336">
        <v>1.135913</v>
      </c>
      <c r="H336">
        <v>5.6160000000000003E-3</v>
      </c>
      <c r="I336">
        <v>3.5068000000000002E-2</v>
      </c>
      <c r="J336">
        <v>2.5049999999999998E-3</v>
      </c>
      <c r="K336" t="str">
        <f t="shared" si="5"/>
        <v>5</v>
      </c>
      <c r="L336" t="s">
        <v>41</v>
      </c>
      <c r="M336" t="s">
        <v>40</v>
      </c>
      <c r="N3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15 1</v>
      </c>
      <c r="O336" t="e">
        <f>VLOOKUP(TableOMP[[#This Row],[Label]],TableAvg[],2,FALSE)</f>
        <v>#N/A</v>
      </c>
      <c r="P336" t="e">
        <f>VLOOKUP(TableOMP[[#This Row],[Label]],TableAvg[],3,FALSE)</f>
        <v>#N/A</v>
      </c>
      <c r="Q336" t="e">
        <f>TableOMP[[#This Row],[Avg]]-$U$2*TableOMP[[#This Row],[StdDev]]</f>
        <v>#N/A</v>
      </c>
      <c r="R336" t="e">
        <f>TableOMP[[#This Row],[Avg]]+$U$2*TableOMP[[#This Row],[StdDev]]</f>
        <v>#N/A</v>
      </c>
      <c r="S336" t="e">
        <f>IF(AND(TableOMP[[#This Row],[total_time]]&gt;=TableOMP[[#This Row],[Low]], TableOMP[[#This Row],[total_time]]&lt;=TableOMP[[#This Row],[High]]),1,0)</f>
        <v>#N/A</v>
      </c>
    </row>
    <row r="337" spans="1:19" x14ac:dyDescent="0.25">
      <c r="A337" t="s">
        <v>17</v>
      </c>
      <c r="B337">
        <v>100</v>
      </c>
      <c r="C337">
        <v>0</v>
      </c>
      <c r="D337">
        <v>0</v>
      </c>
      <c r="E337">
        <v>16</v>
      </c>
      <c r="F337">
        <v>1</v>
      </c>
      <c r="G337">
        <v>1.1402460000000001</v>
      </c>
      <c r="H337">
        <v>4.4060000000000002E-3</v>
      </c>
      <c r="I337">
        <v>3.7538000000000002E-2</v>
      </c>
      <c r="J337">
        <v>2.503E-3</v>
      </c>
      <c r="K337" t="str">
        <f t="shared" si="5"/>
        <v>5</v>
      </c>
      <c r="L337" t="s">
        <v>41</v>
      </c>
      <c r="M337" t="s">
        <v>40</v>
      </c>
      <c r="N3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16 1</v>
      </c>
      <c r="O337" t="e">
        <f>VLOOKUP(TableOMP[[#This Row],[Label]],TableAvg[],2,FALSE)</f>
        <v>#N/A</v>
      </c>
      <c r="P337" t="e">
        <f>VLOOKUP(TableOMP[[#This Row],[Label]],TableAvg[],3,FALSE)</f>
        <v>#N/A</v>
      </c>
      <c r="Q337" t="e">
        <f>TableOMP[[#This Row],[Avg]]-$U$2*TableOMP[[#This Row],[StdDev]]</f>
        <v>#N/A</v>
      </c>
      <c r="R337" t="e">
        <f>TableOMP[[#This Row],[Avg]]+$U$2*TableOMP[[#This Row],[StdDev]]</f>
        <v>#N/A</v>
      </c>
      <c r="S337" t="e">
        <f>IF(AND(TableOMP[[#This Row],[total_time]]&gt;=TableOMP[[#This Row],[Low]], TableOMP[[#This Row],[total_time]]&lt;=TableOMP[[#This Row],[High]]),1,0)</f>
        <v>#N/A</v>
      </c>
    </row>
    <row r="338" spans="1:19" x14ac:dyDescent="0.25">
      <c r="A338" t="s">
        <v>17</v>
      </c>
      <c r="B338">
        <v>100</v>
      </c>
      <c r="C338">
        <v>0</v>
      </c>
      <c r="D338">
        <v>0</v>
      </c>
      <c r="E338">
        <v>17</v>
      </c>
      <c r="F338">
        <v>1</v>
      </c>
      <c r="G338">
        <v>1.1672709999999999</v>
      </c>
      <c r="H338">
        <v>5.9439999999999996E-3</v>
      </c>
      <c r="I338">
        <v>3.9438000000000001E-2</v>
      </c>
      <c r="J338">
        <v>2.4650000000000002E-3</v>
      </c>
      <c r="K338" t="str">
        <f t="shared" si="5"/>
        <v>5</v>
      </c>
      <c r="L338" t="s">
        <v>41</v>
      </c>
      <c r="M338" t="s">
        <v>40</v>
      </c>
      <c r="N3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17 1</v>
      </c>
      <c r="O338" t="e">
        <f>VLOOKUP(TableOMP[[#This Row],[Label]],TableAvg[],2,FALSE)</f>
        <v>#N/A</v>
      </c>
      <c r="P338" t="e">
        <f>VLOOKUP(TableOMP[[#This Row],[Label]],TableAvg[],3,FALSE)</f>
        <v>#N/A</v>
      </c>
      <c r="Q338" t="e">
        <f>TableOMP[[#This Row],[Avg]]-$U$2*TableOMP[[#This Row],[StdDev]]</f>
        <v>#N/A</v>
      </c>
      <c r="R338" t="e">
        <f>TableOMP[[#This Row],[Avg]]+$U$2*TableOMP[[#This Row],[StdDev]]</f>
        <v>#N/A</v>
      </c>
      <c r="S338" t="e">
        <f>IF(AND(TableOMP[[#This Row],[total_time]]&gt;=TableOMP[[#This Row],[Low]], TableOMP[[#This Row],[total_time]]&lt;=TableOMP[[#This Row],[High]]),1,0)</f>
        <v>#N/A</v>
      </c>
    </row>
    <row r="339" spans="1:19" x14ac:dyDescent="0.25">
      <c r="A339" t="s">
        <v>17</v>
      </c>
      <c r="B339">
        <v>100</v>
      </c>
      <c r="C339">
        <v>0</v>
      </c>
      <c r="D339">
        <v>0</v>
      </c>
      <c r="E339">
        <v>18</v>
      </c>
      <c r="F339">
        <v>1</v>
      </c>
      <c r="G339">
        <v>1.1626570000000001</v>
      </c>
      <c r="H339">
        <v>6.1110000000000001E-3</v>
      </c>
      <c r="I339">
        <v>4.2928000000000001E-2</v>
      </c>
      <c r="J339">
        <v>2.5249999999999999E-3</v>
      </c>
      <c r="K339" t="str">
        <f t="shared" si="5"/>
        <v>5</v>
      </c>
      <c r="L339" t="s">
        <v>41</v>
      </c>
      <c r="M339" t="s">
        <v>40</v>
      </c>
      <c r="N3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18 1</v>
      </c>
      <c r="O339" t="e">
        <f>VLOOKUP(TableOMP[[#This Row],[Label]],TableAvg[],2,FALSE)</f>
        <v>#N/A</v>
      </c>
      <c r="P339" t="e">
        <f>VLOOKUP(TableOMP[[#This Row],[Label]],TableAvg[],3,FALSE)</f>
        <v>#N/A</v>
      </c>
      <c r="Q339" t="e">
        <f>TableOMP[[#This Row],[Avg]]-$U$2*TableOMP[[#This Row],[StdDev]]</f>
        <v>#N/A</v>
      </c>
      <c r="R339" t="e">
        <f>TableOMP[[#This Row],[Avg]]+$U$2*TableOMP[[#This Row],[StdDev]]</f>
        <v>#N/A</v>
      </c>
      <c r="S339" t="e">
        <f>IF(AND(TableOMP[[#This Row],[total_time]]&gt;=TableOMP[[#This Row],[Low]], TableOMP[[#This Row],[total_time]]&lt;=TableOMP[[#This Row],[High]]),1,0)</f>
        <v>#N/A</v>
      </c>
    </row>
    <row r="340" spans="1:19" x14ac:dyDescent="0.25">
      <c r="A340" t="s">
        <v>17</v>
      </c>
      <c r="B340">
        <v>100</v>
      </c>
      <c r="C340">
        <v>0</v>
      </c>
      <c r="D340">
        <v>0</v>
      </c>
      <c r="E340">
        <v>19</v>
      </c>
      <c r="F340">
        <v>1</v>
      </c>
      <c r="G340">
        <v>1.170747</v>
      </c>
      <c r="H340">
        <v>5.8209999999999998E-3</v>
      </c>
      <c r="I340">
        <v>4.7313000000000001E-2</v>
      </c>
      <c r="J340">
        <v>2.6289999999999998E-3</v>
      </c>
      <c r="K340" t="str">
        <f t="shared" si="5"/>
        <v>5</v>
      </c>
      <c r="L340" t="s">
        <v>41</v>
      </c>
      <c r="M340" t="s">
        <v>40</v>
      </c>
      <c r="N3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19 1</v>
      </c>
      <c r="O340" t="e">
        <f>VLOOKUP(TableOMP[[#This Row],[Label]],TableAvg[],2,FALSE)</f>
        <v>#N/A</v>
      </c>
      <c r="P340" t="e">
        <f>VLOOKUP(TableOMP[[#This Row],[Label]],TableAvg[],3,FALSE)</f>
        <v>#N/A</v>
      </c>
      <c r="Q340" t="e">
        <f>TableOMP[[#This Row],[Avg]]-$U$2*TableOMP[[#This Row],[StdDev]]</f>
        <v>#N/A</v>
      </c>
      <c r="R340" t="e">
        <f>TableOMP[[#This Row],[Avg]]+$U$2*TableOMP[[#This Row],[StdDev]]</f>
        <v>#N/A</v>
      </c>
      <c r="S340" t="e">
        <f>IF(AND(TableOMP[[#This Row],[total_time]]&gt;=TableOMP[[#This Row],[Low]], TableOMP[[#This Row],[total_time]]&lt;=TableOMP[[#This Row],[High]]),1,0)</f>
        <v>#N/A</v>
      </c>
    </row>
    <row r="341" spans="1:19" x14ac:dyDescent="0.25">
      <c r="A341" t="s">
        <v>17</v>
      </c>
      <c r="B341">
        <v>100</v>
      </c>
      <c r="C341">
        <v>0</v>
      </c>
      <c r="D341">
        <v>0</v>
      </c>
      <c r="E341">
        <v>20</v>
      </c>
      <c r="F341">
        <v>1</v>
      </c>
      <c r="G341">
        <v>1.1740250000000001</v>
      </c>
      <c r="H341">
        <v>6.94E-3</v>
      </c>
      <c r="I341">
        <v>4.7601999999999998E-2</v>
      </c>
      <c r="J341">
        <v>2.5049999999999998E-3</v>
      </c>
      <c r="K341" t="str">
        <f t="shared" si="5"/>
        <v>5</v>
      </c>
      <c r="L341" t="s">
        <v>41</v>
      </c>
      <c r="M341" t="s">
        <v>40</v>
      </c>
      <c r="N3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20 1</v>
      </c>
      <c r="O341" t="e">
        <f>VLOOKUP(TableOMP[[#This Row],[Label]],TableAvg[],2,FALSE)</f>
        <v>#N/A</v>
      </c>
      <c r="P341" t="e">
        <f>VLOOKUP(TableOMP[[#This Row],[Label]],TableAvg[],3,FALSE)</f>
        <v>#N/A</v>
      </c>
      <c r="Q341" t="e">
        <f>TableOMP[[#This Row],[Avg]]-$U$2*TableOMP[[#This Row],[StdDev]]</f>
        <v>#N/A</v>
      </c>
      <c r="R341" t="e">
        <f>TableOMP[[#This Row],[Avg]]+$U$2*TableOMP[[#This Row],[StdDev]]</f>
        <v>#N/A</v>
      </c>
      <c r="S341" t="e">
        <f>IF(AND(TableOMP[[#This Row],[total_time]]&gt;=TableOMP[[#This Row],[Low]], TableOMP[[#This Row],[total_time]]&lt;=TableOMP[[#This Row],[High]]),1,0)</f>
        <v>#N/A</v>
      </c>
    </row>
    <row r="342" spans="1:19" x14ac:dyDescent="0.25">
      <c r="A342" t="s">
        <v>17</v>
      </c>
      <c r="B342">
        <v>100</v>
      </c>
      <c r="C342">
        <v>0</v>
      </c>
      <c r="D342">
        <v>0</v>
      </c>
      <c r="E342">
        <v>21</v>
      </c>
      <c r="F342">
        <v>1</v>
      </c>
      <c r="G342">
        <v>1.166234</v>
      </c>
      <c r="H342">
        <v>8.6990000000000001E-3</v>
      </c>
      <c r="I342">
        <v>6.0158000000000003E-2</v>
      </c>
      <c r="J342">
        <v>3.0079999999999998E-3</v>
      </c>
      <c r="K342" t="str">
        <f t="shared" si="5"/>
        <v>5</v>
      </c>
      <c r="L342" t="s">
        <v>41</v>
      </c>
      <c r="M342" t="s">
        <v>40</v>
      </c>
      <c r="N3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21 1</v>
      </c>
      <c r="O342" t="e">
        <f>VLOOKUP(TableOMP[[#This Row],[Label]],TableAvg[],2,FALSE)</f>
        <v>#N/A</v>
      </c>
      <c r="P342" t="e">
        <f>VLOOKUP(TableOMP[[#This Row],[Label]],TableAvg[],3,FALSE)</f>
        <v>#N/A</v>
      </c>
      <c r="Q342" t="e">
        <f>TableOMP[[#This Row],[Avg]]-$U$2*TableOMP[[#This Row],[StdDev]]</f>
        <v>#N/A</v>
      </c>
      <c r="R342" t="e">
        <f>TableOMP[[#This Row],[Avg]]+$U$2*TableOMP[[#This Row],[StdDev]]</f>
        <v>#N/A</v>
      </c>
      <c r="S342" t="e">
        <f>IF(AND(TableOMP[[#This Row],[total_time]]&gt;=TableOMP[[#This Row],[Low]], TableOMP[[#This Row],[total_time]]&lt;=TableOMP[[#This Row],[High]]),1,0)</f>
        <v>#N/A</v>
      </c>
    </row>
    <row r="343" spans="1:19" x14ac:dyDescent="0.25">
      <c r="A343" t="s">
        <v>17</v>
      </c>
      <c r="B343">
        <v>100</v>
      </c>
      <c r="C343">
        <v>0</v>
      </c>
      <c r="D343">
        <v>0</v>
      </c>
      <c r="E343">
        <v>22</v>
      </c>
      <c r="F343">
        <v>1</v>
      </c>
      <c r="G343">
        <v>1.1956359999999999</v>
      </c>
      <c r="H343">
        <v>6.8719999999999996E-3</v>
      </c>
      <c r="I343">
        <v>5.9595000000000002E-2</v>
      </c>
      <c r="J343">
        <v>2.8379999999999998E-3</v>
      </c>
      <c r="K343" t="str">
        <f t="shared" si="5"/>
        <v>5</v>
      </c>
      <c r="L343" t="s">
        <v>41</v>
      </c>
      <c r="M343" t="s">
        <v>40</v>
      </c>
      <c r="N3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22 1</v>
      </c>
      <c r="O343" t="e">
        <f>VLOOKUP(TableOMP[[#This Row],[Label]],TableAvg[],2,FALSE)</f>
        <v>#N/A</v>
      </c>
      <c r="P343" t="e">
        <f>VLOOKUP(TableOMP[[#This Row],[Label]],TableAvg[],3,FALSE)</f>
        <v>#N/A</v>
      </c>
      <c r="Q343" t="e">
        <f>TableOMP[[#This Row],[Avg]]-$U$2*TableOMP[[#This Row],[StdDev]]</f>
        <v>#N/A</v>
      </c>
      <c r="R343" t="e">
        <f>TableOMP[[#This Row],[Avg]]+$U$2*TableOMP[[#This Row],[StdDev]]</f>
        <v>#N/A</v>
      </c>
      <c r="S343" t="e">
        <f>IF(AND(TableOMP[[#This Row],[total_time]]&gt;=TableOMP[[#This Row],[Low]], TableOMP[[#This Row],[total_time]]&lt;=TableOMP[[#This Row],[High]]),1,0)</f>
        <v>#N/A</v>
      </c>
    </row>
    <row r="344" spans="1:19" x14ac:dyDescent="0.25">
      <c r="A344" t="s">
        <v>17</v>
      </c>
      <c r="B344">
        <v>100</v>
      </c>
      <c r="C344">
        <v>0</v>
      </c>
      <c r="D344">
        <v>0</v>
      </c>
      <c r="E344">
        <v>23</v>
      </c>
      <c r="F344">
        <v>1</v>
      </c>
      <c r="G344">
        <v>1.2040740000000001</v>
      </c>
      <c r="H344">
        <v>9.7140000000000004E-3</v>
      </c>
      <c r="I344">
        <v>7.3603000000000002E-2</v>
      </c>
      <c r="J344">
        <v>3.346E-3</v>
      </c>
      <c r="K344" t="str">
        <f t="shared" si="5"/>
        <v>5</v>
      </c>
      <c r="L344" t="s">
        <v>41</v>
      </c>
      <c r="M344" t="s">
        <v>40</v>
      </c>
      <c r="N3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23 1</v>
      </c>
      <c r="O344" t="e">
        <f>VLOOKUP(TableOMP[[#This Row],[Label]],TableAvg[],2,FALSE)</f>
        <v>#N/A</v>
      </c>
      <c r="P344" t="e">
        <f>VLOOKUP(TableOMP[[#This Row],[Label]],TableAvg[],3,FALSE)</f>
        <v>#N/A</v>
      </c>
      <c r="Q344" t="e">
        <f>TableOMP[[#This Row],[Avg]]-$U$2*TableOMP[[#This Row],[StdDev]]</f>
        <v>#N/A</v>
      </c>
      <c r="R344" t="e">
        <f>TableOMP[[#This Row],[Avg]]+$U$2*TableOMP[[#This Row],[StdDev]]</f>
        <v>#N/A</v>
      </c>
      <c r="S344" t="e">
        <f>IF(AND(TableOMP[[#This Row],[total_time]]&gt;=TableOMP[[#This Row],[Low]], TableOMP[[#This Row],[total_time]]&lt;=TableOMP[[#This Row],[High]]),1,0)</f>
        <v>#N/A</v>
      </c>
    </row>
    <row r="345" spans="1:19" x14ac:dyDescent="0.25">
      <c r="A345" t="s">
        <v>17</v>
      </c>
      <c r="B345">
        <v>100</v>
      </c>
      <c r="C345">
        <v>0</v>
      </c>
      <c r="D345">
        <v>0</v>
      </c>
      <c r="E345">
        <v>24</v>
      </c>
      <c r="F345">
        <v>1</v>
      </c>
      <c r="G345">
        <v>1.2203740000000001</v>
      </c>
      <c r="H345">
        <v>9.4680000000000007E-3</v>
      </c>
      <c r="I345">
        <v>8.2999000000000003E-2</v>
      </c>
      <c r="J345">
        <v>3.6089999999999998E-3</v>
      </c>
      <c r="K345" t="str">
        <f t="shared" si="5"/>
        <v>5</v>
      </c>
      <c r="L345" t="s">
        <v>41</v>
      </c>
      <c r="M345" t="s">
        <v>40</v>
      </c>
      <c r="N3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24 1</v>
      </c>
      <c r="O345" t="e">
        <f>VLOOKUP(TableOMP[[#This Row],[Label]],TableAvg[],2,FALSE)</f>
        <v>#N/A</v>
      </c>
      <c r="P345" t="e">
        <f>VLOOKUP(TableOMP[[#This Row],[Label]],TableAvg[],3,FALSE)</f>
        <v>#N/A</v>
      </c>
      <c r="Q345" t="e">
        <f>TableOMP[[#This Row],[Avg]]-$U$2*TableOMP[[#This Row],[StdDev]]</f>
        <v>#N/A</v>
      </c>
      <c r="R345" t="e">
        <f>TableOMP[[#This Row],[Avg]]+$U$2*TableOMP[[#This Row],[StdDev]]</f>
        <v>#N/A</v>
      </c>
      <c r="S345" t="e">
        <f>IF(AND(TableOMP[[#This Row],[total_time]]&gt;=TableOMP[[#This Row],[Low]], TableOMP[[#This Row],[total_time]]&lt;=TableOMP[[#This Row],[High]]),1,0)</f>
        <v>#N/A</v>
      </c>
    </row>
    <row r="346" spans="1:19" x14ac:dyDescent="0.25">
      <c r="A346" t="s">
        <v>17</v>
      </c>
      <c r="B346">
        <v>100</v>
      </c>
      <c r="C346">
        <v>0</v>
      </c>
      <c r="D346">
        <v>0</v>
      </c>
      <c r="E346">
        <v>25</v>
      </c>
      <c r="F346">
        <v>1</v>
      </c>
      <c r="G346">
        <v>1.1677139999999999</v>
      </c>
      <c r="H346">
        <v>7.8230000000000001E-3</v>
      </c>
      <c r="I346">
        <v>9.5626000000000003E-2</v>
      </c>
      <c r="J346">
        <v>3.9839999999999997E-3</v>
      </c>
      <c r="K346" t="str">
        <f t="shared" si="5"/>
        <v>5</v>
      </c>
      <c r="L346" t="s">
        <v>41</v>
      </c>
      <c r="M346" t="s">
        <v>40</v>
      </c>
      <c r="N3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25 1</v>
      </c>
      <c r="O346" t="e">
        <f>VLOOKUP(TableOMP[[#This Row],[Label]],TableAvg[],2,FALSE)</f>
        <v>#N/A</v>
      </c>
      <c r="P346" t="e">
        <f>VLOOKUP(TableOMP[[#This Row],[Label]],TableAvg[],3,FALSE)</f>
        <v>#N/A</v>
      </c>
      <c r="Q346" t="e">
        <f>TableOMP[[#This Row],[Avg]]-$U$2*TableOMP[[#This Row],[StdDev]]</f>
        <v>#N/A</v>
      </c>
      <c r="R346" t="e">
        <f>TableOMP[[#This Row],[Avg]]+$U$2*TableOMP[[#This Row],[StdDev]]</f>
        <v>#N/A</v>
      </c>
      <c r="S346" t="e">
        <f>IF(AND(TableOMP[[#This Row],[total_time]]&gt;=TableOMP[[#This Row],[Low]], TableOMP[[#This Row],[total_time]]&lt;=TableOMP[[#This Row],[High]]),1,0)</f>
        <v>#N/A</v>
      </c>
    </row>
    <row r="347" spans="1:19" x14ac:dyDescent="0.25">
      <c r="A347" t="s">
        <v>17</v>
      </c>
      <c r="B347">
        <v>100</v>
      </c>
      <c r="C347">
        <v>0</v>
      </c>
      <c r="D347">
        <v>0</v>
      </c>
      <c r="E347">
        <v>26</v>
      </c>
      <c r="F347">
        <v>1</v>
      </c>
      <c r="G347">
        <v>1.2037150000000001</v>
      </c>
      <c r="H347">
        <v>1.1282E-2</v>
      </c>
      <c r="I347">
        <v>8.9365E-2</v>
      </c>
      <c r="J347">
        <v>3.5750000000000001E-3</v>
      </c>
      <c r="K347" t="str">
        <f t="shared" si="5"/>
        <v>5</v>
      </c>
      <c r="L347" t="s">
        <v>41</v>
      </c>
      <c r="M347" t="s">
        <v>40</v>
      </c>
      <c r="N3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26 1</v>
      </c>
      <c r="O347" t="e">
        <f>VLOOKUP(TableOMP[[#This Row],[Label]],TableAvg[],2,FALSE)</f>
        <v>#N/A</v>
      </c>
      <c r="P347" t="e">
        <f>VLOOKUP(TableOMP[[#This Row],[Label]],TableAvg[],3,FALSE)</f>
        <v>#N/A</v>
      </c>
      <c r="Q347" t="e">
        <f>TableOMP[[#This Row],[Avg]]-$U$2*TableOMP[[#This Row],[StdDev]]</f>
        <v>#N/A</v>
      </c>
      <c r="R347" t="e">
        <f>TableOMP[[#This Row],[Avg]]+$U$2*TableOMP[[#This Row],[StdDev]]</f>
        <v>#N/A</v>
      </c>
      <c r="S347" t="e">
        <f>IF(AND(TableOMP[[#This Row],[total_time]]&gt;=TableOMP[[#This Row],[Low]], TableOMP[[#This Row],[total_time]]&lt;=TableOMP[[#This Row],[High]]),1,0)</f>
        <v>#N/A</v>
      </c>
    </row>
    <row r="348" spans="1:19" x14ac:dyDescent="0.25">
      <c r="A348" t="s">
        <v>17</v>
      </c>
      <c r="B348">
        <v>100</v>
      </c>
      <c r="C348">
        <v>0</v>
      </c>
      <c r="D348">
        <v>0</v>
      </c>
      <c r="E348">
        <v>27</v>
      </c>
      <c r="F348">
        <v>1</v>
      </c>
      <c r="G348">
        <v>1.260054</v>
      </c>
      <c r="H348">
        <v>1.0322E-2</v>
      </c>
      <c r="I348">
        <v>9.9868999999999999E-2</v>
      </c>
      <c r="J348">
        <v>3.8409999999999998E-3</v>
      </c>
      <c r="K348" t="str">
        <f t="shared" si="5"/>
        <v>5</v>
      </c>
      <c r="L348" t="s">
        <v>41</v>
      </c>
      <c r="M348" t="s">
        <v>40</v>
      </c>
      <c r="N3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27 1</v>
      </c>
      <c r="O348" t="e">
        <f>VLOOKUP(TableOMP[[#This Row],[Label]],TableAvg[],2,FALSE)</f>
        <v>#N/A</v>
      </c>
      <c r="P348" t="e">
        <f>VLOOKUP(TableOMP[[#This Row],[Label]],TableAvg[],3,FALSE)</f>
        <v>#N/A</v>
      </c>
      <c r="Q348" t="e">
        <f>TableOMP[[#This Row],[Avg]]-$U$2*TableOMP[[#This Row],[StdDev]]</f>
        <v>#N/A</v>
      </c>
      <c r="R348" t="e">
        <f>TableOMP[[#This Row],[Avg]]+$U$2*TableOMP[[#This Row],[StdDev]]</f>
        <v>#N/A</v>
      </c>
      <c r="S348" t="e">
        <f>IF(AND(TableOMP[[#This Row],[total_time]]&gt;=TableOMP[[#This Row],[Low]], TableOMP[[#This Row],[total_time]]&lt;=TableOMP[[#This Row],[High]]),1,0)</f>
        <v>#N/A</v>
      </c>
    </row>
    <row r="349" spans="1:19" x14ac:dyDescent="0.25">
      <c r="A349" t="s">
        <v>17</v>
      </c>
      <c r="B349">
        <v>100</v>
      </c>
      <c r="C349">
        <v>0</v>
      </c>
      <c r="D349">
        <v>0</v>
      </c>
      <c r="E349">
        <v>28</v>
      </c>
      <c r="F349">
        <v>1</v>
      </c>
      <c r="G349">
        <v>1.2243569999999999</v>
      </c>
      <c r="H349">
        <v>1.1649E-2</v>
      </c>
      <c r="I349">
        <v>0.10692400000000001</v>
      </c>
      <c r="J349">
        <v>3.96E-3</v>
      </c>
      <c r="K349" t="str">
        <f t="shared" si="5"/>
        <v>5</v>
      </c>
      <c r="L349" t="s">
        <v>41</v>
      </c>
      <c r="M349" t="s">
        <v>40</v>
      </c>
      <c r="N3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28 1</v>
      </c>
      <c r="O349" t="e">
        <f>VLOOKUP(TableOMP[[#This Row],[Label]],TableAvg[],2,FALSE)</f>
        <v>#N/A</v>
      </c>
      <c r="P349" t="e">
        <f>VLOOKUP(TableOMP[[#This Row],[Label]],TableAvg[],3,FALSE)</f>
        <v>#N/A</v>
      </c>
      <c r="Q349" t="e">
        <f>TableOMP[[#This Row],[Avg]]-$U$2*TableOMP[[#This Row],[StdDev]]</f>
        <v>#N/A</v>
      </c>
      <c r="R349" t="e">
        <f>TableOMP[[#This Row],[Avg]]+$U$2*TableOMP[[#This Row],[StdDev]]</f>
        <v>#N/A</v>
      </c>
      <c r="S349" t="e">
        <f>IF(AND(TableOMP[[#This Row],[total_time]]&gt;=TableOMP[[#This Row],[Low]], TableOMP[[#This Row],[total_time]]&lt;=TableOMP[[#This Row],[High]]),1,0)</f>
        <v>#N/A</v>
      </c>
    </row>
    <row r="350" spans="1:19" x14ac:dyDescent="0.25">
      <c r="A350" t="s">
        <v>17</v>
      </c>
      <c r="B350">
        <v>100</v>
      </c>
      <c r="C350">
        <v>0</v>
      </c>
      <c r="D350">
        <v>0</v>
      </c>
      <c r="E350">
        <v>29</v>
      </c>
      <c r="F350">
        <v>1</v>
      </c>
      <c r="G350">
        <v>1.3127249999999999</v>
      </c>
      <c r="H350">
        <v>1.0199E-2</v>
      </c>
      <c r="I350">
        <v>6.4993999999999996E-2</v>
      </c>
      <c r="J350">
        <v>2.3210000000000001E-3</v>
      </c>
      <c r="K350" t="str">
        <f t="shared" si="5"/>
        <v>5</v>
      </c>
      <c r="L350" t="s">
        <v>41</v>
      </c>
      <c r="M350" t="s">
        <v>40</v>
      </c>
      <c r="N3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29 1</v>
      </c>
      <c r="O350" t="e">
        <f>VLOOKUP(TableOMP[[#This Row],[Label]],TableAvg[],2,FALSE)</f>
        <v>#N/A</v>
      </c>
      <c r="P350" t="e">
        <f>VLOOKUP(TableOMP[[#This Row],[Label]],TableAvg[],3,FALSE)</f>
        <v>#N/A</v>
      </c>
      <c r="Q350" t="e">
        <f>TableOMP[[#This Row],[Avg]]-$U$2*TableOMP[[#This Row],[StdDev]]</f>
        <v>#N/A</v>
      </c>
      <c r="R350" t="e">
        <f>TableOMP[[#This Row],[Avg]]+$U$2*TableOMP[[#This Row],[StdDev]]</f>
        <v>#N/A</v>
      </c>
      <c r="S350" t="e">
        <f>IF(AND(TableOMP[[#This Row],[total_time]]&gt;=TableOMP[[#This Row],[Low]], TableOMP[[#This Row],[total_time]]&lt;=TableOMP[[#This Row],[High]]),1,0)</f>
        <v>#N/A</v>
      </c>
    </row>
    <row r="351" spans="1:19" x14ac:dyDescent="0.25">
      <c r="A351" t="s">
        <v>17</v>
      </c>
      <c r="B351">
        <v>100</v>
      </c>
      <c r="C351">
        <v>0</v>
      </c>
      <c r="D351">
        <v>0</v>
      </c>
      <c r="E351">
        <v>30</v>
      </c>
      <c r="F351">
        <v>1</v>
      </c>
      <c r="G351">
        <v>1.267474</v>
      </c>
      <c r="H351">
        <v>1.3472E-2</v>
      </c>
      <c r="I351">
        <v>8.7925000000000003E-2</v>
      </c>
      <c r="J351">
        <v>3.032E-3</v>
      </c>
      <c r="K351" t="str">
        <f t="shared" si="5"/>
        <v>5</v>
      </c>
      <c r="L351" t="s">
        <v>41</v>
      </c>
      <c r="M351" t="s">
        <v>40</v>
      </c>
      <c r="N3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30 1</v>
      </c>
      <c r="O351" t="e">
        <f>VLOOKUP(TableOMP[[#This Row],[Label]],TableAvg[],2,FALSE)</f>
        <v>#N/A</v>
      </c>
      <c r="P351" t="e">
        <f>VLOOKUP(TableOMP[[#This Row],[Label]],TableAvg[],3,FALSE)</f>
        <v>#N/A</v>
      </c>
      <c r="Q351" t="e">
        <f>TableOMP[[#This Row],[Avg]]-$U$2*TableOMP[[#This Row],[StdDev]]</f>
        <v>#N/A</v>
      </c>
      <c r="R351" t="e">
        <f>TableOMP[[#This Row],[Avg]]+$U$2*TableOMP[[#This Row],[StdDev]]</f>
        <v>#N/A</v>
      </c>
      <c r="S351" t="e">
        <f>IF(AND(TableOMP[[#This Row],[total_time]]&gt;=TableOMP[[#This Row],[Low]], TableOMP[[#This Row],[total_time]]&lt;=TableOMP[[#This Row],[High]]),1,0)</f>
        <v>#N/A</v>
      </c>
    </row>
    <row r="352" spans="1:19" x14ac:dyDescent="0.25">
      <c r="A352" t="s">
        <v>17</v>
      </c>
      <c r="B352">
        <v>100</v>
      </c>
      <c r="C352">
        <v>0</v>
      </c>
      <c r="D352">
        <v>0</v>
      </c>
      <c r="E352">
        <v>31</v>
      </c>
      <c r="F352">
        <v>1</v>
      </c>
      <c r="G352">
        <v>1.317056</v>
      </c>
      <c r="H352">
        <v>1.5041000000000001E-2</v>
      </c>
      <c r="I352">
        <v>0.120716</v>
      </c>
      <c r="J352">
        <v>4.0239999999999998E-3</v>
      </c>
      <c r="K352" t="str">
        <f t="shared" si="5"/>
        <v>5</v>
      </c>
      <c r="L352" t="s">
        <v>41</v>
      </c>
      <c r="M352" t="s">
        <v>40</v>
      </c>
      <c r="N3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31 1</v>
      </c>
      <c r="O352" t="e">
        <f>VLOOKUP(TableOMP[[#This Row],[Label]],TableAvg[],2,FALSE)</f>
        <v>#N/A</v>
      </c>
      <c r="P352" t="e">
        <f>VLOOKUP(TableOMP[[#This Row],[Label]],TableAvg[],3,FALSE)</f>
        <v>#N/A</v>
      </c>
      <c r="Q352" t="e">
        <f>TableOMP[[#This Row],[Avg]]-$U$2*TableOMP[[#This Row],[StdDev]]</f>
        <v>#N/A</v>
      </c>
      <c r="R352" t="e">
        <f>TableOMP[[#This Row],[Avg]]+$U$2*TableOMP[[#This Row],[StdDev]]</f>
        <v>#N/A</v>
      </c>
      <c r="S352" t="e">
        <f>IF(AND(TableOMP[[#This Row],[total_time]]&gt;=TableOMP[[#This Row],[Low]], TableOMP[[#This Row],[total_time]]&lt;=TableOMP[[#This Row],[High]]),1,0)</f>
        <v>#N/A</v>
      </c>
    </row>
    <row r="353" spans="1:19" x14ac:dyDescent="0.25">
      <c r="A353" t="s">
        <v>17</v>
      </c>
      <c r="B353">
        <v>100</v>
      </c>
      <c r="C353">
        <v>0</v>
      </c>
      <c r="D353">
        <v>0</v>
      </c>
      <c r="E353">
        <v>32</v>
      </c>
      <c r="F353">
        <v>1</v>
      </c>
      <c r="G353">
        <v>1.2963530000000001</v>
      </c>
      <c r="H353">
        <v>1.2266000000000001E-2</v>
      </c>
      <c r="I353">
        <v>0.117603</v>
      </c>
      <c r="J353">
        <v>3.7940000000000001E-3</v>
      </c>
      <c r="K353" t="str">
        <f t="shared" si="5"/>
        <v>5</v>
      </c>
      <c r="L353" t="s">
        <v>41</v>
      </c>
      <c r="M353" t="s">
        <v>40</v>
      </c>
      <c r="N3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32 1</v>
      </c>
      <c r="O353" t="e">
        <f>VLOOKUP(TableOMP[[#This Row],[Label]],TableAvg[],2,FALSE)</f>
        <v>#N/A</v>
      </c>
      <c r="P353" t="e">
        <f>VLOOKUP(TableOMP[[#This Row],[Label]],TableAvg[],3,FALSE)</f>
        <v>#N/A</v>
      </c>
      <c r="Q353" t="e">
        <f>TableOMP[[#This Row],[Avg]]-$U$2*TableOMP[[#This Row],[StdDev]]</f>
        <v>#N/A</v>
      </c>
      <c r="R353" t="e">
        <f>TableOMP[[#This Row],[Avg]]+$U$2*TableOMP[[#This Row],[StdDev]]</f>
        <v>#N/A</v>
      </c>
      <c r="S353" t="e">
        <f>IF(AND(TableOMP[[#This Row],[total_time]]&gt;=TableOMP[[#This Row],[Low]], TableOMP[[#This Row],[total_time]]&lt;=TableOMP[[#This Row],[High]]),1,0)</f>
        <v>#N/A</v>
      </c>
    </row>
    <row r="354" spans="1:19" x14ac:dyDescent="0.25">
      <c r="A354" t="s">
        <v>17</v>
      </c>
      <c r="B354">
        <v>100</v>
      </c>
      <c r="C354">
        <v>0</v>
      </c>
      <c r="D354">
        <v>0</v>
      </c>
      <c r="E354">
        <v>33</v>
      </c>
      <c r="F354">
        <v>1</v>
      </c>
      <c r="G354">
        <v>1.3596790000000001</v>
      </c>
      <c r="H354">
        <v>1.5186E-2</v>
      </c>
      <c r="I354">
        <v>0.15284700000000001</v>
      </c>
      <c r="J354">
        <v>4.7759999999999999E-3</v>
      </c>
      <c r="K354" t="str">
        <f t="shared" si="5"/>
        <v>5</v>
      </c>
      <c r="L354" t="s">
        <v>41</v>
      </c>
      <c r="M354" t="s">
        <v>40</v>
      </c>
      <c r="N3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33 1</v>
      </c>
      <c r="O354" t="e">
        <f>VLOOKUP(TableOMP[[#This Row],[Label]],TableAvg[],2,FALSE)</f>
        <v>#N/A</v>
      </c>
      <c r="P354" t="e">
        <f>VLOOKUP(TableOMP[[#This Row],[Label]],TableAvg[],3,FALSE)</f>
        <v>#N/A</v>
      </c>
      <c r="Q354" t="e">
        <f>TableOMP[[#This Row],[Avg]]-$U$2*TableOMP[[#This Row],[StdDev]]</f>
        <v>#N/A</v>
      </c>
      <c r="R354" t="e">
        <f>TableOMP[[#This Row],[Avg]]+$U$2*TableOMP[[#This Row],[StdDev]]</f>
        <v>#N/A</v>
      </c>
      <c r="S354" t="e">
        <f>IF(AND(TableOMP[[#This Row],[total_time]]&gt;=TableOMP[[#This Row],[Low]], TableOMP[[#This Row],[total_time]]&lt;=TableOMP[[#This Row],[High]]),1,0)</f>
        <v>#N/A</v>
      </c>
    </row>
    <row r="355" spans="1:19" x14ac:dyDescent="0.25">
      <c r="A355" t="s">
        <v>17</v>
      </c>
      <c r="B355">
        <v>100</v>
      </c>
      <c r="C355">
        <v>0</v>
      </c>
      <c r="D355">
        <v>0</v>
      </c>
      <c r="E355">
        <v>34</v>
      </c>
      <c r="F355">
        <v>1</v>
      </c>
      <c r="G355">
        <v>1.3737870000000001</v>
      </c>
      <c r="H355">
        <v>1.3582E-2</v>
      </c>
      <c r="I355">
        <v>0.14251</v>
      </c>
      <c r="J355">
        <v>4.3179999999999998E-3</v>
      </c>
      <c r="K355" t="str">
        <f t="shared" si="5"/>
        <v>5</v>
      </c>
      <c r="L355" t="s">
        <v>41</v>
      </c>
      <c r="M355" t="s">
        <v>40</v>
      </c>
      <c r="N3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34 1</v>
      </c>
      <c r="O355" t="e">
        <f>VLOOKUP(TableOMP[[#This Row],[Label]],TableAvg[],2,FALSE)</f>
        <v>#N/A</v>
      </c>
      <c r="P355" t="e">
        <f>VLOOKUP(TableOMP[[#This Row],[Label]],TableAvg[],3,FALSE)</f>
        <v>#N/A</v>
      </c>
      <c r="Q355" t="e">
        <f>TableOMP[[#This Row],[Avg]]-$U$2*TableOMP[[#This Row],[StdDev]]</f>
        <v>#N/A</v>
      </c>
      <c r="R355" t="e">
        <f>TableOMP[[#This Row],[Avg]]+$U$2*TableOMP[[#This Row],[StdDev]]</f>
        <v>#N/A</v>
      </c>
      <c r="S355" t="e">
        <f>IF(AND(TableOMP[[#This Row],[total_time]]&gt;=TableOMP[[#This Row],[Low]], TableOMP[[#This Row],[total_time]]&lt;=TableOMP[[#This Row],[High]]),1,0)</f>
        <v>#N/A</v>
      </c>
    </row>
    <row r="356" spans="1:19" x14ac:dyDescent="0.25">
      <c r="A356" t="s">
        <v>17</v>
      </c>
      <c r="B356">
        <v>100</v>
      </c>
      <c r="C356">
        <v>0</v>
      </c>
      <c r="D356">
        <v>0</v>
      </c>
      <c r="E356">
        <v>35</v>
      </c>
      <c r="F356">
        <v>1</v>
      </c>
      <c r="G356">
        <v>1.274057</v>
      </c>
      <c r="H356">
        <v>7.3439999999999998E-3</v>
      </c>
      <c r="I356">
        <v>7.5137999999999996E-2</v>
      </c>
      <c r="J356">
        <v>2.2100000000000002E-3</v>
      </c>
      <c r="K356" t="str">
        <f t="shared" si="5"/>
        <v>5</v>
      </c>
      <c r="L356" t="s">
        <v>41</v>
      </c>
      <c r="M356" t="s">
        <v>40</v>
      </c>
      <c r="N3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35 1</v>
      </c>
      <c r="O356" t="e">
        <f>VLOOKUP(TableOMP[[#This Row],[Label]],TableAvg[],2,FALSE)</f>
        <v>#N/A</v>
      </c>
      <c r="P356" t="e">
        <f>VLOOKUP(TableOMP[[#This Row],[Label]],TableAvg[],3,FALSE)</f>
        <v>#N/A</v>
      </c>
      <c r="Q356" t="e">
        <f>TableOMP[[#This Row],[Avg]]-$U$2*TableOMP[[#This Row],[StdDev]]</f>
        <v>#N/A</v>
      </c>
      <c r="R356" t="e">
        <f>TableOMP[[#This Row],[Avg]]+$U$2*TableOMP[[#This Row],[StdDev]]</f>
        <v>#N/A</v>
      </c>
      <c r="S356" t="e">
        <f>IF(AND(TableOMP[[#This Row],[total_time]]&gt;=TableOMP[[#This Row],[Low]], TableOMP[[#This Row],[total_time]]&lt;=TableOMP[[#This Row],[High]]),1,0)</f>
        <v>#N/A</v>
      </c>
    </row>
    <row r="357" spans="1:19" x14ac:dyDescent="0.25">
      <c r="A357" t="s">
        <v>17</v>
      </c>
      <c r="B357">
        <v>100</v>
      </c>
      <c r="C357">
        <v>0</v>
      </c>
      <c r="D357">
        <v>0</v>
      </c>
      <c r="E357">
        <v>36</v>
      </c>
      <c r="F357">
        <v>1</v>
      </c>
      <c r="G357">
        <v>1.4188940000000001</v>
      </c>
      <c r="H357">
        <v>1.6074999999999999E-2</v>
      </c>
      <c r="I357">
        <v>0.14402699999999999</v>
      </c>
      <c r="J357">
        <v>4.1149999999999997E-3</v>
      </c>
      <c r="K357" t="str">
        <f t="shared" si="5"/>
        <v>5</v>
      </c>
      <c r="L357" t="s">
        <v>41</v>
      </c>
      <c r="M357" t="s">
        <v>40</v>
      </c>
      <c r="N3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36 1</v>
      </c>
      <c r="O357" t="e">
        <f>VLOOKUP(TableOMP[[#This Row],[Label]],TableAvg[],2,FALSE)</f>
        <v>#N/A</v>
      </c>
      <c r="P357" t="e">
        <f>VLOOKUP(TableOMP[[#This Row],[Label]],TableAvg[],3,FALSE)</f>
        <v>#N/A</v>
      </c>
      <c r="Q357" t="e">
        <f>TableOMP[[#This Row],[Avg]]-$U$2*TableOMP[[#This Row],[StdDev]]</f>
        <v>#N/A</v>
      </c>
      <c r="R357" t="e">
        <f>TableOMP[[#This Row],[Avg]]+$U$2*TableOMP[[#This Row],[StdDev]]</f>
        <v>#N/A</v>
      </c>
      <c r="S357" t="e">
        <f>IF(AND(TableOMP[[#This Row],[total_time]]&gt;=TableOMP[[#This Row],[Low]], TableOMP[[#This Row],[total_time]]&lt;=TableOMP[[#This Row],[High]]),1,0)</f>
        <v>#N/A</v>
      </c>
    </row>
    <row r="358" spans="1:19" x14ac:dyDescent="0.25">
      <c r="A358" t="s">
        <v>17</v>
      </c>
      <c r="B358">
        <v>100</v>
      </c>
      <c r="C358">
        <v>0</v>
      </c>
      <c r="D358">
        <v>0</v>
      </c>
      <c r="E358">
        <v>37</v>
      </c>
      <c r="F358">
        <v>1</v>
      </c>
      <c r="G358">
        <v>1.4353720000000001</v>
      </c>
      <c r="H358">
        <v>1.8377000000000001E-2</v>
      </c>
      <c r="I358">
        <v>0.17925199999999999</v>
      </c>
      <c r="J358">
        <v>4.9789999999999999E-3</v>
      </c>
      <c r="K358" t="str">
        <f t="shared" si="5"/>
        <v>5</v>
      </c>
      <c r="L358" t="s">
        <v>41</v>
      </c>
      <c r="M358" t="s">
        <v>40</v>
      </c>
      <c r="N3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37 1</v>
      </c>
      <c r="O358" t="e">
        <f>VLOOKUP(TableOMP[[#This Row],[Label]],TableAvg[],2,FALSE)</f>
        <v>#N/A</v>
      </c>
      <c r="P358" t="e">
        <f>VLOOKUP(TableOMP[[#This Row],[Label]],TableAvg[],3,FALSE)</f>
        <v>#N/A</v>
      </c>
      <c r="Q358" t="e">
        <f>TableOMP[[#This Row],[Avg]]-$U$2*TableOMP[[#This Row],[StdDev]]</f>
        <v>#N/A</v>
      </c>
      <c r="R358" t="e">
        <f>TableOMP[[#This Row],[Avg]]+$U$2*TableOMP[[#This Row],[StdDev]]</f>
        <v>#N/A</v>
      </c>
      <c r="S358" t="e">
        <f>IF(AND(TableOMP[[#This Row],[total_time]]&gt;=TableOMP[[#This Row],[Low]], TableOMP[[#This Row],[total_time]]&lt;=TableOMP[[#This Row],[High]]),1,0)</f>
        <v>#N/A</v>
      </c>
    </row>
    <row r="359" spans="1:19" x14ac:dyDescent="0.25">
      <c r="A359" t="s">
        <v>17</v>
      </c>
      <c r="B359">
        <v>100</v>
      </c>
      <c r="C359">
        <v>0</v>
      </c>
      <c r="D359">
        <v>0</v>
      </c>
      <c r="E359">
        <v>38</v>
      </c>
      <c r="F359">
        <v>1</v>
      </c>
      <c r="G359">
        <v>1.4402759999999999</v>
      </c>
      <c r="H359">
        <v>1.5146E-2</v>
      </c>
      <c r="I359">
        <v>0.16144900000000001</v>
      </c>
      <c r="J359">
        <v>4.3629999999999997E-3</v>
      </c>
      <c r="K359" t="str">
        <f t="shared" si="5"/>
        <v>5</v>
      </c>
      <c r="L359" t="s">
        <v>41</v>
      </c>
      <c r="M359" t="s">
        <v>40</v>
      </c>
      <c r="N3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38 1</v>
      </c>
      <c r="O359" t="e">
        <f>VLOOKUP(TableOMP[[#This Row],[Label]],TableAvg[],2,FALSE)</f>
        <v>#N/A</v>
      </c>
      <c r="P359" t="e">
        <f>VLOOKUP(TableOMP[[#This Row],[Label]],TableAvg[],3,FALSE)</f>
        <v>#N/A</v>
      </c>
      <c r="Q359" t="e">
        <f>TableOMP[[#This Row],[Avg]]-$U$2*TableOMP[[#This Row],[StdDev]]</f>
        <v>#N/A</v>
      </c>
      <c r="R359" t="e">
        <f>TableOMP[[#This Row],[Avg]]+$U$2*TableOMP[[#This Row],[StdDev]]</f>
        <v>#N/A</v>
      </c>
      <c r="S359" t="e">
        <f>IF(AND(TableOMP[[#This Row],[total_time]]&gt;=TableOMP[[#This Row],[Low]], TableOMP[[#This Row],[total_time]]&lt;=TableOMP[[#This Row],[High]]),1,0)</f>
        <v>#N/A</v>
      </c>
    </row>
    <row r="360" spans="1:19" x14ac:dyDescent="0.25">
      <c r="A360" t="s">
        <v>17</v>
      </c>
      <c r="B360">
        <v>100</v>
      </c>
      <c r="C360">
        <v>0</v>
      </c>
      <c r="D360">
        <v>0</v>
      </c>
      <c r="E360">
        <v>39</v>
      </c>
      <c r="F360">
        <v>1</v>
      </c>
      <c r="G360">
        <v>1.324775</v>
      </c>
      <c r="H360">
        <v>1.9434E-2</v>
      </c>
      <c r="I360">
        <v>0.21756600000000001</v>
      </c>
      <c r="J360">
        <v>5.7250000000000001E-3</v>
      </c>
      <c r="K360" t="str">
        <f t="shared" si="5"/>
        <v>5</v>
      </c>
      <c r="L360" t="s">
        <v>41</v>
      </c>
      <c r="M360" t="s">
        <v>40</v>
      </c>
      <c r="N3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39 1</v>
      </c>
      <c r="O360" t="e">
        <f>VLOOKUP(TableOMP[[#This Row],[Label]],TableAvg[],2,FALSE)</f>
        <v>#N/A</v>
      </c>
      <c r="P360" t="e">
        <f>VLOOKUP(TableOMP[[#This Row],[Label]],TableAvg[],3,FALSE)</f>
        <v>#N/A</v>
      </c>
      <c r="Q360" t="e">
        <f>TableOMP[[#This Row],[Avg]]-$U$2*TableOMP[[#This Row],[StdDev]]</f>
        <v>#N/A</v>
      </c>
      <c r="R360" t="e">
        <f>TableOMP[[#This Row],[Avg]]+$U$2*TableOMP[[#This Row],[StdDev]]</f>
        <v>#N/A</v>
      </c>
      <c r="S360" t="e">
        <f>IF(AND(TableOMP[[#This Row],[total_time]]&gt;=TableOMP[[#This Row],[Low]], TableOMP[[#This Row],[total_time]]&lt;=TableOMP[[#This Row],[High]]),1,0)</f>
        <v>#N/A</v>
      </c>
    </row>
    <row r="361" spans="1:19" x14ac:dyDescent="0.25">
      <c r="A361" t="s">
        <v>17</v>
      </c>
      <c r="B361">
        <v>100</v>
      </c>
      <c r="C361">
        <v>0</v>
      </c>
      <c r="D361">
        <v>0</v>
      </c>
      <c r="E361">
        <v>40</v>
      </c>
      <c r="F361">
        <v>1</v>
      </c>
      <c r="G361">
        <v>1.372641</v>
      </c>
      <c r="H361">
        <v>8.5299999999999994E-3</v>
      </c>
      <c r="I361">
        <v>0.191828</v>
      </c>
      <c r="J361">
        <v>4.9189999999999998E-3</v>
      </c>
      <c r="K361" t="str">
        <f t="shared" si="5"/>
        <v>5</v>
      </c>
      <c r="L361" t="s">
        <v>41</v>
      </c>
      <c r="M361" t="s">
        <v>40</v>
      </c>
      <c r="N3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40 1</v>
      </c>
      <c r="O361" t="e">
        <f>VLOOKUP(TableOMP[[#This Row],[Label]],TableAvg[],2,FALSE)</f>
        <v>#N/A</v>
      </c>
      <c r="P361" t="e">
        <f>VLOOKUP(TableOMP[[#This Row],[Label]],TableAvg[],3,FALSE)</f>
        <v>#N/A</v>
      </c>
      <c r="Q361" t="e">
        <f>TableOMP[[#This Row],[Avg]]-$U$2*TableOMP[[#This Row],[StdDev]]</f>
        <v>#N/A</v>
      </c>
      <c r="R361" t="e">
        <f>TableOMP[[#This Row],[Avg]]+$U$2*TableOMP[[#This Row],[StdDev]]</f>
        <v>#N/A</v>
      </c>
      <c r="S361" t="e">
        <f>IF(AND(TableOMP[[#This Row],[total_time]]&gt;=TableOMP[[#This Row],[Low]], TableOMP[[#This Row],[total_time]]&lt;=TableOMP[[#This Row],[High]]),1,0)</f>
        <v>#N/A</v>
      </c>
    </row>
    <row r="362" spans="1:19" x14ac:dyDescent="0.25">
      <c r="A362" t="s">
        <v>17</v>
      </c>
      <c r="B362">
        <v>100</v>
      </c>
      <c r="C362">
        <v>0</v>
      </c>
      <c r="D362">
        <v>0</v>
      </c>
      <c r="E362">
        <v>41</v>
      </c>
      <c r="F362">
        <v>1</v>
      </c>
      <c r="G362">
        <v>1.3742639999999999</v>
      </c>
      <c r="H362">
        <v>1.1450999999999999E-2</v>
      </c>
      <c r="I362">
        <v>0.188447</v>
      </c>
      <c r="J362">
        <v>4.7109999999999999E-3</v>
      </c>
      <c r="K362" t="str">
        <f t="shared" si="5"/>
        <v>5</v>
      </c>
      <c r="L362" t="s">
        <v>41</v>
      </c>
      <c r="M362" t="s">
        <v>40</v>
      </c>
      <c r="N3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41 1</v>
      </c>
      <c r="O362" t="e">
        <f>VLOOKUP(TableOMP[[#This Row],[Label]],TableAvg[],2,FALSE)</f>
        <v>#N/A</v>
      </c>
      <c r="P362" t="e">
        <f>VLOOKUP(TableOMP[[#This Row],[Label]],TableAvg[],3,FALSE)</f>
        <v>#N/A</v>
      </c>
      <c r="Q362" t="e">
        <f>TableOMP[[#This Row],[Avg]]-$U$2*TableOMP[[#This Row],[StdDev]]</f>
        <v>#N/A</v>
      </c>
      <c r="R362" t="e">
        <f>TableOMP[[#This Row],[Avg]]+$U$2*TableOMP[[#This Row],[StdDev]]</f>
        <v>#N/A</v>
      </c>
      <c r="S362" t="e">
        <f>IF(AND(TableOMP[[#This Row],[total_time]]&gt;=TableOMP[[#This Row],[Low]], TableOMP[[#This Row],[total_time]]&lt;=TableOMP[[#This Row],[High]]),1,0)</f>
        <v>#N/A</v>
      </c>
    </row>
    <row r="363" spans="1:19" x14ac:dyDescent="0.25">
      <c r="A363" t="s">
        <v>17</v>
      </c>
      <c r="B363">
        <v>100</v>
      </c>
      <c r="C363">
        <v>0</v>
      </c>
      <c r="D363">
        <v>0</v>
      </c>
      <c r="E363">
        <v>42</v>
      </c>
      <c r="F363">
        <v>1</v>
      </c>
      <c r="G363">
        <v>1.3599920000000001</v>
      </c>
      <c r="H363">
        <v>1.5966999999999999E-2</v>
      </c>
      <c r="I363">
        <v>0.22417599999999999</v>
      </c>
      <c r="J363">
        <v>5.4679999999999998E-3</v>
      </c>
      <c r="K363" t="str">
        <f t="shared" si="5"/>
        <v>5</v>
      </c>
      <c r="L363" t="s">
        <v>41</v>
      </c>
      <c r="M363" t="s">
        <v>40</v>
      </c>
      <c r="N3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42 1</v>
      </c>
      <c r="O363" t="e">
        <f>VLOOKUP(TableOMP[[#This Row],[Label]],TableAvg[],2,FALSE)</f>
        <v>#N/A</v>
      </c>
      <c r="P363" t="e">
        <f>VLOOKUP(TableOMP[[#This Row],[Label]],TableAvg[],3,FALSE)</f>
        <v>#N/A</v>
      </c>
      <c r="Q363" t="e">
        <f>TableOMP[[#This Row],[Avg]]-$U$2*TableOMP[[#This Row],[StdDev]]</f>
        <v>#N/A</v>
      </c>
      <c r="R363" t="e">
        <f>TableOMP[[#This Row],[Avg]]+$U$2*TableOMP[[#This Row],[StdDev]]</f>
        <v>#N/A</v>
      </c>
      <c r="S363" t="e">
        <f>IF(AND(TableOMP[[#This Row],[total_time]]&gt;=TableOMP[[#This Row],[Low]], TableOMP[[#This Row],[total_time]]&lt;=TableOMP[[#This Row],[High]]),1,0)</f>
        <v>#N/A</v>
      </c>
    </row>
    <row r="364" spans="1:19" x14ac:dyDescent="0.25">
      <c r="A364" t="s">
        <v>17</v>
      </c>
      <c r="B364">
        <v>100</v>
      </c>
      <c r="C364">
        <v>0</v>
      </c>
      <c r="D364">
        <v>0</v>
      </c>
      <c r="E364">
        <v>43</v>
      </c>
      <c r="F364">
        <v>1</v>
      </c>
      <c r="G364">
        <v>1.3952770000000001</v>
      </c>
      <c r="H364">
        <v>1.4617E-2</v>
      </c>
      <c r="I364">
        <v>0.102738</v>
      </c>
      <c r="J364">
        <v>2.4459999999999998E-3</v>
      </c>
      <c r="K364" t="str">
        <f t="shared" si="5"/>
        <v>5</v>
      </c>
      <c r="L364" t="s">
        <v>41</v>
      </c>
      <c r="M364" t="s">
        <v>40</v>
      </c>
      <c r="N3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43 1</v>
      </c>
      <c r="O364" t="e">
        <f>VLOOKUP(TableOMP[[#This Row],[Label]],TableAvg[],2,FALSE)</f>
        <v>#N/A</v>
      </c>
      <c r="P364" t="e">
        <f>VLOOKUP(TableOMP[[#This Row],[Label]],TableAvg[],3,FALSE)</f>
        <v>#N/A</v>
      </c>
      <c r="Q364" t="e">
        <f>TableOMP[[#This Row],[Avg]]-$U$2*TableOMP[[#This Row],[StdDev]]</f>
        <v>#N/A</v>
      </c>
      <c r="R364" t="e">
        <f>TableOMP[[#This Row],[Avg]]+$U$2*TableOMP[[#This Row],[StdDev]]</f>
        <v>#N/A</v>
      </c>
      <c r="S364" t="e">
        <f>IF(AND(TableOMP[[#This Row],[total_time]]&gt;=TableOMP[[#This Row],[Low]], TableOMP[[#This Row],[total_time]]&lt;=TableOMP[[#This Row],[High]]),1,0)</f>
        <v>#N/A</v>
      </c>
    </row>
    <row r="365" spans="1:19" x14ac:dyDescent="0.25">
      <c r="A365" t="s">
        <v>17</v>
      </c>
      <c r="B365">
        <v>100</v>
      </c>
      <c r="C365">
        <v>0</v>
      </c>
      <c r="D365">
        <v>0</v>
      </c>
      <c r="E365">
        <v>44</v>
      </c>
      <c r="F365">
        <v>1</v>
      </c>
      <c r="G365">
        <v>1.389705</v>
      </c>
      <c r="H365">
        <v>1.5443E-2</v>
      </c>
      <c r="I365">
        <v>0.241451</v>
      </c>
      <c r="J365">
        <v>5.6150000000000002E-3</v>
      </c>
      <c r="K365" t="str">
        <f t="shared" si="5"/>
        <v>5</v>
      </c>
      <c r="L365" t="s">
        <v>41</v>
      </c>
      <c r="M365" t="s">
        <v>40</v>
      </c>
      <c r="N3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44 1</v>
      </c>
      <c r="O365" t="e">
        <f>VLOOKUP(TableOMP[[#This Row],[Label]],TableAvg[],2,FALSE)</f>
        <v>#N/A</v>
      </c>
      <c r="P365" t="e">
        <f>VLOOKUP(TableOMP[[#This Row],[Label]],TableAvg[],3,FALSE)</f>
        <v>#N/A</v>
      </c>
      <c r="Q365" t="e">
        <f>TableOMP[[#This Row],[Avg]]-$U$2*TableOMP[[#This Row],[StdDev]]</f>
        <v>#N/A</v>
      </c>
      <c r="R365" t="e">
        <f>TableOMP[[#This Row],[Avg]]+$U$2*TableOMP[[#This Row],[StdDev]]</f>
        <v>#N/A</v>
      </c>
      <c r="S365" t="e">
        <f>IF(AND(TableOMP[[#This Row],[total_time]]&gt;=TableOMP[[#This Row],[Low]], TableOMP[[#This Row],[total_time]]&lt;=TableOMP[[#This Row],[High]]),1,0)</f>
        <v>#N/A</v>
      </c>
    </row>
    <row r="366" spans="1:19" x14ac:dyDescent="0.25">
      <c r="A366" t="s">
        <v>17</v>
      </c>
      <c r="B366">
        <v>100</v>
      </c>
      <c r="C366">
        <v>0</v>
      </c>
      <c r="D366">
        <v>0</v>
      </c>
      <c r="E366">
        <v>45</v>
      </c>
      <c r="F366">
        <v>1</v>
      </c>
      <c r="G366">
        <v>1.424239</v>
      </c>
      <c r="H366">
        <v>1.6750000000000001E-2</v>
      </c>
      <c r="I366">
        <v>0.224305</v>
      </c>
      <c r="J366">
        <v>5.0980000000000001E-3</v>
      </c>
      <c r="K366" t="str">
        <f t="shared" si="5"/>
        <v>5</v>
      </c>
      <c r="L366" t="s">
        <v>41</v>
      </c>
      <c r="M366" t="s">
        <v>40</v>
      </c>
      <c r="N3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45 1</v>
      </c>
      <c r="O366" t="e">
        <f>VLOOKUP(TableOMP[[#This Row],[Label]],TableAvg[],2,FALSE)</f>
        <v>#N/A</v>
      </c>
      <c r="P366" t="e">
        <f>VLOOKUP(TableOMP[[#This Row],[Label]],TableAvg[],3,FALSE)</f>
        <v>#N/A</v>
      </c>
      <c r="Q366" t="e">
        <f>TableOMP[[#This Row],[Avg]]-$U$2*TableOMP[[#This Row],[StdDev]]</f>
        <v>#N/A</v>
      </c>
      <c r="R366" t="e">
        <f>TableOMP[[#This Row],[Avg]]+$U$2*TableOMP[[#This Row],[StdDev]]</f>
        <v>#N/A</v>
      </c>
      <c r="S366" t="e">
        <f>IF(AND(TableOMP[[#This Row],[total_time]]&gt;=TableOMP[[#This Row],[Low]], TableOMP[[#This Row],[total_time]]&lt;=TableOMP[[#This Row],[High]]),1,0)</f>
        <v>#N/A</v>
      </c>
    </row>
    <row r="367" spans="1:19" x14ac:dyDescent="0.25">
      <c r="A367" t="s">
        <v>17</v>
      </c>
      <c r="B367">
        <v>100</v>
      </c>
      <c r="C367">
        <v>0</v>
      </c>
      <c r="D367">
        <v>0</v>
      </c>
      <c r="E367">
        <v>46</v>
      </c>
      <c r="F367">
        <v>1</v>
      </c>
      <c r="G367">
        <v>1.4713069999999999</v>
      </c>
      <c r="H367">
        <v>1.4428E-2</v>
      </c>
      <c r="I367">
        <v>0.23177900000000001</v>
      </c>
      <c r="J367">
        <v>5.1510000000000002E-3</v>
      </c>
      <c r="K367" t="str">
        <f t="shared" si="5"/>
        <v>5</v>
      </c>
      <c r="L367" t="s">
        <v>41</v>
      </c>
      <c r="M367" t="s">
        <v>40</v>
      </c>
      <c r="N3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46 1</v>
      </c>
      <c r="O367" t="e">
        <f>VLOOKUP(TableOMP[[#This Row],[Label]],TableAvg[],2,FALSE)</f>
        <v>#N/A</v>
      </c>
      <c r="P367" t="e">
        <f>VLOOKUP(TableOMP[[#This Row],[Label]],TableAvg[],3,FALSE)</f>
        <v>#N/A</v>
      </c>
      <c r="Q367" t="e">
        <f>TableOMP[[#This Row],[Avg]]-$U$2*TableOMP[[#This Row],[StdDev]]</f>
        <v>#N/A</v>
      </c>
      <c r="R367" t="e">
        <f>TableOMP[[#This Row],[Avg]]+$U$2*TableOMP[[#This Row],[StdDev]]</f>
        <v>#N/A</v>
      </c>
      <c r="S367" t="e">
        <f>IF(AND(TableOMP[[#This Row],[total_time]]&gt;=TableOMP[[#This Row],[Low]], TableOMP[[#This Row],[total_time]]&lt;=TableOMP[[#This Row],[High]]),1,0)</f>
        <v>#N/A</v>
      </c>
    </row>
    <row r="368" spans="1:19" x14ac:dyDescent="0.25">
      <c r="A368" t="s">
        <v>17</v>
      </c>
      <c r="B368">
        <v>100</v>
      </c>
      <c r="C368">
        <v>0</v>
      </c>
      <c r="D368">
        <v>0</v>
      </c>
      <c r="E368">
        <v>47</v>
      </c>
      <c r="F368">
        <v>1</v>
      </c>
      <c r="G368">
        <v>1.4741839999999999</v>
      </c>
      <c r="H368">
        <v>1.6278999999999998E-2</v>
      </c>
      <c r="I368">
        <v>0.26180900000000001</v>
      </c>
      <c r="J368">
        <v>5.692E-3</v>
      </c>
      <c r="K368" t="str">
        <f t="shared" si="5"/>
        <v>5</v>
      </c>
      <c r="L368" t="s">
        <v>41</v>
      </c>
      <c r="M368" t="s">
        <v>40</v>
      </c>
      <c r="N3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47 1</v>
      </c>
      <c r="O368" t="e">
        <f>VLOOKUP(TableOMP[[#This Row],[Label]],TableAvg[],2,FALSE)</f>
        <v>#N/A</v>
      </c>
      <c r="P368" t="e">
        <f>VLOOKUP(TableOMP[[#This Row],[Label]],TableAvg[],3,FALSE)</f>
        <v>#N/A</v>
      </c>
      <c r="Q368" t="e">
        <f>TableOMP[[#This Row],[Avg]]-$U$2*TableOMP[[#This Row],[StdDev]]</f>
        <v>#N/A</v>
      </c>
      <c r="R368" t="e">
        <f>TableOMP[[#This Row],[Avg]]+$U$2*TableOMP[[#This Row],[StdDev]]</f>
        <v>#N/A</v>
      </c>
      <c r="S368" t="e">
        <f>IF(AND(TableOMP[[#This Row],[total_time]]&gt;=TableOMP[[#This Row],[Low]], TableOMP[[#This Row],[total_time]]&lt;=TableOMP[[#This Row],[High]]),1,0)</f>
        <v>#N/A</v>
      </c>
    </row>
    <row r="369" spans="1:19" x14ac:dyDescent="0.25">
      <c r="A369" t="s">
        <v>17</v>
      </c>
      <c r="B369">
        <v>100</v>
      </c>
      <c r="C369">
        <v>0</v>
      </c>
      <c r="D369">
        <v>0</v>
      </c>
      <c r="E369">
        <v>48</v>
      </c>
      <c r="F369">
        <v>1</v>
      </c>
      <c r="G369">
        <v>1.6831149999999999</v>
      </c>
      <c r="H369">
        <v>1.9370999999999999E-2</v>
      </c>
      <c r="I369">
        <v>0.25842199999999999</v>
      </c>
      <c r="J369">
        <v>5.4980000000000003E-3</v>
      </c>
      <c r="K369" t="str">
        <f t="shared" si="5"/>
        <v>5</v>
      </c>
      <c r="L369" t="s">
        <v>41</v>
      </c>
      <c r="M369" t="s">
        <v>40</v>
      </c>
      <c r="N3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48 1</v>
      </c>
      <c r="O369" t="e">
        <f>VLOOKUP(TableOMP[[#This Row],[Label]],TableAvg[],2,FALSE)</f>
        <v>#N/A</v>
      </c>
      <c r="P369" t="e">
        <f>VLOOKUP(TableOMP[[#This Row],[Label]],TableAvg[],3,FALSE)</f>
        <v>#N/A</v>
      </c>
      <c r="Q369" t="e">
        <f>TableOMP[[#This Row],[Avg]]-$U$2*TableOMP[[#This Row],[StdDev]]</f>
        <v>#N/A</v>
      </c>
      <c r="R369" t="e">
        <f>TableOMP[[#This Row],[Avg]]+$U$2*TableOMP[[#This Row],[StdDev]]</f>
        <v>#N/A</v>
      </c>
      <c r="S369" t="e">
        <f>IF(AND(TableOMP[[#This Row],[total_time]]&gt;=TableOMP[[#This Row],[Low]], TableOMP[[#This Row],[total_time]]&lt;=TableOMP[[#This Row],[High]]),1,0)</f>
        <v>#N/A</v>
      </c>
    </row>
    <row r="370" spans="1:19" x14ac:dyDescent="0.25">
      <c r="A370" t="s">
        <v>17</v>
      </c>
      <c r="B370">
        <v>100</v>
      </c>
      <c r="C370">
        <v>0</v>
      </c>
      <c r="D370">
        <v>0</v>
      </c>
      <c r="E370">
        <v>49</v>
      </c>
      <c r="F370">
        <v>1</v>
      </c>
      <c r="G370">
        <v>1.57359</v>
      </c>
      <c r="H370">
        <v>1.6518000000000001E-2</v>
      </c>
      <c r="I370">
        <v>0.306031</v>
      </c>
      <c r="J370">
        <v>6.3759999999999997E-3</v>
      </c>
      <c r="K370" t="str">
        <f t="shared" si="5"/>
        <v>5</v>
      </c>
      <c r="L370" t="s">
        <v>41</v>
      </c>
      <c r="M370" t="s">
        <v>40</v>
      </c>
      <c r="N3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49 1</v>
      </c>
      <c r="O370" t="e">
        <f>VLOOKUP(TableOMP[[#This Row],[Label]],TableAvg[],2,FALSE)</f>
        <v>#N/A</v>
      </c>
      <c r="P370" t="e">
        <f>VLOOKUP(TableOMP[[#This Row],[Label]],TableAvg[],3,FALSE)</f>
        <v>#N/A</v>
      </c>
      <c r="Q370" t="e">
        <f>TableOMP[[#This Row],[Avg]]-$U$2*TableOMP[[#This Row],[StdDev]]</f>
        <v>#N/A</v>
      </c>
      <c r="R370" t="e">
        <f>TableOMP[[#This Row],[Avg]]+$U$2*TableOMP[[#This Row],[StdDev]]</f>
        <v>#N/A</v>
      </c>
      <c r="S370" t="e">
        <f>IF(AND(TableOMP[[#This Row],[total_time]]&gt;=TableOMP[[#This Row],[Low]], TableOMP[[#This Row],[total_time]]&lt;=TableOMP[[#This Row],[High]]),1,0)</f>
        <v>#N/A</v>
      </c>
    </row>
    <row r="371" spans="1:19" x14ac:dyDescent="0.25">
      <c r="A371" t="s">
        <v>17</v>
      </c>
      <c r="B371">
        <v>100</v>
      </c>
      <c r="C371">
        <v>0</v>
      </c>
      <c r="D371">
        <v>0</v>
      </c>
      <c r="E371">
        <v>50</v>
      </c>
      <c r="F371">
        <v>1</v>
      </c>
      <c r="G371">
        <v>1.512392</v>
      </c>
      <c r="H371">
        <v>1.6171000000000001E-2</v>
      </c>
      <c r="I371">
        <v>0.30258299999999999</v>
      </c>
      <c r="J371">
        <v>6.1749999999999999E-3</v>
      </c>
      <c r="K371" t="str">
        <f t="shared" si="5"/>
        <v>5</v>
      </c>
      <c r="L371" t="s">
        <v>41</v>
      </c>
      <c r="M371" t="s">
        <v>40</v>
      </c>
      <c r="N3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50 1</v>
      </c>
      <c r="O371" t="e">
        <f>VLOOKUP(TableOMP[[#This Row],[Label]],TableAvg[],2,FALSE)</f>
        <v>#N/A</v>
      </c>
      <c r="P371" t="e">
        <f>VLOOKUP(TableOMP[[#This Row],[Label]],TableAvg[],3,FALSE)</f>
        <v>#N/A</v>
      </c>
      <c r="Q371" t="e">
        <f>TableOMP[[#This Row],[Avg]]-$U$2*TableOMP[[#This Row],[StdDev]]</f>
        <v>#N/A</v>
      </c>
      <c r="R371" t="e">
        <f>TableOMP[[#This Row],[Avg]]+$U$2*TableOMP[[#This Row],[StdDev]]</f>
        <v>#N/A</v>
      </c>
      <c r="S371" t="e">
        <f>IF(AND(TableOMP[[#This Row],[total_time]]&gt;=TableOMP[[#This Row],[Low]], TableOMP[[#This Row],[total_time]]&lt;=TableOMP[[#This Row],[High]]),1,0)</f>
        <v>#N/A</v>
      </c>
    </row>
    <row r="372" spans="1:19" x14ac:dyDescent="0.25">
      <c r="A372" t="s">
        <v>17</v>
      </c>
      <c r="B372">
        <v>100</v>
      </c>
      <c r="C372">
        <v>0</v>
      </c>
      <c r="D372">
        <v>0</v>
      </c>
      <c r="E372">
        <v>51</v>
      </c>
      <c r="F372">
        <v>1</v>
      </c>
      <c r="G372">
        <v>1.5945990000000001</v>
      </c>
      <c r="H372">
        <v>2.2577E-2</v>
      </c>
      <c r="I372">
        <v>0.31809199999999999</v>
      </c>
      <c r="J372">
        <v>6.3619999999999996E-3</v>
      </c>
      <c r="K372" t="str">
        <f t="shared" si="5"/>
        <v>5</v>
      </c>
      <c r="L372" t="s">
        <v>41</v>
      </c>
      <c r="M372" t="s">
        <v>40</v>
      </c>
      <c r="N3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51 1</v>
      </c>
      <c r="O372" t="e">
        <f>VLOOKUP(TableOMP[[#This Row],[Label]],TableAvg[],2,FALSE)</f>
        <v>#N/A</v>
      </c>
      <c r="P372" t="e">
        <f>VLOOKUP(TableOMP[[#This Row],[Label]],TableAvg[],3,FALSE)</f>
        <v>#N/A</v>
      </c>
      <c r="Q372" t="e">
        <f>TableOMP[[#This Row],[Avg]]-$U$2*TableOMP[[#This Row],[StdDev]]</f>
        <v>#N/A</v>
      </c>
      <c r="R372" t="e">
        <f>TableOMP[[#This Row],[Avg]]+$U$2*TableOMP[[#This Row],[StdDev]]</f>
        <v>#N/A</v>
      </c>
      <c r="S372" t="e">
        <f>IF(AND(TableOMP[[#This Row],[total_time]]&gt;=TableOMP[[#This Row],[Low]], TableOMP[[#This Row],[total_time]]&lt;=TableOMP[[#This Row],[High]]),1,0)</f>
        <v>#N/A</v>
      </c>
    </row>
    <row r="373" spans="1:19" x14ac:dyDescent="0.25">
      <c r="A373" t="s">
        <v>17</v>
      </c>
      <c r="B373">
        <v>100</v>
      </c>
      <c r="C373">
        <v>0</v>
      </c>
      <c r="D373">
        <v>0</v>
      </c>
      <c r="E373">
        <v>52</v>
      </c>
      <c r="F373">
        <v>1</v>
      </c>
      <c r="G373">
        <v>1.764049</v>
      </c>
      <c r="H373">
        <v>1.8151E-2</v>
      </c>
      <c r="I373">
        <v>0.32496599999999998</v>
      </c>
      <c r="J373">
        <v>6.3720000000000001E-3</v>
      </c>
      <c r="K373" t="str">
        <f t="shared" si="5"/>
        <v>5</v>
      </c>
      <c r="L373" t="s">
        <v>41</v>
      </c>
      <c r="M373" t="s">
        <v>40</v>
      </c>
      <c r="N3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52 1</v>
      </c>
      <c r="O373" t="e">
        <f>VLOOKUP(TableOMP[[#This Row],[Label]],TableAvg[],2,FALSE)</f>
        <v>#N/A</v>
      </c>
      <c r="P373" t="e">
        <f>VLOOKUP(TableOMP[[#This Row],[Label]],TableAvg[],3,FALSE)</f>
        <v>#N/A</v>
      </c>
      <c r="Q373" t="e">
        <f>TableOMP[[#This Row],[Avg]]-$U$2*TableOMP[[#This Row],[StdDev]]</f>
        <v>#N/A</v>
      </c>
      <c r="R373" t="e">
        <f>TableOMP[[#This Row],[Avg]]+$U$2*TableOMP[[#This Row],[StdDev]]</f>
        <v>#N/A</v>
      </c>
      <c r="S373" t="e">
        <f>IF(AND(TableOMP[[#This Row],[total_time]]&gt;=TableOMP[[#This Row],[Low]], TableOMP[[#This Row],[total_time]]&lt;=TableOMP[[#This Row],[High]]),1,0)</f>
        <v>#N/A</v>
      </c>
    </row>
    <row r="374" spans="1:19" x14ac:dyDescent="0.25">
      <c r="A374" t="s">
        <v>17</v>
      </c>
      <c r="B374">
        <v>100</v>
      </c>
      <c r="C374">
        <v>0</v>
      </c>
      <c r="D374">
        <v>0</v>
      </c>
      <c r="E374">
        <v>53</v>
      </c>
      <c r="F374">
        <v>1</v>
      </c>
      <c r="G374">
        <v>1.555439</v>
      </c>
      <c r="H374">
        <v>1.3065E-2</v>
      </c>
      <c r="I374">
        <v>0.33649699999999999</v>
      </c>
      <c r="J374">
        <v>6.4710000000000002E-3</v>
      </c>
      <c r="K374" t="str">
        <f t="shared" si="5"/>
        <v>5</v>
      </c>
      <c r="L374" t="s">
        <v>41</v>
      </c>
      <c r="M374" t="s">
        <v>40</v>
      </c>
      <c r="N3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53 1</v>
      </c>
      <c r="O374" t="e">
        <f>VLOOKUP(TableOMP[[#This Row],[Label]],TableAvg[],2,FALSE)</f>
        <v>#N/A</v>
      </c>
      <c r="P374" t="e">
        <f>VLOOKUP(TableOMP[[#This Row],[Label]],TableAvg[],3,FALSE)</f>
        <v>#N/A</v>
      </c>
      <c r="Q374" t="e">
        <f>TableOMP[[#This Row],[Avg]]-$U$2*TableOMP[[#This Row],[StdDev]]</f>
        <v>#N/A</v>
      </c>
      <c r="R374" t="e">
        <f>TableOMP[[#This Row],[Avg]]+$U$2*TableOMP[[#This Row],[StdDev]]</f>
        <v>#N/A</v>
      </c>
      <c r="S374" t="e">
        <f>IF(AND(TableOMP[[#This Row],[total_time]]&gt;=TableOMP[[#This Row],[Low]], TableOMP[[#This Row],[total_time]]&lt;=TableOMP[[#This Row],[High]]),1,0)</f>
        <v>#N/A</v>
      </c>
    </row>
    <row r="375" spans="1:19" x14ac:dyDescent="0.25">
      <c r="A375" t="s">
        <v>17</v>
      </c>
      <c r="B375">
        <v>100</v>
      </c>
      <c r="C375">
        <v>0</v>
      </c>
      <c r="D375">
        <v>0</v>
      </c>
      <c r="E375">
        <v>54</v>
      </c>
      <c r="F375">
        <v>1</v>
      </c>
      <c r="G375">
        <v>1.5737380000000001</v>
      </c>
      <c r="H375">
        <v>1.4926999999999999E-2</v>
      </c>
      <c r="I375">
        <v>0.342775</v>
      </c>
      <c r="J375">
        <v>6.4669999999999997E-3</v>
      </c>
      <c r="K375" t="str">
        <f t="shared" si="5"/>
        <v>5</v>
      </c>
      <c r="L375" t="s">
        <v>41</v>
      </c>
      <c r="M375" t="s">
        <v>40</v>
      </c>
      <c r="N3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54 1</v>
      </c>
      <c r="O375" t="e">
        <f>VLOOKUP(TableOMP[[#This Row],[Label]],TableAvg[],2,FALSE)</f>
        <v>#N/A</v>
      </c>
      <c r="P375" t="e">
        <f>VLOOKUP(TableOMP[[#This Row],[Label]],TableAvg[],3,FALSE)</f>
        <v>#N/A</v>
      </c>
      <c r="Q375" t="e">
        <f>TableOMP[[#This Row],[Avg]]-$U$2*TableOMP[[#This Row],[StdDev]]</f>
        <v>#N/A</v>
      </c>
      <c r="R375" t="e">
        <f>TableOMP[[#This Row],[Avg]]+$U$2*TableOMP[[#This Row],[StdDev]]</f>
        <v>#N/A</v>
      </c>
      <c r="S375" t="e">
        <f>IF(AND(TableOMP[[#This Row],[total_time]]&gt;=TableOMP[[#This Row],[Low]], TableOMP[[#This Row],[total_time]]&lt;=TableOMP[[#This Row],[High]]),1,0)</f>
        <v>#N/A</v>
      </c>
    </row>
    <row r="376" spans="1:19" x14ac:dyDescent="0.25">
      <c r="A376" t="s">
        <v>17</v>
      </c>
      <c r="B376">
        <v>100</v>
      </c>
      <c r="C376">
        <v>0</v>
      </c>
      <c r="D376">
        <v>0</v>
      </c>
      <c r="E376">
        <v>55</v>
      </c>
      <c r="F376">
        <v>1</v>
      </c>
      <c r="G376">
        <v>1.7680819999999999</v>
      </c>
      <c r="H376">
        <v>2.0202000000000001E-2</v>
      </c>
      <c r="I376">
        <v>0.34670400000000001</v>
      </c>
      <c r="J376">
        <v>6.4200000000000004E-3</v>
      </c>
      <c r="K376" t="str">
        <f t="shared" si="5"/>
        <v>5</v>
      </c>
      <c r="L376" t="s">
        <v>41</v>
      </c>
      <c r="M376" t="s">
        <v>40</v>
      </c>
      <c r="N3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55 1</v>
      </c>
      <c r="O376" t="e">
        <f>VLOOKUP(TableOMP[[#This Row],[Label]],TableAvg[],2,FALSE)</f>
        <v>#N/A</v>
      </c>
      <c r="P376" t="e">
        <f>VLOOKUP(TableOMP[[#This Row],[Label]],TableAvg[],3,FALSE)</f>
        <v>#N/A</v>
      </c>
      <c r="Q376" t="e">
        <f>TableOMP[[#This Row],[Avg]]-$U$2*TableOMP[[#This Row],[StdDev]]</f>
        <v>#N/A</v>
      </c>
      <c r="R376" t="e">
        <f>TableOMP[[#This Row],[Avg]]+$U$2*TableOMP[[#This Row],[StdDev]]</f>
        <v>#N/A</v>
      </c>
      <c r="S376" t="e">
        <f>IF(AND(TableOMP[[#This Row],[total_time]]&gt;=TableOMP[[#This Row],[Low]], TableOMP[[#This Row],[total_time]]&lt;=TableOMP[[#This Row],[High]]),1,0)</f>
        <v>#N/A</v>
      </c>
    </row>
    <row r="377" spans="1:19" x14ac:dyDescent="0.25">
      <c r="A377" t="s">
        <v>17</v>
      </c>
      <c r="B377">
        <v>100</v>
      </c>
      <c r="C377">
        <v>0</v>
      </c>
      <c r="D377">
        <v>0</v>
      </c>
      <c r="E377">
        <v>56</v>
      </c>
      <c r="F377">
        <v>1</v>
      </c>
      <c r="G377">
        <v>1.623718</v>
      </c>
      <c r="H377">
        <v>1.8019E-2</v>
      </c>
      <c r="I377">
        <v>0.35261199999999998</v>
      </c>
      <c r="J377">
        <v>6.411E-3</v>
      </c>
      <c r="K377" t="str">
        <f t="shared" si="5"/>
        <v>5</v>
      </c>
      <c r="L377" t="s">
        <v>41</v>
      </c>
      <c r="M377" t="s">
        <v>40</v>
      </c>
      <c r="N3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56 1</v>
      </c>
      <c r="O377" t="e">
        <f>VLOOKUP(TableOMP[[#This Row],[Label]],TableAvg[],2,FALSE)</f>
        <v>#N/A</v>
      </c>
      <c r="P377" t="e">
        <f>VLOOKUP(TableOMP[[#This Row],[Label]],TableAvg[],3,FALSE)</f>
        <v>#N/A</v>
      </c>
      <c r="Q377" t="e">
        <f>TableOMP[[#This Row],[Avg]]-$U$2*TableOMP[[#This Row],[StdDev]]</f>
        <v>#N/A</v>
      </c>
      <c r="R377" t="e">
        <f>TableOMP[[#This Row],[Avg]]+$U$2*TableOMP[[#This Row],[StdDev]]</f>
        <v>#N/A</v>
      </c>
      <c r="S377" t="e">
        <f>IF(AND(TableOMP[[#This Row],[total_time]]&gt;=TableOMP[[#This Row],[Low]], TableOMP[[#This Row],[total_time]]&lt;=TableOMP[[#This Row],[High]]),1,0)</f>
        <v>#N/A</v>
      </c>
    </row>
    <row r="378" spans="1:19" x14ac:dyDescent="0.25">
      <c r="A378" t="s">
        <v>17</v>
      </c>
      <c r="B378">
        <v>100</v>
      </c>
      <c r="C378">
        <v>0</v>
      </c>
      <c r="D378">
        <v>0</v>
      </c>
      <c r="E378">
        <v>57</v>
      </c>
      <c r="F378">
        <v>1</v>
      </c>
      <c r="G378">
        <v>1.9388380000000001</v>
      </c>
      <c r="H378">
        <v>1.7121000000000001E-2</v>
      </c>
      <c r="I378">
        <v>0.40274300000000002</v>
      </c>
      <c r="J378">
        <v>7.1919999999999996E-3</v>
      </c>
      <c r="K378" t="str">
        <f t="shared" si="5"/>
        <v>5</v>
      </c>
      <c r="L378" t="s">
        <v>41</v>
      </c>
      <c r="M378" t="s">
        <v>40</v>
      </c>
      <c r="N3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57 1</v>
      </c>
      <c r="O378" t="e">
        <f>VLOOKUP(TableOMP[[#This Row],[Label]],TableAvg[],2,FALSE)</f>
        <v>#N/A</v>
      </c>
      <c r="P378" t="e">
        <f>VLOOKUP(TableOMP[[#This Row],[Label]],TableAvg[],3,FALSE)</f>
        <v>#N/A</v>
      </c>
      <c r="Q378" t="e">
        <f>TableOMP[[#This Row],[Avg]]-$U$2*TableOMP[[#This Row],[StdDev]]</f>
        <v>#N/A</v>
      </c>
      <c r="R378" t="e">
        <f>TableOMP[[#This Row],[Avg]]+$U$2*TableOMP[[#This Row],[StdDev]]</f>
        <v>#N/A</v>
      </c>
      <c r="S378" t="e">
        <f>IF(AND(TableOMP[[#This Row],[total_time]]&gt;=TableOMP[[#This Row],[Low]], TableOMP[[#This Row],[total_time]]&lt;=TableOMP[[#This Row],[High]]),1,0)</f>
        <v>#N/A</v>
      </c>
    </row>
    <row r="379" spans="1:19" x14ac:dyDescent="0.25">
      <c r="A379" t="s">
        <v>17</v>
      </c>
      <c r="B379">
        <v>100</v>
      </c>
      <c r="C379">
        <v>0</v>
      </c>
      <c r="D379">
        <v>0</v>
      </c>
      <c r="E379">
        <v>58</v>
      </c>
      <c r="F379">
        <v>1</v>
      </c>
      <c r="G379">
        <v>1.267949</v>
      </c>
      <c r="H379">
        <v>2.0603E-2</v>
      </c>
      <c r="I379">
        <v>0.355043</v>
      </c>
      <c r="J379">
        <v>6.2290000000000002E-3</v>
      </c>
      <c r="K379" t="str">
        <f t="shared" si="5"/>
        <v>5</v>
      </c>
      <c r="L379" t="s">
        <v>41</v>
      </c>
      <c r="M379" t="s">
        <v>40</v>
      </c>
      <c r="N3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58 1</v>
      </c>
      <c r="O379" t="e">
        <f>VLOOKUP(TableOMP[[#This Row],[Label]],TableAvg[],2,FALSE)</f>
        <v>#N/A</v>
      </c>
      <c r="P379" t="e">
        <f>VLOOKUP(TableOMP[[#This Row],[Label]],TableAvg[],3,FALSE)</f>
        <v>#N/A</v>
      </c>
      <c r="Q379" t="e">
        <f>TableOMP[[#This Row],[Avg]]-$U$2*TableOMP[[#This Row],[StdDev]]</f>
        <v>#N/A</v>
      </c>
      <c r="R379" t="e">
        <f>TableOMP[[#This Row],[Avg]]+$U$2*TableOMP[[#This Row],[StdDev]]</f>
        <v>#N/A</v>
      </c>
      <c r="S379" t="e">
        <f>IF(AND(TableOMP[[#This Row],[total_time]]&gt;=TableOMP[[#This Row],[Low]], TableOMP[[#This Row],[total_time]]&lt;=TableOMP[[#This Row],[High]]),1,0)</f>
        <v>#N/A</v>
      </c>
    </row>
    <row r="380" spans="1:19" x14ac:dyDescent="0.25">
      <c r="A380" t="s">
        <v>17</v>
      </c>
      <c r="B380">
        <v>100</v>
      </c>
      <c r="C380">
        <v>0</v>
      </c>
      <c r="D380">
        <v>0</v>
      </c>
      <c r="E380">
        <v>59</v>
      </c>
      <c r="F380">
        <v>1</v>
      </c>
      <c r="G380">
        <v>1.2475560000000001</v>
      </c>
      <c r="H380">
        <v>1.5339999999999999E-2</v>
      </c>
      <c r="I380">
        <v>0.38663500000000001</v>
      </c>
      <c r="J380">
        <v>6.6660000000000001E-3</v>
      </c>
      <c r="K380" t="str">
        <f t="shared" si="5"/>
        <v>5</v>
      </c>
      <c r="L380" t="s">
        <v>41</v>
      </c>
      <c r="M380" t="s">
        <v>40</v>
      </c>
      <c r="N3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59 1</v>
      </c>
      <c r="O380" t="e">
        <f>VLOOKUP(TableOMP[[#This Row],[Label]],TableAvg[],2,FALSE)</f>
        <v>#N/A</v>
      </c>
      <c r="P380" t="e">
        <f>VLOOKUP(TableOMP[[#This Row],[Label]],TableAvg[],3,FALSE)</f>
        <v>#N/A</v>
      </c>
      <c r="Q380" t="e">
        <f>TableOMP[[#This Row],[Avg]]-$U$2*TableOMP[[#This Row],[StdDev]]</f>
        <v>#N/A</v>
      </c>
      <c r="R380" t="e">
        <f>TableOMP[[#This Row],[Avg]]+$U$2*TableOMP[[#This Row],[StdDev]]</f>
        <v>#N/A</v>
      </c>
      <c r="S380" t="e">
        <f>IF(AND(TableOMP[[#This Row],[total_time]]&gt;=TableOMP[[#This Row],[Low]], TableOMP[[#This Row],[total_time]]&lt;=TableOMP[[#This Row],[High]]),1,0)</f>
        <v>#N/A</v>
      </c>
    </row>
    <row r="381" spans="1:19" x14ac:dyDescent="0.25">
      <c r="A381" t="s">
        <v>17</v>
      </c>
      <c r="B381">
        <v>100</v>
      </c>
      <c r="C381">
        <v>0</v>
      </c>
      <c r="D381">
        <v>0</v>
      </c>
      <c r="E381">
        <v>60</v>
      </c>
      <c r="F381">
        <v>1</v>
      </c>
      <c r="G381">
        <v>1.238866</v>
      </c>
      <c r="H381">
        <v>1.6802000000000001E-2</v>
      </c>
      <c r="I381">
        <v>0.41304400000000002</v>
      </c>
      <c r="J381">
        <v>7.0010000000000003E-3</v>
      </c>
      <c r="K381" t="str">
        <f t="shared" si="5"/>
        <v>5</v>
      </c>
      <c r="L381" t="s">
        <v>41</v>
      </c>
      <c r="M381" t="s">
        <v>40</v>
      </c>
      <c r="N3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60 1</v>
      </c>
      <c r="O381" t="e">
        <f>VLOOKUP(TableOMP[[#This Row],[Label]],TableAvg[],2,FALSE)</f>
        <v>#N/A</v>
      </c>
      <c r="P381" t="e">
        <f>VLOOKUP(TableOMP[[#This Row],[Label]],TableAvg[],3,FALSE)</f>
        <v>#N/A</v>
      </c>
      <c r="Q381" t="e">
        <f>TableOMP[[#This Row],[Avg]]-$U$2*TableOMP[[#This Row],[StdDev]]</f>
        <v>#N/A</v>
      </c>
      <c r="R381" t="e">
        <f>TableOMP[[#This Row],[Avg]]+$U$2*TableOMP[[#This Row],[StdDev]]</f>
        <v>#N/A</v>
      </c>
      <c r="S381" t="e">
        <f>IF(AND(TableOMP[[#This Row],[total_time]]&gt;=TableOMP[[#This Row],[Low]], TableOMP[[#This Row],[total_time]]&lt;=TableOMP[[#This Row],[High]]),1,0)</f>
        <v>#N/A</v>
      </c>
    </row>
    <row r="382" spans="1:19" x14ac:dyDescent="0.25">
      <c r="A382" t="s">
        <v>17</v>
      </c>
      <c r="B382">
        <v>100</v>
      </c>
      <c r="C382">
        <v>0</v>
      </c>
      <c r="D382">
        <v>0</v>
      </c>
      <c r="E382">
        <v>61</v>
      </c>
      <c r="F382">
        <v>1</v>
      </c>
      <c r="G382">
        <v>1.3268040000000001</v>
      </c>
      <c r="H382">
        <v>2.5075E-2</v>
      </c>
      <c r="I382">
        <v>0.40333200000000002</v>
      </c>
      <c r="J382">
        <v>6.7219999999999997E-3</v>
      </c>
      <c r="K382" t="str">
        <f t="shared" si="5"/>
        <v>5</v>
      </c>
      <c r="L382" t="s">
        <v>41</v>
      </c>
      <c r="M382" t="s">
        <v>40</v>
      </c>
      <c r="N3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61 1</v>
      </c>
      <c r="O382" t="e">
        <f>VLOOKUP(TableOMP[[#This Row],[Label]],TableAvg[],2,FALSE)</f>
        <v>#N/A</v>
      </c>
      <c r="P382" t="e">
        <f>VLOOKUP(TableOMP[[#This Row],[Label]],TableAvg[],3,FALSE)</f>
        <v>#N/A</v>
      </c>
      <c r="Q382" t="e">
        <f>TableOMP[[#This Row],[Avg]]-$U$2*TableOMP[[#This Row],[StdDev]]</f>
        <v>#N/A</v>
      </c>
      <c r="R382" t="e">
        <f>TableOMP[[#This Row],[Avg]]+$U$2*TableOMP[[#This Row],[StdDev]]</f>
        <v>#N/A</v>
      </c>
      <c r="S382" t="e">
        <f>IF(AND(TableOMP[[#This Row],[total_time]]&gt;=TableOMP[[#This Row],[Low]], TableOMP[[#This Row],[total_time]]&lt;=TableOMP[[#This Row],[High]]),1,0)</f>
        <v>#N/A</v>
      </c>
    </row>
    <row r="383" spans="1:19" x14ac:dyDescent="0.25">
      <c r="A383" t="s">
        <v>17</v>
      </c>
      <c r="B383">
        <v>100</v>
      </c>
      <c r="C383">
        <v>0</v>
      </c>
      <c r="D383">
        <v>0</v>
      </c>
      <c r="E383">
        <v>62</v>
      </c>
      <c r="F383">
        <v>1</v>
      </c>
      <c r="G383">
        <v>1.254292</v>
      </c>
      <c r="H383">
        <v>1.7575E-2</v>
      </c>
      <c r="I383">
        <v>0.418709</v>
      </c>
      <c r="J383">
        <v>6.8640000000000003E-3</v>
      </c>
      <c r="K383" t="str">
        <f t="shared" si="5"/>
        <v>5</v>
      </c>
      <c r="L383" t="s">
        <v>41</v>
      </c>
      <c r="M383" t="s">
        <v>40</v>
      </c>
      <c r="N3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62 1</v>
      </c>
      <c r="O383" t="e">
        <f>VLOOKUP(TableOMP[[#This Row],[Label]],TableAvg[],2,FALSE)</f>
        <v>#N/A</v>
      </c>
      <c r="P383" t="e">
        <f>VLOOKUP(TableOMP[[#This Row],[Label]],TableAvg[],3,FALSE)</f>
        <v>#N/A</v>
      </c>
      <c r="Q383" t="e">
        <f>TableOMP[[#This Row],[Avg]]-$U$2*TableOMP[[#This Row],[StdDev]]</f>
        <v>#N/A</v>
      </c>
      <c r="R383" t="e">
        <f>TableOMP[[#This Row],[Avg]]+$U$2*TableOMP[[#This Row],[StdDev]]</f>
        <v>#N/A</v>
      </c>
      <c r="S383" t="e">
        <f>IF(AND(TableOMP[[#This Row],[total_time]]&gt;=TableOMP[[#This Row],[Low]], TableOMP[[#This Row],[total_time]]&lt;=TableOMP[[#This Row],[High]]),1,0)</f>
        <v>#N/A</v>
      </c>
    </row>
    <row r="384" spans="1:19" x14ac:dyDescent="0.25">
      <c r="A384" t="s">
        <v>17</v>
      </c>
      <c r="B384">
        <v>100</v>
      </c>
      <c r="C384">
        <v>0</v>
      </c>
      <c r="D384">
        <v>0</v>
      </c>
      <c r="E384">
        <v>63</v>
      </c>
      <c r="F384">
        <v>1</v>
      </c>
      <c r="G384">
        <v>1.2769520000000001</v>
      </c>
      <c r="H384">
        <v>1.5589E-2</v>
      </c>
      <c r="I384">
        <v>0.70332499999999998</v>
      </c>
      <c r="J384">
        <v>1.1344E-2</v>
      </c>
      <c r="K384" t="str">
        <f t="shared" si="5"/>
        <v>5</v>
      </c>
      <c r="L384" t="s">
        <v>41</v>
      </c>
      <c r="M384" t="s">
        <v>40</v>
      </c>
      <c r="N3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63 1</v>
      </c>
      <c r="O384" t="e">
        <f>VLOOKUP(TableOMP[[#This Row],[Label]],TableAvg[],2,FALSE)</f>
        <v>#N/A</v>
      </c>
      <c r="P384" t="e">
        <f>VLOOKUP(TableOMP[[#This Row],[Label]],TableAvg[],3,FALSE)</f>
        <v>#N/A</v>
      </c>
      <c r="Q384" t="e">
        <f>TableOMP[[#This Row],[Avg]]-$U$2*TableOMP[[#This Row],[StdDev]]</f>
        <v>#N/A</v>
      </c>
      <c r="R384" t="e">
        <f>TableOMP[[#This Row],[Avg]]+$U$2*TableOMP[[#This Row],[StdDev]]</f>
        <v>#N/A</v>
      </c>
      <c r="S384" t="e">
        <f>IF(AND(TableOMP[[#This Row],[total_time]]&gt;=TableOMP[[#This Row],[Low]], TableOMP[[#This Row],[total_time]]&lt;=TableOMP[[#This Row],[High]]),1,0)</f>
        <v>#N/A</v>
      </c>
    </row>
    <row r="385" spans="1:19" x14ac:dyDescent="0.25">
      <c r="A385" t="s">
        <v>17</v>
      </c>
      <c r="B385">
        <v>100</v>
      </c>
      <c r="C385">
        <v>0</v>
      </c>
      <c r="D385">
        <v>0</v>
      </c>
      <c r="E385">
        <v>64</v>
      </c>
      <c r="F385">
        <v>1</v>
      </c>
      <c r="G385">
        <v>1.2628839999999999</v>
      </c>
      <c r="H385">
        <v>1.2174000000000001E-2</v>
      </c>
      <c r="I385">
        <v>0.51009700000000002</v>
      </c>
      <c r="J385">
        <v>8.097E-3</v>
      </c>
      <c r="K385" t="str">
        <f t="shared" si="5"/>
        <v>5</v>
      </c>
      <c r="L385" t="s">
        <v>41</v>
      </c>
      <c r="M385" t="s">
        <v>40</v>
      </c>
      <c r="N3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64 1</v>
      </c>
      <c r="O385" t="e">
        <f>VLOOKUP(TableOMP[[#This Row],[Label]],TableAvg[],2,FALSE)</f>
        <v>#N/A</v>
      </c>
      <c r="P385" t="e">
        <f>VLOOKUP(TableOMP[[#This Row],[Label]],TableAvg[],3,FALSE)</f>
        <v>#N/A</v>
      </c>
      <c r="Q385" t="e">
        <f>TableOMP[[#This Row],[Avg]]-$U$2*TableOMP[[#This Row],[StdDev]]</f>
        <v>#N/A</v>
      </c>
      <c r="R385" t="e">
        <f>TableOMP[[#This Row],[Avg]]+$U$2*TableOMP[[#This Row],[StdDev]]</f>
        <v>#N/A</v>
      </c>
      <c r="S385" t="e">
        <f>IF(AND(TableOMP[[#This Row],[total_time]]&gt;=TableOMP[[#This Row],[Low]], TableOMP[[#This Row],[total_time]]&lt;=TableOMP[[#This Row],[High]]),1,0)</f>
        <v>#N/A</v>
      </c>
    </row>
    <row r="386" spans="1:19" x14ac:dyDescent="0.25">
      <c r="A386" t="s">
        <v>17</v>
      </c>
      <c r="B386">
        <v>10000</v>
      </c>
      <c r="C386">
        <v>0</v>
      </c>
      <c r="D386">
        <v>0</v>
      </c>
      <c r="E386">
        <v>1</v>
      </c>
      <c r="F386">
        <v>1</v>
      </c>
      <c r="G386">
        <v>2.680037</v>
      </c>
      <c r="H386">
        <v>5.6322999999999998E-2</v>
      </c>
      <c r="I386">
        <v>0</v>
      </c>
      <c r="J386">
        <v>0</v>
      </c>
      <c r="K386" t="str">
        <f t="shared" ref="K386:K449" si="6">MID(M386,22,1)</f>
        <v>5</v>
      </c>
      <c r="L386" t="s">
        <v>41</v>
      </c>
      <c r="M386" t="s">
        <v>40</v>
      </c>
      <c r="N3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 1</v>
      </c>
      <c r="O386">
        <f>VLOOKUP(TableOMP[[#This Row],[Label]],TableAvg[],2,FALSE)</f>
        <v>0</v>
      </c>
      <c r="P386">
        <f>VLOOKUP(TableOMP[[#This Row],[Label]],TableAvg[],3,FALSE)</f>
        <v>0</v>
      </c>
      <c r="Q386">
        <f>TableOMP[[#This Row],[Avg]]-$U$2*TableOMP[[#This Row],[StdDev]]</f>
        <v>0</v>
      </c>
      <c r="R386">
        <f>TableOMP[[#This Row],[Avg]]+$U$2*TableOMP[[#This Row],[StdDev]]</f>
        <v>0</v>
      </c>
      <c r="S386">
        <f>IF(AND(TableOMP[[#This Row],[total_time]]&gt;=TableOMP[[#This Row],[Low]], TableOMP[[#This Row],[total_time]]&lt;=TableOMP[[#This Row],[High]]),1,0)</f>
        <v>0</v>
      </c>
    </row>
    <row r="387" spans="1:19" x14ac:dyDescent="0.25">
      <c r="A387" t="s">
        <v>17</v>
      </c>
      <c r="B387">
        <v>10000</v>
      </c>
      <c r="C387">
        <v>0</v>
      </c>
      <c r="D387">
        <v>0</v>
      </c>
      <c r="E387">
        <v>2</v>
      </c>
      <c r="F387">
        <v>1</v>
      </c>
      <c r="G387">
        <v>2.0180989999999999</v>
      </c>
      <c r="H387">
        <v>0.15206600000000001</v>
      </c>
      <c r="I387">
        <v>3.0189000000000001E-2</v>
      </c>
      <c r="J387">
        <v>3.0189000000000001E-2</v>
      </c>
      <c r="K387" t="str">
        <f t="shared" si="6"/>
        <v>5</v>
      </c>
      <c r="L387" t="s">
        <v>41</v>
      </c>
      <c r="M387" t="s">
        <v>40</v>
      </c>
      <c r="N3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 1</v>
      </c>
      <c r="O387" t="e">
        <f>VLOOKUP(TableOMP[[#This Row],[Label]],TableAvg[],2,FALSE)</f>
        <v>#N/A</v>
      </c>
      <c r="P387" t="e">
        <f>VLOOKUP(TableOMP[[#This Row],[Label]],TableAvg[],3,FALSE)</f>
        <v>#N/A</v>
      </c>
      <c r="Q387" t="e">
        <f>TableOMP[[#This Row],[Avg]]-$U$2*TableOMP[[#This Row],[StdDev]]</f>
        <v>#N/A</v>
      </c>
      <c r="R387" t="e">
        <f>TableOMP[[#This Row],[Avg]]+$U$2*TableOMP[[#This Row],[StdDev]]</f>
        <v>#N/A</v>
      </c>
      <c r="S387" t="e">
        <f>IF(AND(TableOMP[[#This Row],[total_time]]&gt;=TableOMP[[#This Row],[Low]], TableOMP[[#This Row],[total_time]]&lt;=TableOMP[[#This Row],[High]]),1,0)</f>
        <v>#N/A</v>
      </c>
    </row>
    <row r="388" spans="1:19" x14ac:dyDescent="0.25">
      <c r="A388" t="s">
        <v>17</v>
      </c>
      <c r="B388">
        <v>10000</v>
      </c>
      <c r="C388">
        <v>0</v>
      </c>
      <c r="D388">
        <v>0</v>
      </c>
      <c r="E388">
        <v>3</v>
      </c>
      <c r="F388">
        <v>1</v>
      </c>
      <c r="G388">
        <v>1.700701</v>
      </c>
      <c r="H388">
        <v>0.11343499999999999</v>
      </c>
      <c r="I388">
        <v>3.7557E-2</v>
      </c>
      <c r="J388">
        <v>1.8779000000000001E-2</v>
      </c>
      <c r="K388" t="str">
        <f t="shared" si="6"/>
        <v>5</v>
      </c>
      <c r="L388" t="s">
        <v>41</v>
      </c>
      <c r="M388" t="s">
        <v>40</v>
      </c>
      <c r="N3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 1</v>
      </c>
      <c r="O388" t="e">
        <f>VLOOKUP(TableOMP[[#This Row],[Label]],TableAvg[],2,FALSE)</f>
        <v>#N/A</v>
      </c>
      <c r="P388" t="e">
        <f>VLOOKUP(TableOMP[[#This Row],[Label]],TableAvg[],3,FALSE)</f>
        <v>#N/A</v>
      </c>
      <c r="Q388" t="e">
        <f>TableOMP[[#This Row],[Avg]]-$U$2*TableOMP[[#This Row],[StdDev]]</f>
        <v>#N/A</v>
      </c>
      <c r="R388" t="e">
        <f>TableOMP[[#This Row],[Avg]]+$U$2*TableOMP[[#This Row],[StdDev]]</f>
        <v>#N/A</v>
      </c>
      <c r="S388" t="e">
        <f>IF(AND(TableOMP[[#This Row],[total_time]]&gt;=TableOMP[[#This Row],[Low]], TableOMP[[#This Row],[total_time]]&lt;=TableOMP[[#This Row],[High]]),1,0)</f>
        <v>#N/A</v>
      </c>
    </row>
    <row r="389" spans="1:19" x14ac:dyDescent="0.25">
      <c r="A389" t="s">
        <v>17</v>
      </c>
      <c r="B389">
        <v>10000</v>
      </c>
      <c r="C389">
        <v>0</v>
      </c>
      <c r="D389">
        <v>0</v>
      </c>
      <c r="E389">
        <v>4</v>
      </c>
      <c r="F389">
        <v>1</v>
      </c>
      <c r="G389">
        <v>1.558074</v>
      </c>
      <c r="H389">
        <v>0.109732</v>
      </c>
      <c r="I389">
        <v>5.4144999999999999E-2</v>
      </c>
      <c r="J389">
        <v>1.8048000000000002E-2</v>
      </c>
      <c r="K389" t="str">
        <f t="shared" si="6"/>
        <v>5</v>
      </c>
      <c r="L389" t="s">
        <v>41</v>
      </c>
      <c r="M389" t="s">
        <v>40</v>
      </c>
      <c r="N3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 1</v>
      </c>
      <c r="O389" t="e">
        <f>VLOOKUP(TableOMP[[#This Row],[Label]],TableAvg[],2,FALSE)</f>
        <v>#N/A</v>
      </c>
      <c r="P389" t="e">
        <f>VLOOKUP(TableOMP[[#This Row],[Label]],TableAvg[],3,FALSE)</f>
        <v>#N/A</v>
      </c>
      <c r="Q389" t="e">
        <f>TableOMP[[#This Row],[Avg]]-$U$2*TableOMP[[#This Row],[StdDev]]</f>
        <v>#N/A</v>
      </c>
      <c r="R389" t="e">
        <f>TableOMP[[#This Row],[Avg]]+$U$2*TableOMP[[#This Row],[StdDev]]</f>
        <v>#N/A</v>
      </c>
      <c r="S389" t="e">
        <f>IF(AND(TableOMP[[#This Row],[total_time]]&gt;=TableOMP[[#This Row],[Low]], TableOMP[[#This Row],[total_time]]&lt;=TableOMP[[#This Row],[High]]),1,0)</f>
        <v>#N/A</v>
      </c>
    </row>
    <row r="390" spans="1:19" x14ac:dyDescent="0.25">
      <c r="A390" t="s">
        <v>17</v>
      </c>
      <c r="B390">
        <v>10000</v>
      </c>
      <c r="C390">
        <v>0</v>
      </c>
      <c r="D390">
        <v>0</v>
      </c>
      <c r="E390">
        <v>5</v>
      </c>
      <c r="F390">
        <v>1</v>
      </c>
      <c r="G390">
        <v>1.491306</v>
      </c>
      <c r="H390">
        <v>0.105624</v>
      </c>
      <c r="I390">
        <v>5.4317999999999998E-2</v>
      </c>
      <c r="J390">
        <v>1.3579000000000001E-2</v>
      </c>
      <c r="K390" t="str">
        <f t="shared" si="6"/>
        <v>5</v>
      </c>
      <c r="L390" t="s">
        <v>41</v>
      </c>
      <c r="M390" t="s">
        <v>40</v>
      </c>
      <c r="N3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 1</v>
      </c>
      <c r="O390" t="e">
        <f>VLOOKUP(TableOMP[[#This Row],[Label]],TableAvg[],2,FALSE)</f>
        <v>#N/A</v>
      </c>
      <c r="P390" t="e">
        <f>VLOOKUP(TableOMP[[#This Row],[Label]],TableAvg[],3,FALSE)</f>
        <v>#N/A</v>
      </c>
      <c r="Q390" t="e">
        <f>TableOMP[[#This Row],[Avg]]-$U$2*TableOMP[[#This Row],[StdDev]]</f>
        <v>#N/A</v>
      </c>
      <c r="R390" t="e">
        <f>TableOMP[[#This Row],[Avg]]+$U$2*TableOMP[[#This Row],[StdDev]]</f>
        <v>#N/A</v>
      </c>
      <c r="S390" t="e">
        <f>IF(AND(TableOMP[[#This Row],[total_time]]&gt;=TableOMP[[#This Row],[Low]], TableOMP[[#This Row],[total_time]]&lt;=TableOMP[[#This Row],[High]]),1,0)</f>
        <v>#N/A</v>
      </c>
    </row>
    <row r="391" spans="1:19" x14ac:dyDescent="0.25">
      <c r="A391" t="s">
        <v>17</v>
      </c>
      <c r="B391">
        <v>10000</v>
      </c>
      <c r="C391">
        <v>0</v>
      </c>
      <c r="D391">
        <v>0</v>
      </c>
      <c r="E391">
        <v>6</v>
      </c>
      <c r="F391">
        <v>1</v>
      </c>
      <c r="G391">
        <v>1.4448049999999999</v>
      </c>
      <c r="H391">
        <v>0.102728</v>
      </c>
      <c r="I391">
        <v>6.0687999999999999E-2</v>
      </c>
      <c r="J391">
        <v>1.2137999999999999E-2</v>
      </c>
      <c r="K391" t="str">
        <f t="shared" si="6"/>
        <v>5</v>
      </c>
      <c r="L391" t="s">
        <v>41</v>
      </c>
      <c r="M391" t="s">
        <v>40</v>
      </c>
      <c r="N3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 1</v>
      </c>
      <c r="O391" t="e">
        <f>VLOOKUP(TableOMP[[#This Row],[Label]],TableAvg[],2,FALSE)</f>
        <v>#N/A</v>
      </c>
      <c r="P391" t="e">
        <f>VLOOKUP(TableOMP[[#This Row],[Label]],TableAvg[],3,FALSE)</f>
        <v>#N/A</v>
      </c>
      <c r="Q391" t="e">
        <f>TableOMP[[#This Row],[Avg]]-$U$2*TableOMP[[#This Row],[StdDev]]</f>
        <v>#N/A</v>
      </c>
      <c r="R391" t="e">
        <f>TableOMP[[#This Row],[Avg]]+$U$2*TableOMP[[#This Row],[StdDev]]</f>
        <v>#N/A</v>
      </c>
      <c r="S391" t="e">
        <f>IF(AND(TableOMP[[#This Row],[total_time]]&gt;=TableOMP[[#This Row],[Low]], TableOMP[[#This Row],[total_time]]&lt;=TableOMP[[#This Row],[High]]),1,0)</f>
        <v>#N/A</v>
      </c>
    </row>
    <row r="392" spans="1:19" x14ac:dyDescent="0.25">
      <c r="A392" t="s">
        <v>17</v>
      </c>
      <c r="B392">
        <v>10000</v>
      </c>
      <c r="C392">
        <v>0</v>
      </c>
      <c r="D392">
        <v>0</v>
      </c>
      <c r="E392">
        <v>7</v>
      </c>
      <c r="F392">
        <v>1</v>
      </c>
      <c r="G392">
        <v>1.411071</v>
      </c>
      <c r="H392">
        <v>0.103641</v>
      </c>
      <c r="I392">
        <v>8.2045999999999994E-2</v>
      </c>
      <c r="J392">
        <v>1.3674E-2</v>
      </c>
      <c r="K392" t="str">
        <f t="shared" si="6"/>
        <v>5</v>
      </c>
      <c r="L392" t="s">
        <v>41</v>
      </c>
      <c r="M392" t="s">
        <v>40</v>
      </c>
      <c r="N3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7 1</v>
      </c>
      <c r="O392" t="e">
        <f>VLOOKUP(TableOMP[[#This Row],[Label]],TableAvg[],2,FALSE)</f>
        <v>#N/A</v>
      </c>
      <c r="P392" t="e">
        <f>VLOOKUP(TableOMP[[#This Row],[Label]],TableAvg[],3,FALSE)</f>
        <v>#N/A</v>
      </c>
      <c r="Q392" t="e">
        <f>TableOMP[[#This Row],[Avg]]-$U$2*TableOMP[[#This Row],[StdDev]]</f>
        <v>#N/A</v>
      </c>
      <c r="R392" t="e">
        <f>TableOMP[[#This Row],[Avg]]+$U$2*TableOMP[[#This Row],[StdDev]]</f>
        <v>#N/A</v>
      </c>
      <c r="S392" t="e">
        <f>IF(AND(TableOMP[[#This Row],[total_time]]&gt;=TableOMP[[#This Row],[Low]], TableOMP[[#This Row],[total_time]]&lt;=TableOMP[[#This Row],[High]]),1,0)</f>
        <v>#N/A</v>
      </c>
    </row>
    <row r="393" spans="1:19" x14ac:dyDescent="0.25">
      <c r="A393" t="s">
        <v>17</v>
      </c>
      <c r="B393">
        <v>10000</v>
      </c>
      <c r="C393">
        <v>0</v>
      </c>
      <c r="D393">
        <v>0</v>
      </c>
      <c r="E393">
        <v>8</v>
      </c>
      <c r="F393">
        <v>1</v>
      </c>
      <c r="G393">
        <v>1.392579</v>
      </c>
      <c r="H393">
        <v>0.104341</v>
      </c>
      <c r="I393">
        <v>7.7422000000000005E-2</v>
      </c>
      <c r="J393">
        <v>1.106E-2</v>
      </c>
      <c r="K393" t="str">
        <f t="shared" si="6"/>
        <v>5</v>
      </c>
      <c r="L393" t="s">
        <v>41</v>
      </c>
      <c r="M393" t="s">
        <v>40</v>
      </c>
      <c r="N3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8 1</v>
      </c>
      <c r="O393" t="e">
        <f>VLOOKUP(TableOMP[[#This Row],[Label]],TableAvg[],2,FALSE)</f>
        <v>#N/A</v>
      </c>
      <c r="P393" t="e">
        <f>VLOOKUP(TableOMP[[#This Row],[Label]],TableAvg[],3,FALSE)</f>
        <v>#N/A</v>
      </c>
      <c r="Q393" t="e">
        <f>TableOMP[[#This Row],[Avg]]-$U$2*TableOMP[[#This Row],[StdDev]]</f>
        <v>#N/A</v>
      </c>
      <c r="R393" t="e">
        <f>TableOMP[[#This Row],[Avg]]+$U$2*TableOMP[[#This Row],[StdDev]]</f>
        <v>#N/A</v>
      </c>
      <c r="S393" t="e">
        <f>IF(AND(TableOMP[[#This Row],[total_time]]&gt;=TableOMP[[#This Row],[Low]], TableOMP[[#This Row],[total_time]]&lt;=TableOMP[[#This Row],[High]]),1,0)</f>
        <v>#N/A</v>
      </c>
    </row>
    <row r="394" spans="1:19" x14ac:dyDescent="0.25">
      <c r="A394" t="s">
        <v>17</v>
      </c>
      <c r="B394">
        <v>10000</v>
      </c>
      <c r="C394">
        <v>0</v>
      </c>
      <c r="D394">
        <v>0</v>
      </c>
      <c r="E394">
        <v>9</v>
      </c>
      <c r="F394">
        <v>1</v>
      </c>
      <c r="G394">
        <v>1.378835</v>
      </c>
      <c r="H394">
        <v>0.107596</v>
      </c>
      <c r="I394">
        <v>9.9449999999999997E-2</v>
      </c>
      <c r="J394">
        <v>1.2430999999999999E-2</v>
      </c>
      <c r="K394" t="str">
        <f t="shared" si="6"/>
        <v>5</v>
      </c>
      <c r="L394" t="s">
        <v>41</v>
      </c>
      <c r="M394" t="s">
        <v>40</v>
      </c>
      <c r="N3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9 1</v>
      </c>
      <c r="O394" t="e">
        <f>VLOOKUP(TableOMP[[#This Row],[Label]],TableAvg[],2,FALSE)</f>
        <v>#N/A</v>
      </c>
      <c r="P394" t="e">
        <f>VLOOKUP(TableOMP[[#This Row],[Label]],TableAvg[],3,FALSE)</f>
        <v>#N/A</v>
      </c>
      <c r="Q394" t="e">
        <f>TableOMP[[#This Row],[Avg]]-$U$2*TableOMP[[#This Row],[StdDev]]</f>
        <v>#N/A</v>
      </c>
      <c r="R394" t="e">
        <f>TableOMP[[#This Row],[Avg]]+$U$2*TableOMP[[#This Row],[StdDev]]</f>
        <v>#N/A</v>
      </c>
      <c r="S394" t="e">
        <f>IF(AND(TableOMP[[#This Row],[total_time]]&gt;=TableOMP[[#This Row],[Low]], TableOMP[[#This Row],[total_time]]&lt;=TableOMP[[#This Row],[High]]),1,0)</f>
        <v>#N/A</v>
      </c>
    </row>
    <row r="395" spans="1:19" x14ac:dyDescent="0.25">
      <c r="A395" t="s">
        <v>17</v>
      </c>
      <c r="B395">
        <v>10000</v>
      </c>
      <c r="C395">
        <v>0</v>
      </c>
      <c r="D395">
        <v>0</v>
      </c>
      <c r="E395">
        <v>10</v>
      </c>
      <c r="F395">
        <v>1</v>
      </c>
      <c r="G395">
        <v>1.3852949999999999</v>
      </c>
      <c r="H395">
        <v>0.120931</v>
      </c>
      <c r="I395">
        <v>0.26539000000000001</v>
      </c>
      <c r="J395">
        <v>2.9488E-2</v>
      </c>
      <c r="K395" t="str">
        <f t="shared" si="6"/>
        <v>5</v>
      </c>
      <c r="L395" t="s">
        <v>41</v>
      </c>
      <c r="M395" t="s">
        <v>40</v>
      </c>
      <c r="N3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10 1</v>
      </c>
      <c r="O395" t="e">
        <f>VLOOKUP(TableOMP[[#This Row],[Label]],TableAvg[],2,FALSE)</f>
        <v>#N/A</v>
      </c>
      <c r="P395" t="e">
        <f>VLOOKUP(TableOMP[[#This Row],[Label]],TableAvg[],3,FALSE)</f>
        <v>#N/A</v>
      </c>
      <c r="Q395" t="e">
        <f>TableOMP[[#This Row],[Avg]]-$U$2*TableOMP[[#This Row],[StdDev]]</f>
        <v>#N/A</v>
      </c>
      <c r="R395" t="e">
        <f>TableOMP[[#This Row],[Avg]]+$U$2*TableOMP[[#This Row],[StdDev]]</f>
        <v>#N/A</v>
      </c>
      <c r="S395" t="e">
        <f>IF(AND(TableOMP[[#This Row],[total_time]]&gt;=TableOMP[[#This Row],[Low]], TableOMP[[#This Row],[total_time]]&lt;=TableOMP[[#This Row],[High]]),1,0)</f>
        <v>#N/A</v>
      </c>
    </row>
    <row r="396" spans="1:19" x14ac:dyDescent="0.25">
      <c r="A396" t="s">
        <v>17</v>
      </c>
      <c r="B396">
        <v>10000</v>
      </c>
      <c r="C396">
        <v>0</v>
      </c>
      <c r="D396">
        <v>0</v>
      </c>
      <c r="E396">
        <v>11</v>
      </c>
      <c r="F396">
        <v>1</v>
      </c>
      <c r="G396">
        <v>1.344468</v>
      </c>
      <c r="H396">
        <v>0.102104</v>
      </c>
      <c r="I396">
        <v>9.9501000000000006E-2</v>
      </c>
      <c r="J396">
        <v>9.9500000000000005E-3</v>
      </c>
      <c r="K396" t="str">
        <f t="shared" si="6"/>
        <v>5</v>
      </c>
      <c r="L396" t="s">
        <v>41</v>
      </c>
      <c r="M396" t="s">
        <v>40</v>
      </c>
      <c r="N3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11 1</v>
      </c>
      <c r="O396" t="e">
        <f>VLOOKUP(TableOMP[[#This Row],[Label]],TableAvg[],2,FALSE)</f>
        <v>#N/A</v>
      </c>
      <c r="P396" t="e">
        <f>VLOOKUP(TableOMP[[#This Row],[Label]],TableAvg[],3,FALSE)</f>
        <v>#N/A</v>
      </c>
      <c r="Q396" t="e">
        <f>TableOMP[[#This Row],[Avg]]-$U$2*TableOMP[[#This Row],[StdDev]]</f>
        <v>#N/A</v>
      </c>
      <c r="R396" t="e">
        <f>TableOMP[[#This Row],[Avg]]+$U$2*TableOMP[[#This Row],[StdDev]]</f>
        <v>#N/A</v>
      </c>
      <c r="S396" t="e">
        <f>IF(AND(TableOMP[[#This Row],[total_time]]&gt;=TableOMP[[#This Row],[Low]], TableOMP[[#This Row],[total_time]]&lt;=TableOMP[[#This Row],[High]]),1,0)</f>
        <v>#N/A</v>
      </c>
    </row>
    <row r="397" spans="1:19" x14ac:dyDescent="0.25">
      <c r="A397" t="s">
        <v>17</v>
      </c>
      <c r="B397">
        <v>10000</v>
      </c>
      <c r="C397">
        <v>0</v>
      </c>
      <c r="D397">
        <v>0</v>
      </c>
      <c r="E397">
        <v>12</v>
      </c>
      <c r="F397">
        <v>1</v>
      </c>
      <c r="G397">
        <v>1.3512139999999999</v>
      </c>
      <c r="H397">
        <v>0.10424799999999999</v>
      </c>
      <c r="I397">
        <v>0.12687000000000001</v>
      </c>
      <c r="J397">
        <v>1.1534000000000001E-2</v>
      </c>
      <c r="K397" t="str">
        <f t="shared" si="6"/>
        <v>5</v>
      </c>
      <c r="L397" t="s">
        <v>41</v>
      </c>
      <c r="M397" t="s">
        <v>40</v>
      </c>
      <c r="N3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12 1</v>
      </c>
      <c r="O397" t="e">
        <f>VLOOKUP(TableOMP[[#This Row],[Label]],TableAvg[],2,FALSE)</f>
        <v>#N/A</v>
      </c>
      <c r="P397" t="e">
        <f>VLOOKUP(TableOMP[[#This Row],[Label]],TableAvg[],3,FALSE)</f>
        <v>#N/A</v>
      </c>
      <c r="Q397" t="e">
        <f>TableOMP[[#This Row],[Avg]]-$U$2*TableOMP[[#This Row],[StdDev]]</f>
        <v>#N/A</v>
      </c>
      <c r="R397" t="e">
        <f>TableOMP[[#This Row],[Avg]]+$U$2*TableOMP[[#This Row],[StdDev]]</f>
        <v>#N/A</v>
      </c>
      <c r="S397" t="e">
        <f>IF(AND(TableOMP[[#This Row],[total_time]]&gt;=TableOMP[[#This Row],[Low]], TableOMP[[#This Row],[total_time]]&lt;=TableOMP[[#This Row],[High]]),1,0)</f>
        <v>#N/A</v>
      </c>
    </row>
    <row r="398" spans="1:19" x14ac:dyDescent="0.25">
      <c r="A398" t="s">
        <v>17</v>
      </c>
      <c r="B398">
        <v>10000</v>
      </c>
      <c r="C398">
        <v>0</v>
      </c>
      <c r="D398">
        <v>0</v>
      </c>
      <c r="E398">
        <v>13</v>
      </c>
      <c r="F398">
        <v>1</v>
      </c>
      <c r="G398">
        <v>1.355035</v>
      </c>
      <c r="H398">
        <v>0.10664899999999999</v>
      </c>
      <c r="I398">
        <v>0.109943</v>
      </c>
      <c r="J398">
        <v>9.162E-3</v>
      </c>
      <c r="K398" t="str">
        <f t="shared" si="6"/>
        <v>5</v>
      </c>
      <c r="L398" t="s">
        <v>41</v>
      </c>
      <c r="M398" t="s">
        <v>40</v>
      </c>
      <c r="N3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13 1</v>
      </c>
      <c r="O398" t="e">
        <f>VLOOKUP(TableOMP[[#This Row],[Label]],TableAvg[],2,FALSE)</f>
        <v>#N/A</v>
      </c>
      <c r="P398" t="e">
        <f>VLOOKUP(TableOMP[[#This Row],[Label]],TableAvg[],3,FALSE)</f>
        <v>#N/A</v>
      </c>
      <c r="Q398" t="e">
        <f>TableOMP[[#This Row],[Avg]]-$U$2*TableOMP[[#This Row],[StdDev]]</f>
        <v>#N/A</v>
      </c>
      <c r="R398" t="e">
        <f>TableOMP[[#This Row],[Avg]]+$U$2*TableOMP[[#This Row],[StdDev]]</f>
        <v>#N/A</v>
      </c>
      <c r="S398" t="e">
        <f>IF(AND(TableOMP[[#This Row],[total_time]]&gt;=TableOMP[[#This Row],[Low]], TableOMP[[#This Row],[total_time]]&lt;=TableOMP[[#This Row],[High]]),1,0)</f>
        <v>#N/A</v>
      </c>
    </row>
    <row r="399" spans="1:19" x14ac:dyDescent="0.25">
      <c r="A399" t="s">
        <v>17</v>
      </c>
      <c r="B399">
        <v>10000</v>
      </c>
      <c r="C399">
        <v>0</v>
      </c>
      <c r="D399">
        <v>0</v>
      </c>
      <c r="E399">
        <v>14</v>
      </c>
      <c r="F399">
        <v>1</v>
      </c>
      <c r="G399">
        <v>1.3817649999999999</v>
      </c>
      <c r="H399">
        <v>0.12897800000000001</v>
      </c>
      <c r="I399">
        <v>0.38317299999999999</v>
      </c>
      <c r="J399">
        <v>2.9475000000000001E-2</v>
      </c>
      <c r="K399" t="str">
        <f t="shared" si="6"/>
        <v>5</v>
      </c>
      <c r="L399" t="s">
        <v>41</v>
      </c>
      <c r="M399" t="s">
        <v>40</v>
      </c>
      <c r="N3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14 1</v>
      </c>
      <c r="O399" t="e">
        <f>VLOOKUP(TableOMP[[#This Row],[Label]],TableAvg[],2,FALSE)</f>
        <v>#N/A</v>
      </c>
      <c r="P399" t="e">
        <f>VLOOKUP(TableOMP[[#This Row],[Label]],TableAvg[],3,FALSE)</f>
        <v>#N/A</v>
      </c>
      <c r="Q399" t="e">
        <f>TableOMP[[#This Row],[Avg]]-$U$2*TableOMP[[#This Row],[StdDev]]</f>
        <v>#N/A</v>
      </c>
      <c r="R399" t="e">
        <f>TableOMP[[#This Row],[Avg]]+$U$2*TableOMP[[#This Row],[StdDev]]</f>
        <v>#N/A</v>
      </c>
      <c r="S399" t="e">
        <f>IF(AND(TableOMP[[#This Row],[total_time]]&gt;=TableOMP[[#This Row],[Low]], TableOMP[[#This Row],[total_time]]&lt;=TableOMP[[#This Row],[High]]),1,0)</f>
        <v>#N/A</v>
      </c>
    </row>
    <row r="400" spans="1:19" x14ac:dyDescent="0.25">
      <c r="A400" t="s">
        <v>17</v>
      </c>
      <c r="B400">
        <v>10000</v>
      </c>
      <c r="C400">
        <v>0</v>
      </c>
      <c r="D400">
        <v>0</v>
      </c>
      <c r="E400">
        <v>15</v>
      </c>
      <c r="F400">
        <v>1</v>
      </c>
      <c r="G400">
        <v>1.3737170000000001</v>
      </c>
      <c r="H400">
        <v>9.9964999999999998E-2</v>
      </c>
      <c r="I400">
        <v>0.13026299999999999</v>
      </c>
      <c r="J400">
        <v>9.3050000000000008E-3</v>
      </c>
      <c r="K400" t="str">
        <f t="shared" si="6"/>
        <v>5</v>
      </c>
      <c r="L400" t="s">
        <v>41</v>
      </c>
      <c r="M400" t="s">
        <v>40</v>
      </c>
      <c r="N4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15 1</v>
      </c>
      <c r="O400" t="e">
        <f>VLOOKUP(TableOMP[[#This Row],[Label]],TableAvg[],2,FALSE)</f>
        <v>#N/A</v>
      </c>
      <c r="P400" t="e">
        <f>VLOOKUP(TableOMP[[#This Row],[Label]],TableAvg[],3,FALSE)</f>
        <v>#N/A</v>
      </c>
      <c r="Q400" t="e">
        <f>TableOMP[[#This Row],[Avg]]-$U$2*TableOMP[[#This Row],[StdDev]]</f>
        <v>#N/A</v>
      </c>
      <c r="R400" t="e">
        <f>TableOMP[[#This Row],[Avg]]+$U$2*TableOMP[[#This Row],[StdDev]]</f>
        <v>#N/A</v>
      </c>
      <c r="S400" t="e">
        <f>IF(AND(TableOMP[[#This Row],[total_time]]&gt;=TableOMP[[#This Row],[Low]], TableOMP[[#This Row],[total_time]]&lt;=TableOMP[[#This Row],[High]]),1,0)</f>
        <v>#N/A</v>
      </c>
    </row>
    <row r="401" spans="1:19" x14ac:dyDescent="0.25">
      <c r="A401" t="s">
        <v>17</v>
      </c>
      <c r="B401">
        <v>10000</v>
      </c>
      <c r="C401">
        <v>0</v>
      </c>
      <c r="D401">
        <v>0</v>
      </c>
      <c r="E401">
        <v>16</v>
      </c>
      <c r="F401">
        <v>1</v>
      </c>
      <c r="G401">
        <v>1.3840950000000001</v>
      </c>
      <c r="H401">
        <v>0.10464900000000001</v>
      </c>
      <c r="I401">
        <v>0.100411</v>
      </c>
      <c r="J401">
        <v>6.6940000000000003E-3</v>
      </c>
      <c r="K401" t="str">
        <f t="shared" si="6"/>
        <v>5</v>
      </c>
      <c r="L401" t="s">
        <v>41</v>
      </c>
      <c r="M401" t="s">
        <v>40</v>
      </c>
      <c r="N4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16 1</v>
      </c>
      <c r="O401" t="e">
        <f>VLOOKUP(TableOMP[[#This Row],[Label]],TableAvg[],2,FALSE)</f>
        <v>#N/A</v>
      </c>
      <c r="P401" t="e">
        <f>VLOOKUP(TableOMP[[#This Row],[Label]],TableAvg[],3,FALSE)</f>
        <v>#N/A</v>
      </c>
      <c r="Q401" t="e">
        <f>TableOMP[[#This Row],[Avg]]-$U$2*TableOMP[[#This Row],[StdDev]]</f>
        <v>#N/A</v>
      </c>
      <c r="R401" t="e">
        <f>TableOMP[[#This Row],[Avg]]+$U$2*TableOMP[[#This Row],[StdDev]]</f>
        <v>#N/A</v>
      </c>
      <c r="S401" t="e">
        <f>IF(AND(TableOMP[[#This Row],[total_time]]&gt;=TableOMP[[#This Row],[Low]], TableOMP[[#This Row],[total_time]]&lt;=TableOMP[[#This Row],[High]]),1,0)</f>
        <v>#N/A</v>
      </c>
    </row>
    <row r="402" spans="1:19" x14ac:dyDescent="0.25">
      <c r="A402" t="s">
        <v>17</v>
      </c>
      <c r="B402">
        <v>10000</v>
      </c>
      <c r="C402">
        <v>0</v>
      </c>
      <c r="D402">
        <v>0</v>
      </c>
      <c r="E402">
        <v>17</v>
      </c>
      <c r="F402">
        <v>1</v>
      </c>
      <c r="G402">
        <v>1.345866</v>
      </c>
      <c r="H402">
        <v>0.104481</v>
      </c>
      <c r="I402">
        <v>0.14890500000000001</v>
      </c>
      <c r="J402">
        <v>9.3069999999999993E-3</v>
      </c>
      <c r="K402" t="str">
        <f t="shared" si="6"/>
        <v>5</v>
      </c>
      <c r="L402" t="s">
        <v>41</v>
      </c>
      <c r="M402" t="s">
        <v>40</v>
      </c>
      <c r="N4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17 1</v>
      </c>
      <c r="O402" t="e">
        <f>VLOOKUP(TableOMP[[#This Row],[Label]],TableAvg[],2,FALSE)</f>
        <v>#N/A</v>
      </c>
      <c r="P402" t="e">
        <f>VLOOKUP(TableOMP[[#This Row],[Label]],TableAvg[],3,FALSE)</f>
        <v>#N/A</v>
      </c>
      <c r="Q402" t="e">
        <f>TableOMP[[#This Row],[Avg]]-$U$2*TableOMP[[#This Row],[StdDev]]</f>
        <v>#N/A</v>
      </c>
      <c r="R402" t="e">
        <f>TableOMP[[#This Row],[Avg]]+$U$2*TableOMP[[#This Row],[StdDev]]</f>
        <v>#N/A</v>
      </c>
      <c r="S402" t="e">
        <f>IF(AND(TableOMP[[#This Row],[total_time]]&gt;=TableOMP[[#This Row],[Low]], TableOMP[[#This Row],[total_time]]&lt;=TableOMP[[#This Row],[High]]),1,0)</f>
        <v>#N/A</v>
      </c>
    </row>
    <row r="403" spans="1:19" x14ac:dyDescent="0.25">
      <c r="A403" t="s">
        <v>17</v>
      </c>
      <c r="B403">
        <v>10000</v>
      </c>
      <c r="C403">
        <v>0</v>
      </c>
      <c r="D403">
        <v>0</v>
      </c>
      <c r="E403">
        <v>18</v>
      </c>
      <c r="F403">
        <v>1</v>
      </c>
      <c r="G403">
        <v>1.3835109999999999</v>
      </c>
      <c r="H403">
        <v>0.104686</v>
      </c>
      <c r="I403">
        <v>0.16097400000000001</v>
      </c>
      <c r="J403">
        <v>9.469E-3</v>
      </c>
      <c r="K403" t="str">
        <f t="shared" si="6"/>
        <v>5</v>
      </c>
      <c r="L403" t="s">
        <v>41</v>
      </c>
      <c r="M403" t="s">
        <v>40</v>
      </c>
      <c r="N4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18 1</v>
      </c>
      <c r="O403" t="e">
        <f>VLOOKUP(TableOMP[[#This Row],[Label]],TableAvg[],2,FALSE)</f>
        <v>#N/A</v>
      </c>
      <c r="P403" t="e">
        <f>VLOOKUP(TableOMP[[#This Row],[Label]],TableAvg[],3,FALSE)</f>
        <v>#N/A</v>
      </c>
      <c r="Q403" t="e">
        <f>TableOMP[[#This Row],[Avg]]-$U$2*TableOMP[[#This Row],[StdDev]]</f>
        <v>#N/A</v>
      </c>
      <c r="R403" t="e">
        <f>TableOMP[[#This Row],[Avg]]+$U$2*TableOMP[[#This Row],[StdDev]]</f>
        <v>#N/A</v>
      </c>
      <c r="S403" t="e">
        <f>IF(AND(TableOMP[[#This Row],[total_time]]&gt;=TableOMP[[#This Row],[Low]], TableOMP[[#This Row],[total_time]]&lt;=TableOMP[[#This Row],[High]]),1,0)</f>
        <v>#N/A</v>
      </c>
    </row>
    <row r="404" spans="1:19" x14ac:dyDescent="0.25">
      <c r="A404" t="s">
        <v>17</v>
      </c>
      <c r="B404">
        <v>10000</v>
      </c>
      <c r="C404">
        <v>0</v>
      </c>
      <c r="D404">
        <v>0</v>
      </c>
      <c r="E404">
        <v>19</v>
      </c>
      <c r="F404">
        <v>1</v>
      </c>
      <c r="G404">
        <v>1.358757</v>
      </c>
      <c r="H404">
        <v>0.108921</v>
      </c>
      <c r="I404">
        <v>0.132965</v>
      </c>
      <c r="J404">
        <v>7.3870000000000003E-3</v>
      </c>
      <c r="K404" t="str">
        <f t="shared" si="6"/>
        <v>5</v>
      </c>
      <c r="L404" t="s">
        <v>41</v>
      </c>
      <c r="M404" t="s">
        <v>40</v>
      </c>
      <c r="N4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19 1</v>
      </c>
      <c r="O404" t="e">
        <f>VLOOKUP(TableOMP[[#This Row],[Label]],TableAvg[],2,FALSE)</f>
        <v>#N/A</v>
      </c>
      <c r="P404" t="e">
        <f>VLOOKUP(TableOMP[[#This Row],[Label]],TableAvg[],3,FALSE)</f>
        <v>#N/A</v>
      </c>
      <c r="Q404" t="e">
        <f>TableOMP[[#This Row],[Avg]]-$U$2*TableOMP[[#This Row],[StdDev]]</f>
        <v>#N/A</v>
      </c>
      <c r="R404" t="e">
        <f>TableOMP[[#This Row],[Avg]]+$U$2*TableOMP[[#This Row],[StdDev]]</f>
        <v>#N/A</v>
      </c>
      <c r="S404" t="e">
        <f>IF(AND(TableOMP[[#This Row],[total_time]]&gt;=TableOMP[[#This Row],[Low]], TableOMP[[#This Row],[total_time]]&lt;=TableOMP[[#This Row],[High]]),1,0)</f>
        <v>#N/A</v>
      </c>
    </row>
    <row r="405" spans="1:19" x14ac:dyDescent="0.25">
      <c r="A405" t="s">
        <v>17</v>
      </c>
      <c r="B405">
        <v>10000</v>
      </c>
      <c r="C405">
        <v>0</v>
      </c>
      <c r="D405">
        <v>0</v>
      </c>
      <c r="E405">
        <v>20</v>
      </c>
      <c r="F405">
        <v>1</v>
      </c>
      <c r="G405">
        <v>1.3676299999999999</v>
      </c>
      <c r="H405">
        <v>0.102663</v>
      </c>
      <c r="I405">
        <v>9.2354000000000006E-2</v>
      </c>
      <c r="J405">
        <v>4.8609999999999999E-3</v>
      </c>
      <c r="K405" t="str">
        <f t="shared" si="6"/>
        <v>5</v>
      </c>
      <c r="L405" t="s">
        <v>41</v>
      </c>
      <c r="M405" t="s">
        <v>40</v>
      </c>
      <c r="N4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20 1</v>
      </c>
      <c r="O405" t="e">
        <f>VLOOKUP(TableOMP[[#This Row],[Label]],TableAvg[],2,FALSE)</f>
        <v>#N/A</v>
      </c>
      <c r="P405" t="e">
        <f>VLOOKUP(TableOMP[[#This Row],[Label]],TableAvg[],3,FALSE)</f>
        <v>#N/A</v>
      </c>
      <c r="Q405" t="e">
        <f>TableOMP[[#This Row],[Avg]]-$U$2*TableOMP[[#This Row],[StdDev]]</f>
        <v>#N/A</v>
      </c>
      <c r="R405" t="e">
        <f>TableOMP[[#This Row],[Avg]]+$U$2*TableOMP[[#This Row],[StdDev]]</f>
        <v>#N/A</v>
      </c>
      <c r="S405" t="e">
        <f>IF(AND(TableOMP[[#This Row],[total_time]]&gt;=TableOMP[[#This Row],[Low]], TableOMP[[#This Row],[total_time]]&lt;=TableOMP[[#This Row],[High]]),1,0)</f>
        <v>#N/A</v>
      </c>
    </row>
    <row r="406" spans="1:19" x14ac:dyDescent="0.25">
      <c r="A406" t="s">
        <v>17</v>
      </c>
      <c r="B406">
        <v>10000</v>
      </c>
      <c r="C406">
        <v>0</v>
      </c>
      <c r="D406">
        <v>0</v>
      </c>
      <c r="E406">
        <v>21</v>
      </c>
      <c r="F406">
        <v>1</v>
      </c>
      <c r="G406">
        <v>1.4593</v>
      </c>
      <c r="H406">
        <v>0.13155800000000001</v>
      </c>
      <c r="I406">
        <v>0.61960099999999996</v>
      </c>
      <c r="J406">
        <v>3.0980000000000001E-2</v>
      </c>
      <c r="K406" t="str">
        <f t="shared" si="6"/>
        <v>5</v>
      </c>
      <c r="L406" t="s">
        <v>41</v>
      </c>
      <c r="M406" t="s">
        <v>40</v>
      </c>
      <c r="N4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21 1</v>
      </c>
      <c r="O406" t="e">
        <f>VLOOKUP(TableOMP[[#This Row],[Label]],TableAvg[],2,FALSE)</f>
        <v>#N/A</v>
      </c>
      <c r="P406" t="e">
        <f>VLOOKUP(TableOMP[[#This Row],[Label]],TableAvg[],3,FALSE)</f>
        <v>#N/A</v>
      </c>
      <c r="Q406" t="e">
        <f>TableOMP[[#This Row],[Avg]]-$U$2*TableOMP[[#This Row],[StdDev]]</f>
        <v>#N/A</v>
      </c>
      <c r="R406" t="e">
        <f>TableOMP[[#This Row],[Avg]]+$U$2*TableOMP[[#This Row],[StdDev]]</f>
        <v>#N/A</v>
      </c>
      <c r="S406" t="e">
        <f>IF(AND(TableOMP[[#This Row],[total_time]]&gt;=TableOMP[[#This Row],[Low]], TableOMP[[#This Row],[total_time]]&lt;=TableOMP[[#This Row],[High]]),1,0)</f>
        <v>#N/A</v>
      </c>
    </row>
    <row r="407" spans="1:19" x14ac:dyDescent="0.25">
      <c r="A407" t="s">
        <v>17</v>
      </c>
      <c r="B407">
        <v>10000</v>
      </c>
      <c r="C407">
        <v>0</v>
      </c>
      <c r="D407">
        <v>0</v>
      </c>
      <c r="E407">
        <v>22</v>
      </c>
      <c r="F407">
        <v>1</v>
      </c>
      <c r="G407">
        <v>1.39185</v>
      </c>
      <c r="H407">
        <v>0.11382200000000001</v>
      </c>
      <c r="I407">
        <v>0.23769199999999999</v>
      </c>
      <c r="J407">
        <v>1.1318999999999999E-2</v>
      </c>
      <c r="K407" t="str">
        <f t="shared" si="6"/>
        <v>5</v>
      </c>
      <c r="L407" t="s">
        <v>41</v>
      </c>
      <c r="M407" t="s">
        <v>40</v>
      </c>
      <c r="N4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22 1</v>
      </c>
      <c r="O407" t="e">
        <f>VLOOKUP(TableOMP[[#This Row],[Label]],TableAvg[],2,FALSE)</f>
        <v>#N/A</v>
      </c>
      <c r="P407" t="e">
        <f>VLOOKUP(TableOMP[[#This Row],[Label]],TableAvg[],3,FALSE)</f>
        <v>#N/A</v>
      </c>
      <c r="Q407" t="e">
        <f>TableOMP[[#This Row],[Avg]]-$U$2*TableOMP[[#This Row],[StdDev]]</f>
        <v>#N/A</v>
      </c>
      <c r="R407" t="e">
        <f>TableOMP[[#This Row],[Avg]]+$U$2*TableOMP[[#This Row],[StdDev]]</f>
        <v>#N/A</v>
      </c>
      <c r="S407" t="e">
        <f>IF(AND(TableOMP[[#This Row],[total_time]]&gt;=TableOMP[[#This Row],[Low]], TableOMP[[#This Row],[total_time]]&lt;=TableOMP[[#This Row],[High]]),1,0)</f>
        <v>#N/A</v>
      </c>
    </row>
    <row r="408" spans="1:19" x14ac:dyDescent="0.25">
      <c r="A408" t="s">
        <v>17</v>
      </c>
      <c r="B408">
        <v>10000</v>
      </c>
      <c r="C408">
        <v>0</v>
      </c>
      <c r="D408">
        <v>0</v>
      </c>
      <c r="E408">
        <v>23</v>
      </c>
      <c r="F408">
        <v>1</v>
      </c>
      <c r="G408">
        <v>1.400069</v>
      </c>
      <c r="H408">
        <v>0.112164</v>
      </c>
      <c r="I408">
        <v>0.57942199999999999</v>
      </c>
      <c r="J408">
        <v>2.6336999999999999E-2</v>
      </c>
      <c r="K408" t="str">
        <f t="shared" si="6"/>
        <v>5</v>
      </c>
      <c r="L408" t="s">
        <v>41</v>
      </c>
      <c r="M408" t="s">
        <v>40</v>
      </c>
      <c r="N4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23 1</v>
      </c>
      <c r="O408" t="e">
        <f>VLOOKUP(TableOMP[[#This Row],[Label]],TableAvg[],2,FALSE)</f>
        <v>#N/A</v>
      </c>
      <c r="P408" t="e">
        <f>VLOOKUP(TableOMP[[#This Row],[Label]],TableAvg[],3,FALSE)</f>
        <v>#N/A</v>
      </c>
      <c r="Q408" t="e">
        <f>TableOMP[[#This Row],[Avg]]-$U$2*TableOMP[[#This Row],[StdDev]]</f>
        <v>#N/A</v>
      </c>
      <c r="R408" t="e">
        <f>TableOMP[[#This Row],[Avg]]+$U$2*TableOMP[[#This Row],[StdDev]]</f>
        <v>#N/A</v>
      </c>
      <c r="S408" t="e">
        <f>IF(AND(TableOMP[[#This Row],[total_time]]&gt;=TableOMP[[#This Row],[Low]], TableOMP[[#This Row],[total_time]]&lt;=TableOMP[[#This Row],[High]]),1,0)</f>
        <v>#N/A</v>
      </c>
    </row>
    <row r="409" spans="1:19" x14ac:dyDescent="0.25">
      <c r="A409" t="s">
        <v>17</v>
      </c>
      <c r="B409">
        <v>10000</v>
      </c>
      <c r="C409">
        <v>0</v>
      </c>
      <c r="D409">
        <v>0</v>
      </c>
      <c r="E409">
        <v>24</v>
      </c>
      <c r="F409">
        <v>1</v>
      </c>
      <c r="G409">
        <v>1.392871</v>
      </c>
      <c r="H409">
        <v>0.10185900000000001</v>
      </c>
      <c r="I409">
        <v>0.14174400000000001</v>
      </c>
      <c r="J409">
        <v>6.1630000000000001E-3</v>
      </c>
      <c r="K409" t="str">
        <f t="shared" si="6"/>
        <v>5</v>
      </c>
      <c r="L409" t="s">
        <v>41</v>
      </c>
      <c r="M409" t="s">
        <v>40</v>
      </c>
      <c r="N4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24 1</v>
      </c>
      <c r="O409" t="e">
        <f>VLOOKUP(TableOMP[[#This Row],[Label]],TableAvg[],2,FALSE)</f>
        <v>#N/A</v>
      </c>
      <c r="P409" t="e">
        <f>VLOOKUP(TableOMP[[#This Row],[Label]],TableAvg[],3,FALSE)</f>
        <v>#N/A</v>
      </c>
      <c r="Q409" t="e">
        <f>TableOMP[[#This Row],[Avg]]-$U$2*TableOMP[[#This Row],[StdDev]]</f>
        <v>#N/A</v>
      </c>
      <c r="R409" t="e">
        <f>TableOMP[[#This Row],[Avg]]+$U$2*TableOMP[[#This Row],[StdDev]]</f>
        <v>#N/A</v>
      </c>
      <c r="S409" t="e">
        <f>IF(AND(TableOMP[[#This Row],[total_time]]&gt;=TableOMP[[#This Row],[Low]], TableOMP[[#This Row],[total_time]]&lt;=TableOMP[[#This Row],[High]]),1,0)</f>
        <v>#N/A</v>
      </c>
    </row>
    <row r="410" spans="1:19" x14ac:dyDescent="0.25">
      <c r="A410" t="s">
        <v>17</v>
      </c>
      <c r="B410">
        <v>10000</v>
      </c>
      <c r="C410">
        <v>0</v>
      </c>
      <c r="D410">
        <v>0</v>
      </c>
      <c r="E410">
        <v>25</v>
      </c>
      <c r="F410">
        <v>1</v>
      </c>
      <c r="G410">
        <v>1.4106190000000001</v>
      </c>
      <c r="H410">
        <v>0.107637</v>
      </c>
      <c r="I410">
        <v>0.13238900000000001</v>
      </c>
      <c r="J410">
        <v>5.5160000000000001E-3</v>
      </c>
      <c r="K410" t="str">
        <f t="shared" si="6"/>
        <v>5</v>
      </c>
      <c r="L410" t="s">
        <v>41</v>
      </c>
      <c r="M410" t="s">
        <v>40</v>
      </c>
      <c r="N4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25 1</v>
      </c>
      <c r="O410" t="e">
        <f>VLOOKUP(TableOMP[[#This Row],[Label]],TableAvg[],2,FALSE)</f>
        <v>#N/A</v>
      </c>
      <c r="P410" t="e">
        <f>VLOOKUP(TableOMP[[#This Row],[Label]],TableAvg[],3,FALSE)</f>
        <v>#N/A</v>
      </c>
      <c r="Q410" t="e">
        <f>TableOMP[[#This Row],[Avg]]-$U$2*TableOMP[[#This Row],[StdDev]]</f>
        <v>#N/A</v>
      </c>
      <c r="R410" t="e">
        <f>TableOMP[[#This Row],[Avg]]+$U$2*TableOMP[[#This Row],[StdDev]]</f>
        <v>#N/A</v>
      </c>
      <c r="S410" t="e">
        <f>IF(AND(TableOMP[[#This Row],[total_time]]&gt;=TableOMP[[#This Row],[Low]], TableOMP[[#This Row],[total_time]]&lt;=TableOMP[[#This Row],[High]]),1,0)</f>
        <v>#N/A</v>
      </c>
    </row>
    <row r="411" spans="1:19" x14ac:dyDescent="0.25">
      <c r="A411" t="s">
        <v>17</v>
      </c>
      <c r="B411">
        <v>10000</v>
      </c>
      <c r="C411">
        <v>0</v>
      </c>
      <c r="D411">
        <v>0</v>
      </c>
      <c r="E411">
        <v>26</v>
      </c>
      <c r="F411">
        <v>1</v>
      </c>
      <c r="G411">
        <v>1.3953409999999999</v>
      </c>
      <c r="H411">
        <v>0.104375</v>
      </c>
      <c r="I411">
        <v>0.124206</v>
      </c>
      <c r="J411">
        <v>4.9680000000000002E-3</v>
      </c>
      <c r="K411" t="str">
        <f t="shared" si="6"/>
        <v>5</v>
      </c>
      <c r="L411" t="s">
        <v>41</v>
      </c>
      <c r="M411" t="s">
        <v>40</v>
      </c>
      <c r="N4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26 1</v>
      </c>
      <c r="O411" t="e">
        <f>VLOOKUP(TableOMP[[#This Row],[Label]],TableAvg[],2,FALSE)</f>
        <v>#N/A</v>
      </c>
      <c r="P411" t="e">
        <f>VLOOKUP(TableOMP[[#This Row],[Label]],TableAvg[],3,FALSE)</f>
        <v>#N/A</v>
      </c>
      <c r="Q411" t="e">
        <f>TableOMP[[#This Row],[Avg]]-$U$2*TableOMP[[#This Row],[StdDev]]</f>
        <v>#N/A</v>
      </c>
      <c r="R411" t="e">
        <f>TableOMP[[#This Row],[Avg]]+$U$2*TableOMP[[#This Row],[StdDev]]</f>
        <v>#N/A</v>
      </c>
      <c r="S411" t="e">
        <f>IF(AND(TableOMP[[#This Row],[total_time]]&gt;=TableOMP[[#This Row],[Low]], TableOMP[[#This Row],[total_time]]&lt;=TableOMP[[#This Row],[High]]),1,0)</f>
        <v>#N/A</v>
      </c>
    </row>
    <row r="412" spans="1:19" x14ac:dyDescent="0.25">
      <c r="A412" t="s">
        <v>17</v>
      </c>
      <c r="B412">
        <v>10000</v>
      </c>
      <c r="C412">
        <v>0</v>
      </c>
      <c r="D412">
        <v>0</v>
      </c>
      <c r="E412">
        <v>27</v>
      </c>
      <c r="F412">
        <v>1</v>
      </c>
      <c r="G412">
        <v>1.400325</v>
      </c>
      <c r="H412">
        <v>0.110168</v>
      </c>
      <c r="I412">
        <v>0.12571099999999999</v>
      </c>
      <c r="J412">
        <v>4.8349999999999999E-3</v>
      </c>
      <c r="K412" t="str">
        <f t="shared" si="6"/>
        <v>5</v>
      </c>
      <c r="L412" t="s">
        <v>41</v>
      </c>
      <c r="M412" t="s">
        <v>40</v>
      </c>
      <c r="N4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27 1</v>
      </c>
      <c r="O412" t="e">
        <f>VLOOKUP(TableOMP[[#This Row],[Label]],TableAvg[],2,FALSE)</f>
        <v>#N/A</v>
      </c>
      <c r="P412" t="e">
        <f>VLOOKUP(TableOMP[[#This Row],[Label]],TableAvg[],3,FALSE)</f>
        <v>#N/A</v>
      </c>
      <c r="Q412" t="e">
        <f>TableOMP[[#This Row],[Avg]]-$U$2*TableOMP[[#This Row],[StdDev]]</f>
        <v>#N/A</v>
      </c>
      <c r="R412" t="e">
        <f>TableOMP[[#This Row],[Avg]]+$U$2*TableOMP[[#This Row],[StdDev]]</f>
        <v>#N/A</v>
      </c>
      <c r="S412" t="e">
        <f>IF(AND(TableOMP[[#This Row],[total_time]]&gt;=TableOMP[[#This Row],[Low]], TableOMP[[#This Row],[total_time]]&lt;=TableOMP[[#This Row],[High]]),1,0)</f>
        <v>#N/A</v>
      </c>
    </row>
    <row r="413" spans="1:19" x14ac:dyDescent="0.25">
      <c r="A413" t="s">
        <v>17</v>
      </c>
      <c r="B413">
        <v>10000</v>
      </c>
      <c r="C413">
        <v>0</v>
      </c>
      <c r="D413">
        <v>0</v>
      </c>
      <c r="E413">
        <v>28</v>
      </c>
      <c r="F413">
        <v>1</v>
      </c>
      <c r="G413">
        <v>1.7076880000000001</v>
      </c>
      <c r="H413">
        <v>0.14263300000000001</v>
      </c>
      <c r="I413">
        <v>0.21179400000000001</v>
      </c>
      <c r="J413">
        <v>7.8440000000000003E-3</v>
      </c>
      <c r="K413" t="str">
        <f t="shared" si="6"/>
        <v>5</v>
      </c>
      <c r="L413" t="s">
        <v>41</v>
      </c>
      <c r="M413" t="s">
        <v>40</v>
      </c>
      <c r="N4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28 1</v>
      </c>
      <c r="O413" t="e">
        <f>VLOOKUP(TableOMP[[#This Row],[Label]],TableAvg[],2,FALSE)</f>
        <v>#N/A</v>
      </c>
      <c r="P413" t="e">
        <f>VLOOKUP(TableOMP[[#This Row],[Label]],TableAvg[],3,FALSE)</f>
        <v>#N/A</v>
      </c>
      <c r="Q413" t="e">
        <f>TableOMP[[#This Row],[Avg]]-$U$2*TableOMP[[#This Row],[StdDev]]</f>
        <v>#N/A</v>
      </c>
      <c r="R413" t="e">
        <f>TableOMP[[#This Row],[Avg]]+$U$2*TableOMP[[#This Row],[StdDev]]</f>
        <v>#N/A</v>
      </c>
      <c r="S413" t="e">
        <f>IF(AND(TableOMP[[#This Row],[total_time]]&gt;=TableOMP[[#This Row],[Low]], TableOMP[[#This Row],[total_time]]&lt;=TableOMP[[#This Row],[High]]),1,0)</f>
        <v>#N/A</v>
      </c>
    </row>
    <row r="414" spans="1:19" x14ac:dyDescent="0.25">
      <c r="A414" t="s">
        <v>17</v>
      </c>
      <c r="B414">
        <v>10000</v>
      </c>
      <c r="C414">
        <v>0</v>
      </c>
      <c r="D414">
        <v>0</v>
      </c>
      <c r="E414">
        <v>29</v>
      </c>
      <c r="F414">
        <v>1</v>
      </c>
      <c r="G414">
        <v>1.489673</v>
      </c>
      <c r="H414">
        <v>0.113024</v>
      </c>
      <c r="I414">
        <v>0.18348</v>
      </c>
      <c r="J414">
        <v>6.5529999999999998E-3</v>
      </c>
      <c r="K414" t="str">
        <f t="shared" si="6"/>
        <v>5</v>
      </c>
      <c r="L414" t="s">
        <v>41</v>
      </c>
      <c r="M414" t="s">
        <v>40</v>
      </c>
      <c r="N4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29 1</v>
      </c>
      <c r="O414" t="e">
        <f>VLOOKUP(TableOMP[[#This Row],[Label]],TableAvg[],2,FALSE)</f>
        <v>#N/A</v>
      </c>
      <c r="P414" t="e">
        <f>VLOOKUP(TableOMP[[#This Row],[Label]],TableAvg[],3,FALSE)</f>
        <v>#N/A</v>
      </c>
      <c r="Q414" t="e">
        <f>TableOMP[[#This Row],[Avg]]-$U$2*TableOMP[[#This Row],[StdDev]]</f>
        <v>#N/A</v>
      </c>
      <c r="R414" t="e">
        <f>TableOMP[[#This Row],[Avg]]+$U$2*TableOMP[[#This Row],[StdDev]]</f>
        <v>#N/A</v>
      </c>
      <c r="S414" t="e">
        <f>IF(AND(TableOMP[[#This Row],[total_time]]&gt;=TableOMP[[#This Row],[Low]], TableOMP[[#This Row],[total_time]]&lt;=TableOMP[[#This Row],[High]]),1,0)</f>
        <v>#N/A</v>
      </c>
    </row>
    <row r="415" spans="1:19" x14ac:dyDescent="0.25">
      <c r="A415" t="s">
        <v>17</v>
      </c>
      <c r="B415">
        <v>10000</v>
      </c>
      <c r="C415">
        <v>0</v>
      </c>
      <c r="D415">
        <v>0</v>
      </c>
      <c r="E415">
        <v>30</v>
      </c>
      <c r="F415">
        <v>1</v>
      </c>
      <c r="G415">
        <v>1.4742930000000001</v>
      </c>
      <c r="H415">
        <v>0.10591100000000001</v>
      </c>
      <c r="I415">
        <v>0.12053800000000001</v>
      </c>
      <c r="J415">
        <v>4.156E-3</v>
      </c>
      <c r="K415" t="str">
        <f t="shared" si="6"/>
        <v>5</v>
      </c>
      <c r="L415" t="s">
        <v>41</v>
      </c>
      <c r="M415" t="s">
        <v>40</v>
      </c>
      <c r="N4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30 1</v>
      </c>
      <c r="O415" t="e">
        <f>VLOOKUP(TableOMP[[#This Row],[Label]],TableAvg[],2,FALSE)</f>
        <v>#N/A</v>
      </c>
      <c r="P415" t="e">
        <f>VLOOKUP(TableOMP[[#This Row],[Label]],TableAvg[],3,FALSE)</f>
        <v>#N/A</v>
      </c>
      <c r="Q415" t="e">
        <f>TableOMP[[#This Row],[Avg]]-$U$2*TableOMP[[#This Row],[StdDev]]</f>
        <v>#N/A</v>
      </c>
      <c r="R415" t="e">
        <f>TableOMP[[#This Row],[Avg]]+$U$2*TableOMP[[#This Row],[StdDev]]</f>
        <v>#N/A</v>
      </c>
      <c r="S415" t="e">
        <f>IF(AND(TableOMP[[#This Row],[total_time]]&gt;=TableOMP[[#This Row],[Low]], TableOMP[[#This Row],[total_time]]&lt;=TableOMP[[#This Row],[High]]),1,0)</f>
        <v>#N/A</v>
      </c>
    </row>
    <row r="416" spans="1:19" x14ac:dyDescent="0.25">
      <c r="A416" t="s">
        <v>17</v>
      </c>
      <c r="B416">
        <v>10000</v>
      </c>
      <c r="C416">
        <v>0</v>
      </c>
      <c r="D416">
        <v>0</v>
      </c>
      <c r="E416">
        <v>31</v>
      </c>
      <c r="F416">
        <v>1</v>
      </c>
      <c r="G416">
        <v>1.650323</v>
      </c>
      <c r="H416">
        <v>0.127357</v>
      </c>
      <c r="I416">
        <v>0.25971699999999998</v>
      </c>
      <c r="J416">
        <v>8.6569999999999998E-3</v>
      </c>
      <c r="K416" t="str">
        <f t="shared" si="6"/>
        <v>5</v>
      </c>
      <c r="L416" t="s">
        <v>41</v>
      </c>
      <c r="M416" t="s">
        <v>40</v>
      </c>
      <c r="N4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31 1</v>
      </c>
      <c r="O416" t="e">
        <f>VLOOKUP(TableOMP[[#This Row],[Label]],TableAvg[],2,FALSE)</f>
        <v>#N/A</v>
      </c>
      <c r="P416" t="e">
        <f>VLOOKUP(TableOMP[[#This Row],[Label]],TableAvg[],3,FALSE)</f>
        <v>#N/A</v>
      </c>
      <c r="Q416" t="e">
        <f>TableOMP[[#This Row],[Avg]]-$U$2*TableOMP[[#This Row],[StdDev]]</f>
        <v>#N/A</v>
      </c>
      <c r="R416" t="e">
        <f>TableOMP[[#This Row],[Avg]]+$U$2*TableOMP[[#This Row],[StdDev]]</f>
        <v>#N/A</v>
      </c>
      <c r="S416" t="e">
        <f>IF(AND(TableOMP[[#This Row],[total_time]]&gt;=TableOMP[[#This Row],[Low]], TableOMP[[#This Row],[total_time]]&lt;=TableOMP[[#This Row],[High]]),1,0)</f>
        <v>#N/A</v>
      </c>
    </row>
    <row r="417" spans="1:19" x14ac:dyDescent="0.25">
      <c r="A417" t="s">
        <v>17</v>
      </c>
      <c r="B417">
        <v>10000</v>
      </c>
      <c r="C417">
        <v>0</v>
      </c>
      <c r="D417">
        <v>0</v>
      </c>
      <c r="E417">
        <v>32</v>
      </c>
      <c r="F417">
        <v>1</v>
      </c>
      <c r="G417">
        <v>1.452966</v>
      </c>
      <c r="H417">
        <v>0.110537</v>
      </c>
      <c r="I417">
        <v>0.44583299999999998</v>
      </c>
      <c r="J417">
        <v>1.4382000000000001E-2</v>
      </c>
      <c r="K417" t="str">
        <f t="shared" si="6"/>
        <v>5</v>
      </c>
      <c r="L417" t="s">
        <v>41</v>
      </c>
      <c r="M417" t="s">
        <v>40</v>
      </c>
      <c r="N4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32 1</v>
      </c>
      <c r="O417" t="e">
        <f>VLOOKUP(TableOMP[[#This Row],[Label]],TableAvg[],2,FALSE)</f>
        <v>#N/A</v>
      </c>
      <c r="P417" t="e">
        <f>VLOOKUP(TableOMP[[#This Row],[Label]],TableAvg[],3,FALSE)</f>
        <v>#N/A</v>
      </c>
      <c r="Q417" t="e">
        <f>TableOMP[[#This Row],[Avg]]-$U$2*TableOMP[[#This Row],[StdDev]]</f>
        <v>#N/A</v>
      </c>
      <c r="R417" t="e">
        <f>TableOMP[[#This Row],[Avg]]+$U$2*TableOMP[[#This Row],[StdDev]]</f>
        <v>#N/A</v>
      </c>
      <c r="S417" t="e">
        <f>IF(AND(TableOMP[[#This Row],[total_time]]&gt;=TableOMP[[#This Row],[Low]], TableOMP[[#This Row],[total_time]]&lt;=TableOMP[[#This Row],[High]]),1,0)</f>
        <v>#N/A</v>
      </c>
    </row>
    <row r="418" spans="1:19" x14ac:dyDescent="0.25">
      <c r="A418" t="s">
        <v>17</v>
      </c>
      <c r="B418">
        <v>10000</v>
      </c>
      <c r="C418">
        <v>0</v>
      </c>
      <c r="D418">
        <v>0</v>
      </c>
      <c r="E418">
        <v>33</v>
      </c>
      <c r="F418">
        <v>1</v>
      </c>
      <c r="G418">
        <v>1.5397460000000001</v>
      </c>
      <c r="H418">
        <v>0.10519100000000001</v>
      </c>
      <c r="I418">
        <v>0.12764600000000001</v>
      </c>
      <c r="J418">
        <v>3.9890000000000004E-3</v>
      </c>
      <c r="K418" t="str">
        <f t="shared" si="6"/>
        <v>5</v>
      </c>
      <c r="L418" t="s">
        <v>41</v>
      </c>
      <c r="M418" t="s">
        <v>40</v>
      </c>
      <c r="N4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33 1</v>
      </c>
      <c r="O418" t="e">
        <f>VLOOKUP(TableOMP[[#This Row],[Label]],TableAvg[],2,FALSE)</f>
        <v>#N/A</v>
      </c>
      <c r="P418" t="e">
        <f>VLOOKUP(TableOMP[[#This Row],[Label]],TableAvg[],3,FALSE)</f>
        <v>#N/A</v>
      </c>
      <c r="Q418" t="e">
        <f>TableOMP[[#This Row],[Avg]]-$U$2*TableOMP[[#This Row],[StdDev]]</f>
        <v>#N/A</v>
      </c>
      <c r="R418" t="e">
        <f>TableOMP[[#This Row],[Avg]]+$U$2*TableOMP[[#This Row],[StdDev]]</f>
        <v>#N/A</v>
      </c>
      <c r="S418" t="e">
        <f>IF(AND(TableOMP[[#This Row],[total_time]]&gt;=TableOMP[[#This Row],[Low]], TableOMP[[#This Row],[total_time]]&lt;=TableOMP[[#This Row],[High]]),1,0)</f>
        <v>#N/A</v>
      </c>
    </row>
    <row r="419" spans="1:19" x14ac:dyDescent="0.25">
      <c r="A419" t="s">
        <v>17</v>
      </c>
      <c r="B419">
        <v>10000</v>
      </c>
      <c r="C419">
        <v>0</v>
      </c>
      <c r="D419">
        <v>0</v>
      </c>
      <c r="E419">
        <v>34</v>
      </c>
      <c r="F419">
        <v>1</v>
      </c>
      <c r="G419">
        <v>1.413343</v>
      </c>
      <c r="H419">
        <v>0.103826</v>
      </c>
      <c r="I419">
        <v>0.13311300000000001</v>
      </c>
      <c r="J419">
        <v>4.0340000000000003E-3</v>
      </c>
      <c r="K419" t="str">
        <f t="shared" si="6"/>
        <v>5</v>
      </c>
      <c r="L419" t="s">
        <v>41</v>
      </c>
      <c r="M419" t="s">
        <v>40</v>
      </c>
      <c r="N4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34 1</v>
      </c>
      <c r="O419" t="e">
        <f>VLOOKUP(TableOMP[[#This Row],[Label]],TableAvg[],2,FALSE)</f>
        <v>#N/A</v>
      </c>
      <c r="P419" t="e">
        <f>VLOOKUP(TableOMP[[#This Row],[Label]],TableAvg[],3,FALSE)</f>
        <v>#N/A</v>
      </c>
      <c r="Q419" t="e">
        <f>TableOMP[[#This Row],[Avg]]-$U$2*TableOMP[[#This Row],[StdDev]]</f>
        <v>#N/A</v>
      </c>
      <c r="R419" t="e">
        <f>TableOMP[[#This Row],[Avg]]+$U$2*TableOMP[[#This Row],[StdDev]]</f>
        <v>#N/A</v>
      </c>
      <c r="S419" t="e">
        <f>IF(AND(TableOMP[[#This Row],[total_time]]&gt;=TableOMP[[#This Row],[Low]], TableOMP[[#This Row],[total_time]]&lt;=TableOMP[[#This Row],[High]]),1,0)</f>
        <v>#N/A</v>
      </c>
    </row>
    <row r="420" spans="1:19" x14ac:dyDescent="0.25">
      <c r="A420" t="s">
        <v>17</v>
      </c>
      <c r="B420">
        <v>10000</v>
      </c>
      <c r="C420">
        <v>0</v>
      </c>
      <c r="D420">
        <v>0</v>
      </c>
      <c r="E420">
        <v>35</v>
      </c>
      <c r="F420">
        <v>1</v>
      </c>
      <c r="G420">
        <v>1.5873079999999999</v>
      </c>
      <c r="H420">
        <v>0.12720000000000001</v>
      </c>
      <c r="I420">
        <v>0.22447400000000001</v>
      </c>
      <c r="J420">
        <v>6.6020000000000002E-3</v>
      </c>
      <c r="K420" t="str">
        <f t="shared" si="6"/>
        <v>5</v>
      </c>
      <c r="L420" t="s">
        <v>41</v>
      </c>
      <c r="M420" t="s">
        <v>40</v>
      </c>
      <c r="N4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35 1</v>
      </c>
      <c r="O420" t="e">
        <f>VLOOKUP(TableOMP[[#This Row],[Label]],TableAvg[],2,FALSE)</f>
        <v>#N/A</v>
      </c>
      <c r="P420" t="e">
        <f>VLOOKUP(TableOMP[[#This Row],[Label]],TableAvg[],3,FALSE)</f>
        <v>#N/A</v>
      </c>
      <c r="Q420" t="e">
        <f>TableOMP[[#This Row],[Avg]]-$U$2*TableOMP[[#This Row],[StdDev]]</f>
        <v>#N/A</v>
      </c>
      <c r="R420" t="e">
        <f>TableOMP[[#This Row],[Avg]]+$U$2*TableOMP[[#This Row],[StdDev]]</f>
        <v>#N/A</v>
      </c>
      <c r="S420" t="e">
        <f>IF(AND(TableOMP[[#This Row],[total_time]]&gt;=TableOMP[[#This Row],[Low]], TableOMP[[#This Row],[total_time]]&lt;=TableOMP[[#This Row],[High]]),1,0)</f>
        <v>#N/A</v>
      </c>
    </row>
    <row r="421" spans="1:19" x14ac:dyDescent="0.25">
      <c r="A421" t="s">
        <v>17</v>
      </c>
      <c r="B421">
        <v>10000</v>
      </c>
      <c r="C421">
        <v>0</v>
      </c>
      <c r="D421">
        <v>0</v>
      </c>
      <c r="E421">
        <v>36</v>
      </c>
      <c r="F421">
        <v>1</v>
      </c>
      <c r="G421">
        <v>1.498381</v>
      </c>
      <c r="H421">
        <v>0.106394</v>
      </c>
      <c r="I421">
        <v>0.21976499999999999</v>
      </c>
      <c r="J421">
        <v>6.2789999999999999E-3</v>
      </c>
      <c r="K421" t="str">
        <f t="shared" si="6"/>
        <v>5</v>
      </c>
      <c r="L421" t="s">
        <v>41</v>
      </c>
      <c r="M421" t="s">
        <v>40</v>
      </c>
      <c r="N4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36 1</v>
      </c>
      <c r="O421" t="e">
        <f>VLOOKUP(TableOMP[[#This Row],[Label]],TableAvg[],2,FALSE)</f>
        <v>#N/A</v>
      </c>
      <c r="P421" t="e">
        <f>VLOOKUP(TableOMP[[#This Row],[Label]],TableAvg[],3,FALSE)</f>
        <v>#N/A</v>
      </c>
      <c r="Q421" t="e">
        <f>TableOMP[[#This Row],[Avg]]-$U$2*TableOMP[[#This Row],[StdDev]]</f>
        <v>#N/A</v>
      </c>
      <c r="R421" t="e">
        <f>TableOMP[[#This Row],[Avg]]+$U$2*TableOMP[[#This Row],[StdDev]]</f>
        <v>#N/A</v>
      </c>
      <c r="S421" t="e">
        <f>IF(AND(TableOMP[[#This Row],[total_time]]&gt;=TableOMP[[#This Row],[Low]], TableOMP[[#This Row],[total_time]]&lt;=TableOMP[[#This Row],[High]]),1,0)</f>
        <v>#N/A</v>
      </c>
    </row>
    <row r="422" spans="1:19" x14ac:dyDescent="0.25">
      <c r="A422" t="s">
        <v>17</v>
      </c>
      <c r="B422">
        <v>10000</v>
      </c>
      <c r="C422">
        <v>0</v>
      </c>
      <c r="D422">
        <v>0</v>
      </c>
      <c r="E422">
        <v>37</v>
      </c>
      <c r="F422">
        <v>1</v>
      </c>
      <c r="G422">
        <v>1.5878479999999999</v>
      </c>
      <c r="H422">
        <v>0.106332</v>
      </c>
      <c r="I422">
        <v>0.16037399999999999</v>
      </c>
      <c r="J422">
        <v>4.4549999999999998E-3</v>
      </c>
      <c r="K422" t="str">
        <f t="shared" si="6"/>
        <v>5</v>
      </c>
      <c r="L422" t="s">
        <v>41</v>
      </c>
      <c r="M422" t="s">
        <v>40</v>
      </c>
      <c r="N4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37 1</v>
      </c>
      <c r="O422" t="e">
        <f>VLOOKUP(TableOMP[[#This Row],[Label]],TableAvg[],2,FALSE)</f>
        <v>#N/A</v>
      </c>
      <c r="P422" t="e">
        <f>VLOOKUP(TableOMP[[#This Row],[Label]],TableAvg[],3,FALSE)</f>
        <v>#N/A</v>
      </c>
      <c r="Q422" t="e">
        <f>TableOMP[[#This Row],[Avg]]-$U$2*TableOMP[[#This Row],[StdDev]]</f>
        <v>#N/A</v>
      </c>
      <c r="R422" t="e">
        <f>TableOMP[[#This Row],[Avg]]+$U$2*TableOMP[[#This Row],[StdDev]]</f>
        <v>#N/A</v>
      </c>
      <c r="S422" t="e">
        <f>IF(AND(TableOMP[[#This Row],[total_time]]&gt;=TableOMP[[#This Row],[Low]], TableOMP[[#This Row],[total_time]]&lt;=TableOMP[[#This Row],[High]]),1,0)</f>
        <v>#N/A</v>
      </c>
    </row>
    <row r="423" spans="1:19" x14ac:dyDescent="0.25">
      <c r="A423" t="s">
        <v>17</v>
      </c>
      <c r="B423">
        <v>10000</v>
      </c>
      <c r="C423">
        <v>0</v>
      </c>
      <c r="D423">
        <v>0</v>
      </c>
      <c r="E423">
        <v>38</v>
      </c>
      <c r="F423">
        <v>1</v>
      </c>
      <c r="G423">
        <v>1.613048</v>
      </c>
      <c r="H423">
        <v>0.104143</v>
      </c>
      <c r="I423">
        <v>0.20805799999999999</v>
      </c>
      <c r="J423">
        <v>5.6230000000000004E-3</v>
      </c>
      <c r="K423" t="str">
        <f t="shared" si="6"/>
        <v>5</v>
      </c>
      <c r="L423" t="s">
        <v>41</v>
      </c>
      <c r="M423" t="s">
        <v>40</v>
      </c>
      <c r="N4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38 1</v>
      </c>
      <c r="O423" t="e">
        <f>VLOOKUP(TableOMP[[#This Row],[Label]],TableAvg[],2,FALSE)</f>
        <v>#N/A</v>
      </c>
      <c r="P423" t="e">
        <f>VLOOKUP(TableOMP[[#This Row],[Label]],TableAvg[],3,FALSE)</f>
        <v>#N/A</v>
      </c>
      <c r="Q423" t="e">
        <f>TableOMP[[#This Row],[Avg]]-$U$2*TableOMP[[#This Row],[StdDev]]</f>
        <v>#N/A</v>
      </c>
      <c r="R423" t="e">
        <f>TableOMP[[#This Row],[Avg]]+$U$2*TableOMP[[#This Row],[StdDev]]</f>
        <v>#N/A</v>
      </c>
      <c r="S423" t="e">
        <f>IF(AND(TableOMP[[#This Row],[total_time]]&gt;=TableOMP[[#This Row],[Low]], TableOMP[[#This Row],[total_time]]&lt;=TableOMP[[#This Row],[High]]),1,0)</f>
        <v>#N/A</v>
      </c>
    </row>
    <row r="424" spans="1:19" x14ac:dyDescent="0.25">
      <c r="A424" t="s">
        <v>17</v>
      </c>
      <c r="B424">
        <v>10000</v>
      </c>
      <c r="C424">
        <v>0</v>
      </c>
      <c r="D424">
        <v>0</v>
      </c>
      <c r="E424">
        <v>39</v>
      </c>
      <c r="F424">
        <v>1</v>
      </c>
      <c r="G424">
        <v>1.6677029999999999</v>
      </c>
      <c r="H424">
        <v>0.11694599999999999</v>
      </c>
      <c r="I424">
        <v>0.27819700000000003</v>
      </c>
      <c r="J424">
        <v>7.3210000000000003E-3</v>
      </c>
      <c r="K424" t="str">
        <f t="shared" si="6"/>
        <v>5</v>
      </c>
      <c r="L424" t="s">
        <v>41</v>
      </c>
      <c r="M424" t="s">
        <v>40</v>
      </c>
      <c r="N4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39 1</v>
      </c>
      <c r="O424" t="e">
        <f>VLOOKUP(TableOMP[[#This Row],[Label]],TableAvg[],2,FALSE)</f>
        <v>#N/A</v>
      </c>
      <c r="P424" t="e">
        <f>VLOOKUP(TableOMP[[#This Row],[Label]],TableAvg[],3,FALSE)</f>
        <v>#N/A</v>
      </c>
      <c r="Q424" t="e">
        <f>TableOMP[[#This Row],[Avg]]-$U$2*TableOMP[[#This Row],[StdDev]]</f>
        <v>#N/A</v>
      </c>
      <c r="R424" t="e">
        <f>TableOMP[[#This Row],[Avg]]+$U$2*TableOMP[[#This Row],[StdDev]]</f>
        <v>#N/A</v>
      </c>
      <c r="S424" t="e">
        <f>IF(AND(TableOMP[[#This Row],[total_time]]&gt;=TableOMP[[#This Row],[Low]], TableOMP[[#This Row],[total_time]]&lt;=TableOMP[[#This Row],[High]]),1,0)</f>
        <v>#N/A</v>
      </c>
    </row>
    <row r="425" spans="1:19" x14ac:dyDescent="0.25">
      <c r="A425" t="s">
        <v>17</v>
      </c>
      <c r="B425">
        <v>10000</v>
      </c>
      <c r="C425">
        <v>0</v>
      </c>
      <c r="D425">
        <v>0</v>
      </c>
      <c r="E425">
        <v>40</v>
      </c>
      <c r="F425">
        <v>1</v>
      </c>
      <c r="G425">
        <v>1.6428720000000001</v>
      </c>
      <c r="H425">
        <v>0.110475</v>
      </c>
      <c r="I425">
        <v>0.210919</v>
      </c>
      <c r="J425">
        <v>5.4079999999999996E-3</v>
      </c>
      <c r="K425" t="str">
        <f t="shared" si="6"/>
        <v>5</v>
      </c>
      <c r="L425" t="s">
        <v>41</v>
      </c>
      <c r="M425" t="s">
        <v>40</v>
      </c>
      <c r="N4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40 1</v>
      </c>
      <c r="O425" t="e">
        <f>VLOOKUP(TableOMP[[#This Row],[Label]],TableAvg[],2,FALSE)</f>
        <v>#N/A</v>
      </c>
      <c r="P425" t="e">
        <f>VLOOKUP(TableOMP[[#This Row],[Label]],TableAvg[],3,FALSE)</f>
        <v>#N/A</v>
      </c>
      <c r="Q425" t="e">
        <f>TableOMP[[#This Row],[Avg]]-$U$2*TableOMP[[#This Row],[StdDev]]</f>
        <v>#N/A</v>
      </c>
      <c r="R425" t="e">
        <f>TableOMP[[#This Row],[Avg]]+$U$2*TableOMP[[#This Row],[StdDev]]</f>
        <v>#N/A</v>
      </c>
      <c r="S425" t="e">
        <f>IF(AND(TableOMP[[#This Row],[total_time]]&gt;=TableOMP[[#This Row],[Low]], TableOMP[[#This Row],[total_time]]&lt;=TableOMP[[#This Row],[High]]),1,0)</f>
        <v>#N/A</v>
      </c>
    </row>
    <row r="426" spans="1:19" x14ac:dyDescent="0.25">
      <c r="A426" t="s">
        <v>17</v>
      </c>
      <c r="B426">
        <v>10000</v>
      </c>
      <c r="C426">
        <v>0</v>
      </c>
      <c r="D426">
        <v>0</v>
      </c>
      <c r="E426">
        <v>41</v>
      </c>
      <c r="F426">
        <v>1</v>
      </c>
      <c r="G426">
        <v>1.68136</v>
      </c>
      <c r="H426">
        <v>0.11232499999999999</v>
      </c>
      <c r="I426">
        <v>0.24068999999999999</v>
      </c>
      <c r="J426">
        <v>6.0169999999999998E-3</v>
      </c>
      <c r="K426" t="str">
        <f t="shared" si="6"/>
        <v>5</v>
      </c>
      <c r="L426" t="s">
        <v>41</v>
      </c>
      <c r="M426" t="s">
        <v>40</v>
      </c>
      <c r="N4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41 1</v>
      </c>
      <c r="O426" t="e">
        <f>VLOOKUP(TableOMP[[#This Row],[Label]],TableAvg[],2,FALSE)</f>
        <v>#N/A</v>
      </c>
      <c r="P426" t="e">
        <f>VLOOKUP(TableOMP[[#This Row],[Label]],TableAvg[],3,FALSE)</f>
        <v>#N/A</v>
      </c>
      <c r="Q426" t="e">
        <f>TableOMP[[#This Row],[Avg]]-$U$2*TableOMP[[#This Row],[StdDev]]</f>
        <v>#N/A</v>
      </c>
      <c r="R426" t="e">
        <f>TableOMP[[#This Row],[Avg]]+$U$2*TableOMP[[#This Row],[StdDev]]</f>
        <v>#N/A</v>
      </c>
      <c r="S426" t="e">
        <f>IF(AND(TableOMP[[#This Row],[total_time]]&gt;=TableOMP[[#This Row],[Low]], TableOMP[[#This Row],[total_time]]&lt;=TableOMP[[#This Row],[High]]),1,0)</f>
        <v>#N/A</v>
      </c>
    </row>
    <row r="427" spans="1:19" x14ac:dyDescent="0.25">
      <c r="A427" t="s">
        <v>17</v>
      </c>
      <c r="B427">
        <v>10000</v>
      </c>
      <c r="C427">
        <v>0</v>
      </c>
      <c r="D427">
        <v>0</v>
      </c>
      <c r="E427">
        <v>42</v>
      </c>
      <c r="F427">
        <v>1</v>
      </c>
      <c r="G427">
        <v>1.659135</v>
      </c>
      <c r="H427">
        <v>0.107736</v>
      </c>
      <c r="I427">
        <v>0.27522600000000003</v>
      </c>
      <c r="J427">
        <v>6.7130000000000002E-3</v>
      </c>
      <c r="K427" t="str">
        <f t="shared" si="6"/>
        <v>5</v>
      </c>
      <c r="L427" t="s">
        <v>41</v>
      </c>
      <c r="M427" t="s">
        <v>40</v>
      </c>
      <c r="N4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42 1</v>
      </c>
      <c r="O427" t="e">
        <f>VLOOKUP(TableOMP[[#This Row],[Label]],TableAvg[],2,FALSE)</f>
        <v>#N/A</v>
      </c>
      <c r="P427" t="e">
        <f>VLOOKUP(TableOMP[[#This Row],[Label]],TableAvg[],3,FALSE)</f>
        <v>#N/A</v>
      </c>
      <c r="Q427" t="e">
        <f>TableOMP[[#This Row],[Avg]]-$U$2*TableOMP[[#This Row],[StdDev]]</f>
        <v>#N/A</v>
      </c>
      <c r="R427" t="e">
        <f>TableOMP[[#This Row],[Avg]]+$U$2*TableOMP[[#This Row],[StdDev]]</f>
        <v>#N/A</v>
      </c>
      <c r="S427" t="e">
        <f>IF(AND(TableOMP[[#This Row],[total_time]]&gt;=TableOMP[[#This Row],[Low]], TableOMP[[#This Row],[total_time]]&lt;=TableOMP[[#This Row],[High]]),1,0)</f>
        <v>#N/A</v>
      </c>
    </row>
    <row r="428" spans="1:19" x14ac:dyDescent="0.25">
      <c r="A428" t="s">
        <v>17</v>
      </c>
      <c r="B428">
        <v>10000</v>
      </c>
      <c r="C428">
        <v>0</v>
      </c>
      <c r="D428">
        <v>0</v>
      </c>
      <c r="E428">
        <v>43</v>
      </c>
      <c r="F428">
        <v>1</v>
      </c>
      <c r="G428">
        <v>1.5119149999999999</v>
      </c>
      <c r="H428">
        <v>0.109445</v>
      </c>
      <c r="I428">
        <v>0.234845</v>
      </c>
      <c r="J428">
        <v>5.5919999999999997E-3</v>
      </c>
      <c r="K428" t="str">
        <f t="shared" si="6"/>
        <v>5</v>
      </c>
      <c r="L428" t="s">
        <v>41</v>
      </c>
      <c r="M428" t="s">
        <v>40</v>
      </c>
      <c r="N4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43 1</v>
      </c>
      <c r="O428" t="e">
        <f>VLOOKUP(TableOMP[[#This Row],[Label]],TableAvg[],2,FALSE)</f>
        <v>#N/A</v>
      </c>
      <c r="P428" t="e">
        <f>VLOOKUP(TableOMP[[#This Row],[Label]],TableAvg[],3,FALSE)</f>
        <v>#N/A</v>
      </c>
      <c r="Q428" t="e">
        <f>TableOMP[[#This Row],[Avg]]-$U$2*TableOMP[[#This Row],[StdDev]]</f>
        <v>#N/A</v>
      </c>
      <c r="R428" t="e">
        <f>TableOMP[[#This Row],[Avg]]+$U$2*TableOMP[[#This Row],[StdDev]]</f>
        <v>#N/A</v>
      </c>
      <c r="S428" t="e">
        <f>IF(AND(TableOMP[[#This Row],[total_time]]&gt;=TableOMP[[#This Row],[Low]], TableOMP[[#This Row],[total_time]]&lt;=TableOMP[[#This Row],[High]]),1,0)</f>
        <v>#N/A</v>
      </c>
    </row>
    <row r="429" spans="1:19" x14ac:dyDescent="0.25">
      <c r="A429" t="s">
        <v>17</v>
      </c>
      <c r="B429">
        <v>10000</v>
      </c>
      <c r="C429">
        <v>0</v>
      </c>
      <c r="D429">
        <v>0</v>
      </c>
      <c r="E429">
        <v>44</v>
      </c>
      <c r="F429">
        <v>1</v>
      </c>
      <c r="G429">
        <v>1.578559</v>
      </c>
      <c r="H429">
        <v>0.116867</v>
      </c>
      <c r="I429">
        <v>0.36154599999999998</v>
      </c>
      <c r="J429">
        <v>8.4080000000000005E-3</v>
      </c>
      <c r="K429" t="str">
        <f t="shared" si="6"/>
        <v>5</v>
      </c>
      <c r="L429" t="s">
        <v>41</v>
      </c>
      <c r="M429" t="s">
        <v>40</v>
      </c>
      <c r="N4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44 1</v>
      </c>
      <c r="O429" t="e">
        <f>VLOOKUP(TableOMP[[#This Row],[Label]],TableAvg[],2,FALSE)</f>
        <v>#N/A</v>
      </c>
      <c r="P429" t="e">
        <f>VLOOKUP(TableOMP[[#This Row],[Label]],TableAvg[],3,FALSE)</f>
        <v>#N/A</v>
      </c>
      <c r="Q429" t="e">
        <f>TableOMP[[#This Row],[Avg]]-$U$2*TableOMP[[#This Row],[StdDev]]</f>
        <v>#N/A</v>
      </c>
      <c r="R429" t="e">
        <f>TableOMP[[#This Row],[Avg]]+$U$2*TableOMP[[#This Row],[StdDev]]</f>
        <v>#N/A</v>
      </c>
      <c r="S429" t="e">
        <f>IF(AND(TableOMP[[#This Row],[total_time]]&gt;=TableOMP[[#This Row],[Low]], TableOMP[[#This Row],[total_time]]&lt;=TableOMP[[#This Row],[High]]),1,0)</f>
        <v>#N/A</v>
      </c>
    </row>
    <row r="430" spans="1:19" x14ac:dyDescent="0.25">
      <c r="A430" t="s">
        <v>17</v>
      </c>
      <c r="B430">
        <v>10000</v>
      </c>
      <c r="C430">
        <v>0</v>
      </c>
      <c r="D430">
        <v>0</v>
      </c>
      <c r="E430">
        <v>45</v>
      </c>
      <c r="F430">
        <v>1</v>
      </c>
      <c r="G430">
        <v>1.6216809999999999</v>
      </c>
      <c r="H430">
        <v>0.10989699999999999</v>
      </c>
      <c r="I430">
        <v>0.27409800000000001</v>
      </c>
      <c r="J430">
        <v>6.2290000000000002E-3</v>
      </c>
      <c r="K430" t="str">
        <f t="shared" si="6"/>
        <v>5</v>
      </c>
      <c r="L430" t="s">
        <v>41</v>
      </c>
      <c r="M430" t="s">
        <v>40</v>
      </c>
      <c r="N4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45 1</v>
      </c>
      <c r="O430" t="e">
        <f>VLOOKUP(TableOMP[[#This Row],[Label]],TableAvg[],2,FALSE)</f>
        <v>#N/A</v>
      </c>
      <c r="P430" t="e">
        <f>VLOOKUP(TableOMP[[#This Row],[Label]],TableAvg[],3,FALSE)</f>
        <v>#N/A</v>
      </c>
      <c r="Q430" t="e">
        <f>TableOMP[[#This Row],[Avg]]-$U$2*TableOMP[[#This Row],[StdDev]]</f>
        <v>#N/A</v>
      </c>
      <c r="R430" t="e">
        <f>TableOMP[[#This Row],[Avg]]+$U$2*TableOMP[[#This Row],[StdDev]]</f>
        <v>#N/A</v>
      </c>
      <c r="S430" t="e">
        <f>IF(AND(TableOMP[[#This Row],[total_time]]&gt;=TableOMP[[#This Row],[Low]], TableOMP[[#This Row],[total_time]]&lt;=TableOMP[[#This Row],[High]]),1,0)</f>
        <v>#N/A</v>
      </c>
    </row>
    <row r="431" spans="1:19" x14ac:dyDescent="0.25">
      <c r="A431" t="s">
        <v>17</v>
      </c>
      <c r="B431">
        <v>10000</v>
      </c>
      <c r="C431">
        <v>0</v>
      </c>
      <c r="D431">
        <v>0</v>
      </c>
      <c r="E431">
        <v>46</v>
      </c>
      <c r="F431">
        <v>1</v>
      </c>
      <c r="G431">
        <v>1.742408</v>
      </c>
      <c r="H431">
        <v>0.114826</v>
      </c>
      <c r="I431">
        <v>0.38398700000000002</v>
      </c>
      <c r="J431">
        <v>8.5330000000000007E-3</v>
      </c>
      <c r="K431" t="str">
        <f t="shared" si="6"/>
        <v>5</v>
      </c>
      <c r="L431" t="s">
        <v>41</v>
      </c>
      <c r="M431" t="s">
        <v>40</v>
      </c>
      <c r="N4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46 1</v>
      </c>
      <c r="O431" t="e">
        <f>VLOOKUP(TableOMP[[#This Row],[Label]],TableAvg[],2,FALSE)</f>
        <v>#N/A</v>
      </c>
      <c r="P431" t="e">
        <f>VLOOKUP(TableOMP[[#This Row],[Label]],TableAvg[],3,FALSE)</f>
        <v>#N/A</v>
      </c>
      <c r="Q431" t="e">
        <f>TableOMP[[#This Row],[Avg]]-$U$2*TableOMP[[#This Row],[StdDev]]</f>
        <v>#N/A</v>
      </c>
      <c r="R431" t="e">
        <f>TableOMP[[#This Row],[Avg]]+$U$2*TableOMP[[#This Row],[StdDev]]</f>
        <v>#N/A</v>
      </c>
      <c r="S431" t="e">
        <f>IF(AND(TableOMP[[#This Row],[total_time]]&gt;=TableOMP[[#This Row],[Low]], TableOMP[[#This Row],[total_time]]&lt;=TableOMP[[#This Row],[High]]),1,0)</f>
        <v>#N/A</v>
      </c>
    </row>
    <row r="432" spans="1:19" x14ac:dyDescent="0.25">
      <c r="A432" t="s">
        <v>17</v>
      </c>
      <c r="B432">
        <v>10000</v>
      </c>
      <c r="C432">
        <v>0</v>
      </c>
      <c r="D432">
        <v>0</v>
      </c>
      <c r="E432">
        <v>47</v>
      </c>
      <c r="F432">
        <v>1</v>
      </c>
      <c r="G432">
        <v>1.5995729999999999</v>
      </c>
      <c r="H432">
        <v>0.120896</v>
      </c>
      <c r="I432">
        <v>0.35711199999999999</v>
      </c>
      <c r="J432">
        <v>7.7629999999999999E-3</v>
      </c>
      <c r="K432" t="str">
        <f t="shared" si="6"/>
        <v>5</v>
      </c>
      <c r="L432" t="s">
        <v>41</v>
      </c>
      <c r="M432" t="s">
        <v>40</v>
      </c>
      <c r="N4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47 1</v>
      </c>
      <c r="O432" t="e">
        <f>VLOOKUP(TableOMP[[#This Row],[Label]],TableAvg[],2,FALSE)</f>
        <v>#N/A</v>
      </c>
      <c r="P432" t="e">
        <f>VLOOKUP(TableOMP[[#This Row],[Label]],TableAvg[],3,FALSE)</f>
        <v>#N/A</v>
      </c>
      <c r="Q432" t="e">
        <f>TableOMP[[#This Row],[Avg]]-$U$2*TableOMP[[#This Row],[StdDev]]</f>
        <v>#N/A</v>
      </c>
      <c r="R432" t="e">
        <f>TableOMP[[#This Row],[Avg]]+$U$2*TableOMP[[#This Row],[StdDev]]</f>
        <v>#N/A</v>
      </c>
      <c r="S432" t="e">
        <f>IF(AND(TableOMP[[#This Row],[total_time]]&gt;=TableOMP[[#This Row],[Low]], TableOMP[[#This Row],[total_time]]&lt;=TableOMP[[#This Row],[High]]),1,0)</f>
        <v>#N/A</v>
      </c>
    </row>
    <row r="433" spans="1:19" x14ac:dyDescent="0.25">
      <c r="A433" t="s">
        <v>17</v>
      </c>
      <c r="B433">
        <v>10000</v>
      </c>
      <c r="C433">
        <v>0</v>
      </c>
      <c r="D433">
        <v>0</v>
      </c>
      <c r="E433">
        <v>48</v>
      </c>
      <c r="F433">
        <v>1</v>
      </c>
      <c r="G433">
        <v>2.0264950000000002</v>
      </c>
      <c r="H433">
        <v>0.158947</v>
      </c>
      <c r="I433">
        <v>0.29782999999999998</v>
      </c>
      <c r="J433">
        <v>6.3369999999999998E-3</v>
      </c>
      <c r="K433" t="str">
        <f t="shared" si="6"/>
        <v>5</v>
      </c>
      <c r="L433" t="s">
        <v>41</v>
      </c>
      <c r="M433" t="s">
        <v>40</v>
      </c>
      <c r="N4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48 1</v>
      </c>
      <c r="O433" t="e">
        <f>VLOOKUP(TableOMP[[#This Row],[Label]],TableAvg[],2,FALSE)</f>
        <v>#N/A</v>
      </c>
      <c r="P433" t="e">
        <f>VLOOKUP(TableOMP[[#This Row],[Label]],TableAvg[],3,FALSE)</f>
        <v>#N/A</v>
      </c>
      <c r="Q433" t="e">
        <f>TableOMP[[#This Row],[Avg]]-$U$2*TableOMP[[#This Row],[StdDev]]</f>
        <v>#N/A</v>
      </c>
      <c r="R433" t="e">
        <f>TableOMP[[#This Row],[Avg]]+$U$2*TableOMP[[#This Row],[StdDev]]</f>
        <v>#N/A</v>
      </c>
      <c r="S433" t="e">
        <f>IF(AND(TableOMP[[#This Row],[total_time]]&gt;=TableOMP[[#This Row],[Low]], TableOMP[[#This Row],[total_time]]&lt;=TableOMP[[#This Row],[High]]),1,0)</f>
        <v>#N/A</v>
      </c>
    </row>
    <row r="434" spans="1:19" x14ac:dyDescent="0.25">
      <c r="A434" t="s">
        <v>17</v>
      </c>
      <c r="B434">
        <v>10000</v>
      </c>
      <c r="C434">
        <v>0</v>
      </c>
      <c r="D434">
        <v>0</v>
      </c>
      <c r="E434">
        <v>49</v>
      </c>
      <c r="F434">
        <v>1</v>
      </c>
      <c r="G434">
        <v>2.0509719999999998</v>
      </c>
      <c r="H434">
        <v>0.13106300000000001</v>
      </c>
      <c r="I434">
        <v>0.418047</v>
      </c>
      <c r="J434">
        <v>8.7089999999999997E-3</v>
      </c>
      <c r="K434" t="str">
        <f t="shared" si="6"/>
        <v>5</v>
      </c>
      <c r="L434" t="s">
        <v>41</v>
      </c>
      <c r="M434" t="s">
        <v>40</v>
      </c>
      <c r="N4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49 1</v>
      </c>
      <c r="O434" t="e">
        <f>VLOOKUP(TableOMP[[#This Row],[Label]],TableAvg[],2,FALSE)</f>
        <v>#N/A</v>
      </c>
      <c r="P434" t="e">
        <f>VLOOKUP(TableOMP[[#This Row],[Label]],TableAvg[],3,FALSE)</f>
        <v>#N/A</v>
      </c>
      <c r="Q434" t="e">
        <f>TableOMP[[#This Row],[Avg]]-$U$2*TableOMP[[#This Row],[StdDev]]</f>
        <v>#N/A</v>
      </c>
      <c r="R434" t="e">
        <f>TableOMP[[#This Row],[Avg]]+$U$2*TableOMP[[#This Row],[StdDev]]</f>
        <v>#N/A</v>
      </c>
      <c r="S434" t="e">
        <f>IF(AND(TableOMP[[#This Row],[total_time]]&gt;=TableOMP[[#This Row],[Low]], TableOMP[[#This Row],[total_time]]&lt;=TableOMP[[#This Row],[High]]),1,0)</f>
        <v>#N/A</v>
      </c>
    </row>
    <row r="435" spans="1:19" x14ac:dyDescent="0.25">
      <c r="A435" t="s">
        <v>17</v>
      </c>
      <c r="B435">
        <v>10000</v>
      </c>
      <c r="C435">
        <v>0</v>
      </c>
      <c r="D435">
        <v>0</v>
      </c>
      <c r="E435">
        <v>50</v>
      </c>
      <c r="F435">
        <v>1</v>
      </c>
      <c r="G435">
        <v>1.6053360000000001</v>
      </c>
      <c r="H435">
        <v>0.10817300000000001</v>
      </c>
      <c r="I435">
        <v>0.31224800000000003</v>
      </c>
      <c r="J435">
        <v>6.3720000000000001E-3</v>
      </c>
      <c r="K435" t="str">
        <f t="shared" si="6"/>
        <v>5</v>
      </c>
      <c r="L435" t="s">
        <v>41</v>
      </c>
      <c r="M435" t="s">
        <v>40</v>
      </c>
      <c r="N4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50 1</v>
      </c>
      <c r="O435" t="e">
        <f>VLOOKUP(TableOMP[[#This Row],[Label]],TableAvg[],2,FALSE)</f>
        <v>#N/A</v>
      </c>
      <c r="P435" t="e">
        <f>VLOOKUP(TableOMP[[#This Row],[Label]],TableAvg[],3,FALSE)</f>
        <v>#N/A</v>
      </c>
      <c r="Q435" t="e">
        <f>TableOMP[[#This Row],[Avg]]-$U$2*TableOMP[[#This Row],[StdDev]]</f>
        <v>#N/A</v>
      </c>
      <c r="R435" t="e">
        <f>TableOMP[[#This Row],[Avg]]+$U$2*TableOMP[[#This Row],[StdDev]]</f>
        <v>#N/A</v>
      </c>
      <c r="S435" t="e">
        <f>IF(AND(TableOMP[[#This Row],[total_time]]&gt;=TableOMP[[#This Row],[Low]], TableOMP[[#This Row],[total_time]]&lt;=TableOMP[[#This Row],[High]]),1,0)</f>
        <v>#N/A</v>
      </c>
    </row>
    <row r="436" spans="1:19" x14ac:dyDescent="0.25">
      <c r="A436" t="s">
        <v>17</v>
      </c>
      <c r="B436">
        <v>10000</v>
      </c>
      <c r="C436">
        <v>0</v>
      </c>
      <c r="D436">
        <v>0</v>
      </c>
      <c r="E436">
        <v>51</v>
      </c>
      <c r="F436">
        <v>1</v>
      </c>
      <c r="G436">
        <v>1.872959</v>
      </c>
      <c r="H436">
        <v>0.112771</v>
      </c>
      <c r="I436">
        <v>0.28234900000000002</v>
      </c>
      <c r="J436">
        <v>5.6470000000000001E-3</v>
      </c>
      <c r="K436" t="str">
        <f t="shared" si="6"/>
        <v>5</v>
      </c>
      <c r="L436" t="s">
        <v>41</v>
      </c>
      <c r="M436" t="s">
        <v>40</v>
      </c>
      <c r="N4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51 1</v>
      </c>
      <c r="O436" t="e">
        <f>VLOOKUP(TableOMP[[#This Row],[Label]],TableAvg[],2,FALSE)</f>
        <v>#N/A</v>
      </c>
      <c r="P436" t="e">
        <f>VLOOKUP(TableOMP[[#This Row],[Label]],TableAvg[],3,FALSE)</f>
        <v>#N/A</v>
      </c>
      <c r="Q436" t="e">
        <f>TableOMP[[#This Row],[Avg]]-$U$2*TableOMP[[#This Row],[StdDev]]</f>
        <v>#N/A</v>
      </c>
      <c r="R436" t="e">
        <f>TableOMP[[#This Row],[Avg]]+$U$2*TableOMP[[#This Row],[StdDev]]</f>
        <v>#N/A</v>
      </c>
      <c r="S436" t="e">
        <f>IF(AND(TableOMP[[#This Row],[total_time]]&gt;=TableOMP[[#This Row],[Low]], TableOMP[[#This Row],[total_time]]&lt;=TableOMP[[#This Row],[High]]),1,0)</f>
        <v>#N/A</v>
      </c>
    </row>
    <row r="437" spans="1:19" x14ac:dyDescent="0.25">
      <c r="A437" t="s">
        <v>17</v>
      </c>
      <c r="B437">
        <v>10000</v>
      </c>
      <c r="C437">
        <v>0</v>
      </c>
      <c r="D437">
        <v>0</v>
      </c>
      <c r="E437">
        <v>52</v>
      </c>
      <c r="F437">
        <v>1</v>
      </c>
      <c r="G437">
        <v>1.9789190000000001</v>
      </c>
      <c r="H437">
        <v>0.15040300000000001</v>
      </c>
      <c r="I437">
        <v>1.3791519999999999</v>
      </c>
      <c r="J437">
        <v>2.7042E-2</v>
      </c>
      <c r="K437" t="str">
        <f t="shared" si="6"/>
        <v>5</v>
      </c>
      <c r="L437" t="s">
        <v>41</v>
      </c>
      <c r="M437" t="s">
        <v>40</v>
      </c>
      <c r="N4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52 1</v>
      </c>
      <c r="O437" t="e">
        <f>VLOOKUP(TableOMP[[#This Row],[Label]],TableAvg[],2,FALSE)</f>
        <v>#N/A</v>
      </c>
      <c r="P437" t="e">
        <f>VLOOKUP(TableOMP[[#This Row],[Label]],TableAvg[],3,FALSE)</f>
        <v>#N/A</v>
      </c>
      <c r="Q437" t="e">
        <f>TableOMP[[#This Row],[Avg]]-$U$2*TableOMP[[#This Row],[StdDev]]</f>
        <v>#N/A</v>
      </c>
      <c r="R437" t="e">
        <f>TableOMP[[#This Row],[Avg]]+$U$2*TableOMP[[#This Row],[StdDev]]</f>
        <v>#N/A</v>
      </c>
      <c r="S437" t="e">
        <f>IF(AND(TableOMP[[#This Row],[total_time]]&gt;=TableOMP[[#This Row],[Low]], TableOMP[[#This Row],[total_time]]&lt;=TableOMP[[#This Row],[High]]),1,0)</f>
        <v>#N/A</v>
      </c>
    </row>
    <row r="438" spans="1:19" x14ac:dyDescent="0.25">
      <c r="A438" t="s">
        <v>17</v>
      </c>
      <c r="B438">
        <v>10000</v>
      </c>
      <c r="C438">
        <v>0</v>
      </c>
      <c r="D438">
        <v>0</v>
      </c>
      <c r="E438">
        <v>53</v>
      </c>
      <c r="F438">
        <v>1</v>
      </c>
      <c r="G438">
        <v>1.8655200000000001</v>
      </c>
      <c r="H438">
        <v>0.12917999999999999</v>
      </c>
      <c r="I438">
        <v>0.37189</v>
      </c>
      <c r="J438">
        <v>7.1520000000000004E-3</v>
      </c>
      <c r="K438" t="str">
        <f t="shared" si="6"/>
        <v>5</v>
      </c>
      <c r="L438" t="s">
        <v>41</v>
      </c>
      <c r="M438" t="s">
        <v>40</v>
      </c>
      <c r="N4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53 1</v>
      </c>
      <c r="O438" t="e">
        <f>VLOOKUP(TableOMP[[#This Row],[Label]],TableAvg[],2,FALSE)</f>
        <v>#N/A</v>
      </c>
      <c r="P438" t="e">
        <f>VLOOKUP(TableOMP[[#This Row],[Label]],TableAvg[],3,FALSE)</f>
        <v>#N/A</v>
      </c>
      <c r="Q438" t="e">
        <f>TableOMP[[#This Row],[Avg]]-$U$2*TableOMP[[#This Row],[StdDev]]</f>
        <v>#N/A</v>
      </c>
      <c r="R438" t="e">
        <f>TableOMP[[#This Row],[Avg]]+$U$2*TableOMP[[#This Row],[StdDev]]</f>
        <v>#N/A</v>
      </c>
      <c r="S438" t="e">
        <f>IF(AND(TableOMP[[#This Row],[total_time]]&gt;=TableOMP[[#This Row],[Low]], TableOMP[[#This Row],[total_time]]&lt;=TableOMP[[#This Row],[High]]),1,0)</f>
        <v>#N/A</v>
      </c>
    </row>
    <row r="439" spans="1:19" x14ac:dyDescent="0.25">
      <c r="A439" t="s">
        <v>17</v>
      </c>
      <c r="B439">
        <v>10000</v>
      </c>
      <c r="C439">
        <v>0</v>
      </c>
      <c r="D439">
        <v>0</v>
      </c>
      <c r="E439">
        <v>54</v>
      </c>
      <c r="F439">
        <v>1</v>
      </c>
      <c r="G439">
        <v>1.6658729999999999</v>
      </c>
      <c r="H439">
        <v>0.120045</v>
      </c>
      <c r="I439">
        <v>0.34268799999999999</v>
      </c>
      <c r="J439">
        <v>6.4660000000000004E-3</v>
      </c>
      <c r="K439" t="str">
        <f t="shared" si="6"/>
        <v>5</v>
      </c>
      <c r="L439" t="s">
        <v>41</v>
      </c>
      <c r="M439" t="s">
        <v>40</v>
      </c>
      <c r="N4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54 1</v>
      </c>
      <c r="O439" t="e">
        <f>VLOOKUP(TableOMP[[#This Row],[Label]],TableAvg[],2,FALSE)</f>
        <v>#N/A</v>
      </c>
      <c r="P439" t="e">
        <f>VLOOKUP(TableOMP[[#This Row],[Label]],TableAvg[],3,FALSE)</f>
        <v>#N/A</v>
      </c>
      <c r="Q439" t="e">
        <f>TableOMP[[#This Row],[Avg]]-$U$2*TableOMP[[#This Row],[StdDev]]</f>
        <v>#N/A</v>
      </c>
      <c r="R439" t="e">
        <f>TableOMP[[#This Row],[Avg]]+$U$2*TableOMP[[#This Row],[StdDev]]</f>
        <v>#N/A</v>
      </c>
      <c r="S439" t="e">
        <f>IF(AND(TableOMP[[#This Row],[total_time]]&gt;=TableOMP[[#This Row],[Low]], TableOMP[[#This Row],[total_time]]&lt;=TableOMP[[#This Row],[High]]),1,0)</f>
        <v>#N/A</v>
      </c>
    </row>
    <row r="440" spans="1:19" x14ac:dyDescent="0.25">
      <c r="A440" t="s">
        <v>17</v>
      </c>
      <c r="B440">
        <v>10000</v>
      </c>
      <c r="C440">
        <v>0</v>
      </c>
      <c r="D440">
        <v>0</v>
      </c>
      <c r="E440">
        <v>55</v>
      </c>
      <c r="F440">
        <v>1</v>
      </c>
      <c r="G440">
        <v>1.9016759999999999</v>
      </c>
      <c r="H440">
        <v>0.119952</v>
      </c>
      <c r="I440">
        <v>0.36865300000000001</v>
      </c>
      <c r="J440">
        <v>6.8269999999999997E-3</v>
      </c>
      <c r="K440" t="str">
        <f t="shared" si="6"/>
        <v>5</v>
      </c>
      <c r="L440" t="s">
        <v>41</v>
      </c>
      <c r="M440" t="s">
        <v>40</v>
      </c>
      <c r="N4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55 1</v>
      </c>
      <c r="O440" t="e">
        <f>VLOOKUP(TableOMP[[#This Row],[Label]],TableAvg[],2,FALSE)</f>
        <v>#N/A</v>
      </c>
      <c r="P440" t="e">
        <f>VLOOKUP(TableOMP[[#This Row],[Label]],TableAvg[],3,FALSE)</f>
        <v>#N/A</v>
      </c>
      <c r="Q440" t="e">
        <f>TableOMP[[#This Row],[Avg]]-$U$2*TableOMP[[#This Row],[StdDev]]</f>
        <v>#N/A</v>
      </c>
      <c r="R440" t="e">
        <f>TableOMP[[#This Row],[Avg]]+$U$2*TableOMP[[#This Row],[StdDev]]</f>
        <v>#N/A</v>
      </c>
      <c r="S440" t="e">
        <f>IF(AND(TableOMP[[#This Row],[total_time]]&gt;=TableOMP[[#This Row],[Low]], TableOMP[[#This Row],[total_time]]&lt;=TableOMP[[#This Row],[High]]),1,0)</f>
        <v>#N/A</v>
      </c>
    </row>
    <row r="441" spans="1:19" x14ac:dyDescent="0.25">
      <c r="A441" t="s">
        <v>17</v>
      </c>
      <c r="B441">
        <v>10000</v>
      </c>
      <c r="C441">
        <v>0</v>
      </c>
      <c r="D441">
        <v>0</v>
      </c>
      <c r="E441">
        <v>56</v>
      </c>
      <c r="F441">
        <v>1</v>
      </c>
      <c r="G441">
        <v>1.6975659999999999</v>
      </c>
      <c r="H441">
        <v>0.121029</v>
      </c>
      <c r="I441">
        <v>0.410219</v>
      </c>
      <c r="J441">
        <v>7.4590000000000004E-3</v>
      </c>
      <c r="K441" t="str">
        <f t="shared" si="6"/>
        <v>5</v>
      </c>
      <c r="L441" t="s">
        <v>41</v>
      </c>
      <c r="M441" t="s">
        <v>40</v>
      </c>
      <c r="N4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56 1</v>
      </c>
      <c r="O441" t="e">
        <f>VLOOKUP(TableOMP[[#This Row],[Label]],TableAvg[],2,FALSE)</f>
        <v>#N/A</v>
      </c>
      <c r="P441" t="e">
        <f>VLOOKUP(TableOMP[[#This Row],[Label]],TableAvg[],3,FALSE)</f>
        <v>#N/A</v>
      </c>
      <c r="Q441" t="e">
        <f>TableOMP[[#This Row],[Avg]]-$U$2*TableOMP[[#This Row],[StdDev]]</f>
        <v>#N/A</v>
      </c>
      <c r="R441" t="e">
        <f>TableOMP[[#This Row],[Avg]]+$U$2*TableOMP[[#This Row],[StdDev]]</f>
        <v>#N/A</v>
      </c>
      <c r="S441" t="e">
        <f>IF(AND(TableOMP[[#This Row],[total_time]]&gt;=TableOMP[[#This Row],[Low]], TableOMP[[#This Row],[total_time]]&lt;=TableOMP[[#This Row],[High]]),1,0)</f>
        <v>#N/A</v>
      </c>
    </row>
    <row r="442" spans="1:19" x14ac:dyDescent="0.25">
      <c r="A442" t="s">
        <v>17</v>
      </c>
      <c r="B442">
        <v>10000</v>
      </c>
      <c r="C442">
        <v>0</v>
      </c>
      <c r="D442">
        <v>0</v>
      </c>
      <c r="E442">
        <v>57</v>
      </c>
      <c r="F442">
        <v>1</v>
      </c>
      <c r="G442">
        <v>1.7484820000000001</v>
      </c>
      <c r="H442">
        <v>0.13167100000000001</v>
      </c>
      <c r="I442">
        <v>0.414441</v>
      </c>
      <c r="J442">
        <v>7.4009999999999996E-3</v>
      </c>
      <c r="K442" t="str">
        <f t="shared" si="6"/>
        <v>5</v>
      </c>
      <c r="L442" t="s">
        <v>41</v>
      </c>
      <c r="M442" t="s">
        <v>40</v>
      </c>
      <c r="N4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57 1</v>
      </c>
      <c r="O442" t="e">
        <f>VLOOKUP(TableOMP[[#This Row],[Label]],TableAvg[],2,FALSE)</f>
        <v>#N/A</v>
      </c>
      <c r="P442" t="e">
        <f>VLOOKUP(TableOMP[[#This Row],[Label]],TableAvg[],3,FALSE)</f>
        <v>#N/A</v>
      </c>
      <c r="Q442" t="e">
        <f>TableOMP[[#This Row],[Avg]]-$U$2*TableOMP[[#This Row],[StdDev]]</f>
        <v>#N/A</v>
      </c>
      <c r="R442" t="e">
        <f>TableOMP[[#This Row],[Avg]]+$U$2*TableOMP[[#This Row],[StdDev]]</f>
        <v>#N/A</v>
      </c>
      <c r="S442" t="e">
        <f>IF(AND(TableOMP[[#This Row],[total_time]]&gt;=TableOMP[[#This Row],[Low]], TableOMP[[#This Row],[total_time]]&lt;=TableOMP[[#This Row],[High]]),1,0)</f>
        <v>#N/A</v>
      </c>
    </row>
    <row r="443" spans="1:19" x14ac:dyDescent="0.25">
      <c r="A443" t="s">
        <v>17</v>
      </c>
      <c r="B443">
        <v>10000</v>
      </c>
      <c r="C443">
        <v>0</v>
      </c>
      <c r="D443">
        <v>0</v>
      </c>
      <c r="E443">
        <v>58</v>
      </c>
      <c r="F443">
        <v>1</v>
      </c>
      <c r="G443">
        <v>1.377885</v>
      </c>
      <c r="H443">
        <v>0.118989</v>
      </c>
      <c r="I443">
        <v>0.124888</v>
      </c>
      <c r="J443">
        <v>2.1909999999999998E-3</v>
      </c>
      <c r="K443" t="str">
        <f t="shared" si="6"/>
        <v>5</v>
      </c>
      <c r="L443" t="s">
        <v>41</v>
      </c>
      <c r="M443" t="s">
        <v>40</v>
      </c>
      <c r="N4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58 1</v>
      </c>
      <c r="O443" t="e">
        <f>VLOOKUP(TableOMP[[#This Row],[Label]],TableAvg[],2,FALSE)</f>
        <v>#N/A</v>
      </c>
      <c r="P443" t="e">
        <f>VLOOKUP(TableOMP[[#This Row],[Label]],TableAvg[],3,FALSE)</f>
        <v>#N/A</v>
      </c>
      <c r="Q443" t="e">
        <f>TableOMP[[#This Row],[Avg]]-$U$2*TableOMP[[#This Row],[StdDev]]</f>
        <v>#N/A</v>
      </c>
      <c r="R443" t="e">
        <f>TableOMP[[#This Row],[Avg]]+$U$2*TableOMP[[#This Row],[StdDev]]</f>
        <v>#N/A</v>
      </c>
      <c r="S443" t="e">
        <f>IF(AND(TableOMP[[#This Row],[total_time]]&gt;=TableOMP[[#This Row],[Low]], TableOMP[[#This Row],[total_time]]&lt;=TableOMP[[#This Row],[High]]),1,0)</f>
        <v>#N/A</v>
      </c>
    </row>
    <row r="444" spans="1:19" x14ac:dyDescent="0.25">
      <c r="A444" t="s">
        <v>17</v>
      </c>
      <c r="B444">
        <v>10000</v>
      </c>
      <c r="C444">
        <v>0</v>
      </c>
      <c r="D444">
        <v>0</v>
      </c>
      <c r="E444">
        <v>59</v>
      </c>
      <c r="F444">
        <v>1</v>
      </c>
      <c r="G444">
        <v>1.392012</v>
      </c>
      <c r="H444">
        <v>0.11895699999999999</v>
      </c>
      <c r="I444">
        <v>0.117384</v>
      </c>
      <c r="J444">
        <v>2.0240000000000002E-3</v>
      </c>
      <c r="K444" t="str">
        <f t="shared" si="6"/>
        <v>5</v>
      </c>
      <c r="L444" t="s">
        <v>41</v>
      </c>
      <c r="M444" t="s">
        <v>40</v>
      </c>
      <c r="N4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59 1</v>
      </c>
      <c r="O444" t="e">
        <f>VLOOKUP(TableOMP[[#This Row],[Label]],TableAvg[],2,FALSE)</f>
        <v>#N/A</v>
      </c>
      <c r="P444" t="e">
        <f>VLOOKUP(TableOMP[[#This Row],[Label]],TableAvg[],3,FALSE)</f>
        <v>#N/A</v>
      </c>
      <c r="Q444" t="e">
        <f>TableOMP[[#This Row],[Avg]]-$U$2*TableOMP[[#This Row],[StdDev]]</f>
        <v>#N/A</v>
      </c>
      <c r="R444" t="e">
        <f>TableOMP[[#This Row],[Avg]]+$U$2*TableOMP[[#This Row],[StdDev]]</f>
        <v>#N/A</v>
      </c>
      <c r="S444" t="e">
        <f>IF(AND(TableOMP[[#This Row],[total_time]]&gt;=TableOMP[[#This Row],[Low]], TableOMP[[#This Row],[total_time]]&lt;=TableOMP[[#This Row],[High]]),1,0)</f>
        <v>#N/A</v>
      </c>
    </row>
    <row r="445" spans="1:19" x14ac:dyDescent="0.25">
      <c r="A445" t="s">
        <v>17</v>
      </c>
      <c r="B445">
        <v>10000</v>
      </c>
      <c r="C445">
        <v>0</v>
      </c>
      <c r="D445">
        <v>0</v>
      </c>
      <c r="E445">
        <v>60</v>
      </c>
      <c r="F445">
        <v>1</v>
      </c>
      <c r="G445">
        <v>1.3756489999999999</v>
      </c>
      <c r="H445">
        <v>0.114204</v>
      </c>
      <c r="I445">
        <v>0.11221299999999999</v>
      </c>
      <c r="J445">
        <v>1.902E-3</v>
      </c>
      <c r="K445" t="str">
        <f t="shared" si="6"/>
        <v>5</v>
      </c>
      <c r="L445" t="s">
        <v>41</v>
      </c>
      <c r="M445" t="s">
        <v>40</v>
      </c>
      <c r="N4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60 1</v>
      </c>
      <c r="O445" t="e">
        <f>VLOOKUP(TableOMP[[#This Row],[Label]],TableAvg[],2,FALSE)</f>
        <v>#N/A</v>
      </c>
      <c r="P445" t="e">
        <f>VLOOKUP(TableOMP[[#This Row],[Label]],TableAvg[],3,FALSE)</f>
        <v>#N/A</v>
      </c>
      <c r="Q445" t="e">
        <f>TableOMP[[#This Row],[Avg]]-$U$2*TableOMP[[#This Row],[StdDev]]</f>
        <v>#N/A</v>
      </c>
      <c r="R445" t="e">
        <f>TableOMP[[#This Row],[Avg]]+$U$2*TableOMP[[#This Row],[StdDev]]</f>
        <v>#N/A</v>
      </c>
      <c r="S445" t="e">
        <f>IF(AND(TableOMP[[#This Row],[total_time]]&gt;=TableOMP[[#This Row],[Low]], TableOMP[[#This Row],[total_time]]&lt;=TableOMP[[#This Row],[High]]),1,0)</f>
        <v>#N/A</v>
      </c>
    </row>
    <row r="446" spans="1:19" x14ac:dyDescent="0.25">
      <c r="A446" t="s">
        <v>17</v>
      </c>
      <c r="B446">
        <v>10000</v>
      </c>
      <c r="C446">
        <v>0</v>
      </c>
      <c r="D446">
        <v>0</v>
      </c>
      <c r="E446">
        <v>61</v>
      </c>
      <c r="F446">
        <v>1</v>
      </c>
      <c r="G446">
        <v>1.472164</v>
      </c>
      <c r="H446">
        <v>0.110371</v>
      </c>
      <c r="I446">
        <v>0.11637</v>
      </c>
      <c r="J446">
        <v>1.9400000000000001E-3</v>
      </c>
      <c r="K446" t="str">
        <f t="shared" si="6"/>
        <v>5</v>
      </c>
      <c r="L446" t="s">
        <v>41</v>
      </c>
      <c r="M446" t="s">
        <v>40</v>
      </c>
      <c r="N4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61 1</v>
      </c>
      <c r="O446" t="e">
        <f>VLOOKUP(TableOMP[[#This Row],[Label]],TableAvg[],2,FALSE)</f>
        <v>#N/A</v>
      </c>
      <c r="P446" t="e">
        <f>VLOOKUP(TableOMP[[#This Row],[Label]],TableAvg[],3,FALSE)</f>
        <v>#N/A</v>
      </c>
      <c r="Q446" t="e">
        <f>TableOMP[[#This Row],[Avg]]-$U$2*TableOMP[[#This Row],[StdDev]]</f>
        <v>#N/A</v>
      </c>
      <c r="R446" t="e">
        <f>TableOMP[[#This Row],[Avg]]+$U$2*TableOMP[[#This Row],[StdDev]]</f>
        <v>#N/A</v>
      </c>
      <c r="S446" t="e">
        <f>IF(AND(TableOMP[[#This Row],[total_time]]&gt;=TableOMP[[#This Row],[Low]], TableOMP[[#This Row],[total_time]]&lt;=TableOMP[[#This Row],[High]]),1,0)</f>
        <v>#N/A</v>
      </c>
    </row>
    <row r="447" spans="1:19" x14ac:dyDescent="0.25">
      <c r="A447" t="s">
        <v>17</v>
      </c>
      <c r="B447">
        <v>10000</v>
      </c>
      <c r="C447">
        <v>0</v>
      </c>
      <c r="D447">
        <v>0</v>
      </c>
      <c r="E447">
        <v>62</v>
      </c>
      <c r="F447">
        <v>1</v>
      </c>
      <c r="G447">
        <v>1.3874059999999999</v>
      </c>
      <c r="H447">
        <v>0.11319700000000001</v>
      </c>
      <c r="I447">
        <v>0.14130200000000001</v>
      </c>
      <c r="J447">
        <v>2.3159999999999999E-3</v>
      </c>
      <c r="K447" t="str">
        <f t="shared" si="6"/>
        <v>5</v>
      </c>
      <c r="L447" t="s">
        <v>41</v>
      </c>
      <c r="M447" t="s">
        <v>40</v>
      </c>
      <c r="N4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62 1</v>
      </c>
      <c r="O447" t="e">
        <f>VLOOKUP(TableOMP[[#This Row],[Label]],TableAvg[],2,FALSE)</f>
        <v>#N/A</v>
      </c>
      <c r="P447" t="e">
        <f>VLOOKUP(TableOMP[[#This Row],[Label]],TableAvg[],3,FALSE)</f>
        <v>#N/A</v>
      </c>
      <c r="Q447" t="e">
        <f>TableOMP[[#This Row],[Avg]]-$U$2*TableOMP[[#This Row],[StdDev]]</f>
        <v>#N/A</v>
      </c>
      <c r="R447" t="e">
        <f>TableOMP[[#This Row],[Avg]]+$U$2*TableOMP[[#This Row],[StdDev]]</f>
        <v>#N/A</v>
      </c>
      <c r="S447" t="e">
        <f>IF(AND(TableOMP[[#This Row],[total_time]]&gt;=TableOMP[[#This Row],[Low]], TableOMP[[#This Row],[total_time]]&lt;=TableOMP[[#This Row],[High]]),1,0)</f>
        <v>#N/A</v>
      </c>
    </row>
    <row r="448" spans="1:19" x14ac:dyDescent="0.25">
      <c r="A448" t="s">
        <v>17</v>
      </c>
      <c r="B448">
        <v>10000</v>
      </c>
      <c r="C448">
        <v>0</v>
      </c>
      <c r="D448">
        <v>0</v>
      </c>
      <c r="E448">
        <v>63</v>
      </c>
      <c r="F448">
        <v>1</v>
      </c>
      <c r="G448">
        <v>1.3918200000000001</v>
      </c>
      <c r="H448">
        <v>0.116802</v>
      </c>
      <c r="I448">
        <v>0.14701900000000001</v>
      </c>
      <c r="J448">
        <v>2.3709999999999998E-3</v>
      </c>
      <c r="K448" t="str">
        <f t="shared" si="6"/>
        <v>5</v>
      </c>
      <c r="L448" t="s">
        <v>41</v>
      </c>
      <c r="M448" t="s">
        <v>40</v>
      </c>
      <c r="N4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63 1</v>
      </c>
      <c r="O448" t="e">
        <f>VLOOKUP(TableOMP[[#This Row],[Label]],TableAvg[],2,FALSE)</f>
        <v>#N/A</v>
      </c>
      <c r="P448" t="e">
        <f>VLOOKUP(TableOMP[[#This Row],[Label]],TableAvg[],3,FALSE)</f>
        <v>#N/A</v>
      </c>
      <c r="Q448" t="e">
        <f>TableOMP[[#This Row],[Avg]]-$U$2*TableOMP[[#This Row],[StdDev]]</f>
        <v>#N/A</v>
      </c>
      <c r="R448" t="e">
        <f>TableOMP[[#This Row],[Avg]]+$U$2*TableOMP[[#This Row],[StdDev]]</f>
        <v>#N/A</v>
      </c>
      <c r="S448" t="e">
        <f>IF(AND(TableOMP[[#This Row],[total_time]]&gt;=TableOMP[[#This Row],[Low]], TableOMP[[#This Row],[total_time]]&lt;=TableOMP[[#This Row],[High]]),1,0)</f>
        <v>#N/A</v>
      </c>
    </row>
    <row r="449" spans="1:19" x14ac:dyDescent="0.25">
      <c r="A449" t="s">
        <v>17</v>
      </c>
      <c r="B449">
        <v>10000</v>
      </c>
      <c r="C449">
        <v>0</v>
      </c>
      <c r="D449">
        <v>0</v>
      </c>
      <c r="E449">
        <v>64</v>
      </c>
      <c r="F449">
        <v>1</v>
      </c>
      <c r="G449">
        <v>1.3900680000000001</v>
      </c>
      <c r="H449">
        <v>0.11530899999999999</v>
      </c>
      <c r="I449">
        <v>0.114977</v>
      </c>
      <c r="J449">
        <v>1.825E-3</v>
      </c>
      <c r="K449" t="str">
        <f t="shared" si="6"/>
        <v>5</v>
      </c>
      <c r="L449" t="s">
        <v>41</v>
      </c>
      <c r="M449" t="s">
        <v>40</v>
      </c>
      <c r="N4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64 1</v>
      </c>
      <c r="O449" t="e">
        <f>VLOOKUP(TableOMP[[#This Row],[Label]],TableAvg[],2,FALSE)</f>
        <v>#N/A</v>
      </c>
      <c r="P449" t="e">
        <f>VLOOKUP(TableOMP[[#This Row],[Label]],TableAvg[],3,FALSE)</f>
        <v>#N/A</v>
      </c>
      <c r="Q449" t="e">
        <f>TableOMP[[#This Row],[Avg]]-$U$2*TableOMP[[#This Row],[StdDev]]</f>
        <v>#N/A</v>
      </c>
      <c r="R449" t="e">
        <f>TableOMP[[#This Row],[Avg]]+$U$2*TableOMP[[#This Row],[StdDev]]</f>
        <v>#N/A</v>
      </c>
      <c r="S449" t="e">
        <f>IF(AND(TableOMP[[#This Row],[total_time]]&gt;=TableOMP[[#This Row],[Low]], TableOMP[[#This Row],[total_time]]&lt;=TableOMP[[#This Row],[High]]),1,0)</f>
        <v>#N/A</v>
      </c>
    </row>
    <row r="450" spans="1:19" x14ac:dyDescent="0.25">
      <c r="A450" t="s">
        <v>17</v>
      </c>
      <c r="B450">
        <v>1000</v>
      </c>
      <c r="C450">
        <v>0</v>
      </c>
      <c r="D450">
        <v>0</v>
      </c>
      <c r="E450">
        <v>1</v>
      </c>
      <c r="F450">
        <v>1</v>
      </c>
      <c r="G450">
        <v>1.0614969999999999</v>
      </c>
      <c r="H450">
        <v>2.8830000000000001E-3</v>
      </c>
      <c r="I450">
        <v>0</v>
      </c>
      <c r="J450">
        <v>0</v>
      </c>
      <c r="K450" t="str">
        <f t="shared" ref="K450:K513" si="7">MID(M450,22,1)</f>
        <v>5</v>
      </c>
      <c r="L450" t="s">
        <v>41</v>
      </c>
      <c r="M450" t="s">
        <v>40</v>
      </c>
      <c r="N4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 1</v>
      </c>
      <c r="O450" t="e">
        <f>VLOOKUP(TableOMP[[#This Row],[Label]],TableAvg[],2,FALSE)</f>
        <v>#N/A</v>
      </c>
      <c r="P450" t="e">
        <f>VLOOKUP(TableOMP[[#This Row],[Label]],TableAvg[],3,FALSE)</f>
        <v>#N/A</v>
      </c>
      <c r="Q450" t="e">
        <f>TableOMP[[#This Row],[Avg]]-$U$2*TableOMP[[#This Row],[StdDev]]</f>
        <v>#N/A</v>
      </c>
      <c r="R450" t="e">
        <f>TableOMP[[#This Row],[Avg]]+$U$2*TableOMP[[#This Row],[StdDev]]</f>
        <v>#N/A</v>
      </c>
      <c r="S450" t="e">
        <f>IF(AND(TableOMP[[#This Row],[total_time]]&gt;=TableOMP[[#This Row],[Low]], TableOMP[[#This Row],[total_time]]&lt;=TableOMP[[#This Row],[High]]),1,0)</f>
        <v>#N/A</v>
      </c>
    </row>
    <row r="451" spans="1:19" x14ac:dyDescent="0.25">
      <c r="A451" t="s">
        <v>17</v>
      </c>
      <c r="B451">
        <v>1000</v>
      </c>
      <c r="C451">
        <v>0</v>
      </c>
      <c r="D451">
        <v>0</v>
      </c>
      <c r="E451">
        <v>2</v>
      </c>
      <c r="F451">
        <v>1</v>
      </c>
      <c r="G451">
        <v>1.0512699999999999</v>
      </c>
      <c r="H451">
        <v>2.764E-3</v>
      </c>
      <c r="I451">
        <v>1.0870000000000001E-3</v>
      </c>
      <c r="J451">
        <v>1.0870000000000001E-3</v>
      </c>
      <c r="K451" t="str">
        <f t="shared" si="7"/>
        <v>5</v>
      </c>
      <c r="L451" t="s">
        <v>41</v>
      </c>
      <c r="M451" t="s">
        <v>40</v>
      </c>
      <c r="N4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 1</v>
      </c>
      <c r="O451" t="e">
        <f>VLOOKUP(TableOMP[[#This Row],[Label]],TableAvg[],2,FALSE)</f>
        <v>#N/A</v>
      </c>
      <c r="P451" t="e">
        <f>VLOOKUP(TableOMP[[#This Row],[Label]],TableAvg[],3,FALSE)</f>
        <v>#N/A</v>
      </c>
      <c r="Q451" t="e">
        <f>TableOMP[[#This Row],[Avg]]-$U$2*TableOMP[[#This Row],[StdDev]]</f>
        <v>#N/A</v>
      </c>
      <c r="R451" t="e">
        <f>TableOMP[[#This Row],[Avg]]+$U$2*TableOMP[[#This Row],[StdDev]]</f>
        <v>#N/A</v>
      </c>
      <c r="S451" t="e">
        <f>IF(AND(TableOMP[[#This Row],[total_time]]&gt;=TableOMP[[#This Row],[Low]], TableOMP[[#This Row],[total_time]]&lt;=TableOMP[[#This Row],[High]]),1,0)</f>
        <v>#N/A</v>
      </c>
    </row>
    <row r="452" spans="1:19" x14ac:dyDescent="0.25">
      <c r="A452" t="s">
        <v>17</v>
      </c>
      <c r="B452">
        <v>1000</v>
      </c>
      <c r="C452">
        <v>0</v>
      </c>
      <c r="D452">
        <v>0</v>
      </c>
      <c r="E452">
        <v>3</v>
      </c>
      <c r="F452">
        <v>1</v>
      </c>
      <c r="G452">
        <v>1.05691</v>
      </c>
      <c r="H452">
        <v>2.8909999999999999E-3</v>
      </c>
      <c r="I452">
        <v>1.5560000000000001E-3</v>
      </c>
      <c r="J452">
        <v>7.7800000000000005E-4</v>
      </c>
      <c r="K452" t="str">
        <f t="shared" si="7"/>
        <v>5</v>
      </c>
      <c r="L452" t="s">
        <v>41</v>
      </c>
      <c r="M452" t="s">
        <v>40</v>
      </c>
      <c r="N4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 1</v>
      </c>
      <c r="O452" t="e">
        <f>VLOOKUP(TableOMP[[#This Row],[Label]],TableAvg[],2,FALSE)</f>
        <v>#N/A</v>
      </c>
      <c r="P452" t="e">
        <f>VLOOKUP(TableOMP[[#This Row],[Label]],TableAvg[],3,FALSE)</f>
        <v>#N/A</v>
      </c>
      <c r="Q452" t="e">
        <f>TableOMP[[#This Row],[Avg]]-$U$2*TableOMP[[#This Row],[StdDev]]</f>
        <v>#N/A</v>
      </c>
      <c r="R452" t="e">
        <f>TableOMP[[#This Row],[Avg]]+$U$2*TableOMP[[#This Row],[StdDev]]</f>
        <v>#N/A</v>
      </c>
      <c r="S452" t="e">
        <f>IF(AND(TableOMP[[#This Row],[total_time]]&gt;=TableOMP[[#This Row],[Low]], TableOMP[[#This Row],[total_time]]&lt;=TableOMP[[#This Row],[High]]),1,0)</f>
        <v>#N/A</v>
      </c>
    </row>
    <row r="453" spans="1:19" x14ac:dyDescent="0.25">
      <c r="A453" t="s">
        <v>17</v>
      </c>
      <c r="B453">
        <v>1000</v>
      </c>
      <c r="C453">
        <v>0</v>
      </c>
      <c r="D453">
        <v>0</v>
      </c>
      <c r="E453">
        <v>4</v>
      </c>
      <c r="F453">
        <v>1</v>
      </c>
      <c r="G453">
        <v>1.0528409999999999</v>
      </c>
      <c r="H453">
        <v>2.366E-3</v>
      </c>
      <c r="I453">
        <v>2.6199999999999999E-3</v>
      </c>
      <c r="J453">
        <v>8.7299999999999997E-4</v>
      </c>
      <c r="K453" t="str">
        <f t="shared" si="7"/>
        <v>5</v>
      </c>
      <c r="L453" t="s">
        <v>41</v>
      </c>
      <c r="M453" t="s">
        <v>40</v>
      </c>
      <c r="N4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 1</v>
      </c>
      <c r="O453" t="e">
        <f>VLOOKUP(TableOMP[[#This Row],[Label]],TableAvg[],2,FALSE)</f>
        <v>#N/A</v>
      </c>
      <c r="P453" t="e">
        <f>VLOOKUP(TableOMP[[#This Row],[Label]],TableAvg[],3,FALSE)</f>
        <v>#N/A</v>
      </c>
      <c r="Q453" t="e">
        <f>TableOMP[[#This Row],[Avg]]-$U$2*TableOMP[[#This Row],[StdDev]]</f>
        <v>#N/A</v>
      </c>
      <c r="R453" t="e">
        <f>TableOMP[[#This Row],[Avg]]+$U$2*TableOMP[[#This Row],[StdDev]]</f>
        <v>#N/A</v>
      </c>
      <c r="S453" t="e">
        <f>IF(AND(TableOMP[[#This Row],[total_time]]&gt;=TableOMP[[#This Row],[Low]], TableOMP[[#This Row],[total_time]]&lt;=TableOMP[[#This Row],[High]]),1,0)</f>
        <v>#N/A</v>
      </c>
    </row>
    <row r="454" spans="1:19" x14ac:dyDescent="0.25">
      <c r="A454" t="s">
        <v>17</v>
      </c>
      <c r="B454">
        <v>1000</v>
      </c>
      <c r="C454">
        <v>0</v>
      </c>
      <c r="D454">
        <v>0</v>
      </c>
      <c r="E454">
        <v>5</v>
      </c>
      <c r="F454">
        <v>1</v>
      </c>
      <c r="G454">
        <v>1.05765</v>
      </c>
      <c r="H454">
        <v>3.4359999999999998E-3</v>
      </c>
      <c r="I454">
        <v>3.6210000000000001E-3</v>
      </c>
      <c r="J454">
        <v>9.0499999999999999E-4</v>
      </c>
      <c r="K454" t="str">
        <f t="shared" si="7"/>
        <v>5</v>
      </c>
      <c r="L454" t="s">
        <v>41</v>
      </c>
      <c r="M454" t="s">
        <v>40</v>
      </c>
      <c r="N4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 1</v>
      </c>
      <c r="O454" t="e">
        <f>VLOOKUP(TableOMP[[#This Row],[Label]],TableAvg[],2,FALSE)</f>
        <v>#N/A</v>
      </c>
      <c r="P454" t="e">
        <f>VLOOKUP(TableOMP[[#This Row],[Label]],TableAvg[],3,FALSE)</f>
        <v>#N/A</v>
      </c>
      <c r="Q454" t="e">
        <f>TableOMP[[#This Row],[Avg]]-$U$2*TableOMP[[#This Row],[StdDev]]</f>
        <v>#N/A</v>
      </c>
      <c r="R454" t="e">
        <f>TableOMP[[#This Row],[Avg]]+$U$2*TableOMP[[#This Row],[StdDev]]</f>
        <v>#N/A</v>
      </c>
      <c r="S454" t="e">
        <f>IF(AND(TableOMP[[#This Row],[total_time]]&gt;=TableOMP[[#This Row],[Low]], TableOMP[[#This Row],[total_time]]&lt;=TableOMP[[#This Row],[High]]),1,0)</f>
        <v>#N/A</v>
      </c>
    </row>
    <row r="455" spans="1:19" x14ac:dyDescent="0.25">
      <c r="A455" t="s">
        <v>17</v>
      </c>
      <c r="B455">
        <v>1000</v>
      </c>
      <c r="C455">
        <v>0</v>
      </c>
      <c r="D455">
        <v>0</v>
      </c>
      <c r="E455">
        <v>6</v>
      </c>
      <c r="F455">
        <v>1</v>
      </c>
      <c r="G455">
        <v>1.081806</v>
      </c>
      <c r="H455">
        <v>3.5479999999999999E-3</v>
      </c>
      <c r="I455">
        <v>5.7749999999999998E-3</v>
      </c>
      <c r="J455">
        <v>1.155E-3</v>
      </c>
      <c r="K455" t="str">
        <f t="shared" si="7"/>
        <v>5</v>
      </c>
      <c r="L455" t="s">
        <v>41</v>
      </c>
      <c r="M455" t="s">
        <v>40</v>
      </c>
      <c r="N4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 1</v>
      </c>
      <c r="O455" t="e">
        <f>VLOOKUP(TableOMP[[#This Row],[Label]],TableAvg[],2,FALSE)</f>
        <v>#N/A</v>
      </c>
      <c r="P455" t="e">
        <f>VLOOKUP(TableOMP[[#This Row],[Label]],TableAvg[],3,FALSE)</f>
        <v>#N/A</v>
      </c>
      <c r="Q455" t="e">
        <f>TableOMP[[#This Row],[Avg]]-$U$2*TableOMP[[#This Row],[StdDev]]</f>
        <v>#N/A</v>
      </c>
      <c r="R455" t="e">
        <f>TableOMP[[#This Row],[Avg]]+$U$2*TableOMP[[#This Row],[StdDev]]</f>
        <v>#N/A</v>
      </c>
      <c r="S455" t="e">
        <f>IF(AND(TableOMP[[#This Row],[total_time]]&gt;=TableOMP[[#This Row],[Low]], TableOMP[[#This Row],[total_time]]&lt;=TableOMP[[#This Row],[High]]),1,0)</f>
        <v>#N/A</v>
      </c>
    </row>
    <row r="456" spans="1:19" x14ac:dyDescent="0.25">
      <c r="A456" t="s">
        <v>17</v>
      </c>
      <c r="B456">
        <v>1000</v>
      </c>
      <c r="C456">
        <v>0</v>
      </c>
      <c r="D456">
        <v>0</v>
      </c>
      <c r="E456">
        <v>7</v>
      </c>
      <c r="F456">
        <v>1</v>
      </c>
      <c r="G456">
        <v>1.0877540000000001</v>
      </c>
      <c r="H456">
        <v>4.4349999999999997E-3</v>
      </c>
      <c r="I456">
        <v>6.2789999999999999E-3</v>
      </c>
      <c r="J456">
        <v>1.0460000000000001E-3</v>
      </c>
      <c r="K456" t="str">
        <f t="shared" si="7"/>
        <v>5</v>
      </c>
      <c r="L456" t="s">
        <v>41</v>
      </c>
      <c r="M456" t="s">
        <v>40</v>
      </c>
      <c r="N4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7 1</v>
      </c>
      <c r="O456" t="e">
        <f>VLOOKUP(TableOMP[[#This Row],[Label]],TableAvg[],2,FALSE)</f>
        <v>#N/A</v>
      </c>
      <c r="P456" t="e">
        <f>VLOOKUP(TableOMP[[#This Row],[Label]],TableAvg[],3,FALSE)</f>
        <v>#N/A</v>
      </c>
      <c r="Q456" t="e">
        <f>TableOMP[[#This Row],[Avg]]-$U$2*TableOMP[[#This Row],[StdDev]]</f>
        <v>#N/A</v>
      </c>
      <c r="R456" t="e">
        <f>TableOMP[[#This Row],[Avg]]+$U$2*TableOMP[[#This Row],[StdDev]]</f>
        <v>#N/A</v>
      </c>
      <c r="S456" t="e">
        <f>IF(AND(TableOMP[[#This Row],[total_time]]&gt;=TableOMP[[#This Row],[Low]], TableOMP[[#This Row],[total_time]]&lt;=TableOMP[[#This Row],[High]]),1,0)</f>
        <v>#N/A</v>
      </c>
    </row>
    <row r="457" spans="1:19" x14ac:dyDescent="0.25">
      <c r="A457" t="s">
        <v>17</v>
      </c>
      <c r="B457">
        <v>1000</v>
      </c>
      <c r="C457">
        <v>0</v>
      </c>
      <c r="D457">
        <v>0</v>
      </c>
      <c r="E457">
        <v>8</v>
      </c>
      <c r="F457">
        <v>1</v>
      </c>
      <c r="G457">
        <v>1.092465</v>
      </c>
      <c r="H457">
        <v>3.4229999999999998E-3</v>
      </c>
      <c r="I457">
        <v>5.1879999999999999E-3</v>
      </c>
      <c r="J457">
        <v>7.4100000000000001E-4</v>
      </c>
      <c r="K457" t="str">
        <f t="shared" si="7"/>
        <v>5</v>
      </c>
      <c r="L457" t="s">
        <v>41</v>
      </c>
      <c r="M457" t="s">
        <v>40</v>
      </c>
      <c r="N4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8 1</v>
      </c>
      <c r="O457" t="e">
        <f>VLOOKUP(TableOMP[[#This Row],[Label]],TableAvg[],2,FALSE)</f>
        <v>#N/A</v>
      </c>
      <c r="P457" t="e">
        <f>VLOOKUP(TableOMP[[#This Row],[Label]],TableAvg[],3,FALSE)</f>
        <v>#N/A</v>
      </c>
      <c r="Q457" t="e">
        <f>TableOMP[[#This Row],[Avg]]-$U$2*TableOMP[[#This Row],[StdDev]]</f>
        <v>#N/A</v>
      </c>
      <c r="R457" t="e">
        <f>TableOMP[[#This Row],[Avg]]+$U$2*TableOMP[[#This Row],[StdDev]]</f>
        <v>#N/A</v>
      </c>
      <c r="S457" t="e">
        <f>IF(AND(TableOMP[[#This Row],[total_time]]&gt;=TableOMP[[#This Row],[Low]], TableOMP[[#This Row],[total_time]]&lt;=TableOMP[[#This Row],[High]]),1,0)</f>
        <v>#N/A</v>
      </c>
    </row>
    <row r="458" spans="1:19" x14ac:dyDescent="0.25">
      <c r="A458" t="s">
        <v>17</v>
      </c>
      <c r="B458">
        <v>1000</v>
      </c>
      <c r="C458">
        <v>0</v>
      </c>
      <c r="D458">
        <v>0</v>
      </c>
      <c r="E458">
        <v>9</v>
      </c>
      <c r="F458">
        <v>1</v>
      </c>
      <c r="G458">
        <v>1.083234</v>
      </c>
      <c r="H458">
        <v>4.9309999999999996E-3</v>
      </c>
      <c r="I458">
        <v>1.0694E-2</v>
      </c>
      <c r="J458">
        <v>1.3370000000000001E-3</v>
      </c>
      <c r="K458" t="str">
        <f t="shared" si="7"/>
        <v>5</v>
      </c>
      <c r="L458" t="s">
        <v>41</v>
      </c>
      <c r="M458" t="s">
        <v>40</v>
      </c>
      <c r="N4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9 1</v>
      </c>
      <c r="O458" t="e">
        <f>VLOOKUP(TableOMP[[#This Row],[Label]],TableAvg[],2,FALSE)</f>
        <v>#N/A</v>
      </c>
      <c r="P458" t="e">
        <f>VLOOKUP(TableOMP[[#This Row],[Label]],TableAvg[],3,FALSE)</f>
        <v>#N/A</v>
      </c>
      <c r="Q458" t="e">
        <f>TableOMP[[#This Row],[Avg]]-$U$2*TableOMP[[#This Row],[StdDev]]</f>
        <v>#N/A</v>
      </c>
      <c r="R458" t="e">
        <f>TableOMP[[#This Row],[Avg]]+$U$2*TableOMP[[#This Row],[StdDev]]</f>
        <v>#N/A</v>
      </c>
      <c r="S458" t="e">
        <f>IF(AND(TableOMP[[#This Row],[total_time]]&gt;=TableOMP[[#This Row],[Low]], TableOMP[[#This Row],[total_time]]&lt;=TableOMP[[#This Row],[High]]),1,0)</f>
        <v>#N/A</v>
      </c>
    </row>
    <row r="459" spans="1:19" x14ac:dyDescent="0.25">
      <c r="A459" t="s">
        <v>17</v>
      </c>
      <c r="B459">
        <v>1000</v>
      </c>
      <c r="C459">
        <v>0</v>
      </c>
      <c r="D459">
        <v>0</v>
      </c>
      <c r="E459">
        <v>10</v>
      </c>
      <c r="F459">
        <v>1</v>
      </c>
      <c r="G459">
        <v>1.1003400000000001</v>
      </c>
      <c r="H459">
        <v>4.7340000000000004E-3</v>
      </c>
      <c r="I459">
        <v>1.1342E-2</v>
      </c>
      <c r="J459">
        <v>1.2600000000000001E-3</v>
      </c>
      <c r="K459" t="str">
        <f t="shared" si="7"/>
        <v>5</v>
      </c>
      <c r="L459" t="s">
        <v>41</v>
      </c>
      <c r="M459" t="s">
        <v>40</v>
      </c>
      <c r="N4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10 1</v>
      </c>
      <c r="O459" t="e">
        <f>VLOOKUP(TableOMP[[#This Row],[Label]],TableAvg[],2,FALSE)</f>
        <v>#N/A</v>
      </c>
      <c r="P459" t="e">
        <f>VLOOKUP(TableOMP[[#This Row],[Label]],TableAvg[],3,FALSE)</f>
        <v>#N/A</v>
      </c>
      <c r="Q459" t="e">
        <f>TableOMP[[#This Row],[Avg]]-$U$2*TableOMP[[#This Row],[StdDev]]</f>
        <v>#N/A</v>
      </c>
      <c r="R459" t="e">
        <f>TableOMP[[#This Row],[Avg]]+$U$2*TableOMP[[#This Row],[StdDev]]</f>
        <v>#N/A</v>
      </c>
      <c r="S459" t="e">
        <f>IF(AND(TableOMP[[#This Row],[total_time]]&gt;=TableOMP[[#This Row],[Low]], TableOMP[[#This Row],[total_time]]&lt;=TableOMP[[#This Row],[High]]),1,0)</f>
        <v>#N/A</v>
      </c>
    </row>
    <row r="460" spans="1:19" x14ac:dyDescent="0.25">
      <c r="A460" t="s">
        <v>17</v>
      </c>
      <c r="B460">
        <v>1000</v>
      </c>
      <c r="C460">
        <v>0</v>
      </c>
      <c r="D460">
        <v>0</v>
      </c>
      <c r="E460">
        <v>11</v>
      </c>
      <c r="F460">
        <v>1</v>
      </c>
      <c r="G460">
        <v>1.1034740000000001</v>
      </c>
      <c r="H460">
        <v>4.8120000000000003E-3</v>
      </c>
      <c r="I460">
        <v>1.7482000000000001E-2</v>
      </c>
      <c r="J460">
        <v>1.748E-3</v>
      </c>
      <c r="K460" t="str">
        <f t="shared" si="7"/>
        <v>5</v>
      </c>
      <c r="L460" t="s">
        <v>41</v>
      </c>
      <c r="M460" t="s">
        <v>40</v>
      </c>
      <c r="N4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11 1</v>
      </c>
      <c r="O460" t="e">
        <f>VLOOKUP(TableOMP[[#This Row],[Label]],TableAvg[],2,FALSE)</f>
        <v>#N/A</v>
      </c>
      <c r="P460" t="e">
        <f>VLOOKUP(TableOMP[[#This Row],[Label]],TableAvg[],3,FALSE)</f>
        <v>#N/A</v>
      </c>
      <c r="Q460" t="e">
        <f>TableOMP[[#This Row],[Avg]]-$U$2*TableOMP[[#This Row],[StdDev]]</f>
        <v>#N/A</v>
      </c>
      <c r="R460" t="e">
        <f>TableOMP[[#This Row],[Avg]]+$U$2*TableOMP[[#This Row],[StdDev]]</f>
        <v>#N/A</v>
      </c>
      <c r="S460" t="e">
        <f>IF(AND(TableOMP[[#This Row],[total_time]]&gt;=TableOMP[[#This Row],[Low]], TableOMP[[#This Row],[total_time]]&lt;=TableOMP[[#This Row],[High]]),1,0)</f>
        <v>#N/A</v>
      </c>
    </row>
    <row r="461" spans="1:19" x14ac:dyDescent="0.25">
      <c r="A461" t="s">
        <v>17</v>
      </c>
      <c r="B461">
        <v>1000</v>
      </c>
      <c r="C461">
        <v>0</v>
      </c>
      <c r="D461">
        <v>0</v>
      </c>
      <c r="E461">
        <v>12</v>
      </c>
      <c r="F461">
        <v>1</v>
      </c>
      <c r="G461">
        <v>1.124476</v>
      </c>
      <c r="H461">
        <v>5.7829999999999999E-3</v>
      </c>
      <c r="I461">
        <v>1.9456000000000001E-2</v>
      </c>
      <c r="J461">
        <v>1.769E-3</v>
      </c>
      <c r="K461" t="str">
        <f t="shared" si="7"/>
        <v>5</v>
      </c>
      <c r="L461" t="s">
        <v>41</v>
      </c>
      <c r="M461" t="s">
        <v>40</v>
      </c>
      <c r="N4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12 1</v>
      </c>
      <c r="O461" t="e">
        <f>VLOOKUP(TableOMP[[#This Row],[Label]],TableAvg[],2,FALSE)</f>
        <v>#N/A</v>
      </c>
      <c r="P461" t="e">
        <f>VLOOKUP(TableOMP[[#This Row],[Label]],TableAvg[],3,FALSE)</f>
        <v>#N/A</v>
      </c>
      <c r="Q461" t="e">
        <f>TableOMP[[#This Row],[Avg]]-$U$2*TableOMP[[#This Row],[StdDev]]</f>
        <v>#N/A</v>
      </c>
      <c r="R461" t="e">
        <f>TableOMP[[#This Row],[Avg]]+$U$2*TableOMP[[#This Row],[StdDev]]</f>
        <v>#N/A</v>
      </c>
      <c r="S461" t="e">
        <f>IF(AND(TableOMP[[#This Row],[total_time]]&gt;=TableOMP[[#This Row],[Low]], TableOMP[[#This Row],[total_time]]&lt;=TableOMP[[#This Row],[High]]),1,0)</f>
        <v>#N/A</v>
      </c>
    </row>
    <row r="462" spans="1:19" x14ac:dyDescent="0.25">
      <c r="A462" t="s">
        <v>17</v>
      </c>
      <c r="B462">
        <v>1000</v>
      </c>
      <c r="C462">
        <v>0</v>
      </c>
      <c r="D462">
        <v>0</v>
      </c>
      <c r="E462">
        <v>13</v>
      </c>
      <c r="F462">
        <v>1</v>
      </c>
      <c r="G462">
        <v>1.1128579999999999</v>
      </c>
      <c r="H462">
        <v>5.7130000000000002E-3</v>
      </c>
      <c r="I462">
        <v>2.5772E-2</v>
      </c>
      <c r="J462">
        <v>2.1480000000000002E-3</v>
      </c>
      <c r="K462" t="str">
        <f t="shared" si="7"/>
        <v>5</v>
      </c>
      <c r="L462" t="s">
        <v>41</v>
      </c>
      <c r="M462" t="s">
        <v>40</v>
      </c>
      <c r="N4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13 1</v>
      </c>
      <c r="O462" t="e">
        <f>VLOOKUP(TableOMP[[#This Row],[Label]],TableAvg[],2,FALSE)</f>
        <v>#N/A</v>
      </c>
      <c r="P462" t="e">
        <f>VLOOKUP(TableOMP[[#This Row],[Label]],TableAvg[],3,FALSE)</f>
        <v>#N/A</v>
      </c>
      <c r="Q462" t="e">
        <f>TableOMP[[#This Row],[Avg]]-$U$2*TableOMP[[#This Row],[StdDev]]</f>
        <v>#N/A</v>
      </c>
      <c r="R462" t="e">
        <f>TableOMP[[#This Row],[Avg]]+$U$2*TableOMP[[#This Row],[StdDev]]</f>
        <v>#N/A</v>
      </c>
      <c r="S462" t="e">
        <f>IF(AND(TableOMP[[#This Row],[total_time]]&gt;=TableOMP[[#This Row],[Low]], TableOMP[[#This Row],[total_time]]&lt;=TableOMP[[#This Row],[High]]),1,0)</f>
        <v>#N/A</v>
      </c>
    </row>
    <row r="463" spans="1:19" x14ac:dyDescent="0.25">
      <c r="A463" t="s">
        <v>17</v>
      </c>
      <c r="B463">
        <v>1000</v>
      </c>
      <c r="C463">
        <v>0</v>
      </c>
      <c r="D463">
        <v>0</v>
      </c>
      <c r="E463">
        <v>14</v>
      </c>
      <c r="F463">
        <v>1</v>
      </c>
      <c r="G463">
        <v>1.1360840000000001</v>
      </c>
      <c r="H463">
        <v>5.7289999999999997E-3</v>
      </c>
      <c r="I463">
        <v>2.7713000000000002E-2</v>
      </c>
      <c r="J463">
        <v>2.1320000000000002E-3</v>
      </c>
      <c r="K463" t="str">
        <f t="shared" si="7"/>
        <v>5</v>
      </c>
      <c r="L463" t="s">
        <v>41</v>
      </c>
      <c r="M463" t="s">
        <v>40</v>
      </c>
      <c r="N4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14 1</v>
      </c>
      <c r="O463" t="e">
        <f>VLOOKUP(TableOMP[[#This Row],[Label]],TableAvg[],2,FALSE)</f>
        <v>#N/A</v>
      </c>
      <c r="P463" t="e">
        <f>VLOOKUP(TableOMP[[#This Row],[Label]],TableAvg[],3,FALSE)</f>
        <v>#N/A</v>
      </c>
      <c r="Q463" t="e">
        <f>TableOMP[[#This Row],[Avg]]-$U$2*TableOMP[[#This Row],[StdDev]]</f>
        <v>#N/A</v>
      </c>
      <c r="R463" t="e">
        <f>TableOMP[[#This Row],[Avg]]+$U$2*TableOMP[[#This Row],[StdDev]]</f>
        <v>#N/A</v>
      </c>
      <c r="S463" t="e">
        <f>IF(AND(TableOMP[[#This Row],[total_time]]&gt;=TableOMP[[#This Row],[Low]], TableOMP[[#This Row],[total_time]]&lt;=TableOMP[[#This Row],[High]]),1,0)</f>
        <v>#N/A</v>
      </c>
    </row>
    <row r="464" spans="1:19" x14ac:dyDescent="0.25">
      <c r="A464" t="s">
        <v>17</v>
      </c>
      <c r="B464">
        <v>1000</v>
      </c>
      <c r="C464">
        <v>0</v>
      </c>
      <c r="D464">
        <v>0</v>
      </c>
      <c r="E464">
        <v>15</v>
      </c>
      <c r="F464">
        <v>1</v>
      </c>
      <c r="G464">
        <v>1.14514</v>
      </c>
      <c r="H464">
        <v>8.1290000000000008E-3</v>
      </c>
      <c r="I464">
        <v>2.9061E-2</v>
      </c>
      <c r="J464">
        <v>2.0760000000000002E-3</v>
      </c>
      <c r="K464" t="str">
        <f t="shared" si="7"/>
        <v>5</v>
      </c>
      <c r="L464" t="s">
        <v>41</v>
      </c>
      <c r="M464" t="s">
        <v>40</v>
      </c>
      <c r="N4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15 1</v>
      </c>
      <c r="O464" t="e">
        <f>VLOOKUP(TableOMP[[#This Row],[Label]],TableAvg[],2,FALSE)</f>
        <v>#N/A</v>
      </c>
      <c r="P464" t="e">
        <f>VLOOKUP(TableOMP[[#This Row],[Label]],TableAvg[],3,FALSE)</f>
        <v>#N/A</v>
      </c>
      <c r="Q464" t="e">
        <f>TableOMP[[#This Row],[Avg]]-$U$2*TableOMP[[#This Row],[StdDev]]</f>
        <v>#N/A</v>
      </c>
      <c r="R464" t="e">
        <f>TableOMP[[#This Row],[Avg]]+$U$2*TableOMP[[#This Row],[StdDev]]</f>
        <v>#N/A</v>
      </c>
      <c r="S464" t="e">
        <f>IF(AND(TableOMP[[#This Row],[total_time]]&gt;=TableOMP[[#This Row],[Low]], TableOMP[[#This Row],[total_time]]&lt;=TableOMP[[#This Row],[High]]),1,0)</f>
        <v>#N/A</v>
      </c>
    </row>
    <row r="465" spans="1:19" x14ac:dyDescent="0.25">
      <c r="A465" t="s">
        <v>17</v>
      </c>
      <c r="B465">
        <v>1000</v>
      </c>
      <c r="C465">
        <v>0</v>
      </c>
      <c r="D465">
        <v>0</v>
      </c>
      <c r="E465">
        <v>16</v>
      </c>
      <c r="F465">
        <v>1</v>
      </c>
      <c r="G465">
        <v>1.155203</v>
      </c>
      <c r="H465">
        <v>5.8919999999999997E-3</v>
      </c>
      <c r="I465">
        <v>1.9199999999999998E-2</v>
      </c>
      <c r="J465">
        <v>1.2800000000000001E-3</v>
      </c>
      <c r="K465" t="str">
        <f t="shared" si="7"/>
        <v>5</v>
      </c>
      <c r="L465" t="s">
        <v>41</v>
      </c>
      <c r="M465" t="s">
        <v>40</v>
      </c>
      <c r="N4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16 1</v>
      </c>
      <c r="O465" t="e">
        <f>VLOOKUP(TableOMP[[#This Row],[Label]],TableAvg[],2,FALSE)</f>
        <v>#N/A</v>
      </c>
      <c r="P465" t="e">
        <f>VLOOKUP(TableOMP[[#This Row],[Label]],TableAvg[],3,FALSE)</f>
        <v>#N/A</v>
      </c>
      <c r="Q465" t="e">
        <f>TableOMP[[#This Row],[Avg]]-$U$2*TableOMP[[#This Row],[StdDev]]</f>
        <v>#N/A</v>
      </c>
      <c r="R465" t="e">
        <f>TableOMP[[#This Row],[Avg]]+$U$2*TableOMP[[#This Row],[StdDev]]</f>
        <v>#N/A</v>
      </c>
      <c r="S465" t="e">
        <f>IF(AND(TableOMP[[#This Row],[total_time]]&gt;=TableOMP[[#This Row],[Low]], TableOMP[[#This Row],[total_time]]&lt;=TableOMP[[#This Row],[High]]),1,0)</f>
        <v>#N/A</v>
      </c>
    </row>
    <row r="466" spans="1:19" x14ac:dyDescent="0.25">
      <c r="A466" t="s">
        <v>17</v>
      </c>
      <c r="B466">
        <v>1000</v>
      </c>
      <c r="C466">
        <v>0</v>
      </c>
      <c r="D466">
        <v>0</v>
      </c>
      <c r="E466">
        <v>17</v>
      </c>
      <c r="F466">
        <v>1</v>
      </c>
      <c r="G466">
        <v>1.168833</v>
      </c>
      <c r="H466">
        <v>6.1149999999999998E-3</v>
      </c>
      <c r="I466">
        <v>4.3965999999999998E-2</v>
      </c>
      <c r="J466">
        <v>2.748E-3</v>
      </c>
      <c r="K466" t="str">
        <f t="shared" si="7"/>
        <v>5</v>
      </c>
      <c r="L466" t="s">
        <v>41</v>
      </c>
      <c r="M466" t="s">
        <v>40</v>
      </c>
      <c r="N4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17 1</v>
      </c>
      <c r="O466" t="e">
        <f>VLOOKUP(TableOMP[[#This Row],[Label]],TableAvg[],2,FALSE)</f>
        <v>#N/A</v>
      </c>
      <c r="P466" t="e">
        <f>VLOOKUP(TableOMP[[#This Row],[Label]],TableAvg[],3,FALSE)</f>
        <v>#N/A</v>
      </c>
      <c r="Q466" t="e">
        <f>TableOMP[[#This Row],[Avg]]-$U$2*TableOMP[[#This Row],[StdDev]]</f>
        <v>#N/A</v>
      </c>
      <c r="R466" t="e">
        <f>TableOMP[[#This Row],[Avg]]+$U$2*TableOMP[[#This Row],[StdDev]]</f>
        <v>#N/A</v>
      </c>
      <c r="S466" t="e">
        <f>IF(AND(TableOMP[[#This Row],[total_time]]&gt;=TableOMP[[#This Row],[Low]], TableOMP[[#This Row],[total_time]]&lt;=TableOMP[[#This Row],[High]]),1,0)</f>
        <v>#N/A</v>
      </c>
    </row>
    <row r="467" spans="1:19" x14ac:dyDescent="0.25">
      <c r="A467" t="s">
        <v>17</v>
      </c>
      <c r="B467">
        <v>1000</v>
      </c>
      <c r="C467">
        <v>0</v>
      </c>
      <c r="D467">
        <v>0</v>
      </c>
      <c r="E467">
        <v>18</v>
      </c>
      <c r="F467">
        <v>1</v>
      </c>
      <c r="G467">
        <v>1.1722220000000001</v>
      </c>
      <c r="H467">
        <v>8.9099999999999995E-3</v>
      </c>
      <c r="I467">
        <v>4.5547999999999998E-2</v>
      </c>
      <c r="J467">
        <v>2.679E-3</v>
      </c>
      <c r="K467" t="str">
        <f t="shared" si="7"/>
        <v>5</v>
      </c>
      <c r="L467" t="s">
        <v>41</v>
      </c>
      <c r="M467" t="s">
        <v>40</v>
      </c>
      <c r="N4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18 1</v>
      </c>
      <c r="O467" t="e">
        <f>VLOOKUP(TableOMP[[#This Row],[Label]],TableAvg[],2,FALSE)</f>
        <v>#N/A</v>
      </c>
      <c r="P467" t="e">
        <f>VLOOKUP(TableOMP[[#This Row],[Label]],TableAvg[],3,FALSE)</f>
        <v>#N/A</v>
      </c>
      <c r="Q467" t="e">
        <f>TableOMP[[#This Row],[Avg]]-$U$2*TableOMP[[#This Row],[StdDev]]</f>
        <v>#N/A</v>
      </c>
      <c r="R467" t="e">
        <f>TableOMP[[#This Row],[Avg]]+$U$2*TableOMP[[#This Row],[StdDev]]</f>
        <v>#N/A</v>
      </c>
      <c r="S467" t="e">
        <f>IF(AND(TableOMP[[#This Row],[total_time]]&gt;=TableOMP[[#This Row],[Low]], TableOMP[[#This Row],[total_time]]&lt;=TableOMP[[#This Row],[High]]),1,0)</f>
        <v>#N/A</v>
      </c>
    </row>
    <row r="468" spans="1:19" x14ac:dyDescent="0.25">
      <c r="A468" t="s">
        <v>17</v>
      </c>
      <c r="B468">
        <v>1000</v>
      </c>
      <c r="C468">
        <v>0</v>
      </c>
      <c r="D468">
        <v>0</v>
      </c>
      <c r="E468">
        <v>19</v>
      </c>
      <c r="F468">
        <v>1</v>
      </c>
      <c r="G468">
        <v>1.182148</v>
      </c>
      <c r="H468">
        <v>8.0110000000000008E-3</v>
      </c>
      <c r="I468">
        <v>4.0634000000000003E-2</v>
      </c>
      <c r="J468">
        <v>2.2569999999999999E-3</v>
      </c>
      <c r="K468" t="str">
        <f t="shared" si="7"/>
        <v>5</v>
      </c>
      <c r="L468" t="s">
        <v>41</v>
      </c>
      <c r="M468" t="s">
        <v>40</v>
      </c>
      <c r="N4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19 1</v>
      </c>
      <c r="O468" t="e">
        <f>VLOOKUP(TableOMP[[#This Row],[Label]],TableAvg[],2,FALSE)</f>
        <v>#N/A</v>
      </c>
      <c r="P468" t="e">
        <f>VLOOKUP(TableOMP[[#This Row],[Label]],TableAvg[],3,FALSE)</f>
        <v>#N/A</v>
      </c>
      <c r="Q468" t="e">
        <f>TableOMP[[#This Row],[Avg]]-$U$2*TableOMP[[#This Row],[StdDev]]</f>
        <v>#N/A</v>
      </c>
      <c r="R468" t="e">
        <f>TableOMP[[#This Row],[Avg]]+$U$2*TableOMP[[#This Row],[StdDev]]</f>
        <v>#N/A</v>
      </c>
      <c r="S468" t="e">
        <f>IF(AND(TableOMP[[#This Row],[total_time]]&gt;=TableOMP[[#This Row],[Low]], TableOMP[[#This Row],[total_time]]&lt;=TableOMP[[#This Row],[High]]),1,0)</f>
        <v>#N/A</v>
      </c>
    </row>
    <row r="469" spans="1:19" x14ac:dyDescent="0.25">
      <c r="A469" t="s">
        <v>17</v>
      </c>
      <c r="B469">
        <v>1000</v>
      </c>
      <c r="C469">
        <v>0</v>
      </c>
      <c r="D469">
        <v>0</v>
      </c>
      <c r="E469">
        <v>20</v>
      </c>
      <c r="F469">
        <v>1</v>
      </c>
      <c r="G469">
        <v>1.1583289999999999</v>
      </c>
      <c r="H469">
        <v>7.6680000000000003E-3</v>
      </c>
      <c r="I469">
        <v>5.3670000000000002E-2</v>
      </c>
      <c r="J469">
        <v>2.8249999999999998E-3</v>
      </c>
      <c r="K469" t="str">
        <f t="shared" si="7"/>
        <v>5</v>
      </c>
      <c r="L469" t="s">
        <v>41</v>
      </c>
      <c r="M469" t="s">
        <v>40</v>
      </c>
      <c r="N4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20 1</v>
      </c>
      <c r="O469" t="e">
        <f>VLOOKUP(TableOMP[[#This Row],[Label]],TableAvg[],2,FALSE)</f>
        <v>#N/A</v>
      </c>
      <c r="P469" t="e">
        <f>VLOOKUP(TableOMP[[#This Row],[Label]],TableAvg[],3,FALSE)</f>
        <v>#N/A</v>
      </c>
      <c r="Q469" t="e">
        <f>TableOMP[[#This Row],[Avg]]-$U$2*TableOMP[[#This Row],[StdDev]]</f>
        <v>#N/A</v>
      </c>
      <c r="R469" t="e">
        <f>TableOMP[[#This Row],[Avg]]+$U$2*TableOMP[[#This Row],[StdDev]]</f>
        <v>#N/A</v>
      </c>
      <c r="S469" t="e">
        <f>IF(AND(TableOMP[[#This Row],[total_time]]&gt;=TableOMP[[#This Row],[Low]], TableOMP[[#This Row],[total_time]]&lt;=TableOMP[[#This Row],[High]]),1,0)</f>
        <v>#N/A</v>
      </c>
    </row>
    <row r="470" spans="1:19" x14ac:dyDescent="0.25">
      <c r="A470" t="s">
        <v>17</v>
      </c>
      <c r="B470">
        <v>1000</v>
      </c>
      <c r="C470">
        <v>0</v>
      </c>
      <c r="D470">
        <v>0</v>
      </c>
      <c r="E470">
        <v>21</v>
      </c>
      <c r="F470">
        <v>1</v>
      </c>
      <c r="G470">
        <v>1.2112540000000001</v>
      </c>
      <c r="H470">
        <v>8.2730000000000008E-3</v>
      </c>
      <c r="I470">
        <v>2.9998E-2</v>
      </c>
      <c r="J470">
        <v>1.5E-3</v>
      </c>
      <c r="K470" t="str">
        <f t="shared" si="7"/>
        <v>5</v>
      </c>
      <c r="L470" t="s">
        <v>41</v>
      </c>
      <c r="M470" t="s">
        <v>40</v>
      </c>
      <c r="N4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21 1</v>
      </c>
      <c r="O470" t="e">
        <f>VLOOKUP(TableOMP[[#This Row],[Label]],TableAvg[],2,FALSE)</f>
        <v>#N/A</v>
      </c>
      <c r="P470" t="e">
        <f>VLOOKUP(TableOMP[[#This Row],[Label]],TableAvg[],3,FALSE)</f>
        <v>#N/A</v>
      </c>
      <c r="Q470" t="e">
        <f>TableOMP[[#This Row],[Avg]]-$U$2*TableOMP[[#This Row],[StdDev]]</f>
        <v>#N/A</v>
      </c>
      <c r="R470" t="e">
        <f>TableOMP[[#This Row],[Avg]]+$U$2*TableOMP[[#This Row],[StdDev]]</f>
        <v>#N/A</v>
      </c>
      <c r="S470" t="e">
        <f>IF(AND(TableOMP[[#This Row],[total_time]]&gt;=TableOMP[[#This Row],[Low]], TableOMP[[#This Row],[total_time]]&lt;=TableOMP[[#This Row],[High]]),1,0)</f>
        <v>#N/A</v>
      </c>
    </row>
    <row r="471" spans="1:19" x14ac:dyDescent="0.25">
      <c r="A471" t="s">
        <v>17</v>
      </c>
      <c r="B471">
        <v>1000</v>
      </c>
      <c r="C471">
        <v>0</v>
      </c>
      <c r="D471">
        <v>0</v>
      </c>
      <c r="E471">
        <v>22</v>
      </c>
      <c r="F471">
        <v>1</v>
      </c>
      <c r="G471">
        <v>1.2176769999999999</v>
      </c>
      <c r="H471">
        <v>1.3148E-2</v>
      </c>
      <c r="I471">
        <v>6.9442000000000004E-2</v>
      </c>
      <c r="J471">
        <v>3.307E-3</v>
      </c>
      <c r="K471" t="str">
        <f t="shared" si="7"/>
        <v>5</v>
      </c>
      <c r="L471" t="s">
        <v>41</v>
      </c>
      <c r="M471" t="s">
        <v>40</v>
      </c>
      <c r="N4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22 1</v>
      </c>
      <c r="O471" t="e">
        <f>VLOOKUP(TableOMP[[#This Row],[Label]],TableAvg[],2,FALSE)</f>
        <v>#N/A</v>
      </c>
      <c r="P471" t="e">
        <f>VLOOKUP(TableOMP[[#This Row],[Label]],TableAvg[],3,FALSE)</f>
        <v>#N/A</v>
      </c>
      <c r="Q471" t="e">
        <f>TableOMP[[#This Row],[Avg]]-$U$2*TableOMP[[#This Row],[StdDev]]</f>
        <v>#N/A</v>
      </c>
      <c r="R471" t="e">
        <f>TableOMP[[#This Row],[Avg]]+$U$2*TableOMP[[#This Row],[StdDev]]</f>
        <v>#N/A</v>
      </c>
      <c r="S471" t="e">
        <f>IF(AND(TableOMP[[#This Row],[total_time]]&gt;=TableOMP[[#This Row],[Low]], TableOMP[[#This Row],[total_time]]&lt;=TableOMP[[#This Row],[High]]),1,0)</f>
        <v>#N/A</v>
      </c>
    </row>
    <row r="472" spans="1:19" x14ac:dyDescent="0.25">
      <c r="A472" t="s">
        <v>17</v>
      </c>
      <c r="B472">
        <v>1000</v>
      </c>
      <c r="C472">
        <v>0</v>
      </c>
      <c r="D472">
        <v>0</v>
      </c>
      <c r="E472">
        <v>23</v>
      </c>
      <c r="F472">
        <v>1</v>
      </c>
      <c r="G472">
        <v>1.1916279999999999</v>
      </c>
      <c r="H472">
        <v>1.3931000000000001E-2</v>
      </c>
      <c r="I472">
        <v>7.0822999999999997E-2</v>
      </c>
      <c r="J472">
        <v>3.2190000000000001E-3</v>
      </c>
      <c r="K472" t="str">
        <f t="shared" si="7"/>
        <v>5</v>
      </c>
      <c r="L472" t="s">
        <v>41</v>
      </c>
      <c r="M472" t="s">
        <v>40</v>
      </c>
      <c r="N4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23 1</v>
      </c>
      <c r="O472" t="e">
        <f>VLOOKUP(TableOMP[[#This Row],[Label]],TableAvg[],2,FALSE)</f>
        <v>#N/A</v>
      </c>
      <c r="P472" t="e">
        <f>VLOOKUP(TableOMP[[#This Row],[Label]],TableAvg[],3,FALSE)</f>
        <v>#N/A</v>
      </c>
      <c r="Q472" t="e">
        <f>TableOMP[[#This Row],[Avg]]-$U$2*TableOMP[[#This Row],[StdDev]]</f>
        <v>#N/A</v>
      </c>
      <c r="R472" t="e">
        <f>TableOMP[[#This Row],[Avg]]+$U$2*TableOMP[[#This Row],[StdDev]]</f>
        <v>#N/A</v>
      </c>
      <c r="S472" t="e">
        <f>IF(AND(TableOMP[[#This Row],[total_time]]&gt;=TableOMP[[#This Row],[Low]], TableOMP[[#This Row],[total_time]]&lt;=TableOMP[[#This Row],[High]]),1,0)</f>
        <v>#N/A</v>
      </c>
    </row>
    <row r="473" spans="1:19" x14ac:dyDescent="0.25">
      <c r="A473" t="s">
        <v>17</v>
      </c>
      <c r="B473">
        <v>1000</v>
      </c>
      <c r="C473">
        <v>0</v>
      </c>
      <c r="D473">
        <v>0</v>
      </c>
      <c r="E473">
        <v>24</v>
      </c>
      <c r="F473">
        <v>1</v>
      </c>
      <c r="G473">
        <v>1.204898</v>
      </c>
      <c r="H473">
        <v>1.3837E-2</v>
      </c>
      <c r="I473">
        <v>7.6260999999999995E-2</v>
      </c>
      <c r="J473">
        <v>3.3159999999999999E-3</v>
      </c>
      <c r="K473" t="str">
        <f t="shared" si="7"/>
        <v>5</v>
      </c>
      <c r="L473" t="s">
        <v>41</v>
      </c>
      <c r="M473" t="s">
        <v>40</v>
      </c>
      <c r="N4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24 1</v>
      </c>
      <c r="O473" t="e">
        <f>VLOOKUP(TableOMP[[#This Row],[Label]],TableAvg[],2,FALSE)</f>
        <v>#N/A</v>
      </c>
      <c r="P473" t="e">
        <f>VLOOKUP(TableOMP[[#This Row],[Label]],TableAvg[],3,FALSE)</f>
        <v>#N/A</v>
      </c>
      <c r="Q473" t="e">
        <f>TableOMP[[#This Row],[Avg]]-$U$2*TableOMP[[#This Row],[StdDev]]</f>
        <v>#N/A</v>
      </c>
      <c r="R473" t="e">
        <f>TableOMP[[#This Row],[Avg]]+$U$2*TableOMP[[#This Row],[StdDev]]</f>
        <v>#N/A</v>
      </c>
      <c r="S473" t="e">
        <f>IF(AND(TableOMP[[#This Row],[total_time]]&gt;=TableOMP[[#This Row],[Low]], TableOMP[[#This Row],[total_time]]&lt;=TableOMP[[#This Row],[High]]),1,0)</f>
        <v>#N/A</v>
      </c>
    </row>
    <row r="474" spans="1:19" x14ac:dyDescent="0.25">
      <c r="A474" t="s">
        <v>17</v>
      </c>
      <c r="B474">
        <v>1000</v>
      </c>
      <c r="C474">
        <v>0</v>
      </c>
      <c r="D474">
        <v>0</v>
      </c>
      <c r="E474">
        <v>25</v>
      </c>
      <c r="F474">
        <v>1</v>
      </c>
      <c r="G474">
        <v>1.2300420000000001</v>
      </c>
      <c r="H474">
        <v>1.2383E-2</v>
      </c>
      <c r="I474">
        <v>7.9047000000000006E-2</v>
      </c>
      <c r="J474">
        <v>3.2940000000000001E-3</v>
      </c>
      <c r="K474" t="str">
        <f t="shared" si="7"/>
        <v>5</v>
      </c>
      <c r="L474" t="s">
        <v>41</v>
      </c>
      <c r="M474" t="s">
        <v>40</v>
      </c>
      <c r="N4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25 1</v>
      </c>
      <c r="O474" t="e">
        <f>VLOOKUP(TableOMP[[#This Row],[Label]],TableAvg[],2,FALSE)</f>
        <v>#N/A</v>
      </c>
      <c r="P474" t="e">
        <f>VLOOKUP(TableOMP[[#This Row],[Label]],TableAvg[],3,FALSE)</f>
        <v>#N/A</v>
      </c>
      <c r="Q474" t="e">
        <f>TableOMP[[#This Row],[Avg]]-$U$2*TableOMP[[#This Row],[StdDev]]</f>
        <v>#N/A</v>
      </c>
      <c r="R474" t="e">
        <f>TableOMP[[#This Row],[Avg]]+$U$2*TableOMP[[#This Row],[StdDev]]</f>
        <v>#N/A</v>
      </c>
      <c r="S474" t="e">
        <f>IF(AND(TableOMP[[#This Row],[total_time]]&gt;=TableOMP[[#This Row],[Low]], TableOMP[[#This Row],[total_time]]&lt;=TableOMP[[#This Row],[High]]),1,0)</f>
        <v>#N/A</v>
      </c>
    </row>
    <row r="475" spans="1:19" x14ac:dyDescent="0.25">
      <c r="A475" t="s">
        <v>17</v>
      </c>
      <c r="B475">
        <v>1000</v>
      </c>
      <c r="C475">
        <v>0</v>
      </c>
      <c r="D475">
        <v>0</v>
      </c>
      <c r="E475">
        <v>26</v>
      </c>
      <c r="F475">
        <v>1</v>
      </c>
      <c r="G475">
        <v>1.2576130000000001</v>
      </c>
      <c r="H475">
        <v>1.1254E-2</v>
      </c>
      <c r="I475">
        <v>8.6087999999999998E-2</v>
      </c>
      <c r="J475">
        <v>3.444E-3</v>
      </c>
      <c r="K475" t="str">
        <f t="shared" si="7"/>
        <v>5</v>
      </c>
      <c r="L475" t="s">
        <v>41</v>
      </c>
      <c r="M475" t="s">
        <v>40</v>
      </c>
      <c r="N4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26 1</v>
      </c>
      <c r="O475" t="e">
        <f>VLOOKUP(TableOMP[[#This Row],[Label]],TableAvg[],2,FALSE)</f>
        <v>#N/A</v>
      </c>
      <c r="P475" t="e">
        <f>VLOOKUP(TableOMP[[#This Row],[Label]],TableAvg[],3,FALSE)</f>
        <v>#N/A</v>
      </c>
      <c r="Q475" t="e">
        <f>TableOMP[[#This Row],[Avg]]-$U$2*TableOMP[[#This Row],[StdDev]]</f>
        <v>#N/A</v>
      </c>
      <c r="R475" t="e">
        <f>TableOMP[[#This Row],[Avg]]+$U$2*TableOMP[[#This Row],[StdDev]]</f>
        <v>#N/A</v>
      </c>
      <c r="S475" t="e">
        <f>IF(AND(TableOMP[[#This Row],[total_time]]&gt;=TableOMP[[#This Row],[Low]], TableOMP[[#This Row],[total_time]]&lt;=TableOMP[[#This Row],[High]]),1,0)</f>
        <v>#N/A</v>
      </c>
    </row>
    <row r="476" spans="1:19" x14ac:dyDescent="0.25">
      <c r="A476" t="s">
        <v>17</v>
      </c>
      <c r="B476">
        <v>1000</v>
      </c>
      <c r="C476">
        <v>0</v>
      </c>
      <c r="D476">
        <v>0</v>
      </c>
      <c r="E476">
        <v>27</v>
      </c>
      <c r="F476">
        <v>1</v>
      </c>
      <c r="G476">
        <v>1.282354</v>
      </c>
      <c r="H476">
        <v>1.0695E-2</v>
      </c>
      <c r="I476">
        <v>7.2907E-2</v>
      </c>
      <c r="J476">
        <v>2.8040000000000001E-3</v>
      </c>
      <c r="K476" t="str">
        <f t="shared" si="7"/>
        <v>5</v>
      </c>
      <c r="L476" t="s">
        <v>41</v>
      </c>
      <c r="M476" t="s">
        <v>40</v>
      </c>
      <c r="N4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27 1</v>
      </c>
      <c r="O476" t="e">
        <f>VLOOKUP(TableOMP[[#This Row],[Label]],TableAvg[],2,FALSE)</f>
        <v>#N/A</v>
      </c>
      <c r="P476" t="e">
        <f>VLOOKUP(TableOMP[[#This Row],[Label]],TableAvg[],3,FALSE)</f>
        <v>#N/A</v>
      </c>
      <c r="Q476" t="e">
        <f>TableOMP[[#This Row],[Avg]]-$U$2*TableOMP[[#This Row],[StdDev]]</f>
        <v>#N/A</v>
      </c>
      <c r="R476" t="e">
        <f>TableOMP[[#This Row],[Avg]]+$U$2*TableOMP[[#This Row],[StdDev]]</f>
        <v>#N/A</v>
      </c>
      <c r="S476" t="e">
        <f>IF(AND(TableOMP[[#This Row],[total_time]]&gt;=TableOMP[[#This Row],[Low]], TableOMP[[#This Row],[total_time]]&lt;=TableOMP[[#This Row],[High]]),1,0)</f>
        <v>#N/A</v>
      </c>
    </row>
    <row r="477" spans="1:19" x14ac:dyDescent="0.25">
      <c r="A477" t="s">
        <v>17</v>
      </c>
      <c r="B477">
        <v>1000</v>
      </c>
      <c r="C477">
        <v>0</v>
      </c>
      <c r="D477">
        <v>0</v>
      </c>
      <c r="E477">
        <v>28</v>
      </c>
      <c r="F477">
        <v>1</v>
      </c>
      <c r="G477">
        <v>1.287393</v>
      </c>
      <c r="H477">
        <v>6.5170000000000002E-3</v>
      </c>
      <c r="I477">
        <v>9.5021999999999995E-2</v>
      </c>
      <c r="J477">
        <v>3.519E-3</v>
      </c>
      <c r="K477" t="str">
        <f t="shared" si="7"/>
        <v>5</v>
      </c>
      <c r="L477" t="s">
        <v>41</v>
      </c>
      <c r="M477" t="s">
        <v>40</v>
      </c>
      <c r="N4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28 1</v>
      </c>
      <c r="O477" t="e">
        <f>VLOOKUP(TableOMP[[#This Row],[Label]],TableAvg[],2,FALSE)</f>
        <v>#N/A</v>
      </c>
      <c r="P477" t="e">
        <f>VLOOKUP(TableOMP[[#This Row],[Label]],TableAvg[],3,FALSE)</f>
        <v>#N/A</v>
      </c>
      <c r="Q477" t="e">
        <f>TableOMP[[#This Row],[Avg]]-$U$2*TableOMP[[#This Row],[StdDev]]</f>
        <v>#N/A</v>
      </c>
      <c r="R477" t="e">
        <f>TableOMP[[#This Row],[Avg]]+$U$2*TableOMP[[#This Row],[StdDev]]</f>
        <v>#N/A</v>
      </c>
      <c r="S477" t="e">
        <f>IF(AND(TableOMP[[#This Row],[total_time]]&gt;=TableOMP[[#This Row],[Low]], TableOMP[[#This Row],[total_time]]&lt;=TableOMP[[#This Row],[High]]),1,0)</f>
        <v>#N/A</v>
      </c>
    </row>
    <row r="478" spans="1:19" x14ac:dyDescent="0.25">
      <c r="A478" t="s">
        <v>17</v>
      </c>
      <c r="B478">
        <v>1000</v>
      </c>
      <c r="C478">
        <v>0</v>
      </c>
      <c r="D478">
        <v>0</v>
      </c>
      <c r="E478">
        <v>29</v>
      </c>
      <c r="F478">
        <v>1</v>
      </c>
      <c r="G478">
        <v>1.217409</v>
      </c>
      <c r="H478">
        <v>1.3518000000000001E-2</v>
      </c>
      <c r="I478">
        <v>0.117077</v>
      </c>
      <c r="J478">
        <v>4.1809999999999998E-3</v>
      </c>
      <c r="K478" t="str">
        <f t="shared" si="7"/>
        <v>5</v>
      </c>
      <c r="L478" t="s">
        <v>41</v>
      </c>
      <c r="M478" t="s">
        <v>40</v>
      </c>
      <c r="N4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29 1</v>
      </c>
      <c r="O478" t="e">
        <f>VLOOKUP(TableOMP[[#This Row],[Label]],TableAvg[],2,FALSE)</f>
        <v>#N/A</v>
      </c>
      <c r="P478" t="e">
        <f>VLOOKUP(TableOMP[[#This Row],[Label]],TableAvg[],3,FALSE)</f>
        <v>#N/A</v>
      </c>
      <c r="Q478" t="e">
        <f>TableOMP[[#This Row],[Avg]]-$U$2*TableOMP[[#This Row],[StdDev]]</f>
        <v>#N/A</v>
      </c>
      <c r="R478" t="e">
        <f>TableOMP[[#This Row],[Avg]]+$U$2*TableOMP[[#This Row],[StdDev]]</f>
        <v>#N/A</v>
      </c>
      <c r="S478" t="e">
        <f>IF(AND(TableOMP[[#This Row],[total_time]]&gt;=TableOMP[[#This Row],[Low]], TableOMP[[#This Row],[total_time]]&lt;=TableOMP[[#This Row],[High]]),1,0)</f>
        <v>#N/A</v>
      </c>
    </row>
    <row r="479" spans="1:19" x14ac:dyDescent="0.25">
      <c r="A479" t="s">
        <v>17</v>
      </c>
      <c r="B479">
        <v>1000</v>
      </c>
      <c r="C479">
        <v>0</v>
      </c>
      <c r="D479">
        <v>0</v>
      </c>
      <c r="E479">
        <v>30</v>
      </c>
      <c r="F479">
        <v>1</v>
      </c>
      <c r="G479">
        <v>1.2789189999999999</v>
      </c>
      <c r="H479">
        <v>1.6795999999999998E-2</v>
      </c>
      <c r="I479">
        <v>7.1664000000000005E-2</v>
      </c>
      <c r="J479">
        <v>2.4710000000000001E-3</v>
      </c>
      <c r="K479" t="str">
        <f t="shared" si="7"/>
        <v>5</v>
      </c>
      <c r="L479" t="s">
        <v>41</v>
      </c>
      <c r="M479" t="s">
        <v>40</v>
      </c>
      <c r="N4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30 1</v>
      </c>
      <c r="O479" t="e">
        <f>VLOOKUP(TableOMP[[#This Row],[Label]],TableAvg[],2,FALSE)</f>
        <v>#N/A</v>
      </c>
      <c r="P479" t="e">
        <f>VLOOKUP(TableOMP[[#This Row],[Label]],TableAvg[],3,FALSE)</f>
        <v>#N/A</v>
      </c>
      <c r="Q479" t="e">
        <f>TableOMP[[#This Row],[Avg]]-$U$2*TableOMP[[#This Row],[StdDev]]</f>
        <v>#N/A</v>
      </c>
      <c r="R479" t="e">
        <f>TableOMP[[#This Row],[Avg]]+$U$2*TableOMP[[#This Row],[StdDev]]</f>
        <v>#N/A</v>
      </c>
      <c r="S479" t="e">
        <f>IF(AND(TableOMP[[#This Row],[total_time]]&gt;=TableOMP[[#This Row],[Low]], TableOMP[[#This Row],[total_time]]&lt;=TableOMP[[#This Row],[High]]),1,0)</f>
        <v>#N/A</v>
      </c>
    </row>
    <row r="480" spans="1:19" x14ac:dyDescent="0.25">
      <c r="A480" t="s">
        <v>17</v>
      </c>
      <c r="B480">
        <v>1000</v>
      </c>
      <c r="C480">
        <v>0</v>
      </c>
      <c r="D480">
        <v>0</v>
      </c>
      <c r="E480">
        <v>31</v>
      </c>
      <c r="F480">
        <v>1</v>
      </c>
      <c r="G480">
        <v>1.3265640000000001</v>
      </c>
      <c r="H480">
        <v>1.5081000000000001E-2</v>
      </c>
      <c r="I480">
        <v>0.13008</v>
      </c>
      <c r="J480">
        <v>4.3359999999999996E-3</v>
      </c>
      <c r="K480" t="str">
        <f t="shared" si="7"/>
        <v>5</v>
      </c>
      <c r="L480" t="s">
        <v>41</v>
      </c>
      <c r="M480" t="s">
        <v>40</v>
      </c>
      <c r="N4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31 1</v>
      </c>
      <c r="O480" t="e">
        <f>VLOOKUP(TableOMP[[#This Row],[Label]],TableAvg[],2,FALSE)</f>
        <v>#N/A</v>
      </c>
      <c r="P480" t="e">
        <f>VLOOKUP(TableOMP[[#This Row],[Label]],TableAvg[],3,FALSE)</f>
        <v>#N/A</v>
      </c>
      <c r="Q480" t="e">
        <f>TableOMP[[#This Row],[Avg]]-$U$2*TableOMP[[#This Row],[StdDev]]</f>
        <v>#N/A</v>
      </c>
      <c r="R480" t="e">
        <f>TableOMP[[#This Row],[Avg]]+$U$2*TableOMP[[#This Row],[StdDev]]</f>
        <v>#N/A</v>
      </c>
      <c r="S480" t="e">
        <f>IF(AND(TableOMP[[#This Row],[total_time]]&gt;=TableOMP[[#This Row],[Low]], TableOMP[[#This Row],[total_time]]&lt;=TableOMP[[#This Row],[High]]),1,0)</f>
        <v>#N/A</v>
      </c>
    </row>
    <row r="481" spans="1:19" x14ac:dyDescent="0.25">
      <c r="A481" t="s">
        <v>17</v>
      </c>
      <c r="B481">
        <v>1000</v>
      </c>
      <c r="C481">
        <v>0</v>
      </c>
      <c r="D481">
        <v>0</v>
      </c>
      <c r="E481">
        <v>32</v>
      </c>
      <c r="F481">
        <v>1</v>
      </c>
      <c r="G481">
        <v>1.2864739999999999</v>
      </c>
      <c r="H481">
        <v>1.4030000000000001E-2</v>
      </c>
      <c r="I481">
        <v>7.1389999999999995E-2</v>
      </c>
      <c r="J481">
        <v>2.3029999999999999E-3</v>
      </c>
      <c r="K481" t="str">
        <f t="shared" si="7"/>
        <v>5</v>
      </c>
      <c r="L481" t="s">
        <v>41</v>
      </c>
      <c r="M481" t="s">
        <v>40</v>
      </c>
      <c r="N4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32 1</v>
      </c>
      <c r="O481" t="e">
        <f>VLOOKUP(TableOMP[[#This Row],[Label]],TableAvg[],2,FALSE)</f>
        <v>#N/A</v>
      </c>
      <c r="P481" t="e">
        <f>VLOOKUP(TableOMP[[#This Row],[Label]],TableAvg[],3,FALSE)</f>
        <v>#N/A</v>
      </c>
      <c r="Q481" t="e">
        <f>TableOMP[[#This Row],[Avg]]-$U$2*TableOMP[[#This Row],[StdDev]]</f>
        <v>#N/A</v>
      </c>
      <c r="R481" t="e">
        <f>TableOMP[[#This Row],[Avg]]+$U$2*TableOMP[[#This Row],[StdDev]]</f>
        <v>#N/A</v>
      </c>
      <c r="S481" t="e">
        <f>IF(AND(TableOMP[[#This Row],[total_time]]&gt;=TableOMP[[#This Row],[Low]], TableOMP[[#This Row],[total_time]]&lt;=TableOMP[[#This Row],[High]]),1,0)</f>
        <v>#N/A</v>
      </c>
    </row>
    <row r="482" spans="1:19" x14ac:dyDescent="0.25">
      <c r="A482" t="s">
        <v>17</v>
      </c>
      <c r="B482">
        <v>1000</v>
      </c>
      <c r="C482">
        <v>0</v>
      </c>
      <c r="D482">
        <v>0</v>
      </c>
      <c r="E482">
        <v>33</v>
      </c>
      <c r="F482">
        <v>1</v>
      </c>
      <c r="G482">
        <v>1.390423</v>
      </c>
      <c r="H482">
        <v>1.0267999999999999E-2</v>
      </c>
      <c r="I482">
        <v>6.6431000000000004E-2</v>
      </c>
      <c r="J482">
        <v>2.0760000000000002E-3</v>
      </c>
      <c r="K482" t="str">
        <f t="shared" si="7"/>
        <v>5</v>
      </c>
      <c r="L482" t="s">
        <v>41</v>
      </c>
      <c r="M482" t="s">
        <v>40</v>
      </c>
      <c r="N4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33 1</v>
      </c>
      <c r="O482" t="e">
        <f>VLOOKUP(TableOMP[[#This Row],[Label]],TableAvg[],2,FALSE)</f>
        <v>#N/A</v>
      </c>
      <c r="P482" t="e">
        <f>VLOOKUP(TableOMP[[#This Row],[Label]],TableAvg[],3,FALSE)</f>
        <v>#N/A</v>
      </c>
      <c r="Q482" t="e">
        <f>TableOMP[[#This Row],[Avg]]-$U$2*TableOMP[[#This Row],[StdDev]]</f>
        <v>#N/A</v>
      </c>
      <c r="R482" t="e">
        <f>TableOMP[[#This Row],[Avg]]+$U$2*TableOMP[[#This Row],[StdDev]]</f>
        <v>#N/A</v>
      </c>
      <c r="S482" t="e">
        <f>IF(AND(TableOMP[[#This Row],[total_time]]&gt;=TableOMP[[#This Row],[Low]], TableOMP[[#This Row],[total_time]]&lt;=TableOMP[[#This Row],[High]]),1,0)</f>
        <v>#N/A</v>
      </c>
    </row>
    <row r="483" spans="1:19" x14ac:dyDescent="0.25">
      <c r="A483" t="s">
        <v>17</v>
      </c>
      <c r="B483">
        <v>1000</v>
      </c>
      <c r="C483">
        <v>0</v>
      </c>
      <c r="D483">
        <v>0</v>
      </c>
      <c r="E483">
        <v>34</v>
      </c>
      <c r="F483">
        <v>1</v>
      </c>
      <c r="G483">
        <v>1.328325</v>
      </c>
      <c r="H483">
        <v>1.1821999999999999E-2</v>
      </c>
      <c r="I483">
        <v>0.13677300000000001</v>
      </c>
      <c r="J483">
        <v>4.1450000000000002E-3</v>
      </c>
      <c r="K483" t="str">
        <f t="shared" si="7"/>
        <v>5</v>
      </c>
      <c r="L483" t="s">
        <v>41</v>
      </c>
      <c r="M483" t="s">
        <v>40</v>
      </c>
      <c r="N4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34 1</v>
      </c>
      <c r="O483" t="e">
        <f>VLOOKUP(TableOMP[[#This Row],[Label]],TableAvg[],2,FALSE)</f>
        <v>#N/A</v>
      </c>
      <c r="P483" t="e">
        <f>VLOOKUP(TableOMP[[#This Row],[Label]],TableAvg[],3,FALSE)</f>
        <v>#N/A</v>
      </c>
      <c r="Q483" t="e">
        <f>TableOMP[[#This Row],[Avg]]-$U$2*TableOMP[[#This Row],[StdDev]]</f>
        <v>#N/A</v>
      </c>
      <c r="R483" t="e">
        <f>TableOMP[[#This Row],[Avg]]+$U$2*TableOMP[[#This Row],[StdDev]]</f>
        <v>#N/A</v>
      </c>
      <c r="S483" t="e">
        <f>IF(AND(TableOMP[[#This Row],[total_time]]&gt;=TableOMP[[#This Row],[Low]], TableOMP[[#This Row],[total_time]]&lt;=TableOMP[[#This Row],[High]]),1,0)</f>
        <v>#N/A</v>
      </c>
    </row>
    <row r="484" spans="1:19" x14ac:dyDescent="0.25">
      <c r="A484" t="s">
        <v>17</v>
      </c>
      <c r="B484">
        <v>1000</v>
      </c>
      <c r="C484">
        <v>0</v>
      </c>
      <c r="D484">
        <v>0</v>
      </c>
      <c r="E484">
        <v>35</v>
      </c>
      <c r="F484">
        <v>1</v>
      </c>
      <c r="G484">
        <v>1.408806</v>
      </c>
      <c r="H484">
        <v>1.6528000000000001E-2</v>
      </c>
      <c r="I484">
        <v>0.15048500000000001</v>
      </c>
      <c r="J484">
        <v>4.4260000000000002E-3</v>
      </c>
      <c r="K484" t="str">
        <f t="shared" si="7"/>
        <v>5</v>
      </c>
      <c r="L484" t="s">
        <v>41</v>
      </c>
      <c r="M484" t="s">
        <v>40</v>
      </c>
      <c r="N4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35 1</v>
      </c>
      <c r="O484" t="e">
        <f>VLOOKUP(TableOMP[[#This Row],[Label]],TableAvg[],2,FALSE)</f>
        <v>#N/A</v>
      </c>
      <c r="P484" t="e">
        <f>VLOOKUP(TableOMP[[#This Row],[Label]],TableAvg[],3,FALSE)</f>
        <v>#N/A</v>
      </c>
      <c r="Q484" t="e">
        <f>TableOMP[[#This Row],[Avg]]-$U$2*TableOMP[[#This Row],[StdDev]]</f>
        <v>#N/A</v>
      </c>
      <c r="R484" t="e">
        <f>TableOMP[[#This Row],[Avg]]+$U$2*TableOMP[[#This Row],[StdDev]]</f>
        <v>#N/A</v>
      </c>
      <c r="S484" t="e">
        <f>IF(AND(TableOMP[[#This Row],[total_time]]&gt;=TableOMP[[#This Row],[Low]], TableOMP[[#This Row],[total_time]]&lt;=TableOMP[[#This Row],[High]]),1,0)</f>
        <v>#N/A</v>
      </c>
    </row>
    <row r="485" spans="1:19" x14ac:dyDescent="0.25">
      <c r="A485" t="s">
        <v>17</v>
      </c>
      <c r="B485">
        <v>1000</v>
      </c>
      <c r="C485">
        <v>0</v>
      </c>
      <c r="D485">
        <v>0</v>
      </c>
      <c r="E485">
        <v>36</v>
      </c>
      <c r="F485">
        <v>1</v>
      </c>
      <c r="G485">
        <v>1.3451249999999999</v>
      </c>
      <c r="H485">
        <v>1.0459E-2</v>
      </c>
      <c r="I485">
        <v>8.3313999999999999E-2</v>
      </c>
      <c r="J485">
        <v>2.3800000000000002E-3</v>
      </c>
      <c r="K485" t="str">
        <f t="shared" si="7"/>
        <v>5</v>
      </c>
      <c r="L485" t="s">
        <v>41</v>
      </c>
      <c r="M485" t="s">
        <v>40</v>
      </c>
      <c r="N4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36 1</v>
      </c>
      <c r="O485" t="e">
        <f>VLOOKUP(TableOMP[[#This Row],[Label]],TableAvg[],2,FALSE)</f>
        <v>#N/A</v>
      </c>
      <c r="P485" t="e">
        <f>VLOOKUP(TableOMP[[#This Row],[Label]],TableAvg[],3,FALSE)</f>
        <v>#N/A</v>
      </c>
      <c r="Q485" t="e">
        <f>TableOMP[[#This Row],[Avg]]-$U$2*TableOMP[[#This Row],[StdDev]]</f>
        <v>#N/A</v>
      </c>
      <c r="R485" t="e">
        <f>TableOMP[[#This Row],[Avg]]+$U$2*TableOMP[[#This Row],[StdDev]]</f>
        <v>#N/A</v>
      </c>
      <c r="S485" t="e">
        <f>IF(AND(TableOMP[[#This Row],[total_time]]&gt;=TableOMP[[#This Row],[Low]], TableOMP[[#This Row],[total_time]]&lt;=TableOMP[[#This Row],[High]]),1,0)</f>
        <v>#N/A</v>
      </c>
    </row>
    <row r="486" spans="1:19" x14ac:dyDescent="0.25">
      <c r="A486" t="s">
        <v>17</v>
      </c>
      <c r="B486">
        <v>1000</v>
      </c>
      <c r="C486">
        <v>0</v>
      </c>
      <c r="D486">
        <v>0</v>
      </c>
      <c r="E486">
        <v>37</v>
      </c>
      <c r="F486">
        <v>1</v>
      </c>
      <c r="G486">
        <v>1.2965</v>
      </c>
      <c r="H486">
        <v>1.1927E-2</v>
      </c>
      <c r="I486">
        <v>0.12557399999999999</v>
      </c>
      <c r="J486">
        <v>3.4880000000000002E-3</v>
      </c>
      <c r="K486" t="str">
        <f t="shared" si="7"/>
        <v>5</v>
      </c>
      <c r="L486" t="s">
        <v>41</v>
      </c>
      <c r="M486" t="s">
        <v>40</v>
      </c>
      <c r="N4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37 1</v>
      </c>
      <c r="O486" t="e">
        <f>VLOOKUP(TableOMP[[#This Row],[Label]],TableAvg[],2,FALSE)</f>
        <v>#N/A</v>
      </c>
      <c r="P486" t="e">
        <f>VLOOKUP(TableOMP[[#This Row],[Label]],TableAvg[],3,FALSE)</f>
        <v>#N/A</v>
      </c>
      <c r="Q486" t="e">
        <f>TableOMP[[#This Row],[Avg]]-$U$2*TableOMP[[#This Row],[StdDev]]</f>
        <v>#N/A</v>
      </c>
      <c r="R486" t="e">
        <f>TableOMP[[#This Row],[Avg]]+$U$2*TableOMP[[#This Row],[StdDev]]</f>
        <v>#N/A</v>
      </c>
      <c r="S486" t="e">
        <f>IF(AND(TableOMP[[#This Row],[total_time]]&gt;=TableOMP[[#This Row],[Low]], TableOMP[[#This Row],[total_time]]&lt;=TableOMP[[#This Row],[High]]),1,0)</f>
        <v>#N/A</v>
      </c>
    </row>
    <row r="487" spans="1:19" x14ac:dyDescent="0.25">
      <c r="A487" t="s">
        <v>17</v>
      </c>
      <c r="B487">
        <v>1000</v>
      </c>
      <c r="C487">
        <v>0</v>
      </c>
      <c r="D487">
        <v>0</v>
      </c>
      <c r="E487">
        <v>38</v>
      </c>
      <c r="F487">
        <v>1</v>
      </c>
      <c r="G487">
        <v>1.349804</v>
      </c>
      <c r="H487">
        <v>1.7925E-2</v>
      </c>
      <c r="I487">
        <v>0.162437</v>
      </c>
      <c r="J487">
        <v>4.3899999999999998E-3</v>
      </c>
      <c r="K487" t="str">
        <f t="shared" si="7"/>
        <v>5</v>
      </c>
      <c r="L487" t="s">
        <v>41</v>
      </c>
      <c r="M487" t="s">
        <v>40</v>
      </c>
      <c r="N4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38 1</v>
      </c>
      <c r="O487" t="e">
        <f>VLOOKUP(TableOMP[[#This Row],[Label]],TableAvg[],2,FALSE)</f>
        <v>#N/A</v>
      </c>
      <c r="P487" t="e">
        <f>VLOOKUP(TableOMP[[#This Row],[Label]],TableAvg[],3,FALSE)</f>
        <v>#N/A</v>
      </c>
      <c r="Q487" t="e">
        <f>TableOMP[[#This Row],[Avg]]-$U$2*TableOMP[[#This Row],[StdDev]]</f>
        <v>#N/A</v>
      </c>
      <c r="R487" t="e">
        <f>TableOMP[[#This Row],[Avg]]+$U$2*TableOMP[[#This Row],[StdDev]]</f>
        <v>#N/A</v>
      </c>
      <c r="S487" t="e">
        <f>IF(AND(TableOMP[[#This Row],[total_time]]&gt;=TableOMP[[#This Row],[Low]], TableOMP[[#This Row],[total_time]]&lt;=TableOMP[[#This Row],[High]]),1,0)</f>
        <v>#N/A</v>
      </c>
    </row>
    <row r="488" spans="1:19" x14ac:dyDescent="0.25">
      <c r="A488" t="s">
        <v>17</v>
      </c>
      <c r="B488">
        <v>1000</v>
      </c>
      <c r="C488">
        <v>0</v>
      </c>
      <c r="D488">
        <v>0</v>
      </c>
      <c r="E488">
        <v>39</v>
      </c>
      <c r="F488">
        <v>1</v>
      </c>
      <c r="G488">
        <v>1.4392400000000001</v>
      </c>
      <c r="H488">
        <v>1.9567000000000001E-2</v>
      </c>
      <c r="I488">
        <v>0.195961</v>
      </c>
      <c r="J488">
        <v>5.1570000000000001E-3</v>
      </c>
      <c r="K488" t="str">
        <f t="shared" si="7"/>
        <v>5</v>
      </c>
      <c r="L488" t="s">
        <v>41</v>
      </c>
      <c r="M488" t="s">
        <v>40</v>
      </c>
      <c r="N4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39 1</v>
      </c>
      <c r="O488" t="e">
        <f>VLOOKUP(TableOMP[[#This Row],[Label]],TableAvg[],2,FALSE)</f>
        <v>#N/A</v>
      </c>
      <c r="P488" t="e">
        <f>VLOOKUP(TableOMP[[#This Row],[Label]],TableAvg[],3,FALSE)</f>
        <v>#N/A</v>
      </c>
      <c r="Q488" t="e">
        <f>TableOMP[[#This Row],[Avg]]-$U$2*TableOMP[[#This Row],[StdDev]]</f>
        <v>#N/A</v>
      </c>
      <c r="R488" t="e">
        <f>TableOMP[[#This Row],[Avg]]+$U$2*TableOMP[[#This Row],[StdDev]]</f>
        <v>#N/A</v>
      </c>
      <c r="S488" t="e">
        <f>IF(AND(TableOMP[[#This Row],[total_time]]&gt;=TableOMP[[#This Row],[Low]], TableOMP[[#This Row],[total_time]]&lt;=TableOMP[[#This Row],[High]]),1,0)</f>
        <v>#N/A</v>
      </c>
    </row>
    <row r="489" spans="1:19" x14ac:dyDescent="0.25">
      <c r="A489" t="s">
        <v>17</v>
      </c>
      <c r="B489">
        <v>1000</v>
      </c>
      <c r="C489">
        <v>0</v>
      </c>
      <c r="D489">
        <v>0</v>
      </c>
      <c r="E489">
        <v>40</v>
      </c>
      <c r="F489">
        <v>1</v>
      </c>
      <c r="G489">
        <v>1.348376</v>
      </c>
      <c r="H489">
        <v>1.6902E-2</v>
      </c>
      <c r="I489">
        <v>0.20171900000000001</v>
      </c>
      <c r="J489">
        <v>5.1720000000000004E-3</v>
      </c>
      <c r="K489" t="str">
        <f t="shared" si="7"/>
        <v>5</v>
      </c>
      <c r="L489" t="s">
        <v>41</v>
      </c>
      <c r="M489" t="s">
        <v>40</v>
      </c>
      <c r="N4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40 1</v>
      </c>
      <c r="O489" t="e">
        <f>VLOOKUP(TableOMP[[#This Row],[Label]],TableAvg[],2,FALSE)</f>
        <v>#N/A</v>
      </c>
      <c r="P489" t="e">
        <f>VLOOKUP(TableOMP[[#This Row],[Label]],TableAvg[],3,FALSE)</f>
        <v>#N/A</v>
      </c>
      <c r="Q489" t="e">
        <f>TableOMP[[#This Row],[Avg]]-$U$2*TableOMP[[#This Row],[StdDev]]</f>
        <v>#N/A</v>
      </c>
      <c r="R489" t="e">
        <f>TableOMP[[#This Row],[Avg]]+$U$2*TableOMP[[#This Row],[StdDev]]</f>
        <v>#N/A</v>
      </c>
      <c r="S489" t="e">
        <f>IF(AND(TableOMP[[#This Row],[total_time]]&gt;=TableOMP[[#This Row],[Low]], TableOMP[[#This Row],[total_time]]&lt;=TableOMP[[#This Row],[High]]),1,0)</f>
        <v>#N/A</v>
      </c>
    </row>
    <row r="490" spans="1:19" x14ac:dyDescent="0.25">
      <c r="A490" t="s">
        <v>17</v>
      </c>
      <c r="B490">
        <v>1000</v>
      </c>
      <c r="C490">
        <v>0</v>
      </c>
      <c r="D490">
        <v>0</v>
      </c>
      <c r="E490">
        <v>41</v>
      </c>
      <c r="F490">
        <v>1</v>
      </c>
      <c r="G490">
        <v>1.478747</v>
      </c>
      <c r="H490">
        <v>1.7402999999999998E-2</v>
      </c>
      <c r="I490">
        <v>0.222055</v>
      </c>
      <c r="J490">
        <v>5.5510000000000004E-3</v>
      </c>
      <c r="K490" t="str">
        <f t="shared" si="7"/>
        <v>5</v>
      </c>
      <c r="L490" t="s">
        <v>41</v>
      </c>
      <c r="M490" t="s">
        <v>40</v>
      </c>
      <c r="N4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41 1</v>
      </c>
      <c r="O490" t="e">
        <f>VLOOKUP(TableOMP[[#This Row],[Label]],TableAvg[],2,FALSE)</f>
        <v>#N/A</v>
      </c>
      <c r="P490" t="e">
        <f>VLOOKUP(TableOMP[[#This Row],[Label]],TableAvg[],3,FALSE)</f>
        <v>#N/A</v>
      </c>
      <c r="Q490" t="e">
        <f>TableOMP[[#This Row],[Avg]]-$U$2*TableOMP[[#This Row],[StdDev]]</f>
        <v>#N/A</v>
      </c>
      <c r="R490" t="e">
        <f>TableOMP[[#This Row],[Avg]]+$U$2*TableOMP[[#This Row],[StdDev]]</f>
        <v>#N/A</v>
      </c>
      <c r="S490" t="e">
        <f>IF(AND(TableOMP[[#This Row],[total_time]]&gt;=TableOMP[[#This Row],[Low]], TableOMP[[#This Row],[total_time]]&lt;=TableOMP[[#This Row],[High]]),1,0)</f>
        <v>#N/A</v>
      </c>
    </row>
    <row r="491" spans="1:19" x14ac:dyDescent="0.25">
      <c r="A491" t="s">
        <v>17</v>
      </c>
      <c r="B491">
        <v>1000</v>
      </c>
      <c r="C491">
        <v>0</v>
      </c>
      <c r="D491">
        <v>0</v>
      </c>
      <c r="E491">
        <v>42</v>
      </c>
      <c r="F491">
        <v>1</v>
      </c>
      <c r="G491">
        <v>1.5253159999999999</v>
      </c>
      <c r="H491">
        <v>1.4021E-2</v>
      </c>
      <c r="I491">
        <v>0.21756200000000001</v>
      </c>
      <c r="J491">
        <v>5.306E-3</v>
      </c>
      <c r="K491" t="str">
        <f t="shared" si="7"/>
        <v>5</v>
      </c>
      <c r="L491" t="s">
        <v>41</v>
      </c>
      <c r="M491" t="s">
        <v>40</v>
      </c>
      <c r="N4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42 1</v>
      </c>
      <c r="O491" t="e">
        <f>VLOOKUP(TableOMP[[#This Row],[Label]],TableAvg[],2,FALSE)</f>
        <v>#N/A</v>
      </c>
      <c r="P491" t="e">
        <f>VLOOKUP(TableOMP[[#This Row],[Label]],TableAvg[],3,FALSE)</f>
        <v>#N/A</v>
      </c>
      <c r="Q491" t="e">
        <f>TableOMP[[#This Row],[Avg]]-$U$2*TableOMP[[#This Row],[StdDev]]</f>
        <v>#N/A</v>
      </c>
      <c r="R491" t="e">
        <f>TableOMP[[#This Row],[Avg]]+$U$2*TableOMP[[#This Row],[StdDev]]</f>
        <v>#N/A</v>
      </c>
      <c r="S491" t="e">
        <f>IF(AND(TableOMP[[#This Row],[total_time]]&gt;=TableOMP[[#This Row],[Low]], TableOMP[[#This Row],[total_time]]&lt;=TableOMP[[#This Row],[High]]),1,0)</f>
        <v>#N/A</v>
      </c>
    </row>
    <row r="492" spans="1:19" x14ac:dyDescent="0.25">
      <c r="A492" t="s">
        <v>17</v>
      </c>
      <c r="B492">
        <v>1000</v>
      </c>
      <c r="C492">
        <v>0</v>
      </c>
      <c r="D492">
        <v>0</v>
      </c>
      <c r="E492">
        <v>43</v>
      </c>
      <c r="F492">
        <v>1</v>
      </c>
      <c r="G492">
        <v>1.5447500000000001</v>
      </c>
      <c r="H492">
        <v>1.1276E-2</v>
      </c>
      <c r="I492">
        <v>0.214806</v>
      </c>
      <c r="J492">
        <v>5.1139999999999996E-3</v>
      </c>
      <c r="K492" t="str">
        <f t="shared" si="7"/>
        <v>5</v>
      </c>
      <c r="L492" t="s">
        <v>41</v>
      </c>
      <c r="M492" t="s">
        <v>40</v>
      </c>
      <c r="N4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43 1</v>
      </c>
      <c r="O492" t="e">
        <f>VLOOKUP(TableOMP[[#This Row],[Label]],TableAvg[],2,FALSE)</f>
        <v>#N/A</v>
      </c>
      <c r="P492" t="e">
        <f>VLOOKUP(TableOMP[[#This Row],[Label]],TableAvg[],3,FALSE)</f>
        <v>#N/A</v>
      </c>
      <c r="Q492" t="e">
        <f>TableOMP[[#This Row],[Avg]]-$U$2*TableOMP[[#This Row],[StdDev]]</f>
        <v>#N/A</v>
      </c>
      <c r="R492" t="e">
        <f>TableOMP[[#This Row],[Avg]]+$U$2*TableOMP[[#This Row],[StdDev]]</f>
        <v>#N/A</v>
      </c>
      <c r="S492" t="e">
        <f>IF(AND(TableOMP[[#This Row],[total_time]]&gt;=TableOMP[[#This Row],[Low]], TableOMP[[#This Row],[total_time]]&lt;=TableOMP[[#This Row],[High]]),1,0)</f>
        <v>#N/A</v>
      </c>
    </row>
    <row r="493" spans="1:19" x14ac:dyDescent="0.25">
      <c r="A493" t="s">
        <v>17</v>
      </c>
      <c r="B493">
        <v>1000</v>
      </c>
      <c r="C493">
        <v>0</v>
      </c>
      <c r="D493">
        <v>0</v>
      </c>
      <c r="E493">
        <v>44</v>
      </c>
      <c r="F493">
        <v>1</v>
      </c>
      <c r="G493">
        <v>1.3942270000000001</v>
      </c>
      <c r="H493">
        <v>1.9186000000000002E-2</v>
      </c>
      <c r="I493">
        <v>0.25345800000000002</v>
      </c>
      <c r="J493">
        <v>5.8939999999999999E-3</v>
      </c>
      <c r="K493" t="str">
        <f t="shared" si="7"/>
        <v>5</v>
      </c>
      <c r="L493" t="s">
        <v>41</v>
      </c>
      <c r="M493" t="s">
        <v>40</v>
      </c>
      <c r="N4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44 1</v>
      </c>
      <c r="O493" t="e">
        <f>VLOOKUP(TableOMP[[#This Row],[Label]],TableAvg[],2,FALSE)</f>
        <v>#N/A</v>
      </c>
      <c r="P493" t="e">
        <f>VLOOKUP(TableOMP[[#This Row],[Label]],TableAvg[],3,FALSE)</f>
        <v>#N/A</v>
      </c>
      <c r="Q493" t="e">
        <f>TableOMP[[#This Row],[Avg]]-$U$2*TableOMP[[#This Row],[StdDev]]</f>
        <v>#N/A</v>
      </c>
      <c r="R493" t="e">
        <f>TableOMP[[#This Row],[Avg]]+$U$2*TableOMP[[#This Row],[StdDev]]</f>
        <v>#N/A</v>
      </c>
      <c r="S493" t="e">
        <f>IF(AND(TableOMP[[#This Row],[total_time]]&gt;=TableOMP[[#This Row],[Low]], TableOMP[[#This Row],[total_time]]&lt;=TableOMP[[#This Row],[High]]),1,0)</f>
        <v>#N/A</v>
      </c>
    </row>
    <row r="494" spans="1:19" x14ac:dyDescent="0.25">
      <c r="A494" t="s">
        <v>17</v>
      </c>
      <c r="B494">
        <v>1000</v>
      </c>
      <c r="C494">
        <v>0</v>
      </c>
      <c r="D494">
        <v>0</v>
      </c>
      <c r="E494">
        <v>45</v>
      </c>
      <c r="F494">
        <v>1</v>
      </c>
      <c r="G494">
        <v>1.406234</v>
      </c>
      <c r="H494">
        <v>1.9462E-2</v>
      </c>
      <c r="I494">
        <v>0.15829699999999999</v>
      </c>
      <c r="J494">
        <v>3.5980000000000001E-3</v>
      </c>
      <c r="K494" t="str">
        <f t="shared" si="7"/>
        <v>5</v>
      </c>
      <c r="L494" t="s">
        <v>41</v>
      </c>
      <c r="M494" t="s">
        <v>40</v>
      </c>
      <c r="N4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45 1</v>
      </c>
      <c r="O494" t="e">
        <f>VLOOKUP(TableOMP[[#This Row],[Label]],TableAvg[],2,FALSE)</f>
        <v>#N/A</v>
      </c>
      <c r="P494" t="e">
        <f>VLOOKUP(TableOMP[[#This Row],[Label]],TableAvg[],3,FALSE)</f>
        <v>#N/A</v>
      </c>
      <c r="Q494" t="e">
        <f>TableOMP[[#This Row],[Avg]]-$U$2*TableOMP[[#This Row],[StdDev]]</f>
        <v>#N/A</v>
      </c>
      <c r="R494" t="e">
        <f>TableOMP[[#This Row],[Avg]]+$U$2*TableOMP[[#This Row],[StdDev]]</f>
        <v>#N/A</v>
      </c>
      <c r="S494" t="e">
        <f>IF(AND(TableOMP[[#This Row],[total_time]]&gt;=TableOMP[[#This Row],[Low]], TableOMP[[#This Row],[total_time]]&lt;=TableOMP[[#This Row],[High]]),1,0)</f>
        <v>#N/A</v>
      </c>
    </row>
    <row r="495" spans="1:19" x14ac:dyDescent="0.25">
      <c r="A495" t="s">
        <v>17</v>
      </c>
      <c r="B495">
        <v>1000</v>
      </c>
      <c r="C495">
        <v>0</v>
      </c>
      <c r="D495">
        <v>0</v>
      </c>
      <c r="E495">
        <v>46</v>
      </c>
      <c r="F495">
        <v>1</v>
      </c>
      <c r="G495">
        <v>1.4324319999999999</v>
      </c>
      <c r="H495">
        <v>1.6756E-2</v>
      </c>
      <c r="I495">
        <v>0.25048799999999999</v>
      </c>
      <c r="J495">
        <v>5.5659999999999998E-3</v>
      </c>
      <c r="K495" t="str">
        <f t="shared" si="7"/>
        <v>5</v>
      </c>
      <c r="L495" t="s">
        <v>41</v>
      </c>
      <c r="M495" t="s">
        <v>40</v>
      </c>
      <c r="N4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46 1</v>
      </c>
      <c r="O495" t="e">
        <f>VLOOKUP(TableOMP[[#This Row],[Label]],TableAvg[],2,FALSE)</f>
        <v>#N/A</v>
      </c>
      <c r="P495" t="e">
        <f>VLOOKUP(TableOMP[[#This Row],[Label]],TableAvg[],3,FALSE)</f>
        <v>#N/A</v>
      </c>
      <c r="Q495" t="e">
        <f>TableOMP[[#This Row],[Avg]]-$U$2*TableOMP[[#This Row],[StdDev]]</f>
        <v>#N/A</v>
      </c>
      <c r="R495" t="e">
        <f>TableOMP[[#This Row],[Avg]]+$U$2*TableOMP[[#This Row],[StdDev]]</f>
        <v>#N/A</v>
      </c>
      <c r="S495" t="e">
        <f>IF(AND(TableOMP[[#This Row],[total_time]]&gt;=TableOMP[[#This Row],[Low]], TableOMP[[#This Row],[total_time]]&lt;=TableOMP[[#This Row],[High]]),1,0)</f>
        <v>#N/A</v>
      </c>
    </row>
    <row r="496" spans="1:19" x14ac:dyDescent="0.25">
      <c r="A496" t="s">
        <v>17</v>
      </c>
      <c r="B496">
        <v>1000</v>
      </c>
      <c r="C496">
        <v>0</v>
      </c>
      <c r="D496">
        <v>0</v>
      </c>
      <c r="E496">
        <v>47</v>
      </c>
      <c r="F496">
        <v>1</v>
      </c>
      <c r="G496">
        <v>1.4564379999999999</v>
      </c>
      <c r="H496">
        <v>1.8388000000000002E-2</v>
      </c>
      <c r="I496">
        <v>0.27523199999999998</v>
      </c>
      <c r="J496">
        <v>5.9829999999999996E-3</v>
      </c>
      <c r="K496" t="str">
        <f t="shared" si="7"/>
        <v>5</v>
      </c>
      <c r="L496" t="s">
        <v>41</v>
      </c>
      <c r="M496" t="s">
        <v>40</v>
      </c>
      <c r="N4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47 1</v>
      </c>
      <c r="O496" t="e">
        <f>VLOOKUP(TableOMP[[#This Row],[Label]],TableAvg[],2,FALSE)</f>
        <v>#N/A</v>
      </c>
      <c r="P496" t="e">
        <f>VLOOKUP(TableOMP[[#This Row],[Label]],TableAvg[],3,FALSE)</f>
        <v>#N/A</v>
      </c>
      <c r="Q496" t="e">
        <f>TableOMP[[#This Row],[Avg]]-$U$2*TableOMP[[#This Row],[StdDev]]</f>
        <v>#N/A</v>
      </c>
      <c r="R496" t="e">
        <f>TableOMP[[#This Row],[Avg]]+$U$2*TableOMP[[#This Row],[StdDev]]</f>
        <v>#N/A</v>
      </c>
      <c r="S496" t="e">
        <f>IF(AND(TableOMP[[#This Row],[total_time]]&gt;=TableOMP[[#This Row],[Low]], TableOMP[[#This Row],[total_time]]&lt;=TableOMP[[#This Row],[High]]),1,0)</f>
        <v>#N/A</v>
      </c>
    </row>
    <row r="497" spans="1:19" x14ac:dyDescent="0.25">
      <c r="A497" t="s">
        <v>17</v>
      </c>
      <c r="B497">
        <v>1000</v>
      </c>
      <c r="C497">
        <v>0</v>
      </c>
      <c r="D497">
        <v>0</v>
      </c>
      <c r="E497">
        <v>48</v>
      </c>
      <c r="F497">
        <v>1</v>
      </c>
      <c r="G497">
        <v>1.491924</v>
      </c>
      <c r="H497">
        <v>1.7208000000000001E-2</v>
      </c>
      <c r="I497">
        <v>0.287055</v>
      </c>
      <c r="J497">
        <v>6.1079999999999997E-3</v>
      </c>
      <c r="K497" t="str">
        <f t="shared" si="7"/>
        <v>5</v>
      </c>
      <c r="L497" t="s">
        <v>41</v>
      </c>
      <c r="M497" t="s">
        <v>40</v>
      </c>
      <c r="N4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48 1</v>
      </c>
      <c r="O497" t="e">
        <f>VLOOKUP(TableOMP[[#This Row],[Label]],TableAvg[],2,FALSE)</f>
        <v>#N/A</v>
      </c>
      <c r="P497" t="e">
        <f>VLOOKUP(TableOMP[[#This Row],[Label]],TableAvg[],3,FALSE)</f>
        <v>#N/A</v>
      </c>
      <c r="Q497" t="e">
        <f>TableOMP[[#This Row],[Avg]]-$U$2*TableOMP[[#This Row],[StdDev]]</f>
        <v>#N/A</v>
      </c>
      <c r="R497" t="e">
        <f>TableOMP[[#This Row],[Avg]]+$U$2*TableOMP[[#This Row],[StdDev]]</f>
        <v>#N/A</v>
      </c>
      <c r="S497" t="e">
        <f>IF(AND(TableOMP[[#This Row],[total_time]]&gt;=TableOMP[[#This Row],[Low]], TableOMP[[#This Row],[total_time]]&lt;=TableOMP[[#This Row],[High]]),1,0)</f>
        <v>#N/A</v>
      </c>
    </row>
    <row r="498" spans="1:19" x14ac:dyDescent="0.25">
      <c r="A498" t="s">
        <v>17</v>
      </c>
      <c r="B498">
        <v>1000</v>
      </c>
      <c r="C498">
        <v>0</v>
      </c>
      <c r="D498">
        <v>0</v>
      </c>
      <c r="E498">
        <v>49</v>
      </c>
      <c r="F498">
        <v>1</v>
      </c>
      <c r="G498">
        <v>1.501995</v>
      </c>
      <c r="H498">
        <v>1.9553000000000001E-2</v>
      </c>
      <c r="I498">
        <v>0.28058699999999998</v>
      </c>
      <c r="J498">
        <v>5.8459999999999996E-3</v>
      </c>
      <c r="K498" t="str">
        <f t="shared" si="7"/>
        <v>5</v>
      </c>
      <c r="L498" t="s">
        <v>41</v>
      </c>
      <c r="M498" t="s">
        <v>40</v>
      </c>
      <c r="N4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49 1</v>
      </c>
      <c r="O498" t="e">
        <f>VLOOKUP(TableOMP[[#This Row],[Label]],TableAvg[],2,FALSE)</f>
        <v>#N/A</v>
      </c>
      <c r="P498" t="e">
        <f>VLOOKUP(TableOMP[[#This Row],[Label]],TableAvg[],3,FALSE)</f>
        <v>#N/A</v>
      </c>
      <c r="Q498" t="e">
        <f>TableOMP[[#This Row],[Avg]]-$U$2*TableOMP[[#This Row],[StdDev]]</f>
        <v>#N/A</v>
      </c>
      <c r="R498" t="e">
        <f>TableOMP[[#This Row],[Avg]]+$U$2*TableOMP[[#This Row],[StdDev]]</f>
        <v>#N/A</v>
      </c>
      <c r="S498" t="e">
        <f>IF(AND(TableOMP[[#This Row],[total_time]]&gt;=TableOMP[[#This Row],[Low]], TableOMP[[#This Row],[total_time]]&lt;=TableOMP[[#This Row],[High]]),1,0)</f>
        <v>#N/A</v>
      </c>
    </row>
    <row r="499" spans="1:19" x14ac:dyDescent="0.25">
      <c r="A499" t="s">
        <v>17</v>
      </c>
      <c r="B499">
        <v>1000</v>
      </c>
      <c r="C499">
        <v>0</v>
      </c>
      <c r="D499">
        <v>0</v>
      </c>
      <c r="E499">
        <v>50</v>
      </c>
      <c r="F499">
        <v>1</v>
      </c>
      <c r="G499">
        <v>1.5307500000000001</v>
      </c>
      <c r="H499">
        <v>1.5998999999999999E-2</v>
      </c>
      <c r="I499">
        <v>0.28537499999999999</v>
      </c>
      <c r="J499">
        <v>5.8240000000000002E-3</v>
      </c>
      <c r="K499" t="str">
        <f t="shared" si="7"/>
        <v>5</v>
      </c>
      <c r="L499" t="s">
        <v>41</v>
      </c>
      <c r="M499" t="s">
        <v>40</v>
      </c>
      <c r="N4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50 1</v>
      </c>
      <c r="O499" t="e">
        <f>VLOOKUP(TableOMP[[#This Row],[Label]],TableAvg[],2,FALSE)</f>
        <v>#N/A</v>
      </c>
      <c r="P499" t="e">
        <f>VLOOKUP(TableOMP[[#This Row],[Label]],TableAvg[],3,FALSE)</f>
        <v>#N/A</v>
      </c>
      <c r="Q499" t="e">
        <f>TableOMP[[#This Row],[Avg]]-$U$2*TableOMP[[#This Row],[StdDev]]</f>
        <v>#N/A</v>
      </c>
      <c r="R499" t="e">
        <f>TableOMP[[#This Row],[Avg]]+$U$2*TableOMP[[#This Row],[StdDev]]</f>
        <v>#N/A</v>
      </c>
      <c r="S499" t="e">
        <f>IF(AND(TableOMP[[#This Row],[total_time]]&gt;=TableOMP[[#This Row],[Low]], TableOMP[[#This Row],[total_time]]&lt;=TableOMP[[#This Row],[High]]),1,0)</f>
        <v>#N/A</v>
      </c>
    </row>
    <row r="500" spans="1:19" x14ac:dyDescent="0.25">
      <c r="A500" t="s">
        <v>17</v>
      </c>
      <c r="B500">
        <v>1000</v>
      </c>
      <c r="C500">
        <v>0</v>
      </c>
      <c r="D500">
        <v>0</v>
      </c>
      <c r="E500">
        <v>51</v>
      </c>
      <c r="F500">
        <v>1</v>
      </c>
      <c r="G500">
        <v>1.686563</v>
      </c>
      <c r="H500">
        <v>1.3481E-2</v>
      </c>
      <c r="I500">
        <v>0.32132500000000003</v>
      </c>
      <c r="J500">
        <v>6.4270000000000004E-3</v>
      </c>
      <c r="K500" t="str">
        <f t="shared" si="7"/>
        <v>5</v>
      </c>
      <c r="L500" t="s">
        <v>41</v>
      </c>
      <c r="M500" t="s">
        <v>40</v>
      </c>
      <c r="N5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51 1</v>
      </c>
      <c r="O500" t="e">
        <f>VLOOKUP(TableOMP[[#This Row],[Label]],TableAvg[],2,FALSE)</f>
        <v>#N/A</v>
      </c>
      <c r="P500" t="e">
        <f>VLOOKUP(TableOMP[[#This Row],[Label]],TableAvg[],3,FALSE)</f>
        <v>#N/A</v>
      </c>
      <c r="Q500" t="e">
        <f>TableOMP[[#This Row],[Avg]]-$U$2*TableOMP[[#This Row],[StdDev]]</f>
        <v>#N/A</v>
      </c>
      <c r="R500" t="e">
        <f>TableOMP[[#This Row],[Avg]]+$U$2*TableOMP[[#This Row],[StdDev]]</f>
        <v>#N/A</v>
      </c>
      <c r="S500" t="e">
        <f>IF(AND(TableOMP[[#This Row],[total_time]]&gt;=TableOMP[[#This Row],[Low]], TableOMP[[#This Row],[total_time]]&lt;=TableOMP[[#This Row],[High]]),1,0)</f>
        <v>#N/A</v>
      </c>
    </row>
    <row r="501" spans="1:19" x14ac:dyDescent="0.25">
      <c r="A501" t="s">
        <v>17</v>
      </c>
      <c r="B501">
        <v>1000</v>
      </c>
      <c r="C501">
        <v>0</v>
      </c>
      <c r="D501">
        <v>0</v>
      </c>
      <c r="E501">
        <v>52</v>
      </c>
      <c r="F501">
        <v>1</v>
      </c>
      <c r="G501">
        <v>1.558392</v>
      </c>
      <c r="H501">
        <v>1.5701E-2</v>
      </c>
      <c r="I501">
        <v>0.31160199999999999</v>
      </c>
      <c r="J501">
        <v>6.11E-3</v>
      </c>
      <c r="K501" t="str">
        <f t="shared" si="7"/>
        <v>5</v>
      </c>
      <c r="L501" t="s">
        <v>41</v>
      </c>
      <c r="M501" t="s">
        <v>40</v>
      </c>
      <c r="N5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52 1</v>
      </c>
      <c r="O501" t="e">
        <f>VLOOKUP(TableOMP[[#This Row],[Label]],TableAvg[],2,FALSE)</f>
        <v>#N/A</v>
      </c>
      <c r="P501" t="e">
        <f>VLOOKUP(TableOMP[[#This Row],[Label]],TableAvg[],3,FALSE)</f>
        <v>#N/A</v>
      </c>
      <c r="Q501" t="e">
        <f>TableOMP[[#This Row],[Avg]]-$U$2*TableOMP[[#This Row],[StdDev]]</f>
        <v>#N/A</v>
      </c>
      <c r="R501" t="e">
        <f>TableOMP[[#This Row],[Avg]]+$U$2*TableOMP[[#This Row],[StdDev]]</f>
        <v>#N/A</v>
      </c>
      <c r="S501" t="e">
        <f>IF(AND(TableOMP[[#This Row],[total_time]]&gt;=TableOMP[[#This Row],[Low]], TableOMP[[#This Row],[total_time]]&lt;=TableOMP[[#This Row],[High]]),1,0)</f>
        <v>#N/A</v>
      </c>
    </row>
    <row r="502" spans="1:19" x14ac:dyDescent="0.25">
      <c r="A502" t="s">
        <v>17</v>
      </c>
      <c r="B502">
        <v>1000</v>
      </c>
      <c r="C502">
        <v>0</v>
      </c>
      <c r="D502">
        <v>0</v>
      </c>
      <c r="E502">
        <v>53</v>
      </c>
      <c r="F502">
        <v>1</v>
      </c>
      <c r="G502">
        <v>1.5489809999999999</v>
      </c>
      <c r="H502">
        <v>1.3577000000000001E-2</v>
      </c>
      <c r="I502">
        <v>0.34640700000000002</v>
      </c>
      <c r="J502">
        <v>6.6620000000000004E-3</v>
      </c>
      <c r="K502" t="str">
        <f t="shared" si="7"/>
        <v>5</v>
      </c>
      <c r="L502" t="s">
        <v>41</v>
      </c>
      <c r="M502" t="s">
        <v>40</v>
      </c>
      <c r="N5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53 1</v>
      </c>
      <c r="O502" t="e">
        <f>VLOOKUP(TableOMP[[#This Row],[Label]],TableAvg[],2,FALSE)</f>
        <v>#N/A</v>
      </c>
      <c r="P502" t="e">
        <f>VLOOKUP(TableOMP[[#This Row],[Label]],TableAvg[],3,FALSE)</f>
        <v>#N/A</v>
      </c>
      <c r="Q502" t="e">
        <f>TableOMP[[#This Row],[Avg]]-$U$2*TableOMP[[#This Row],[StdDev]]</f>
        <v>#N/A</v>
      </c>
      <c r="R502" t="e">
        <f>TableOMP[[#This Row],[Avg]]+$U$2*TableOMP[[#This Row],[StdDev]]</f>
        <v>#N/A</v>
      </c>
      <c r="S502" t="e">
        <f>IF(AND(TableOMP[[#This Row],[total_time]]&gt;=TableOMP[[#This Row],[Low]], TableOMP[[#This Row],[total_time]]&lt;=TableOMP[[#This Row],[High]]),1,0)</f>
        <v>#N/A</v>
      </c>
    </row>
    <row r="503" spans="1:19" x14ac:dyDescent="0.25">
      <c r="A503" t="s">
        <v>17</v>
      </c>
      <c r="B503">
        <v>1000</v>
      </c>
      <c r="C503">
        <v>0</v>
      </c>
      <c r="D503">
        <v>0</v>
      </c>
      <c r="E503">
        <v>54</v>
      </c>
      <c r="F503">
        <v>1</v>
      </c>
      <c r="G503">
        <v>1.659284</v>
      </c>
      <c r="H503">
        <v>1.1717E-2</v>
      </c>
      <c r="I503">
        <v>0.33972000000000002</v>
      </c>
      <c r="J503">
        <v>6.4099999999999999E-3</v>
      </c>
      <c r="K503" t="str">
        <f t="shared" si="7"/>
        <v>5</v>
      </c>
      <c r="L503" t="s">
        <v>41</v>
      </c>
      <c r="M503" t="s">
        <v>40</v>
      </c>
      <c r="N5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54 1</v>
      </c>
      <c r="O503" t="e">
        <f>VLOOKUP(TableOMP[[#This Row],[Label]],TableAvg[],2,FALSE)</f>
        <v>#N/A</v>
      </c>
      <c r="P503" t="e">
        <f>VLOOKUP(TableOMP[[#This Row],[Label]],TableAvg[],3,FALSE)</f>
        <v>#N/A</v>
      </c>
      <c r="Q503" t="e">
        <f>TableOMP[[#This Row],[Avg]]-$U$2*TableOMP[[#This Row],[StdDev]]</f>
        <v>#N/A</v>
      </c>
      <c r="R503" t="e">
        <f>TableOMP[[#This Row],[Avg]]+$U$2*TableOMP[[#This Row],[StdDev]]</f>
        <v>#N/A</v>
      </c>
      <c r="S503" t="e">
        <f>IF(AND(TableOMP[[#This Row],[total_time]]&gt;=TableOMP[[#This Row],[Low]], TableOMP[[#This Row],[total_time]]&lt;=TableOMP[[#This Row],[High]]),1,0)</f>
        <v>#N/A</v>
      </c>
    </row>
    <row r="504" spans="1:19" x14ac:dyDescent="0.25">
      <c r="A504" t="s">
        <v>17</v>
      </c>
      <c r="B504">
        <v>1000</v>
      </c>
      <c r="C504">
        <v>0</v>
      </c>
      <c r="D504">
        <v>0</v>
      </c>
      <c r="E504">
        <v>55</v>
      </c>
      <c r="F504">
        <v>1</v>
      </c>
      <c r="G504">
        <v>1.62469</v>
      </c>
      <c r="H504">
        <v>2.1204000000000001E-2</v>
      </c>
      <c r="I504">
        <v>0.35478100000000001</v>
      </c>
      <c r="J504">
        <v>6.5700000000000003E-3</v>
      </c>
      <c r="K504" t="str">
        <f t="shared" si="7"/>
        <v>5</v>
      </c>
      <c r="L504" t="s">
        <v>41</v>
      </c>
      <c r="M504" t="s">
        <v>40</v>
      </c>
      <c r="N5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55 1</v>
      </c>
      <c r="O504" t="e">
        <f>VLOOKUP(TableOMP[[#This Row],[Label]],TableAvg[],2,FALSE)</f>
        <v>#N/A</v>
      </c>
      <c r="P504" t="e">
        <f>VLOOKUP(TableOMP[[#This Row],[Label]],TableAvg[],3,FALSE)</f>
        <v>#N/A</v>
      </c>
      <c r="Q504" t="e">
        <f>TableOMP[[#This Row],[Avg]]-$U$2*TableOMP[[#This Row],[StdDev]]</f>
        <v>#N/A</v>
      </c>
      <c r="R504" t="e">
        <f>TableOMP[[#This Row],[Avg]]+$U$2*TableOMP[[#This Row],[StdDev]]</f>
        <v>#N/A</v>
      </c>
      <c r="S504" t="e">
        <f>IF(AND(TableOMP[[#This Row],[total_time]]&gt;=TableOMP[[#This Row],[Low]], TableOMP[[#This Row],[total_time]]&lt;=TableOMP[[#This Row],[High]]),1,0)</f>
        <v>#N/A</v>
      </c>
    </row>
    <row r="505" spans="1:19" x14ac:dyDescent="0.25">
      <c r="A505" t="s">
        <v>17</v>
      </c>
      <c r="B505">
        <v>1000</v>
      </c>
      <c r="C505">
        <v>0</v>
      </c>
      <c r="D505">
        <v>0</v>
      </c>
      <c r="E505">
        <v>56</v>
      </c>
      <c r="F505">
        <v>1</v>
      </c>
      <c r="G505">
        <v>1.8268329999999999</v>
      </c>
      <c r="H505">
        <v>1.6877E-2</v>
      </c>
      <c r="I505">
        <v>0.40556199999999998</v>
      </c>
      <c r="J505">
        <v>7.3740000000000003E-3</v>
      </c>
      <c r="K505" t="str">
        <f t="shared" si="7"/>
        <v>5</v>
      </c>
      <c r="L505" t="s">
        <v>41</v>
      </c>
      <c r="M505" t="s">
        <v>40</v>
      </c>
      <c r="N5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56 1</v>
      </c>
      <c r="O505" t="e">
        <f>VLOOKUP(TableOMP[[#This Row],[Label]],TableAvg[],2,FALSE)</f>
        <v>#N/A</v>
      </c>
      <c r="P505" t="e">
        <f>VLOOKUP(TableOMP[[#This Row],[Label]],TableAvg[],3,FALSE)</f>
        <v>#N/A</v>
      </c>
      <c r="Q505" t="e">
        <f>TableOMP[[#This Row],[Avg]]-$U$2*TableOMP[[#This Row],[StdDev]]</f>
        <v>#N/A</v>
      </c>
      <c r="R505" t="e">
        <f>TableOMP[[#This Row],[Avg]]+$U$2*TableOMP[[#This Row],[StdDev]]</f>
        <v>#N/A</v>
      </c>
      <c r="S505" t="e">
        <f>IF(AND(TableOMP[[#This Row],[total_time]]&gt;=TableOMP[[#This Row],[Low]], TableOMP[[#This Row],[total_time]]&lt;=TableOMP[[#This Row],[High]]),1,0)</f>
        <v>#N/A</v>
      </c>
    </row>
    <row r="506" spans="1:19" x14ac:dyDescent="0.25">
      <c r="A506" t="s">
        <v>17</v>
      </c>
      <c r="B506">
        <v>1000</v>
      </c>
      <c r="C506">
        <v>0</v>
      </c>
      <c r="D506">
        <v>0</v>
      </c>
      <c r="E506">
        <v>57</v>
      </c>
      <c r="F506">
        <v>1</v>
      </c>
      <c r="G506">
        <v>1.893707</v>
      </c>
      <c r="H506">
        <v>2.3008000000000001E-2</v>
      </c>
      <c r="I506">
        <v>0.413267</v>
      </c>
      <c r="J506">
        <v>7.3800000000000003E-3</v>
      </c>
      <c r="K506" t="str">
        <f t="shared" si="7"/>
        <v>5</v>
      </c>
      <c r="L506" t="s">
        <v>41</v>
      </c>
      <c r="M506" t="s">
        <v>40</v>
      </c>
      <c r="N5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57 1</v>
      </c>
      <c r="O506" t="e">
        <f>VLOOKUP(TableOMP[[#This Row],[Label]],TableAvg[],2,FALSE)</f>
        <v>#N/A</v>
      </c>
      <c r="P506" t="e">
        <f>VLOOKUP(TableOMP[[#This Row],[Label]],TableAvg[],3,FALSE)</f>
        <v>#N/A</v>
      </c>
      <c r="Q506" t="e">
        <f>TableOMP[[#This Row],[Avg]]-$U$2*TableOMP[[#This Row],[StdDev]]</f>
        <v>#N/A</v>
      </c>
      <c r="R506" t="e">
        <f>TableOMP[[#This Row],[Avg]]+$U$2*TableOMP[[#This Row],[StdDev]]</f>
        <v>#N/A</v>
      </c>
      <c r="S506" t="e">
        <f>IF(AND(TableOMP[[#This Row],[total_time]]&gt;=TableOMP[[#This Row],[Low]], TableOMP[[#This Row],[total_time]]&lt;=TableOMP[[#This Row],[High]]),1,0)</f>
        <v>#N/A</v>
      </c>
    </row>
    <row r="507" spans="1:19" x14ac:dyDescent="0.25">
      <c r="A507" t="s">
        <v>17</v>
      </c>
      <c r="B507">
        <v>1000</v>
      </c>
      <c r="C507">
        <v>0</v>
      </c>
      <c r="D507">
        <v>0</v>
      </c>
      <c r="E507">
        <v>58</v>
      </c>
      <c r="F507">
        <v>1</v>
      </c>
      <c r="G507">
        <v>1.2795620000000001</v>
      </c>
      <c r="H507">
        <v>1.5816E-2</v>
      </c>
      <c r="I507">
        <v>0.35458000000000001</v>
      </c>
      <c r="J507">
        <v>6.221E-3</v>
      </c>
      <c r="K507" t="str">
        <f t="shared" si="7"/>
        <v>5</v>
      </c>
      <c r="L507" t="s">
        <v>41</v>
      </c>
      <c r="M507" t="s">
        <v>40</v>
      </c>
      <c r="N5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58 1</v>
      </c>
      <c r="O507" t="e">
        <f>VLOOKUP(TableOMP[[#This Row],[Label]],TableAvg[],2,FALSE)</f>
        <v>#N/A</v>
      </c>
      <c r="P507" t="e">
        <f>VLOOKUP(TableOMP[[#This Row],[Label]],TableAvg[],3,FALSE)</f>
        <v>#N/A</v>
      </c>
      <c r="Q507" t="e">
        <f>TableOMP[[#This Row],[Avg]]-$U$2*TableOMP[[#This Row],[StdDev]]</f>
        <v>#N/A</v>
      </c>
      <c r="R507" t="e">
        <f>TableOMP[[#This Row],[Avg]]+$U$2*TableOMP[[#This Row],[StdDev]]</f>
        <v>#N/A</v>
      </c>
      <c r="S507" t="e">
        <f>IF(AND(TableOMP[[#This Row],[total_time]]&gt;=TableOMP[[#This Row],[Low]], TableOMP[[#This Row],[total_time]]&lt;=TableOMP[[#This Row],[High]]),1,0)</f>
        <v>#N/A</v>
      </c>
    </row>
    <row r="508" spans="1:19" x14ac:dyDescent="0.25">
      <c r="A508" t="s">
        <v>17</v>
      </c>
      <c r="B508">
        <v>1000</v>
      </c>
      <c r="C508">
        <v>0</v>
      </c>
      <c r="D508">
        <v>0</v>
      </c>
      <c r="E508">
        <v>59</v>
      </c>
      <c r="F508">
        <v>1</v>
      </c>
      <c r="G508">
        <v>1.2989569999999999</v>
      </c>
      <c r="H508">
        <v>1.6383999999999999E-2</v>
      </c>
      <c r="I508">
        <v>0.36366700000000002</v>
      </c>
      <c r="J508">
        <v>6.2700000000000004E-3</v>
      </c>
      <c r="K508" t="str">
        <f t="shared" si="7"/>
        <v>5</v>
      </c>
      <c r="L508" t="s">
        <v>41</v>
      </c>
      <c r="M508" t="s">
        <v>40</v>
      </c>
      <c r="N5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59 1</v>
      </c>
      <c r="O508" t="e">
        <f>VLOOKUP(TableOMP[[#This Row],[Label]],TableAvg[],2,FALSE)</f>
        <v>#N/A</v>
      </c>
      <c r="P508" t="e">
        <f>VLOOKUP(TableOMP[[#This Row],[Label]],TableAvg[],3,FALSE)</f>
        <v>#N/A</v>
      </c>
      <c r="Q508" t="e">
        <f>TableOMP[[#This Row],[Avg]]-$U$2*TableOMP[[#This Row],[StdDev]]</f>
        <v>#N/A</v>
      </c>
      <c r="R508" t="e">
        <f>TableOMP[[#This Row],[Avg]]+$U$2*TableOMP[[#This Row],[StdDev]]</f>
        <v>#N/A</v>
      </c>
      <c r="S508" t="e">
        <f>IF(AND(TableOMP[[#This Row],[total_time]]&gt;=TableOMP[[#This Row],[Low]], TableOMP[[#This Row],[total_time]]&lt;=TableOMP[[#This Row],[High]]),1,0)</f>
        <v>#N/A</v>
      </c>
    </row>
    <row r="509" spans="1:19" x14ac:dyDescent="0.25">
      <c r="A509" t="s">
        <v>17</v>
      </c>
      <c r="B509">
        <v>1000</v>
      </c>
      <c r="C509">
        <v>0</v>
      </c>
      <c r="D509">
        <v>0</v>
      </c>
      <c r="E509">
        <v>60</v>
      </c>
      <c r="F509">
        <v>1</v>
      </c>
      <c r="G509">
        <v>1.243099</v>
      </c>
      <c r="H509">
        <v>1.2460000000000001E-2</v>
      </c>
      <c r="I509">
        <v>0.38446200000000003</v>
      </c>
      <c r="J509">
        <v>6.5160000000000001E-3</v>
      </c>
      <c r="K509" t="str">
        <f t="shared" si="7"/>
        <v>5</v>
      </c>
      <c r="L509" t="s">
        <v>41</v>
      </c>
      <c r="M509" t="s">
        <v>40</v>
      </c>
      <c r="N5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60 1</v>
      </c>
      <c r="O509" t="e">
        <f>VLOOKUP(TableOMP[[#This Row],[Label]],TableAvg[],2,FALSE)</f>
        <v>#N/A</v>
      </c>
      <c r="P509" t="e">
        <f>VLOOKUP(TableOMP[[#This Row],[Label]],TableAvg[],3,FALSE)</f>
        <v>#N/A</v>
      </c>
      <c r="Q509" t="e">
        <f>TableOMP[[#This Row],[Avg]]-$U$2*TableOMP[[#This Row],[StdDev]]</f>
        <v>#N/A</v>
      </c>
      <c r="R509" t="e">
        <f>TableOMP[[#This Row],[Avg]]+$U$2*TableOMP[[#This Row],[StdDev]]</f>
        <v>#N/A</v>
      </c>
      <c r="S509" t="e">
        <f>IF(AND(TableOMP[[#This Row],[total_time]]&gt;=TableOMP[[#This Row],[Low]], TableOMP[[#This Row],[total_time]]&lt;=TableOMP[[#This Row],[High]]),1,0)</f>
        <v>#N/A</v>
      </c>
    </row>
    <row r="510" spans="1:19" x14ac:dyDescent="0.25">
      <c r="A510" t="s">
        <v>17</v>
      </c>
      <c r="B510">
        <v>1000</v>
      </c>
      <c r="C510">
        <v>0</v>
      </c>
      <c r="D510">
        <v>0</v>
      </c>
      <c r="E510">
        <v>61</v>
      </c>
      <c r="F510">
        <v>1</v>
      </c>
      <c r="G510">
        <v>1.2587930000000001</v>
      </c>
      <c r="H510">
        <v>1.7580999999999999E-2</v>
      </c>
      <c r="I510">
        <v>0.40437400000000001</v>
      </c>
      <c r="J510">
        <v>6.7400000000000003E-3</v>
      </c>
      <c r="K510" t="str">
        <f t="shared" si="7"/>
        <v>5</v>
      </c>
      <c r="L510" t="s">
        <v>41</v>
      </c>
      <c r="M510" t="s">
        <v>40</v>
      </c>
      <c r="N5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61 1</v>
      </c>
      <c r="O510" t="e">
        <f>VLOOKUP(TableOMP[[#This Row],[Label]],TableAvg[],2,FALSE)</f>
        <v>#N/A</v>
      </c>
      <c r="P510" t="e">
        <f>VLOOKUP(TableOMP[[#This Row],[Label]],TableAvg[],3,FALSE)</f>
        <v>#N/A</v>
      </c>
      <c r="Q510" t="e">
        <f>TableOMP[[#This Row],[Avg]]-$U$2*TableOMP[[#This Row],[StdDev]]</f>
        <v>#N/A</v>
      </c>
      <c r="R510" t="e">
        <f>TableOMP[[#This Row],[Avg]]+$U$2*TableOMP[[#This Row],[StdDev]]</f>
        <v>#N/A</v>
      </c>
      <c r="S510" t="e">
        <f>IF(AND(TableOMP[[#This Row],[total_time]]&gt;=TableOMP[[#This Row],[Low]], TableOMP[[#This Row],[total_time]]&lt;=TableOMP[[#This Row],[High]]),1,0)</f>
        <v>#N/A</v>
      </c>
    </row>
    <row r="511" spans="1:19" x14ac:dyDescent="0.25">
      <c r="A511" t="s">
        <v>17</v>
      </c>
      <c r="B511">
        <v>1000</v>
      </c>
      <c r="C511">
        <v>0</v>
      </c>
      <c r="D511">
        <v>0</v>
      </c>
      <c r="E511">
        <v>62</v>
      </c>
      <c r="F511">
        <v>1</v>
      </c>
      <c r="G511">
        <v>1.332363</v>
      </c>
      <c r="H511">
        <v>1.9948E-2</v>
      </c>
      <c r="I511">
        <v>0.43190600000000001</v>
      </c>
      <c r="J511">
        <v>7.0800000000000004E-3</v>
      </c>
      <c r="K511" t="str">
        <f t="shared" si="7"/>
        <v>5</v>
      </c>
      <c r="L511" t="s">
        <v>41</v>
      </c>
      <c r="M511" t="s">
        <v>40</v>
      </c>
      <c r="N5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62 1</v>
      </c>
      <c r="O511" t="e">
        <f>VLOOKUP(TableOMP[[#This Row],[Label]],TableAvg[],2,FALSE)</f>
        <v>#N/A</v>
      </c>
      <c r="P511" t="e">
        <f>VLOOKUP(TableOMP[[#This Row],[Label]],TableAvg[],3,FALSE)</f>
        <v>#N/A</v>
      </c>
      <c r="Q511" t="e">
        <f>TableOMP[[#This Row],[Avg]]-$U$2*TableOMP[[#This Row],[StdDev]]</f>
        <v>#N/A</v>
      </c>
      <c r="R511" t="e">
        <f>TableOMP[[#This Row],[Avg]]+$U$2*TableOMP[[#This Row],[StdDev]]</f>
        <v>#N/A</v>
      </c>
      <c r="S511" t="e">
        <f>IF(AND(TableOMP[[#This Row],[total_time]]&gt;=TableOMP[[#This Row],[Low]], TableOMP[[#This Row],[total_time]]&lt;=TableOMP[[#This Row],[High]]),1,0)</f>
        <v>#N/A</v>
      </c>
    </row>
    <row r="512" spans="1:19" x14ac:dyDescent="0.25">
      <c r="A512" t="s">
        <v>17</v>
      </c>
      <c r="B512">
        <v>1000</v>
      </c>
      <c r="C512">
        <v>0</v>
      </c>
      <c r="D512">
        <v>0</v>
      </c>
      <c r="E512">
        <v>63</v>
      </c>
      <c r="F512">
        <v>1</v>
      </c>
      <c r="G512">
        <v>1.2669379999999999</v>
      </c>
      <c r="H512">
        <v>1.9637000000000002E-2</v>
      </c>
      <c r="I512">
        <v>0.46644400000000003</v>
      </c>
      <c r="J512">
        <v>7.5230000000000002E-3</v>
      </c>
      <c r="K512" t="str">
        <f t="shared" si="7"/>
        <v>5</v>
      </c>
      <c r="L512" t="s">
        <v>41</v>
      </c>
      <c r="M512" t="s">
        <v>40</v>
      </c>
      <c r="N5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63 1</v>
      </c>
      <c r="O512" t="e">
        <f>VLOOKUP(TableOMP[[#This Row],[Label]],TableAvg[],2,FALSE)</f>
        <v>#N/A</v>
      </c>
      <c r="P512" t="e">
        <f>VLOOKUP(TableOMP[[#This Row],[Label]],TableAvg[],3,FALSE)</f>
        <v>#N/A</v>
      </c>
      <c r="Q512" t="e">
        <f>TableOMP[[#This Row],[Avg]]-$U$2*TableOMP[[#This Row],[StdDev]]</f>
        <v>#N/A</v>
      </c>
      <c r="R512" t="e">
        <f>TableOMP[[#This Row],[Avg]]+$U$2*TableOMP[[#This Row],[StdDev]]</f>
        <v>#N/A</v>
      </c>
      <c r="S512" t="e">
        <f>IF(AND(TableOMP[[#This Row],[total_time]]&gt;=TableOMP[[#This Row],[Low]], TableOMP[[#This Row],[total_time]]&lt;=TableOMP[[#This Row],[High]]),1,0)</f>
        <v>#N/A</v>
      </c>
    </row>
    <row r="513" spans="1:19" x14ac:dyDescent="0.25">
      <c r="A513" t="s">
        <v>17</v>
      </c>
      <c r="B513">
        <v>1000</v>
      </c>
      <c r="C513">
        <v>0</v>
      </c>
      <c r="D513">
        <v>0</v>
      </c>
      <c r="E513">
        <v>64</v>
      </c>
      <c r="F513">
        <v>1</v>
      </c>
      <c r="G513">
        <v>1.292467</v>
      </c>
      <c r="H513">
        <v>1.5066E-2</v>
      </c>
      <c r="I513">
        <v>0.52381800000000001</v>
      </c>
      <c r="J513">
        <v>8.3149999999999995E-3</v>
      </c>
      <c r="K513" t="str">
        <f t="shared" si="7"/>
        <v>5</v>
      </c>
      <c r="L513" t="s">
        <v>41</v>
      </c>
      <c r="M513" t="s">
        <v>40</v>
      </c>
      <c r="N5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64 1</v>
      </c>
      <c r="O513" t="e">
        <f>VLOOKUP(TableOMP[[#This Row],[Label]],TableAvg[],2,FALSE)</f>
        <v>#N/A</v>
      </c>
      <c r="P513" t="e">
        <f>VLOOKUP(TableOMP[[#This Row],[Label]],TableAvg[],3,FALSE)</f>
        <v>#N/A</v>
      </c>
      <c r="Q513" t="e">
        <f>TableOMP[[#This Row],[Avg]]-$U$2*TableOMP[[#This Row],[StdDev]]</f>
        <v>#N/A</v>
      </c>
      <c r="R513" t="e">
        <f>TableOMP[[#This Row],[Avg]]+$U$2*TableOMP[[#This Row],[StdDev]]</f>
        <v>#N/A</v>
      </c>
      <c r="S513" t="e">
        <f>IF(AND(TableOMP[[#This Row],[total_time]]&gt;=TableOMP[[#This Row],[Low]], TableOMP[[#This Row],[total_time]]&lt;=TableOMP[[#This Row],[High]]),1,0)</f>
        <v>#N/A</v>
      </c>
    </row>
    <row r="514" spans="1:19" x14ac:dyDescent="0.25">
      <c r="A514" t="s">
        <v>17</v>
      </c>
      <c r="B514">
        <v>100</v>
      </c>
      <c r="C514">
        <v>0</v>
      </c>
      <c r="D514">
        <v>0</v>
      </c>
      <c r="E514">
        <v>1</v>
      </c>
      <c r="F514">
        <v>1</v>
      </c>
      <c r="G514">
        <v>1.0325690000000001</v>
      </c>
      <c r="H514">
        <v>2.0110000000000002E-3</v>
      </c>
      <c r="I514">
        <v>0</v>
      </c>
      <c r="J514">
        <v>0</v>
      </c>
      <c r="K514" t="str">
        <f t="shared" ref="K514:K577" si="8">MID(M514,22,1)</f>
        <v>5</v>
      </c>
      <c r="L514" t="s">
        <v>41</v>
      </c>
      <c r="M514" t="s">
        <v>40</v>
      </c>
      <c r="N5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 1</v>
      </c>
      <c r="O514" t="e">
        <f>VLOOKUP(TableOMP[[#This Row],[Label]],TableAvg[],2,FALSE)</f>
        <v>#N/A</v>
      </c>
      <c r="P514" t="e">
        <f>VLOOKUP(TableOMP[[#This Row],[Label]],TableAvg[],3,FALSE)</f>
        <v>#N/A</v>
      </c>
      <c r="Q514" t="e">
        <f>TableOMP[[#This Row],[Avg]]-$U$2*TableOMP[[#This Row],[StdDev]]</f>
        <v>#N/A</v>
      </c>
      <c r="R514" t="e">
        <f>TableOMP[[#This Row],[Avg]]+$U$2*TableOMP[[#This Row],[StdDev]]</f>
        <v>#N/A</v>
      </c>
      <c r="S514" t="e">
        <f>IF(AND(TableOMP[[#This Row],[total_time]]&gt;=TableOMP[[#This Row],[Low]], TableOMP[[#This Row],[total_time]]&lt;=TableOMP[[#This Row],[High]]),1,0)</f>
        <v>#N/A</v>
      </c>
    </row>
    <row r="515" spans="1:19" x14ac:dyDescent="0.25">
      <c r="A515" t="s">
        <v>17</v>
      </c>
      <c r="B515">
        <v>100</v>
      </c>
      <c r="C515">
        <v>0</v>
      </c>
      <c r="D515">
        <v>0</v>
      </c>
      <c r="E515">
        <v>2</v>
      </c>
      <c r="F515">
        <v>1</v>
      </c>
      <c r="G515">
        <v>1.040753</v>
      </c>
      <c r="H515">
        <v>1.3569999999999999E-3</v>
      </c>
      <c r="I515">
        <v>9.5500000000000001E-4</v>
      </c>
      <c r="J515">
        <v>9.5500000000000001E-4</v>
      </c>
      <c r="K515" t="str">
        <f t="shared" si="8"/>
        <v>5</v>
      </c>
      <c r="L515" t="s">
        <v>41</v>
      </c>
      <c r="M515" t="s">
        <v>40</v>
      </c>
      <c r="N5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 1</v>
      </c>
      <c r="O515" t="e">
        <f>VLOOKUP(TableOMP[[#This Row],[Label]],TableAvg[],2,FALSE)</f>
        <v>#N/A</v>
      </c>
      <c r="P515" t="e">
        <f>VLOOKUP(TableOMP[[#This Row],[Label]],TableAvg[],3,FALSE)</f>
        <v>#N/A</v>
      </c>
      <c r="Q515" t="e">
        <f>TableOMP[[#This Row],[Avg]]-$U$2*TableOMP[[#This Row],[StdDev]]</f>
        <v>#N/A</v>
      </c>
      <c r="R515" t="e">
        <f>TableOMP[[#This Row],[Avg]]+$U$2*TableOMP[[#This Row],[StdDev]]</f>
        <v>#N/A</v>
      </c>
      <c r="S515" t="e">
        <f>IF(AND(TableOMP[[#This Row],[total_time]]&gt;=TableOMP[[#This Row],[Low]], TableOMP[[#This Row],[total_time]]&lt;=TableOMP[[#This Row],[High]]),1,0)</f>
        <v>#N/A</v>
      </c>
    </row>
    <row r="516" spans="1:19" x14ac:dyDescent="0.25">
      <c r="A516" t="s">
        <v>17</v>
      </c>
      <c r="B516">
        <v>100</v>
      </c>
      <c r="C516">
        <v>0</v>
      </c>
      <c r="D516">
        <v>0</v>
      </c>
      <c r="E516">
        <v>3</v>
      </c>
      <c r="F516">
        <v>1</v>
      </c>
      <c r="G516">
        <v>1.0384070000000001</v>
      </c>
      <c r="H516">
        <v>1.9610000000000001E-3</v>
      </c>
      <c r="I516">
        <v>1.0300000000000001E-3</v>
      </c>
      <c r="J516">
        <v>5.1500000000000005E-4</v>
      </c>
      <c r="K516" t="str">
        <f t="shared" si="8"/>
        <v>5</v>
      </c>
      <c r="L516" t="s">
        <v>41</v>
      </c>
      <c r="M516" t="s">
        <v>40</v>
      </c>
      <c r="N5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 1</v>
      </c>
      <c r="O516" t="e">
        <f>VLOOKUP(TableOMP[[#This Row],[Label]],TableAvg[],2,FALSE)</f>
        <v>#N/A</v>
      </c>
      <c r="P516" t="e">
        <f>VLOOKUP(TableOMP[[#This Row],[Label]],TableAvg[],3,FALSE)</f>
        <v>#N/A</v>
      </c>
      <c r="Q516" t="e">
        <f>TableOMP[[#This Row],[Avg]]-$U$2*TableOMP[[#This Row],[StdDev]]</f>
        <v>#N/A</v>
      </c>
      <c r="R516" t="e">
        <f>TableOMP[[#This Row],[Avg]]+$U$2*TableOMP[[#This Row],[StdDev]]</f>
        <v>#N/A</v>
      </c>
      <c r="S516" t="e">
        <f>IF(AND(TableOMP[[#This Row],[total_time]]&gt;=TableOMP[[#This Row],[Low]], TableOMP[[#This Row],[total_time]]&lt;=TableOMP[[#This Row],[High]]),1,0)</f>
        <v>#N/A</v>
      </c>
    </row>
    <row r="517" spans="1:19" x14ac:dyDescent="0.25">
      <c r="A517" t="s">
        <v>17</v>
      </c>
      <c r="B517">
        <v>100</v>
      </c>
      <c r="C517">
        <v>0</v>
      </c>
      <c r="D517">
        <v>0</v>
      </c>
      <c r="E517">
        <v>4</v>
      </c>
      <c r="F517">
        <v>1</v>
      </c>
      <c r="G517">
        <v>1.0434209999999999</v>
      </c>
      <c r="H517">
        <v>2.2790000000000002E-3</v>
      </c>
      <c r="I517">
        <v>3.2889999999999998E-3</v>
      </c>
      <c r="J517">
        <v>1.096E-3</v>
      </c>
      <c r="K517" t="str">
        <f t="shared" si="8"/>
        <v>5</v>
      </c>
      <c r="L517" t="s">
        <v>41</v>
      </c>
      <c r="M517" t="s">
        <v>40</v>
      </c>
      <c r="N5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 1</v>
      </c>
      <c r="O517" t="e">
        <f>VLOOKUP(TableOMP[[#This Row],[Label]],TableAvg[],2,FALSE)</f>
        <v>#N/A</v>
      </c>
      <c r="P517" t="e">
        <f>VLOOKUP(TableOMP[[#This Row],[Label]],TableAvg[],3,FALSE)</f>
        <v>#N/A</v>
      </c>
      <c r="Q517" t="e">
        <f>TableOMP[[#This Row],[Avg]]-$U$2*TableOMP[[#This Row],[StdDev]]</f>
        <v>#N/A</v>
      </c>
      <c r="R517" t="e">
        <f>TableOMP[[#This Row],[Avg]]+$U$2*TableOMP[[#This Row],[StdDev]]</f>
        <v>#N/A</v>
      </c>
      <c r="S517" t="e">
        <f>IF(AND(TableOMP[[#This Row],[total_time]]&gt;=TableOMP[[#This Row],[Low]], TableOMP[[#This Row],[total_time]]&lt;=TableOMP[[#This Row],[High]]),1,0)</f>
        <v>#N/A</v>
      </c>
    </row>
    <row r="518" spans="1:19" x14ac:dyDescent="0.25">
      <c r="A518" t="s">
        <v>17</v>
      </c>
      <c r="B518">
        <v>100</v>
      </c>
      <c r="C518">
        <v>0</v>
      </c>
      <c r="D518">
        <v>0</v>
      </c>
      <c r="E518">
        <v>5</v>
      </c>
      <c r="F518">
        <v>1</v>
      </c>
      <c r="G518">
        <v>1.066055</v>
      </c>
      <c r="H518">
        <v>2.2260000000000001E-3</v>
      </c>
      <c r="I518">
        <v>3.4359999999999998E-3</v>
      </c>
      <c r="J518">
        <v>8.5899999999999995E-4</v>
      </c>
      <c r="K518" t="str">
        <f t="shared" si="8"/>
        <v>5</v>
      </c>
      <c r="L518" t="s">
        <v>41</v>
      </c>
      <c r="M518" t="s">
        <v>40</v>
      </c>
      <c r="N5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 1</v>
      </c>
      <c r="O518" t="e">
        <f>VLOOKUP(TableOMP[[#This Row],[Label]],TableAvg[],2,FALSE)</f>
        <v>#N/A</v>
      </c>
      <c r="P518" t="e">
        <f>VLOOKUP(TableOMP[[#This Row],[Label]],TableAvg[],3,FALSE)</f>
        <v>#N/A</v>
      </c>
      <c r="Q518" t="e">
        <f>TableOMP[[#This Row],[Avg]]-$U$2*TableOMP[[#This Row],[StdDev]]</f>
        <v>#N/A</v>
      </c>
      <c r="R518" t="e">
        <f>TableOMP[[#This Row],[Avg]]+$U$2*TableOMP[[#This Row],[StdDev]]</f>
        <v>#N/A</v>
      </c>
      <c r="S518" t="e">
        <f>IF(AND(TableOMP[[#This Row],[total_time]]&gt;=TableOMP[[#This Row],[Low]], TableOMP[[#This Row],[total_time]]&lt;=TableOMP[[#This Row],[High]]),1,0)</f>
        <v>#N/A</v>
      </c>
    </row>
    <row r="519" spans="1:19" x14ac:dyDescent="0.25">
      <c r="A519" t="s">
        <v>17</v>
      </c>
      <c r="B519">
        <v>100</v>
      </c>
      <c r="C519">
        <v>0</v>
      </c>
      <c r="D519">
        <v>0</v>
      </c>
      <c r="E519">
        <v>6</v>
      </c>
      <c r="F519">
        <v>1</v>
      </c>
      <c r="G519">
        <v>1.0597859999999999</v>
      </c>
      <c r="H519">
        <v>2.4009999999999999E-3</v>
      </c>
      <c r="I519">
        <v>6.9420000000000003E-3</v>
      </c>
      <c r="J519">
        <v>1.3879999999999999E-3</v>
      </c>
      <c r="K519" t="str">
        <f t="shared" si="8"/>
        <v>5</v>
      </c>
      <c r="L519" t="s">
        <v>41</v>
      </c>
      <c r="M519" t="s">
        <v>40</v>
      </c>
      <c r="N5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 1</v>
      </c>
      <c r="O519" t="e">
        <f>VLOOKUP(TableOMP[[#This Row],[Label]],TableAvg[],2,FALSE)</f>
        <v>#N/A</v>
      </c>
      <c r="P519" t="e">
        <f>VLOOKUP(TableOMP[[#This Row],[Label]],TableAvg[],3,FALSE)</f>
        <v>#N/A</v>
      </c>
      <c r="Q519" t="e">
        <f>TableOMP[[#This Row],[Avg]]-$U$2*TableOMP[[#This Row],[StdDev]]</f>
        <v>#N/A</v>
      </c>
      <c r="R519" t="e">
        <f>TableOMP[[#This Row],[Avg]]+$U$2*TableOMP[[#This Row],[StdDev]]</f>
        <v>#N/A</v>
      </c>
      <c r="S519" t="e">
        <f>IF(AND(TableOMP[[#This Row],[total_time]]&gt;=TableOMP[[#This Row],[Low]], TableOMP[[#This Row],[total_time]]&lt;=TableOMP[[#This Row],[High]]),1,0)</f>
        <v>#N/A</v>
      </c>
    </row>
    <row r="520" spans="1:19" x14ac:dyDescent="0.25">
      <c r="A520" t="s">
        <v>17</v>
      </c>
      <c r="B520">
        <v>100</v>
      </c>
      <c r="C520">
        <v>0</v>
      </c>
      <c r="D520">
        <v>0</v>
      </c>
      <c r="E520">
        <v>7</v>
      </c>
      <c r="F520">
        <v>1</v>
      </c>
      <c r="G520">
        <v>1.0620229999999999</v>
      </c>
      <c r="H520">
        <v>3.4039999999999999E-3</v>
      </c>
      <c r="I520">
        <v>9.5300000000000003E-3</v>
      </c>
      <c r="J520">
        <v>1.588E-3</v>
      </c>
      <c r="K520" t="str">
        <f t="shared" si="8"/>
        <v>5</v>
      </c>
      <c r="L520" t="s">
        <v>41</v>
      </c>
      <c r="M520" t="s">
        <v>40</v>
      </c>
      <c r="N5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7 1</v>
      </c>
      <c r="O520" t="e">
        <f>VLOOKUP(TableOMP[[#This Row],[Label]],TableAvg[],2,FALSE)</f>
        <v>#N/A</v>
      </c>
      <c r="P520" t="e">
        <f>VLOOKUP(TableOMP[[#This Row],[Label]],TableAvg[],3,FALSE)</f>
        <v>#N/A</v>
      </c>
      <c r="Q520" t="e">
        <f>TableOMP[[#This Row],[Avg]]-$U$2*TableOMP[[#This Row],[StdDev]]</f>
        <v>#N/A</v>
      </c>
      <c r="R520" t="e">
        <f>TableOMP[[#This Row],[Avg]]+$U$2*TableOMP[[#This Row],[StdDev]]</f>
        <v>#N/A</v>
      </c>
      <c r="S520" t="e">
        <f>IF(AND(TableOMP[[#This Row],[total_time]]&gt;=TableOMP[[#This Row],[Low]], TableOMP[[#This Row],[total_time]]&lt;=TableOMP[[#This Row],[High]]),1,0)</f>
        <v>#N/A</v>
      </c>
    </row>
    <row r="521" spans="1:19" x14ac:dyDescent="0.25">
      <c r="A521" t="s">
        <v>17</v>
      </c>
      <c r="B521">
        <v>100</v>
      </c>
      <c r="C521">
        <v>0</v>
      </c>
      <c r="D521">
        <v>0</v>
      </c>
      <c r="E521">
        <v>8</v>
      </c>
      <c r="F521">
        <v>1</v>
      </c>
      <c r="G521">
        <v>1.0798840000000001</v>
      </c>
      <c r="H521">
        <v>4.2509999999999996E-3</v>
      </c>
      <c r="I521">
        <v>9.5090000000000001E-3</v>
      </c>
      <c r="J521">
        <v>1.358E-3</v>
      </c>
      <c r="K521" t="str">
        <f t="shared" si="8"/>
        <v>5</v>
      </c>
      <c r="L521" t="s">
        <v>41</v>
      </c>
      <c r="M521" t="s">
        <v>40</v>
      </c>
      <c r="N5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8 1</v>
      </c>
      <c r="O521" t="e">
        <f>VLOOKUP(TableOMP[[#This Row],[Label]],TableAvg[],2,FALSE)</f>
        <v>#N/A</v>
      </c>
      <c r="P521" t="e">
        <f>VLOOKUP(TableOMP[[#This Row],[Label]],TableAvg[],3,FALSE)</f>
        <v>#N/A</v>
      </c>
      <c r="Q521" t="e">
        <f>TableOMP[[#This Row],[Avg]]-$U$2*TableOMP[[#This Row],[StdDev]]</f>
        <v>#N/A</v>
      </c>
      <c r="R521" t="e">
        <f>TableOMP[[#This Row],[Avg]]+$U$2*TableOMP[[#This Row],[StdDev]]</f>
        <v>#N/A</v>
      </c>
      <c r="S521" t="e">
        <f>IF(AND(TableOMP[[#This Row],[total_time]]&gt;=TableOMP[[#This Row],[Low]], TableOMP[[#This Row],[total_time]]&lt;=TableOMP[[#This Row],[High]]),1,0)</f>
        <v>#N/A</v>
      </c>
    </row>
    <row r="522" spans="1:19" x14ac:dyDescent="0.25">
      <c r="A522" t="s">
        <v>17</v>
      </c>
      <c r="B522">
        <v>100</v>
      </c>
      <c r="C522">
        <v>0</v>
      </c>
      <c r="D522">
        <v>0</v>
      </c>
      <c r="E522">
        <v>9</v>
      </c>
      <c r="F522">
        <v>1</v>
      </c>
      <c r="G522">
        <v>1.088713</v>
      </c>
      <c r="H522">
        <v>4.169E-3</v>
      </c>
      <c r="I522">
        <v>1.1096999999999999E-2</v>
      </c>
      <c r="J522">
        <v>1.387E-3</v>
      </c>
      <c r="K522" t="str">
        <f t="shared" si="8"/>
        <v>5</v>
      </c>
      <c r="L522" t="s">
        <v>41</v>
      </c>
      <c r="M522" t="s">
        <v>40</v>
      </c>
      <c r="N5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9 1</v>
      </c>
      <c r="O522" t="e">
        <f>VLOOKUP(TableOMP[[#This Row],[Label]],TableAvg[],2,FALSE)</f>
        <v>#N/A</v>
      </c>
      <c r="P522" t="e">
        <f>VLOOKUP(TableOMP[[#This Row],[Label]],TableAvg[],3,FALSE)</f>
        <v>#N/A</v>
      </c>
      <c r="Q522" t="e">
        <f>TableOMP[[#This Row],[Avg]]-$U$2*TableOMP[[#This Row],[StdDev]]</f>
        <v>#N/A</v>
      </c>
      <c r="R522" t="e">
        <f>TableOMP[[#This Row],[Avg]]+$U$2*TableOMP[[#This Row],[StdDev]]</f>
        <v>#N/A</v>
      </c>
      <c r="S522" t="e">
        <f>IF(AND(TableOMP[[#This Row],[total_time]]&gt;=TableOMP[[#This Row],[Low]], TableOMP[[#This Row],[total_time]]&lt;=TableOMP[[#This Row],[High]]),1,0)</f>
        <v>#N/A</v>
      </c>
    </row>
    <row r="523" spans="1:19" x14ac:dyDescent="0.25">
      <c r="A523" t="s">
        <v>17</v>
      </c>
      <c r="B523">
        <v>100</v>
      </c>
      <c r="C523">
        <v>0</v>
      </c>
      <c r="D523">
        <v>0</v>
      </c>
      <c r="E523">
        <v>10</v>
      </c>
      <c r="F523">
        <v>1</v>
      </c>
      <c r="G523">
        <v>1.0868580000000001</v>
      </c>
      <c r="H523">
        <v>5.5539999999999999E-3</v>
      </c>
      <c r="I523">
        <v>1.8283000000000001E-2</v>
      </c>
      <c r="J523">
        <v>2.0309999999999998E-3</v>
      </c>
      <c r="K523" t="str">
        <f t="shared" si="8"/>
        <v>5</v>
      </c>
      <c r="L523" t="s">
        <v>41</v>
      </c>
      <c r="M523" t="s">
        <v>40</v>
      </c>
      <c r="N5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10 1</v>
      </c>
      <c r="O523" t="e">
        <f>VLOOKUP(TableOMP[[#This Row],[Label]],TableAvg[],2,FALSE)</f>
        <v>#N/A</v>
      </c>
      <c r="P523" t="e">
        <f>VLOOKUP(TableOMP[[#This Row],[Label]],TableAvg[],3,FALSE)</f>
        <v>#N/A</v>
      </c>
      <c r="Q523" t="e">
        <f>TableOMP[[#This Row],[Avg]]-$U$2*TableOMP[[#This Row],[StdDev]]</f>
        <v>#N/A</v>
      </c>
      <c r="R523" t="e">
        <f>TableOMP[[#This Row],[Avg]]+$U$2*TableOMP[[#This Row],[StdDev]]</f>
        <v>#N/A</v>
      </c>
      <c r="S523" t="e">
        <f>IF(AND(TableOMP[[#This Row],[total_time]]&gt;=TableOMP[[#This Row],[Low]], TableOMP[[#This Row],[total_time]]&lt;=TableOMP[[#This Row],[High]]),1,0)</f>
        <v>#N/A</v>
      </c>
    </row>
    <row r="524" spans="1:19" x14ac:dyDescent="0.25">
      <c r="A524" t="s">
        <v>17</v>
      </c>
      <c r="B524">
        <v>100</v>
      </c>
      <c r="C524">
        <v>0</v>
      </c>
      <c r="D524">
        <v>0</v>
      </c>
      <c r="E524">
        <v>11</v>
      </c>
      <c r="F524">
        <v>1</v>
      </c>
      <c r="G524">
        <v>1.0999270000000001</v>
      </c>
      <c r="H524">
        <v>4.1190000000000003E-3</v>
      </c>
      <c r="I524">
        <v>1.9505000000000002E-2</v>
      </c>
      <c r="J524">
        <v>1.951E-3</v>
      </c>
      <c r="K524" t="str">
        <f t="shared" si="8"/>
        <v>5</v>
      </c>
      <c r="L524" t="s">
        <v>41</v>
      </c>
      <c r="M524" t="s">
        <v>40</v>
      </c>
      <c r="N5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11 1</v>
      </c>
      <c r="O524" t="e">
        <f>VLOOKUP(TableOMP[[#This Row],[Label]],TableAvg[],2,FALSE)</f>
        <v>#N/A</v>
      </c>
      <c r="P524" t="e">
        <f>VLOOKUP(TableOMP[[#This Row],[Label]],TableAvg[],3,FALSE)</f>
        <v>#N/A</v>
      </c>
      <c r="Q524" t="e">
        <f>TableOMP[[#This Row],[Avg]]-$U$2*TableOMP[[#This Row],[StdDev]]</f>
        <v>#N/A</v>
      </c>
      <c r="R524" t="e">
        <f>TableOMP[[#This Row],[Avg]]+$U$2*TableOMP[[#This Row],[StdDev]]</f>
        <v>#N/A</v>
      </c>
      <c r="S524" t="e">
        <f>IF(AND(TableOMP[[#This Row],[total_time]]&gt;=TableOMP[[#This Row],[Low]], TableOMP[[#This Row],[total_time]]&lt;=TableOMP[[#This Row],[High]]),1,0)</f>
        <v>#N/A</v>
      </c>
    </row>
    <row r="525" spans="1:19" x14ac:dyDescent="0.25">
      <c r="A525" t="s">
        <v>17</v>
      </c>
      <c r="B525">
        <v>100</v>
      </c>
      <c r="C525">
        <v>0</v>
      </c>
      <c r="D525">
        <v>0</v>
      </c>
      <c r="E525">
        <v>12</v>
      </c>
      <c r="F525">
        <v>1</v>
      </c>
      <c r="G525">
        <v>1.1149420000000001</v>
      </c>
      <c r="H525">
        <v>5.4819999999999999E-3</v>
      </c>
      <c r="I525">
        <v>1.7985000000000001E-2</v>
      </c>
      <c r="J525">
        <v>1.635E-3</v>
      </c>
      <c r="K525" t="str">
        <f t="shared" si="8"/>
        <v>5</v>
      </c>
      <c r="L525" t="s">
        <v>41</v>
      </c>
      <c r="M525" t="s">
        <v>40</v>
      </c>
      <c r="N5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12 1</v>
      </c>
      <c r="O525" t="e">
        <f>VLOOKUP(TableOMP[[#This Row],[Label]],TableAvg[],2,FALSE)</f>
        <v>#N/A</v>
      </c>
      <c r="P525" t="e">
        <f>VLOOKUP(TableOMP[[#This Row],[Label]],TableAvg[],3,FALSE)</f>
        <v>#N/A</v>
      </c>
      <c r="Q525" t="e">
        <f>TableOMP[[#This Row],[Avg]]-$U$2*TableOMP[[#This Row],[StdDev]]</f>
        <v>#N/A</v>
      </c>
      <c r="R525" t="e">
        <f>TableOMP[[#This Row],[Avg]]+$U$2*TableOMP[[#This Row],[StdDev]]</f>
        <v>#N/A</v>
      </c>
      <c r="S525" t="e">
        <f>IF(AND(TableOMP[[#This Row],[total_time]]&gt;=TableOMP[[#This Row],[Low]], TableOMP[[#This Row],[total_time]]&lt;=TableOMP[[#This Row],[High]]),1,0)</f>
        <v>#N/A</v>
      </c>
    </row>
    <row r="526" spans="1:19" x14ac:dyDescent="0.25">
      <c r="A526" t="s">
        <v>17</v>
      </c>
      <c r="B526">
        <v>100</v>
      </c>
      <c r="C526">
        <v>0</v>
      </c>
      <c r="D526">
        <v>0</v>
      </c>
      <c r="E526">
        <v>13</v>
      </c>
      <c r="F526">
        <v>1</v>
      </c>
      <c r="G526">
        <v>1.090937</v>
      </c>
      <c r="H526">
        <v>5.352E-3</v>
      </c>
      <c r="I526">
        <v>2.4275999999999999E-2</v>
      </c>
      <c r="J526">
        <v>2.0230000000000001E-3</v>
      </c>
      <c r="K526" t="str">
        <f t="shared" si="8"/>
        <v>5</v>
      </c>
      <c r="L526" t="s">
        <v>41</v>
      </c>
      <c r="M526" t="s">
        <v>40</v>
      </c>
      <c r="N5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13 1</v>
      </c>
      <c r="O526" t="e">
        <f>VLOOKUP(TableOMP[[#This Row],[Label]],TableAvg[],2,FALSE)</f>
        <v>#N/A</v>
      </c>
      <c r="P526" t="e">
        <f>VLOOKUP(TableOMP[[#This Row],[Label]],TableAvg[],3,FALSE)</f>
        <v>#N/A</v>
      </c>
      <c r="Q526" t="e">
        <f>TableOMP[[#This Row],[Avg]]-$U$2*TableOMP[[#This Row],[StdDev]]</f>
        <v>#N/A</v>
      </c>
      <c r="R526" t="e">
        <f>TableOMP[[#This Row],[Avg]]+$U$2*TableOMP[[#This Row],[StdDev]]</f>
        <v>#N/A</v>
      </c>
      <c r="S526" t="e">
        <f>IF(AND(TableOMP[[#This Row],[total_time]]&gt;=TableOMP[[#This Row],[Low]], TableOMP[[#This Row],[total_time]]&lt;=TableOMP[[#This Row],[High]]),1,0)</f>
        <v>#N/A</v>
      </c>
    </row>
    <row r="527" spans="1:19" x14ac:dyDescent="0.25">
      <c r="A527" t="s">
        <v>17</v>
      </c>
      <c r="B527">
        <v>100</v>
      </c>
      <c r="C527">
        <v>0</v>
      </c>
      <c r="D527">
        <v>0</v>
      </c>
      <c r="E527">
        <v>14</v>
      </c>
      <c r="F527">
        <v>1</v>
      </c>
      <c r="G527">
        <v>1.133367</v>
      </c>
      <c r="H527">
        <v>4.2420000000000001E-3</v>
      </c>
      <c r="I527">
        <v>2.5340999999999999E-2</v>
      </c>
      <c r="J527">
        <v>1.949E-3</v>
      </c>
      <c r="K527" t="str">
        <f t="shared" si="8"/>
        <v>5</v>
      </c>
      <c r="L527" t="s">
        <v>41</v>
      </c>
      <c r="M527" t="s">
        <v>40</v>
      </c>
      <c r="N5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14 1</v>
      </c>
      <c r="O527" t="e">
        <f>VLOOKUP(TableOMP[[#This Row],[Label]],TableAvg[],2,FALSE)</f>
        <v>#N/A</v>
      </c>
      <c r="P527" t="e">
        <f>VLOOKUP(TableOMP[[#This Row],[Label]],TableAvg[],3,FALSE)</f>
        <v>#N/A</v>
      </c>
      <c r="Q527" t="e">
        <f>TableOMP[[#This Row],[Avg]]-$U$2*TableOMP[[#This Row],[StdDev]]</f>
        <v>#N/A</v>
      </c>
      <c r="R527" t="e">
        <f>TableOMP[[#This Row],[Avg]]+$U$2*TableOMP[[#This Row],[StdDev]]</f>
        <v>#N/A</v>
      </c>
      <c r="S527" t="e">
        <f>IF(AND(TableOMP[[#This Row],[total_time]]&gt;=TableOMP[[#This Row],[Low]], TableOMP[[#This Row],[total_time]]&lt;=TableOMP[[#This Row],[High]]),1,0)</f>
        <v>#N/A</v>
      </c>
    </row>
    <row r="528" spans="1:19" x14ac:dyDescent="0.25">
      <c r="A528" t="s">
        <v>17</v>
      </c>
      <c r="B528">
        <v>100</v>
      </c>
      <c r="C528">
        <v>0</v>
      </c>
      <c r="D528">
        <v>0</v>
      </c>
      <c r="E528">
        <v>15</v>
      </c>
      <c r="F528">
        <v>1</v>
      </c>
      <c r="G528">
        <v>1.150269</v>
      </c>
      <c r="H528">
        <v>6.5880000000000001E-3</v>
      </c>
      <c r="I528">
        <v>3.3373E-2</v>
      </c>
      <c r="J528">
        <v>2.3839999999999998E-3</v>
      </c>
      <c r="K528" t="str">
        <f t="shared" si="8"/>
        <v>5</v>
      </c>
      <c r="L528" t="s">
        <v>41</v>
      </c>
      <c r="M528" t="s">
        <v>40</v>
      </c>
      <c r="N5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15 1</v>
      </c>
      <c r="O528" t="e">
        <f>VLOOKUP(TableOMP[[#This Row],[Label]],TableAvg[],2,FALSE)</f>
        <v>#N/A</v>
      </c>
      <c r="P528" t="e">
        <f>VLOOKUP(TableOMP[[#This Row],[Label]],TableAvg[],3,FALSE)</f>
        <v>#N/A</v>
      </c>
      <c r="Q528" t="e">
        <f>TableOMP[[#This Row],[Avg]]-$U$2*TableOMP[[#This Row],[StdDev]]</f>
        <v>#N/A</v>
      </c>
      <c r="R528" t="e">
        <f>TableOMP[[#This Row],[Avg]]+$U$2*TableOMP[[#This Row],[StdDev]]</f>
        <v>#N/A</v>
      </c>
      <c r="S528" t="e">
        <f>IF(AND(TableOMP[[#This Row],[total_time]]&gt;=TableOMP[[#This Row],[Low]], TableOMP[[#This Row],[total_time]]&lt;=TableOMP[[#This Row],[High]]),1,0)</f>
        <v>#N/A</v>
      </c>
    </row>
    <row r="529" spans="1:19" x14ac:dyDescent="0.25">
      <c r="A529" t="s">
        <v>17</v>
      </c>
      <c r="B529">
        <v>100</v>
      </c>
      <c r="C529">
        <v>0</v>
      </c>
      <c r="D529">
        <v>0</v>
      </c>
      <c r="E529">
        <v>16</v>
      </c>
      <c r="F529">
        <v>1</v>
      </c>
      <c r="G529">
        <v>1.1338760000000001</v>
      </c>
      <c r="H529">
        <v>5.4640000000000001E-3</v>
      </c>
      <c r="I529">
        <v>3.8794000000000002E-2</v>
      </c>
      <c r="J529">
        <v>2.5860000000000002E-3</v>
      </c>
      <c r="K529" t="str">
        <f t="shared" si="8"/>
        <v>5</v>
      </c>
      <c r="L529" t="s">
        <v>41</v>
      </c>
      <c r="M529" t="s">
        <v>40</v>
      </c>
      <c r="N5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16 1</v>
      </c>
      <c r="O529" t="e">
        <f>VLOOKUP(TableOMP[[#This Row],[Label]],TableAvg[],2,FALSE)</f>
        <v>#N/A</v>
      </c>
      <c r="P529" t="e">
        <f>VLOOKUP(TableOMP[[#This Row],[Label]],TableAvg[],3,FALSE)</f>
        <v>#N/A</v>
      </c>
      <c r="Q529" t="e">
        <f>TableOMP[[#This Row],[Avg]]-$U$2*TableOMP[[#This Row],[StdDev]]</f>
        <v>#N/A</v>
      </c>
      <c r="R529" t="e">
        <f>TableOMP[[#This Row],[Avg]]+$U$2*TableOMP[[#This Row],[StdDev]]</f>
        <v>#N/A</v>
      </c>
      <c r="S529" t="e">
        <f>IF(AND(TableOMP[[#This Row],[total_time]]&gt;=TableOMP[[#This Row],[Low]], TableOMP[[#This Row],[total_time]]&lt;=TableOMP[[#This Row],[High]]),1,0)</f>
        <v>#N/A</v>
      </c>
    </row>
    <row r="530" spans="1:19" x14ac:dyDescent="0.25">
      <c r="A530" t="s">
        <v>17</v>
      </c>
      <c r="B530">
        <v>100</v>
      </c>
      <c r="C530">
        <v>0</v>
      </c>
      <c r="D530">
        <v>0</v>
      </c>
      <c r="E530">
        <v>17</v>
      </c>
      <c r="F530">
        <v>1</v>
      </c>
      <c r="G530">
        <v>1.157373</v>
      </c>
      <c r="H530">
        <v>6.2129999999999998E-3</v>
      </c>
      <c r="I530">
        <v>4.3165000000000002E-2</v>
      </c>
      <c r="J530">
        <v>2.6979999999999999E-3</v>
      </c>
      <c r="K530" t="str">
        <f t="shared" si="8"/>
        <v>5</v>
      </c>
      <c r="L530" t="s">
        <v>41</v>
      </c>
      <c r="M530" t="s">
        <v>40</v>
      </c>
      <c r="N5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17 1</v>
      </c>
      <c r="O530" t="e">
        <f>VLOOKUP(TableOMP[[#This Row],[Label]],TableAvg[],2,FALSE)</f>
        <v>#N/A</v>
      </c>
      <c r="P530" t="e">
        <f>VLOOKUP(TableOMP[[#This Row],[Label]],TableAvg[],3,FALSE)</f>
        <v>#N/A</v>
      </c>
      <c r="Q530" t="e">
        <f>TableOMP[[#This Row],[Avg]]-$U$2*TableOMP[[#This Row],[StdDev]]</f>
        <v>#N/A</v>
      </c>
      <c r="R530" t="e">
        <f>TableOMP[[#This Row],[Avg]]+$U$2*TableOMP[[#This Row],[StdDev]]</f>
        <v>#N/A</v>
      </c>
      <c r="S530" t="e">
        <f>IF(AND(TableOMP[[#This Row],[total_time]]&gt;=TableOMP[[#This Row],[Low]], TableOMP[[#This Row],[total_time]]&lt;=TableOMP[[#This Row],[High]]),1,0)</f>
        <v>#N/A</v>
      </c>
    </row>
    <row r="531" spans="1:19" x14ac:dyDescent="0.25">
      <c r="A531" t="s">
        <v>17</v>
      </c>
      <c r="B531">
        <v>100</v>
      </c>
      <c r="C531">
        <v>0</v>
      </c>
      <c r="D531">
        <v>0</v>
      </c>
      <c r="E531">
        <v>18</v>
      </c>
      <c r="F531">
        <v>1</v>
      </c>
      <c r="G531">
        <v>1.178877</v>
      </c>
      <c r="H531">
        <v>6.6230000000000004E-3</v>
      </c>
      <c r="I531">
        <v>4.6845999999999999E-2</v>
      </c>
      <c r="J531">
        <v>2.7560000000000002E-3</v>
      </c>
      <c r="K531" t="str">
        <f t="shared" si="8"/>
        <v>5</v>
      </c>
      <c r="L531" t="s">
        <v>41</v>
      </c>
      <c r="M531" t="s">
        <v>40</v>
      </c>
      <c r="N5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18 1</v>
      </c>
      <c r="O531" t="e">
        <f>VLOOKUP(TableOMP[[#This Row],[Label]],TableAvg[],2,FALSE)</f>
        <v>#N/A</v>
      </c>
      <c r="P531" t="e">
        <f>VLOOKUP(TableOMP[[#This Row],[Label]],TableAvg[],3,FALSE)</f>
        <v>#N/A</v>
      </c>
      <c r="Q531" t="e">
        <f>TableOMP[[#This Row],[Avg]]-$U$2*TableOMP[[#This Row],[StdDev]]</f>
        <v>#N/A</v>
      </c>
      <c r="R531" t="e">
        <f>TableOMP[[#This Row],[Avg]]+$U$2*TableOMP[[#This Row],[StdDev]]</f>
        <v>#N/A</v>
      </c>
      <c r="S531" t="e">
        <f>IF(AND(TableOMP[[#This Row],[total_time]]&gt;=TableOMP[[#This Row],[Low]], TableOMP[[#This Row],[total_time]]&lt;=TableOMP[[#This Row],[High]]),1,0)</f>
        <v>#N/A</v>
      </c>
    </row>
    <row r="532" spans="1:19" x14ac:dyDescent="0.25">
      <c r="A532" t="s">
        <v>17</v>
      </c>
      <c r="B532">
        <v>100</v>
      </c>
      <c r="C532">
        <v>0</v>
      </c>
      <c r="D532">
        <v>0</v>
      </c>
      <c r="E532">
        <v>19</v>
      </c>
      <c r="F532">
        <v>1</v>
      </c>
      <c r="G532">
        <v>1.1928540000000001</v>
      </c>
      <c r="H532">
        <v>6.973E-3</v>
      </c>
      <c r="I532">
        <v>5.0965999999999997E-2</v>
      </c>
      <c r="J532">
        <v>2.8310000000000002E-3</v>
      </c>
      <c r="K532" t="str">
        <f t="shared" si="8"/>
        <v>5</v>
      </c>
      <c r="L532" t="s">
        <v>41</v>
      </c>
      <c r="M532" t="s">
        <v>40</v>
      </c>
      <c r="N5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19 1</v>
      </c>
      <c r="O532" t="e">
        <f>VLOOKUP(TableOMP[[#This Row],[Label]],TableAvg[],2,FALSE)</f>
        <v>#N/A</v>
      </c>
      <c r="P532" t="e">
        <f>VLOOKUP(TableOMP[[#This Row],[Label]],TableAvg[],3,FALSE)</f>
        <v>#N/A</v>
      </c>
      <c r="Q532" t="e">
        <f>TableOMP[[#This Row],[Avg]]-$U$2*TableOMP[[#This Row],[StdDev]]</f>
        <v>#N/A</v>
      </c>
      <c r="R532" t="e">
        <f>TableOMP[[#This Row],[Avg]]+$U$2*TableOMP[[#This Row],[StdDev]]</f>
        <v>#N/A</v>
      </c>
      <c r="S532" t="e">
        <f>IF(AND(TableOMP[[#This Row],[total_time]]&gt;=TableOMP[[#This Row],[Low]], TableOMP[[#This Row],[total_time]]&lt;=TableOMP[[#This Row],[High]]),1,0)</f>
        <v>#N/A</v>
      </c>
    </row>
    <row r="533" spans="1:19" x14ac:dyDescent="0.25">
      <c r="A533" t="s">
        <v>17</v>
      </c>
      <c r="B533">
        <v>100</v>
      </c>
      <c r="C533">
        <v>0</v>
      </c>
      <c r="D533">
        <v>0</v>
      </c>
      <c r="E533">
        <v>20</v>
      </c>
      <c r="F533">
        <v>1</v>
      </c>
      <c r="G533">
        <v>1.181805</v>
      </c>
      <c r="H533">
        <v>5.6350000000000003E-3</v>
      </c>
      <c r="I533">
        <v>5.7623000000000001E-2</v>
      </c>
      <c r="J533">
        <v>3.0330000000000001E-3</v>
      </c>
      <c r="K533" t="str">
        <f t="shared" si="8"/>
        <v>5</v>
      </c>
      <c r="L533" t="s">
        <v>41</v>
      </c>
      <c r="M533" t="s">
        <v>40</v>
      </c>
      <c r="N5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20 1</v>
      </c>
      <c r="O533" t="e">
        <f>VLOOKUP(TableOMP[[#This Row],[Label]],TableAvg[],2,FALSE)</f>
        <v>#N/A</v>
      </c>
      <c r="P533" t="e">
        <f>VLOOKUP(TableOMP[[#This Row],[Label]],TableAvg[],3,FALSE)</f>
        <v>#N/A</v>
      </c>
      <c r="Q533" t="e">
        <f>TableOMP[[#This Row],[Avg]]-$U$2*TableOMP[[#This Row],[StdDev]]</f>
        <v>#N/A</v>
      </c>
      <c r="R533" t="e">
        <f>TableOMP[[#This Row],[Avg]]+$U$2*TableOMP[[#This Row],[StdDev]]</f>
        <v>#N/A</v>
      </c>
      <c r="S533" t="e">
        <f>IF(AND(TableOMP[[#This Row],[total_time]]&gt;=TableOMP[[#This Row],[Low]], TableOMP[[#This Row],[total_time]]&lt;=TableOMP[[#This Row],[High]]),1,0)</f>
        <v>#N/A</v>
      </c>
    </row>
    <row r="534" spans="1:19" x14ac:dyDescent="0.25">
      <c r="A534" t="s">
        <v>17</v>
      </c>
      <c r="B534">
        <v>100</v>
      </c>
      <c r="C534">
        <v>0</v>
      </c>
      <c r="D534">
        <v>0</v>
      </c>
      <c r="E534">
        <v>21</v>
      </c>
      <c r="F534">
        <v>1</v>
      </c>
      <c r="G534">
        <v>1.21736</v>
      </c>
      <c r="H534">
        <v>7.5709999999999996E-3</v>
      </c>
      <c r="I534">
        <v>2.9753000000000002E-2</v>
      </c>
      <c r="J534">
        <v>1.488E-3</v>
      </c>
      <c r="K534" t="str">
        <f t="shared" si="8"/>
        <v>5</v>
      </c>
      <c r="L534" t="s">
        <v>41</v>
      </c>
      <c r="M534" t="s">
        <v>40</v>
      </c>
      <c r="N5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21 1</v>
      </c>
      <c r="O534" t="e">
        <f>VLOOKUP(TableOMP[[#This Row],[Label]],TableAvg[],2,FALSE)</f>
        <v>#N/A</v>
      </c>
      <c r="P534" t="e">
        <f>VLOOKUP(TableOMP[[#This Row],[Label]],TableAvg[],3,FALSE)</f>
        <v>#N/A</v>
      </c>
      <c r="Q534" t="e">
        <f>TableOMP[[#This Row],[Avg]]-$U$2*TableOMP[[#This Row],[StdDev]]</f>
        <v>#N/A</v>
      </c>
      <c r="R534" t="e">
        <f>TableOMP[[#This Row],[Avg]]+$U$2*TableOMP[[#This Row],[StdDev]]</f>
        <v>#N/A</v>
      </c>
      <c r="S534" t="e">
        <f>IF(AND(TableOMP[[#This Row],[total_time]]&gt;=TableOMP[[#This Row],[Low]], TableOMP[[#This Row],[total_time]]&lt;=TableOMP[[#This Row],[High]]),1,0)</f>
        <v>#N/A</v>
      </c>
    </row>
    <row r="535" spans="1:19" x14ac:dyDescent="0.25">
      <c r="A535" t="s">
        <v>17</v>
      </c>
      <c r="B535">
        <v>100</v>
      </c>
      <c r="C535">
        <v>0</v>
      </c>
      <c r="D535">
        <v>0</v>
      </c>
      <c r="E535">
        <v>22</v>
      </c>
      <c r="F535">
        <v>1</v>
      </c>
      <c r="G535">
        <v>1.1898880000000001</v>
      </c>
      <c r="H535">
        <v>6.6880000000000004E-3</v>
      </c>
      <c r="I535">
        <v>7.0952000000000001E-2</v>
      </c>
      <c r="J535">
        <v>3.3790000000000001E-3</v>
      </c>
      <c r="K535" t="str">
        <f t="shared" si="8"/>
        <v>5</v>
      </c>
      <c r="L535" t="s">
        <v>41</v>
      </c>
      <c r="M535" t="s">
        <v>40</v>
      </c>
      <c r="N5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22 1</v>
      </c>
      <c r="O535" t="e">
        <f>VLOOKUP(TableOMP[[#This Row],[Label]],TableAvg[],2,FALSE)</f>
        <v>#N/A</v>
      </c>
      <c r="P535" t="e">
        <f>VLOOKUP(TableOMP[[#This Row],[Label]],TableAvg[],3,FALSE)</f>
        <v>#N/A</v>
      </c>
      <c r="Q535" t="e">
        <f>TableOMP[[#This Row],[Avg]]-$U$2*TableOMP[[#This Row],[StdDev]]</f>
        <v>#N/A</v>
      </c>
      <c r="R535" t="e">
        <f>TableOMP[[#This Row],[Avg]]+$U$2*TableOMP[[#This Row],[StdDev]]</f>
        <v>#N/A</v>
      </c>
      <c r="S535" t="e">
        <f>IF(AND(TableOMP[[#This Row],[total_time]]&gt;=TableOMP[[#This Row],[Low]], TableOMP[[#This Row],[total_time]]&lt;=TableOMP[[#This Row],[High]]),1,0)</f>
        <v>#N/A</v>
      </c>
    </row>
    <row r="536" spans="1:19" x14ac:dyDescent="0.25">
      <c r="A536" t="s">
        <v>17</v>
      </c>
      <c r="B536">
        <v>100</v>
      </c>
      <c r="C536">
        <v>0</v>
      </c>
      <c r="D536">
        <v>0</v>
      </c>
      <c r="E536">
        <v>23</v>
      </c>
      <c r="F536">
        <v>1</v>
      </c>
      <c r="G536">
        <v>1.202944</v>
      </c>
      <c r="H536">
        <v>7.1409999999999998E-3</v>
      </c>
      <c r="I536">
        <v>3.986E-2</v>
      </c>
      <c r="J536">
        <v>1.812E-3</v>
      </c>
      <c r="K536" t="str">
        <f t="shared" si="8"/>
        <v>5</v>
      </c>
      <c r="L536" t="s">
        <v>41</v>
      </c>
      <c r="M536" t="s">
        <v>40</v>
      </c>
      <c r="N5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23 1</v>
      </c>
      <c r="O536" t="e">
        <f>VLOOKUP(TableOMP[[#This Row],[Label]],TableAvg[],2,FALSE)</f>
        <v>#N/A</v>
      </c>
      <c r="P536" t="e">
        <f>VLOOKUP(TableOMP[[#This Row],[Label]],TableAvg[],3,FALSE)</f>
        <v>#N/A</v>
      </c>
      <c r="Q536" t="e">
        <f>TableOMP[[#This Row],[Avg]]-$U$2*TableOMP[[#This Row],[StdDev]]</f>
        <v>#N/A</v>
      </c>
      <c r="R536" t="e">
        <f>TableOMP[[#This Row],[Avg]]+$U$2*TableOMP[[#This Row],[StdDev]]</f>
        <v>#N/A</v>
      </c>
      <c r="S536" t="e">
        <f>IF(AND(TableOMP[[#This Row],[total_time]]&gt;=TableOMP[[#This Row],[Low]], TableOMP[[#This Row],[total_time]]&lt;=TableOMP[[#This Row],[High]]),1,0)</f>
        <v>#N/A</v>
      </c>
    </row>
    <row r="537" spans="1:19" x14ac:dyDescent="0.25">
      <c r="A537" t="s">
        <v>17</v>
      </c>
      <c r="B537">
        <v>100</v>
      </c>
      <c r="C537">
        <v>0</v>
      </c>
      <c r="D537">
        <v>0</v>
      </c>
      <c r="E537">
        <v>24</v>
      </c>
      <c r="F537">
        <v>1</v>
      </c>
      <c r="G537">
        <v>1.2320789999999999</v>
      </c>
      <c r="H537">
        <v>1.0926999999999999E-2</v>
      </c>
      <c r="I537">
        <v>8.1972000000000003E-2</v>
      </c>
      <c r="J537">
        <v>3.5639999999999999E-3</v>
      </c>
      <c r="K537" t="str">
        <f t="shared" si="8"/>
        <v>5</v>
      </c>
      <c r="L537" t="s">
        <v>41</v>
      </c>
      <c r="M537" t="s">
        <v>40</v>
      </c>
      <c r="N5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24 1</v>
      </c>
      <c r="O537" t="e">
        <f>VLOOKUP(TableOMP[[#This Row],[Label]],TableAvg[],2,FALSE)</f>
        <v>#N/A</v>
      </c>
      <c r="P537" t="e">
        <f>VLOOKUP(TableOMP[[#This Row],[Label]],TableAvg[],3,FALSE)</f>
        <v>#N/A</v>
      </c>
      <c r="Q537" t="e">
        <f>TableOMP[[#This Row],[Avg]]-$U$2*TableOMP[[#This Row],[StdDev]]</f>
        <v>#N/A</v>
      </c>
      <c r="R537" t="e">
        <f>TableOMP[[#This Row],[Avg]]+$U$2*TableOMP[[#This Row],[StdDev]]</f>
        <v>#N/A</v>
      </c>
      <c r="S537" t="e">
        <f>IF(AND(TableOMP[[#This Row],[total_time]]&gt;=TableOMP[[#This Row],[Low]], TableOMP[[#This Row],[total_time]]&lt;=TableOMP[[#This Row],[High]]),1,0)</f>
        <v>#N/A</v>
      </c>
    </row>
    <row r="538" spans="1:19" x14ac:dyDescent="0.25">
      <c r="A538" t="s">
        <v>17</v>
      </c>
      <c r="B538">
        <v>100</v>
      </c>
      <c r="C538">
        <v>0</v>
      </c>
      <c r="D538">
        <v>0</v>
      </c>
      <c r="E538">
        <v>25</v>
      </c>
      <c r="F538">
        <v>1</v>
      </c>
      <c r="G538">
        <v>1.20966</v>
      </c>
      <c r="H538">
        <v>8.7950000000000007E-3</v>
      </c>
      <c r="I538">
        <v>6.0908999999999998E-2</v>
      </c>
      <c r="J538">
        <v>2.5379999999999999E-3</v>
      </c>
      <c r="K538" t="str">
        <f t="shared" si="8"/>
        <v>5</v>
      </c>
      <c r="L538" t="s">
        <v>41</v>
      </c>
      <c r="M538" t="s">
        <v>40</v>
      </c>
      <c r="N5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25 1</v>
      </c>
      <c r="O538" t="e">
        <f>VLOOKUP(TableOMP[[#This Row],[Label]],TableAvg[],2,FALSE)</f>
        <v>#N/A</v>
      </c>
      <c r="P538" t="e">
        <f>VLOOKUP(TableOMP[[#This Row],[Label]],TableAvg[],3,FALSE)</f>
        <v>#N/A</v>
      </c>
      <c r="Q538" t="e">
        <f>TableOMP[[#This Row],[Avg]]-$U$2*TableOMP[[#This Row],[StdDev]]</f>
        <v>#N/A</v>
      </c>
      <c r="R538" t="e">
        <f>TableOMP[[#This Row],[Avg]]+$U$2*TableOMP[[#This Row],[StdDev]]</f>
        <v>#N/A</v>
      </c>
      <c r="S538" t="e">
        <f>IF(AND(TableOMP[[#This Row],[total_time]]&gt;=TableOMP[[#This Row],[Low]], TableOMP[[#This Row],[total_time]]&lt;=TableOMP[[#This Row],[High]]),1,0)</f>
        <v>#N/A</v>
      </c>
    </row>
    <row r="539" spans="1:19" x14ac:dyDescent="0.25">
      <c r="A539" t="s">
        <v>17</v>
      </c>
      <c r="B539">
        <v>100</v>
      </c>
      <c r="C539">
        <v>0</v>
      </c>
      <c r="D539">
        <v>0</v>
      </c>
      <c r="E539">
        <v>26</v>
      </c>
      <c r="F539">
        <v>1</v>
      </c>
      <c r="G539">
        <v>1.2295849999999999</v>
      </c>
      <c r="H539">
        <v>1.0673999999999999E-2</v>
      </c>
      <c r="I539">
        <v>9.2566999999999997E-2</v>
      </c>
      <c r="J539">
        <v>3.7030000000000001E-3</v>
      </c>
      <c r="K539" t="str">
        <f t="shared" si="8"/>
        <v>5</v>
      </c>
      <c r="L539" t="s">
        <v>41</v>
      </c>
      <c r="M539" t="s">
        <v>40</v>
      </c>
      <c r="N5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26 1</v>
      </c>
      <c r="O539" t="e">
        <f>VLOOKUP(TableOMP[[#This Row],[Label]],TableAvg[],2,FALSE)</f>
        <v>#N/A</v>
      </c>
      <c r="P539" t="e">
        <f>VLOOKUP(TableOMP[[#This Row],[Label]],TableAvg[],3,FALSE)</f>
        <v>#N/A</v>
      </c>
      <c r="Q539" t="e">
        <f>TableOMP[[#This Row],[Avg]]-$U$2*TableOMP[[#This Row],[StdDev]]</f>
        <v>#N/A</v>
      </c>
      <c r="R539" t="e">
        <f>TableOMP[[#This Row],[Avg]]+$U$2*TableOMP[[#This Row],[StdDev]]</f>
        <v>#N/A</v>
      </c>
      <c r="S539" t="e">
        <f>IF(AND(TableOMP[[#This Row],[total_time]]&gt;=TableOMP[[#This Row],[Low]], TableOMP[[#This Row],[total_time]]&lt;=TableOMP[[#This Row],[High]]),1,0)</f>
        <v>#N/A</v>
      </c>
    </row>
    <row r="540" spans="1:19" x14ac:dyDescent="0.25">
      <c r="A540" t="s">
        <v>17</v>
      </c>
      <c r="B540">
        <v>100</v>
      </c>
      <c r="C540">
        <v>0</v>
      </c>
      <c r="D540">
        <v>0</v>
      </c>
      <c r="E540">
        <v>27</v>
      </c>
      <c r="F540">
        <v>1</v>
      </c>
      <c r="G540">
        <v>1.240653</v>
      </c>
      <c r="H540">
        <v>1.0824E-2</v>
      </c>
      <c r="I540">
        <v>5.1123000000000002E-2</v>
      </c>
      <c r="J540">
        <v>1.9659999999999999E-3</v>
      </c>
      <c r="K540" t="str">
        <f t="shared" si="8"/>
        <v>5</v>
      </c>
      <c r="L540" t="s">
        <v>41</v>
      </c>
      <c r="M540" t="s">
        <v>40</v>
      </c>
      <c r="N5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27 1</v>
      </c>
      <c r="O540" t="e">
        <f>VLOOKUP(TableOMP[[#This Row],[Label]],TableAvg[],2,FALSE)</f>
        <v>#N/A</v>
      </c>
      <c r="P540" t="e">
        <f>VLOOKUP(TableOMP[[#This Row],[Label]],TableAvg[],3,FALSE)</f>
        <v>#N/A</v>
      </c>
      <c r="Q540" t="e">
        <f>TableOMP[[#This Row],[Avg]]-$U$2*TableOMP[[#This Row],[StdDev]]</f>
        <v>#N/A</v>
      </c>
      <c r="R540" t="e">
        <f>TableOMP[[#This Row],[Avg]]+$U$2*TableOMP[[#This Row],[StdDev]]</f>
        <v>#N/A</v>
      </c>
      <c r="S540" t="e">
        <f>IF(AND(TableOMP[[#This Row],[total_time]]&gt;=TableOMP[[#This Row],[Low]], TableOMP[[#This Row],[total_time]]&lt;=TableOMP[[#This Row],[High]]),1,0)</f>
        <v>#N/A</v>
      </c>
    </row>
    <row r="541" spans="1:19" x14ac:dyDescent="0.25">
      <c r="A541" t="s">
        <v>17</v>
      </c>
      <c r="B541">
        <v>100</v>
      </c>
      <c r="C541">
        <v>0</v>
      </c>
      <c r="D541">
        <v>0</v>
      </c>
      <c r="E541">
        <v>28</v>
      </c>
      <c r="F541">
        <v>1</v>
      </c>
      <c r="G541">
        <v>1.219352</v>
      </c>
      <c r="H541">
        <v>1.1042E-2</v>
      </c>
      <c r="I541">
        <v>9.6668000000000004E-2</v>
      </c>
      <c r="J541">
        <v>3.5799999999999998E-3</v>
      </c>
      <c r="K541" t="str">
        <f t="shared" si="8"/>
        <v>5</v>
      </c>
      <c r="L541" t="s">
        <v>41</v>
      </c>
      <c r="M541" t="s">
        <v>40</v>
      </c>
      <c r="N5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28 1</v>
      </c>
      <c r="O541" t="e">
        <f>VLOOKUP(TableOMP[[#This Row],[Label]],TableAvg[],2,FALSE)</f>
        <v>#N/A</v>
      </c>
      <c r="P541" t="e">
        <f>VLOOKUP(TableOMP[[#This Row],[Label]],TableAvg[],3,FALSE)</f>
        <v>#N/A</v>
      </c>
      <c r="Q541" t="e">
        <f>TableOMP[[#This Row],[Avg]]-$U$2*TableOMP[[#This Row],[StdDev]]</f>
        <v>#N/A</v>
      </c>
      <c r="R541" t="e">
        <f>TableOMP[[#This Row],[Avg]]+$U$2*TableOMP[[#This Row],[StdDev]]</f>
        <v>#N/A</v>
      </c>
      <c r="S541" t="e">
        <f>IF(AND(TableOMP[[#This Row],[total_time]]&gt;=TableOMP[[#This Row],[Low]], TableOMP[[#This Row],[total_time]]&lt;=TableOMP[[#This Row],[High]]),1,0)</f>
        <v>#N/A</v>
      </c>
    </row>
    <row r="542" spans="1:19" x14ac:dyDescent="0.25">
      <c r="A542" t="s">
        <v>17</v>
      </c>
      <c r="B542">
        <v>100</v>
      </c>
      <c r="C542">
        <v>0</v>
      </c>
      <c r="D542">
        <v>0</v>
      </c>
      <c r="E542">
        <v>29</v>
      </c>
      <c r="F542">
        <v>1</v>
      </c>
      <c r="G542">
        <v>1.2103360000000001</v>
      </c>
      <c r="H542">
        <v>6.7809999999999997E-3</v>
      </c>
      <c r="I542">
        <v>5.4855000000000001E-2</v>
      </c>
      <c r="J542">
        <v>1.9589999999999998E-3</v>
      </c>
      <c r="K542" t="str">
        <f t="shared" si="8"/>
        <v>5</v>
      </c>
      <c r="L542" t="s">
        <v>41</v>
      </c>
      <c r="M542" t="s">
        <v>40</v>
      </c>
      <c r="N5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29 1</v>
      </c>
      <c r="O542" t="e">
        <f>VLOOKUP(TableOMP[[#This Row],[Label]],TableAvg[],2,FALSE)</f>
        <v>#N/A</v>
      </c>
      <c r="P542" t="e">
        <f>VLOOKUP(TableOMP[[#This Row],[Label]],TableAvg[],3,FALSE)</f>
        <v>#N/A</v>
      </c>
      <c r="Q542" t="e">
        <f>TableOMP[[#This Row],[Avg]]-$U$2*TableOMP[[#This Row],[StdDev]]</f>
        <v>#N/A</v>
      </c>
      <c r="R542" t="e">
        <f>TableOMP[[#This Row],[Avg]]+$U$2*TableOMP[[#This Row],[StdDev]]</f>
        <v>#N/A</v>
      </c>
      <c r="S542" t="e">
        <f>IF(AND(TableOMP[[#This Row],[total_time]]&gt;=TableOMP[[#This Row],[Low]], TableOMP[[#This Row],[total_time]]&lt;=TableOMP[[#This Row],[High]]),1,0)</f>
        <v>#N/A</v>
      </c>
    </row>
    <row r="543" spans="1:19" x14ac:dyDescent="0.25">
      <c r="A543" t="s">
        <v>17</v>
      </c>
      <c r="B543">
        <v>100</v>
      </c>
      <c r="C543">
        <v>0</v>
      </c>
      <c r="D543">
        <v>0</v>
      </c>
      <c r="E543">
        <v>30</v>
      </c>
      <c r="F543">
        <v>1</v>
      </c>
      <c r="G543">
        <v>1.3099229999999999</v>
      </c>
      <c r="H543">
        <v>1.2453000000000001E-2</v>
      </c>
      <c r="I543">
        <v>0.111682</v>
      </c>
      <c r="J543">
        <v>3.8509999999999998E-3</v>
      </c>
      <c r="K543" t="str">
        <f t="shared" si="8"/>
        <v>5</v>
      </c>
      <c r="L543" t="s">
        <v>41</v>
      </c>
      <c r="M543" t="s">
        <v>40</v>
      </c>
      <c r="N5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30 1</v>
      </c>
      <c r="O543" t="e">
        <f>VLOOKUP(TableOMP[[#This Row],[Label]],TableAvg[],2,FALSE)</f>
        <v>#N/A</v>
      </c>
      <c r="P543" t="e">
        <f>VLOOKUP(TableOMP[[#This Row],[Label]],TableAvg[],3,FALSE)</f>
        <v>#N/A</v>
      </c>
      <c r="Q543" t="e">
        <f>TableOMP[[#This Row],[Avg]]-$U$2*TableOMP[[#This Row],[StdDev]]</f>
        <v>#N/A</v>
      </c>
      <c r="R543" t="e">
        <f>TableOMP[[#This Row],[Avg]]+$U$2*TableOMP[[#This Row],[StdDev]]</f>
        <v>#N/A</v>
      </c>
      <c r="S543" t="e">
        <f>IF(AND(TableOMP[[#This Row],[total_time]]&gt;=TableOMP[[#This Row],[Low]], TableOMP[[#This Row],[total_time]]&lt;=TableOMP[[#This Row],[High]]),1,0)</f>
        <v>#N/A</v>
      </c>
    </row>
    <row r="544" spans="1:19" x14ac:dyDescent="0.25">
      <c r="A544" t="s">
        <v>17</v>
      </c>
      <c r="B544">
        <v>100</v>
      </c>
      <c r="C544">
        <v>0</v>
      </c>
      <c r="D544">
        <v>0</v>
      </c>
      <c r="E544">
        <v>31</v>
      </c>
      <c r="F544">
        <v>1</v>
      </c>
      <c r="G544">
        <v>1.3224610000000001</v>
      </c>
      <c r="H544">
        <v>8.8780000000000005E-3</v>
      </c>
      <c r="I544">
        <v>9.6254999999999993E-2</v>
      </c>
      <c r="J544">
        <v>3.209E-3</v>
      </c>
      <c r="K544" t="str">
        <f t="shared" si="8"/>
        <v>5</v>
      </c>
      <c r="L544" t="s">
        <v>41</v>
      </c>
      <c r="M544" t="s">
        <v>40</v>
      </c>
      <c r="N5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31 1</v>
      </c>
      <c r="O544" t="e">
        <f>VLOOKUP(TableOMP[[#This Row],[Label]],TableAvg[],2,FALSE)</f>
        <v>#N/A</v>
      </c>
      <c r="P544" t="e">
        <f>VLOOKUP(TableOMP[[#This Row],[Label]],TableAvg[],3,FALSE)</f>
        <v>#N/A</v>
      </c>
      <c r="Q544" t="e">
        <f>TableOMP[[#This Row],[Avg]]-$U$2*TableOMP[[#This Row],[StdDev]]</f>
        <v>#N/A</v>
      </c>
      <c r="R544" t="e">
        <f>TableOMP[[#This Row],[Avg]]+$U$2*TableOMP[[#This Row],[StdDev]]</f>
        <v>#N/A</v>
      </c>
      <c r="S544" t="e">
        <f>IF(AND(TableOMP[[#This Row],[total_time]]&gt;=TableOMP[[#This Row],[Low]], TableOMP[[#This Row],[total_time]]&lt;=TableOMP[[#This Row],[High]]),1,0)</f>
        <v>#N/A</v>
      </c>
    </row>
    <row r="545" spans="1:19" x14ac:dyDescent="0.25">
      <c r="A545" t="s">
        <v>17</v>
      </c>
      <c r="B545">
        <v>100</v>
      </c>
      <c r="C545">
        <v>0</v>
      </c>
      <c r="D545">
        <v>0</v>
      </c>
      <c r="E545">
        <v>32</v>
      </c>
      <c r="F545">
        <v>1</v>
      </c>
      <c r="G545">
        <v>1.3428800000000001</v>
      </c>
      <c r="H545">
        <v>8.4399999999999996E-3</v>
      </c>
      <c r="I545">
        <v>7.7523999999999996E-2</v>
      </c>
      <c r="J545">
        <v>2.5010000000000002E-3</v>
      </c>
      <c r="K545" t="str">
        <f t="shared" si="8"/>
        <v>5</v>
      </c>
      <c r="L545" t="s">
        <v>41</v>
      </c>
      <c r="M545" t="s">
        <v>40</v>
      </c>
      <c r="N5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32 1</v>
      </c>
      <c r="O545" t="e">
        <f>VLOOKUP(TableOMP[[#This Row],[Label]],TableAvg[],2,FALSE)</f>
        <v>#N/A</v>
      </c>
      <c r="P545" t="e">
        <f>VLOOKUP(TableOMP[[#This Row],[Label]],TableAvg[],3,FALSE)</f>
        <v>#N/A</v>
      </c>
      <c r="Q545" t="e">
        <f>TableOMP[[#This Row],[Avg]]-$U$2*TableOMP[[#This Row],[StdDev]]</f>
        <v>#N/A</v>
      </c>
      <c r="R545" t="e">
        <f>TableOMP[[#This Row],[Avg]]+$U$2*TableOMP[[#This Row],[StdDev]]</f>
        <v>#N/A</v>
      </c>
      <c r="S545" t="e">
        <f>IF(AND(TableOMP[[#This Row],[total_time]]&gt;=TableOMP[[#This Row],[Low]], TableOMP[[#This Row],[total_time]]&lt;=TableOMP[[#This Row],[High]]),1,0)</f>
        <v>#N/A</v>
      </c>
    </row>
    <row r="546" spans="1:19" x14ac:dyDescent="0.25">
      <c r="A546" t="s">
        <v>17</v>
      </c>
      <c r="B546">
        <v>100</v>
      </c>
      <c r="C546">
        <v>0</v>
      </c>
      <c r="D546">
        <v>0</v>
      </c>
      <c r="E546">
        <v>33</v>
      </c>
      <c r="F546">
        <v>1</v>
      </c>
      <c r="G546">
        <v>1.351013</v>
      </c>
      <c r="H546">
        <v>8.7869999999999997E-3</v>
      </c>
      <c r="I546">
        <v>0.14322499999999999</v>
      </c>
      <c r="J546">
        <v>4.4759999999999999E-3</v>
      </c>
      <c r="K546" t="str">
        <f t="shared" si="8"/>
        <v>5</v>
      </c>
      <c r="L546" t="s">
        <v>41</v>
      </c>
      <c r="M546" t="s">
        <v>40</v>
      </c>
      <c r="N5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33 1</v>
      </c>
      <c r="O546" t="e">
        <f>VLOOKUP(TableOMP[[#This Row],[Label]],TableAvg[],2,FALSE)</f>
        <v>#N/A</v>
      </c>
      <c r="P546" t="e">
        <f>VLOOKUP(TableOMP[[#This Row],[Label]],TableAvg[],3,FALSE)</f>
        <v>#N/A</v>
      </c>
      <c r="Q546" t="e">
        <f>TableOMP[[#This Row],[Avg]]-$U$2*TableOMP[[#This Row],[StdDev]]</f>
        <v>#N/A</v>
      </c>
      <c r="R546" t="e">
        <f>TableOMP[[#This Row],[Avg]]+$U$2*TableOMP[[#This Row],[StdDev]]</f>
        <v>#N/A</v>
      </c>
      <c r="S546" t="e">
        <f>IF(AND(TableOMP[[#This Row],[total_time]]&gt;=TableOMP[[#This Row],[Low]], TableOMP[[#This Row],[total_time]]&lt;=TableOMP[[#This Row],[High]]),1,0)</f>
        <v>#N/A</v>
      </c>
    </row>
    <row r="547" spans="1:19" x14ac:dyDescent="0.25">
      <c r="A547" t="s">
        <v>17</v>
      </c>
      <c r="B547">
        <v>100</v>
      </c>
      <c r="C547">
        <v>0</v>
      </c>
      <c r="D547">
        <v>0</v>
      </c>
      <c r="E547">
        <v>34</v>
      </c>
      <c r="F547">
        <v>1</v>
      </c>
      <c r="G547">
        <v>1.284707</v>
      </c>
      <c r="H547">
        <v>9.3209999999999994E-3</v>
      </c>
      <c r="I547">
        <v>0.14609</v>
      </c>
      <c r="J547">
        <v>4.4270000000000004E-3</v>
      </c>
      <c r="K547" t="str">
        <f t="shared" si="8"/>
        <v>5</v>
      </c>
      <c r="L547" t="s">
        <v>41</v>
      </c>
      <c r="M547" t="s">
        <v>40</v>
      </c>
      <c r="N5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34 1</v>
      </c>
      <c r="O547" t="e">
        <f>VLOOKUP(TableOMP[[#This Row],[Label]],TableAvg[],2,FALSE)</f>
        <v>#N/A</v>
      </c>
      <c r="P547" t="e">
        <f>VLOOKUP(TableOMP[[#This Row],[Label]],TableAvg[],3,FALSE)</f>
        <v>#N/A</v>
      </c>
      <c r="Q547" t="e">
        <f>TableOMP[[#This Row],[Avg]]-$U$2*TableOMP[[#This Row],[StdDev]]</f>
        <v>#N/A</v>
      </c>
      <c r="R547" t="e">
        <f>TableOMP[[#This Row],[Avg]]+$U$2*TableOMP[[#This Row],[StdDev]]</f>
        <v>#N/A</v>
      </c>
      <c r="S547" t="e">
        <f>IF(AND(TableOMP[[#This Row],[total_time]]&gt;=TableOMP[[#This Row],[Low]], TableOMP[[#This Row],[total_time]]&lt;=TableOMP[[#This Row],[High]]),1,0)</f>
        <v>#N/A</v>
      </c>
    </row>
    <row r="548" spans="1:19" x14ac:dyDescent="0.25">
      <c r="A548" t="s">
        <v>17</v>
      </c>
      <c r="B548">
        <v>100</v>
      </c>
      <c r="C548">
        <v>0</v>
      </c>
      <c r="D548">
        <v>0</v>
      </c>
      <c r="E548">
        <v>35</v>
      </c>
      <c r="F548">
        <v>1</v>
      </c>
      <c r="G548">
        <v>1.287679</v>
      </c>
      <c r="H548">
        <v>1.2213E-2</v>
      </c>
      <c r="I548">
        <v>8.6073999999999998E-2</v>
      </c>
      <c r="J548">
        <v>2.532E-3</v>
      </c>
      <c r="K548" t="str">
        <f t="shared" si="8"/>
        <v>5</v>
      </c>
      <c r="L548" t="s">
        <v>41</v>
      </c>
      <c r="M548" t="s">
        <v>40</v>
      </c>
      <c r="N5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35 1</v>
      </c>
      <c r="O548" t="e">
        <f>VLOOKUP(TableOMP[[#This Row],[Label]],TableAvg[],2,FALSE)</f>
        <v>#N/A</v>
      </c>
      <c r="P548" t="e">
        <f>VLOOKUP(TableOMP[[#This Row],[Label]],TableAvg[],3,FALSE)</f>
        <v>#N/A</v>
      </c>
      <c r="Q548" t="e">
        <f>TableOMP[[#This Row],[Avg]]-$U$2*TableOMP[[#This Row],[StdDev]]</f>
        <v>#N/A</v>
      </c>
      <c r="R548" t="e">
        <f>TableOMP[[#This Row],[Avg]]+$U$2*TableOMP[[#This Row],[StdDev]]</f>
        <v>#N/A</v>
      </c>
      <c r="S548" t="e">
        <f>IF(AND(TableOMP[[#This Row],[total_time]]&gt;=TableOMP[[#This Row],[Low]], TableOMP[[#This Row],[total_time]]&lt;=TableOMP[[#This Row],[High]]),1,0)</f>
        <v>#N/A</v>
      </c>
    </row>
    <row r="549" spans="1:19" x14ac:dyDescent="0.25">
      <c r="A549" t="s">
        <v>17</v>
      </c>
      <c r="B549">
        <v>100</v>
      </c>
      <c r="C549">
        <v>0</v>
      </c>
      <c r="D549">
        <v>0</v>
      </c>
      <c r="E549">
        <v>36</v>
      </c>
      <c r="F549">
        <v>1</v>
      </c>
      <c r="G549">
        <v>1.2930999999999999</v>
      </c>
      <c r="H549">
        <v>9.2230000000000003E-3</v>
      </c>
      <c r="I549">
        <v>0.15635299999999999</v>
      </c>
      <c r="J549">
        <v>4.4669999999999996E-3</v>
      </c>
      <c r="K549" t="str">
        <f t="shared" si="8"/>
        <v>5</v>
      </c>
      <c r="L549" t="s">
        <v>41</v>
      </c>
      <c r="M549" t="s">
        <v>40</v>
      </c>
      <c r="N5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36 1</v>
      </c>
      <c r="O549" t="e">
        <f>VLOOKUP(TableOMP[[#This Row],[Label]],TableAvg[],2,FALSE)</f>
        <v>#N/A</v>
      </c>
      <c r="P549" t="e">
        <f>VLOOKUP(TableOMP[[#This Row],[Label]],TableAvg[],3,FALSE)</f>
        <v>#N/A</v>
      </c>
      <c r="Q549" t="e">
        <f>TableOMP[[#This Row],[Avg]]-$U$2*TableOMP[[#This Row],[StdDev]]</f>
        <v>#N/A</v>
      </c>
      <c r="R549" t="e">
        <f>TableOMP[[#This Row],[Avg]]+$U$2*TableOMP[[#This Row],[StdDev]]</f>
        <v>#N/A</v>
      </c>
      <c r="S549" t="e">
        <f>IF(AND(TableOMP[[#This Row],[total_time]]&gt;=TableOMP[[#This Row],[Low]], TableOMP[[#This Row],[total_time]]&lt;=TableOMP[[#This Row],[High]]),1,0)</f>
        <v>#N/A</v>
      </c>
    </row>
    <row r="550" spans="1:19" x14ac:dyDescent="0.25">
      <c r="A550" t="s">
        <v>17</v>
      </c>
      <c r="B550">
        <v>100</v>
      </c>
      <c r="C550">
        <v>0</v>
      </c>
      <c r="D550">
        <v>0</v>
      </c>
      <c r="E550">
        <v>37</v>
      </c>
      <c r="F550">
        <v>1</v>
      </c>
      <c r="G550">
        <v>1.2995810000000001</v>
      </c>
      <c r="H550">
        <v>1.1856E-2</v>
      </c>
      <c r="I550">
        <v>0.19455800000000001</v>
      </c>
      <c r="J550">
        <v>5.4039999999999999E-3</v>
      </c>
      <c r="K550" t="str">
        <f t="shared" si="8"/>
        <v>5</v>
      </c>
      <c r="L550" t="s">
        <v>41</v>
      </c>
      <c r="M550" t="s">
        <v>40</v>
      </c>
      <c r="N5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37 1</v>
      </c>
      <c r="O550" t="e">
        <f>VLOOKUP(TableOMP[[#This Row],[Label]],TableAvg[],2,FALSE)</f>
        <v>#N/A</v>
      </c>
      <c r="P550" t="e">
        <f>VLOOKUP(TableOMP[[#This Row],[Label]],TableAvg[],3,FALSE)</f>
        <v>#N/A</v>
      </c>
      <c r="Q550" t="e">
        <f>TableOMP[[#This Row],[Avg]]-$U$2*TableOMP[[#This Row],[StdDev]]</f>
        <v>#N/A</v>
      </c>
      <c r="R550" t="e">
        <f>TableOMP[[#This Row],[Avg]]+$U$2*TableOMP[[#This Row],[StdDev]]</f>
        <v>#N/A</v>
      </c>
      <c r="S550" t="e">
        <f>IF(AND(TableOMP[[#This Row],[total_time]]&gt;=TableOMP[[#This Row],[Low]], TableOMP[[#This Row],[total_time]]&lt;=TableOMP[[#This Row],[High]]),1,0)</f>
        <v>#N/A</v>
      </c>
    </row>
    <row r="551" spans="1:19" x14ac:dyDescent="0.25">
      <c r="A551" t="s">
        <v>17</v>
      </c>
      <c r="B551">
        <v>100</v>
      </c>
      <c r="C551">
        <v>0</v>
      </c>
      <c r="D551">
        <v>0</v>
      </c>
      <c r="E551">
        <v>38</v>
      </c>
      <c r="F551">
        <v>1</v>
      </c>
      <c r="G551">
        <v>1.3221080000000001</v>
      </c>
      <c r="H551">
        <v>1.3272000000000001E-2</v>
      </c>
      <c r="I551">
        <v>0.18847900000000001</v>
      </c>
      <c r="J551">
        <v>5.0939999999999996E-3</v>
      </c>
      <c r="K551" t="str">
        <f t="shared" si="8"/>
        <v>5</v>
      </c>
      <c r="L551" t="s">
        <v>41</v>
      </c>
      <c r="M551" t="s">
        <v>40</v>
      </c>
      <c r="N5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38 1</v>
      </c>
      <c r="O551" t="e">
        <f>VLOOKUP(TableOMP[[#This Row],[Label]],TableAvg[],2,FALSE)</f>
        <v>#N/A</v>
      </c>
      <c r="P551" t="e">
        <f>VLOOKUP(TableOMP[[#This Row],[Label]],TableAvg[],3,FALSE)</f>
        <v>#N/A</v>
      </c>
      <c r="Q551" t="e">
        <f>TableOMP[[#This Row],[Avg]]-$U$2*TableOMP[[#This Row],[StdDev]]</f>
        <v>#N/A</v>
      </c>
      <c r="R551" t="e">
        <f>TableOMP[[#This Row],[Avg]]+$U$2*TableOMP[[#This Row],[StdDev]]</f>
        <v>#N/A</v>
      </c>
      <c r="S551" t="e">
        <f>IF(AND(TableOMP[[#This Row],[total_time]]&gt;=TableOMP[[#This Row],[Low]], TableOMP[[#This Row],[total_time]]&lt;=TableOMP[[#This Row],[High]]),1,0)</f>
        <v>#N/A</v>
      </c>
    </row>
    <row r="552" spans="1:19" x14ac:dyDescent="0.25">
      <c r="A552" t="s">
        <v>17</v>
      </c>
      <c r="B552">
        <v>100</v>
      </c>
      <c r="C552">
        <v>0</v>
      </c>
      <c r="D552">
        <v>0</v>
      </c>
      <c r="E552">
        <v>39</v>
      </c>
      <c r="F552">
        <v>1</v>
      </c>
      <c r="G552">
        <v>1.3223750000000001</v>
      </c>
      <c r="H552">
        <v>1.2113000000000001E-2</v>
      </c>
      <c r="I552">
        <v>0.117531</v>
      </c>
      <c r="J552">
        <v>3.0929999999999998E-3</v>
      </c>
      <c r="K552" t="str">
        <f t="shared" si="8"/>
        <v>5</v>
      </c>
      <c r="L552" t="s">
        <v>41</v>
      </c>
      <c r="M552" t="s">
        <v>40</v>
      </c>
      <c r="N5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39 1</v>
      </c>
      <c r="O552" t="e">
        <f>VLOOKUP(TableOMP[[#This Row],[Label]],TableAvg[],2,FALSE)</f>
        <v>#N/A</v>
      </c>
      <c r="P552" t="e">
        <f>VLOOKUP(TableOMP[[#This Row],[Label]],TableAvg[],3,FALSE)</f>
        <v>#N/A</v>
      </c>
      <c r="Q552" t="e">
        <f>TableOMP[[#This Row],[Avg]]-$U$2*TableOMP[[#This Row],[StdDev]]</f>
        <v>#N/A</v>
      </c>
      <c r="R552" t="e">
        <f>TableOMP[[#This Row],[Avg]]+$U$2*TableOMP[[#This Row],[StdDev]]</f>
        <v>#N/A</v>
      </c>
      <c r="S552" t="e">
        <f>IF(AND(TableOMP[[#This Row],[total_time]]&gt;=TableOMP[[#This Row],[Low]], TableOMP[[#This Row],[total_time]]&lt;=TableOMP[[#This Row],[High]]),1,0)</f>
        <v>#N/A</v>
      </c>
    </row>
    <row r="553" spans="1:19" x14ac:dyDescent="0.25">
      <c r="A553" t="s">
        <v>17</v>
      </c>
      <c r="B553">
        <v>100</v>
      </c>
      <c r="C553">
        <v>0</v>
      </c>
      <c r="D553">
        <v>0</v>
      </c>
      <c r="E553">
        <v>40</v>
      </c>
      <c r="F553">
        <v>1</v>
      </c>
      <c r="G553">
        <v>1.4551259999999999</v>
      </c>
      <c r="H553">
        <v>1.6485E-2</v>
      </c>
      <c r="I553">
        <v>0.19997000000000001</v>
      </c>
      <c r="J553">
        <v>5.1269999999999996E-3</v>
      </c>
      <c r="K553" t="str">
        <f t="shared" si="8"/>
        <v>5</v>
      </c>
      <c r="L553" t="s">
        <v>41</v>
      </c>
      <c r="M553" t="s">
        <v>40</v>
      </c>
      <c r="N5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40 1</v>
      </c>
      <c r="O553" t="e">
        <f>VLOOKUP(TableOMP[[#This Row],[Label]],TableAvg[],2,FALSE)</f>
        <v>#N/A</v>
      </c>
      <c r="P553" t="e">
        <f>VLOOKUP(TableOMP[[#This Row],[Label]],TableAvg[],3,FALSE)</f>
        <v>#N/A</v>
      </c>
      <c r="Q553" t="e">
        <f>TableOMP[[#This Row],[Avg]]-$U$2*TableOMP[[#This Row],[StdDev]]</f>
        <v>#N/A</v>
      </c>
      <c r="R553" t="e">
        <f>TableOMP[[#This Row],[Avg]]+$U$2*TableOMP[[#This Row],[StdDev]]</f>
        <v>#N/A</v>
      </c>
      <c r="S553" t="e">
        <f>IF(AND(TableOMP[[#This Row],[total_time]]&gt;=TableOMP[[#This Row],[Low]], TableOMP[[#This Row],[total_time]]&lt;=TableOMP[[#This Row],[High]]),1,0)</f>
        <v>#N/A</v>
      </c>
    </row>
    <row r="554" spans="1:19" x14ac:dyDescent="0.25">
      <c r="A554" t="s">
        <v>17</v>
      </c>
      <c r="B554">
        <v>100</v>
      </c>
      <c r="C554">
        <v>0</v>
      </c>
      <c r="D554">
        <v>0</v>
      </c>
      <c r="E554">
        <v>41</v>
      </c>
      <c r="F554">
        <v>1</v>
      </c>
      <c r="G554">
        <v>1.502291</v>
      </c>
      <c r="H554">
        <v>1.6386999999999999E-2</v>
      </c>
      <c r="I554">
        <v>0.20141300000000001</v>
      </c>
      <c r="J554">
        <v>5.0350000000000004E-3</v>
      </c>
      <c r="K554" t="str">
        <f t="shared" si="8"/>
        <v>5</v>
      </c>
      <c r="L554" t="s">
        <v>41</v>
      </c>
      <c r="M554" t="s">
        <v>40</v>
      </c>
      <c r="N5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41 1</v>
      </c>
      <c r="O554" t="e">
        <f>VLOOKUP(TableOMP[[#This Row],[Label]],TableAvg[],2,FALSE)</f>
        <v>#N/A</v>
      </c>
      <c r="P554" t="e">
        <f>VLOOKUP(TableOMP[[#This Row],[Label]],TableAvg[],3,FALSE)</f>
        <v>#N/A</v>
      </c>
      <c r="Q554" t="e">
        <f>TableOMP[[#This Row],[Avg]]-$U$2*TableOMP[[#This Row],[StdDev]]</f>
        <v>#N/A</v>
      </c>
      <c r="R554" t="e">
        <f>TableOMP[[#This Row],[Avg]]+$U$2*TableOMP[[#This Row],[StdDev]]</f>
        <v>#N/A</v>
      </c>
      <c r="S554" t="e">
        <f>IF(AND(TableOMP[[#This Row],[total_time]]&gt;=TableOMP[[#This Row],[Low]], TableOMP[[#This Row],[total_time]]&lt;=TableOMP[[#This Row],[High]]),1,0)</f>
        <v>#N/A</v>
      </c>
    </row>
    <row r="555" spans="1:19" x14ac:dyDescent="0.25">
      <c r="A555" t="s">
        <v>17</v>
      </c>
      <c r="B555">
        <v>100</v>
      </c>
      <c r="C555">
        <v>0</v>
      </c>
      <c r="D555">
        <v>0</v>
      </c>
      <c r="E555">
        <v>42</v>
      </c>
      <c r="F555">
        <v>1</v>
      </c>
      <c r="G555">
        <v>1.5187200000000001</v>
      </c>
      <c r="H555">
        <v>1.8155000000000001E-2</v>
      </c>
      <c r="I555">
        <v>0.23011300000000001</v>
      </c>
      <c r="J555">
        <v>5.6129999999999999E-3</v>
      </c>
      <c r="K555" t="str">
        <f t="shared" si="8"/>
        <v>5</v>
      </c>
      <c r="L555" t="s">
        <v>41</v>
      </c>
      <c r="M555" t="s">
        <v>40</v>
      </c>
      <c r="N5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42 1</v>
      </c>
      <c r="O555" t="e">
        <f>VLOOKUP(TableOMP[[#This Row],[Label]],TableAvg[],2,FALSE)</f>
        <v>#N/A</v>
      </c>
      <c r="P555" t="e">
        <f>VLOOKUP(TableOMP[[#This Row],[Label]],TableAvg[],3,FALSE)</f>
        <v>#N/A</v>
      </c>
      <c r="Q555" t="e">
        <f>TableOMP[[#This Row],[Avg]]-$U$2*TableOMP[[#This Row],[StdDev]]</f>
        <v>#N/A</v>
      </c>
      <c r="R555" t="e">
        <f>TableOMP[[#This Row],[Avg]]+$U$2*TableOMP[[#This Row],[StdDev]]</f>
        <v>#N/A</v>
      </c>
      <c r="S555" t="e">
        <f>IF(AND(TableOMP[[#This Row],[total_time]]&gt;=TableOMP[[#This Row],[Low]], TableOMP[[#This Row],[total_time]]&lt;=TableOMP[[#This Row],[High]]),1,0)</f>
        <v>#N/A</v>
      </c>
    </row>
    <row r="556" spans="1:19" x14ac:dyDescent="0.25">
      <c r="A556" t="s">
        <v>17</v>
      </c>
      <c r="B556">
        <v>100</v>
      </c>
      <c r="C556">
        <v>0</v>
      </c>
      <c r="D556">
        <v>0</v>
      </c>
      <c r="E556">
        <v>43</v>
      </c>
      <c r="F556">
        <v>1</v>
      </c>
      <c r="G556">
        <v>1.5851770000000001</v>
      </c>
      <c r="H556">
        <v>1.0800000000000001E-2</v>
      </c>
      <c r="I556">
        <v>0.235154</v>
      </c>
      <c r="J556">
        <v>5.5989999999999998E-3</v>
      </c>
      <c r="K556" t="str">
        <f t="shared" si="8"/>
        <v>5</v>
      </c>
      <c r="L556" t="s">
        <v>41</v>
      </c>
      <c r="M556" t="s">
        <v>40</v>
      </c>
      <c r="N5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43 1</v>
      </c>
      <c r="O556" t="e">
        <f>VLOOKUP(TableOMP[[#This Row],[Label]],TableAvg[],2,FALSE)</f>
        <v>#N/A</v>
      </c>
      <c r="P556" t="e">
        <f>VLOOKUP(TableOMP[[#This Row],[Label]],TableAvg[],3,FALSE)</f>
        <v>#N/A</v>
      </c>
      <c r="Q556" t="e">
        <f>TableOMP[[#This Row],[Avg]]-$U$2*TableOMP[[#This Row],[StdDev]]</f>
        <v>#N/A</v>
      </c>
      <c r="R556" t="e">
        <f>TableOMP[[#This Row],[Avg]]+$U$2*TableOMP[[#This Row],[StdDev]]</f>
        <v>#N/A</v>
      </c>
      <c r="S556" t="e">
        <f>IF(AND(TableOMP[[#This Row],[total_time]]&gt;=TableOMP[[#This Row],[Low]], TableOMP[[#This Row],[total_time]]&lt;=TableOMP[[#This Row],[High]]),1,0)</f>
        <v>#N/A</v>
      </c>
    </row>
    <row r="557" spans="1:19" x14ac:dyDescent="0.25">
      <c r="A557" t="s">
        <v>17</v>
      </c>
      <c r="B557">
        <v>100</v>
      </c>
      <c r="C557">
        <v>0</v>
      </c>
      <c r="D557">
        <v>0</v>
      </c>
      <c r="E557">
        <v>44</v>
      </c>
      <c r="F557">
        <v>1</v>
      </c>
      <c r="G557">
        <v>1.3975550000000001</v>
      </c>
      <c r="H557">
        <v>1.4303E-2</v>
      </c>
      <c r="I557">
        <v>0.24372199999999999</v>
      </c>
      <c r="J557">
        <v>5.6680000000000003E-3</v>
      </c>
      <c r="K557" t="str">
        <f t="shared" si="8"/>
        <v>5</v>
      </c>
      <c r="L557" t="s">
        <v>41</v>
      </c>
      <c r="M557" t="s">
        <v>40</v>
      </c>
      <c r="N5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44 1</v>
      </c>
      <c r="O557" t="e">
        <f>VLOOKUP(TableOMP[[#This Row],[Label]],TableAvg[],2,FALSE)</f>
        <v>#N/A</v>
      </c>
      <c r="P557" t="e">
        <f>VLOOKUP(TableOMP[[#This Row],[Label]],TableAvg[],3,FALSE)</f>
        <v>#N/A</v>
      </c>
      <c r="Q557" t="e">
        <f>TableOMP[[#This Row],[Avg]]-$U$2*TableOMP[[#This Row],[StdDev]]</f>
        <v>#N/A</v>
      </c>
      <c r="R557" t="e">
        <f>TableOMP[[#This Row],[Avg]]+$U$2*TableOMP[[#This Row],[StdDev]]</f>
        <v>#N/A</v>
      </c>
      <c r="S557" t="e">
        <f>IF(AND(TableOMP[[#This Row],[total_time]]&gt;=TableOMP[[#This Row],[Low]], TableOMP[[#This Row],[total_time]]&lt;=TableOMP[[#This Row],[High]]),1,0)</f>
        <v>#N/A</v>
      </c>
    </row>
    <row r="558" spans="1:19" x14ac:dyDescent="0.25">
      <c r="A558" t="s">
        <v>17</v>
      </c>
      <c r="B558">
        <v>100</v>
      </c>
      <c r="C558">
        <v>0</v>
      </c>
      <c r="D558">
        <v>0</v>
      </c>
      <c r="E558">
        <v>45</v>
      </c>
      <c r="F558">
        <v>1</v>
      </c>
      <c r="G558">
        <v>1.6048439999999999</v>
      </c>
      <c r="H558">
        <v>1.5513000000000001E-2</v>
      </c>
      <c r="I558">
        <v>0.27318500000000001</v>
      </c>
      <c r="J558">
        <v>6.2090000000000001E-3</v>
      </c>
      <c r="K558" t="str">
        <f t="shared" si="8"/>
        <v>5</v>
      </c>
      <c r="L558" t="s">
        <v>41</v>
      </c>
      <c r="M558" t="s">
        <v>40</v>
      </c>
      <c r="N5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45 1</v>
      </c>
      <c r="O558" t="e">
        <f>VLOOKUP(TableOMP[[#This Row],[Label]],TableAvg[],2,FALSE)</f>
        <v>#N/A</v>
      </c>
      <c r="P558" t="e">
        <f>VLOOKUP(TableOMP[[#This Row],[Label]],TableAvg[],3,FALSE)</f>
        <v>#N/A</v>
      </c>
      <c r="Q558" t="e">
        <f>TableOMP[[#This Row],[Avg]]-$U$2*TableOMP[[#This Row],[StdDev]]</f>
        <v>#N/A</v>
      </c>
      <c r="R558" t="e">
        <f>TableOMP[[#This Row],[Avg]]+$U$2*TableOMP[[#This Row],[StdDev]]</f>
        <v>#N/A</v>
      </c>
      <c r="S558" t="e">
        <f>IF(AND(TableOMP[[#This Row],[total_time]]&gt;=TableOMP[[#This Row],[Low]], TableOMP[[#This Row],[total_time]]&lt;=TableOMP[[#This Row],[High]]),1,0)</f>
        <v>#N/A</v>
      </c>
    </row>
    <row r="559" spans="1:19" x14ac:dyDescent="0.25">
      <c r="A559" t="s">
        <v>17</v>
      </c>
      <c r="B559">
        <v>100</v>
      </c>
      <c r="C559">
        <v>0</v>
      </c>
      <c r="D559">
        <v>0</v>
      </c>
      <c r="E559">
        <v>46</v>
      </c>
      <c r="F559">
        <v>1</v>
      </c>
      <c r="G559">
        <v>1.442369</v>
      </c>
      <c r="H559">
        <v>2.1231E-2</v>
      </c>
      <c r="I559">
        <v>0.57984199999999997</v>
      </c>
      <c r="J559">
        <v>1.2885000000000001E-2</v>
      </c>
      <c r="K559" t="str">
        <f t="shared" si="8"/>
        <v>5</v>
      </c>
      <c r="L559" t="s">
        <v>41</v>
      </c>
      <c r="M559" t="s">
        <v>40</v>
      </c>
      <c r="N5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46 1</v>
      </c>
      <c r="O559" t="e">
        <f>VLOOKUP(TableOMP[[#This Row],[Label]],TableAvg[],2,FALSE)</f>
        <v>#N/A</v>
      </c>
      <c r="P559" t="e">
        <f>VLOOKUP(TableOMP[[#This Row],[Label]],TableAvg[],3,FALSE)</f>
        <v>#N/A</v>
      </c>
      <c r="Q559" t="e">
        <f>TableOMP[[#This Row],[Avg]]-$U$2*TableOMP[[#This Row],[StdDev]]</f>
        <v>#N/A</v>
      </c>
      <c r="R559" t="e">
        <f>TableOMP[[#This Row],[Avg]]+$U$2*TableOMP[[#This Row],[StdDev]]</f>
        <v>#N/A</v>
      </c>
      <c r="S559" t="e">
        <f>IF(AND(TableOMP[[#This Row],[total_time]]&gt;=TableOMP[[#This Row],[Low]], TableOMP[[#This Row],[total_time]]&lt;=TableOMP[[#This Row],[High]]),1,0)</f>
        <v>#N/A</v>
      </c>
    </row>
    <row r="560" spans="1:19" x14ac:dyDescent="0.25">
      <c r="A560" t="s">
        <v>17</v>
      </c>
      <c r="B560">
        <v>100</v>
      </c>
      <c r="C560">
        <v>0</v>
      </c>
      <c r="D560">
        <v>0</v>
      </c>
      <c r="E560">
        <v>47</v>
      </c>
      <c r="F560">
        <v>1</v>
      </c>
      <c r="G560">
        <v>1.442056</v>
      </c>
      <c r="H560">
        <v>1.1957000000000001E-2</v>
      </c>
      <c r="I560">
        <v>0.28582600000000002</v>
      </c>
      <c r="J560">
        <v>6.2139999999999999E-3</v>
      </c>
      <c r="K560" t="str">
        <f t="shared" si="8"/>
        <v>5</v>
      </c>
      <c r="L560" t="s">
        <v>41</v>
      </c>
      <c r="M560" t="s">
        <v>40</v>
      </c>
      <c r="N5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47 1</v>
      </c>
      <c r="O560" t="e">
        <f>VLOOKUP(TableOMP[[#This Row],[Label]],TableAvg[],2,FALSE)</f>
        <v>#N/A</v>
      </c>
      <c r="P560" t="e">
        <f>VLOOKUP(TableOMP[[#This Row],[Label]],TableAvg[],3,FALSE)</f>
        <v>#N/A</v>
      </c>
      <c r="Q560" t="e">
        <f>TableOMP[[#This Row],[Avg]]-$U$2*TableOMP[[#This Row],[StdDev]]</f>
        <v>#N/A</v>
      </c>
      <c r="R560" t="e">
        <f>TableOMP[[#This Row],[Avg]]+$U$2*TableOMP[[#This Row],[StdDev]]</f>
        <v>#N/A</v>
      </c>
      <c r="S560" t="e">
        <f>IF(AND(TableOMP[[#This Row],[total_time]]&gt;=TableOMP[[#This Row],[Low]], TableOMP[[#This Row],[total_time]]&lt;=TableOMP[[#This Row],[High]]),1,0)</f>
        <v>#N/A</v>
      </c>
    </row>
    <row r="561" spans="1:19" x14ac:dyDescent="0.25">
      <c r="A561" t="s">
        <v>17</v>
      </c>
      <c r="B561">
        <v>100</v>
      </c>
      <c r="C561">
        <v>0</v>
      </c>
      <c r="D561">
        <v>0</v>
      </c>
      <c r="E561">
        <v>48</v>
      </c>
      <c r="F561">
        <v>1</v>
      </c>
      <c r="G561">
        <v>1.5064010000000001</v>
      </c>
      <c r="H561">
        <v>1.787E-2</v>
      </c>
      <c r="I561">
        <v>0.28961999999999999</v>
      </c>
      <c r="J561">
        <v>6.1619999999999999E-3</v>
      </c>
      <c r="K561" t="str">
        <f t="shared" si="8"/>
        <v>5</v>
      </c>
      <c r="L561" t="s">
        <v>41</v>
      </c>
      <c r="M561" t="s">
        <v>40</v>
      </c>
      <c r="N5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48 1</v>
      </c>
      <c r="O561" t="e">
        <f>VLOOKUP(TableOMP[[#This Row],[Label]],TableAvg[],2,FALSE)</f>
        <v>#N/A</v>
      </c>
      <c r="P561" t="e">
        <f>VLOOKUP(TableOMP[[#This Row],[Label]],TableAvg[],3,FALSE)</f>
        <v>#N/A</v>
      </c>
      <c r="Q561" t="e">
        <f>TableOMP[[#This Row],[Avg]]-$U$2*TableOMP[[#This Row],[StdDev]]</f>
        <v>#N/A</v>
      </c>
      <c r="R561" t="e">
        <f>TableOMP[[#This Row],[Avg]]+$U$2*TableOMP[[#This Row],[StdDev]]</f>
        <v>#N/A</v>
      </c>
      <c r="S561" t="e">
        <f>IF(AND(TableOMP[[#This Row],[total_time]]&gt;=TableOMP[[#This Row],[Low]], TableOMP[[#This Row],[total_time]]&lt;=TableOMP[[#This Row],[High]]),1,0)</f>
        <v>#N/A</v>
      </c>
    </row>
    <row r="562" spans="1:19" x14ac:dyDescent="0.25">
      <c r="A562" t="s">
        <v>17</v>
      </c>
      <c r="B562">
        <v>100</v>
      </c>
      <c r="C562">
        <v>0</v>
      </c>
      <c r="D562">
        <v>0</v>
      </c>
      <c r="E562">
        <v>49</v>
      </c>
      <c r="F562">
        <v>1</v>
      </c>
      <c r="G562">
        <v>1.4752130000000001</v>
      </c>
      <c r="H562">
        <v>2.6379E-2</v>
      </c>
      <c r="I562">
        <v>0.33089099999999999</v>
      </c>
      <c r="J562">
        <v>6.894E-3</v>
      </c>
      <c r="K562" t="str">
        <f t="shared" si="8"/>
        <v>5</v>
      </c>
      <c r="L562" t="s">
        <v>41</v>
      </c>
      <c r="M562" t="s">
        <v>40</v>
      </c>
      <c r="N5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49 1</v>
      </c>
      <c r="O562" t="e">
        <f>VLOOKUP(TableOMP[[#This Row],[Label]],TableAvg[],2,FALSE)</f>
        <v>#N/A</v>
      </c>
      <c r="P562" t="e">
        <f>VLOOKUP(TableOMP[[#This Row],[Label]],TableAvg[],3,FALSE)</f>
        <v>#N/A</v>
      </c>
      <c r="Q562" t="e">
        <f>TableOMP[[#This Row],[Avg]]-$U$2*TableOMP[[#This Row],[StdDev]]</f>
        <v>#N/A</v>
      </c>
      <c r="R562" t="e">
        <f>TableOMP[[#This Row],[Avg]]+$U$2*TableOMP[[#This Row],[StdDev]]</f>
        <v>#N/A</v>
      </c>
      <c r="S562" t="e">
        <f>IF(AND(TableOMP[[#This Row],[total_time]]&gt;=TableOMP[[#This Row],[Low]], TableOMP[[#This Row],[total_time]]&lt;=TableOMP[[#This Row],[High]]),1,0)</f>
        <v>#N/A</v>
      </c>
    </row>
    <row r="563" spans="1:19" x14ac:dyDescent="0.25">
      <c r="A563" t="s">
        <v>17</v>
      </c>
      <c r="B563">
        <v>100</v>
      </c>
      <c r="C563">
        <v>0</v>
      </c>
      <c r="D563">
        <v>0</v>
      </c>
      <c r="E563">
        <v>50</v>
      </c>
      <c r="F563">
        <v>1</v>
      </c>
      <c r="G563">
        <v>1.6717390000000001</v>
      </c>
      <c r="H563">
        <v>1.8991000000000001E-2</v>
      </c>
      <c r="I563">
        <v>0.31459999999999999</v>
      </c>
      <c r="J563">
        <v>6.4200000000000004E-3</v>
      </c>
      <c r="K563" t="str">
        <f t="shared" si="8"/>
        <v>5</v>
      </c>
      <c r="L563" t="s">
        <v>41</v>
      </c>
      <c r="M563" t="s">
        <v>40</v>
      </c>
      <c r="N5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50 1</v>
      </c>
      <c r="O563" t="e">
        <f>VLOOKUP(TableOMP[[#This Row],[Label]],TableAvg[],2,FALSE)</f>
        <v>#N/A</v>
      </c>
      <c r="P563" t="e">
        <f>VLOOKUP(TableOMP[[#This Row],[Label]],TableAvg[],3,FALSE)</f>
        <v>#N/A</v>
      </c>
      <c r="Q563" t="e">
        <f>TableOMP[[#This Row],[Avg]]-$U$2*TableOMP[[#This Row],[StdDev]]</f>
        <v>#N/A</v>
      </c>
      <c r="R563" t="e">
        <f>TableOMP[[#This Row],[Avg]]+$U$2*TableOMP[[#This Row],[StdDev]]</f>
        <v>#N/A</v>
      </c>
      <c r="S563" t="e">
        <f>IF(AND(TableOMP[[#This Row],[total_time]]&gt;=TableOMP[[#This Row],[Low]], TableOMP[[#This Row],[total_time]]&lt;=TableOMP[[#This Row],[High]]),1,0)</f>
        <v>#N/A</v>
      </c>
    </row>
    <row r="564" spans="1:19" x14ac:dyDescent="0.25">
      <c r="A564" t="s">
        <v>17</v>
      </c>
      <c r="B564">
        <v>100</v>
      </c>
      <c r="C564">
        <v>0</v>
      </c>
      <c r="D564">
        <v>0</v>
      </c>
      <c r="E564">
        <v>51</v>
      </c>
      <c r="F564">
        <v>1</v>
      </c>
      <c r="G564">
        <v>1.493255</v>
      </c>
      <c r="H564">
        <v>1.1792E-2</v>
      </c>
      <c r="I564">
        <v>0.33496900000000002</v>
      </c>
      <c r="J564">
        <v>6.6990000000000001E-3</v>
      </c>
      <c r="K564" t="str">
        <f t="shared" si="8"/>
        <v>5</v>
      </c>
      <c r="L564" t="s">
        <v>41</v>
      </c>
      <c r="M564" t="s">
        <v>40</v>
      </c>
      <c r="N5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51 1</v>
      </c>
      <c r="O564" t="e">
        <f>VLOOKUP(TableOMP[[#This Row],[Label]],TableAvg[],2,FALSE)</f>
        <v>#N/A</v>
      </c>
      <c r="P564" t="e">
        <f>VLOOKUP(TableOMP[[#This Row],[Label]],TableAvg[],3,FALSE)</f>
        <v>#N/A</v>
      </c>
      <c r="Q564" t="e">
        <f>TableOMP[[#This Row],[Avg]]-$U$2*TableOMP[[#This Row],[StdDev]]</f>
        <v>#N/A</v>
      </c>
      <c r="R564" t="e">
        <f>TableOMP[[#This Row],[Avg]]+$U$2*TableOMP[[#This Row],[StdDev]]</f>
        <v>#N/A</v>
      </c>
      <c r="S564" t="e">
        <f>IF(AND(TableOMP[[#This Row],[total_time]]&gt;=TableOMP[[#This Row],[Low]], TableOMP[[#This Row],[total_time]]&lt;=TableOMP[[#This Row],[High]]),1,0)</f>
        <v>#N/A</v>
      </c>
    </row>
    <row r="565" spans="1:19" x14ac:dyDescent="0.25">
      <c r="A565" t="s">
        <v>17</v>
      </c>
      <c r="B565">
        <v>100</v>
      </c>
      <c r="C565">
        <v>0</v>
      </c>
      <c r="D565">
        <v>0</v>
      </c>
      <c r="E565">
        <v>52</v>
      </c>
      <c r="F565">
        <v>1</v>
      </c>
      <c r="G565">
        <v>1.8171219999999999</v>
      </c>
      <c r="H565">
        <v>2.5222000000000001E-2</v>
      </c>
      <c r="I565">
        <v>0.328206</v>
      </c>
      <c r="J565">
        <v>6.4349999999999997E-3</v>
      </c>
      <c r="K565" t="str">
        <f t="shared" si="8"/>
        <v>5</v>
      </c>
      <c r="L565" t="s">
        <v>41</v>
      </c>
      <c r="M565" t="s">
        <v>40</v>
      </c>
      <c r="N5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52 1</v>
      </c>
      <c r="O565" t="e">
        <f>VLOOKUP(TableOMP[[#This Row],[Label]],TableAvg[],2,FALSE)</f>
        <v>#N/A</v>
      </c>
      <c r="P565" t="e">
        <f>VLOOKUP(TableOMP[[#This Row],[Label]],TableAvg[],3,FALSE)</f>
        <v>#N/A</v>
      </c>
      <c r="Q565" t="e">
        <f>TableOMP[[#This Row],[Avg]]-$U$2*TableOMP[[#This Row],[StdDev]]</f>
        <v>#N/A</v>
      </c>
      <c r="R565" t="e">
        <f>TableOMP[[#This Row],[Avg]]+$U$2*TableOMP[[#This Row],[StdDev]]</f>
        <v>#N/A</v>
      </c>
      <c r="S565" t="e">
        <f>IF(AND(TableOMP[[#This Row],[total_time]]&gt;=TableOMP[[#This Row],[Low]], TableOMP[[#This Row],[total_time]]&lt;=TableOMP[[#This Row],[High]]),1,0)</f>
        <v>#N/A</v>
      </c>
    </row>
    <row r="566" spans="1:19" x14ac:dyDescent="0.25">
      <c r="A566" t="s">
        <v>17</v>
      </c>
      <c r="B566">
        <v>100</v>
      </c>
      <c r="C566">
        <v>0</v>
      </c>
      <c r="D566">
        <v>0</v>
      </c>
      <c r="E566">
        <v>53</v>
      </c>
      <c r="F566">
        <v>1</v>
      </c>
      <c r="G566">
        <v>1.7289000000000001</v>
      </c>
      <c r="H566">
        <v>2.3963000000000002E-2</v>
      </c>
      <c r="I566">
        <v>0.357095</v>
      </c>
      <c r="J566">
        <v>6.8669999999999998E-3</v>
      </c>
      <c r="K566" t="str">
        <f t="shared" si="8"/>
        <v>5</v>
      </c>
      <c r="L566" t="s">
        <v>41</v>
      </c>
      <c r="M566" t="s">
        <v>40</v>
      </c>
      <c r="N5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53 1</v>
      </c>
      <c r="O566" t="e">
        <f>VLOOKUP(TableOMP[[#This Row],[Label]],TableAvg[],2,FALSE)</f>
        <v>#N/A</v>
      </c>
      <c r="P566" t="e">
        <f>VLOOKUP(TableOMP[[#This Row],[Label]],TableAvg[],3,FALSE)</f>
        <v>#N/A</v>
      </c>
      <c r="Q566" t="e">
        <f>TableOMP[[#This Row],[Avg]]-$U$2*TableOMP[[#This Row],[StdDev]]</f>
        <v>#N/A</v>
      </c>
      <c r="R566" t="e">
        <f>TableOMP[[#This Row],[Avg]]+$U$2*TableOMP[[#This Row],[StdDev]]</f>
        <v>#N/A</v>
      </c>
      <c r="S566" t="e">
        <f>IF(AND(TableOMP[[#This Row],[total_time]]&gt;=TableOMP[[#This Row],[Low]], TableOMP[[#This Row],[total_time]]&lt;=TableOMP[[#This Row],[High]]),1,0)</f>
        <v>#N/A</v>
      </c>
    </row>
    <row r="567" spans="1:19" x14ac:dyDescent="0.25">
      <c r="A567" t="s">
        <v>17</v>
      </c>
      <c r="B567">
        <v>100</v>
      </c>
      <c r="C567">
        <v>0</v>
      </c>
      <c r="D567">
        <v>0</v>
      </c>
      <c r="E567">
        <v>54</v>
      </c>
      <c r="F567">
        <v>1</v>
      </c>
      <c r="G567">
        <v>1.872106</v>
      </c>
      <c r="H567">
        <v>1.2009000000000001E-2</v>
      </c>
      <c r="I567">
        <v>0.52984799999999999</v>
      </c>
      <c r="J567">
        <v>9.9970000000000007E-3</v>
      </c>
      <c r="K567" t="str">
        <f t="shared" si="8"/>
        <v>5</v>
      </c>
      <c r="L567" t="s">
        <v>41</v>
      </c>
      <c r="M567" t="s">
        <v>40</v>
      </c>
      <c r="N5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54 1</v>
      </c>
      <c r="O567" t="e">
        <f>VLOOKUP(TableOMP[[#This Row],[Label]],TableAvg[],2,FALSE)</f>
        <v>#N/A</v>
      </c>
      <c r="P567" t="e">
        <f>VLOOKUP(TableOMP[[#This Row],[Label]],TableAvg[],3,FALSE)</f>
        <v>#N/A</v>
      </c>
      <c r="Q567" t="e">
        <f>TableOMP[[#This Row],[Avg]]-$U$2*TableOMP[[#This Row],[StdDev]]</f>
        <v>#N/A</v>
      </c>
      <c r="R567" t="e">
        <f>TableOMP[[#This Row],[Avg]]+$U$2*TableOMP[[#This Row],[StdDev]]</f>
        <v>#N/A</v>
      </c>
      <c r="S567" t="e">
        <f>IF(AND(TableOMP[[#This Row],[total_time]]&gt;=TableOMP[[#This Row],[Low]], TableOMP[[#This Row],[total_time]]&lt;=TableOMP[[#This Row],[High]]),1,0)</f>
        <v>#N/A</v>
      </c>
    </row>
    <row r="568" spans="1:19" x14ac:dyDescent="0.25">
      <c r="A568" t="s">
        <v>17</v>
      </c>
      <c r="B568">
        <v>100</v>
      </c>
      <c r="C568">
        <v>0</v>
      </c>
      <c r="D568">
        <v>0</v>
      </c>
      <c r="E568">
        <v>55</v>
      </c>
      <c r="F568">
        <v>1</v>
      </c>
      <c r="G568">
        <v>1.589961</v>
      </c>
      <c r="H568">
        <v>1.367E-2</v>
      </c>
      <c r="I568">
        <v>0.40162799999999999</v>
      </c>
      <c r="J568">
        <v>7.4380000000000002E-3</v>
      </c>
      <c r="K568" t="str">
        <f t="shared" si="8"/>
        <v>5</v>
      </c>
      <c r="L568" t="s">
        <v>41</v>
      </c>
      <c r="M568" t="s">
        <v>40</v>
      </c>
      <c r="N5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55 1</v>
      </c>
      <c r="O568" t="e">
        <f>VLOOKUP(TableOMP[[#This Row],[Label]],TableAvg[],2,FALSE)</f>
        <v>#N/A</v>
      </c>
      <c r="P568" t="e">
        <f>VLOOKUP(TableOMP[[#This Row],[Label]],TableAvg[],3,FALSE)</f>
        <v>#N/A</v>
      </c>
      <c r="Q568" t="e">
        <f>TableOMP[[#This Row],[Avg]]-$U$2*TableOMP[[#This Row],[StdDev]]</f>
        <v>#N/A</v>
      </c>
      <c r="R568" t="e">
        <f>TableOMP[[#This Row],[Avg]]+$U$2*TableOMP[[#This Row],[StdDev]]</f>
        <v>#N/A</v>
      </c>
      <c r="S568" t="e">
        <f>IF(AND(TableOMP[[#This Row],[total_time]]&gt;=TableOMP[[#This Row],[Low]], TableOMP[[#This Row],[total_time]]&lt;=TableOMP[[#This Row],[High]]),1,0)</f>
        <v>#N/A</v>
      </c>
    </row>
    <row r="569" spans="1:19" x14ac:dyDescent="0.25">
      <c r="A569" t="s">
        <v>17</v>
      </c>
      <c r="B569">
        <v>100</v>
      </c>
      <c r="C569">
        <v>0</v>
      </c>
      <c r="D569">
        <v>0</v>
      </c>
      <c r="E569">
        <v>56</v>
      </c>
      <c r="F569">
        <v>1</v>
      </c>
      <c r="G569">
        <v>1.8805529999999999</v>
      </c>
      <c r="H569">
        <v>1.4605999999999999E-2</v>
      </c>
      <c r="I569">
        <v>0.40126299999999998</v>
      </c>
      <c r="J569">
        <v>7.2960000000000004E-3</v>
      </c>
      <c r="K569" t="str">
        <f t="shared" si="8"/>
        <v>5</v>
      </c>
      <c r="L569" t="s">
        <v>41</v>
      </c>
      <c r="M569" t="s">
        <v>40</v>
      </c>
      <c r="N5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56 1</v>
      </c>
      <c r="O569" t="e">
        <f>VLOOKUP(TableOMP[[#This Row],[Label]],TableAvg[],2,FALSE)</f>
        <v>#N/A</v>
      </c>
      <c r="P569" t="e">
        <f>VLOOKUP(TableOMP[[#This Row],[Label]],TableAvg[],3,FALSE)</f>
        <v>#N/A</v>
      </c>
      <c r="Q569" t="e">
        <f>TableOMP[[#This Row],[Avg]]-$U$2*TableOMP[[#This Row],[StdDev]]</f>
        <v>#N/A</v>
      </c>
      <c r="R569" t="e">
        <f>TableOMP[[#This Row],[Avg]]+$U$2*TableOMP[[#This Row],[StdDev]]</f>
        <v>#N/A</v>
      </c>
      <c r="S569" t="e">
        <f>IF(AND(TableOMP[[#This Row],[total_time]]&gt;=TableOMP[[#This Row],[Low]], TableOMP[[#This Row],[total_time]]&lt;=TableOMP[[#This Row],[High]]),1,0)</f>
        <v>#N/A</v>
      </c>
    </row>
    <row r="570" spans="1:19" x14ac:dyDescent="0.25">
      <c r="A570" t="s">
        <v>17</v>
      </c>
      <c r="B570">
        <v>100</v>
      </c>
      <c r="C570">
        <v>0</v>
      </c>
      <c r="D570">
        <v>0</v>
      </c>
      <c r="E570">
        <v>57</v>
      </c>
      <c r="F570">
        <v>1</v>
      </c>
      <c r="G570">
        <v>1.9839009999999999</v>
      </c>
      <c r="H570">
        <v>1.5980999999999999E-2</v>
      </c>
      <c r="I570">
        <v>0.39065499999999997</v>
      </c>
      <c r="J570">
        <v>6.9760000000000004E-3</v>
      </c>
      <c r="K570" t="str">
        <f t="shared" si="8"/>
        <v>5</v>
      </c>
      <c r="L570" t="s">
        <v>41</v>
      </c>
      <c r="M570" t="s">
        <v>40</v>
      </c>
      <c r="N5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57 1</v>
      </c>
      <c r="O570" t="e">
        <f>VLOOKUP(TableOMP[[#This Row],[Label]],TableAvg[],2,FALSE)</f>
        <v>#N/A</v>
      </c>
      <c r="P570" t="e">
        <f>VLOOKUP(TableOMP[[#This Row],[Label]],TableAvg[],3,FALSE)</f>
        <v>#N/A</v>
      </c>
      <c r="Q570" t="e">
        <f>TableOMP[[#This Row],[Avg]]-$U$2*TableOMP[[#This Row],[StdDev]]</f>
        <v>#N/A</v>
      </c>
      <c r="R570" t="e">
        <f>TableOMP[[#This Row],[Avg]]+$U$2*TableOMP[[#This Row],[StdDev]]</f>
        <v>#N/A</v>
      </c>
      <c r="S570" t="e">
        <f>IF(AND(TableOMP[[#This Row],[total_time]]&gt;=TableOMP[[#This Row],[Low]], TableOMP[[#This Row],[total_time]]&lt;=TableOMP[[#This Row],[High]]),1,0)</f>
        <v>#N/A</v>
      </c>
    </row>
    <row r="571" spans="1:19" x14ac:dyDescent="0.25">
      <c r="A571" t="s">
        <v>17</v>
      </c>
      <c r="B571">
        <v>100</v>
      </c>
      <c r="C571">
        <v>0</v>
      </c>
      <c r="D571">
        <v>0</v>
      </c>
      <c r="E571">
        <v>58</v>
      </c>
      <c r="F571">
        <v>1</v>
      </c>
      <c r="G571">
        <v>1.2442070000000001</v>
      </c>
      <c r="H571">
        <v>2.0618999999999998E-2</v>
      </c>
      <c r="I571">
        <v>0.33177299999999998</v>
      </c>
      <c r="J571">
        <v>5.8209999999999998E-3</v>
      </c>
      <c r="K571" t="str">
        <f t="shared" si="8"/>
        <v>5</v>
      </c>
      <c r="L571" t="s">
        <v>41</v>
      </c>
      <c r="M571" t="s">
        <v>40</v>
      </c>
      <c r="N5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58 1</v>
      </c>
      <c r="O571" t="e">
        <f>VLOOKUP(TableOMP[[#This Row],[Label]],TableAvg[],2,FALSE)</f>
        <v>#N/A</v>
      </c>
      <c r="P571" t="e">
        <f>VLOOKUP(TableOMP[[#This Row],[Label]],TableAvg[],3,FALSE)</f>
        <v>#N/A</v>
      </c>
      <c r="Q571" t="e">
        <f>TableOMP[[#This Row],[Avg]]-$U$2*TableOMP[[#This Row],[StdDev]]</f>
        <v>#N/A</v>
      </c>
      <c r="R571" t="e">
        <f>TableOMP[[#This Row],[Avg]]+$U$2*TableOMP[[#This Row],[StdDev]]</f>
        <v>#N/A</v>
      </c>
      <c r="S571" t="e">
        <f>IF(AND(TableOMP[[#This Row],[total_time]]&gt;=TableOMP[[#This Row],[Low]], TableOMP[[#This Row],[total_time]]&lt;=TableOMP[[#This Row],[High]]),1,0)</f>
        <v>#N/A</v>
      </c>
    </row>
    <row r="572" spans="1:19" x14ac:dyDescent="0.25">
      <c r="A572" t="s">
        <v>17</v>
      </c>
      <c r="B572">
        <v>100</v>
      </c>
      <c r="C572">
        <v>0</v>
      </c>
      <c r="D572">
        <v>0</v>
      </c>
      <c r="E572">
        <v>59</v>
      </c>
      <c r="F572">
        <v>1</v>
      </c>
      <c r="G572">
        <v>1.2840860000000001</v>
      </c>
      <c r="H572">
        <v>2.3813000000000001E-2</v>
      </c>
      <c r="I572">
        <v>0.360236</v>
      </c>
      <c r="J572">
        <v>6.2110000000000004E-3</v>
      </c>
      <c r="K572" t="str">
        <f t="shared" si="8"/>
        <v>5</v>
      </c>
      <c r="L572" t="s">
        <v>41</v>
      </c>
      <c r="M572" t="s">
        <v>40</v>
      </c>
      <c r="N5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59 1</v>
      </c>
      <c r="O572" t="e">
        <f>VLOOKUP(TableOMP[[#This Row],[Label]],TableAvg[],2,FALSE)</f>
        <v>#N/A</v>
      </c>
      <c r="P572" t="e">
        <f>VLOOKUP(TableOMP[[#This Row],[Label]],TableAvg[],3,FALSE)</f>
        <v>#N/A</v>
      </c>
      <c r="Q572" t="e">
        <f>TableOMP[[#This Row],[Avg]]-$U$2*TableOMP[[#This Row],[StdDev]]</f>
        <v>#N/A</v>
      </c>
      <c r="R572" t="e">
        <f>TableOMP[[#This Row],[Avg]]+$U$2*TableOMP[[#This Row],[StdDev]]</f>
        <v>#N/A</v>
      </c>
      <c r="S572" t="e">
        <f>IF(AND(TableOMP[[#This Row],[total_time]]&gt;=TableOMP[[#This Row],[Low]], TableOMP[[#This Row],[total_time]]&lt;=TableOMP[[#This Row],[High]]),1,0)</f>
        <v>#N/A</v>
      </c>
    </row>
    <row r="573" spans="1:19" x14ac:dyDescent="0.25">
      <c r="A573" t="s">
        <v>17</v>
      </c>
      <c r="B573">
        <v>100</v>
      </c>
      <c r="C573">
        <v>0</v>
      </c>
      <c r="D573">
        <v>0</v>
      </c>
      <c r="E573">
        <v>60</v>
      </c>
      <c r="F573">
        <v>1</v>
      </c>
      <c r="G573">
        <v>1.2566299999999999</v>
      </c>
      <c r="H573">
        <v>1.8508E-2</v>
      </c>
      <c r="I573">
        <v>0.39158199999999999</v>
      </c>
      <c r="J573">
        <v>6.6369999999999997E-3</v>
      </c>
      <c r="K573" t="str">
        <f t="shared" si="8"/>
        <v>5</v>
      </c>
      <c r="L573" t="s">
        <v>41</v>
      </c>
      <c r="M573" t="s">
        <v>40</v>
      </c>
      <c r="N5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60 1</v>
      </c>
      <c r="O573" t="e">
        <f>VLOOKUP(TableOMP[[#This Row],[Label]],TableAvg[],2,FALSE)</f>
        <v>#N/A</v>
      </c>
      <c r="P573" t="e">
        <f>VLOOKUP(TableOMP[[#This Row],[Label]],TableAvg[],3,FALSE)</f>
        <v>#N/A</v>
      </c>
      <c r="Q573" t="e">
        <f>TableOMP[[#This Row],[Avg]]-$U$2*TableOMP[[#This Row],[StdDev]]</f>
        <v>#N/A</v>
      </c>
      <c r="R573" t="e">
        <f>TableOMP[[#This Row],[Avg]]+$U$2*TableOMP[[#This Row],[StdDev]]</f>
        <v>#N/A</v>
      </c>
      <c r="S573" t="e">
        <f>IF(AND(TableOMP[[#This Row],[total_time]]&gt;=TableOMP[[#This Row],[Low]], TableOMP[[#This Row],[total_time]]&lt;=TableOMP[[#This Row],[High]]),1,0)</f>
        <v>#N/A</v>
      </c>
    </row>
    <row r="574" spans="1:19" x14ac:dyDescent="0.25">
      <c r="A574" t="s">
        <v>17</v>
      </c>
      <c r="B574">
        <v>100</v>
      </c>
      <c r="C574">
        <v>0</v>
      </c>
      <c r="D574">
        <v>0</v>
      </c>
      <c r="E574">
        <v>61</v>
      </c>
      <c r="F574">
        <v>1</v>
      </c>
      <c r="G574">
        <v>1.27671</v>
      </c>
      <c r="H574">
        <v>2.6009999999999998E-2</v>
      </c>
      <c r="I574">
        <v>0.42359599999999997</v>
      </c>
      <c r="J574">
        <v>7.0600000000000003E-3</v>
      </c>
      <c r="K574" t="str">
        <f t="shared" si="8"/>
        <v>5</v>
      </c>
      <c r="L574" t="s">
        <v>41</v>
      </c>
      <c r="M574" t="s">
        <v>40</v>
      </c>
      <c r="N5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61 1</v>
      </c>
      <c r="O574" t="e">
        <f>VLOOKUP(TableOMP[[#This Row],[Label]],TableAvg[],2,FALSE)</f>
        <v>#N/A</v>
      </c>
      <c r="P574" t="e">
        <f>VLOOKUP(TableOMP[[#This Row],[Label]],TableAvg[],3,FALSE)</f>
        <v>#N/A</v>
      </c>
      <c r="Q574" t="e">
        <f>TableOMP[[#This Row],[Avg]]-$U$2*TableOMP[[#This Row],[StdDev]]</f>
        <v>#N/A</v>
      </c>
      <c r="R574" t="e">
        <f>TableOMP[[#This Row],[Avg]]+$U$2*TableOMP[[#This Row],[StdDev]]</f>
        <v>#N/A</v>
      </c>
      <c r="S574" t="e">
        <f>IF(AND(TableOMP[[#This Row],[total_time]]&gt;=TableOMP[[#This Row],[Low]], TableOMP[[#This Row],[total_time]]&lt;=TableOMP[[#This Row],[High]]),1,0)</f>
        <v>#N/A</v>
      </c>
    </row>
    <row r="575" spans="1:19" x14ac:dyDescent="0.25">
      <c r="A575" t="s">
        <v>17</v>
      </c>
      <c r="B575">
        <v>100</v>
      </c>
      <c r="C575">
        <v>0</v>
      </c>
      <c r="D575">
        <v>0</v>
      </c>
      <c r="E575">
        <v>62</v>
      </c>
      <c r="F575">
        <v>1</v>
      </c>
      <c r="G575">
        <v>1.291846</v>
      </c>
      <c r="H575">
        <v>1.4012E-2</v>
      </c>
      <c r="I575">
        <v>0.42517300000000002</v>
      </c>
      <c r="J575">
        <v>6.9699999999999996E-3</v>
      </c>
      <c r="K575" t="str">
        <f t="shared" si="8"/>
        <v>5</v>
      </c>
      <c r="L575" t="s">
        <v>41</v>
      </c>
      <c r="M575" t="s">
        <v>40</v>
      </c>
      <c r="N5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62 1</v>
      </c>
      <c r="O575" t="e">
        <f>VLOOKUP(TableOMP[[#This Row],[Label]],TableAvg[],2,FALSE)</f>
        <v>#N/A</v>
      </c>
      <c r="P575" t="e">
        <f>VLOOKUP(TableOMP[[#This Row],[Label]],TableAvg[],3,FALSE)</f>
        <v>#N/A</v>
      </c>
      <c r="Q575" t="e">
        <f>TableOMP[[#This Row],[Avg]]-$U$2*TableOMP[[#This Row],[StdDev]]</f>
        <v>#N/A</v>
      </c>
      <c r="R575" t="e">
        <f>TableOMP[[#This Row],[Avg]]+$U$2*TableOMP[[#This Row],[StdDev]]</f>
        <v>#N/A</v>
      </c>
      <c r="S575" t="e">
        <f>IF(AND(TableOMP[[#This Row],[total_time]]&gt;=TableOMP[[#This Row],[Low]], TableOMP[[#This Row],[total_time]]&lt;=TableOMP[[#This Row],[High]]),1,0)</f>
        <v>#N/A</v>
      </c>
    </row>
    <row r="576" spans="1:19" x14ac:dyDescent="0.25">
      <c r="A576" t="s">
        <v>17</v>
      </c>
      <c r="B576">
        <v>100</v>
      </c>
      <c r="C576">
        <v>0</v>
      </c>
      <c r="D576">
        <v>0</v>
      </c>
      <c r="E576">
        <v>63</v>
      </c>
      <c r="F576">
        <v>1</v>
      </c>
      <c r="G576">
        <v>1.278797</v>
      </c>
      <c r="H576">
        <v>1.8957999999999999E-2</v>
      </c>
      <c r="I576">
        <v>0.49699199999999999</v>
      </c>
      <c r="J576">
        <v>8.0160000000000006E-3</v>
      </c>
      <c r="K576" t="str">
        <f t="shared" si="8"/>
        <v>5</v>
      </c>
      <c r="L576" t="s">
        <v>41</v>
      </c>
      <c r="M576" t="s">
        <v>40</v>
      </c>
      <c r="N5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63 1</v>
      </c>
      <c r="O576" t="e">
        <f>VLOOKUP(TableOMP[[#This Row],[Label]],TableAvg[],2,FALSE)</f>
        <v>#N/A</v>
      </c>
      <c r="P576" t="e">
        <f>VLOOKUP(TableOMP[[#This Row],[Label]],TableAvg[],3,FALSE)</f>
        <v>#N/A</v>
      </c>
      <c r="Q576" t="e">
        <f>TableOMP[[#This Row],[Avg]]-$U$2*TableOMP[[#This Row],[StdDev]]</f>
        <v>#N/A</v>
      </c>
      <c r="R576" t="e">
        <f>TableOMP[[#This Row],[Avg]]+$U$2*TableOMP[[#This Row],[StdDev]]</f>
        <v>#N/A</v>
      </c>
      <c r="S576" t="e">
        <f>IF(AND(TableOMP[[#This Row],[total_time]]&gt;=TableOMP[[#This Row],[Low]], TableOMP[[#This Row],[total_time]]&lt;=TableOMP[[#This Row],[High]]),1,0)</f>
        <v>#N/A</v>
      </c>
    </row>
    <row r="577" spans="1:19" x14ac:dyDescent="0.25">
      <c r="A577" t="s">
        <v>17</v>
      </c>
      <c r="B577">
        <v>100</v>
      </c>
      <c r="C577">
        <v>0</v>
      </c>
      <c r="D577">
        <v>0</v>
      </c>
      <c r="E577">
        <v>64</v>
      </c>
      <c r="F577">
        <v>1</v>
      </c>
      <c r="G577">
        <v>1.259282</v>
      </c>
      <c r="H577">
        <v>1.4532E-2</v>
      </c>
      <c r="I577">
        <v>0.53651800000000005</v>
      </c>
      <c r="J577">
        <v>8.5159999999999993E-3</v>
      </c>
      <c r="K577" t="str">
        <f t="shared" si="8"/>
        <v>5</v>
      </c>
      <c r="L577" t="s">
        <v>41</v>
      </c>
      <c r="M577" t="s">
        <v>40</v>
      </c>
      <c r="N5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64 1</v>
      </c>
      <c r="O577" t="e">
        <f>VLOOKUP(TableOMP[[#This Row],[Label]],TableAvg[],2,FALSE)</f>
        <v>#N/A</v>
      </c>
      <c r="P577" t="e">
        <f>VLOOKUP(TableOMP[[#This Row],[Label]],TableAvg[],3,FALSE)</f>
        <v>#N/A</v>
      </c>
      <c r="Q577" t="e">
        <f>TableOMP[[#This Row],[Avg]]-$U$2*TableOMP[[#This Row],[StdDev]]</f>
        <v>#N/A</v>
      </c>
      <c r="R577" t="e">
        <f>TableOMP[[#This Row],[Avg]]+$U$2*TableOMP[[#This Row],[StdDev]]</f>
        <v>#N/A</v>
      </c>
      <c r="S577" t="e">
        <f>IF(AND(TableOMP[[#This Row],[total_time]]&gt;=TableOMP[[#This Row],[Low]], TableOMP[[#This Row],[total_time]]&lt;=TableOMP[[#This Row],[High]]),1,0)</f>
        <v>#N/A</v>
      </c>
    </row>
    <row r="578" spans="1:19" x14ac:dyDescent="0.25">
      <c r="A578" t="s">
        <v>17</v>
      </c>
      <c r="B578">
        <v>10000</v>
      </c>
      <c r="C578">
        <v>0</v>
      </c>
      <c r="D578">
        <v>0</v>
      </c>
      <c r="E578">
        <v>1</v>
      </c>
      <c r="F578">
        <v>1</v>
      </c>
      <c r="G578">
        <v>2.7049660000000002</v>
      </c>
      <c r="H578">
        <v>7.8428999999999999E-2</v>
      </c>
      <c r="I578">
        <v>0</v>
      </c>
      <c r="J578">
        <v>0</v>
      </c>
      <c r="K578" t="str">
        <f t="shared" ref="K578:K641" si="9">MID(M578,22,1)</f>
        <v>5</v>
      </c>
      <c r="L578" t="s">
        <v>41</v>
      </c>
      <c r="M578" t="s">
        <v>40</v>
      </c>
      <c r="N5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 1</v>
      </c>
      <c r="O578">
        <f>VLOOKUP(TableOMP[[#This Row],[Label]],TableAvg[],2,FALSE)</f>
        <v>0</v>
      </c>
      <c r="P578">
        <f>VLOOKUP(TableOMP[[#This Row],[Label]],TableAvg[],3,FALSE)</f>
        <v>0</v>
      </c>
      <c r="Q578">
        <f>TableOMP[[#This Row],[Avg]]-$U$2*TableOMP[[#This Row],[StdDev]]</f>
        <v>0</v>
      </c>
      <c r="R578">
        <f>TableOMP[[#This Row],[Avg]]+$U$2*TableOMP[[#This Row],[StdDev]]</f>
        <v>0</v>
      </c>
      <c r="S578">
        <f>IF(AND(TableOMP[[#This Row],[total_time]]&gt;=TableOMP[[#This Row],[Low]], TableOMP[[#This Row],[total_time]]&lt;=TableOMP[[#This Row],[High]]),1,0)</f>
        <v>0</v>
      </c>
    </row>
    <row r="579" spans="1:19" x14ac:dyDescent="0.25">
      <c r="A579" t="s">
        <v>17</v>
      </c>
      <c r="B579">
        <v>10000</v>
      </c>
      <c r="C579">
        <v>0</v>
      </c>
      <c r="D579">
        <v>0</v>
      </c>
      <c r="E579">
        <v>2</v>
      </c>
      <c r="F579">
        <v>1</v>
      </c>
      <c r="G579">
        <v>1.954793</v>
      </c>
      <c r="H579">
        <v>0.120306</v>
      </c>
      <c r="I579">
        <v>3.0737E-2</v>
      </c>
      <c r="J579">
        <v>3.0737E-2</v>
      </c>
      <c r="K579" t="str">
        <f t="shared" si="9"/>
        <v>5</v>
      </c>
      <c r="L579" t="s">
        <v>41</v>
      </c>
      <c r="M579" t="s">
        <v>40</v>
      </c>
      <c r="N5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 1</v>
      </c>
      <c r="O579" t="e">
        <f>VLOOKUP(TableOMP[[#This Row],[Label]],TableAvg[],2,FALSE)</f>
        <v>#N/A</v>
      </c>
      <c r="P579" t="e">
        <f>VLOOKUP(TableOMP[[#This Row],[Label]],TableAvg[],3,FALSE)</f>
        <v>#N/A</v>
      </c>
      <c r="Q579" t="e">
        <f>TableOMP[[#This Row],[Avg]]-$U$2*TableOMP[[#This Row],[StdDev]]</f>
        <v>#N/A</v>
      </c>
      <c r="R579" t="e">
        <f>TableOMP[[#This Row],[Avg]]+$U$2*TableOMP[[#This Row],[StdDev]]</f>
        <v>#N/A</v>
      </c>
      <c r="S579" t="e">
        <f>IF(AND(TableOMP[[#This Row],[total_time]]&gt;=TableOMP[[#This Row],[Low]], TableOMP[[#This Row],[total_time]]&lt;=TableOMP[[#This Row],[High]]),1,0)</f>
        <v>#N/A</v>
      </c>
    </row>
    <row r="580" spans="1:19" x14ac:dyDescent="0.25">
      <c r="A580" t="s">
        <v>17</v>
      </c>
      <c r="B580">
        <v>10000</v>
      </c>
      <c r="C580">
        <v>0</v>
      </c>
      <c r="D580">
        <v>0</v>
      </c>
      <c r="E580">
        <v>3</v>
      </c>
      <c r="F580">
        <v>1</v>
      </c>
      <c r="G580">
        <v>2.8739479999999999</v>
      </c>
      <c r="H580">
        <v>0.112486</v>
      </c>
      <c r="I580">
        <v>3.9132E-2</v>
      </c>
      <c r="J580">
        <v>1.9566E-2</v>
      </c>
      <c r="K580" t="str">
        <f t="shared" si="9"/>
        <v>5</v>
      </c>
      <c r="L580" t="s">
        <v>41</v>
      </c>
      <c r="M580" t="s">
        <v>40</v>
      </c>
      <c r="N5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 1</v>
      </c>
      <c r="O580" t="e">
        <f>VLOOKUP(TableOMP[[#This Row],[Label]],TableAvg[],2,FALSE)</f>
        <v>#N/A</v>
      </c>
      <c r="P580" t="e">
        <f>VLOOKUP(TableOMP[[#This Row],[Label]],TableAvg[],3,FALSE)</f>
        <v>#N/A</v>
      </c>
      <c r="Q580" t="e">
        <f>TableOMP[[#This Row],[Avg]]-$U$2*TableOMP[[#This Row],[StdDev]]</f>
        <v>#N/A</v>
      </c>
      <c r="R580" t="e">
        <f>TableOMP[[#This Row],[Avg]]+$U$2*TableOMP[[#This Row],[StdDev]]</f>
        <v>#N/A</v>
      </c>
      <c r="S580" t="e">
        <f>IF(AND(TableOMP[[#This Row],[total_time]]&gt;=TableOMP[[#This Row],[Low]], TableOMP[[#This Row],[total_time]]&lt;=TableOMP[[#This Row],[High]]),1,0)</f>
        <v>#N/A</v>
      </c>
    </row>
    <row r="581" spans="1:19" x14ac:dyDescent="0.25">
      <c r="A581" t="s">
        <v>17</v>
      </c>
      <c r="B581">
        <v>10000</v>
      </c>
      <c r="C581">
        <v>0</v>
      </c>
      <c r="D581">
        <v>0</v>
      </c>
      <c r="E581">
        <v>4</v>
      </c>
      <c r="F581">
        <v>1</v>
      </c>
      <c r="G581">
        <v>1.559828</v>
      </c>
      <c r="H581">
        <v>0.109206</v>
      </c>
      <c r="I581">
        <v>4.9667999999999997E-2</v>
      </c>
      <c r="J581">
        <v>1.6556000000000001E-2</v>
      </c>
      <c r="K581" t="str">
        <f t="shared" si="9"/>
        <v>5</v>
      </c>
      <c r="L581" t="s">
        <v>41</v>
      </c>
      <c r="M581" t="s">
        <v>40</v>
      </c>
      <c r="N5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 1</v>
      </c>
      <c r="O581" t="e">
        <f>VLOOKUP(TableOMP[[#This Row],[Label]],TableAvg[],2,FALSE)</f>
        <v>#N/A</v>
      </c>
      <c r="P581" t="e">
        <f>VLOOKUP(TableOMP[[#This Row],[Label]],TableAvg[],3,FALSE)</f>
        <v>#N/A</v>
      </c>
      <c r="Q581" t="e">
        <f>TableOMP[[#This Row],[Avg]]-$U$2*TableOMP[[#This Row],[StdDev]]</f>
        <v>#N/A</v>
      </c>
      <c r="R581" t="e">
        <f>TableOMP[[#This Row],[Avg]]+$U$2*TableOMP[[#This Row],[StdDev]]</f>
        <v>#N/A</v>
      </c>
      <c r="S581" t="e">
        <f>IF(AND(TableOMP[[#This Row],[total_time]]&gt;=TableOMP[[#This Row],[Low]], TableOMP[[#This Row],[total_time]]&lt;=TableOMP[[#This Row],[High]]),1,0)</f>
        <v>#N/A</v>
      </c>
    </row>
    <row r="582" spans="1:19" x14ac:dyDescent="0.25">
      <c r="A582" t="s">
        <v>17</v>
      </c>
      <c r="B582">
        <v>10000</v>
      </c>
      <c r="C582">
        <v>0</v>
      </c>
      <c r="D582">
        <v>0</v>
      </c>
      <c r="E582">
        <v>5</v>
      </c>
      <c r="F582">
        <v>1</v>
      </c>
      <c r="G582">
        <v>1.49678</v>
      </c>
      <c r="H582">
        <v>0.108737</v>
      </c>
      <c r="I582">
        <v>6.0593000000000001E-2</v>
      </c>
      <c r="J582">
        <v>1.5148E-2</v>
      </c>
      <c r="K582" t="str">
        <f t="shared" si="9"/>
        <v>5</v>
      </c>
      <c r="L582" t="s">
        <v>41</v>
      </c>
      <c r="M582" t="s">
        <v>40</v>
      </c>
      <c r="N5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 1</v>
      </c>
      <c r="O582" t="e">
        <f>VLOOKUP(TableOMP[[#This Row],[Label]],TableAvg[],2,FALSE)</f>
        <v>#N/A</v>
      </c>
      <c r="P582" t="e">
        <f>VLOOKUP(TableOMP[[#This Row],[Label]],TableAvg[],3,FALSE)</f>
        <v>#N/A</v>
      </c>
      <c r="Q582" t="e">
        <f>TableOMP[[#This Row],[Avg]]-$U$2*TableOMP[[#This Row],[StdDev]]</f>
        <v>#N/A</v>
      </c>
      <c r="R582" t="e">
        <f>TableOMP[[#This Row],[Avg]]+$U$2*TableOMP[[#This Row],[StdDev]]</f>
        <v>#N/A</v>
      </c>
      <c r="S582" t="e">
        <f>IF(AND(TableOMP[[#This Row],[total_time]]&gt;=TableOMP[[#This Row],[Low]], TableOMP[[#This Row],[total_time]]&lt;=TableOMP[[#This Row],[High]]),1,0)</f>
        <v>#N/A</v>
      </c>
    </row>
    <row r="583" spans="1:19" x14ac:dyDescent="0.25">
      <c r="A583" t="s">
        <v>17</v>
      </c>
      <c r="B583">
        <v>10000</v>
      </c>
      <c r="C583">
        <v>0</v>
      </c>
      <c r="D583">
        <v>0</v>
      </c>
      <c r="E583">
        <v>6</v>
      </c>
      <c r="F583">
        <v>1</v>
      </c>
      <c r="G583">
        <v>1.446979</v>
      </c>
      <c r="H583">
        <v>0.10574600000000001</v>
      </c>
      <c r="I583">
        <v>6.4818000000000001E-2</v>
      </c>
      <c r="J583">
        <v>1.2964E-2</v>
      </c>
      <c r="K583" t="str">
        <f t="shared" si="9"/>
        <v>5</v>
      </c>
      <c r="L583" t="s">
        <v>41</v>
      </c>
      <c r="M583" t="s">
        <v>40</v>
      </c>
      <c r="N5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 1</v>
      </c>
      <c r="O583" t="e">
        <f>VLOOKUP(TableOMP[[#This Row],[Label]],TableAvg[],2,FALSE)</f>
        <v>#N/A</v>
      </c>
      <c r="P583" t="e">
        <f>VLOOKUP(TableOMP[[#This Row],[Label]],TableAvg[],3,FALSE)</f>
        <v>#N/A</v>
      </c>
      <c r="Q583" t="e">
        <f>TableOMP[[#This Row],[Avg]]-$U$2*TableOMP[[#This Row],[StdDev]]</f>
        <v>#N/A</v>
      </c>
      <c r="R583" t="e">
        <f>TableOMP[[#This Row],[Avg]]+$U$2*TableOMP[[#This Row],[StdDev]]</f>
        <v>#N/A</v>
      </c>
      <c r="S583" t="e">
        <f>IF(AND(TableOMP[[#This Row],[total_time]]&gt;=TableOMP[[#This Row],[Low]], TableOMP[[#This Row],[total_time]]&lt;=TableOMP[[#This Row],[High]]),1,0)</f>
        <v>#N/A</v>
      </c>
    </row>
    <row r="584" spans="1:19" x14ac:dyDescent="0.25">
      <c r="A584" t="s">
        <v>17</v>
      </c>
      <c r="B584">
        <v>10000</v>
      </c>
      <c r="C584">
        <v>0</v>
      </c>
      <c r="D584">
        <v>0</v>
      </c>
      <c r="E584">
        <v>7</v>
      </c>
      <c r="F584">
        <v>1</v>
      </c>
      <c r="G584">
        <v>1.402973</v>
      </c>
      <c r="H584">
        <v>0.10724599999999999</v>
      </c>
      <c r="I584">
        <v>8.2302E-2</v>
      </c>
      <c r="J584">
        <v>1.3717E-2</v>
      </c>
      <c r="K584" t="str">
        <f t="shared" si="9"/>
        <v>5</v>
      </c>
      <c r="L584" t="s">
        <v>41</v>
      </c>
      <c r="M584" t="s">
        <v>40</v>
      </c>
      <c r="N5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7 1</v>
      </c>
      <c r="O584" t="e">
        <f>VLOOKUP(TableOMP[[#This Row],[Label]],TableAvg[],2,FALSE)</f>
        <v>#N/A</v>
      </c>
      <c r="P584" t="e">
        <f>VLOOKUP(TableOMP[[#This Row],[Label]],TableAvg[],3,FALSE)</f>
        <v>#N/A</v>
      </c>
      <c r="Q584" t="e">
        <f>TableOMP[[#This Row],[Avg]]-$U$2*TableOMP[[#This Row],[StdDev]]</f>
        <v>#N/A</v>
      </c>
      <c r="R584" t="e">
        <f>TableOMP[[#This Row],[Avg]]+$U$2*TableOMP[[#This Row],[StdDev]]</f>
        <v>#N/A</v>
      </c>
      <c r="S584" t="e">
        <f>IF(AND(TableOMP[[#This Row],[total_time]]&gt;=TableOMP[[#This Row],[Low]], TableOMP[[#This Row],[total_time]]&lt;=TableOMP[[#This Row],[High]]),1,0)</f>
        <v>#N/A</v>
      </c>
    </row>
    <row r="585" spans="1:19" x14ac:dyDescent="0.25">
      <c r="A585" t="s">
        <v>17</v>
      </c>
      <c r="B585">
        <v>10000</v>
      </c>
      <c r="C585">
        <v>0</v>
      </c>
      <c r="D585">
        <v>0</v>
      </c>
      <c r="E585">
        <v>8</v>
      </c>
      <c r="F585">
        <v>1</v>
      </c>
      <c r="G585">
        <v>1.3955919999999999</v>
      </c>
      <c r="H585">
        <v>0.10809100000000001</v>
      </c>
      <c r="I585">
        <v>9.0638999999999997E-2</v>
      </c>
      <c r="J585">
        <v>1.2947999999999999E-2</v>
      </c>
      <c r="K585" t="str">
        <f t="shared" si="9"/>
        <v>5</v>
      </c>
      <c r="L585" t="s">
        <v>41</v>
      </c>
      <c r="M585" t="s">
        <v>40</v>
      </c>
      <c r="N5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8 1</v>
      </c>
      <c r="O585" t="e">
        <f>VLOOKUP(TableOMP[[#This Row],[Label]],TableAvg[],2,FALSE)</f>
        <v>#N/A</v>
      </c>
      <c r="P585" t="e">
        <f>VLOOKUP(TableOMP[[#This Row],[Label]],TableAvg[],3,FALSE)</f>
        <v>#N/A</v>
      </c>
      <c r="Q585" t="e">
        <f>TableOMP[[#This Row],[Avg]]-$U$2*TableOMP[[#This Row],[StdDev]]</f>
        <v>#N/A</v>
      </c>
      <c r="R585" t="e">
        <f>TableOMP[[#This Row],[Avg]]+$U$2*TableOMP[[#This Row],[StdDev]]</f>
        <v>#N/A</v>
      </c>
      <c r="S585" t="e">
        <f>IF(AND(TableOMP[[#This Row],[total_time]]&gt;=TableOMP[[#This Row],[Low]], TableOMP[[#This Row],[total_time]]&lt;=TableOMP[[#This Row],[High]]),1,0)</f>
        <v>#N/A</v>
      </c>
    </row>
    <row r="586" spans="1:19" x14ac:dyDescent="0.25">
      <c r="A586" t="s">
        <v>17</v>
      </c>
      <c r="B586">
        <v>10000</v>
      </c>
      <c r="C586">
        <v>0</v>
      </c>
      <c r="D586">
        <v>0</v>
      </c>
      <c r="E586">
        <v>9</v>
      </c>
      <c r="F586">
        <v>1</v>
      </c>
      <c r="G586">
        <v>1.3787199999999999</v>
      </c>
      <c r="H586">
        <v>0.10871</v>
      </c>
      <c r="I586">
        <v>9.1633999999999993E-2</v>
      </c>
      <c r="J586">
        <v>1.1454000000000001E-2</v>
      </c>
      <c r="K586" t="str">
        <f t="shared" si="9"/>
        <v>5</v>
      </c>
      <c r="L586" t="s">
        <v>41</v>
      </c>
      <c r="M586" t="s">
        <v>40</v>
      </c>
      <c r="N5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9 1</v>
      </c>
      <c r="O586" t="e">
        <f>VLOOKUP(TableOMP[[#This Row],[Label]],TableAvg[],2,FALSE)</f>
        <v>#N/A</v>
      </c>
      <c r="P586" t="e">
        <f>VLOOKUP(TableOMP[[#This Row],[Label]],TableAvg[],3,FALSE)</f>
        <v>#N/A</v>
      </c>
      <c r="Q586" t="e">
        <f>TableOMP[[#This Row],[Avg]]-$U$2*TableOMP[[#This Row],[StdDev]]</f>
        <v>#N/A</v>
      </c>
      <c r="R586" t="e">
        <f>TableOMP[[#This Row],[Avg]]+$U$2*TableOMP[[#This Row],[StdDev]]</f>
        <v>#N/A</v>
      </c>
      <c r="S586" t="e">
        <f>IF(AND(TableOMP[[#This Row],[total_time]]&gt;=TableOMP[[#This Row],[Low]], TableOMP[[#This Row],[total_time]]&lt;=TableOMP[[#This Row],[High]]),1,0)</f>
        <v>#N/A</v>
      </c>
    </row>
    <row r="587" spans="1:19" x14ac:dyDescent="0.25">
      <c r="A587" t="s">
        <v>17</v>
      </c>
      <c r="B587">
        <v>10000</v>
      </c>
      <c r="C587">
        <v>0</v>
      </c>
      <c r="D587">
        <v>0</v>
      </c>
      <c r="E587">
        <v>10</v>
      </c>
      <c r="F587">
        <v>1</v>
      </c>
      <c r="G587">
        <v>1.365367</v>
      </c>
      <c r="H587">
        <v>0.10957</v>
      </c>
      <c r="I587">
        <v>0.106632</v>
      </c>
      <c r="J587">
        <v>1.1847999999999999E-2</v>
      </c>
      <c r="K587" t="str">
        <f t="shared" si="9"/>
        <v>5</v>
      </c>
      <c r="L587" t="s">
        <v>41</v>
      </c>
      <c r="M587" t="s">
        <v>40</v>
      </c>
      <c r="N5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10 1</v>
      </c>
      <c r="O587" t="e">
        <f>VLOOKUP(TableOMP[[#This Row],[Label]],TableAvg[],2,FALSE)</f>
        <v>#N/A</v>
      </c>
      <c r="P587" t="e">
        <f>VLOOKUP(TableOMP[[#This Row],[Label]],TableAvg[],3,FALSE)</f>
        <v>#N/A</v>
      </c>
      <c r="Q587" t="e">
        <f>TableOMP[[#This Row],[Avg]]-$U$2*TableOMP[[#This Row],[StdDev]]</f>
        <v>#N/A</v>
      </c>
      <c r="R587" t="e">
        <f>TableOMP[[#This Row],[Avg]]+$U$2*TableOMP[[#This Row],[StdDev]]</f>
        <v>#N/A</v>
      </c>
      <c r="S587" t="e">
        <f>IF(AND(TableOMP[[#This Row],[total_time]]&gt;=TableOMP[[#This Row],[Low]], TableOMP[[#This Row],[total_time]]&lt;=TableOMP[[#This Row],[High]]),1,0)</f>
        <v>#N/A</v>
      </c>
    </row>
    <row r="588" spans="1:19" x14ac:dyDescent="0.25">
      <c r="A588" t="s">
        <v>17</v>
      </c>
      <c r="B588">
        <v>10000</v>
      </c>
      <c r="C588">
        <v>0</v>
      </c>
      <c r="D588">
        <v>0</v>
      </c>
      <c r="E588">
        <v>11</v>
      </c>
      <c r="F588">
        <v>1</v>
      </c>
      <c r="G588">
        <v>1.361483</v>
      </c>
      <c r="H588">
        <v>0.10537000000000001</v>
      </c>
      <c r="I588">
        <v>0.100687</v>
      </c>
      <c r="J588">
        <v>1.0069E-2</v>
      </c>
      <c r="K588" t="str">
        <f t="shared" si="9"/>
        <v>5</v>
      </c>
      <c r="L588" t="s">
        <v>41</v>
      </c>
      <c r="M588" t="s">
        <v>40</v>
      </c>
      <c r="N5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11 1</v>
      </c>
      <c r="O588" t="e">
        <f>VLOOKUP(TableOMP[[#This Row],[Label]],TableAvg[],2,FALSE)</f>
        <v>#N/A</v>
      </c>
      <c r="P588" t="e">
        <f>VLOOKUP(TableOMP[[#This Row],[Label]],TableAvg[],3,FALSE)</f>
        <v>#N/A</v>
      </c>
      <c r="Q588" t="e">
        <f>TableOMP[[#This Row],[Avg]]-$U$2*TableOMP[[#This Row],[StdDev]]</f>
        <v>#N/A</v>
      </c>
      <c r="R588" t="e">
        <f>TableOMP[[#This Row],[Avg]]+$U$2*TableOMP[[#This Row],[StdDev]]</f>
        <v>#N/A</v>
      </c>
      <c r="S588" t="e">
        <f>IF(AND(TableOMP[[#This Row],[total_time]]&gt;=TableOMP[[#This Row],[Low]], TableOMP[[#This Row],[total_time]]&lt;=TableOMP[[#This Row],[High]]),1,0)</f>
        <v>#N/A</v>
      </c>
    </row>
    <row r="589" spans="1:19" x14ac:dyDescent="0.25">
      <c r="A589" t="s">
        <v>17</v>
      </c>
      <c r="B589">
        <v>10000</v>
      </c>
      <c r="C589">
        <v>0</v>
      </c>
      <c r="D589">
        <v>0</v>
      </c>
      <c r="E589">
        <v>12</v>
      </c>
      <c r="F589">
        <v>1</v>
      </c>
      <c r="G589">
        <v>1.353715</v>
      </c>
      <c r="H589">
        <v>0.102599</v>
      </c>
      <c r="I589">
        <v>0.116188</v>
      </c>
      <c r="J589">
        <v>1.0562999999999999E-2</v>
      </c>
      <c r="K589" t="str">
        <f t="shared" si="9"/>
        <v>5</v>
      </c>
      <c r="L589" t="s">
        <v>41</v>
      </c>
      <c r="M589" t="s">
        <v>40</v>
      </c>
      <c r="N5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12 1</v>
      </c>
      <c r="O589" t="e">
        <f>VLOOKUP(TableOMP[[#This Row],[Label]],TableAvg[],2,FALSE)</f>
        <v>#N/A</v>
      </c>
      <c r="P589" t="e">
        <f>VLOOKUP(TableOMP[[#This Row],[Label]],TableAvg[],3,FALSE)</f>
        <v>#N/A</v>
      </c>
      <c r="Q589" t="e">
        <f>TableOMP[[#This Row],[Avg]]-$U$2*TableOMP[[#This Row],[StdDev]]</f>
        <v>#N/A</v>
      </c>
      <c r="R589" t="e">
        <f>TableOMP[[#This Row],[Avg]]+$U$2*TableOMP[[#This Row],[StdDev]]</f>
        <v>#N/A</v>
      </c>
      <c r="S589" t="e">
        <f>IF(AND(TableOMP[[#This Row],[total_time]]&gt;=TableOMP[[#This Row],[Low]], TableOMP[[#This Row],[total_time]]&lt;=TableOMP[[#This Row],[High]]),1,0)</f>
        <v>#N/A</v>
      </c>
    </row>
    <row r="590" spans="1:19" x14ac:dyDescent="0.25">
      <c r="A590" t="s">
        <v>17</v>
      </c>
      <c r="B590">
        <v>10000</v>
      </c>
      <c r="C590">
        <v>0</v>
      </c>
      <c r="D590">
        <v>0</v>
      </c>
      <c r="E590">
        <v>13</v>
      </c>
      <c r="F590">
        <v>1</v>
      </c>
      <c r="G590">
        <v>1.4261459999999999</v>
      </c>
      <c r="H590">
        <v>0.131054</v>
      </c>
      <c r="I590">
        <v>0.11715200000000001</v>
      </c>
      <c r="J590">
        <v>9.7630000000000008E-3</v>
      </c>
      <c r="K590" t="str">
        <f t="shared" si="9"/>
        <v>5</v>
      </c>
      <c r="L590" t="s">
        <v>41</v>
      </c>
      <c r="M590" t="s">
        <v>40</v>
      </c>
      <c r="N5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13 1</v>
      </c>
      <c r="O590" t="e">
        <f>VLOOKUP(TableOMP[[#This Row],[Label]],TableAvg[],2,FALSE)</f>
        <v>#N/A</v>
      </c>
      <c r="P590" t="e">
        <f>VLOOKUP(TableOMP[[#This Row],[Label]],TableAvg[],3,FALSE)</f>
        <v>#N/A</v>
      </c>
      <c r="Q590" t="e">
        <f>TableOMP[[#This Row],[Avg]]-$U$2*TableOMP[[#This Row],[StdDev]]</f>
        <v>#N/A</v>
      </c>
      <c r="R590" t="e">
        <f>TableOMP[[#This Row],[Avg]]+$U$2*TableOMP[[#This Row],[StdDev]]</f>
        <v>#N/A</v>
      </c>
      <c r="S590" t="e">
        <f>IF(AND(TableOMP[[#This Row],[total_time]]&gt;=TableOMP[[#This Row],[Low]], TableOMP[[#This Row],[total_time]]&lt;=TableOMP[[#This Row],[High]]),1,0)</f>
        <v>#N/A</v>
      </c>
    </row>
    <row r="591" spans="1:19" x14ac:dyDescent="0.25">
      <c r="A591" t="s">
        <v>17</v>
      </c>
      <c r="B591">
        <v>10000</v>
      </c>
      <c r="C591">
        <v>0</v>
      </c>
      <c r="D591">
        <v>0</v>
      </c>
      <c r="E591">
        <v>14</v>
      </c>
      <c r="F591">
        <v>1</v>
      </c>
      <c r="G591">
        <v>1.357672</v>
      </c>
      <c r="H591">
        <v>0.107976</v>
      </c>
      <c r="I591">
        <v>0.14625099999999999</v>
      </c>
      <c r="J591">
        <v>1.125E-2</v>
      </c>
      <c r="K591" t="str">
        <f t="shared" si="9"/>
        <v>5</v>
      </c>
      <c r="L591" t="s">
        <v>41</v>
      </c>
      <c r="M591" t="s">
        <v>40</v>
      </c>
      <c r="N5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14 1</v>
      </c>
      <c r="O591" t="e">
        <f>VLOOKUP(TableOMP[[#This Row],[Label]],TableAvg[],2,FALSE)</f>
        <v>#N/A</v>
      </c>
      <c r="P591" t="e">
        <f>VLOOKUP(TableOMP[[#This Row],[Label]],TableAvg[],3,FALSE)</f>
        <v>#N/A</v>
      </c>
      <c r="Q591" t="e">
        <f>TableOMP[[#This Row],[Avg]]-$U$2*TableOMP[[#This Row],[StdDev]]</f>
        <v>#N/A</v>
      </c>
      <c r="R591" t="e">
        <f>TableOMP[[#This Row],[Avg]]+$U$2*TableOMP[[#This Row],[StdDev]]</f>
        <v>#N/A</v>
      </c>
      <c r="S591" t="e">
        <f>IF(AND(TableOMP[[#This Row],[total_time]]&gt;=TableOMP[[#This Row],[Low]], TableOMP[[#This Row],[total_time]]&lt;=TableOMP[[#This Row],[High]]),1,0)</f>
        <v>#N/A</v>
      </c>
    </row>
    <row r="592" spans="1:19" x14ac:dyDescent="0.25">
      <c r="A592" t="s">
        <v>17</v>
      </c>
      <c r="B592">
        <v>10000</v>
      </c>
      <c r="C592">
        <v>0</v>
      </c>
      <c r="D592">
        <v>0</v>
      </c>
      <c r="E592">
        <v>15</v>
      </c>
      <c r="F592">
        <v>1</v>
      </c>
      <c r="G592">
        <v>1.3569119999999999</v>
      </c>
      <c r="H592">
        <v>0.104905</v>
      </c>
      <c r="I592">
        <v>0.11978</v>
      </c>
      <c r="J592">
        <v>8.5559999999999994E-3</v>
      </c>
      <c r="K592" t="str">
        <f t="shared" si="9"/>
        <v>5</v>
      </c>
      <c r="L592" t="s">
        <v>41</v>
      </c>
      <c r="M592" t="s">
        <v>40</v>
      </c>
      <c r="N5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15 1</v>
      </c>
      <c r="O592" t="e">
        <f>VLOOKUP(TableOMP[[#This Row],[Label]],TableAvg[],2,FALSE)</f>
        <v>#N/A</v>
      </c>
      <c r="P592" t="e">
        <f>VLOOKUP(TableOMP[[#This Row],[Label]],TableAvg[],3,FALSE)</f>
        <v>#N/A</v>
      </c>
      <c r="Q592" t="e">
        <f>TableOMP[[#This Row],[Avg]]-$U$2*TableOMP[[#This Row],[StdDev]]</f>
        <v>#N/A</v>
      </c>
      <c r="R592" t="e">
        <f>TableOMP[[#This Row],[Avg]]+$U$2*TableOMP[[#This Row],[StdDev]]</f>
        <v>#N/A</v>
      </c>
      <c r="S592" t="e">
        <f>IF(AND(TableOMP[[#This Row],[total_time]]&gt;=TableOMP[[#This Row],[Low]], TableOMP[[#This Row],[total_time]]&lt;=TableOMP[[#This Row],[High]]),1,0)</f>
        <v>#N/A</v>
      </c>
    </row>
    <row r="593" spans="1:19" x14ac:dyDescent="0.25">
      <c r="A593" t="s">
        <v>17</v>
      </c>
      <c r="B593">
        <v>10000</v>
      </c>
      <c r="C593">
        <v>0</v>
      </c>
      <c r="D593">
        <v>0</v>
      </c>
      <c r="E593">
        <v>16</v>
      </c>
      <c r="F593">
        <v>1</v>
      </c>
      <c r="G593">
        <v>1.345197</v>
      </c>
      <c r="H593">
        <v>0.106562</v>
      </c>
      <c r="I593">
        <v>0.17183399999999999</v>
      </c>
      <c r="J593">
        <v>1.1455999999999999E-2</v>
      </c>
      <c r="K593" t="str">
        <f t="shared" si="9"/>
        <v>5</v>
      </c>
      <c r="L593" t="s">
        <v>41</v>
      </c>
      <c r="M593" t="s">
        <v>40</v>
      </c>
      <c r="N5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16 1</v>
      </c>
      <c r="O593" t="e">
        <f>VLOOKUP(TableOMP[[#This Row],[Label]],TableAvg[],2,FALSE)</f>
        <v>#N/A</v>
      </c>
      <c r="P593" t="e">
        <f>VLOOKUP(TableOMP[[#This Row],[Label]],TableAvg[],3,FALSE)</f>
        <v>#N/A</v>
      </c>
      <c r="Q593" t="e">
        <f>TableOMP[[#This Row],[Avg]]-$U$2*TableOMP[[#This Row],[StdDev]]</f>
        <v>#N/A</v>
      </c>
      <c r="R593" t="e">
        <f>TableOMP[[#This Row],[Avg]]+$U$2*TableOMP[[#This Row],[StdDev]]</f>
        <v>#N/A</v>
      </c>
      <c r="S593" t="e">
        <f>IF(AND(TableOMP[[#This Row],[total_time]]&gt;=TableOMP[[#This Row],[Low]], TableOMP[[#This Row],[total_time]]&lt;=TableOMP[[#This Row],[High]]),1,0)</f>
        <v>#N/A</v>
      </c>
    </row>
    <row r="594" spans="1:19" x14ac:dyDescent="0.25">
      <c r="A594" t="s">
        <v>17</v>
      </c>
      <c r="B594">
        <v>10000</v>
      </c>
      <c r="C594">
        <v>0</v>
      </c>
      <c r="D594">
        <v>0</v>
      </c>
      <c r="E594">
        <v>17</v>
      </c>
      <c r="F594">
        <v>1</v>
      </c>
      <c r="G594">
        <v>1.3689579999999999</v>
      </c>
      <c r="H594">
        <v>0.10251300000000001</v>
      </c>
      <c r="I594">
        <v>0.12787599999999999</v>
      </c>
      <c r="J594">
        <v>7.9920000000000008E-3</v>
      </c>
      <c r="K594" t="str">
        <f t="shared" si="9"/>
        <v>5</v>
      </c>
      <c r="L594" t="s">
        <v>41</v>
      </c>
      <c r="M594" t="s">
        <v>40</v>
      </c>
      <c r="N5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17 1</v>
      </c>
      <c r="O594" t="e">
        <f>VLOOKUP(TableOMP[[#This Row],[Label]],TableAvg[],2,FALSE)</f>
        <v>#N/A</v>
      </c>
      <c r="P594" t="e">
        <f>VLOOKUP(TableOMP[[#This Row],[Label]],TableAvg[],3,FALSE)</f>
        <v>#N/A</v>
      </c>
      <c r="Q594" t="e">
        <f>TableOMP[[#This Row],[Avg]]-$U$2*TableOMP[[#This Row],[StdDev]]</f>
        <v>#N/A</v>
      </c>
      <c r="R594" t="e">
        <f>TableOMP[[#This Row],[Avg]]+$U$2*TableOMP[[#This Row],[StdDev]]</f>
        <v>#N/A</v>
      </c>
      <c r="S594" t="e">
        <f>IF(AND(TableOMP[[#This Row],[total_time]]&gt;=TableOMP[[#This Row],[Low]], TableOMP[[#This Row],[total_time]]&lt;=TableOMP[[#This Row],[High]]),1,0)</f>
        <v>#N/A</v>
      </c>
    </row>
    <row r="595" spans="1:19" x14ac:dyDescent="0.25">
      <c r="A595" t="s">
        <v>17</v>
      </c>
      <c r="B595">
        <v>10000</v>
      </c>
      <c r="C595">
        <v>0</v>
      </c>
      <c r="D595">
        <v>0</v>
      </c>
      <c r="E595">
        <v>18</v>
      </c>
      <c r="F595">
        <v>1</v>
      </c>
      <c r="G595">
        <v>1.406369</v>
      </c>
      <c r="H595">
        <v>0.102551</v>
      </c>
      <c r="I595">
        <v>0.104424</v>
      </c>
      <c r="J595">
        <v>6.143E-3</v>
      </c>
      <c r="K595" t="str">
        <f t="shared" si="9"/>
        <v>5</v>
      </c>
      <c r="L595" t="s">
        <v>41</v>
      </c>
      <c r="M595" t="s">
        <v>40</v>
      </c>
      <c r="N5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18 1</v>
      </c>
      <c r="O595" t="e">
        <f>VLOOKUP(TableOMP[[#This Row],[Label]],TableAvg[],2,FALSE)</f>
        <v>#N/A</v>
      </c>
      <c r="P595" t="e">
        <f>VLOOKUP(TableOMP[[#This Row],[Label]],TableAvg[],3,FALSE)</f>
        <v>#N/A</v>
      </c>
      <c r="Q595" t="e">
        <f>TableOMP[[#This Row],[Avg]]-$U$2*TableOMP[[#This Row],[StdDev]]</f>
        <v>#N/A</v>
      </c>
      <c r="R595" t="e">
        <f>TableOMP[[#This Row],[Avg]]+$U$2*TableOMP[[#This Row],[StdDev]]</f>
        <v>#N/A</v>
      </c>
      <c r="S595" t="e">
        <f>IF(AND(TableOMP[[#This Row],[total_time]]&gt;=TableOMP[[#This Row],[Low]], TableOMP[[#This Row],[total_time]]&lt;=TableOMP[[#This Row],[High]]),1,0)</f>
        <v>#N/A</v>
      </c>
    </row>
    <row r="596" spans="1:19" x14ac:dyDescent="0.25">
      <c r="A596" t="s">
        <v>17</v>
      </c>
      <c r="B596">
        <v>10000</v>
      </c>
      <c r="C596">
        <v>0</v>
      </c>
      <c r="D596">
        <v>0</v>
      </c>
      <c r="E596">
        <v>19</v>
      </c>
      <c r="F596">
        <v>1</v>
      </c>
      <c r="G596">
        <v>1.396687</v>
      </c>
      <c r="H596">
        <v>0.11111699999999999</v>
      </c>
      <c r="I596">
        <v>0.119741</v>
      </c>
      <c r="J596">
        <v>6.6519999999999999E-3</v>
      </c>
      <c r="K596" t="str">
        <f t="shared" si="9"/>
        <v>5</v>
      </c>
      <c r="L596" t="s">
        <v>41</v>
      </c>
      <c r="M596" t="s">
        <v>40</v>
      </c>
      <c r="N5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19 1</v>
      </c>
      <c r="O596" t="e">
        <f>VLOOKUP(TableOMP[[#This Row],[Label]],TableAvg[],2,FALSE)</f>
        <v>#N/A</v>
      </c>
      <c r="P596" t="e">
        <f>VLOOKUP(TableOMP[[#This Row],[Label]],TableAvg[],3,FALSE)</f>
        <v>#N/A</v>
      </c>
      <c r="Q596" t="e">
        <f>TableOMP[[#This Row],[Avg]]-$U$2*TableOMP[[#This Row],[StdDev]]</f>
        <v>#N/A</v>
      </c>
      <c r="R596" t="e">
        <f>TableOMP[[#This Row],[Avg]]+$U$2*TableOMP[[#This Row],[StdDev]]</f>
        <v>#N/A</v>
      </c>
      <c r="S596" t="e">
        <f>IF(AND(TableOMP[[#This Row],[total_time]]&gt;=TableOMP[[#This Row],[Low]], TableOMP[[#This Row],[total_time]]&lt;=TableOMP[[#This Row],[High]]),1,0)</f>
        <v>#N/A</v>
      </c>
    </row>
    <row r="597" spans="1:19" x14ac:dyDescent="0.25">
      <c r="A597" t="s">
        <v>17</v>
      </c>
      <c r="B597">
        <v>10000</v>
      </c>
      <c r="C597">
        <v>0</v>
      </c>
      <c r="D597">
        <v>0</v>
      </c>
      <c r="E597">
        <v>20</v>
      </c>
      <c r="F597">
        <v>1</v>
      </c>
      <c r="G597">
        <v>1.3995059999999999</v>
      </c>
      <c r="H597">
        <v>0.10884199999999999</v>
      </c>
      <c r="I597">
        <v>0.114075</v>
      </c>
      <c r="J597">
        <v>6.0039999999999998E-3</v>
      </c>
      <c r="K597" t="str">
        <f t="shared" si="9"/>
        <v>5</v>
      </c>
      <c r="L597" t="s">
        <v>41</v>
      </c>
      <c r="M597" t="s">
        <v>40</v>
      </c>
      <c r="N5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20 1</v>
      </c>
      <c r="O597" t="e">
        <f>VLOOKUP(TableOMP[[#This Row],[Label]],TableAvg[],2,FALSE)</f>
        <v>#N/A</v>
      </c>
      <c r="P597" t="e">
        <f>VLOOKUP(TableOMP[[#This Row],[Label]],TableAvg[],3,FALSE)</f>
        <v>#N/A</v>
      </c>
      <c r="Q597" t="e">
        <f>TableOMP[[#This Row],[Avg]]-$U$2*TableOMP[[#This Row],[StdDev]]</f>
        <v>#N/A</v>
      </c>
      <c r="R597" t="e">
        <f>TableOMP[[#This Row],[Avg]]+$U$2*TableOMP[[#This Row],[StdDev]]</f>
        <v>#N/A</v>
      </c>
      <c r="S597" t="e">
        <f>IF(AND(TableOMP[[#This Row],[total_time]]&gt;=TableOMP[[#This Row],[Low]], TableOMP[[#This Row],[total_time]]&lt;=TableOMP[[#This Row],[High]]),1,0)</f>
        <v>#N/A</v>
      </c>
    </row>
    <row r="598" spans="1:19" x14ac:dyDescent="0.25">
      <c r="A598" t="s">
        <v>17</v>
      </c>
      <c r="B598">
        <v>10000</v>
      </c>
      <c r="C598">
        <v>0</v>
      </c>
      <c r="D598">
        <v>0</v>
      </c>
      <c r="E598">
        <v>21</v>
      </c>
      <c r="F598">
        <v>1</v>
      </c>
      <c r="G598">
        <v>1.4290909999999999</v>
      </c>
      <c r="H598">
        <v>0.15817100000000001</v>
      </c>
      <c r="I598">
        <v>0.98242700000000005</v>
      </c>
      <c r="J598">
        <v>4.9120999999999998E-2</v>
      </c>
      <c r="K598" t="str">
        <f t="shared" si="9"/>
        <v>5</v>
      </c>
      <c r="L598" t="s">
        <v>41</v>
      </c>
      <c r="M598" t="s">
        <v>40</v>
      </c>
      <c r="N5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21 1</v>
      </c>
      <c r="O598" t="e">
        <f>VLOOKUP(TableOMP[[#This Row],[Label]],TableAvg[],2,FALSE)</f>
        <v>#N/A</v>
      </c>
      <c r="P598" t="e">
        <f>VLOOKUP(TableOMP[[#This Row],[Label]],TableAvg[],3,FALSE)</f>
        <v>#N/A</v>
      </c>
      <c r="Q598" t="e">
        <f>TableOMP[[#This Row],[Avg]]-$U$2*TableOMP[[#This Row],[StdDev]]</f>
        <v>#N/A</v>
      </c>
      <c r="R598" t="e">
        <f>TableOMP[[#This Row],[Avg]]+$U$2*TableOMP[[#This Row],[StdDev]]</f>
        <v>#N/A</v>
      </c>
      <c r="S598" t="e">
        <f>IF(AND(TableOMP[[#This Row],[total_time]]&gt;=TableOMP[[#This Row],[Low]], TableOMP[[#This Row],[total_time]]&lt;=TableOMP[[#This Row],[High]]),1,0)</f>
        <v>#N/A</v>
      </c>
    </row>
    <row r="599" spans="1:19" x14ac:dyDescent="0.25">
      <c r="A599" t="s">
        <v>17</v>
      </c>
      <c r="B599">
        <v>10000</v>
      </c>
      <c r="C599">
        <v>0</v>
      </c>
      <c r="D599">
        <v>0</v>
      </c>
      <c r="E599">
        <v>22</v>
      </c>
      <c r="F599">
        <v>1</v>
      </c>
      <c r="G599">
        <v>1.398274</v>
      </c>
      <c r="H599">
        <v>0.118155</v>
      </c>
      <c r="I599">
        <v>0.147338</v>
      </c>
      <c r="J599">
        <v>7.0159999999999997E-3</v>
      </c>
      <c r="K599" t="str">
        <f t="shared" si="9"/>
        <v>5</v>
      </c>
      <c r="L599" t="s">
        <v>41</v>
      </c>
      <c r="M599" t="s">
        <v>40</v>
      </c>
      <c r="N5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22 1</v>
      </c>
      <c r="O599" t="e">
        <f>VLOOKUP(TableOMP[[#This Row],[Label]],TableAvg[],2,FALSE)</f>
        <v>#N/A</v>
      </c>
      <c r="P599" t="e">
        <f>VLOOKUP(TableOMP[[#This Row],[Label]],TableAvg[],3,FALSE)</f>
        <v>#N/A</v>
      </c>
      <c r="Q599" t="e">
        <f>TableOMP[[#This Row],[Avg]]-$U$2*TableOMP[[#This Row],[StdDev]]</f>
        <v>#N/A</v>
      </c>
      <c r="R599" t="e">
        <f>TableOMP[[#This Row],[Avg]]+$U$2*TableOMP[[#This Row],[StdDev]]</f>
        <v>#N/A</v>
      </c>
      <c r="S599" t="e">
        <f>IF(AND(TableOMP[[#This Row],[total_time]]&gt;=TableOMP[[#This Row],[Low]], TableOMP[[#This Row],[total_time]]&lt;=TableOMP[[#This Row],[High]]),1,0)</f>
        <v>#N/A</v>
      </c>
    </row>
    <row r="600" spans="1:19" x14ac:dyDescent="0.25">
      <c r="A600" t="s">
        <v>17</v>
      </c>
      <c r="B600">
        <v>10000</v>
      </c>
      <c r="C600">
        <v>0</v>
      </c>
      <c r="D600">
        <v>0</v>
      </c>
      <c r="E600">
        <v>23</v>
      </c>
      <c r="F600">
        <v>1</v>
      </c>
      <c r="G600">
        <v>1.3910800000000001</v>
      </c>
      <c r="H600">
        <v>0.104569</v>
      </c>
      <c r="I600">
        <v>0.15589</v>
      </c>
      <c r="J600">
        <v>7.0860000000000003E-3</v>
      </c>
      <c r="K600" t="str">
        <f t="shared" si="9"/>
        <v>5</v>
      </c>
      <c r="L600" t="s">
        <v>41</v>
      </c>
      <c r="M600" t="s">
        <v>40</v>
      </c>
      <c r="N6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23 1</v>
      </c>
      <c r="O600" t="e">
        <f>VLOOKUP(TableOMP[[#This Row],[Label]],TableAvg[],2,FALSE)</f>
        <v>#N/A</v>
      </c>
      <c r="P600" t="e">
        <f>VLOOKUP(TableOMP[[#This Row],[Label]],TableAvg[],3,FALSE)</f>
        <v>#N/A</v>
      </c>
      <c r="Q600" t="e">
        <f>TableOMP[[#This Row],[Avg]]-$U$2*TableOMP[[#This Row],[StdDev]]</f>
        <v>#N/A</v>
      </c>
      <c r="R600" t="e">
        <f>TableOMP[[#This Row],[Avg]]+$U$2*TableOMP[[#This Row],[StdDev]]</f>
        <v>#N/A</v>
      </c>
      <c r="S600" t="e">
        <f>IF(AND(TableOMP[[#This Row],[total_time]]&gt;=TableOMP[[#This Row],[Low]], TableOMP[[#This Row],[total_time]]&lt;=TableOMP[[#This Row],[High]]),1,0)</f>
        <v>#N/A</v>
      </c>
    </row>
    <row r="601" spans="1:19" x14ac:dyDescent="0.25">
      <c r="A601" t="s">
        <v>17</v>
      </c>
      <c r="B601">
        <v>10000</v>
      </c>
      <c r="C601">
        <v>0</v>
      </c>
      <c r="D601">
        <v>0</v>
      </c>
      <c r="E601">
        <v>24</v>
      </c>
      <c r="F601">
        <v>1</v>
      </c>
      <c r="G601">
        <v>1.404852</v>
      </c>
      <c r="H601">
        <v>0.111665</v>
      </c>
      <c r="I601">
        <v>0.15062400000000001</v>
      </c>
      <c r="J601">
        <v>6.5490000000000001E-3</v>
      </c>
      <c r="K601" t="str">
        <f t="shared" si="9"/>
        <v>5</v>
      </c>
      <c r="L601" t="s">
        <v>41</v>
      </c>
      <c r="M601" t="s">
        <v>40</v>
      </c>
      <c r="N6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24 1</v>
      </c>
      <c r="O601" t="e">
        <f>VLOOKUP(TableOMP[[#This Row],[Label]],TableAvg[],2,FALSE)</f>
        <v>#N/A</v>
      </c>
      <c r="P601" t="e">
        <f>VLOOKUP(TableOMP[[#This Row],[Label]],TableAvg[],3,FALSE)</f>
        <v>#N/A</v>
      </c>
      <c r="Q601" t="e">
        <f>TableOMP[[#This Row],[Avg]]-$U$2*TableOMP[[#This Row],[StdDev]]</f>
        <v>#N/A</v>
      </c>
      <c r="R601" t="e">
        <f>TableOMP[[#This Row],[Avg]]+$U$2*TableOMP[[#This Row],[StdDev]]</f>
        <v>#N/A</v>
      </c>
      <c r="S601" t="e">
        <f>IF(AND(TableOMP[[#This Row],[total_time]]&gt;=TableOMP[[#This Row],[Low]], TableOMP[[#This Row],[total_time]]&lt;=TableOMP[[#This Row],[High]]),1,0)</f>
        <v>#N/A</v>
      </c>
    </row>
    <row r="602" spans="1:19" x14ac:dyDescent="0.25">
      <c r="A602" t="s">
        <v>17</v>
      </c>
      <c r="B602">
        <v>10000</v>
      </c>
      <c r="C602">
        <v>0</v>
      </c>
      <c r="D602">
        <v>0</v>
      </c>
      <c r="E602">
        <v>25</v>
      </c>
      <c r="F602">
        <v>1</v>
      </c>
      <c r="G602">
        <v>1.390072</v>
      </c>
      <c r="H602">
        <v>0.112223</v>
      </c>
      <c r="I602">
        <v>0.13788500000000001</v>
      </c>
      <c r="J602">
        <v>5.7450000000000001E-3</v>
      </c>
      <c r="K602" t="str">
        <f t="shared" si="9"/>
        <v>5</v>
      </c>
      <c r="L602" t="s">
        <v>41</v>
      </c>
      <c r="M602" t="s">
        <v>40</v>
      </c>
      <c r="N6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25 1</v>
      </c>
      <c r="O602" t="e">
        <f>VLOOKUP(TableOMP[[#This Row],[Label]],TableAvg[],2,FALSE)</f>
        <v>#N/A</v>
      </c>
      <c r="P602" t="e">
        <f>VLOOKUP(TableOMP[[#This Row],[Label]],TableAvg[],3,FALSE)</f>
        <v>#N/A</v>
      </c>
      <c r="Q602" t="e">
        <f>TableOMP[[#This Row],[Avg]]-$U$2*TableOMP[[#This Row],[StdDev]]</f>
        <v>#N/A</v>
      </c>
      <c r="R602" t="e">
        <f>TableOMP[[#This Row],[Avg]]+$U$2*TableOMP[[#This Row],[StdDev]]</f>
        <v>#N/A</v>
      </c>
      <c r="S602" t="e">
        <f>IF(AND(TableOMP[[#This Row],[total_time]]&gt;=TableOMP[[#This Row],[Low]], TableOMP[[#This Row],[total_time]]&lt;=TableOMP[[#This Row],[High]]),1,0)</f>
        <v>#N/A</v>
      </c>
    </row>
    <row r="603" spans="1:19" x14ac:dyDescent="0.25">
      <c r="A603" t="s">
        <v>17</v>
      </c>
      <c r="B603">
        <v>10000</v>
      </c>
      <c r="C603">
        <v>0</v>
      </c>
      <c r="D603">
        <v>0</v>
      </c>
      <c r="E603">
        <v>26</v>
      </c>
      <c r="F603">
        <v>1</v>
      </c>
      <c r="G603">
        <v>1.4322159999999999</v>
      </c>
      <c r="H603">
        <v>0.102573</v>
      </c>
      <c r="I603">
        <v>0.13117200000000001</v>
      </c>
      <c r="J603">
        <v>5.2469999999999999E-3</v>
      </c>
      <c r="K603" t="str">
        <f t="shared" si="9"/>
        <v>5</v>
      </c>
      <c r="L603" t="s">
        <v>41</v>
      </c>
      <c r="M603" t="s">
        <v>40</v>
      </c>
      <c r="N6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26 1</v>
      </c>
      <c r="O603" t="e">
        <f>VLOOKUP(TableOMP[[#This Row],[Label]],TableAvg[],2,FALSE)</f>
        <v>#N/A</v>
      </c>
      <c r="P603" t="e">
        <f>VLOOKUP(TableOMP[[#This Row],[Label]],TableAvg[],3,FALSE)</f>
        <v>#N/A</v>
      </c>
      <c r="Q603" t="e">
        <f>TableOMP[[#This Row],[Avg]]-$U$2*TableOMP[[#This Row],[StdDev]]</f>
        <v>#N/A</v>
      </c>
      <c r="R603" t="e">
        <f>TableOMP[[#This Row],[Avg]]+$U$2*TableOMP[[#This Row],[StdDev]]</f>
        <v>#N/A</v>
      </c>
      <c r="S603" t="e">
        <f>IF(AND(TableOMP[[#This Row],[total_time]]&gt;=TableOMP[[#This Row],[Low]], TableOMP[[#This Row],[total_time]]&lt;=TableOMP[[#This Row],[High]]),1,0)</f>
        <v>#N/A</v>
      </c>
    </row>
    <row r="604" spans="1:19" x14ac:dyDescent="0.25">
      <c r="A604" t="s">
        <v>17</v>
      </c>
      <c r="B604">
        <v>10000</v>
      </c>
      <c r="C604">
        <v>0</v>
      </c>
      <c r="D604">
        <v>0</v>
      </c>
      <c r="E604">
        <v>27</v>
      </c>
      <c r="F604">
        <v>1</v>
      </c>
      <c r="G604">
        <v>1.583445</v>
      </c>
      <c r="H604">
        <v>0.120214</v>
      </c>
      <c r="I604">
        <v>0.131971</v>
      </c>
      <c r="J604">
        <v>5.0759999999999998E-3</v>
      </c>
      <c r="K604" t="str">
        <f t="shared" si="9"/>
        <v>5</v>
      </c>
      <c r="L604" t="s">
        <v>41</v>
      </c>
      <c r="M604" t="s">
        <v>40</v>
      </c>
      <c r="N6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27 1</v>
      </c>
      <c r="O604" t="e">
        <f>VLOOKUP(TableOMP[[#This Row],[Label]],TableAvg[],2,FALSE)</f>
        <v>#N/A</v>
      </c>
      <c r="P604" t="e">
        <f>VLOOKUP(TableOMP[[#This Row],[Label]],TableAvg[],3,FALSE)</f>
        <v>#N/A</v>
      </c>
      <c r="Q604" t="e">
        <f>TableOMP[[#This Row],[Avg]]-$U$2*TableOMP[[#This Row],[StdDev]]</f>
        <v>#N/A</v>
      </c>
      <c r="R604" t="e">
        <f>TableOMP[[#This Row],[Avg]]+$U$2*TableOMP[[#This Row],[StdDev]]</f>
        <v>#N/A</v>
      </c>
      <c r="S604" t="e">
        <f>IF(AND(TableOMP[[#This Row],[total_time]]&gt;=TableOMP[[#This Row],[Low]], TableOMP[[#This Row],[total_time]]&lt;=TableOMP[[#This Row],[High]]),1,0)</f>
        <v>#N/A</v>
      </c>
    </row>
    <row r="605" spans="1:19" x14ac:dyDescent="0.25">
      <c r="A605" t="s">
        <v>17</v>
      </c>
      <c r="B605">
        <v>10000</v>
      </c>
      <c r="C605">
        <v>0</v>
      </c>
      <c r="D605">
        <v>0</v>
      </c>
      <c r="E605">
        <v>28</v>
      </c>
      <c r="F605">
        <v>1</v>
      </c>
      <c r="G605">
        <v>22.377330000000001</v>
      </c>
      <c r="H605">
        <v>21.115829000000002</v>
      </c>
      <c r="I605">
        <v>0.17483000000000001</v>
      </c>
      <c r="J605">
        <v>6.4749999999999999E-3</v>
      </c>
      <c r="K605" t="str">
        <f t="shared" si="9"/>
        <v>5</v>
      </c>
      <c r="L605" t="s">
        <v>41</v>
      </c>
      <c r="M605" t="s">
        <v>40</v>
      </c>
      <c r="N6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28 1</v>
      </c>
      <c r="O605" t="e">
        <f>VLOOKUP(TableOMP[[#This Row],[Label]],TableAvg[],2,FALSE)</f>
        <v>#N/A</v>
      </c>
      <c r="P605" t="e">
        <f>VLOOKUP(TableOMP[[#This Row],[Label]],TableAvg[],3,FALSE)</f>
        <v>#N/A</v>
      </c>
      <c r="Q605" t="e">
        <f>TableOMP[[#This Row],[Avg]]-$U$2*TableOMP[[#This Row],[StdDev]]</f>
        <v>#N/A</v>
      </c>
      <c r="R605" t="e">
        <f>TableOMP[[#This Row],[Avg]]+$U$2*TableOMP[[#This Row],[StdDev]]</f>
        <v>#N/A</v>
      </c>
      <c r="S605" t="e">
        <f>IF(AND(TableOMP[[#This Row],[total_time]]&gt;=TableOMP[[#This Row],[Low]], TableOMP[[#This Row],[total_time]]&lt;=TableOMP[[#This Row],[High]]),1,0)</f>
        <v>#N/A</v>
      </c>
    </row>
    <row r="606" spans="1:19" x14ac:dyDescent="0.25">
      <c r="A606" t="s">
        <v>17</v>
      </c>
      <c r="B606">
        <v>10000</v>
      </c>
      <c r="C606">
        <v>0</v>
      </c>
      <c r="D606">
        <v>0</v>
      </c>
      <c r="E606">
        <v>29</v>
      </c>
      <c r="F606">
        <v>1</v>
      </c>
      <c r="G606">
        <v>1.4875860000000001</v>
      </c>
      <c r="H606">
        <v>0.11273900000000001</v>
      </c>
      <c r="I606">
        <v>0.15634200000000001</v>
      </c>
      <c r="J606">
        <v>5.5840000000000004E-3</v>
      </c>
      <c r="K606" t="str">
        <f t="shared" si="9"/>
        <v>5</v>
      </c>
      <c r="L606" t="s">
        <v>41</v>
      </c>
      <c r="M606" t="s">
        <v>40</v>
      </c>
      <c r="N6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29 1</v>
      </c>
      <c r="O606" t="e">
        <f>VLOOKUP(TableOMP[[#This Row],[Label]],TableAvg[],2,FALSE)</f>
        <v>#N/A</v>
      </c>
      <c r="P606" t="e">
        <f>VLOOKUP(TableOMP[[#This Row],[Label]],TableAvg[],3,FALSE)</f>
        <v>#N/A</v>
      </c>
      <c r="Q606" t="e">
        <f>TableOMP[[#This Row],[Avg]]-$U$2*TableOMP[[#This Row],[StdDev]]</f>
        <v>#N/A</v>
      </c>
      <c r="R606" t="e">
        <f>TableOMP[[#This Row],[Avg]]+$U$2*TableOMP[[#This Row],[StdDev]]</f>
        <v>#N/A</v>
      </c>
      <c r="S606" t="e">
        <f>IF(AND(TableOMP[[#This Row],[total_time]]&gt;=TableOMP[[#This Row],[Low]], TableOMP[[#This Row],[total_time]]&lt;=TableOMP[[#This Row],[High]]),1,0)</f>
        <v>#N/A</v>
      </c>
    </row>
    <row r="607" spans="1:19" x14ac:dyDescent="0.25">
      <c r="A607" t="s">
        <v>17</v>
      </c>
      <c r="B607">
        <v>10000</v>
      </c>
      <c r="C607">
        <v>0</v>
      </c>
      <c r="D607">
        <v>0</v>
      </c>
      <c r="E607">
        <v>30</v>
      </c>
      <c r="F607">
        <v>1</v>
      </c>
      <c r="G607">
        <v>305.10965599999997</v>
      </c>
      <c r="H607">
        <v>303.81530600000002</v>
      </c>
      <c r="I607">
        <v>0.18806899999999999</v>
      </c>
      <c r="J607">
        <v>6.4850000000000003E-3</v>
      </c>
      <c r="K607" t="str">
        <f t="shared" si="9"/>
        <v>5</v>
      </c>
      <c r="L607" t="s">
        <v>41</v>
      </c>
      <c r="M607" t="s">
        <v>40</v>
      </c>
      <c r="N6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30 1</v>
      </c>
      <c r="O607" t="e">
        <f>VLOOKUP(TableOMP[[#This Row],[Label]],TableAvg[],2,FALSE)</f>
        <v>#N/A</v>
      </c>
      <c r="P607" t="e">
        <f>VLOOKUP(TableOMP[[#This Row],[Label]],TableAvg[],3,FALSE)</f>
        <v>#N/A</v>
      </c>
      <c r="Q607" t="e">
        <f>TableOMP[[#This Row],[Avg]]-$U$2*TableOMP[[#This Row],[StdDev]]</f>
        <v>#N/A</v>
      </c>
      <c r="R607" t="e">
        <f>TableOMP[[#This Row],[Avg]]+$U$2*TableOMP[[#This Row],[StdDev]]</f>
        <v>#N/A</v>
      </c>
      <c r="S607" t="e">
        <f>IF(AND(TableOMP[[#This Row],[total_time]]&gt;=TableOMP[[#This Row],[Low]], TableOMP[[#This Row],[total_time]]&lt;=TableOMP[[#This Row],[High]]),1,0)</f>
        <v>#N/A</v>
      </c>
    </row>
    <row r="608" spans="1:19" x14ac:dyDescent="0.25">
      <c r="A608" t="s">
        <v>17</v>
      </c>
      <c r="B608">
        <v>10000</v>
      </c>
      <c r="C608">
        <v>0</v>
      </c>
      <c r="D608">
        <v>0</v>
      </c>
      <c r="E608">
        <v>31</v>
      </c>
      <c r="F608">
        <v>1</v>
      </c>
      <c r="G608">
        <v>1.3989199999999999</v>
      </c>
      <c r="H608">
        <v>0.11161</v>
      </c>
      <c r="I608">
        <v>0.18012500000000001</v>
      </c>
      <c r="J608">
        <v>6.0039999999999998E-3</v>
      </c>
      <c r="K608" t="str">
        <f t="shared" si="9"/>
        <v>5</v>
      </c>
      <c r="L608" t="s">
        <v>41</v>
      </c>
      <c r="M608" t="s">
        <v>40</v>
      </c>
      <c r="N6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31 1</v>
      </c>
      <c r="O608" t="e">
        <f>VLOOKUP(TableOMP[[#This Row],[Label]],TableAvg[],2,FALSE)</f>
        <v>#N/A</v>
      </c>
      <c r="P608" t="e">
        <f>VLOOKUP(TableOMP[[#This Row],[Label]],TableAvg[],3,FALSE)</f>
        <v>#N/A</v>
      </c>
      <c r="Q608" t="e">
        <f>TableOMP[[#This Row],[Avg]]-$U$2*TableOMP[[#This Row],[StdDev]]</f>
        <v>#N/A</v>
      </c>
      <c r="R608" t="e">
        <f>TableOMP[[#This Row],[Avg]]+$U$2*TableOMP[[#This Row],[StdDev]]</f>
        <v>#N/A</v>
      </c>
      <c r="S608" t="e">
        <f>IF(AND(TableOMP[[#This Row],[total_time]]&gt;=TableOMP[[#This Row],[Low]], TableOMP[[#This Row],[total_time]]&lt;=TableOMP[[#This Row],[High]]),1,0)</f>
        <v>#N/A</v>
      </c>
    </row>
    <row r="609" spans="1:19" x14ac:dyDescent="0.25">
      <c r="A609" t="s">
        <v>17</v>
      </c>
      <c r="B609">
        <v>10000</v>
      </c>
      <c r="C609">
        <v>0</v>
      </c>
      <c r="D609">
        <v>0</v>
      </c>
      <c r="E609">
        <v>32</v>
      </c>
      <c r="F609">
        <v>1</v>
      </c>
      <c r="G609">
        <v>1.5157210000000001</v>
      </c>
      <c r="H609">
        <v>0.104224</v>
      </c>
      <c r="I609">
        <v>0.23932600000000001</v>
      </c>
      <c r="J609">
        <v>7.7200000000000003E-3</v>
      </c>
      <c r="K609" t="str">
        <f t="shared" si="9"/>
        <v>5</v>
      </c>
      <c r="L609" t="s">
        <v>41</v>
      </c>
      <c r="M609" t="s">
        <v>40</v>
      </c>
      <c r="N6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32 1</v>
      </c>
      <c r="O609" t="e">
        <f>VLOOKUP(TableOMP[[#This Row],[Label]],TableAvg[],2,FALSE)</f>
        <v>#N/A</v>
      </c>
      <c r="P609" t="e">
        <f>VLOOKUP(TableOMP[[#This Row],[Label]],TableAvg[],3,FALSE)</f>
        <v>#N/A</v>
      </c>
      <c r="Q609" t="e">
        <f>TableOMP[[#This Row],[Avg]]-$U$2*TableOMP[[#This Row],[StdDev]]</f>
        <v>#N/A</v>
      </c>
      <c r="R609" t="e">
        <f>TableOMP[[#This Row],[Avg]]+$U$2*TableOMP[[#This Row],[StdDev]]</f>
        <v>#N/A</v>
      </c>
      <c r="S609" t="e">
        <f>IF(AND(TableOMP[[#This Row],[total_time]]&gt;=TableOMP[[#This Row],[Low]], TableOMP[[#This Row],[total_time]]&lt;=TableOMP[[#This Row],[High]]),1,0)</f>
        <v>#N/A</v>
      </c>
    </row>
    <row r="610" spans="1:19" x14ac:dyDescent="0.25">
      <c r="A610" t="s">
        <v>17</v>
      </c>
      <c r="B610">
        <v>10000</v>
      </c>
      <c r="C610">
        <v>0</v>
      </c>
      <c r="D610">
        <v>0</v>
      </c>
      <c r="E610">
        <v>33</v>
      </c>
      <c r="F610">
        <v>1</v>
      </c>
      <c r="G610">
        <v>1.4258729999999999</v>
      </c>
      <c r="H610">
        <v>0.105672</v>
      </c>
      <c r="I610">
        <v>0.122238</v>
      </c>
      <c r="J610">
        <v>3.82E-3</v>
      </c>
      <c r="K610" t="str">
        <f t="shared" si="9"/>
        <v>5</v>
      </c>
      <c r="L610" t="s">
        <v>41</v>
      </c>
      <c r="M610" t="s">
        <v>40</v>
      </c>
      <c r="N6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33 1</v>
      </c>
      <c r="O610" t="e">
        <f>VLOOKUP(TableOMP[[#This Row],[Label]],TableAvg[],2,FALSE)</f>
        <v>#N/A</v>
      </c>
      <c r="P610" t="e">
        <f>VLOOKUP(TableOMP[[#This Row],[Label]],TableAvg[],3,FALSE)</f>
        <v>#N/A</v>
      </c>
      <c r="Q610" t="e">
        <f>TableOMP[[#This Row],[Avg]]-$U$2*TableOMP[[#This Row],[StdDev]]</f>
        <v>#N/A</v>
      </c>
      <c r="R610" t="e">
        <f>TableOMP[[#This Row],[Avg]]+$U$2*TableOMP[[#This Row],[StdDev]]</f>
        <v>#N/A</v>
      </c>
      <c r="S610" t="e">
        <f>IF(AND(TableOMP[[#This Row],[total_time]]&gt;=TableOMP[[#This Row],[Low]], TableOMP[[#This Row],[total_time]]&lt;=TableOMP[[#This Row],[High]]),1,0)</f>
        <v>#N/A</v>
      </c>
    </row>
    <row r="611" spans="1:19" x14ac:dyDescent="0.25">
      <c r="A611" t="s">
        <v>17</v>
      </c>
      <c r="B611">
        <v>10000</v>
      </c>
      <c r="C611">
        <v>0</v>
      </c>
      <c r="D611">
        <v>0</v>
      </c>
      <c r="E611">
        <v>34</v>
      </c>
      <c r="F611">
        <v>1</v>
      </c>
      <c r="G611">
        <v>1.5435490000000001</v>
      </c>
      <c r="H611">
        <v>0.10266599999999999</v>
      </c>
      <c r="I611">
        <v>0.19916500000000001</v>
      </c>
      <c r="J611">
        <v>6.0350000000000004E-3</v>
      </c>
      <c r="K611" t="str">
        <f t="shared" si="9"/>
        <v>5</v>
      </c>
      <c r="L611" t="s">
        <v>41</v>
      </c>
      <c r="M611" t="s">
        <v>40</v>
      </c>
      <c r="N6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34 1</v>
      </c>
      <c r="O611" t="e">
        <f>VLOOKUP(TableOMP[[#This Row],[Label]],TableAvg[],2,FALSE)</f>
        <v>#N/A</v>
      </c>
      <c r="P611" t="e">
        <f>VLOOKUP(TableOMP[[#This Row],[Label]],TableAvg[],3,FALSE)</f>
        <v>#N/A</v>
      </c>
      <c r="Q611" t="e">
        <f>TableOMP[[#This Row],[Avg]]-$U$2*TableOMP[[#This Row],[StdDev]]</f>
        <v>#N/A</v>
      </c>
      <c r="R611" t="e">
        <f>TableOMP[[#This Row],[Avg]]+$U$2*TableOMP[[#This Row],[StdDev]]</f>
        <v>#N/A</v>
      </c>
      <c r="S611" t="e">
        <f>IF(AND(TableOMP[[#This Row],[total_time]]&gt;=TableOMP[[#This Row],[Low]], TableOMP[[#This Row],[total_time]]&lt;=TableOMP[[#This Row],[High]]),1,0)</f>
        <v>#N/A</v>
      </c>
    </row>
    <row r="612" spans="1:19" x14ac:dyDescent="0.25">
      <c r="A612" t="s">
        <v>17</v>
      </c>
      <c r="B612">
        <v>10000</v>
      </c>
      <c r="C612">
        <v>0</v>
      </c>
      <c r="D612">
        <v>0</v>
      </c>
      <c r="E612">
        <v>35</v>
      </c>
      <c r="F612">
        <v>1</v>
      </c>
      <c r="G612">
        <v>1.4382919999999999</v>
      </c>
      <c r="H612">
        <v>0.103953</v>
      </c>
      <c r="I612">
        <v>0.22012899999999999</v>
      </c>
      <c r="J612">
        <v>6.4739999999999997E-3</v>
      </c>
      <c r="K612" t="str">
        <f t="shared" si="9"/>
        <v>5</v>
      </c>
      <c r="L612" t="s">
        <v>41</v>
      </c>
      <c r="M612" t="s">
        <v>40</v>
      </c>
      <c r="N6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35 1</v>
      </c>
      <c r="O612" t="e">
        <f>VLOOKUP(TableOMP[[#This Row],[Label]],TableAvg[],2,FALSE)</f>
        <v>#N/A</v>
      </c>
      <c r="P612" t="e">
        <f>VLOOKUP(TableOMP[[#This Row],[Label]],TableAvg[],3,FALSE)</f>
        <v>#N/A</v>
      </c>
      <c r="Q612" t="e">
        <f>TableOMP[[#This Row],[Avg]]-$U$2*TableOMP[[#This Row],[StdDev]]</f>
        <v>#N/A</v>
      </c>
      <c r="R612" t="e">
        <f>TableOMP[[#This Row],[Avg]]+$U$2*TableOMP[[#This Row],[StdDev]]</f>
        <v>#N/A</v>
      </c>
      <c r="S612" t="e">
        <f>IF(AND(TableOMP[[#This Row],[total_time]]&gt;=TableOMP[[#This Row],[Low]], TableOMP[[#This Row],[total_time]]&lt;=TableOMP[[#This Row],[High]]),1,0)</f>
        <v>#N/A</v>
      </c>
    </row>
    <row r="613" spans="1:19" x14ac:dyDescent="0.25">
      <c r="A613" t="s">
        <v>17</v>
      </c>
      <c r="B613">
        <v>10000</v>
      </c>
      <c r="C613">
        <v>0</v>
      </c>
      <c r="D613">
        <v>0</v>
      </c>
      <c r="E613">
        <v>36</v>
      </c>
      <c r="F613">
        <v>1</v>
      </c>
      <c r="G613">
        <v>1.553992</v>
      </c>
      <c r="H613">
        <v>0.11118500000000001</v>
      </c>
      <c r="I613">
        <v>0.23139799999999999</v>
      </c>
      <c r="J613">
        <v>6.6109999999999997E-3</v>
      </c>
      <c r="K613" t="str">
        <f t="shared" si="9"/>
        <v>5</v>
      </c>
      <c r="L613" t="s">
        <v>41</v>
      </c>
      <c r="M613" t="s">
        <v>40</v>
      </c>
      <c r="N6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36 1</v>
      </c>
      <c r="O613" t="e">
        <f>VLOOKUP(TableOMP[[#This Row],[Label]],TableAvg[],2,FALSE)</f>
        <v>#N/A</v>
      </c>
      <c r="P613" t="e">
        <f>VLOOKUP(TableOMP[[#This Row],[Label]],TableAvg[],3,FALSE)</f>
        <v>#N/A</v>
      </c>
      <c r="Q613" t="e">
        <f>TableOMP[[#This Row],[Avg]]-$U$2*TableOMP[[#This Row],[StdDev]]</f>
        <v>#N/A</v>
      </c>
      <c r="R613" t="e">
        <f>TableOMP[[#This Row],[Avg]]+$U$2*TableOMP[[#This Row],[StdDev]]</f>
        <v>#N/A</v>
      </c>
      <c r="S613" t="e">
        <f>IF(AND(TableOMP[[#This Row],[total_time]]&gt;=TableOMP[[#This Row],[Low]], TableOMP[[#This Row],[total_time]]&lt;=TableOMP[[#This Row],[High]]),1,0)</f>
        <v>#N/A</v>
      </c>
    </row>
    <row r="614" spans="1:19" x14ac:dyDescent="0.25">
      <c r="A614" t="s">
        <v>17</v>
      </c>
      <c r="B614">
        <v>10000</v>
      </c>
      <c r="C614">
        <v>0</v>
      </c>
      <c r="D614">
        <v>0</v>
      </c>
      <c r="E614">
        <v>37</v>
      </c>
      <c r="F614">
        <v>1</v>
      </c>
      <c r="G614">
        <v>1.4478409999999999</v>
      </c>
      <c r="H614">
        <v>0.10970100000000001</v>
      </c>
      <c r="I614">
        <v>0.12523799999999999</v>
      </c>
      <c r="J614">
        <v>3.4789999999999999E-3</v>
      </c>
      <c r="K614" t="str">
        <f t="shared" si="9"/>
        <v>5</v>
      </c>
      <c r="L614" t="s">
        <v>41</v>
      </c>
      <c r="M614" t="s">
        <v>40</v>
      </c>
      <c r="N6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37 1</v>
      </c>
      <c r="O614" t="e">
        <f>VLOOKUP(TableOMP[[#This Row],[Label]],TableAvg[],2,FALSE)</f>
        <v>#N/A</v>
      </c>
      <c r="P614" t="e">
        <f>VLOOKUP(TableOMP[[#This Row],[Label]],TableAvg[],3,FALSE)</f>
        <v>#N/A</v>
      </c>
      <c r="Q614" t="e">
        <f>TableOMP[[#This Row],[Avg]]-$U$2*TableOMP[[#This Row],[StdDev]]</f>
        <v>#N/A</v>
      </c>
      <c r="R614" t="e">
        <f>TableOMP[[#This Row],[Avg]]+$U$2*TableOMP[[#This Row],[StdDev]]</f>
        <v>#N/A</v>
      </c>
      <c r="S614" t="e">
        <f>IF(AND(TableOMP[[#This Row],[total_time]]&gt;=TableOMP[[#This Row],[Low]], TableOMP[[#This Row],[total_time]]&lt;=TableOMP[[#This Row],[High]]),1,0)</f>
        <v>#N/A</v>
      </c>
    </row>
    <row r="615" spans="1:19" x14ac:dyDescent="0.25">
      <c r="A615" t="s">
        <v>17</v>
      </c>
      <c r="B615">
        <v>10000</v>
      </c>
      <c r="C615">
        <v>0</v>
      </c>
      <c r="D615">
        <v>0</v>
      </c>
      <c r="E615">
        <v>38</v>
      </c>
      <c r="F615">
        <v>1</v>
      </c>
      <c r="G615">
        <v>1.494397</v>
      </c>
      <c r="H615">
        <v>0.112733</v>
      </c>
      <c r="I615">
        <v>0.26003500000000002</v>
      </c>
      <c r="J615">
        <v>7.0280000000000004E-3</v>
      </c>
      <c r="K615" t="str">
        <f t="shared" si="9"/>
        <v>5</v>
      </c>
      <c r="L615" t="s">
        <v>41</v>
      </c>
      <c r="M615" t="s">
        <v>40</v>
      </c>
      <c r="N6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38 1</v>
      </c>
      <c r="O615" t="e">
        <f>VLOOKUP(TableOMP[[#This Row],[Label]],TableAvg[],2,FALSE)</f>
        <v>#N/A</v>
      </c>
      <c r="P615" t="e">
        <f>VLOOKUP(TableOMP[[#This Row],[Label]],TableAvg[],3,FALSE)</f>
        <v>#N/A</v>
      </c>
      <c r="Q615" t="e">
        <f>TableOMP[[#This Row],[Avg]]-$U$2*TableOMP[[#This Row],[StdDev]]</f>
        <v>#N/A</v>
      </c>
      <c r="R615" t="e">
        <f>TableOMP[[#This Row],[Avg]]+$U$2*TableOMP[[#This Row],[StdDev]]</f>
        <v>#N/A</v>
      </c>
      <c r="S615" t="e">
        <f>IF(AND(TableOMP[[#This Row],[total_time]]&gt;=TableOMP[[#This Row],[Low]], TableOMP[[#This Row],[total_time]]&lt;=TableOMP[[#This Row],[High]]),1,0)</f>
        <v>#N/A</v>
      </c>
    </row>
    <row r="616" spans="1:19" x14ac:dyDescent="0.25">
      <c r="A616" t="s">
        <v>17</v>
      </c>
      <c r="B616">
        <v>10000</v>
      </c>
      <c r="C616">
        <v>0</v>
      </c>
      <c r="D616">
        <v>0</v>
      </c>
      <c r="E616">
        <v>39</v>
      </c>
      <c r="F616">
        <v>1</v>
      </c>
      <c r="G616">
        <v>1.6253949999999999</v>
      </c>
      <c r="H616">
        <v>0.10566</v>
      </c>
      <c r="I616">
        <v>0.193603</v>
      </c>
      <c r="J616">
        <v>5.0949999999999997E-3</v>
      </c>
      <c r="K616" t="str">
        <f t="shared" si="9"/>
        <v>5</v>
      </c>
      <c r="L616" t="s">
        <v>41</v>
      </c>
      <c r="M616" t="s">
        <v>40</v>
      </c>
      <c r="N6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39 1</v>
      </c>
      <c r="O616" t="e">
        <f>VLOOKUP(TableOMP[[#This Row],[Label]],TableAvg[],2,FALSE)</f>
        <v>#N/A</v>
      </c>
      <c r="P616" t="e">
        <f>VLOOKUP(TableOMP[[#This Row],[Label]],TableAvg[],3,FALSE)</f>
        <v>#N/A</v>
      </c>
      <c r="Q616" t="e">
        <f>TableOMP[[#This Row],[Avg]]-$U$2*TableOMP[[#This Row],[StdDev]]</f>
        <v>#N/A</v>
      </c>
      <c r="R616" t="e">
        <f>TableOMP[[#This Row],[Avg]]+$U$2*TableOMP[[#This Row],[StdDev]]</f>
        <v>#N/A</v>
      </c>
      <c r="S616" t="e">
        <f>IF(AND(TableOMP[[#This Row],[total_time]]&gt;=TableOMP[[#This Row],[Low]], TableOMP[[#This Row],[total_time]]&lt;=TableOMP[[#This Row],[High]]),1,0)</f>
        <v>#N/A</v>
      </c>
    </row>
    <row r="617" spans="1:19" x14ac:dyDescent="0.25">
      <c r="A617" t="s">
        <v>17</v>
      </c>
      <c r="B617">
        <v>10000</v>
      </c>
      <c r="C617">
        <v>0</v>
      </c>
      <c r="D617">
        <v>0</v>
      </c>
      <c r="E617">
        <v>40</v>
      </c>
      <c r="F617">
        <v>1</v>
      </c>
      <c r="G617">
        <v>1.5344279999999999</v>
      </c>
      <c r="H617">
        <v>0.112895</v>
      </c>
      <c r="I617">
        <v>0.22859199999999999</v>
      </c>
      <c r="J617">
        <v>5.8609999999999999E-3</v>
      </c>
      <c r="K617" t="str">
        <f t="shared" si="9"/>
        <v>5</v>
      </c>
      <c r="L617" t="s">
        <v>41</v>
      </c>
      <c r="M617" t="s">
        <v>40</v>
      </c>
      <c r="N6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40 1</v>
      </c>
      <c r="O617" t="e">
        <f>VLOOKUP(TableOMP[[#This Row],[Label]],TableAvg[],2,FALSE)</f>
        <v>#N/A</v>
      </c>
      <c r="P617" t="e">
        <f>VLOOKUP(TableOMP[[#This Row],[Label]],TableAvg[],3,FALSE)</f>
        <v>#N/A</v>
      </c>
      <c r="Q617" t="e">
        <f>TableOMP[[#This Row],[Avg]]-$U$2*TableOMP[[#This Row],[StdDev]]</f>
        <v>#N/A</v>
      </c>
      <c r="R617" t="e">
        <f>TableOMP[[#This Row],[Avg]]+$U$2*TableOMP[[#This Row],[StdDev]]</f>
        <v>#N/A</v>
      </c>
      <c r="S617" t="e">
        <f>IF(AND(TableOMP[[#This Row],[total_time]]&gt;=TableOMP[[#This Row],[Low]], TableOMP[[#This Row],[total_time]]&lt;=TableOMP[[#This Row],[High]]),1,0)</f>
        <v>#N/A</v>
      </c>
    </row>
    <row r="618" spans="1:19" x14ac:dyDescent="0.25">
      <c r="A618" t="s">
        <v>17</v>
      </c>
      <c r="B618">
        <v>10000</v>
      </c>
      <c r="C618">
        <v>0</v>
      </c>
      <c r="D618">
        <v>0</v>
      </c>
      <c r="E618">
        <v>41</v>
      </c>
      <c r="F618">
        <v>1</v>
      </c>
      <c r="G618">
        <v>1.6602749999999999</v>
      </c>
      <c r="H618">
        <v>0.108075</v>
      </c>
      <c r="I618">
        <v>0.30084300000000003</v>
      </c>
      <c r="J618">
        <v>7.5209999999999999E-3</v>
      </c>
      <c r="K618" t="str">
        <f t="shared" si="9"/>
        <v>5</v>
      </c>
      <c r="L618" t="s">
        <v>41</v>
      </c>
      <c r="M618" t="s">
        <v>40</v>
      </c>
      <c r="N6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41 1</v>
      </c>
      <c r="O618" t="e">
        <f>VLOOKUP(TableOMP[[#This Row],[Label]],TableAvg[],2,FALSE)</f>
        <v>#N/A</v>
      </c>
      <c r="P618" t="e">
        <f>VLOOKUP(TableOMP[[#This Row],[Label]],TableAvg[],3,FALSE)</f>
        <v>#N/A</v>
      </c>
      <c r="Q618" t="e">
        <f>TableOMP[[#This Row],[Avg]]-$U$2*TableOMP[[#This Row],[StdDev]]</f>
        <v>#N/A</v>
      </c>
      <c r="R618" t="e">
        <f>TableOMP[[#This Row],[Avg]]+$U$2*TableOMP[[#This Row],[StdDev]]</f>
        <v>#N/A</v>
      </c>
      <c r="S618" t="e">
        <f>IF(AND(TableOMP[[#This Row],[total_time]]&gt;=TableOMP[[#This Row],[Low]], TableOMP[[#This Row],[total_time]]&lt;=TableOMP[[#This Row],[High]]),1,0)</f>
        <v>#N/A</v>
      </c>
    </row>
    <row r="619" spans="1:19" x14ac:dyDescent="0.25">
      <c r="A619" t="s">
        <v>17</v>
      </c>
      <c r="B619">
        <v>10000</v>
      </c>
      <c r="C619">
        <v>0</v>
      </c>
      <c r="D619">
        <v>0</v>
      </c>
      <c r="E619">
        <v>42</v>
      </c>
      <c r="F619">
        <v>1</v>
      </c>
      <c r="G619">
        <v>1.7070590000000001</v>
      </c>
      <c r="H619">
        <v>0.10652399999999999</v>
      </c>
      <c r="I619">
        <v>0.24612999999999999</v>
      </c>
      <c r="J619">
        <v>6.0029999999999997E-3</v>
      </c>
      <c r="K619" t="str">
        <f t="shared" si="9"/>
        <v>5</v>
      </c>
      <c r="L619" t="s">
        <v>41</v>
      </c>
      <c r="M619" t="s">
        <v>40</v>
      </c>
      <c r="N6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42 1</v>
      </c>
      <c r="O619" t="e">
        <f>VLOOKUP(TableOMP[[#This Row],[Label]],TableAvg[],2,FALSE)</f>
        <v>#N/A</v>
      </c>
      <c r="P619" t="e">
        <f>VLOOKUP(TableOMP[[#This Row],[Label]],TableAvg[],3,FALSE)</f>
        <v>#N/A</v>
      </c>
      <c r="Q619" t="e">
        <f>TableOMP[[#This Row],[Avg]]-$U$2*TableOMP[[#This Row],[StdDev]]</f>
        <v>#N/A</v>
      </c>
      <c r="R619" t="e">
        <f>TableOMP[[#This Row],[Avg]]+$U$2*TableOMP[[#This Row],[StdDev]]</f>
        <v>#N/A</v>
      </c>
      <c r="S619" t="e">
        <f>IF(AND(TableOMP[[#This Row],[total_time]]&gt;=TableOMP[[#This Row],[Low]], TableOMP[[#This Row],[total_time]]&lt;=TableOMP[[#This Row],[High]]),1,0)</f>
        <v>#N/A</v>
      </c>
    </row>
    <row r="620" spans="1:19" x14ac:dyDescent="0.25">
      <c r="A620" t="s">
        <v>17</v>
      </c>
      <c r="B620">
        <v>10000</v>
      </c>
      <c r="C620">
        <v>0</v>
      </c>
      <c r="D620">
        <v>0</v>
      </c>
      <c r="E620">
        <v>43</v>
      </c>
      <c r="F620">
        <v>1</v>
      </c>
      <c r="G620">
        <v>1.6974130000000001</v>
      </c>
      <c r="H620">
        <v>0.109065</v>
      </c>
      <c r="I620">
        <v>0.158861</v>
      </c>
      <c r="J620">
        <v>3.7820000000000002E-3</v>
      </c>
      <c r="K620" t="str">
        <f t="shared" si="9"/>
        <v>5</v>
      </c>
      <c r="L620" t="s">
        <v>41</v>
      </c>
      <c r="M620" t="s">
        <v>40</v>
      </c>
      <c r="N6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43 1</v>
      </c>
      <c r="O620" t="e">
        <f>VLOOKUP(TableOMP[[#This Row],[Label]],TableAvg[],2,FALSE)</f>
        <v>#N/A</v>
      </c>
      <c r="P620" t="e">
        <f>VLOOKUP(TableOMP[[#This Row],[Label]],TableAvg[],3,FALSE)</f>
        <v>#N/A</v>
      </c>
      <c r="Q620" t="e">
        <f>TableOMP[[#This Row],[Avg]]-$U$2*TableOMP[[#This Row],[StdDev]]</f>
        <v>#N/A</v>
      </c>
      <c r="R620" t="e">
        <f>TableOMP[[#This Row],[Avg]]+$U$2*TableOMP[[#This Row],[StdDev]]</f>
        <v>#N/A</v>
      </c>
      <c r="S620" t="e">
        <f>IF(AND(TableOMP[[#This Row],[total_time]]&gt;=TableOMP[[#This Row],[Low]], TableOMP[[#This Row],[total_time]]&lt;=TableOMP[[#This Row],[High]]),1,0)</f>
        <v>#N/A</v>
      </c>
    </row>
    <row r="621" spans="1:19" x14ac:dyDescent="0.25">
      <c r="A621" t="s">
        <v>17</v>
      </c>
      <c r="B621">
        <v>10000</v>
      </c>
      <c r="C621">
        <v>0</v>
      </c>
      <c r="D621">
        <v>0</v>
      </c>
      <c r="E621">
        <v>44</v>
      </c>
      <c r="F621">
        <v>1</v>
      </c>
      <c r="G621">
        <v>8.3928019999999997</v>
      </c>
      <c r="H621">
        <v>6.8331059999999999</v>
      </c>
      <c r="I621">
        <v>0.33317600000000003</v>
      </c>
      <c r="J621">
        <v>7.7479999999999997E-3</v>
      </c>
      <c r="K621" t="str">
        <f t="shared" si="9"/>
        <v>5</v>
      </c>
      <c r="L621" t="s">
        <v>41</v>
      </c>
      <c r="M621" t="s">
        <v>40</v>
      </c>
      <c r="N6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44 1</v>
      </c>
      <c r="O621" t="e">
        <f>VLOOKUP(TableOMP[[#This Row],[Label]],TableAvg[],2,FALSE)</f>
        <v>#N/A</v>
      </c>
      <c r="P621" t="e">
        <f>VLOOKUP(TableOMP[[#This Row],[Label]],TableAvg[],3,FALSE)</f>
        <v>#N/A</v>
      </c>
      <c r="Q621" t="e">
        <f>TableOMP[[#This Row],[Avg]]-$U$2*TableOMP[[#This Row],[StdDev]]</f>
        <v>#N/A</v>
      </c>
      <c r="R621" t="e">
        <f>TableOMP[[#This Row],[Avg]]+$U$2*TableOMP[[#This Row],[StdDev]]</f>
        <v>#N/A</v>
      </c>
      <c r="S621" t="e">
        <f>IF(AND(TableOMP[[#This Row],[total_time]]&gt;=TableOMP[[#This Row],[Low]], TableOMP[[#This Row],[total_time]]&lt;=TableOMP[[#This Row],[High]]),1,0)</f>
        <v>#N/A</v>
      </c>
    </row>
    <row r="622" spans="1:19" x14ac:dyDescent="0.25">
      <c r="A622" t="s">
        <v>17</v>
      </c>
      <c r="B622">
        <v>10000</v>
      </c>
      <c r="C622">
        <v>0</v>
      </c>
      <c r="D622">
        <v>0</v>
      </c>
      <c r="E622">
        <v>45</v>
      </c>
      <c r="F622">
        <v>1</v>
      </c>
      <c r="G622">
        <v>1.6176729999999999</v>
      </c>
      <c r="H622">
        <v>0.113885</v>
      </c>
      <c r="I622">
        <v>0.32944899999999999</v>
      </c>
      <c r="J622">
        <v>7.4869999999999997E-3</v>
      </c>
      <c r="K622" t="str">
        <f t="shared" si="9"/>
        <v>5</v>
      </c>
      <c r="L622" t="s">
        <v>41</v>
      </c>
      <c r="M622" t="s">
        <v>40</v>
      </c>
      <c r="N6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45 1</v>
      </c>
      <c r="O622" t="e">
        <f>VLOOKUP(TableOMP[[#This Row],[Label]],TableAvg[],2,FALSE)</f>
        <v>#N/A</v>
      </c>
      <c r="P622" t="e">
        <f>VLOOKUP(TableOMP[[#This Row],[Label]],TableAvg[],3,FALSE)</f>
        <v>#N/A</v>
      </c>
      <c r="Q622" t="e">
        <f>TableOMP[[#This Row],[Avg]]-$U$2*TableOMP[[#This Row],[StdDev]]</f>
        <v>#N/A</v>
      </c>
      <c r="R622" t="e">
        <f>TableOMP[[#This Row],[Avg]]+$U$2*TableOMP[[#This Row],[StdDev]]</f>
        <v>#N/A</v>
      </c>
      <c r="S622" t="e">
        <f>IF(AND(TableOMP[[#This Row],[total_time]]&gt;=TableOMP[[#This Row],[Low]], TableOMP[[#This Row],[total_time]]&lt;=TableOMP[[#This Row],[High]]),1,0)</f>
        <v>#N/A</v>
      </c>
    </row>
    <row r="623" spans="1:19" x14ac:dyDescent="0.25">
      <c r="A623" t="s">
        <v>17</v>
      </c>
      <c r="B623">
        <v>10000</v>
      </c>
      <c r="C623">
        <v>0</v>
      </c>
      <c r="D623">
        <v>0</v>
      </c>
      <c r="E623">
        <v>46</v>
      </c>
      <c r="F623">
        <v>1</v>
      </c>
      <c r="G623">
        <v>1.5349809999999999</v>
      </c>
      <c r="H623">
        <v>0.10999200000000001</v>
      </c>
      <c r="I623">
        <v>0.229494</v>
      </c>
      <c r="J623">
        <v>5.1000000000000004E-3</v>
      </c>
      <c r="K623" t="str">
        <f t="shared" si="9"/>
        <v>5</v>
      </c>
      <c r="L623" t="s">
        <v>41</v>
      </c>
      <c r="M623" t="s">
        <v>40</v>
      </c>
      <c r="N6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46 1</v>
      </c>
      <c r="O623" t="e">
        <f>VLOOKUP(TableOMP[[#This Row],[Label]],TableAvg[],2,FALSE)</f>
        <v>#N/A</v>
      </c>
      <c r="P623" t="e">
        <f>VLOOKUP(TableOMP[[#This Row],[Label]],TableAvg[],3,FALSE)</f>
        <v>#N/A</v>
      </c>
      <c r="Q623" t="e">
        <f>TableOMP[[#This Row],[Avg]]-$U$2*TableOMP[[#This Row],[StdDev]]</f>
        <v>#N/A</v>
      </c>
      <c r="R623" t="e">
        <f>TableOMP[[#This Row],[Avg]]+$U$2*TableOMP[[#This Row],[StdDev]]</f>
        <v>#N/A</v>
      </c>
      <c r="S623" t="e">
        <f>IF(AND(TableOMP[[#This Row],[total_time]]&gt;=TableOMP[[#This Row],[Low]], TableOMP[[#This Row],[total_time]]&lt;=TableOMP[[#This Row],[High]]),1,0)</f>
        <v>#N/A</v>
      </c>
    </row>
    <row r="624" spans="1:19" x14ac:dyDescent="0.25">
      <c r="A624" t="s">
        <v>17</v>
      </c>
      <c r="B624">
        <v>10000</v>
      </c>
      <c r="C624">
        <v>0</v>
      </c>
      <c r="D624">
        <v>0</v>
      </c>
      <c r="E624">
        <v>47</v>
      </c>
      <c r="F624">
        <v>1</v>
      </c>
      <c r="G624">
        <v>1.6941870000000001</v>
      </c>
      <c r="H624">
        <v>0.118129</v>
      </c>
      <c r="I624">
        <v>0.41183399999999998</v>
      </c>
      <c r="J624">
        <v>8.9529999999999992E-3</v>
      </c>
      <c r="K624" t="str">
        <f t="shared" si="9"/>
        <v>5</v>
      </c>
      <c r="L624" t="s">
        <v>41</v>
      </c>
      <c r="M624" t="s">
        <v>40</v>
      </c>
      <c r="N6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47 1</v>
      </c>
      <c r="O624" t="e">
        <f>VLOOKUP(TableOMP[[#This Row],[Label]],TableAvg[],2,FALSE)</f>
        <v>#N/A</v>
      </c>
      <c r="P624" t="e">
        <f>VLOOKUP(TableOMP[[#This Row],[Label]],TableAvg[],3,FALSE)</f>
        <v>#N/A</v>
      </c>
      <c r="Q624" t="e">
        <f>TableOMP[[#This Row],[Avg]]-$U$2*TableOMP[[#This Row],[StdDev]]</f>
        <v>#N/A</v>
      </c>
      <c r="R624" t="e">
        <f>TableOMP[[#This Row],[Avg]]+$U$2*TableOMP[[#This Row],[StdDev]]</f>
        <v>#N/A</v>
      </c>
      <c r="S624" t="e">
        <f>IF(AND(TableOMP[[#This Row],[total_time]]&gt;=TableOMP[[#This Row],[Low]], TableOMP[[#This Row],[total_time]]&lt;=TableOMP[[#This Row],[High]]),1,0)</f>
        <v>#N/A</v>
      </c>
    </row>
    <row r="625" spans="1:19" x14ac:dyDescent="0.25">
      <c r="A625" t="s">
        <v>17</v>
      </c>
      <c r="B625">
        <v>10000</v>
      </c>
      <c r="C625">
        <v>0</v>
      </c>
      <c r="D625">
        <v>0</v>
      </c>
      <c r="E625">
        <v>48</v>
      </c>
      <c r="F625">
        <v>1</v>
      </c>
      <c r="G625">
        <v>1.895089</v>
      </c>
      <c r="H625">
        <v>0.12948599999999999</v>
      </c>
      <c r="I625">
        <v>0.32047399999999998</v>
      </c>
      <c r="J625">
        <v>6.8190000000000004E-3</v>
      </c>
      <c r="K625" t="str">
        <f t="shared" si="9"/>
        <v>5</v>
      </c>
      <c r="L625" t="s">
        <v>41</v>
      </c>
      <c r="M625" t="s">
        <v>40</v>
      </c>
      <c r="N6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48 1</v>
      </c>
      <c r="O625" t="e">
        <f>VLOOKUP(TableOMP[[#This Row],[Label]],TableAvg[],2,FALSE)</f>
        <v>#N/A</v>
      </c>
      <c r="P625" t="e">
        <f>VLOOKUP(TableOMP[[#This Row],[Label]],TableAvg[],3,FALSE)</f>
        <v>#N/A</v>
      </c>
      <c r="Q625" t="e">
        <f>TableOMP[[#This Row],[Avg]]-$U$2*TableOMP[[#This Row],[StdDev]]</f>
        <v>#N/A</v>
      </c>
      <c r="R625" t="e">
        <f>TableOMP[[#This Row],[Avg]]+$U$2*TableOMP[[#This Row],[StdDev]]</f>
        <v>#N/A</v>
      </c>
      <c r="S625" t="e">
        <f>IF(AND(TableOMP[[#This Row],[total_time]]&gt;=TableOMP[[#This Row],[Low]], TableOMP[[#This Row],[total_time]]&lt;=TableOMP[[#This Row],[High]]),1,0)</f>
        <v>#N/A</v>
      </c>
    </row>
    <row r="626" spans="1:19" x14ac:dyDescent="0.25">
      <c r="A626" t="s">
        <v>17</v>
      </c>
      <c r="B626">
        <v>10000</v>
      </c>
      <c r="C626">
        <v>0</v>
      </c>
      <c r="D626">
        <v>0</v>
      </c>
      <c r="E626">
        <v>49</v>
      </c>
      <c r="F626">
        <v>1</v>
      </c>
      <c r="G626">
        <v>1.936218</v>
      </c>
      <c r="H626">
        <v>0.116192</v>
      </c>
      <c r="I626">
        <v>0.32198100000000002</v>
      </c>
      <c r="J626">
        <v>6.7080000000000004E-3</v>
      </c>
      <c r="K626" t="str">
        <f t="shared" si="9"/>
        <v>5</v>
      </c>
      <c r="L626" t="s">
        <v>41</v>
      </c>
      <c r="M626" t="s">
        <v>40</v>
      </c>
      <c r="N6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49 1</v>
      </c>
      <c r="O626" t="e">
        <f>VLOOKUP(TableOMP[[#This Row],[Label]],TableAvg[],2,FALSE)</f>
        <v>#N/A</v>
      </c>
      <c r="P626" t="e">
        <f>VLOOKUP(TableOMP[[#This Row],[Label]],TableAvg[],3,FALSE)</f>
        <v>#N/A</v>
      </c>
      <c r="Q626" t="e">
        <f>TableOMP[[#This Row],[Avg]]-$U$2*TableOMP[[#This Row],[StdDev]]</f>
        <v>#N/A</v>
      </c>
      <c r="R626" t="e">
        <f>TableOMP[[#This Row],[Avg]]+$U$2*TableOMP[[#This Row],[StdDev]]</f>
        <v>#N/A</v>
      </c>
      <c r="S626" t="e">
        <f>IF(AND(TableOMP[[#This Row],[total_time]]&gt;=TableOMP[[#This Row],[Low]], TableOMP[[#This Row],[total_time]]&lt;=TableOMP[[#This Row],[High]]),1,0)</f>
        <v>#N/A</v>
      </c>
    </row>
    <row r="627" spans="1:19" x14ac:dyDescent="0.25">
      <c r="A627" t="s">
        <v>17</v>
      </c>
      <c r="B627">
        <v>10000</v>
      </c>
      <c r="C627">
        <v>0</v>
      </c>
      <c r="D627">
        <v>0</v>
      </c>
      <c r="E627">
        <v>50</v>
      </c>
      <c r="F627">
        <v>1</v>
      </c>
      <c r="G627">
        <v>1.9120630000000001</v>
      </c>
      <c r="H627">
        <v>0.116643</v>
      </c>
      <c r="I627">
        <v>0.34953400000000001</v>
      </c>
      <c r="J627">
        <v>7.1329999999999996E-3</v>
      </c>
      <c r="K627" t="str">
        <f t="shared" si="9"/>
        <v>5</v>
      </c>
      <c r="L627" t="s">
        <v>41</v>
      </c>
      <c r="M627" t="s">
        <v>40</v>
      </c>
      <c r="N6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50 1</v>
      </c>
      <c r="O627" t="e">
        <f>VLOOKUP(TableOMP[[#This Row],[Label]],TableAvg[],2,FALSE)</f>
        <v>#N/A</v>
      </c>
      <c r="P627" t="e">
        <f>VLOOKUP(TableOMP[[#This Row],[Label]],TableAvg[],3,FALSE)</f>
        <v>#N/A</v>
      </c>
      <c r="Q627" t="e">
        <f>TableOMP[[#This Row],[Avg]]-$U$2*TableOMP[[#This Row],[StdDev]]</f>
        <v>#N/A</v>
      </c>
      <c r="R627" t="e">
        <f>TableOMP[[#This Row],[Avg]]+$U$2*TableOMP[[#This Row],[StdDev]]</f>
        <v>#N/A</v>
      </c>
      <c r="S627" t="e">
        <f>IF(AND(TableOMP[[#This Row],[total_time]]&gt;=TableOMP[[#This Row],[Low]], TableOMP[[#This Row],[total_time]]&lt;=TableOMP[[#This Row],[High]]),1,0)</f>
        <v>#N/A</v>
      </c>
    </row>
    <row r="628" spans="1:19" x14ac:dyDescent="0.25">
      <c r="A628" t="s">
        <v>17</v>
      </c>
      <c r="B628">
        <v>10000</v>
      </c>
      <c r="C628">
        <v>0</v>
      </c>
      <c r="D628">
        <v>0</v>
      </c>
      <c r="E628">
        <v>51</v>
      </c>
      <c r="F628">
        <v>1</v>
      </c>
      <c r="G628">
        <v>1.8736740000000001</v>
      </c>
      <c r="H628">
        <v>0.116065</v>
      </c>
      <c r="I628">
        <v>0.36018099999999997</v>
      </c>
      <c r="J628">
        <v>7.2040000000000003E-3</v>
      </c>
      <c r="K628" t="str">
        <f t="shared" si="9"/>
        <v>5</v>
      </c>
      <c r="L628" t="s">
        <v>41</v>
      </c>
      <c r="M628" t="s">
        <v>40</v>
      </c>
      <c r="N6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51 1</v>
      </c>
      <c r="O628" t="e">
        <f>VLOOKUP(TableOMP[[#This Row],[Label]],TableAvg[],2,FALSE)</f>
        <v>#N/A</v>
      </c>
      <c r="P628" t="e">
        <f>VLOOKUP(TableOMP[[#This Row],[Label]],TableAvg[],3,FALSE)</f>
        <v>#N/A</v>
      </c>
      <c r="Q628" t="e">
        <f>TableOMP[[#This Row],[Avg]]-$U$2*TableOMP[[#This Row],[StdDev]]</f>
        <v>#N/A</v>
      </c>
      <c r="R628" t="e">
        <f>TableOMP[[#This Row],[Avg]]+$U$2*TableOMP[[#This Row],[StdDev]]</f>
        <v>#N/A</v>
      </c>
      <c r="S628" t="e">
        <f>IF(AND(TableOMP[[#This Row],[total_time]]&gt;=TableOMP[[#This Row],[Low]], TableOMP[[#This Row],[total_time]]&lt;=TableOMP[[#This Row],[High]]),1,0)</f>
        <v>#N/A</v>
      </c>
    </row>
    <row r="629" spans="1:19" x14ac:dyDescent="0.25">
      <c r="A629" t="s">
        <v>17</v>
      </c>
      <c r="B629">
        <v>10000</v>
      </c>
      <c r="C629">
        <v>0</v>
      </c>
      <c r="D629">
        <v>0</v>
      </c>
      <c r="E629">
        <v>52</v>
      </c>
      <c r="F629">
        <v>1</v>
      </c>
      <c r="G629">
        <v>1.7668459999999999</v>
      </c>
      <c r="H629">
        <v>0.13281799999999999</v>
      </c>
      <c r="I629">
        <v>0.32827600000000001</v>
      </c>
      <c r="J629">
        <v>6.437E-3</v>
      </c>
      <c r="K629" t="str">
        <f t="shared" si="9"/>
        <v>5</v>
      </c>
      <c r="L629" t="s">
        <v>41</v>
      </c>
      <c r="M629" t="s">
        <v>40</v>
      </c>
      <c r="N6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52 1</v>
      </c>
      <c r="O629" t="e">
        <f>VLOOKUP(TableOMP[[#This Row],[Label]],TableAvg[],2,FALSE)</f>
        <v>#N/A</v>
      </c>
      <c r="P629" t="e">
        <f>VLOOKUP(TableOMP[[#This Row],[Label]],TableAvg[],3,FALSE)</f>
        <v>#N/A</v>
      </c>
      <c r="Q629" t="e">
        <f>TableOMP[[#This Row],[Avg]]-$U$2*TableOMP[[#This Row],[StdDev]]</f>
        <v>#N/A</v>
      </c>
      <c r="R629" t="e">
        <f>TableOMP[[#This Row],[Avg]]+$U$2*TableOMP[[#This Row],[StdDev]]</f>
        <v>#N/A</v>
      </c>
      <c r="S629" t="e">
        <f>IF(AND(TableOMP[[#This Row],[total_time]]&gt;=TableOMP[[#This Row],[Low]], TableOMP[[#This Row],[total_time]]&lt;=TableOMP[[#This Row],[High]]),1,0)</f>
        <v>#N/A</v>
      </c>
    </row>
    <row r="630" spans="1:19" x14ac:dyDescent="0.25">
      <c r="A630" t="s">
        <v>17</v>
      </c>
      <c r="B630">
        <v>10000</v>
      </c>
      <c r="C630">
        <v>0</v>
      </c>
      <c r="D630">
        <v>0</v>
      </c>
      <c r="E630">
        <v>53</v>
      </c>
      <c r="F630">
        <v>1</v>
      </c>
      <c r="G630">
        <v>1.9595149999999999</v>
      </c>
      <c r="H630">
        <v>0.127384</v>
      </c>
      <c r="I630">
        <v>0.342167</v>
      </c>
      <c r="J630">
        <v>6.5799999999999999E-3</v>
      </c>
      <c r="K630" t="str">
        <f t="shared" si="9"/>
        <v>5</v>
      </c>
      <c r="L630" t="s">
        <v>41</v>
      </c>
      <c r="M630" t="s">
        <v>40</v>
      </c>
      <c r="N6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53 1</v>
      </c>
      <c r="O630" t="e">
        <f>VLOOKUP(TableOMP[[#This Row],[Label]],TableAvg[],2,FALSE)</f>
        <v>#N/A</v>
      </c>
      <c r="P630" t="e">
        <f>VLOOKUP(TableOMP[[#This Row],[Label]],TableAvg[],3,FALSE)</f>
        <v>#N/A</v>
      </c>
      <c r="Q630" t="e">
        <f>TableOMP[[#This Row],[Avg]]-$U$2*TableOMP[[#This Row],[StdDev]]</f>
        <v>#N/A</v>
      </c>
      <c r="R630" t="e">
        <f>TableOMP[[#This Row],[Avg]]+$U$2*TableOMP[[#This Row],[StdDev]]</f>
        <v>#N/A</v>
      </c>
      <c r="S630" t="e">
        <f>IF(AND(TableOMP[[#This Row],[total_time]]&gt;=TableOMP[[#This Row],[Low]], TableOMP[[#This Row],[total_time]]&lt;=TableOMP[[#This Row],[High]]),1,0)</f>
        <v>#N/A</v>
      </c>
    </row>
    <row r="631" spans="1:19" x14ac:dyDescent="0.25">
      <c r="A631" t="s">
        <v>17</v>
      </c>
      <c r="B631">
        <v>10000</v>
      </c>
      <c r="C631">
        <v>0</v>
      </c>
      <c r="D631">
        <v>0</v>
      </c>
      <c r="E631">
        <v>54</v>
      </c>
      <c r="F631">
        <v>1</v>
      </c>
      <c r="G631">
        <v>1.7541279999999999</v>
      </c>
      <c r="H631">
        <v>0.12709500000000001</v>
      </c>
      <c r="I631">
        <v>0.319656</v>
      </c>
      <c r="J631">
        <v>6.0309999999999999E-3</v>
      </c>
      <c r="K631" t="str">
        <f t="shared" si="9"/>
        <v>5</v>
      </c>
      <c r="L631" t="s">
        <v>41</v>
      </c>
      <c r="M631" t="s">
        <v>40</v>
      </c>
      <c r="N6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54 1</v>
      </c>
      <c r="O631" t="e">
        <f>VLOOKUP(TableOMP[[#This Row],[Label]],TableAvg[],2,FALSE)</f>
        <v>#N/A</v>
      </c>
      <c r="P631" t="e">
        <f>VLOOKUP(TableOMP[[#This Row],[Label]],TableAvg[],3,FALSE)</f>
        <v>#N/A</v>
      </c>
      <c r="Q631" t="e">
        <f>TableOMP[[#This Row],[Avg]]-$U$2*TableOMP[[#This Row],[StdDev]]</f>
        <v>#N/A</v>
      </c>
      <c r="R631" t="e">
        <f>TableOMP[[#This Row],[Avg]]+$U$2*TableOMP[[#This Row],[StdDev]]</f>
        <v>#N/A</v>
      </c>
      <c r="S631" t="e">
        <f>IF(AND(TableOMP[[#This Row],[total_time]]&gt;=TableOMP[[#This Row],[Low]], TableOMP[[#This Row],[total_time]]&lt;=TableOMP[[#This Row],[High]]),1,0)</f>
        <v>#N/A</v>
      </c>
    </row>
    <row r="632" spans="1:19" x14ac:dyDescent="0.25">
      <c r="A632" t="s">
        <v>17</v>
      </c>
      <c r="B632">
        <v>10000</v>
      </c>
      <c r="C632">
        <v>0</v>
      </c>
      <c r="D632">
        <v>0</v>
      </c>
      <c r="E632">
        <v>55</v>
      </c>
      <c r="F632">
        <v>1</v>
      </c>
      <c r="G632">
        <v>2.0180410000000002</v>
      </c>
      <c r="H632">
        <v>0.121892</v>
      </c>
      <c r="I632">
        <v>0.379411</v>
      </c>
      <c r="J632">
        <v>7.0260000000000001E-3</v>
      </c>
      <c r="K632" t="str">
        <f t="shared" si="9"/>
        <v>5</v>
      </c>
      <c r="L632" t="s">
        <v>41</v>
      </c>
      <c r="M632" t="s">
        <v>40</v>
      </c>
      <c r="N6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55 1</v>
      </c>
      <c r="O632" t="e">
        <f>VLOOKUP(TableOMP[[#This Row],[Label]],TableAvg[],2,FALSE)</f>
        <v>#N/A</v>
      </c>
      <c r="P632" t="e">
        <f>VLOOKUP(TableOMP[[#This Row],[Label]],TableAvg[],3,FALSE)</f>
        <v>#N/A</v>
      </c>
      <c r="Q632" t="e">
        <f>TableOMP[[#This Row],[Avg]]-$U$2*TableOMP[[#This Row],[StdDev]]</f>
        <v>#N/A</v>
      </c>
      <c r="R632" t="e">
        <f>TableOMP[[#This Row],[Avg]]+$U$2*TableOMP[[#This Row],[StdDev]]</f>
        <v>#N/A</v>
      </c>
      <c r="S632" t="e">
        <f>IF(AND(TableOMP[[#This Row],[total_time]]&gt;=TableOMP[[#This Row],[Low]], TableOMP[[#This Row],[total_time]]&lt;=TableOMP[[#This Row],[High]]),1,0)</f>
        <v>#N/A</v>
      </c>
    </row>
    <row r="633" spans="1:19" x14ac:dyDescent="0.25">
      <c r="A633" t="s">
        <v>17</v>
      </c>
      <c r="B633">
        <v>10000</v>
      </c>
      <c r="C633">
        <v>0</v>
      </c>
      <c r="D633">
        <v>0</v>
      </c>
      <c r="E633">
        <v>56</v>
      </c>
      <c r="F633">
        <v>1</v>
      </c>
      <c r="G633">
        <v>1.7587029999999999</v>
      </c>
      <c r="H633">
        <v>0.12322900000000001</v>
      </c>
      <c r="I633">
        <v>0.36719499999999999</v>
      </c>
      <c r="J633">
        <v>6.6759999999999996E-3</v>
      </c>
      <c r="K633" t="str">
        <f t="shared" si="9"/>
        <v>5</v>
      </c>
      <c r="L633" t="s">
        <v>41</v>
      </c>
      <c r="M633" t="s">
        <v>40</v>
      </c>
      <c r="N6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56 1</v>
      </c>
      <c r="O633" t="e">
        <f>VLOOKUP(TableOMP[[#This Row],[Label]],TableAvg[],2,FALSE)</f>
        <v>#N/A</v>
      </c>
      <c r="P633" t="e">
        <f>VLOOKUP(TableOMP[[#This Row],[Label]],TableAvg[],3,FALSE)</f>
        <v>#N/A</v>
      </c>
      <c r="Q633" t="e">
        <f>TableOMP[[#This Row],[Avg]]-$U$2*TableOMP[[#This Row],[StdDev]]</f>
        <v>#N/A</v>
      </c>
      <c r="R633" t="e">
        <f>TableOMP[[#This Row],[Avg]]+$U$2*TableOMP[[#This Row],[StdDev]]</f>
        <v>#N/A</v>
      </c>
      <c r="S633" t="e">
        <f>IF(AND(TableOMP[[#This Row],[total_time]]&gt;=TableOMP[[#This Row],[Low]], TableOMP[[#This Row],[total_time]]&lt;=TableOMP[[#This Row],[High]]),1,0)</f>
        <v>#N/A</v>
      </c>
    </row>
    <row r="634" spans="1:19" x14ac:dyDescent="0.25">
      <c r="A634" t="s">
        <v>17</v>
      </c>
      <c r="B634">
        <v>10000</v>
      </c>
      <c r="C634">
        <v>0</v>
      </c>
      <c r="D634">
        <v>0</v>
      </c>
      <c r="E634">
        <v>57</v>
      </c>
      <c r="F634">
        <v>1</v>
      </c>
      <c r="G634">
        <v>7.6861230000000003</v>
      </c>
      <c r="H634">
        <v>5.755916</v>
      </c>
      <c r="I634">
        <v>0.36310700000000001</v>
      </c>
      <c r="J634">
        <v>6.4840000000000002E-3</v>
      </c>
      <c r="K634" t="str">
        <f t="shared" si="9"/>
        <v>5</v>
      </c>
      <c r="L634" t="s">
        <v>41</v>
      </c>
      <c r="M634" t="s">
        <v>40</v>
      </c>
      <c r="N6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57 1</v>
      </c>
      <c r="O634" t="e">
        <f>VLOOKUP(TableOMP[[#This Row],[Label]],TableAvg[],2,FALSE)</f>
        <v>#N/A</v>
      </c>
      <c r="P634" t="e">
        <f>VLOOKUP(TableOMP[[#This Row],[Label]],TableAvg[],3,FALSE)</f>
        <v>#N/A</v>
      </c>
      <c r="Q634" t="e">
        <f>TableOMP[[#This Row],[Avg]]-$U$2*TableOMP[[#This Row],[StdDev]]</f>
        <v>#N/A</v>
      </c>
      <c r="R634" t="e">
        <f>TableOMP[[#This Row],[Avg]]+$U$2*TableOMP[[#This Row],[StdDev]]</f>
        <v>#N/A</v>
      </c>
      <c r="S634" t="e">
        <f>IF(AND(TableOMP[[#This Row],[total_time]]&gt;=TableOMP[[#This Row],[Low]], TableOMP[[#This Row],[total_time]]&lt;=TableOMP[[#This Row],[High]]),1,0)</f>
        <v>#N/A</v>
      </c>
    </row>
    <row r="635" spans="1:19" x14ac:dyDescent="0.25">
      <c r="A635" t="s">
        <v>17</v>
      </c>
      <c r="B635">
        <v>10000</v>
      </c>
      <c r="C635">
        <v>0</v>
      </c>
      <c r="D635">
        <v>0</v>
      </c>
      <c r="E635">
        <v>58</v>
      </c>
      <c r="F635">
        <v>1</v>
      </c>
      <c r="G635">
        <v>8.8001740000000002</v>
      </c>
      <c r="H635">
        <v>7.4203640000000002</v>
      </c>
      <c r="I635">
        <v>0.101243</v>
      </c>
      <c r="J635">
        <v>1.776E-3</v>
      </c>
      <c r="K635" t="str">
        <f t="shared" si="9"/>
        <v>5</v>
      </c>
      <c r="L635" t="s">
        <v>41</v>
      </c>
      <c r="M635" t="s">
        <v>40</v>
      </c>
      <c r="N6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58 1</v>
      </c>
      <c r="O635" t="e">
        <f>VLOOKUP(TableOMP[[#This Row],[Label]],TableAvg[],2,FALSE)</f>
        <v>#N/A</v>
      </c>
      <c r="P635" t="e">
        <f>VLOOKUP(TableOMP[[#This Row],[Label]],TableAvg[],3,FALSE)</f>
        <v>#N/A</v>
      </c>
      <c r="Q635" t="e">
        <f>TableOMP[[#This Row],[Avg]]-$U$2*TableOMP[[#This Row],[StdDev]]</f>
        <v>#N/A</v>
      </c>
      <c r="R635" t="e">
        <f>TableOMP[[#This Row],[Avg]]+$U$2*TableOMP[[#This Row],[StdDev]]</f>
        <v>#N/A</v>
      </c>
      <c r="S635" t="e">
        <f>IF(AND(TableOMP[[#This Row],[total_time]]&gt;=TableOMP[[#This Row],[Low]], TableOMP[[#This Row],[total_time]]&lt;=TableOMP[[#This Row],[High]]),1,0)</f>
        <v>#N/A</v>
      </c>
    </row>
    <row r="636" spans="1:19" x14ac:dyDescent="0.25">
      <c r="A636" t="s">
        <v>17</v>
      </c>
      <c r="B636">
        <v>10000</v>
      </c>
      <c r="C636">
        <v>0</v>
      </c>
      <c r="D636">
        <v>0</v>
      </c>
      <c r="E636">
        <v>59</v>
      </c>
      <c r="F636">
        <v>1</v>
      </c>
      <c r="G636">
        <v>1.437589</v>
      </c>
      <c r="H636">
        <v>0.119989</v>
      </c>
      <c r="I636">
        <v>9.6440999999999999E-2</v>
      </c>
      <c r="J636">
        <v>1.663E-3</v>
      </c>
      <c r="K636" t="str">
        <f t="shared" si="9"/>
        <v>5</v>
      </c>
      <c r="L636" t="s">
        <v>41</v>
      </c>
      <c r="M636" t="s">
        <v>40</v>
      </c>
      <c r="N6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59 1</v>
      </c>
      <c r="O636" t="e">
        <f>VLOOKUP(TableOMP[[#This Row],[Label]],TableAvg[],2,FALSE)</f>
        <v>#N/A</v>
      </c>
      <c r="P636" t="e">
        <f>VLOOKUP(TableOMP[[#This Row],[Label]],TableAvg[],3,FALSE)</f>
        <v>#N/A</v>
      </c>
      <c r="Q636" t="e">
        <f>TableOMP[[#This Row],[Avg]]-$U$2*TableOMP[[#This Row],[StdDev]]</f>
        <v>#N/A</v>
      </c>
      <c r="R636" t="e">
        <f>TableOMP[[#This Row],[Avg]]+$U$2*TableOMP[[#This Row],[StdDev]]</f>
        <v>#N/A</v>
      </c>
      <c r="S636" t="e">
        <f>IF(AND(TableOMP[[#This Row],[total_time]]&gt;=TableOMP[[#This Row],[Low]], TableOMP[[#This Row],[total_time]]&lt;=TableOMP[[#This Row],[High]]),1,0)</f>
        <v>#N/A</v>
      </c>
    </row>
    <row r="637" spans="1:19" x14ac:dyDescent="0.25">
      <c r="A637" t="s">
        <v>17</v>
      </c>
      <c r="B637">
        <v>10000</v>
      </c>
      <c r="C637">
        <v>0</v>
      </c>
      <c r="D637">
        <v>0</v>
      </c>
      <c r="E637">
        <v>60</v>
      </c>
      <c r="F637">
        <v>1</v>
      </c>
      <c r="G637">
        <v>1.459568</v>
      </c>
      <c r="H637">
        <v>0.119521</v>
      </c>
      <c r="I637">
        <v>0.119951</v>
      </c>
      <c r="J637">
        <v>2.0330000000000001E-3</v>
      </c>
      <c r="K637" t="str">
        <f t="shared" si="9"/>
        <v>5</v>
      </c>
      <c r="L637" t="s">
        <v>41</v>
      </c>
      <c r="M637" t="s">
        <v>40</v>
      </c>
      <c r="N6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60 1</v>
      </c>
      <c r="O637" t="e">
        <f>VLOOKUP(TableOMP[[#This Row],[Label]],TableAvg[],2,FALSE)</f>
        <v>#N/A</v>
      </c>
      <c r="P637" t="e">
        <f>VLOOKUP(TableOMP[[#This Row],[Label]],TableAvg[],3,FALSE)</f>
        <v>#N/A</v>
      </c>
      <c r="Q637" t="e">
        <f>TableOMP[[#This Row],[Avg]]-$U$2*TableOMP[[#This Row],[StdDev]]</f>
        <v>#N/A</v>
      </c>
      <c r="R637" t="e">
        <f>TableOMP[[#This Row],[Avg]]+$U$2*TableOMP[[#This Row],[StdDev]]</f>
        <v>#N/A</v>
      </c>
      <c r="S637" t="e">
        <f>IF(AND(TableOMP[[#This Row],[total_time]]&gt;=TableOMP[[#This Row],[Low]], TableOMP[[#This Row],[total_time]]&lt;=TableOMP[[#This Row],[High]]),1,0)</f>
        <v>#N/A</v>
      </c>
    </row>
    <row r="638" spans="1:19" x14ac:dyDescent="0.25">
      <c r="A638" t="s">
        <v>17</v>
      </c>
      <c r="B638">
        <v>10000</v>
      </c>
      <c r="C638">
        <v>0</v>
      </c>
      <c r="D638">
        <v>0</v>
      </c>
      <c r="E638">
        <v>61</v>
      </c>
      <c r="F638">
        <v>1</v>
      </c>
      <c r="G638">
        <v>1.382949</v>
      </c>
      <c r="H638">
        <v>0.11305900000000001</v>
      </c>
      <c r="I638">
        <v>9.8110000000000003E-2</v>
      </c>
      <c r="J638">
        <v>1.635E-3</v>
      </c>
      <c r="K638" t="str">
        <f t="shared" si="9"/>
        <v>5</v>
      </c>
      <c r="L638" t="s">
        <v>41</v>
      </c>
      <c r="M638" t="s">
        <v>40</v>
      </c>
      <c r="N6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61 1</v>
      </c>
      <c r="O638" t="e">
        <f>VLOOKUP(TableOMP[[#This Row],[Label]],TableAvg[],2,FALSE)</f>
        <v>#N/A</v>
      </c>
      <c r="P638" t="e">
        <f>VLOOKUP(TableOMP[[#This Row],[Label]],TableAvg[],3,FALSE)</f>
        <v>#N/A</v>
      </c>
      <c r="Q638" t="e">
        <f>TableOMP[[#This Row],[Avg]]-$U$2*TableOMP[[#This Row],[StdDev]]</f>
        <v>#N/A</v>
      </c>
      <c r="R638" t="e">
        <f>TableOMP[[#This Row],[Avg]]+$U$2*TableOMP[[#This Row],[StdDev]]</f>
        <v>#N/A</v>
      </c>
      <c r="S638" t="e">
        <f>IF(AND(TableOMP[[#This Row],[total_time]]&gt;=TableOMP[[#This Row],[Low]], TableOMP[[#This Row],[total_time]]&lt;=TableOMP[[#This Row],[High]]),1,0)</f>
        <v>#N/A</v>
      </c>
    </row>
    <row r="639" spans="1:19" x14ac:dyDescent="0.25">
      <c r="A639" t="s">
        <v>17</v>
      </c>
      <c r="B639">
        <v>10000</v>
      </c>
      <c r="C639">
        <v>0</v>
      </c>
      <c r="D639">
        <v>0</v>
      </c>
      <c r="E639">
        <v>62</v>
      </c>
      <c r="F639">
        <v>1</v>
      </c>
      <c r="G639">
        <v>1.480154</v>
      </c>
      <c r="H639">
        <v>0.12065099999999999</v>
      </c>
      <c r="I639">
        <v>0.12513299999999999</v>
      </c>
      <c r="J639">
        <v>2.0509999999999999E-3</v>
      </c>
      <c r="K639" t="str">
        <f t="shared" si="9"/>
        <v>5</v>
      </c>
      <c r="L639" t="s">
        <v>41</v>
      </c>
      <c r="M639" t="s">
        <v>40</v>
      </c>
      <c r="N6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62 1</v>
      </c>
      <c r="O639" t="e">
        <f>VLOOKUP(TableOMP[[#This Row],[Label]],TableAvg[],2,FALSE)</f>
        <v>#N/A</v>
      </c>
      <c r="P639" t="e">
        <f>VLOOKUP(TableOMP[[#This Row],[Label]],TableAvg[],3,FALSE)</f>
        <v>#N/A</v>
      </c>
      <c r="Q639" t="e">
        <f>TableOMP[[#This Row],[Avg]]-$U$2*TableOMP[[#This Row],[StdDev]]</f>
        <v>#N/A</v>
      </c>
      <c r="R639" t="e">
        <f>TableOMP[[#This Row],[Avg]]+$U$2*TableOMP[[#This Row],[StdDev]]</f>
        <v>#N/A</v>
      </c>
      <c r="S639" t="e">
        <f>IF(AND(TableOMP[[#This Row],[total_time]]&gt;=TableOMP[[#This Row],[Low]], TableOMP[[#This Row],[total_time]]&lt;=TableOMP[[#This Row],[High]]),1,0)</f>
        <v>#N/A</v>
      </c>
    </row>
    <row r="640" spans="1:19" x14ac:dyDescent="0.25">
      <c r="A640" t="s">
        <v>17</v>
      </c>
      <c r="B640">
        <v>10000</v>
      </c>
      <c r="C640">
        <v>0</v>
      </c>
      <c r="D640">
        <v>0</v>
      </c>
      <c r="E640">
        <v>63</v>
      </c>
      <c r="F640">
        <v>1</v>
      </c>
      <c r="G640">
        <v>1.3845240000000001</v>
      </c>
      <c r="H640">
        <v>0.117128</v>
      </c>
      <c r="I640">
        <v>0.12559000000000001</v>
      </c>
      <c r="J640">
        <v>2.026E-3</v>
      </c>
      <c r="K640" t="str">
        <f t="shared" si="9"/>
        <v>5</v>
      </c>
      <c r="L640" t="s">
        <v>41</v>
      </c>
      <c r="M640" t="s">
        <v>40</v>
      </c>
      <c r="N6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63 1</v>
      </c>
      <c r="O640" t="e">
        <f>VLOOKUP(TableOMP[[#This Row],[Label]],TableAvg[],2,FALSE)</f>
        <v>#N/A</v>
      </c>
      <c r="P640" t="e">
        <f>VLOOKUP(TableOMP[[#This Row],[Label]],TableAvg[],3,FALSE)</f>
        <v>#N/A</v>
      </c>
      <c r="Q640" t="e">
        <f>TableOMP[[#This Row],[Avg]]-$U$2*TableOMP[[#This Row],[StdDev]]</f>
        <v>#N/A</v>
      </c>
      <c r="R640" t="e">
        <f>TableOMP[[#This Row],[Avg]]+$U$2*TableOMP[[#This Row],[StdDev]]</f>
        <v>#N/A</v>
      </c>
      <c r="S640" t="e">
        <f>IF(AND(TableOMP[[#This Row],[total_time]]&gt;=TableOMP[[#This Row],[Low]], TableOMP[[#This Row],[total_time]]&lt;=TableOMP[[#This Row],[High]]),1,0)</f>
        <v>#N/A</v>
      </c>
    </row>
    <row r="641" spans="1:19" x14ac:dyDescent="0.25">
      <c r="A641" t="s">
        <v>17</v>
      </c>
      <c r="B641">
        <v>10000</v>
      </c>
      <c r="C641">
        <v>0</v>
      </c>
      <c r="D641">
        <v>0</v>
      </c>
      <c r="E641">
        <v>64</v>
      </c>
      <c r="F641">
        <v>1</v>
      </c>
      <c r="G641">
        <v>1.3970309999999999</v>
      </c>
      <c r="H641">
        <v>0.12633900000000001</v>
      </c>
      <c r="I641">
        <v>0.18384500000000001</v>
      </c>
      <c r="J641">
        <v>2.918E-3</v>
      </c>
      <c r="K641" t="str">
        <f t="shared" si="9"/>
        <v>5</v>
      </c>
      <c r="L641" t="s">
        <v>41</v>
      </c>
      <c r="M641" t="s">
        <v>40</v>
      </c>
      <c r="N6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64 1</v>
      </c>
      <c r="O641" t="e">
        <f>VLOOKUP(TableOMP[[#This Row],[Label]],TableAvg[],2,FALSE)</f>
        <v>#N/A</v>
      </c>
      <c r="P641" t="e">
        <f>VLOOKUP(TableOMP[[#This Row],[Label]],TableAvg[],3,FALSE)</f>
        <v>#N/A</v>
      </c>
      <c r="Q641" t="e">
        <f>TableOMP[[#This Row],[Avg]]-$U$2*TableOMP[[#This Row],[StdDev]]</f>
        <v>#N/A</v>
      </c>
      <c r="R641" t="e">
        <f>TableOMP[[#This Row],[Avg]]+$U$2*TableOMP[[#This Row],[StdDev]]</f>
        <v>#N/A</v>
      </c>
      <c r="S641" t="e">
        <f>IF(AND(TableOMP[[#This Row],[total_time]]&gt;=TableOMP[[#This Row],[Low]], TableOMP[[#This Row],[total_time]]&lt;=TableOMP[[#This Row],[High]]),1,0)</f>
        <v>#N/A</v>
      </c>
    </row>
    <row r="642" spans="1:19" x14ac:dyDescent="0.25">
      <c r="A642" t="s">
        <v>17</v>
      </c>
      <c r="B642">
        <v>1000</v>
      </c>
      <c r="C642">
        <v>0</v>
      </c>
      <c r="D642">
        <v>0</v>
      </c>
      <c r="E642">
        <v>1</v>
      </c>
      <c r="F642">
        <v>1</v>
      </c>
      <c r="G642">
        <v>1.060721</v>
      </c>
      <c r="H642">
        <v>5.9820000000000003E-3</v>
      </c>
      <c r="I642">
        <v>0</v>
      </c>
      <c r="J642">
        <v>0</v>
      </c>
      <c r="K642" t="str">
        <f t="shared" ref="K642:K705" si="10">MID(M642,22,1)</f>
        <v>5</v>
      </c>
      <c r="L642" t="s">
        <v>41</v>
      </c>
      <c r="M642" t="s">
        <v>40</v>
      </c>
      <c r="N6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 1</v>
      </c>
      <c r="O642" t="e">
        <f>VLOOKUP(TableOMP[[#This Row],[Label]],TableAvg[],2,FALSE)</f>
        <v>#N/A</v>
      </c>
      <c r="P642" t="e">
        <f>VLOOKUP(TableOMP[[#This Row],[Label]],TableAvg[],3,FALSE)</f>
        <v>#N/A</v>
      </c>
      <c r="Q642" t="e">
        <f>TableOMP[[#This Row],[Avg]]-$U$2*TableOMP[[#This Row],[StdDev]]</f>
        <v>#N/A</v>
      </c>
      <c r="R642" t="e">
        <f>TableOMP[[#This Row],[Avg]]+$U$2*TableOMP[[#This Row],[StdDev]]</f>
        <v>#N/A</v>
      </c>
      <c r="S642" t="e">
        <f>IF(AND(TableOMP[[#This Row],[total_time]]&gt;=TableOMP[[#This Row],[Low]], TableOMP[[#This Row],[total_time]]&lt;=TableOMP[[#This Row],[High]]),1,0)</f>
        <v>#N/A</v>
      </c>
    </row>
    <row r="643" spans="1:19" x14ac:dyDescent="0.25">
      <c r="A643" t="s">
        <v>17</v>
      </c>
      <c r="B643">
        <v>1000</v>
      </c>
      <c r="C643">
        <v>0</v>
      </c>
      <c r="D643">
        <v>0</v>
      </c>
      <c r="E643">
        <v>2</v>
      </c>
      <c r="F643">
        <v>1</v>
      </c>
      <c r="G643">
        <v>1.0494129999999999</v>
      </c>
      <c r="H643">
        <v>2.9090000000000001E-3</v>
      </c>
      <c r="I643">
        <v>1.0250000000000001E-3</v>
      </c>
      <c r="J643">
        <v>1.0250000000000001E-3</v>
      </c>
      <c r="K643" t="str">
        <f t="shared" si="10"/>
        <v>5</v>
      </c>
      <c r="L643" t="s">
        <v>41</v>
      </c>
      <c r="M643" t="s">
        <v>40</v>
      </c>
      <c r="N6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 1</v>
      </c>
      <c r="O643" t="e">
        <f>VLOOKUP(TableOMP[[#This Row],[Label]],TableAvg[],2,FALSE)</f>
        <v>#N/A</v>
      </c>
      <c r="P643" t="e">
        <f>VLOOKUP(TableOMP[[#This Row],[Label]],TableAvg[],3,FALSE)</f>
        <v>#N/A</v>
      </c>
      <c r="Q643" t="e">
        <f>TableOMP[[#This Row],[Avg]]-$U$2*TableOMP[[#This Row],[StdDev]]</f>
        <v>#N/A</v>
      </c>
      <c r="R643" t="e">
        <f>TableOMP[[#This Row],[Avg]]+$U$2*TableOMP[[#This Row],[StdDev]]</f>
        <v>#N/A</v>
      </c>
      <c r="S643" t="e">
        <f>IF(AND(TableOMP[[#This Row],[total_time]]&gt;=TableOMP[[#This Row],[Low]], TableOMP[[#This Row],[total_time]]&lt;=TableOMP[[#This Row],[High]]),1,0)</f>
        <v>#N/A</v>
      </c>
    </row>
    <row r="644" spans="1:19" x14ac:dyDescent="0.25">
      <c r="A644" t="s">
        <v>17</v>
      </c>
      <c r="B644">
        <v>1000</v>
      </c>
      <c r="C644">
        <v>0</v>
      </c>
      <c r="D644">
        <v>0</v>
      </c>
      <c r="E644">
        <v>3</v>
      </c>
      <c r="F644">
        <v>1</v>
      </c>
      <c r="G644">
        <v>1.0492680000000001</v>
      </c>
      <c r="H644">
        <v>2.9619999999999998E-3</v>
      </c>
      <c r="I644">
        <v>1.7960000000000001E-3</v>
      </c>
      <c r="J644">
        <v>8.9800000000000004E-4</v>
      </c>
      <c r="K644" t="str">
        <f t="shared" si="10"/>
        <v>5</v>
      </c>
      <c r="L644" t="s">
        <v>41</v>
      </c>
      <c r="M644" t="s">
        <v>40</v>
      </c>
      <c r="N6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 1</v>
      </c>
      <c r="O644" t="e">
        <f>VLOOKUP(TableOMP[[#This Row],[Label]],TableAvg[],2,FALSE)</f>
        <v>#N/A</v>
      </c>
      <c r="P644" t="e">
        <f>VLOOKUP(TableOMP[[#This Row],[Label]],TableAvg[],3,FALSE)</f>
        <v>#N/A</v>
      </c>
      <c r="Q644" t="e">
        <f>TableOMP[[#This Row],[Avg]]-$U$2*TableOMP[[#This Row],[StdDev]]</f>
        <v>#N/A</v>
      </c>
      <c r="R644" t="e">
        <f>TableOMP[[#This Row],[Avg]]+$U$2*TableOMP[[#This Row],[StdDev]]</f>
        <v>#N/A</v>
      </c>
      <c r="S644" t="e">
        <f>IF(AND(TableOMP[[#This Row],[total_time]]&gt;=TableOMP[[#This Row],[Low]], TableOMP[[#This Row],[total_time]]&lt;=TableOMP[[#This Row],[High]]),1,0)</f>
        <v>#N/A</v>
      </c>
    </row>
    <row r="645" spans="1:19" x14ac:dyDescent="0.25">
      <c r="A645" t="s">
        <v>17</v>
      </c>
      <c r="B645">
        <v>1000</v>
      </c>
      <c r="C645">
        <v>0</v>
      </c>
      <c r="D645">
        <v>0</v>
      </c>
      <c r="E645">
        <v>4</v>
      </c>
      <c r="F645">
        <v>1</v>
      </c>
      <c r="G645">
        <v>1.0551999999999999</v>
      </c>
      <c r="H645">
        <v>2.794E-3</v>
      </c>
      <c r="I645">
        <v>2.6359999999999999E-3</v>
      </c>
      <c r="J645">
        <v>8.7900000000000001E-4</v>
      </c>
      <c r="K645" t="str">
        <f t="shared" si="10"/>
        <v>5</v>
      </c>
      <c r="L645" t="s">
        <v>41</v>
      </c>
      <c r="M645" t="s">
        <v>40</v>
      </c>
      <c r="N6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 1</v>
      </c>
      <c r="O645" t="e">
        <f>VLOOKUP(TableOMP[[#This Row],[Label]],TableAvg[],2,FALSE)</f>
        <v>#N/A</v>
      </c>
      <c r="P645" t="e">
        <f>VLOOKUP(TableOMP[[#This Row],[Label]],TableAvg[],3,FALSE)</f>
        <v>#N/A</v>
      </c>
      <c r="Q645" t="e">
        <f>TableOMP[[#This Row],[Avg]]-$U$2*TableOMP[[#This Row],[StdDev]]</f>
        <v>#N/A</v>
      </c>
      <c r="R645" t="e">
        <f>TableOMP[[#This Row],[Avg]]+$U$2*TableOMP[[#This Row],[StdDev]]</f>
        <v>#N/A</v>
      </c>
      <c r="S645" t="e">
        <f>IF(AND(TableOMP[[#This Row],[total_time]]&gt;=TableOMP[[#This Row],[Low]], TableOMP[[#This Row],[total_time]]&lt;=TableOMP[[#This Row],[High]]),1,0)</f>
        <v>#N/A</v>
      </c>
    </row>
    <row r="646" spans="1:19" x14ac:dyDescent="0.25">
      <c r="A646" t="s">
        <v>17</v>
      </c>
      <c r="B646">
        <v>1000</v>
      </c>
      <c r="C646">
        <v>0</v>
      </c>
      <c r="D646">
        <v>0</v>
      </c>
      <c r="E646">
        <v>5</v>
      </c>
      <c r="F646">
        <v>1</v>
      </c>
      <c r="G646">
        <v>1.056848</v>
      </c>
      <c r="H646">
        <v>3.1380000000000002E-3</v>
      </c>
      <c r="I646">
        <v>2.4880000000000002E-3</v>
      </c>
      <c r="J646">
        <v>6.2200000000000005E-4</v>
      </c>
      <c r="K646" t="str">
        <f t="shared" si="10"/>
        <v>5</v>
      </c>
      <c r="L646" t="s">
        <v>41</v>
      </c>
      <c r="M646" t="s">
        <v>40</v>
      </c>
      <c r="N6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 1</v>
      </c>
      <c r="O646" t="e">
        <f>VLOOKUP(TableOMP[[#This Row],[Label]],TableAvg[],2,FALSE)</f>
        <v>#N/A</v>
      </c>
      <c r="P646" t="e">
        <f>VLOOKUP(TableOMP[[#This Row],[Label]],TableAvg[],3,FALSE)</f>
        <v>#N/A</v>
      </c>
      <c r="Q646" t="e">
        <f>TableOMP[[#This Row],[Avg]]-$U$2*TableOMP[[#This Row],[StdDev]]</f>
        <v>#N/A</v>
      </c>
      <c r="R646" t="e">
        <f>TableOMP[[#This Row],[Avg]]+$U$2*TableOMP[[#This Row],[StdDev]]</f>
        <v>#N/A</v>
      </c>
      <c r="S646" t="e">
        <f>IF(AND(TableOMP[[#This Row],[total_time]]&gt;=TableOMP[[#This Row],[Low]], TableOMP[[#This Row],[total_time]]&lt;=TableOMP[[#This Row],[High]]),1,0)</f>
        <v>#N/A</v>
      </c>
    </row>
    <row r="647" spans="1:19" x14ac:dyDescent="0.25">
      <c r="A647" t="s">
        <v>17</v>
      </c>
      <c r="B647">
        <v>1000</v>
      </c>
      <c r="C647">
        <v>0</v>
      </c>
      <c r="D647">
        <v>0</v>
      </c>
      <c r="E647">
        <v>6</v>
      </c>
      <c r="F647">
        <v>1</v>
      </c>
      <c r="G647">
        <v>1.0580560000000001</v>
      </c>
      <c r="H647">
        <v>2.9740000000000001E-3</v>
      </c>
      <c r="I647">
        <v>6.3540000000000003E-3</v>
      </c>
      <c r="J647">
        <v>1.271E-3</v>
      </c>
      <c r="K647" t="str">
        <f t="shared" si="10"/>
        <v>5</v>
      </c>
      <c r="L647" t="s">
        <v>41</v>
      </c>
      <c r="M647" t="s">
        <v>40</v>
      </c>
      <c r="N6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 1</v>
      </c>
      <c r="O647" t="e">
        <f>VLOOKUP(TableOMP[[#This Row],[Label]],TableAvg[],2,FALSE)</f>
        <v>#N/A</v>
      </c>
      <c r="P647" t="e">
        <f>VLOOKUP(TableOMP[[#This Row],[Label]],TableAvg[],3,FALSE)</f>
        <v>#N/A</v>
      </c>
      <c r="Q647" t="e">
        <f>TableOMP[[#This Row],[Avg]]-$U$2*TableOMP[[#This Row],[StdDev]]</f>
        <v>#N/A</v>
      </c>
      <c r="R647" t="e">
        <f>TableOMP[[#This Row],[Avg]]+$U$2*TableOMP[[#This Row],[StdDev]]</f>
        <v>#N/A</v>
      </c>
      <c r="S647" t="e">
        <f>IF(AND(TableOMP[[#This Row],[total_time]]&gt;=TableOMP[[#This Row],[Low]], TableOMP[[#This Row],[total_time]]&lt;=TableOMP[[#This Row],[High]]),1,0)</f>
        <v>#N/A</v>
      </c>
    </row>
    <row r="648" spans="1:19" x14ac:dyDescent="0.25">
      <c r="A648" t="s">
        <v>17</v>
      </c>
      <c r="B648">
        <v>1000</v>
      </c>
      <c r="C648">
        <v>0</v>
      </c>
      <c r="D648">
        <v>0</v>
      </c>
      <c r="E648">
        <v>7</v>
      </c>
      <c r="F648">
        <v>1</v>
      </c>
      <c r="G648">
        <v>1.0744100000000001</v>
      </c>
      <c r="H648">
        <v>3.82E-3</v>
      </c>
      <c r="I648">
        <v>5.1370000000000001E-3</v>
      </c>
      <c r="J648">
        <v>8.5599999999999999E-4</v>
      </c>
      <c r="K648" t="str">
        <f t="shared" si="10"/>
        <v>5</v>
      </c>
      <c r="L648" t="s">
        <v>41</v>
      </c>
      <c r="M648" t="s">
        <v>40</v>
      </c>
      <c r="N6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7 1</v>
      </c>
      <c r="O648" t="e">
        <f>VLOOKUP(TableOMP[[#This Row],[Label]],TableAvg[],2,FALSE)</f>
        <v>#N/A</v>
      </c>
      <c r="P648" t="e">
        <f>VLOOKUP(TableOMP[[#This Row],[Label]],TableAvg[],3,FALSE)</f>
        <v>#N/A</v>
      </c>
      <c r="Q648" t="e">
        <f>TableOMP[[#This Row],[Avg]]-$U$2*TableOMP[[#This Row],[StdDev]]</f>
        <v>#N/A</v>
      </c>
      <c r="R648" t="e">
        <f>TableOMP[[#This Row],[Avg]]+$U$2*TableOMP[[#This Row],[StdDev]]</f>
        <v>#N/A</v>
      </c>
      <c r="S648" t="e">
        <f>IF(AND(TableOMP[[#This Row],[total_time]]&gt;=TableOMP[[#This Row],[Low]], TableOMP[[#This Row],[total_time]]&lt;=TableOMP[[#This Row],[High]]),1,0)</f>
        <v>#N/A</v>
      </c>
    </row>
    <row r="649" spans="1:19" x14ac:dyDescent="0.25">
      <c r="A649" t="s">
        <v>17</v>
      </c>
      <c r="B649">
        <v>1000</v>
      </c>
      <c r="C649">
        <v>0</v>
      </c>
      <c r="D649">
        <v>0</v>
      </c>
      <c r="E649">
        <v>8</v>
      </c>
      <c r="F649">
        <v>1</v>
      </c>
      <c r="G649">
        <v>1.0825260000000001</v>
      </c>
      <c r="H649">
        <v>4.4450000000000002E-3</v>
      </c>
      <c r="I649">
        <v>1.1793E-2</v>
      </c>
      <c r="J649">
        <v>1.6850000000000001E-3</v>
      </c>
      <c r="K649" t="str">
        <f t="shared" si="10"/>
        <v>5</v>
      </c>
      <c r="L649" t="s">
        <v>41</v>
      </c>
      <c r="M649" t="s">
        <v>40</v>
      </c>
      <c r="N6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8 1</v>
      </c>
      <c r="O649" t="e">
        <f>VLOOKUP(TableOMP[[#This Row],[Label]],TableAvg[],2,FALSE)</f>
        <v>#N/A</v>
      </c>
      <c r="P649" t="e">
        <f>VLOOKUP(TableOMP[[#This Row],[Label]],TableAvg[],3,FALSE)</f>
        <v>#N/A</v>
      </c>
      <c r="Q649" t="e">
        <f>TableOMP[[#This Row],[Avg]]-$U$2*TableOMP[[#This Row],[StdDev]]</f>
        <v>#N/A</v>
      </c>
      <c r="R649" t="e">
        <f>TableOMP[[#This Row],[Avg]]+$U$2*TableOMP[[#This Row],[StdDev]]</f>
        <v>#N/A</v>
      </c>
      <c r="S649" t="e">
        <f>IF(AND(TableOMP[[#This Row],[total_time]]&gt;=TableOMP[[#This Row],[Low]], TableOMP[[#This Row],[total_time]]&lt;=TableOMP[[#This Row],[High]]),1,0)</f>
        <v>#N/A</v>
      </c>
    </row>
    <row r="650" spans="1:19" x14ac:dyDescent="0.25">
      <c r="A650" t="s">
        <v>17</v>
      </c>
      <c r="B650">
        <v>1000</v>
      </c>
      <c r="C650">
        <v>0</v>
      </c>
      <c r="D650">
        <v>0</v>
      </c>
      <c r="E650">
        <v>9</v>
      </c>
      <c r="F650">
        <v>1</v>
      </c>
      <c r="G650">
        <v>1.074872</v>
      </c>
      <c r="H650">
        <v>5.9849999999999999E-3</v>
      </c>
      <c r="I650">
        <v>1.0802000000000001E-2</v>
      </c>
      <c r="J650">
        <v>1.3500000000000001E-3</v>
      </c>
      <c r="K650" t="str">
        <f t="shared" si="10"/>
        <v>5</v>
      </c>
      <c r="L650" t="s">
        <v>41</v>
      </c>
      <c r="M650" t="s">
        <v>40</v>
      </c>
      <c r="N6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9 1</v>
      </c>
      <c r="O650" t="e">
        <f>VLOOKUP(TableOMP[[#This Row],[Label]],TableAvg[],2,FALSE)</f>
        <v>#N/A</v>
      </c>
      <c r="P650" t="e">
        <f>VLOOKUP(TableOMP[[#This Row],[Label]],TableAvg[],3,FALSE)</f>
        <v>#N/A</v>
      </c>
      <c r="Q650" t="e">
        <f>TableOMP[[#This Row],[Avg]]-$U$2*TableOMP[[#This Row],[StdDev]]</f>
        <v>#N/A</v>
      </c>
      <c r="R650" t="e">
        <f>TableOMP[[#This Row],[Avg]]+$U$2*TableOMP[[#This Row],[StdDev]]</f>
        <v>#N/A</v>
      </c>
      <c r="S650" t="e">
        <f>IF(AND(TableOMP[[#This Row],[total_time]]&gt;=TableOMP[[#This Row],[Low]], TableOMP[[#This Row],[total_time]]&lt;=TableOMP[[#This Row],[High]]),1,0)</f>
        <v>#N/A</v>
      </c>
    </row>
    <row r="651" spans="1:19" x14ac:dyDescent="0.25">
      <c r="A651" t="s">
        <v>17</v>
      </c>
      <c r="B651">
        <v>1000</v>
      </c>
      <c r="C651">
        <v>0</v>
      </c>
      <c r="D651">
        <v>0</v>
      </c>
      <c r="E651">
        <v>10</v>
      </c>
      <c r="F651">
        <v>1</v>
      </c>
      <c r="G651">
        <v>1.111272</v>
      </c>
      <c r="H651">
        <v>5.2500000000000003E-3</v>
      </c>
      <c r="I651">
        <v>1.5048000000000001E-2</v>
      </c>
      <c r="J651">
        <v>1.6720000000000001E-3</v>
      </c>
      <c r="K651" t="str">
        <f t="shared" si="10"/>
        <v>5</v>
      </c>
      <c r="L651" t="s">
        <v>41</v>
      </c>
      <c r="M651" t="s">
        <v>40</v>
      </c>
      <c r="N6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10 1</v>
      </c>
      <c r="O651" t="e">
        <f>VLOOKUP(TableOMP[[#This Row],[Label]],TableAvg[],2,FALSE)</f>
        <v>#N/A</v>
      </c>
      <c r="P651" t="e">
        <f>VLOOKUP(TableOMP[[#This Row],[Label]],TableAvg[],3,FALSE)</f>
        <v>#N/A</v>
      </c>
      <c r="Q651" t="e">
        <f>TableOMP[[#This Row],[Avg]]-$U$2*TableOMP[[#This Row],[StdDev]]</f>
        <v>#N/A</v>
      </c>
      <c r="R651" t="e">
        <f>TableOMP[[#This Row],[Avg]]+$U$2*TableOMP[[#This Row],[StdDev]]</f>
        <v>#N/A</v>
      </c>
      <c r="S651" t="e">
        <f>IF(AND(TableOMP[[#This Row],[total_time]]&gt;=TableOMP[[#This Row],[Low]], TableOMP[[#This Row],[total_time]]&lt;=TableOMP[[#This Row],[High]]),1,0)</f>
        <v>#N/A</v>
      </c>
    </row>
    <row r="652" spans="1:19" x14ac:dyDescent="0.25">
      <c r="A652" t="s">
        <v>17</v>
      </c>
      <c r="B652">
        <v>1000</v>
      </c>
      <c r="C652">
        <v>0</v>
      </c>
      <c r="D652">
        <v>0</v>
      </c>
      <c r="E652">
        <v>11</v>
      </c>
      <c r="F652">
        <v>1</v>
      </c>
      <c r="G652">
        <v>1.102757</v>
      </c>
      <c r="H652">
        <v>1.4004000000000001E-2</v>
      </c>
      <c r="I652">
        <v>1.8157E-2</v>
      </c>
      <c r="J652">
        <v>1.8159999999999999E-3</v>
      </c>
      <c r="K652" t="str">
        <f t="shared" si="10"/>
        <v>5</v>
      </c>
      <c r="L652" t="s">
        <v>41</v>
      </c>
      <c r="M652" t="s">
        <v>40</v>
      </c>
      <c r="N6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11 1</v>
      </c>
      <c r="O652" t="e">
        <f>VLOOKUP(TableOMP[[#This Row],[Label]],TableAvg[],2,FALSE)</f>
        <v>#N/A</v>
      </c>
      <c r="P652" t="e">
        <f>VLOOKUP(TableOMP[[#This Row],[Label]],TableAvg[],3,FALSE)</f>
        <v>#N/A</v>
      </c>
      <c r="Q652" t="e">
        <f>TableOMP[[#This Row],[Avg]]-$U$2*TableOMP[[#This Row],[StdDev]]</f>
        <v>#N/A</v>
      </c>
      <c r="R652" t="e">
        <f>TableOMP[[#This Row],[Avg]]+$U$2*TableOMP[[#This Row],[StdDev]]</f>
        <v>#N/A</v>
      </c>
      <c r="S652" t="e">
        <f>IF(AND(TableOMP[[#This Row],[total_time]]&gt;=TableOMP[[#This Row],[Low]], TableOMP[[#This Row],[total_time]]&lt;=TableOMP[[#This Row],[High]]),1,0)</f>
        <v>#N/A</v>
      </c>
    </row>
    <row r="653" spans="1:19" x14ac:dyDescent="0.25">
      <c r="A653" t="s">
        <v>17</v>
      </c>
      <c r="B653">
        <v>1000</v>
      </c>
      <c r="C653">
        <v>0</v>
      </c>
      <c r="D653">
        <v>0</v>
      </c>
      <c r="E653">
        <v>12</v>
      </c>
      <c r="F653">
        <v>1</v>
      </c>
      <c r="G653">
        <v>1.116047</v>
      </c>
      <c r="H653">
        <v>6.4780000000000003E-3</v>
      </c>
      <c r="I653">
        <v>2.0896000000000001E-2</v>
      </c>
      <c r="J653">
        <v>1.9E-3</v>
      </c>
      <c r="K653" t="str">
        <f t="shared" si="10"/>
        <v>5</v>
      </c>
      <c r="L653" t="s">
        <v>41</v>
      </c>
      <c r="M653" t="s">
        <v>40</v>
      </c>
      <c r="N6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12 1</v>
      </c>
      <c r="O653" t="e">
        <f>VLOOKUP(TableOMP[[#This Row],[Label]],TableAvg[],2,FALSE)</f>
        <v>#N/A</v>
      </c>
      <c r="P653" t="e">
        <f>VLOOKUP(TableOMP[[#This Row],[Label]],TableAvg[],3,FALSE)</f>
        <v>#N/A</v>
      </c>
      <c r="Q653" t="e">
        <f>TableOMP[[#This Row],[Avg]]-$U$2*TableOMP[[#This Row],[StdDev]]</f>
        <v>#N/A</v>
      </c>
      <c r="R653" t="e">
        <f>TableOMP[[#This Row],[Avg]]+$U$2*TableOMP[[#This Row],[StdDev]]</f>
        <v>#N/A</v>
      </c>
      <c r="S653" t="e">
        <f>IF(AND(TableOMP[[#This Row],[total_time]]&gt;=TableOMP[[#This Row],[Low]], TableOMP[[#This Row],[total_time]]&lt;=TableOMP[[#This Row],[High]]),1,0)</f>
        <v>#N/A</v>
      </c>
    </row>
    <row r="654" spans="1:19" x14ac:dyDescent="0.25">
      <c r="A654" t="s">
        <v>17</v>
      </c>
      <c r="B654">
        <v>1000</v>
      </c>
      <c r="C654">
        <v>0</v>
      </c>
      <c r="D654">
        <v>0</v>
      </c>
      <c r="E654">
        <v>13</v>
      </c>
      <c r="F654">
        <v>1</v>
      </c>
      <c r="G654">
        <v>1.1370359999999999</v>
      </c>
      <c r="H654">
        <v>4.0239999999999998E-3</v>
      </c>
      <c r="I654">
        <v>1.1820000000000001E-2</v>
      </c>
      <c r="J654">
        <v>9.8499999999999998E-4</v>
      </c>
      <c r="K654" t="str">
        <f t="shared" si="10"/>
        <v>5</v>
      </c>
      <c r="L654" t="s">
        <v>41</v>
      </c>
      <c r="M654" t="s">
        <v>40</v>
      </c>
      <c r="N6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13 1</v>
      </c>
      <c r="O654" t="e">
        <f>VLOOKUP(TableOMP[[#This Row],[Label]],TableAvg[],2,FALSE)</f>
        <v>#N/A</v>
      </c>
      <c r="P654" t="e">
        <f>VLOOKUP(TableOMP[[#This Row],[Label]],TableAvg[],3,FALSE)</f>
        <v>#N/A</v>
      </c>
      <c r="Q654" t="e">
        <f>TableOMP[[#This Row],[Avg]]-$U$2*TableOMP[[#This Row],[StdDev]]</f>
        <v>#N/A</v>
      </c>
      <c r="R654" t="e">
        <f>TableOMP[[#This Row],[Avg]]+$U$2*TableOMP[[#This Row],[StdDev]]</f>
        <v>#N/A</v>
      </c>
      <c r="S654" t="e">
        <f>IF(AND(TableOMP[[#This Row],[total_time]]&gt;=TableOMP[[#This Row],[Low]], TableOMP[[#This Row],[total_time]]&lt;=TableOMP[[#This Row],[High]]),1,0)</f>
        <v>#N/A</v>
      </c>
    </row>
    <row r="655" spans="1:19" x14ac:dyDescent="0.25">
      <c r="A655" t="s">
        <v>17</v>
      </c>
      <c r="B655">
        <v>1000</v>
      </c>
      <c r="C655">
        <v>0</v>
      </c>
      <c r="D655">
        <v>0</v>
      </c>
      <c r="E655">
        <v>14</v>
      </c>
      <c r="F655">
        <v>1</v>
      </c>
      <c r="G655">
        <v>1.153837</v>
      </c>
      <c r="H655">
        <v>6.8370000000000002E-3</v>
      </c>
      <c r="I655">
        <v>2.7328999999999999E-2</v>
      </c>
      <c r="J655">
        <v>2.1020000000000001E-3</v>
      </c>
      <c r="K655" t="str">
        <f t="shared" si="10"/>
        <v>5</v>
      </c>
      <c r="L655" t="s">
        <v>41</v>
      </c>
      <c r="M655" t="s">
        <v>40</v>
      </c>
      <c r="N6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14 1</v>
      </c>
      <c r="O655" t="e">
        <f>VLOOKUP(TableOMP[[#This Row],[Label]],TableAvg[],2,FALSE)</f>
        <v>#N/A</v>
      </c>
      <c r="P655" t="e">
        <f>VLOOKUP(TableOMP[[#This Row],[Label]],TableAvg[],3,FALSE)</f>
        <v>#N/A</v>
      </c>
      <c r="Q655" t="e">
        <f>TableOMP[[#This Row],[Avg]]-$U$2*TableOMP[[#This Row],[StdDev]]</f>
        <v>#N/A</v>
      </c>
      <c r="R655" t="e">
        <f>TableOMP[[#This Row],[Avg]]+$U$2*TableOMP[[#This Row],[StdDev]]</f>
        <v>#N/A</v>
      </c>
      <c r="S655" t="e">
        <f>IF(AND(TableOMP[[#This Row],[total_time]]&gt;=TableOMP[[#This Row],[Low]], TableOMP[[#This Row],[total_time]]&lt;=TableOMP[[#This Row],[High]]),1,0)</f>
        <v>#N/A</v>
      </c>
    </row>
    <row r="656" spans="1:19" x14ac:dyDescent="0.25">
      <c r="A656" t="s">
        <v>17</v>
      </c>
      <c r="B656">
        <v>1000</v>
      </c>
      <c r="C656">
        <v>0</v>
      </c>
      <c r="D656">
        <v>0</v>
      </c>
      <c r="E656">
        <v>15</v>
      </c>
      <c r="F656">
        <v>1</v>
      </c>
      <c r="G656">
        <v>1.1512629999999999</v>
      </c>
      <c r="H656">
        <v>8.038E-3</v>
      </c>
      <c r="I656">
        <v>3.2967999999999997E-2</v>
      </c>
      <c r="J656">
        <v>2.3549999999999999E-3</v>
      </c>
      <c r="K656" t="str">
        <f t="shared" si="10"/>
        <v>5</v>
      </c>
      <c r="L656" t="s">
        <v>41</v>
      </c>
      <c r="M656" t="s">
        <v>40</v>
      </c>
      <c r="N6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15 1</v>
      </c>
      <c r="O656" t="e">
        <f>VLOOKUP(TableOMP[[#This Row],[Label]],TableAvg[],2,FALSE)</f>
        <v>#N/A</v>
      </c>
      <c r="P656" t="e">
        <f>VLOOKUP(TableOMP[[#This Row],[Label]],TableAvg[],3,FALSE)</f>
        <v>#N/A</v>
      </c>
      <c r="Q656" t="e">
        <f>TableOMP[[#This Row],[Avg]]-$U$2*TableOMP[[#This Row],[StdDev]]</f>
        <v>#N/A</v>
      </c>
      <c r="R656" t="e">
        <f>TableOMP[[#This Row],[Avg]]+$U$2*TableOMP[[#This Row],[StdDev]]</f>
        <v>#N/A</v>
      </c>
      <c r="S656" t="e">
        <f>IF(AND(TableOMP[[#This Row],[total_time]]&gt;=TableOMP[[#This Row],[Low]], TableOMP[[#This Row],[total_time]]&lt;=TableOMP[[#This Row],[High]]),1,0)</f>
        <v>#N/A</v>
      </c>
    </row>
    <row r="657" spans="1:19" x14ac:dyDescent="0.25">
      <c r="A657" t="s">
        <v>17</v>
      </c>
      <c r="B657">
        <v>1000</v>
      </c>
      <c r="C657">
        <v>0</v>
      </c>
      <c r="D657">
        <v>0</v>
      </c>
      <c r="E657">
        <v>16</v>
      </c>
      <c r="F657">
        <v>1</v>
      </c>
      <c r="G657">
        <v>1.1445449999999999</v>
      </c>
      <c r="H657">
        <v>7.4250000000000002E-3</v>
      </c>
      <c r="I657">
        <v>1.6024E-2</v>
      </c>
      <c r="J657">
        <v>1.0679999999999999E-3</v>
      </c>
      <c r="K657" t="str">
        <f t="shared" si="10"/>
        <v>5</v>
      </c>
      <c r="L657" t="s">
        <v>41</v>
      </c>
      <c r="M657" t="s">
        <v>40</v>
      </c>
      <c r="N6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16 1</v>
      </c>
      <c r="O657" t="e">
        <f>VLOOKUP(TableOMP[[#This Row],[Label]],TableAvg[],2,FALSE)</f>
        <v>#N/A</v>
      </c>
      <c r="P657" t="e">
        <f>VLOOKUP(TableOMP[[#This Row],[Label]],TableAvg[],3,FALSE)</f>
        <v>#N/A</v>
      </c>
      <c r="Q657" t="e">
        <f>TableOMP[[#This Row],[Avg]]-$U$2*TableOMP[[#This Row],[StdDev]]</f>
        <v>#N/A</v>
      </c>
      <c r="R657" t="e">
        <f>TableOMP[[#This Row],[Avg]]+$U$2*TableOMP[[#This Row],[StdDev]]</f>
        <v>#N/A</v>
      </c>
      <c r="S657" t="e">
        <f>IF(AND(TableOMP[[#This Row],[total_time]]&gt;=TableOMP[[#This Row],[Low]], TableOMP[[#This Row],[total_time]]&lt;=TableOMP[[#This Row],[High]]),1,0)</f>
        <v>#N/A</v>
      </c>
    </row>
    <row r="658" spans="1:19" x14ac:dyDescent="0.25">
      <c r="A658" t="s">
        <v>17</v>
      </c>
      <c r="B658">
        <v>1000</v>
      </c>
      <c r="C658">
        <v>0</v>
      </c>
      <c r="D658">
        <v>0</v>
      </c>
      <c r="E658">
        <v>17</v>
      </c>
      <c r="F658">
        <v>1</v>
      </c>
      <c r="G658">
        <v>1.177446</v>
      </c>
      <c r="H658">
        <v>7.4939999999999998E-3</v>
      </c>
      <c r="I658">
        <v>2.2085E-2</v>
      </c>
      <c r="J658">
        <v>1.3799999999999999E-3</v>
      </c>
      <c r="K658" t="str">
        <f t="shared" si="10"/>
        <v>5</v>
      </c>
      <c r="L658" t="s">
        <v>41</v>
      </c>
      <c r="M658" t="s">
        <v>40</v>
      </c>
      <c r="N6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17 1</v>
      </c>
      <c r="O658" t="e">
        <f>VLOOKUP(TableOMP[[#This Row],[Label]],TableAvg[],2,FALSE)</f>
        <v>#N/A</v>
      </c>
      <c r="P658" t="e">
        <f>VLOOKUP(TableOMP[[#This Row],[Label]],TableAvg[],3,FALSE)</f>
        <v>#N/A</v>
      </c>
      <c r="Q658" t="e">
        <f>TableOMP[[#This Row],[Avg]]-$U$2*TableOMP[[#This Row],[StdDev]]</f>
        <v>#N/A</v>
      </c>
      <c r="R658" t="e">
        <f>TableOMP[[#This Row],[Avg]]+$U$2*TableOMP[[#This Row],[StdDev]]</f>
        <v>#N/A</v>
      </c>
      <c r="S658" t="e">
        <f>IF(AND(TableOMP[[#This Row],[total_time]]&gt;=TableOMP[[#This Row],[Low]], TableOMP[[#This Row],[total_time]]&lt;=TableOMP[[#This Row],[High]]),1,0)</f>
        <v>#N/A</v>
      </c>
    </row>
    <row r="659" spans="1:19" x14ac:dyDescent="0.25">
      <c r="A659" t="s">
        <v>17</v>
      </c>
      <c r="B659">
        <v>1000</v>
      </c>
      <c r="C659">
        <v>0</v>
      </c>
      <c r="D659">
        <v>0</v>
      </c>
      <c r="E659">
        <v>18</v>
      </c>
      <c r="F659">
        <v>1</v>
      </c>
      <c r="G659">
        <v>1.1657740000000001</v>
      </c>
      <c r="H659">
        <v>9.2530000000000008E-3</v>
      </c>
      <c r="I659">
        <v>4.0159E-2</v>
      </c>
      <c r="J659">
        <v>2.362E-3</v>
      </c>
      <c r="K659" t="str">
        <f t="shared" si="10"/>
        <v>5</v>
      </c>
      <c r="L659" t="s">
        <v>41</v>
      </c>
      <c r="M659" t="s">
        <v>40</v>
      </c>
      <c r="N6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18 1</v>
      </c>
      <c r="O659" t="e">
        <f>VLOOKUP(TableOMP[[#This Row],[Label]],TableAvg[],2,FALSE)</f>
        <v>#N/A</v>
      </c>
      <c r="P659" t="e">
        <f>VLOOKUP(TableOMP[[#This Row],[Label]],TableAvg[],3,FALSE)</f>
        <v>#N/A</v>
      </c>
      <c r="Q659" t="e">
        <f>TableOMP[[#This Row],[Avg]]-$U$2*TableOMP[[#This Row],[StdDev]]</f>
        <v>#N/A</v>
      </c>
      <c r="R659" t="e">
        <f>TableOMP[[#This Row],[Avg]]+$U$2*TableOMP[[#This Row],[StdDev]]</f>
        <v>#N/A</v>
      </c>
      <c r="S659" t="e">
        <f>IF(AND(TableOMP[[#This Row],[total_time]]&gt;=TableOMP[[#This Row],[Low]], TableOMP[[#This Row],[total_time]]&lt;=TableOMP[[#This Row],[High]]),1,0)</f>
        <v>#N/A</v>
      </c>
    </row>
    <row r="660" spans="1:19" x14ac:dyDescent="0.25">
      <c r="A660" t="s">
        <v>17</v>
      </c>
      <c r="B660">
        <v>1000</v>
      </c>
      <c r="C660">
        <v>0</v>
      </c>
      <c r="D660">
        <v>0</v>
      </c>
      <c r="E660">
        <v>19</v>
      </c>
      <c r="F660">
        <v>1</v>
      </c>
      <c r="G660">
        <v>1.1948080000000001</v>
      </c>
      <c r="H660">
        <v>5.7349999999999996E-3</v>
      </c>
      <c r="I660">
        <v>2.3531E-2</v>
      </c>
      <c r="J660">
        <v>1.307E-3</v>
      </c>
      <c r="K660" t="str">
        <f t="shared" si="10"/>
        <v>5</v>
      </c>
      <c r="L660" t="s">
        <v>41</v>
      </c>
      <c r="M660" t="s">
        <v>40</v>
      </c>
      <c r="N6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19 1</v>
      </c>
      <c r="O660" t="e">
        <f>VLOOKUP(TableOMP[[#This Row],[Label]],TableAvg[],2,FALSE)</f>
        <v>#N/A</v>
      </c>
      <c r="P660" t="e">
        <f>VLOOKUP(TableOMP[[#This Row],[Label]],TableAvg[],3,FALSE)</f>
        <v>#N/A</v>
      </c>
      <c r="Q660" t="e">
        <f>TableOMP[[#This Row],[Avg]]-$U$2*TableOMP[[#This Row],[StdDev]]</f>
        <v>#N/A</v>
      </c>
      <c r="R660" t="e">
        <f>TableOMP[[#This Row],[Avg]]+$U$2*TableOMP[[#This Row],[StdDev]]</f>
        <v>#N/A</v>
      </c>
      <c r="S660" t="e">
        <f>IF(AND(TableOMP[[#This Row],[total_time]]&gt;=TableOMP[[#This Row],[Low]], TableOMP[[#This Row],[total_time]]&lt;=TableOMP[[#This Row],[High]]),1,0)</f>
        <v>#N/A</v>
      </c>
    </row>
    <row r="661" spans="1:19" x14ac:dyDescent="0.25">
      <c r="A661" t="s">
        <v>17</v>
      </c>
      <c r="B661">
        <v>1000</v>
      </c>
      <c r="C661">
        <v>0</v>
      </c>
      <c r="D661">
        <v>0</v>
      </c>
      <c r="E661">
        <v>20</v>
      </c>
      <c r="F661">
        <v>1</v>
      </c>
      <c r="G661">
        <v>1.1971309999999999</v>
      </c>
      <c r="H661">
        <v>1.0427000000000001E-2</v>
      </c>
      <c r="I661">
        <v>5.4600999999999997E-2</v>
      </c>
      <c r="J661">
        <v>2.8739999999999998E-3</v>
      </c>
      <c r="K661" t="str">
        <f t="shared" si="10"/>
        <v>5</v>
      </c>
      <c r="L661" t="s">
        <v>41</v>
      </c>
      <c r="M661" t="s">
        <v>40</v>
      </c>
      <c r="N6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20 1</v>
      </c>
      <c r="O661" t="e">
        <f>VLOOKUP(TableOMP[[#This Row],[Label]],TableAvg[],2,FALSE)</f>
        <v>#N/A</v>
      </c>
      <c r="P661" t="e">
        <f>VLOOKUP(TableOMP[[#This Row],[Label]],TableAvg[],3,FALSE)</f>
        <v>#N/A</v>
      </c>
      <c r="Q661" t="e">
        <f>TableOMP[[#This Row],[Avg]]-$U$2*TableOMP[[#This Row],[StdDev]]</f>
        <v>#N/A</v>
      </c>
      <c r="R661" t="e">
        <f>TableOMP[[#This Row],[Avg]]+$U$2*TableOMP[[#This Row],[StdDev]]</f>
        <v>#N/A</v>
      </c>
      <c r="S661" t="e">
        <f>IF(AND(TableOMP[[#This Row],[total_time]]&gt;=TableOMP[[#This Row],[Low]], TableOMP[[#This Row],[total_time]]&lt;=TableOMP[[#This Row],[High]]),1,0)</f>
        <v>#N/A</v>
      </c>
    </row>
    <row r="662" spans="1:19" x14ac:dyDescent="0.25">
      <c r="A662" t="s">
        <v>17</v>
      </c>
      <c r="B662">
        <v>1000</v>
      </c>
      <c r="C662">
        <v>0</v>
      </c>
      <c r="D662">
        <v>0</v>
      </c>
      <c r="E662">
        <v>21</v>
      </c>
      <c r="F662">
        <v>1</v>
      </c>
      <c r="G662">
        <v>1.1991449999999999</v>
      </c>
      <c r="H662">
        <v>1.6163E-2</v>
      </c>
      <c r="I662">
        <v>5.9174999999999998E-2</v>
      </c>
      <c r="J662">
        <v>2.9589999999999998E-3</v>
      </c>
      <c r="K662" t="str">
        <f t="shared" si="10"/>
        <v>5</v>
      </c>
      <c r="L662" t="s">
        <v>41</v>
      </c>
      <c r="M662" t="s">
        <v>40</v>
      </c>
      <c r="N6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21 1</v>
      </c>
      <c r="O662" t="e">
        <f>VLOOKUP(TableOMP[[#This Row],[Label]],TableAvg[],2,FALSE)</f>
        <v>#N/A</v>
      </c>
      <c r="P662" t="e">
        <f>VLOOKUP(TableOMP[[#This Row],[Label]],TableAvg[],3,FALSE)</f>
        <v>#N/A</v>
      </c>
      <c r="Q662" t="e">
        <f>TableOMP[[#This Row],[Avg]]-$U$2*TableOMP[[#This Row],[StdDev]]</f>
        <v>#N/A</v>
      </c>
      <c r="R662" t="e">
        <f>TableOMP[[#This Row],[Avg]]+$U$2*TableOMP[[#This Row],[StdDev]]</f>
        <v>#N/A</v>
      </c>
      <c r="S662" t="e">
        <f>IF(AND(TableOMP[[#This Row],[total_time]]&gt;=TableOMP[[#This Row],[Low]], TableOMP[[#This Row],[total_time]]&lt;=TableOMP[[#This Row],[High]]),1,0)</f>
        <v>#N/A</v>
      </c>
    </row>
    <row r="663" spans="1:19" x14ac:dyDescent="0.25">
      <c r="A663" t="s">
        <v>17</v>
      </c>
      <c r="B663">
        <v>1000</v>
      </c>
      <c r="C663">
        <v>0</v>
      </c>
      <c r="D663">
        <v>0</v>
      </c>
      <c r="E663">
        <v>22</v>
      </c>
      <c r="F663">
        <v>1</v>
      </c>
      <c r="G663">
        <v>1.180639</v>
      </c>
      <c r="H663">
        <v>9.5289999999999993E-3</v>
      </c>
      <c r="I663">
        <v>6.6251000000000004E-2</v>
      </c>
      <c r="J663">
        <v>3.1549999999999998E-3</v>
      </c>
      <c r="K663" t="str">
        <f t="shared" si="10"/>
        <v>5</v>
      </c>
      <c r="L663" t="s">
        <v>41</v>
      </c>
      <c r="M663" t="s">
        <v>40</v>
      </c>
      <c r="N6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22 1</v>
      </c>
      <c r="O663" t="e">
        <f>VLOOKUP(TableOMP[[#This Row],[Label]],TableAvg[],2,FALSE)</f>
        <v>#N/A</v>
      </c>
      <c r="P663" t="e">
        <f>VLOOKUP(TableOMP[[#This Row],[Label]],TableAvg[],3,FALSE)</f>
        <v>#N/A</v>
      </c>
      <c r="Q663" t="e">
        <f>TableOMP[[#This Row],[Avg]]-$U$2*TableOMP[[#This Row],[StdDev]]</f>
        <v>#N/A</v>
      </c>
      <c r="R663" t="e">
        <f>TableOMP[[#This Row],[Avg]]+$U$2*TableOMP[[#This Row],[StdDev]]</f>
        <v>#N/A</v>
      </c>
      <c r="S663" t="e">
        <f>IF(AND(TableOMP[[#This Row],[total_time]]&gt;=TableOMP[[#This Row],[Low]], TableOMP[[#This Row],[total_time]]&lt;=TableOMP[[#This Row],[High]]),1,0)</f>
        <v>#N/A</v>
      </c>
    </row>
    <row r="664" spans="1:19" x14ac:dyDescent="0.25">
      <c r="A664" t="s">
        <v>17</v>
      </c>
      <c r="B664">
        <v>1000</v>
      </c>
      <c r="C664">
        <v>0</v>
      </c>
      <c r="D664">
        <v>0</v>
      </c>
      <c r="E664">
        <v>23</v>
      </c>
      <c r="F664">
        <v>1</v>
      </c>
      <c r="G664">
        <v>1.2292080000000001</v>
      </c>
      <c r="H664">
        <v>1.1560000000000001E-2</v>
      </c>
      <c r="I664">
        <v>6.1991999999999998E-2</v>
      </c>
      <c r="J664">
        <v>2.8180000000000002E-3</v>
      </c>
      <c r="K664" t="str">
        <f t="shared" si="10"/>
        <v>5</v>
      </c>
      <c r="L664" t="s">
        <v>41</v>
      </c>
      <c r="M664" t="s">
        <v>40</v>
      </c>
      <c r="N6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23 1</v>
      </c>
      <c r="O664" t="e">
        <f>VLOOKUP(TableOMP[[#This Row],[Label]],TableAvg[],2,FALSE)</f>
        <v>#N/A</v>
      </c>
      <c r="P664" t="e">
        <f>VLOOKUP(TableOMP[[#This Row],[Label]],TableAvg[],3,FALSE)</f>
        <v>#N/A</v>
      </c>
      <c r="Q664" t="e">
        <f>TableOMP[[#This Row],[Avg]]-$U$2*TableOMP[[#This Row],[StdDev]]</f>
        <v>#N/A</v>
      </c>
      <c r="R664" t="e">
        <f>TableOMP[[#This Row],[Avg]]+$U$2*TableOMP[[#This Row],[StdDev]]</f>
        <v>#N/A</v>
      </c>
      <c r="S664" t="e">
        <f>IF(AND(TableOMP[[#This Row],[total_time]]&gt;=TableOMP[[#This Row],[Low]], TableOMP[[#This Row],[total_time]]&lt;=TableOMP[[#This Row],[High]]),1,0)</f>
        <v>#N/A</v>
      </c>
    </row>
    <row r="665" spans="1:19" x14ac:dyDescent="0.25">
      <c r="A665" t="s">
        <v>17</v>
      </c>
      <c r="B665">
        <v>1000</v>
      </c>
      <c r="C665">
        <v>0</v>
      </c>
      <c r="D665">
        <v>0</v>
      </c>
      <c r="E665">
        <v>24</v>
      </c>
      <c r="F665">
        <v>1</v>
      </c>
      <c r="G665">
        <v>1.2302550000000001</v>
      </c>
      <c r="H665">
        <v>1.3044E-2</v>
      </c>
      <c r="I665">
        <v>7.6269000000000003E-2</v>
      </c>
      <c r="J665">
        <v>3.3159999999999999E-3</v>
      </c>
      <c r="K665" t="str">
        <f t="shared" si="10"/>
        <v>5</v>
      </c>
      <c r="L665" t="s">
        <v>41</v>
      </c>
      <c r="M665" t="s">
        <v>40</v>
      </c>
      <c r="N6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24 1</v>
      </c>
      <c r="O665" t="e">
        <f>VLOOKUP(TableOMP[[#This Row],[Label]],TableAvg[],2,FALSE)</f>
        <v>#N/A</v>
      </c>
      <c r="P665" t="e">
        <f>VLOOKUP(TableOMP[[#This Row],[Label]],TableAvg[],3,FALSE)</f>
        <v>#N/A</v>
      </c>
      <c r="Q665" t="e">
        <f>TableOMP[[#This Row],[Avg]]-$U$2*TableOMP[[#This Row],[StdDev]]</f>
        <v>#N/A</v>
      </c>
      <c r="R665" t="e">
        <f>TableOMP[[#This Row],[Avg]]+$U$2*TableOMP[[#This Row],[StdDev]]</f>
        <v>#N/A</v>
      </c>
      <c r="S665" t="e">
        <f>IF(AND(TableOMP[[#This Row],[total_time]]&gt;=TableOMP[[#This Row],[Low]], TableOMP[[#This Row],[total_time]]&lt;=TableOMP[[#This Row],[High]]),1,0)</f>
        <v>#N/A</v>
      </c>
    </row>
    <row r="666" spans="1:19" x14ac:dyDescent="0.25">
      <c r="A666" t="s">
        <v>17</v>
      </c>
      <c r="B666">
        <v>1000</v>
      </c>
      <c r="C666">
        <v>0</v>
      </c>
      <c r="D666">
        <v>0</v>
      </c>
      <c r="E666">
        <v>25</v>
      </c>
      <c r="F666">
        <v>1</v>
      </c>
      <c r="G666">
        <v>1.2280629999999999</v>
      </c>
      <c r="H666">
        <v>1.3811E-2</v>
      </c>
      <c r="I666">
        <v>7.2552000000000005E-2</v>
      </c>
      <c r="J666">
        <v>3.0230000000000001E-3</v>
      </c>
      <c r="K666" t="str">
        <f t="shared" si="10"/>
        <v>5</v>
      </c>
      <c r="L666" t="s">
        <v>41</v>
      </c>
      <c r="M666" t="s">
        <v>40</v>
      </c>
      <c r="N6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25 1</v>
      </c>
      <c r="O666" t="e">
        <f>VLOOKUP(TableOMP[[#This Row],[Label]],TableAvg[],2,FALSE)</f>
        <v>#N/A</v>
      </c>
      <c r="P666" t="e">
        <f>VLOOKUP(TableOMP[[#This Row],[Label]],TableAvg[],3,FALSE)</f>
        <v>#N/A</v>
      </c>
      <c r="Q666" t="e">
        <f>TableOMP[[#This Row],[Avg]]-$U$2*TableOMP[[#This Row],[StdDev]]</f>
        <v>#N/A</v>
      </c>
      <c r="R666" t="e">
        <f>TableOMP[[#This Row],[Avg]]+$U$2*TableOMP[[#This Row],[StdDev]]</f>
        <v>#N/A</v>
      </c>
      <c r="S666" t="e">
        <f>IF(AND(TableOMP[[#This Row],[total_time]]&gt;=TableOMP[[#This Row],[Low]], TableOMP[[#This Row],[total_time]]&lt;=TableOMP[[#This Row],[High]]),1,0)</f>
        <v>#N/A</v>
      </c>
    </row>
    <row r="667" spans="1:19" x14ac:dyDescent="0.25">
      <c r="A667" t="s">
        <v>17</v>
      </c>
      <c r="B667">
        <v>1000</v>
      </c>
      <c r="C667">
        <v>0</v>
      </c>
      <c r="D667">
        <v>0</v>
      </c>
      <c r="E667">
        <v>26</v>
      </c>
      <c r="F667">
        <v>1</v>
      </c>
      <c r="G667">
        <v>1.213106</v>
      </c>
      <c r="H667">
        <v>1.1789000000000001E-2</v>
      </c>
      <c r="I667">
        <v>8.6629999999999999E-2</v>
      </c>
      <c r="J667">
        <v>3.4650000000000002E-3</v>
      </c>
      <c r="K667" t="str">
        <f t="shared" si="10"/>
        <v>5</v>
      </c>
      <c r="L667" t="s">
        <v>41</v>
      </c>
      <c r="M667" t="s">
        <v>40</v>
      </c>
      <c r="N6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26 1</v>
      </c>
      <c r="O667" t="e">
        <f>VLOOKUP(TableOMP[[#This Row],[Label]],TableAvg[],2,FALSE)</f>
        <v>#N/A</v>
      </c>
      <c r="P667" t="e">
        <f>VLOOKUP(TableOMP[[#This Row],[Label]],TableAvg[],3,FALSE)</f>
        <v>#N/A</v>
      </c>
      <c r="Q667" t="e">
        <f>TableOMP[[#This Row],[Avg]]-$U$2*TableOMP[[#This Row],[StdDev]]</f>
        <v>#N/A</v>
      </c>
      <c r="R667" t="e">
        <f>TableOMP[[#This Row],[Avg]]+$U$2*TableOMP[[#This Row],[StdDev]]</f>
        <v>#N/A</v>
      </c>
      <c r="S667" t="e">
        <f>IF(AND(TableOMP[[#This Row],[total_time]]&gt;=TableOMP[[#This Row],[Low]], TableOMP[[#This Row],[total_time]]&lt;=TableOMP[[#This Row],[High]]),1,0)</f>
        <v>#N/A</v>
      </c>
    </row>
    <row r="668" spans="1:19" x14ac:dyDescent="0.25">
      <c r="A668" t="s">
        <v>17</v>
      </c>
      <c r="B668">
        <v>1000</v>
      </c>
      <c r="C668">
        <v>0</v>
      </c>
      <c r="D668">
        <v>0</v>
      </c>
      <c r="E668">
        <v>27</v>
      </c>
      <c r="F668">
        <v>1</v>
      </c>
      <c r="G668">
        <v>1.2435449999999999</v>
      </c>
      <c r="H668">
        <v>1.0389000000000001E-2</v>
      </c>
      <c r="I668">
        <v>5.1712000000000001E-2</v>
      </c>
      <c r="J668">
        <v>1.9889999999999999E-3</v>
      </c>
      <c r="K668" t="str">
        <f t="shared" si="10"/>
        <v>5</v>
      </c>
      <c r="L668" t="s">
        <v>41</v>
      </c>
      <c r="M668" t="s">
        <v>40</v>
      </c>
      <c r="N6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27 1</v>
      </c>
      <c r="O668" t="e">
        <f>VLOOKUP(TableOMP[[#This Row],[Label]],TableAvg[],2,FALSE)</f>
        <v>#N/A</v>
      </c>
      <c r="P668" t="e">
        <f>VLOOKUP(TableOMP[[#This Row],[Label]],TableAvg[],3,FALSE)</f>
        <v>#N/A</v>
      </c>
      <c r="Q668" t="e">
        <f>TableOMP[[#This Row],[Avg]]-$U$2*TableOMP[[#This Row],[StdDev]]</f>
        <v>#N/A</v>
      </c>
      <c r="R668" t="e">
        <f>TableOMP[[#This Row],[Avg]]+$U$2*TableOMP[[#This Row],[StdDev]]</f>
        <v>#N/A</v>
      </c>
      <c r="S668" t="e">
        <f>IF(AND(TableOMP[[#This Row],[total_time]]&gt;=TableOMP[[#This Row],[Low]], TableOMP[[#This Row],[total_time]]&lt;=TableOMP[[#This Row],[High]]),1,0)</f>
        <v>#N/A</v>
      </c>
    </row>
    <row r="669" spans="1:19" x14ac:dyDescent="0.25">
      <c r="A669" t="s">
        <v>17</v>
      </c>
      <c r="B669">
        <v>1000</v>
      </c>
      <c r="C669">
        <v>0</v>
      </c>
      <c r="D669">
        <v>0</v>
      </c>
      <c r="E669">
        <v>28</v>
      </c>
      <c r="F669">
        <v>1</v>
      </c>
      <c r="G669">
        <v>1.2833619999999999</v>
      </c>
      <c r="H669">
        <v>9.3050000000000008E-3</v>
      </c>
      <c r="I669">
        <v>0.104666</v>
      </c>
      <c r="J669">
        <v>3.8769999999999998E-3</v>
      </c>
      <c r="K669" t="str">
        <f t="shared" si="10"/>
        <v>5</v>
      </c>
      <c r="L669" t="s">
        <v>41</v>
      </c>
      <c r="M669" t="s">
        <v>40</v>
      </c>
      <c r="N6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28 1</v>
      </c>
      <c r="O669" t="e">
        <f>VLOOKUP(TableOMP[[#This Row],[Label]],TableAvg[],2,FALSE)</f>
        <v>#N/A</v>
      </c>
      <c r="P669" t="e">
        <f>VLOOKUP(TableOMP[[#This Row],[Label]],TableAvg[],3,FALSE)</f>
        <v>#N/A</v>
      </c>
      <c r="Q669" t="e">
        <f>TableOMP[[#This Row],[Avg]]-$U$2*TableOMP[[#This Row],[StdDev]]</f>
        <v>#N/A</v>
      </c>
      <c r="R669" t="e">
        <f>TableOMP[[#This Row],[Avg]]+$U$2*TableOMP[[#This Row],[StdDev]]</f>
        <v>#N/A</v>
      </c>
      <c r="S669" t="e">
        <f>IF(AND(TableOMP[[#This Row],[total_time]]&gt;=TableOMP[[#This Row],[Low]], TableOMP[[#This Row],[total_time]]&lt;=TableOMP[[#This Row],[High]]),1,0)</f>
        <v>#N/A</v>
      </c>
    </row>
    <row r="670" spans="1:19" x14ac:dyDescent="0.25">
      <c r="A670" t="s">
        <v>17</v>
      </c>
      <c r="B670">
        <v>1000</v>
      </c>
      <c r="C670">
        <v>0</v>
      </c>
      <c r="D670">
        <v>0</v>
      </c>
      <c r="E670">
        <v>29</v>
      </c>
      <c r="F670">
        <v>1</v>
      </c>
      <c r="G670">
        <v>1.2196009999999999</v>
      </c>
      <c r="H670">
        <v>1.5032E-2</v>
      </c>
      <c r="I670">
        <v>0.11584700000000001</v>
      </c>
      <c r="J670">
        <v>4.1370000000000001E-3</v>
      </c>
      <c r="K670" t="str">
        <f t="shared" si="10"/>
        <v>5</v>
      </c>
      <c r="L670" t="s">
        <v>41</v>
      </c>
      <c r="M670" t="s">
        <v>40</v>
      </c>
      <c r="N6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29 1</v>
      </c>
      <c r="O670" t="e">
        <f>VLOOKUP(TableOMP[[#This Row],[Label]],TableAvg[],2,FALSE)</f>
        <v>#N/A</v>
      </c>
      <c r="P670" t="e">
        <f>VLOOKUP(TableOMP[[#This Row],[Label]],TableAvg[],3,FALSE)</f>
        <v>#N/A</v>
      </c>
      <c r="Q670" t="e">
        <f>TableOMP[[#This Row],[Avg]]-$U$2*TableOMP[[#This Row],[StdDev]]</f>
        <v>#N/A</v>
      </c>
      <c r="R670" t="e">
        <f>TableOMP[[#This Row],[Avg]]+$U$2*TableOMP[[#This Row],[StdDev]]</f>
        <v>#N/A</v>
      </c>
      <c r="S670" t="e">
        <f>IF(AND(TableOMP[[#This Row],[total_time]]&gt;=TableOMP[[#This Row],[Low]], TableOMP[[#This Row],[total_time]]&lt;=TableOMP[[#This Row],[High]]),1,0)</f>
        <v>#N/A</v>
      </c>
    </row>
    <row r="671" spans="1:19" x14ac:dyDescent="0.25">
      <c r="A671" t="s">
        <v>17</v>
      </c>
      <c r="B671">
        <v>1000</v>
      </c>
      <c r="C671">
        <v>0</v>
      </c>
      <c r="D671">
        <v>0</v>
      </c>
      <c r="E671">
        <v>30</v>
      </c>
      <c r="F671">
        <v>1</v>
      </c>
      <c r="G671">
        <v>1.2222869999999999</v>
      </c>
      <c r="H671">
        <v>1.3329000000000001E-2</v>
      </c>
      <c r="I671">
        <v>9.1116000000000003E-2</v>
      </c>
      <c r="J671">
        <v>3.1419999999999998E-3</v>
      </c>
      <c r="K671" t="str">
        <f t="shared" si="10"/>
        <v>5</v>
      </c>
      <c r="L671" t="s">
        <v>41</v>
      </c>
      <c r="M671" t="s">
        <v>40</v>
      </c>
      <c r="N6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30 1</v>
      </c>
      <c r="O671" t="e">
        <f>VLOOKUP(TableOMP[[#This Row],[Label]],TableAvg[],2,FALSE)</f>
        <v>#N/A</v>
      </c>
      <c r="P671" t="e">
        <f>VLOOKUP(TableOMP[[#This Row],[Label]],TableAvg[],3,FALSE)</f>
        <v>#N/A</v>
      </c>
      <c r="Q671" t="e">
        <f>TableOMP[[#This Row],[Avg]]-$U$2*TableOMP[[#This Row],[StdDev]]</f>
        <v>#N/A</v>
      </c>
      <c r="R671" t="e">
        <f>TableOMP[[#This Row],[Avg]]+$U$2*TableOMP[[#This Row],[StdDev]]</f>
        <v>#N/A</v>
      </c>
      <c r="S671" t="e">
        <f>IF(AND(TableOMP[[#This Row],[total_time]]&gt;=TableOMP[[#This Row],[Low]], TableOMP[[#This Row],[total_time]]&lt;=TableOMP[[#This Row],[High]]),1,0)</f>
        <v>#N/A</v>
      </c>
    </row>
    <row r="672" spans="1:19" x14ac:dyDescent="0.25">
      <c r="A672" t="s">
        <v>17</v>
      </c>
      <c r="B672">
        <v>1000</v>
      </c>
      <c r="C672">
        <v>0</v>
      </c>
      <c r="D672">
        <v>0</v>
      </c>
      <c r="E672">
        <v>31</v>
      </c>
      <c r="F672">
        <v>1</v>
      </c>
      <c r="G672">
        <v>1.327491</v>
      </c>
      <c r="H672">
        <v>1.3631000000000001E-2</v>
      </c>
      <c r="I672">
        <v>0.128414</v>
      </c>
      <c r="J672">
        <v>4.28E-3</v>
      </c>
      <c r="K672" t="str">
        <f t="shared" si="10"/>
        <v>5</v>
      </c>
      <c r="L672" t="s">
        <v>41</v>
      </c>
      <c r="M672" t="s">
        <v>40</v>
      </c>
      <c r="N6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31 1</v>
      </c>
      <c r="O672" t="e">
        <f>VLOOKUP(TableOMP[[#This Row],[Label]],TableAvg[],2,FALSE)</f>
        <v>#N/A</v>
      </c>
      <c r="P672" t="e">
        <f>VLOOKUP(TableOMP[[#This Row],[Label]],TableAvg[],3,FALSE)</f>
        <v>#N/A</v>
      </c>
      <c r="Q672" t="e">
        <f>TableOMP[[#This Row],[Avg]]-$U$2*TableOMP[[#This Row],[StdDev]]</f>
        <v>#N/A</v>
      </c>
      <c r="R672" t="e">
        <f>TableOMP[[#This Row],[Avg]]+$U$2*TableOMP[[#This Row],[StdDev]]</f>
        <v>#N/A</v>
      </c>
      <c r="S672" t="e">
        <f>IF(AND(TableOMP[[#This Row],[total_time]]&gt;=TableOMP[[#This Row],[Low]], TableOMP[[#This Row],[total_time]]&lt;=TableOMP[[#This Row],[High]]),1,0)</f>
        <v>#N/A</v>
      </c>
    </row>
    <row r="673" spans="1:19" x14ac:dyDescent="0.25">
      <c r="A673" t="s">
        <v>17</v>
      </c>
      <c r="B673">
        <v>1000</v>
      </c>
      <c r="C673">
        <v>0</v>
      </c>
      <c r="D673">
        <v>0</v>
      </c>
      <c r="E673">
        <v>32</v>
      </c>
      <c r="F673">
        <v>1</v>
      </c>
      <c r="G673">
        <v>1.234648</v>
      </c>
      <c r="H673">
        <v>1.2475E-2</v>
      </c>
      <c r="I673">
        <v>0.12531700000000001</v>
      </c>
      <c r="J673">
        <v>4.0419999999999996E-3</v>
      </c>
      <c r="K673" t="str">
        <f t="shared" si="10"/>
        <v>5</v>
      </c>
      <c r="L673" t="s">
        <v>41</v>
      </c>
      <c r="M673" t="s">
        <v>40</v>
      </c>
      <c r="N6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32 1</v>
      </c>
      <c r="O673" t="e">
        <f>VLOOKUP(TableOMP[[#This Row],[Label]],TableAvg[],2,FALSE)</f>
        <v>#N/A</v>
      </c>
      <c r="P673" t="e">
        <f>VLOOKUP(TableOMP[[#This Row],[Label]],TableAvg[],3,FALSE)</f>
        <v>#N/A</v>
      </c>
      <c r="Q673" t="e">
        <f>TableOMP[[#This Row],[Avg]]-$U$2*TableOMP[[#This Row],[StdDev]]</f>
        <v>#N/A</v>
      </c>
      <c r="R673" t="e">
        <f>TableOMP[[#This Row],[Avg]]+$U$2*TableOMP[[#This Row],[StdDev]]</f>
        <v>#N/A</v>
      </c>
      <c r="S673" t="e">
        <f>IF(AND(TableOMP[[#This Row],[total_time]]&gt;=TableOMP[[#This Row],[Low]], TableOMP[[#This Row],[total_time]]&lt;=TableOMP[[#This Row],[High]]),1,0)</f>
        <v>#N/A</v>
      </c>
    </row>
    <row r="674" spans="1:19" x14ac:dyDescent="0.25">
      <c r="A674" t="s">
        <v>17</v>
      </c>
      <c r="B674">
        <v>1000</v>
      </c>
      <c r="C674">
        <v>0</v>
      </c>
      <c r="D674">
        <v>0</v>
      </c>
      <c r="E674">
        <v>33</v>
      </c>
      <c r="F674">
        <v>1</v>
      </c>
      <c r="G674">
        <v>1.255744</v>
      </c>
      <c r="H674">
        <v>1.5646E-2</v>
      </c>
      <c r="I674">
        <v>0.12856300000000001</v>
      </c>
      <c r="J674">
        <v>4.0179999999999999E-3</v>
      </c>
      <c r="K674" t="str">
        <f t="shared" si="10"/>
        <v>5</v>
      </c>
      <c r="L674" t="s">
        <v>41</v>
      </c>
      <c r="M674" t="s">
        <v>40</v>
      </c>
      <c r="N6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33 1</v>
      </c>
      <c r="O674" t="e">
        <f>VLOOKUP(TableOMP[[#This Row],[Label]],TableAvg[],2,FALSE)</f>
        <v>#N/A</v>
      </c>
      <c r="P674" t="e">
        <f>VLOOKUP(TableOMP[[#This Row],[Label]],TableAvg[],3,FALSE)</f>
        <v>#N/A</v>
      </c>
      <c r="Q674" t="e">
        <f>TableOMP[[#This Row],[Avg]]-$U$2*TableOMP[[#This Row],[StdDev]]</f>
        <v>#N/A</v>
      </c>
      <c r="R674" t="e">
        <f>TableOMP[[#This Row],[Avg]]+$U$2*TableOMP[[#This Row],[StdDev]]</f>
        <v>#N/A</v>
      </c>
      <c r="S674" t="e">
        <f>IF(AND(TableOMP[[#This Row],[total_time]]&gt;=TableOMP[[#This Row],[Low]], TableOMP[[#This Row],[total_time]]&lt;=TableOMP[[#This Row],[High]]),1,0)</f>
        <v>#N/A</v>
      </c>
    </row>
    <row r="675" spans="1:19" x14ac:dyDescent="0.25">
      <c r="A675" t="s">
        <v>17</v>
      </c>
      <c r="B675">
        <v>1000</v>
      </c>
      <c r="C675">
        <v>0</v>
      </c>
      <c r="D675">
        <v>0</v>
      </c>
      <c r="E675">
        <v>34</v>
      </c>
      <c r="F675">
        <v>1</v>
      </c>
      <c r="G675">
        <v>1.3723989999999999</v>
      </c>
      <c r="H675">
        <v>1.2843E-2</v>
      </c>
      <c r="I675">
        <v>8.3957000000000004E-2</v>
      </c>
      <c r="J675">
        <v>2.5439999999999998E-3</v>
      </c>
      <c r="K675" t="str">
        <f t="shared" si="10"/>
        <v>5</v>
      </c>
      <c r="L675" t="s">
        <v>41</v>
      </c>
      <c r="M675" t="s">
        <v>40</v>
      </c>
      <c r="N6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34 1</v>
      </c>
      <c r="O675" t="e">
        <f>VLOOKUP(TableOMP[[#This Row],[Label]],TableAvg[],2,FALSE)</f>
        <v>#N/A</v>
      </c>
      <c r="P675" t="e">
        <f>VLOOKUP(TableOMP[[#This Row],[Label]],TableAvg[],3,FALSE)</f>
        <v>#N/A</v>
      </c>
      <c r="Q675" t="e">
        <f>TableOMP[[#This Row],[Avg]]-$U$2*TableOMP[[#This Row],[StdDev]]</f>
        <v>#N/A</v>
      </c>
      <c r="R675" t="e">
        <f>TableOMP[[#This Row],[Avg]]+$U$2*TableOMP[[#This Row],[StdDev]]</f>
        <v>#N/A</v>
      </c>
      <c r="S675" t="e">
        <f>IF(AND(TableOMP[[#This Row],[total_time]]&gt;=TableOMP[[#This Row],[Low]], TableOMP[[#This Row],[total_time]]&lt;=TableOMP[[#This Row],[High]]),1,0)</f>
        <v>#N/A</v>
      </c>
    </row>
    <row r="676" spans="1:19" x14ac:dyDescent="0.25">
      <c r="A676" t="s">
        <v>17</v>
      </c>
      <c r="B676">
        <v>1000</v>
      </c>
      <c r="C676">
        <v>0</v>
      </c>
      <c r="D676">
        <v>0</v>
      </c>
      <c r="E676">
        <v>35</v>
      </c>
      <c r="F676">
        <v>1</v>
      </c>
      <c r="G676">
        <v>1.290089</v>
      </c>
      <c r="H676">
        <v>1.7181999999999999E-2</v>
      </c>
      <c r="I676">
        <v>0.158279</v>
      </c>
      <c r="J676">
        <v>4.6550000000000003E-3</v>
      </c>
      <c r="K676" t="str">
        <f t="shared" si="10"/>
        <v>5</v>
      </c>
      <c r="L676" t="s">
        <v>41</v>
      </c>
      <c r="M676" t="s">
        <v>40</v>
      </c>
      <c r="N6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35 1</v>
      </c>
      <c r="O676" t="e">
        <f>VLOOKUP(TableOMP[[#This Row],[Label]],TableAvg[],2,FALSE)</f>
        <v>#N/A</v>
      </c>
      <c r="P676" t="e">
        <f>VLOOKUP(TableOMP[[#This Row],[Label]],TableAvg[],3,FALSE)</f>
        <v>#N/A</v>
      </c>
      <c r="Q676" t="e">
        <f>TableOMP[[#This Row],[Avg]]-$U$2*TableOMP[[#This Row],[StdDev]]</f>
        <v>#N/A</v>
      </c>
      <c r="R676" t="e">
        <f>TableOMP[[#This Row],[Avg]]+$U$2*TableOMP[[#This Row],[StdDev]]</f>
        <v>#N/A</v>
      </c>
      <c r="S676" t="e">
        <f>IF(AND(TableOMP[[#This Row],[total_time]]&gt;=TableOMP[[#This Row],[Low]], TableOMP[[#This Row],[total_time]]&lt;=TableOMP[[#This Row],[High]]),1,0)</f>
        <v>#N/A</v>
      </c>
    </row>
    <row r="677" spans="1:19" x14ac:dyDescent="0.25">
      <c r="A677" t="s">
        <v>17</v>
      </c>
      <c r="B677">
        <v>1000</v>
      </c>
      <c r="C677">
        <v>0</v>
      </c>
      <c r="D677">
        <v>0</v>
      </c>
      <c r="E677">
        <v>36</v>
      </c>
      <c r="F677">
        <v>1</v>
      </c>
      <c r="G677">
        <v>1.313202</v>
      </c>
      <c r="H677">
        <v>1.6691000000000001E-2</v>
      </c>
      <c r="I677">
        <v>0.14766199999999999</v>
      </c>
      <c r="J677">
        <v>4.2189999999999997E-3</v>
      </c>
      <c r="K677" t="str">
        <f t="shared" si="10"/>
        <v>5</v>
      </c>
      <c r="L677" t="s">
        <v>41</v>
      </c>
      <c r="M677" t="s">
        <v>40</v>
      </c>
      <c r="N6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36 1</v>
      </c>
      <c r="O677" t="e">
        <f>VLOOKUP(TableOMP[[#This Row],[Label]],TableAvg[],2,FALSE)</f>
        <v>#N/A</v>
      </c>
      <c r="P677" t="e">
        <f>VLOOKUP(TableOMP[[#This Row],[Label]],TableAvg[],3,FALSE)</f>
        <v>#N/A</v>
      </c>
      <c r="Q677" t="e">
        <f>TableOMP[[#This Row],[Avg]]-$U$2*TableOMP[[#This Row],[StdDev]]</f>
        <v>#N/A</v>
      </c>
      <c r="R677" t="e">
        <f>TableOMP[[#This Row],[Avg]]+$U$2*TableOMP[[#This Row],[StdDev]]</f>
        <v>#N/A</v>
      </c>
      <c r="S677" t="e">
        <f>IF(AND(TableOMP[[#This Row],[total_time]]&gt;=TableOMP[[#This Row],[Low]], TableOMP[[#This Row],[total_time]]&lt;=TableOMP[[#This Row],[High]]),1,0)</f>
        <v>#N/A</v>
      </c>
    </row>
    <row r="678" spans="1:19" x14ac:dyDescent="0.25">
      <c r="A678" t="s">
        <v>17</v>
      </c>
      <c r="B678">
        <v>1000</v>
      </c>
      <c r="C678">
        <v>0</v>
      </c>
      <c r="D678">
        <v>0</v>
      </c>
      <c r="E678">
        <v>37</v>
      </c>
      <c r="F678">
        <v>1</v>
      </c>
      <c r="G678">
        <v>1.3432759999999999</v>
      </c>
      <c r="H678">
        <v>2.0861000000000001E-2</v>
      </c>
      <c r="I678">
        <v>0.172899</v>
      </c>
      <c r="J678">
        <v>4.803E-3</v>
      </c>
      <c r="K678" t="str">
        <f t="shared" si="10"/>
        <v>5</v>
      </c>
      <c r="L678" t="s">
        <v>41</v>
      </c>
      <c r="M678" t="s">
        <v>40</v>
      </c>
      <c r="N6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37 1</v>
      </c>
      <c r="O678" t="e">
        <f>VLOOKUP(TableOMP[[#This Row],[Label]],TableAvg[],2,FALSE)</f>
        <v>#N/A</v>
      </c>
      <c r="P678" t="e">
        <f>VLOOKUP(TableOMP[[#This Row],[Label]],TableAvg[],3,FALSE)</f>
        <v>#N/A</v>
      </c>
      <c r="Q678" t="e">
        <f>TableOMP[[#This Row],[Avg]]-$U$2*TableOMP[[#This Row],[StdDev]]</f>
        <v>#N/A</v>
      </c>
      <c r="R678" t="e">
        <f>TableOMP[[#This Row],[Avg]]+$U$2*TableOMP[[#This Row],[StdDev]]</f>
        <v>#N/A</v>
      </c>
      <c r="S678" t="e">
        <f>IF(AND(TableOMP[[#This Row],[total_time]]&gt;=TableOMP[[#This Row],[Low]], TableOMP[[#This Row],[total_time]]&lt;=TableOMP[[#This Row],[High]]),1,0)</f>
        <v>#N/A</v>
      </c>
    </row>
    <row r="679" spans="1:19" x14ac:dyDescent="0.25">
      <c r="A679" t="s">
        <v>17</v>
      </c>
      <c r="B679">
        <v>1000</v>
      </c>
      <c r="C679">
        <v>0</v>
      </c>
      <c r="D679">
        <v>0</v>
      </c>
      <c r="E679">
        <v>38</v>
      </c>
      <c r="F679">
        <v>1</v>
      </c>
      <c r="G679">
        <v>1.4599789999999999</v>
      </c>
      <c r="H679">
        <v>1.8851E-2</v>
      </c>
      <c r="I679">
        <v>0.16908200000000001</v>
      </c>
      <c r="J679">
        <v>4.5700000000000003E-3</v>
      </c>
      <c r="K679" t="str">
        <f t="shared" si="10"/>
        <v>5</v>
      </c>
      <c r="L679" t="s">
        <v>41</v>
      </c>
      <c r="M679" t="s">
        <v>40</v>
      </c>
      <c r="N6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38 1</v>
      </c>
      <c r="O679" t="e">
        <f>VLOOKUP(TableOMP[[#This Row],[Label]],TableAvg[],2,FALSE)</f>
        <v>#N/A</v>
      </c>
      <c r="P679" t="e">
        <f>VLOOKUP(TableOMP[[#This Row],[Label]],TableAvg[],3,FALSE)</f>
        <v>#N/A</v>
      </c>
      <c r="Q679" t="e">
        <f>TableOMP[[#This Row],[Avg]]-$U$2*TableOMP[[#This Row],[StdDev]]</f>
        <v>#N/A</v>
      </c>
      <c r="R679" t="e">
        <f>TableOMP[[#This Row],[Avg]]+$U$2*TableOMP[[#This Row],[StdDev]]</f>
        <v>#N/A</v>
      </c>
      <c r="S679" t="e">
        <f>IF(AND(TableOMP[[#This Row],[total_time]]&gt;=TableOMP[[#This Row],[Low]], TableOMP[[#This Row],[total_time]]&lt;=TableOMP[[#This Row],[High]]),1,0)</f>
        <v>#N/A</v>
      </c>
    </row>
    <row r="680" spans="1:19" x14ac:dyDescent="0.25">
      <c r="A680" t="s">
        <v>17</v>
      </c>
      <c r="B680">
        <v>1000</v>
      </c>
      <c r="C680">
        <v>0</v>
      </c>
      <c r="D680">
        <v>0</v>
      </c>
      <c r="E680">
        <v>39</v>
      </c>
      <c r="F680">
        <v>1</v>
      </c>
      <c r="G680">
        <v>1.330314</v>
      </c>
      <c r="H680">
        <v>1.3391E-2</v>
      </c>
      <c r="I680">
        <v>0.10054299999999999</v>
      </c>
      <c r="J680">
        <v>2.6459999999999999E-3</v>
      </c>
      <c r="K680" t="str">
        <f t="shared" si="10"/>
        <v>5</v>
      </c>
      <c r="L680" t="s">
        <v>41</v>
      </c>
      <c r="M680" t="s">
        <v>40</v>
      </c>
      <c r="N6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39 1</v>
      </c>
      <c r="O680" t="e">
        <f>VLOOKUP(TableOMP[[#This Row],[Label]],TableAvg[],2,FALSE)</f>
        <v>#N/A</v>
      </c>
      <c r="P680" t="e">
        <f>VLOOKUP(TableOMP[[#This Row],[Label]],TableAvg[],3,FALSE)</f>
        <v>#N/A</v>
      </c>
      <c r="Q680" t="e">
        <f>TableOMP[[#This Row],[Avg]]-$U$2*TableOMP[[#This Row],[StdDev]]</f>
        <v>#N/A</v>
      </c>
      <c r="R680" t="e">
        <f>TableOMP[[#This Row],[Avg]]+$U$2*TableOMP[[#This Row],[StdDev]]</f>
        <v>#N/A</v>
      </c>
      <c r="S680" t="e">
        <f>IF(AND(TableOMP[[#This Row],[total_time]]&gt;=TableOMP[[#This Row],[Low]], TableOMP[[#This Row],[total_time]]&lt;=TableOMP[[#This Row],[High]]),1,0)</f>
        <v>#N/A</v>
      </c>
    </row>
    <row r="681" spans="1:19" x14ac:dyDescent="0.25">
      <c r="A681" t="s">
        <v>17</v>
      </c>
      <c r="B681">
        <v>1000</v>
      </c>
      <c r="C681">
        <v>0</v>
      </c>
      <c r="D681">
        <v>0</v>
      </c>
      <c r="E681">
        <v>40</v>
      </c>
      <c r="F681">
        <v>1</v>
      </c>
      <c r="G681">
        <v>1.376034</v>
      </c>
      <c r="H681">
        <v>2.0711E-2</v>
      </c>
      <c r="I681">
        <v>0.18093000000000001</v>
      </c>
      <c r="J681">
        <v>4.6389999999999999E-3</v>
      </c>
      <c r="K681" t="str">
        <f t="shared" si="10"/>
        <v>5</v>
      </c>
      <c r="L681" t="s">
        <v>41</v>
      </c>
      <c r="M681" t="s">
        <v>40</v>
      </c>
      <c r="N6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40 1</v>
      </c>
      <c r="O681" t="e">
        <f>VLOOKUP(TableOMP[[#This Row],[Label]],TableAvg[],2,FALSE)</f>
        <v>#N/A</v>
      </c>
      <c r="P681" t="e">
        <f>VLOOKUP(TableOMP[[#This Row],[Label]],TableAvg[],3,FALSE)</f>
        <v>#N/A</v>
      </c>
      <c r="Q681" t="e">
        <f>TableOMP[[#This Row],[Avg]]-$U$2*TableOMP[[#This Row],[StdDev]]</f>
        <v>#N/A</v>
      </c>
      <c r="R681" t="e">
        <f>TableOMP[[#This Row],[Avg]]+$U$2*TableOMP[[#This Row],[StdDev]]</f>
        <v>#N/A</v>
      </c>
      <c r="S681" t="e">
        <f>IF(AND(TableOMP[[#This Row],[total_time]]&gt;=TableOMP[[#This Row],[Low]], TableOMP[[#This Row],[total_time]]&lt;=TableOMP[[#This Row],[High]]),1,0)</f>
        <v>#N/A</v>
      </c>
    </row>
    <row r="682" spans="1:19" x14ac:dyDescent="0.25">
      <c r="A682" t="s">
        <v>17</v>
      </c>
      <c r="B682">
        <v>1000</v>
      </c>
      <c r="C682">
        <v>0</v>
      </c>
      <c r="D682">
        <v>0</v>
      </c>
      <c r="E682">
        <v>41</v>
      </c>
      <c r="F682">
        <v>1</v>
      </c>
      <c r="G682">
        <v>2.3176329999999998</v>
      </c>
      <c r="H682">
        <v>1.5517E-2</v>
      </c>
      <c r="I682">
        <v>0.22453699999999999</v>
      </c>
      <c r="J682">
        <v>5.6129999999999999E-3</v>
      </c>
      <c r="K682" t="str">
        <f t="shared" si="10"/>
        <v>5</v>
      </c>
      <c r="L682" t="s">
        <v>41</v>
      </c>
      <c r="M682" t="s">
        <v>40</v>
      </c>
      <c r="N6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41 1</v>
      </c>
      <c r="O682" t="e">
        <f>VLOOKUP(TableOMP[[#This Row],[Label]],TableAvg[],2,FALSE)</f>
        <v>#N/A</v>
      </c>
      <c r="P682" t="e">
        <f>VLOOKUP(TableOMP[[#This Row],[Label]],TableAvg[],3,FALSE)</f>
        <v>#N/A</v>
      </c>
      <c r="Q682" t="e">
        <f>TableOMP[[#This Row],[Avg]]-$U$2*TableOMP[[#This Row],[StdDev]]</f>
        <v>#N/A</v>
      </c>
      <c r="R682" t="e">
        <f>TableOMP[[#This Row],[Avg]]+$U$2*TableOMP[[#This Row],[StdDev]]</f>
        <v>#N/A</v>
      </c>
      <c r="S682" t="e">
        <f>IF(AND(TableOMP[[#This Row],[total_time]]&gt;=TableOMP[[#This Row],[Low]], TableOMP[[#This Row],[total_time]]&lt;=TableOMP[[#This Row],[High]]),1,0)</f>
        <v>#N/A</v>
      </c>
    </row>
    <row r="683" spans="1:19" x14ac:dyDescent="0.25">
      <c r="A683" t="s">
        <v>17</v>
      </c>
      <c r="B683">
        <v>1000</v>
      </c>
      <c r="C683">
        <v>0</v>
      </c>
      <c r="D683">
        <v>0</v>
      </c>
      <c r="E683">
        <v>42</v>
      </c>
      <c r="F683">
        <v>1</v>
      </c>
      <c r="G683">
        <v>34.430295000000001</v>
      </c>
      <c r="H683">
        <v>2.223954</v>
      </c>
      <c r="I683">
        <v>0.22974900000000001</v>
      </c>
      <c r="J683">
        <v>5.6039999999999996E-3</v>
      </c>
      <c r="K683" t="str">
        <f t="shared" si="10"/>
        <v>5</v>
      </c>
      <c r="L683" t="s">
        <v>41</v>
      </c>
      <c r="M683" t="s">
        <v>40</v>
      </c>
      <c r="N6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42 1</v>
      </c>
      <c r="O683" t="e">
        <f>VLOOKUP(TableOMP[[#This Row],[Label]],TableAvg[],2,FALSE)</f>
        <v>#N/A</v>
      </c>
      <c r="P683" t="e">
        <f>VLOOKUP(TableOMP[[#This Row],[Label]],TableAvg[],3,FALSE)</f>
        <v>#N/A</v>
      </c>
      <c r="Q683" t="e">
        <f>TableOMP[[#This Row],[Avg]]-$U$2*TableOMP[[#This Row],[StdDev]]</f>
        <v>#N/A</v>
      </c>
      <c r="R683" t="e">
        <f>TableOMP[[#This Row],[Avg]]+$U$2*TableOMP[[#This Row],[StdDev]]</f>
        <v>#N/A</v>
      </c>
      <c r="S683" t="e">
        <f>IF(AND(TableOMP[[#This Row],[total_time]]&gt;=TableOMP[[#This Row],[Low]], TableOMP[[#This Row],[total_time]]&lt;=TableOMP[[#This Row],[High]]),1,0)</f>
        <v>#N/A</v>
      </c>
    </row>
    <row r="684" spans="1:19" x14ac:dyDescent="0.25">
      <c r="A684" t="s">
        <v>17</v>
      </c>
      <c r="B684">
        <v>1000</v>
      </c>
      <c r="C684">
        <v>0</v>
      </c>
      <c r="D684">
        <v>0</v>
      </c>
      <c r="E684">
        <v>43</v>
      </c>
      <c r="F684">
        <v>1</v>
      </c>
      <c r="G684">
        <v>1.4681439999999999</v>
      </c>
      <c r="H684">
        <v>6.4897999999999997E-2</v>
      </c>
      <c r="I684">
        <v>0.29455599999999998</v>
      </c>
      <c r="J684">
        <v>7.0130000000000001E-3</v>
      </c>
      <c r="K684" t="str">
        <f t="shared" si="10"/>
        <v>5</v>
      </c>
      <c r="L684" t="s">
        <v>41</v>
      </c>
      <c r="M684" t="s">
        <v>40</v>
      </c>
      <c r="N6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43 1</v>
      </c>
      <c r="O684" t="e">
        <f>VLOOKUP(TableOMP[[#This Row],[Label]],TableAvg[],2,FALSE)</f>
        <v>#N/A</v>
      </c>
      <c r="P684" t="e">
        <f>VLOOKUP(TableOMP[[#This Row],[Label]],TableAvg[],3,FALSE)</f>
        <v>#N/A</v>
      </c>
      <c r="Q684" t="e">
        <f>TableOMP[[#This Row],[Avg]]-$U$2*TableOMP[[#This Row],[StdDev]]</f>
        <v>#N/A</v>
      </c>
      <c r="R684" t="e">
        <f>TableOMP[[#This Row],[Avg]]+$U$2*TableOMP[[#This Row],[StdDev]]</f>
        <v>#N/A</v>
      </c>
      <c r="S684" t="e">
        <f>IF(AND(TableOMP[[#This Row],[total_time]]&gt;=TableOMP[[#This Row],[Low]], TableOMP[[#This Row],[total_time]]&lt;=TableOMP[[#This Row],[High]]),1,0)</f>
        <v>#N/A</v>
      </c>
    </row>
    <row r="685" spans="1:19" x14ac:dyDescent="0.25">
      <c r="A685" t="s">
        <v>17</v>
      </c>
      <c r="B685">
        <v>1000</v>
      </c>
      <c r="C685">
        <v>0</v>
      </c>
      <c r="D685">
        <v>0</v>
      </c>
      <c r="E685">
        <v>44</v>
      </c>
      <c r="F685">
        <v>1</v>
      </c>
      <c r="G685">
        <v>2.6917599999999999</v>
      </c>
      <c r="H685">
        <v>2.0289000000000001E-2</v>
      </c>
      <c r="I685">
        <v>0.234953</v>
      </c>
      <c r="J685">
        <v>5.4640000000000001E-3</v>
      </c>
      <c r="K685" t="str">
        <f t="shared" si="10"/>
        <v>5</v>
      </c>
      <c r="L685" t="s">
        <v>41</v>
      </c>
      <c r="M685" t="s">
        <v>40</v>
      </c>
      <c r="N6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44 1</v>
      </c>
      <c r="O685" t="e">
        <f>VLOOKUP(TableOMP[[#This Row],[Label]],TableAvg[],2,FALSE)</f>
        <v>#N/A</v>
      </c>
      <c r="P685" t="e">
        <f>VLOOKUP(TableOMP[[#This Row],[Label]],TableAvg[],3,FALSE)</f>
        <v>#N/A</v>
      </c>
      <c r="Q685" t="e">
        <f>TableOMP[[#This Row],[Avg]]-$U$2*TableOMP[[#This Row],[StdDev]]</f>
        <v>#N/A</v>
      </c>
      <c r="R685" t="e">
        <f>TableOMP[[#This Row],[Avg]]+$U$2*TableOMP[[#This Row],[StdDev]]</f>
        <v>#N/A</v>
      </c>
      <c r="S685" t="e">
        <f>IF(AND(TableOMP[[#This Row],[total_time]]&gt;=TableOMP[[#This Row],[Low]], TableOMP[[#This Row],[total_time]]&lt;=TableOMP[[#This Row],[High]]),1,0)</f>
        <v>#N/A</v>
      </c>
    </row>
    <row r="686" spans="1:19" x14ac:dyDescent="0.25">
      <c r="A686" t="s">
        <v>17</v>
      </c>
      <c r="B686">
        <v>1000</v>
      </c>
      <c r="C686">
        <v>0</v>
      </c>
      <c r="D686">
        <v>0</v>
      </c>
      <c r="E686">
        <v>45</v>
      </c>
      <c r="F686">
        <v>1</v>
      </c>
      <c r="G686">
        <v>1.449978</v>
      </c>
      <c r="H686">
        <v>1.5448E-2</v>
      </c>
      <c r="I686">
        <v>0.238089</v>
      </c>
      <c r="J686">
        <v>5.411E-3</v>
      </c>
      <c r="K686" t="str">
        <f t="shared" si="10"/>
        <v>5</v>
      </c>
      <c r="L686" t="s">
        <v>41</v>
      </c>
      <c r="M686" t="s">
        <v>40</v>
      </c>
      <c r="N6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45 1</v>
      </c>
      <c r="O686" t="e">
        <f>VLOOKUP(TableOMP[[#This Row],[Label]],TableAvg[],2,FALSE)</f>
        <v>#N/A</v>
      </c>
      <c r="P686" t="e">
        <f>VLOOKUP(TableOMP[[#This Row],[Label]],TableAvg[],3,FALSE)</f>
        <v>#N/A</v>
      </c>
      <c r="Q686" t="e">
        <f>TableOMP[[#This Row],[Avg]]-$U$2*TableOMP[[#This Row],[StdDev]]</f>
        <v>#N/A</v>
      </c>
      <c r="R686" t="e">
        <f>TableOMP[[#This Row],[Avg]]+$U$2*TableOMP[[#This Row],[StdDev]]</f>
        <v>#N/A</v>
      </c>
      <c r="S686" t="e">
        <f>IF(AND(TableOMP[[#This Row],[total_time]]&gt;=TableOMP[[#This Row],[Low]], TableOMP[[#This Row],[total_time]]&lt;=TableOMP[[#This Row],[High]]),1,0)</f>
        <v>#N/A</v>
      </c>
    </row>
    <row r="687" spans="1:19" x14ac:dyDescent="0.25">
      <c r="A687" t="s">
        <v>17</v>
      </c>
      <c r="B687">
        <v>1000</v>
      </c>
      <c r="C687">
        <v>0</v>
      </c>
      <c r="D687">
        <v>0</v>
      </c>
      <c r="E687">
        <v>46</v>
      </c>
      <c r="F687">
        <v>1</v>
      </c>
      <c r="G687">
        <v>1.598352</v>
      </c>
      <c r="H687">
        <v>1.8110000000000001E-2</v>
      </c>
      <c r="I687">
        <v>0.26483000000000001</v>
      </c>
      <c r="J687">
        <v>5.8849999999999996E-3</v>
      </c>
      <c r="K687" t="str">
        <f t="shared" si="10"/>
        <v>5</v>
      </c>
      <c r="L687" t="s">
        <v>41</v>
      </c>
      <c r="M687" t="s">
        <v>40</v>
      </c>
      <c r="N6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46 1</v>
      </c>
      <c r="O687" t="e">
        <f>VLOOKUP(TableOMP[[#This Row],[Label]],TableAvg[],2,FALSE)</f>
        <v>#N/A</v>
      </c>
      <c r="P687" t="e">
        <f>VLOOKUP(TableOMP[[#This Row],[Label]],TableAvg[],3,FALSE)</f>
        <v>#N/A</v>
      </c>
      <c r="Q687" t="e">
        <f>TableOMP[[#This Row],[Avg]]-$U$2*TableOMP[[#This Row],[StdDev]]</f>
        <v>#N/A</v>
      </c>
      <c r="R687" t="e">
        <f>TableOMP[[#This Row],[Avg]]+$U$2*TableOMP[[#This Row],[StdDev]]</f>
        <v>#N/A</v>
      </c>
      <c r="S687" t="e">
        <f>IF(AND(TableOMP[[#This Row],[total_time]]&gt;=TableOMP[[#This Row],[Low]], TableOMP[[#This Row],[total_time]]&lt;=TableOMP[[#This Row],[High]]),1,0)</f>
        <v>#N/A</v>
      </c>
    </row>
    <row r="688" spans="1:19" x14ac:dyDescent="0.25">
      <c r="A688" t="s">
        <v>17</v>
      </c>
      <c r="B688">
        <v>1000</v>
      </c>
      <c r="C688">
        <v>0</v>
      </c>
      <c r="D688">
        <v>0</v>
      </c>
      <c r="E688">
        <v>47</v>
      </c>
      <c r="F688">
        <v>1</v>
      </c>
      <c r="G688">
        <v>1.484011</v>
      </c>
      <c r="H688">
        <v>1.5737999999999999E-2</v>
      </c>
      <c r="I688">
        <v>0.160244</v>
      </c>
      <c r="J688">
        <v>3.4840000000000001E-3</v>
      </c>
      <c r="K688" t="str">
        <f t="shared" si="10"/>
        <v>5</v>
      </c>
      <c r="L688" t="s">
        <v>41</v>
      </c>
      <c r="M688" t="s">
        <v>40</v>
      </c>
      <c r="N6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47 1</v>
      </c>
      <c r="O688" t="e">
        <f>VLOOKUP(TableOMP[[#This Row],[Label]],TableAvg[],2,FALSE)</f>
        <v>#N/A</v>
      </c>
      <c r="P688" t="e">
        <f>VLOOKUP(TableOMP[[#This Row],[Label]],TableAvg[],3,FALSE)</f>
        <v>#N/A</v>
      </c>
      <c r="Q688" t="e">
        <f>TableOMP[[#This Row],[Avg]]-$U$2*TableOMP[[#This Row],[StdDev]]</f>
        <v>#N/A</v>
      </c>
      <c r="R688" t="e">
        <f>TableOMP[[#This Row],[Avg]]+$U$2*TableOMP[[#This Row],[StdDev]]</f>
        <v>#N/A</v>
      </c>
      <c r="S688" t="e">
        <f>IF(AND(TableOMP[[#This Row],[total_time]]&gt;=TableOMP[[#This Row],[Low]], TableOMP[[#This Row],[total_time]]&lt;=TableOMP[[#This Row],[High]]),1,0)</f>
        <v>#N/A</v>
      </c>
    </row>
    <row r="689" spans="1:19" x14ac:dyDescent="0.25">
      <c r="A689" t="s">
        <v>17</v>
      </c>
      <c r="B689">
        <v>1000</v>
      </c>
      <c r="C689">
        <v>0</v>
      </c>
      <c r="D689">
        <v>0</v>
      </c>
      <c r="E689">
        <v>48</v>
      </c>
      <c r="F689">
        <v>1</v>
      </c>
      <c r="G689">
        <v>1.4998180000000001</v>
      </c>
      <c r="H689">
        <v>3.2952000000000002E-2</v>
      </c>
      <c r="I689">
        <v>0.256407</v>
      </c>
      <c r="J689">
        <v>5.4549999999999998E-3</v>
      </c>
      <c r="K689" t="str">
        <f t="shared" si="10"/>
        <v>5</v>
      </c>
      <c r="L689" t="s">
        <v>41</v>
      </c>
      <c r="M689" t="s">
        <v>40</v>
      </c>
      <c r="N6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48 1</v>
      </c>
      <c r="O689" t="e">
        <f>VLOOKUP(TableOMP[[#This Row],[Label]],TableAvg[],2,FALSE)</f>
        <v>#N/A</v>
      </c>
      <c r="P689" t="e">
        <f>VLOOKUP(TableOMP[[#This Row],[Label]],TableAvg[],3,FALSE)</f>
        <v>#N/A</v>
      </c>
      <c r="Q689" t="e">
        <f>TableOMP[[#This Row],[Avg]]-$U$2*TableOMP[[#This Row],[StdDev]]</f>
        <v>#N/A</v>
      </c>
      <c r="R689" t="e">
        <f>TableOMP[[#This Row],[Avg]]+$U$2*TableOMP[[#This Row],[StdDev]]</f>
        <v>#N/A</v>
      </c>
      <c r="S689" t="e">
        <f>IF(AND(TableOMP[[#This Row],[total_time]]&gt;=TableOMP[[#This Row],[Low]], TableOMP[[#This Row],[total_time]]&lt;=TableOMP[[#This Row],[High]]),1,0)</f>
        <v>#N/A</v>
      </c>
    </row>
    <row r="690" spans="1:19" x14ac:dyDescent="0.25">
      <c r="A690" t="s">
        <v>17</v>
      </c>
      <c r="B690">
        <v>1000</v>
      </c>
      <c r="C690">
        <v>0</v>
      </c>
      <c r="D690">
        <v>0</v>
      </c>
      <c r="E690">
        <v>49</v>
      </c>
      <c r="F690">
        <v>1</v>
      </c>
      <c r="G690">
        <v>1.545018</v>
      </c>
      <c r="H690">
        <v>1.5639E-2</v>
      </c>
      <c r="I690">
        <v>0.14782799999999999</v>
      </c>
      <c r="J690">
        <v>3.0799999999999998E-3</v>
      </c>
      <c r="K690" t="str">
        <f t="shared" si="10"/>
        <v>5</v>
      </c>
      <c r="L690" t="s">
        <v>41</v>
      </c>
      <c r="M690" t="s">
        <v>40</v>
      </c>
      <c r="N6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49 1</v>
      </c>
      <c r="O690" t="e">
        <f>VLOOKUP(TableOMP[[#This Row],[Label]],TableAvg[],2,FALSE)</f>
        <v>#N/A</v>
      </c>
      <c r="P690" t="e">
        <f>VLOOKUP(TableOMP[[#This Row],[Label]],TableAvg[],3,FALSE)</f>
        <v>#N/A</v>
      </c>
      <c r="Q690" t="e">
        <f>TableOMP[[#This Row],[Avg]]-$U$2*TableOMP[[#This Row],[StdDev]]</f>
        <v>#N/A</v>
      </c>
      <c r="R690" t="e">
        <f>TableOMP[[#This Row],[Avg]]+$U$2*TableOMP[[#This Row],[StdDev]]</f>
        <v>#N/A</v>
      </c>
      <c r="S690" t="e">
        <f>IF(AND(TableOMP[[#This Row],[total_time]]&gt;=TableOMP[[#This Row],[Low]], TableOMP[[#This Row],[total_time]]&lt;=TableOMP[[#This Row],[High]]),1,0)</f>
        <v>#N/A</v>
      </c>
    </row>
    <row r="691" spans="1:19" x14ac:dyDescent="0.25">
      <c r="A691" t="s">
        <v>17</v>
      </c>
      <c r="B691">
        <v>1000</v>
      </c>
      <c r="C691">
        <v>0</v>
      </c>
      <c r="D691">
        <v>0</v>
      </c>
      <c r="E691">
        <v>50</v>
      </c>
      <c r="F691">
        <v>1</v>
      </c>
      <c r="G691">
        <v>5.3834429999999998</v>
      </c>
      <c r="H691">
        <v>3.0006000000000001E-2</v>
      </c>
      <c r="I691">
        <v>0.28878199999999998</v>
      </c>
      <c r="J691">
        <v>5.8939999999999999E-3</v>
      </c>
      <c r="K691" t="str">
        <f t="shared" si="10"/>
        <v>5</v>
      </c>
      <c r="L691" t="s">
        <v>41</v>
      </c>
      <c r="M691" t="s">
        <v>40</v>
      </c>
      <c r="N6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50 1</v>
      </c>
      <c r="O691" t="e">
        <f>VLOOKUP(TableOMP[[#This Row],[Label]],TableAvg[],2,FALSE)</f>
        <v>#N/A</v>
      </c>
      <c r="P691" t="e">
        <f>VLOOKUP(TableOMP[[#This Row],[Label]],TableAvg[],3,FALSE)</f>
        <v>#N/A</v>
      </c>
      <c r="Q691" t="e">
        <f>TableOMP[[#This Row],[Avg]]-$U$2*TableOMP[[#This Row],[StdDev]]</f>
        <v>#N/A</v>
      </c>
      <c r="R691" t="e">
        <f>TableOMP[[#This Row],[Avg]]+$U$2*TableOMP[[#This Row],[StdDev]]</f>
        <v>#N/A</v>
      </c>
      <c r="S691" t="e">
        <f>IF(AND(TableOMP[[#This Row],[total_time]]&gt;=TableOMP[[#This Row],[Low]], TableOMP[[#This Row],[total_time]]&lt;=TableOMP[[#This Row],[High]]),1,0)</f>
        <v>#N/A</v>
      </c>
    </row>
    <row r="692" spans="1:19" x14ac:dyDescent="0.25">
      <c r="A692" t="s">
        <v>17</v>
      </c>
      <c r="B692">
        <v>1000</v>
      </c>
      <c r="C692">
        <v>0</v>
      </c>
      <c r="D692">
        <v>0</v>
      </c>
      <c r="E692">
        <v>51</v>
      </c>
      <c r="F692">
        <v>1</v>
      </c>
      <c r="G692">
        <v>1.517503</v>
      </c>
      <c r="H692">
        <v>1.7544000000000001E-2</v>
      </c>
      <c r="I692">
        <v>0.344113</v>
      </c>
      <c r="J692">
        <v>6.8820000000000001E-3</v>
      </c>
      <c r="K692" t="str">
        <f t="shared" si="10"/>
        <v>5</v>
      </c>
      <c r="L692" t="s">
        <v>41</v>
      </c>
      <c r="M692" t="s">
        <v>40</v>
      </c>
      <c r="N6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51 1</v>
      </c>
      <c r="O692" t="e">
        <f>VLOOKUP(TableOMP[[#This Row],[Label]],TableAvg[],2,FALSE)</f>
        <v>#N/A</v>
      </c>
      <c r="P692" t="e">
        <f>VLOOKUP(TableOMP[[#This Row],[Label]],TableAvg[],3,FALSE)</f>
        <v>#N/A</v>
      </c>
      <c r="Q692" t="e">
        <f>TableOMP[[#This Row],[Avg]]-$U$2*TableOMP[[#This Row],[StdDev]]</f>
        <v>#N/A</v>
      </c>
      <c r="R692" t="e">
        <f>TableOMP[[#This Row],[Avg]]+$U$2*TableOMP[[#This Row],[StdDev]]</f>
        <v>#N/A</v>
      </c>
      <c r="S692" t="e">
        <f>IF(AND(TableOMP[[#This Row],[total_time]]&gt;=TableOMP[[#This Row],[Low]], TableOMP[[#This Row],[total_time]]&lt;=TableOMP[[#This Row],[High]]),1,0)</f>
        <v>#N/A</v>
      </c>
    </row>
    <row r="693" spans="1:19" x14ac:dyDescent="0.25">
      <c r="A693" t="s">
        <v>17</v>
      </c>
      <c r="B693">
        <v>1000</v>
      </c>
      <c r="C693">
        <v>0</v>
      </c>
      <c r="D693">
        <v>0</v>
      </c>
      <c r="E693">
        <v>52</v>
      </c>
      <c r="F693">
        <v>1</v>
      </c>
      <c r="G693">
        <v>2.124012</v>
      </c>
      <c r="H693">
        <v>2.4601999999999999E-2</v>
      </c>
      <c r="I693">
        <v>0.30769999999999997</v>
      </c>
      <c r="J693">
        <v>6.0330000000000002E-3</v>
      </c>
      <c r="K693" t="str">
        <f t="shared" si="10"/>
        <v>5</v>
      </c>
      <c r="L693" t="s">
        <v>41</v>
      </c>
      <c r="M693" t="s">
        <v>40</v>
      </c>
      <c r="N6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52 1</v>
      </c>
      <c r="O693" t="e">
        <f>VLOOKUP(TableOMP[[#This Row],[Label]],TableAvg[],2,FALSE)</f>
        <v>#N/A</v>
      </c>
      <c r="P693" t="e">
        <f>VLOOKUP(TableOMP[[#This Row],[Label]],TableAvg[],3,FALSE)</f>
        <v>#N/A</v>
      </c>
      <c r="Q693" t="e">
        <f>TableOMP[[#This Row],[Avg]]-$U$2*TableOMP[[#This Row],[StdDev]]</f>
        <v>#N/A</v>
      </c>
      <c r="R693" t="e">
        <f>TableOMP[[#This Row],[Avg]]+$U$2*TableOMP[[#This Row],[StdDev]]</f>
        <v>#N/A</v>
      </c>
      <c r="S693" t="e">
        <f>IF(AND(TableOMP[[#This Row],[total_time]]&gt;=TableOMP[[#This Row],[Low]], TableOMP[[#This Row],[total_time]]&lt;=TableOMP[[#This Row],[High]]),1,0)</f>
        <v>#N/A</v>
      </c>
    </row>
    <row r="694" spans="1:19" x14ac:dyDescent="0.25">
      <c r="A694" t="s">
        <v>17</v>
      </c>
      <c r="B694">
        <v>1000</v>
      </c>
      <c r="C694">
        <v>0</v>
      </c>
      <c r="D694">
        <v>0</v>
      </c>
      <c r="E694">
        <v>53</v>
      </c>
      <c r="F694">
        <v>1</v>
      </c>
      <c r="G694">
        <v>1.733398</v>
      </c>
      <c r="H694">
        <v>1.4264000000000001E-2</v>
      </c>
      <c r="I694">
        <v>0.35119800000000001</v>
      </c>
      <c r="J694">
        <v>6.7539999999999996E-3</v>
      </c>
      <c r="K694" t="str">
        <f t="shared" si="10"/>
        <v>5</v>
      </c>
      <c r="L694" t="s">
        <v>41</v>
      </c>
      <c r="M694" t="s">
        <v>40</v>
      </c>
      <c r="N6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53 1</v>
      </c>
      <c r="O694" t="e">
        <f>VLOOKUP(TableOMP[[#This Row],[Label]],TableAvg[],2,FALSE)</f>
        <v>#N/A</v>
      </c>
      <c r="P694" t="e">
        <f>VLOOKUP(TableOMP[[#This Row],[Label]],TableAvg[],3,FALSE)</f>
        <v>#N/A</v>
      </c>
      <c r="Q694" t="e">
        <f>TableOMP[[#This Row],[Avg]]-$U$2*TableOMP[[#This Row],[StdDev]]</f>
        <v>#N/A</v>
      </c>
      <c r="R694" t="e">
        <f>TableOMP[[#This Row],[Avg]]+$U$2*TableOMP[[#This Row],[StdDev]]</f>
        <v>#N/A</v>
      </c>
      <c r="S694" t="e">
        <f>IF(AND(TableOMP[[#This Row],[total_time]]&gt;=TableOMP[[#This Row],[Low]], TableOMP[[#This Row],[total_time]]&lt;=TableOMP[[#This Row],[High]]),1,0)</f>
        <v>#N/A</v>
      </c>
    </row>
    <row r="695" spans="1:19" x14ac:dyDescent="0.25">
      <c r="A695" t="s">
        <v>17</v>
      </c>
      <c r="B695">
        <v>1000</v>
      </c>
      <c r="C695">
        <v>0</v>
      </c>
      <c r="D695">
        <v>0</v>
      </c>
      <c r="E695">
        <v>54</v>
      </c>
      <c r="F695">
        <v>1</v>
      </c>
      <c r="G695">
        <v>1.568748</v>
      </c>
      <c r="H695">
        <v>2.0511000000000001E-2</v>
      </c>
      <c r="I695">
        <v>0.32807199999999997</v>
      </c>
      <c r="J695">
        <v>6.1900000000000002E-3</v>
      </c>
      <c r="K695" t="str">
        <f t="shared" si="10"/>
        <v>5</v>
      </c>
      <c r="L695" t="s">
        <v>41</v>
      </c>
      <c r="M695" t="s">
        <v>40</v>
      </c>
      <c r="N6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54 1</v>
      </c>
      <c r="O695" t="e">
        <f>VLOOKUP(TableOMP[[#This Row],[Label]],TableAvg[],2,FALSE)</f>
        <v>#N/A</v>
      </c>
      <c r="P695" t="e">
        <f>VLOOKUP(TableOMP[[#This Row],[Label]],TableAvg[],3,FALSE)</f>
        <v>#N/A</v>
      </c>
      <c r="Q695" t="e">
        <f>TableOMP[[#This Row],[Avg]]-$U$2*TableOMP[[#This Row],[StdDev]]</f>
        <v>#N/A</v>
      </c>
      <c r="R695" t="e">
        <f>TableOMP[[#This Row],[Avg]]+$U$2*TableOMP[[#This Row],[StdDev]]</f>
        <v>#N/A</v>
      </c>
      <c r="S695" t="e">
        <f>IF(AND(TableOMP[[#This Row],[total_time]]&gt;=TableOMP[[#This Row],[Low]], TableOMP[[#This Row],[total_time]]&lt;=TableOMP[[#This Row],[High]]),1,0)</f>
        <v>#N/A</v>
      </c>
    </row>
    <row r="696" spans="1:19" x14ac:dyDescent="0.25">
      <c r="A696" t="s">
        <v>17</v>
      </c>
      <c r="B696">
        <v>1000</v>
      </c>
      <c r="C696">
        <v>0</v>
      </c>
      <c r="D696">
        <v>0</v>
      </c>
      <c r="E696">
        <v>55</v>
      </c>
      <c r="F696">
        <v>1</v>
      </c>
      <c r="G696">
        <v>1.8991119999999999</v>
      </c>
      <c r="H696">
        <v>2.2279E-2</v>
      </c>
      <c r="I696">
        <v>0.34437600000000002</v>
      </c>
      <c r="J696">
        <v>6.3769999999999999E-3</v>
      </c>
      <c r="K696" t="str">
        <f t="shared" si="10"/>
        <v>5</v>
      </c>
      <c r="L696" t="s">
        <v>41</v>
      </c>
      <c r="M696" t="s">
        <v>40</v>
      </c>
      <c r="N6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55 1</v>
      </c>
      <c r="O696" t="e">
        <f>VLOOKUP(TableOMP[[#This Row],[Label]],TableAvg[],2,FALSE)</f>
        <v>#N/A</v>
      </c>
      <c r="P696" t="e">
        <f>VLOOKUP(TableOMP[[#This Row],[Label]],TableAvg[],3,FALSE)</f>
        <v>#N/A</v>
      </c>
      <c r="Q696" t="e">
        <f>TableOMP[[#This Row],[Avg]]-$U$2*TableOMP[[#This Row],[StdDev]]</f>
        <v>#N/A</v>
      </c>
      <c r="R696" t="e">
        <f>TableOMP[[#This Row],[Avg]]+$U$2*TableOMP[[#This Row],[StdDev]]</f>
        <v>#N/A</v>
      </c>
      <c r="S696" t="e">
        <f>IF(AND(TableOMP[[#This Row],[total_time]]&gt;=TableOMP[[#This Row],[Low]], TableOMP[[#This Row],[total_time]]&lt;=TableOMP[[#This Row],[High]]),1,0)</f>
        <v>#N/A</v>
      </c>
    </row>
    <row r="697" spans="1:19" x14ac:dyDescent="0.25">
      <c r="A697" t="s">
        <v>17</v>
      </c>
      <c r="B697">
        <v>1000</v>
      </c>
      <c r="C697">
        <v>0</v>
      </c>
      <c r="D697">
        <v>0</v>
      </c>
      <c r="E697">
        <v>56</v>
      </c>
      <c r="F697">
        <v>1</v>
      </c>
      <c r="G697">
        <v>1.642293</v>
      </c>
      <c r="H697">
        <v>2.1604000000000002E-2</v>
      </c>
      <c r="I697">
        <v>0.36872199999999999</v>
      </c>
      <c r="J697">
        <v>6.7039999999999999E-3</v>
      </c>
      <c r="K697" t="str">
        <f t="shared" si="10"/>
        <v>5</v>
      </c>
      <c r="L697" t="s">
        <v>41</v>
      </c>
      <c r="M697" t="s">
        <v>40</v>
      </c>
      <c r="N6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56 1</v>
      </c>
      <c r="O697" t="e">
        <f>VLOOKUP(TableOMP[[#This Row],[Label]],TableAvg[],2,FALSE)</f>
        <v>#N/A</v>
      </c>
      <c r="P697" t="e">
        <f>VLOOKUP(TableOMP[[#This Row],[Label]],TableAvg[],3,FALSE)</f>
        <v>#N/A</v>
      </c>
      <c r="Q697" t="e">
        <f>TableOMP[[#This Row],[Avg]]-$U$2*TableOMP[[#This Row],[StdDev]]</f>
        <v>#N/A</v>
      </c>
      <c r="R697" t="e">
        <f>TableOMP[[#This Row],[Avg]]+$U$2*TableOMP[[#This Row],[StdDev]]</f>
        <v>#N/A</v>
      </c>
      <c r="S697" t="e">
        <f>IF(AND(TableOMP[[#This Row],[total_time]]&gt;=TableOMP[[#This Row],[Low]], TableOMP[[#This Row],[total_time]]&lt;=TableOMP[[#This Row],[High]]),1,0)</f>
        <v>#N/A</v>
      </c>
    </row>
    <row r="698" spans="1:19" x14ac:dyDescent="0.25">
      <c r="A698" t="s">
        <v>17</v>
      </c>
      <c r="B698">
        <v>1000</v>
      </c>
      <c r="C698">
        <v>0</v>
      </c>
      <c r="D698">
        <v>0</v>
      </c>
      <c r="E698">
        <v>57</v>
      </c>
      <c r="F698">
        <v>1</v>
      </c>
      <c r="G698">
        <v>40.975160000000002</v>
      </c>
      <c r="H698">
        <v>2.4321380000000001</v>
      </c>
      <c r="I698">
        <v>0.40315699999999999</v>
      </c>
      <c r="J698">
        <v>7.1989999999999997E-3</v>
      </c>
      <c r="K698" t="str">
        <f t="shared" si="10"/>
        <v>5</v>
      </c>
      <c r="L698" t="s">
        <v>41</v>
      </c>
      <c r="M698" t="s">
        <v>40</v>
      </c>
      <c r="N6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57 1</v>
      </c>
      <c r="O698" t="e">
        <f>VLOOKUP(TableOMP[[#This Row],[Label]],TableAvg[],2,FALSE)</f>
        <v>#N/A</v>
      </c>
      <c r="P698" t="e">
        <f>VLOOKUP(TableOMP[[#This Row],[Label]],TableAvg[],3,FALSE)</f>
        <v>#N/A</v>
      </c>
      <c r="Q698" t="e">
        <f>TableOMP[[#This Row],[Avg]]-$U$2*TableOMP[[#This Row],[StdDev]]</f>
        <v>#N/A</v>
      </c>
      <c r="R698" t="e">
        <f>TableOMP[[#This Row],[Avg]]+$U$2*TableOMP[[#This Row],[StdDev]]</f>
        <v>#N/A</v>
      </c>
      <c r="S698" t="e">
        <f>IF(AND(TableOMP[[#This Row],[total_time]]&gt;=TableOMP[[#This Row],[Low]], TableOMP[[#This Row],[total_time]]&lt;=TableOMP[[#This Row],[High]]),1,0)</f>
        <v>#N/A</v>
      </c>
    </row>
    <row r="699" spans="1:19" x14ac:dyDescent="0.25">
      <c r="A699" t="s">
        <v>17</v>
      </c>
      <c r="B699">
        <v>1000</v>
      </c>
      <c r="C699">
        <v>0</v>
      </c>
      <c r="D699">
        <v>0</v>
      </c>
      <c r="E699">
        <v>58</v>
      </c>
      <c r="F699">
        <v>1</v>
      </c>
      <c r="G699">
        <v>1.2977179999999999</v>
      </c>
      <c r="H699">
        <v>1.9571999999999999E-2</v>
      </c>
      <c r="I699">
        <v>0.34927900000000001</v>
      </c>
      <c r="J699">
        <v>6.1279999999999998E-3</v>
      </c>
      <c r="K699" t="str">
        <f t="shared" si="10"/>
        <v>5</v>
      </c>
      <c r="L699" t="s">
        <v>41</v>
      </c>
      <c r="M699" t="s">
        <v>40</v>
      </c>
      <c r="N6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58 1</v>
      </c>
      <c r="O699" t="e">
        <f>VLOOKUP(TableOMP[[#This Row],[Label]],TableAvg[],2,FALSE)</f>
        <v>#N/A</v>
      </c>
      <c r="P699" t="e">
        <f>VLOOKUP(TableOMP[[#This Row],[Label]],TableAvg[],3,FALSE)</f>
        <v>#N/A</v>
      </c>
      <c r="Q699" t="e">
        <f>TableOMP[[#This Row],[Avg]]-$U$2*TableOMP[[#This Row],[StdDev]]</f>
        <v>#N/A</v>
      </c>
      <c r="R699" t="e">
        <f>TableOMP[[#This Row],[Avg]]+$U$2*TableOMP[[#This Row],[StdDev]]</f>
        <v>#N/A</v>
      </c>
      <c r="S699" t="e">
        <f>IF(AND(TableOMP[[#This Row],[total_time]]&gt;=TableOMP[[#This Row],[Low]], TableOMP[[#This Row],[total_time]]&lt;=TableOMP[[#This Row],[High]]),1,0)</f>
        <v>#N/A</v>
      </c>
    </row>
    <row r="700" spans="1:19" x14ac:dyDescent="0.25">
      <c r="A700" t="s">
        <v>17</v>
      </c>
      <c r="B700">
        <v>1000</v>
      </c>
      <c r="C700">
        <v>0</v>
      </c>
      <c r="D700">
        <v>0</v>
      </c>
      <c r="E700">
        <v>59</v>
      </c>
      <c r="F700">
        <v>1</v>
      </c>
      <c r="G700">
        <v>1.2509220000000001</v>
      </c>
      <c r="H700">
        <v>1.3664000000000001E-2</v>
      </c>
      <c r="I700">
        <v>0.32766800000000001</v>
      </c>
      <c r="J700">
        <v>5.6490000000000004E-3</v>
      </c>
      <c r="K700" t="str">
        <f t="shared" si="10"/>
        <v>5</v>
      </c>
      <c r="L700" t="s">
        <v>41</v>
      </c>
      <c r="M700" t="s">
        <v>40</v>
      </c>
      <c r="N7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59 1</v>
      </c>
      <c r="O700" t="e">
        <f>VLOOKUP(TableOMP[[#This Row],[Label]],TableAvg[],2,FALSE)</f>
        <v>#N/A</v>
      </c>
      <c r="P700" t="e">
        <f>VLOOKUP(TableOMP[[#This Row],[Label]],TableAvg[],3,FALSE)</f>
        <v>#N/A</v>
      </c>
      <c r="Q700" t="e">
        <f>TableOMP[[#This Row],[Avg]]-$U$2*TableOMP[[#This Row],[StdDev]]</f>
        <v>#N/A</v>
      </c>
      <c r="R700" t="e">
        <f>TableOMP[[#This Row],[Avg]]+$U$2*TableOMP[[#This Row],[StdDev]]</f>
        <v>#N/A</v>
      </c>
      <c r="S700" t="e">
        <f>IF(AND(TableOMP[[#This Row],[total_time]]&gt;=TableOMP[[#This Row],[Low]], TableOMP[[#This Row],[total_time]]&lt;=TableOMP[[#This Row],[High]]),1,0)</f>
        <v>#N/A</v>
      </c>
    </row>
    <row r="701" spans="1:19" x14ac:dyDescent="0.25">
      <c r="A701" t="s">
        <v>17</v>
      </c>
      <c r="B701">
        <v>1000</v>
      </c>
      <c r="C701">
        <v>0</v>
      </c>
      <c r="D701">
        <v>0</v>
      </c>
      <c r="E701">
        <v>60</v>
      </c>
      <c r="F701">
        <v>1</v>
      </c>
      <c r="G701">
        <v>1.2469410000000001</v>
      </c>
      <c r="H701">
        <v>1.4846E-2</v>
      </c>
      <c r="I701">
        <v>0.39482800000000001</v>
      </c>
      <c r="J701">
        <v>6.692E-3</v>
      </c>
      <c r="K701" t="str">
        <f t="shared" si="10"/>
        <v>5</v>
      </c>
      <c r="L701" t="s">
        <v>41</v>
      </c>
      <c r="M701" t="s">
        <v>40</v>
      </c>
      <c r="N7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60 1</v>
      </c>
      <c r="O701" t="e">
        <f>VLOOKUP(TableOMP[[#This Row],[Label]],TableAvg[],2,FALSE)</f>
        <v>#N/A</v>
      </c>
      <c r="P701" t="e">
        <f>VLOOKUP(TableOMP[[#This Row],[Label]],TableAvg[],3,FALSE)</f>
        <v>#N/A</v>
      </c>
      <c r="Q701" t="e">
        <f>TableOMP[[#This Row],[Avg]]-$U$2*TableOMP[[#This Row],[StdDev]]</f>
        <v>#N/A</v>
      </c>
      <c r="R701" t="e">
        <f>TableOMP[[#This Row],[Avg]]+$U$2*TableOMP[[#This Row],[StdDev]]</f>
        <v>#N/A</v>
      </c>
      <c r="S701" t="e">
        <f>IF(AND(TableOMP[[#This Row],[total_time]]&gt;=TableOMP[[#This Row],[Low]], TableOMP[[#This Row],[total_time]]&lt;=TableOMP[[#This Row],[High]]),1,0)</f>
        <v>#N/A</v>
      </c>
    </row>
    <row r="702" spans="1:19" x14ac:dyDescent="0.25">
      <c r="A702" t="s">
        <v>17</v>
      </c>
      <c r="B702">
        <v>1000</v>
      </c>
      <c r="C702">
        <v>0</v>
      </c>
      <c r="D702">
        <v>0</v>
      </c>
      <c r="E702">
        <v>61</v>
      </c>
      <c r="F702">
        <v>1</v>
      </c>
      <c r="G702">
        <v>1.272413</v>
      </c>
      <c r="H702">
        <v>3.0981999999999999E-2</v>
      </c>
      <c r="I702">
        <v>0.41504400000000002</v>
      </c>
      <c r="J702">
        <v>6.9170000000000004E-3</v>
      </c>
      <c r="K702" t="str">
        <f t="shared" si="10"/>
        <v>5</v>
      </c>
      <c r="L702" t="s">
        <v>41</v>
      </c>
      <c r="M702" t="s">
        <v>40</v>
      </c>
      <c r="N7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61 1</v>
      </c>
      <c r="O702" t="e">
        <f>VLOOKUP(TableOMP[[#This Row],[Label]],TableAvg[],2,FALSE)</f>
        <v>#N/A</v>
      </c>
      <c r="P702" t="e">
        <f>VLOOKUP(TableOMP[[#This Row],[Label]],TableAvg[],3,FALSE)</f>
        <v>#N/A</v>
      </c>
      <c r="Q702" t="e">
        <f>TableOMP[[#This Row],[Avg]]-$U$2*TableOMP[[#This Row],[StdDev]]</f>
        <v>#N/A</v>
      </c>
      <c r="R702" t="e">
        <f>TableOMP[[#This Row],[Avg]]+$U$2*TableOMP[[#This Row],[StdDev]]</f>
        <v>#N/A</v>
      </c>
      <c r="S702" t="e">
        <f>IF(AND(TableOMP[[#This Row],[total_time]]&gt;=TableOMP[[#This Row],[Low]], TableOMP[[#This Row],[total_time]]&lt;=TableOMP[[#This Row],[High]]),1,0)</f>
        <v>#N/A</v>
      </c>
    </row>
    <row r="703" spans="1:19" x14ac:dyDescent="0.25">
      <c r="A703" t="s">
        <v>17</v>
      </c>
      <c r="B703">
        <v>1000</v>
      </c>
      <c r="C703">
        <v>0</v>
      </c>
      <c r="D703">
        <v>0</v>
      </c>
      <c r="E703">
        <v>62</v>
      </c>
      <c r="F703">
        <v>1</v>
      </c>
      <c r="G703">
        <v>1.2617179999999999</v>
      </c>
      <c r="H703">
        <v>1.8026E-2</v>
      </c>
      <c r="I703">
        <v>0.43226700000000001</v>
      </c>
      <c r="J703">
        <v>7.0860000000000003E-3</v>
      </c>
      <c r="K703" t="str">
        <f t="shared" si="10"/>
        <v>5</v>
      </c>
      <c r="L703" t="s">
        <v>41</v>
      </c>
      <c r="M703" t="s">
        <v>40</v>
      </c>
      <c r="N7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62 1</v>
      </c>
      <c r="O703" t="e">
        <f>VLOOKUP(TableOMP[[#This Row],[Label]],TableAvg[],2,FALSE)</f>
        <v>#N/A</v>
      </c>
      <c r="P703" t="e">
        <f>VLOOKUP(TableOMP[[#This Row],[Label]],TableAvg[],3,FALSE)</f>
        <v>#N/A</v>
      </c>
      <c r="Q703" t="e">
        <f>TableOMP[[#This Row],[Avg]]-$U$2*TableOMP[[#This Row],[StdDev]]</f>
        <v>#N/A</v>
      </c>
      <c r="R703" t="e">
        <f>TableOMP[[#This Row],[Avg]]+$U$2*TableOMP[[#This Row],[StdDev]]</f>
        <v>#N/A</v>
      </c>
      <c r="S703" t="e">
        <f>IF(AND(TableOMP[[#This Row],[total_time]]&gt;=TableOMP[[#This Row],[Low]], TableOMP[[#This Row],[total_time]]&lt;=TableOMP[[#This Row],[High]]),1,0)</f>
        <v>#N/A</v>
      </c>
    </row>
    <row r="704" spans="1:19" x14ac:dyDescent="0.25">
      <c r="A704" t="s">
        <v>17</v>
      </c>
      <c r="B704">
        <v>1000</v>
      </c>
      <c r="C704">
        <v>0</v>
      </c>
      <c r="D704">
        <v>0</v>
      </c>
      <c r="E704">
        <v>63</v>
      </c>
      <c r="F704">
        <v>1</v>
      </c>
      <c r="G704">
        <v>1.2570170000000001</v>
      </c>
      <c r="H704">
        <v>1.3410999999999999E-2</v>
      </c>
      <c r="I704">
        <v>0.47114800000000001</v>
      </c>
      <c r="J704">
        <v>7.5989999999999999E-3</v>
      </c>
      <c r="K704" t="str">
        <f t="shared" si="10"/>
        <v>5</v>
      </c>
      <c r="L704" t="s">
        <v>41</v>
      </c>
      <c r="M704" t="s">
        <v>40</v>
      </c>
      <c r="N7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63 1</v>
      </c>
      <c r="O704" t="e">
        <f>VLOOKUP(TableOMP[[#This Row],[Label]],TableAvg[],2,FALSE)</f>
        <v>#N/A</v>
      </c>
      <c r="P704" t="e">
        <f>VLOOKUP(TableOMP[[#This Row],[Label]],TableAvg[],3,FALSE)</f>
        <v>#N/A</v>
      </c>
      <c r="Q704" t="e">
        <f>TableOMP[[#This Row],[Avg]]-$U$2*TableOMP[[#This Row],[StdDev]]</f>
        <v>#N/A</v>
      </c>
      <c r="R704" t="e">
        <f>TableOMP[[#This Row],[Avg]]+$U$2*TableOMP[[#This Row],[StdDev]]</f>
        <v>#N/A</v>
      </c>
      <c r="S704" t="e">
        <f>IF(AND(TableOMP[[#This Row],[total_time]]&gt;=TableOMP[[#This Row],[Low]], TableOMP[[#This Row],[total_time]]&lt;=TableOMP[[#This Row],[High]]),1,0)</f>
        <v>#N/A</v>
      </c>
    </row>
    <row r="705" spans="1:19" x14ac:dyDescent="0.25">
      <c r="A705" t="s">
        <v>17</v>
      </c>
      <c r="B705">
        <v>1000</v>
      </c>
      <c r="C705">
        <v>0</v>
      </c>
      <c r="D705">
        <v>0</v>
      </c>
      <c r="E705">
        <v>64</v>
      </c>
      <c r="F705">
        <v>1</v>
      </c>
      <c r="G705">
        <v>1.2894559999999999</v>
      </c>
      <c r="H705">
        <v>1.3641E-2</v>
      </c>
      <c r="I705">
        <v>0.484572</v>
      </c>
      <c r="J705">
        <v>7.6920000000000001E-3</v>
      </c>
      <c r="K705" t="str">
        <f t="shared" si="10"/>
        <v>5</v>
      </c>
      <c r="L705" t="s">
        <v>41</v>
      </c>
      <c r="M705" t="s">
        <v>40</v>
      </c>
      <c r="N7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64 1</v>
      </c>
      <c r="O705" t="e">
        <f>VLOOKUP(TableOMP[[#This Row],[Label]],TableAvg[],2,FALSE)</f>
        <v>#N/A</v>
      </c>
      <c r="P705" t="e">
        <f>VLOOKUP(TableOMP[[#This Row],[Label]],TableAvg[],3,FALSE)</f>
        <v>#N/A</v>
      </c>
      <c r="Q705" t="e">
        <f>TableOMP[[#This Row],[Avg]]-$U$2*TableOMP[[#This Row],[StdDev]]</f>
        <v>#N/A</v>
      </c>
      <c r="R705" t="e">
        <f>TableOMP[[#This Row],[Avg]]+$U$2*TableOMP[[#This Row],[StdDev]]</f>
        <v>#N/A</v>
      </c>
      <c r="S705" t="e">
        <f>IF(AND(TableOMP[[#This Row],[total_time]]&gt;=TableOMP[[#This Row],[Low]], TableOMP[[#This Row],[total_time]]&lt;=TableOMP[[#This Row],[High]]),1,0)</f>
        <v>#N/A</v>
      </c>
    </row>
    <row r="706" spans="1:19" x14ac:dyDescent="0.25">
      <c r="A706" t="s">
        <v>17</v>
      </c>
      <c r="B706">
        <v>100</v>
      </c>
      <c r="C706">
        <v>0</v>
      </c>
      <c r="D706">
        <v>0</v>
      </c>
      <c r="E706">
        <v>1</v>
      </c>
      <c r="F706">
        <v>1</v>
      </c>
      <c r="G706">
        <v>1.041431</v>
      </c>
      <c r="H706">
        <v>1.081E-2</v>
      </c>
      <c r="I706">
        <v>0</v>
      </c>
      <c r="J706">
        <v>0</v>
      </c>
      <c r="K706" t="str">
        <f t="shared" ref="K706:K769" si="11">MID(M706,22,1)</f>
        <v>5</v>
      </c>
      <c r="L706" t="s">
        <v>41</v>
      </c>
      <c r="M706" t="s">
        <v>40</v>
      </c>
      <c r="N7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 1</v>
      </c>
      <c r="O706" t="e">
        <f>VLOOKUP(TableOMP[[#This Row],[Label]],TableAvg[],2,FALSE)</f>
        <v>#N/A</v>
      </c>
      <c r="P706" t="e">
        <f>VLOOKUP(TableOMP[[#This Row],[Label]],TableAvg[],3,FALSE)</f>
        <v>#N/A</v>
      </c>
      <c r="Q706" t="e">
        <f>TableOMP[[#This Row],[Avg]]-$U$2*TableOMP[[#This Row],[StdDev]]</f>
        <v>#N/A</v>
      </c>
      <c r="R706" t="e">
        <f>TableOMP[[#This Row],[Avg]]+$U$2*TableOMP[[#This Row],[StdDev]]</f>
        <v>#N/A</v>
      </c>
      <c r="S706" t="e">
        <f>IF(AND(TableOMP[[#This Row],[total_time]]&gt;=TableOMP[[#This Row],[Low]], TableOMP[[#This Row],[total_time]]&lt;=TableOMP[[#This Row],[High]]),1,0)</f>
        <v>#N/A</v>
      </c>
    </row>
    <row r="707" spans="1:19" x14ac:dyDescent="0.25">
      <c r="A707" t="s">
        <v>17</v>
      </c>
      <c r="B707">
        <v>100</v>
      </c>
      <c r="C707">
        <v>0</v>
      </c>
      <c r="D707">
        <v>0</v>
      </c>
      <c r="E707">
        <v>2</v>
      </c>
      <c r="F707">
        <v>1</v>
      </c>
      <c r="G707">
        <v>1.0512010000000001</v>
      </c>
      <c r="H707">
        <v>1.377E-3</v>
      </c>
      <c r="I707">
        <v>2.5900000000000001E-4</v>
      </c>
      <c r="J707">
        <v>2.5900000000000001E-4</v>
      </c>
      <c r="K707" t="str">
        <f t="shared" si="11"/>
        <v>5</v>
      </c>
      <c r="L707" t="s">
        <v>41</v>
      </c>
      <c r="M707" t="s">
        <v>40</v>
      </c>
      <c r="N7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 1</v>
      </c>
      <c r="O707" t="e">
        <f>VLOOKUP(TableOMP[[#This Row],[Label]],TableAvg[],2,FALSE)</f>
        <v>#N/A</v>
      </c>
      <c r="P707" t="e">
        <f>VLOOKUP(TableOMP[[#This Row],[Label]],TableAvg[],3,FALSE)</f>
        <v>#N/A</v>
      </c>
      <c r="Q707" t="e">
        <f>TableOMP[[#This Row],[Avg]]-$U$2*TableOMP[[#This Row],[StdDev]]</f>
        <v>#N/A</v>
      </c>
      <c r="R707" t="e">
        <f>TableOMP[[#This Row],[Avg]]+$U$2*TableOMP[[#This Row],[StdDev]]</f>
        <v>#N/A</v>
      </c>
      <c r="S707" t="e">
        <f>IF(AND(TableOMP[[#This Row],[total_time]]&gt;=TableOMP[[#This Row],[Low]], TableOMP[[#This Row],[total_time]]&lt;=TableOMP[[#This Row],[High]]),1,0)</f>
        <v>#N/A</v>
      </c>
    </row>
    <row r="708" spans="1:19" x14ac:dyDescent="0.25">
      <c r="A708" t="s">
        <v>17</v>
      </c>
      <c r="B708">
        <v>100</v>
      </c>
      <c r="C708">
        <v>0</v>
      </c>
      <c r="D708">
        <v>0</v>
      </c>
      <c r="E708">
        <v>3</v>
      </c>
      <c r="F708">
        <v>1</v>
      </c>
      <c r="G708">
        <v>1.0395019999999999</v>
      </c>
      <c r="H708">
        <v>1.4920000000000001E-3</v>
      </c>
      <c r="I708">
        <v>1.977E-3</v>
      </c>
      <c r="J708">
        <v>9.8799999999999995E-4</v>
      </c>
      <c r="K708" t="str">
        <f t="shared" si="11"/>
        <v>5</v>
      </c>
      <c r="L708" t="s">
        <v>41</v>
      </c>
      <c r="M708" t="s">
        <v>40</v>
      </c>
      <c r="N7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 1</v>
      </c>
      <c r="O708" t="e">
        <f>VLOOKUP(TableOMP[[#This Row],[Label]],TableAvg[],2,FALSE)</f>
        <v>#N/A</v>
      </c>
      <c r="P708" t="e">
        <f>VLOOKUP(TableOMP[[#This Row],[Label]],TableAvg[],3,FALSE)</f>
        <v>#N/A</v>
      </c>
      <c r="Q708" t="e">
        <f>TableOMP[[#This Row],[Avg]]-$U$2*TableOMP[[#This Row],[StdDev]]</f>
        <v>#N/A</v>
      </c>
      <c r="R708" t="e">
        <f>TableOMP[[#This Row],[Avg]]+$U$2*TableOMP[[#This Row],[StdDev]]</f>
        <v>#N/A</v>
      </c>
      <c r="S708" t="e">
        <f>IF(AND(TableOMP[[#This Row],[total_time]]&gt;=TableOMP[[#This Row],[Low]], TableOMP[[#This Row],[total_time]]&lt;=TableOMP[[#This Row],[High]]),1,0)</f>
        <v>#N/A</v>
      </c>
    </row>
    <row r="709" spans="1:19" x14ac:dyDescent="0.25">
      <c r="A709" t="s">
        <v>17</v>
      </c>
      <c r="B709">
        <v>100</v>
      </c>
      <c r="C709">
        <v>0</v>
      </c>
      <c r="D709">
        <v>0</v>
      </c>
      <c r="E709">
        <v>4</v>
      </c>
      <c r="F709">
        <v>1</v>
      </c>
      <c r="G709">
        <v>1.043901</v>
      </c>
      <c r="H709">
        <v>2.1389999999999998E-3</v>
      </c>
      <c r="I709">
        <v>3.1779999999999998E-3</v>
      </c>
      <c r="J709">
        <v>1.059E-3</v>
      </c>
      <c r="K709" t="str">
        <f t="shared" si="11"/>
        <v>5</v>
      </c>
      <c r="L709" t="s">
        <v>41</v>
      </c>
      <c r="M709" t="s">
        <v>40</v>
      </c>
      <c r="N7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 1</v>
      </c>
      <c r="O709" t="e">
        <f>VLOOKUP(TableOMP[[#This Row],[Label]],TableAvg[],2,FALSE)</f>
        <v>#N/A</v>
      </c>
      <c r="P709" t="e">
        <f>VLOOKUP(TableOMP[[#This Row],[Label]],TableAvg[],3,FALSE)</f>
        <v>#N/A</v>
      </c>
      <c r="Q709" t="e">
        <f>TableOMP[[#This Row],[Avg]]-$U$2*TableOMP[[#This Row],[StdDev]]</f>
        <v>#N/A</v>
      </c>
      <c r="R709" t="e">
        <f>TableOMP[[#This Row],[Avg]]+$U$2*TableOMP[[#This Row],[StdDev]]</f>
        <v>#N/A</v>
      </c>
      <c r="S709" t="e">
        <f>IF(AND(TableOMP[[#This Row],[total_time]]&gt;=TableOMP[[#This Row],[Low]], TableOMP[[#This Row],[total_time]]&lt;=TableOMP[[#This Row],[High]]),1,0)</f>
        <v>#N/A</v>
      </c>
    </row>
    <row r="710" spans="1:19" x14ac:dyDescent="0.25">
      <c r="A710" t="s">
        <v>17</v>
      </c>
      <c r="B710">
        <v>100</v>
      </c>
      <c r="C710">
        <v>0</v>
      </c>
      <c r="D710">
        <v>0</v>
      </c>
      <c r="E710">
        <v>5</v>
      </c>
      <c r="F710">
        <v>1</v>
      </c>
      <c r="G710">
        <v>1.048672</v>
      </c>
      <c r="H710">
        <v>1.8550000000000001E-3</v>
      </c>
      <c r="I710">
        <v>5.2630000000000003E-3</v>
      </c>
      <c r="J710">
        <v>1.3159999999999999E-3</v>
      </c>
      <c r="K710" t="str">
        <f t="shared" si="11"/>
        <v>5</v>
      </c>
      <c r="L710" t="s">
        <v>41</v>
      </c>
      <c r="M710" t="s">
        <v>40</v>
      </c>
      <c r="N7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 1</v>
      </c>
      <c r="O710" t="e">
        <f>VLOOKUP(TableOMP[[#This Row],[Label]],TableAvg[],2,FALSE)</f>
        <v>#N/A</v>
      </c>
      <c r="P710" t="e">
        <f>VLOOKUP(TableOMP[[#This Row],[Label]],TableAvg[],3,FALSE)</f>
        <v>#N/A</v>
      </c>
      <c r="Q710" t="e">
        <f>TableOMP[[#This Row],[Avg]]-$U$2*TableOMP[[#This Row],[StdDev]]</f>
        <v>#N/A</v>
      </c>
      <c r="R710" t="e">
        <f>TableOMP[[#This Row],[Avg]]+$U$2*TableOMP[[#This Row],[StdDev]]</f>
        <v>#N/A</v>
      </c>
      <c r="S710" t="e">
        <f>IF(AND(TableOMP[[#This Row],[total_time]]&gt;=TableOMP[[#This Row],[Low]], TableOMP[[#This Row],[total_time]]&lt;=TableOMP[[#This Row],[High]]),1,0)</f>
        <v>#N/A</v>
      </c>
    </row>
    <row r="711" spans="1:19" x14ac:dyDescent="0.25">
      <c r="A711" t="s">
        <v>17</v>
      </c>
      <c r="B711">
        <v>100</v>
      </c>
      <c r="C711">
        <v>0</v>
      </c>
      <c r="D711">
        <v>0</v>
      </c>
      <c r="E711">
        <v>6</v>
      </c>
      <c r="F711">
        <v>1</v>
      </c>
      <c r="G711">
        <v>1.0598050000000001</v>
      </c>
      <c r="H711">
        <v>2.444E-3</v>
      </c>
      <c r="I711">
        <v>8.2140000000000008E-3</v>
      </c>
      <c r="J711">
        <v>1.6429999999999999E-3</v>
      </c>
      <c r="K711" t="str">
        <f t="shared" si="11"/>
        <v>5</v>
      </c>
      <c r="L711" t="s">
        <v>41</v>
      </c>
      <c r="M711" t="s">
        <v>40</v>
      </c>
      <c r="N7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 1</v>
      </c>
      <c r="O711" t="e">
        <f>VLOOKUP(TableOMP[[#This Row],[Label]],TableAvg[],2,FALSE)</f>
        <v>#N/A</v>
      </c>
      <c r="P711" t="e">
        <f>VLOOKUP(TableOMP[[#This Row],[Label]],TableAvg[],3,FALSE)</f>
        <v>#N/A</v>
      </c>
      <c r="Q711" t="e">
        <f>TableOMP[[#This Row],[Avg]]-$U$2*TableOMP[[#This Row],[StdDev]]</f>
        <v>#N/A</v>
      </c>
      <c r="R711" t="e">
        <f>TableOMP[[#This Row],[Avg]]+$U$2*TableOMP[[#This Row],[StdDev]]</f>
        <v>#N/A</v>
      </c>
      <c r="S711" t="e">
        <f>IF(AND(TableOMP[[#This Row],[total_time]]&gt;=TableOMP[[#This Row],[Low]], TableOMP[[#This Row],[total_time]]&lt;=TableOMP[[#This Row],[High]]),1,0)</f>
        <v>#N/A</v>
      </c>
    </row>
    <row r="712" spans="1:19" x14ac:dyDescent="0.25">
      <c r="A712" t="s">
        <v>17</v>
      </c>
      <c r="B712">
        <v>100</v>
      </c>
      <c r="C712">
        <v>0</v>
      </c>
      <c r="D712">
        <v>0</v>
      </c>
      <c r="E712">
        <v>7</v>
      </c>
      <c r="F712">
        <v>1</v>
      </c>
      <c r="G712">
        <v>1.0814049999999999</v>
      </c>
      <c r="H712">
        <v>2.977E-3</v>
      </c>
      <c r="I712">
        <v>8.3800000000000003E-3</v>
      </c>
      <c r="J712">
        <v>1.397E-3</v>
      </c>
      <c r="K712" t="str">
        <f t="shared" si="11"/>
        <v>5</v>
      </c>
      <c r="L712" t="s">
        <v>41</v>
      </c>
      <c r="M712" t="s">
        <v>40</v>
      </c>
      <c r="N7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7 1</v>
      </c>
      <c r="O712" t="e">
        <f>VLOOKUP(TableOMP[[#This Row],[Label]],TableAvg[],2,FALSE)</f>
        <v>#N/A</v>
      </c>
      <c r="P712" t="e">
        <f>VLOOKUP(TableOMP[[#This Row],[Label]],TableAvg[],3,FALSE)</f>
        <v>#N/A</v>
      </c>
      <c r="Q712" t="e">
        <f>TableOMP[[#This Row],[Avg]]-$U$2*TableOMP[[#This Row],[StdDev]]</f>
        <v>#N/A</v>
      </c>
      <c r="R712" t="e">
        <f>TableOMP[[#This Row],[Avg]]+$U$2*TableOMP[[#This Row],[StdDev]]</f>
        <v>#N/A</v>
      </c>
      <c r="S712" t="e">
        <f>IF(AND(TableOMP[[#This Row],[total_time]]&gt;=TableOMP[[#This Row],[Low]], TableOMP[[#This Row],[total_time]]&lt;=TableOMP[[#This Row],[High]]),1,0)</f>
        <v>#N/A</v>
      </c>
    </row>
    <row r="713" spans="1:19" x14ac:dyDescent="0.25">
      <c r="A713" t="s">
        <v>17</v>
      </c>
      <c r="B713">
        <v>100</v>
      </c>
      <c r="C713">
        <v>0</v>
      </c>
      <c r="D713">
        <v>0</v>
      </c>
      <c r="E713">
        <v>8</v>
      </c>
      <c r="F713">
        <v>1</v>
      </c>
      <c r="G713">
        <v>1.082336</v>
      </c>
      <c r="H713">
        <v>2.8500000000000001E-3</v>
      </c>
      <c r="I713">
        <v>5.7790000000000003E-3</v>
      </c>
      <c r="J713">
        <v>8.2600000000000002E-4</v>
      </c>
      <c r="K713" t="str">
        <f t="shared" si="11"/>
        <v>5</v>
      </c>
      <c r="L713" t="s">
        <v>41</v>
      </c>
      <c r="M713" t="s">
        <v>40</v>
      </c>
      <c r="N7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8 1</v>
      </c>
      <c r="O713" t="e">
        <f>VLOOKUP(TableOMP[[#This Row],[Label]],TableAvg[],2,FALSE)</f>
        <v>#N/A</v>
      </c>
      <c r="P713" t="e">
        <f>VLOOKUP(TableOMP[[#This Row],[Label]],TableAvg[],3,FALSE)</f>
        <v>#N/A</v>
      </c>
      <c r="Q713" t="e">
        <f>TableOMP[[#This Row],[Avg]]-$U$2*TableOMP[[#This Row],[StdDev]]</f>
        <v>#N/A</v>
      </c>
      <c r="R713" t="e">
        <f>TableOMP[[#This Row],[Avg]]+$U$2*TableOMP[[#This Row],[StdDev]]</f>
        <v>#N/A</v>
      </c>
      <c r="S713" t="e">
        <f>IF(AND(TableOMP[[#This Row],[total_time]]&gt;=TableOMP[[#This Row],[Low]], TableOMP[[#This Row],[total_time]]&lt;=TableOMP[[#This Row],[High]]),1,0)</f>
        <v>#N/A</v>
      </c>
    </row>
    <row r="714" spans="1:19" x14ac:dyDescent="0.25">
      <c r="A714" t="s">
        <v>17</v>
      </c>
      <c r="B714">
        <v>100</v>
      </c>
      <c r="C714">
        <v>0</v>
      </c>
      <c r="D714">
        <v>0</v>
      </c>
      <c r="E714">
        <v>9</v>
      </c>
      <c r="F714">
        <v>1</v>
      </c>
      <c r="G714">
        <v>1.092535</v>
      </c>
      <c r="H714">
        <v>4.8580000000000003E-3</v>
      </c>
      <c r="I714">
        <v>1.196E-2</v>
      </c>
      <c r="J714">
        <v>1.495E-3</v>
      </c>
      <c r="K714" t="str">
        <f t="shared" si="11"/>
        <v>5</v>
      </c>
      <c r="L714" t="s">
        <v>41</v>
      </c>
      <c r="M714" t="s">
        <v>40</v>
      </c>
      <c r="N7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9 1</v>
      </c>
      <c r="O714" t="e">
        <f>VLOOKUP(TableOMP[[#This Row],[Label]],TableAvg[],2,FALSE)</f>
        <v>#N/A</v>
      </c>
      <c r="P714" t="e">
        <f>VLOOKUP(TableOMP[[#This Row],[Label]],TableAvg[],3,FALSE)</f>
        <v>#N/A</v>
      </c>
      <c r="Q714" t="e">
        <f>TableOMP[[#This Row],[Avg]]-$U$2*TableOMP[[#This Row],[StdDev]]</f>
        <v>#N/A</v>
      </c>
      <c r="R714" t="e">
        <f>TableOMP[[#This Row],[Avg]]+$U$2*TableOMP[[#This Row],[StdDev]]</f>
        <v>#N/A</v>
      </c>
      <c r="S714" t="e">
        <f>IF(AND(TableOMP[[#This Row],[total_time]]&gt;=TableOMP[[#This Row],[Low]], TableOMP[[#This Row],[total_time]]&lt;=TableOMP[[#This Row],[High]]),1,0)</f>
        <v>#N/A</v>
      </c>
    </row>
    <row r="715" spans="1:19" x14ac:dyDescent="0.25">
      <c r="A715" t="s">
        <v>17</v>
      </c>
      <c r="B715">
        <v>100</v>
      </c>
      <c r="C715">
        <v>0</v>
      </c>
      <c r="D715">
        <v>0</v>
      </c>
      <c r="E715">
        <v>10</v>
      </c>
      <c r="F715">
        <v>1</v>
      </c>
      <c r="G715">
        <v>1.102142</v>
      </c>
      <c r="H715">
        <v>3.9230000000000003E-3</v>
      </c>
      <c r="I715">
        <v>9.7000000000000003E-3</v>
      </c>
      <c r="J715">
        <v>1.078E-3</v>
      </c>
      <c r="K715" t="str">
        <f t="shared" si="11"/>
        <v>5</v>
      </c>
      <c r="L715" t="s">
        <v>41</v>
      </c>
      <c r="M715" t="s">
        <v>40</v>
      </c>
      <c r="N7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10 1</v>
      </c>
      <c r="O715" t="e">
        <f>VLOOKUP(TableOMP[[#This Row],[Label]],TableAvg[],2,FALSE)</f>
        <v>#N/A</v>
      </c>
      <c r="P715" t="e">
        <f>VLOOKUP(TableOMP[[#This Row],[Label]],TableAvg[],3,FALSE)</f>
        <v>#N/A</v>
      </c>
      <c r="Q715" t="e">
        <f>TableOMP[[#This Row],[Avg]]-$U$2*TableOMP[[#This Row],[StdDev]]</f>
        <v>#N/A</v>
      </c>
      <c r="R715" t="e">
        <f>TableOMP[[#This Row],[Avg]]+$U$2*TableOMP[[#This Row],[StdDev]]</f>
        <v>#N/A</v>
      </c>
      <c r="S715" t="e">
        <f>IF(AND(TableOMP[[#This Row],[total_time]]&gt;=TableOMP[[#This Row],[Low]], TableOMP[[#This Row],[total_time]]&lt;=TableOMP[[#This Row],[High]]),1,0)</f>
        <v>#N/A</v>
      </c>
    </row>
    <row r="716" spans="1:19" x14ac:dyDescent="0.25">
      <c r="A716" t="s">
        <v>17</v>
      </c>
      <c r="B716">
        <v>100</v>
      </c>
      <c r="C716">
        <v>0</v>
      </c>
      <c r="D716">
        <v>0</v>
      </c>
      <c r="E716">
        <v>11</v>
      </c>
      <c r="F716">
        <v>1</v>
      </c>
      <c r="G716">
        <v>1.096724</v>
      </c>
      <c r="H716">
        <v>5.287E-3</v>
      </c>
      <c r="I716">
        <v>1.7255E-2</v>
      </c>
      <c r="J716">
        <v>1.725E-3</v>
      </c>
      <c r="K716" t="str">
        <f t="shared" si="11"/>
        <v>5</v>
      </c>
      <c r="L716" t="s">
        <v>41</v>
      </c>
      <c r="M716" t="s">
        <v>40</v>
      </c>
      <c r="N7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11 1</v>
      </c>
      <c r="O716" t="e">
        <f>VLOOKUP(TableOMP[[#This Row],[Label]],TableAvg[],2,FALSE)</f>
        <v>#N/A</v>
      </c>
      <c r="P716" t="e">
        <f>VLOOKUP(TableOMP[[#This Row],[Label]],TableAvg[],3,FALSE)</f>
        <v>#N/A</v>
      </c>
      <c r="Q716" t="e">
        <f>TableOMP[[#This Row],[Avg]]-$U$2*TableOMP[[#This Row],[StdDev]]</f>
        <v>#N/A</v>
      </c>
      <c r="R716" t="e">
        <f>TableOMP[[#This Row],[Avg]]+$U$2*TableOMP[[#This Row],[StdDev]]</f>
        <v>#N/A</v>
      </c>
      <c r="S716" t="e">
        <f>IF(AND(TableOMP[[#This Row],[total_time]]&gt;=TableOMP[[#This Row],[Low]], TableOMP[[#This Row],[total_time]]&lt;=TableOMP[[#This Row],[High]]),1,0)</f>
        <v>#N/A</v>
      </c>
    </row>
    <row r="717" spans="1:19" x14ac:dyDescent="0.25">
      <c r="A717" t="s">
        <v>17</v>
      </c>
      <c r="B717">
        <v>100</v>
      </c>
      <c r="C717">
        <v>0</v>
      </c>
      <c r="D717">
        <v>0</v>
      </c>
      <c r="E717">
        <v>12</v>
      </c>
      <c r="F717">
        <v>1</v>
      </c>
      <c r="G717">
        <v>1.1101220000000001</v>
      </c>
      <c r="H717">
        <v>4.5729999999999998E-3</v>
      </c>
      <c r="I717">
        <v>1.6504999999999999E-2</v>
      </c>
      <c r="J717">
        <v>1.5E-3</v>
      </c>
      <c r="K717" t="str">
        <f t="shared" si="11"/>
        <v>5</v>
      </c>
      <c r="L717" t="s">
        <v>41</v>
      </c>
      <c r="M717" t="s">
        <v>40</v>
      </c>
      <c r="N7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12 1</v>
      </c>
      <c r="O717" t="e">
        <f>VLOOKUP(TableOMP[[#This Row],[Label]],TableAvg[],2,FALSE)</f>
        <v>#N/A</v>
      </c>
      <c r="P717" t="e">
        <f>VLOOKUP(TableOMP[[#This Row],[Label]],TableAvg[],3,FALSE)</f>
        <v>#N/A</v>
      </c>
      <c r="Q717" t="e">
        <f>TableOMP[[#This Row],[Avg]]-$U$2*TableOMP[[#This Row],[StdDev]]</f>
        <v>#N/A</v>
      </c>
      <c r="R717" t="e">
        <f>TableOMP[[#This Row],[Avg]]+$U$2*TableOMP[[#This Row],[StdDev]]</f>
        <v>#N/A</v>
      </c>
      <c r="S717" t="e">
        <f>IF(AND(TableOMP[[#This Row],[total_time]]&gt;=TableOMP[[#This Row],[Low]], TableOMP[[#This Row],[total_time]]&lt;=TableOMP[[#This Row],[High]]),1,0)</f>
        <v>#N/A</v>
      </c>
    </row>
    <row r="718" spans="1:19" x14ac:dyDescent="0.25">
      <c r="A718" t="s">
        <v>17</v>
      </c>
      <c r="B718">
        <v>100</v>
      </c>
      <c r="C718">
        <v>0</v>
      </c>
      <c r="D718">
        <v>0</v>
      </c>
      <c r="E718">
        <v>13</v>
      </c>
      <c r="F718">
        <v>1</v>
      </c>
      <c r="G718">
        <v>1.117035</v>
      </c>
      <c r="H718">
        <v>3.8509999999999998E-3</v>
      </c>
      <c r="I718">
        <v>3.8344000000000003E-2</v>
      </c>
      <c r="J718">
        <v>3.1949999999999999E-3</v>
      </c>
      <c r="K718" t="str">
        <f t="shared" si="11"/>
        <v>5</v>
      </c>
      <c r="L718" t="s">
        <v>41</v>
      </c>
      <c r="M718" t="s">
        <v>40</v>
      </c>
      <c r="N7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13 1</v>
      </c>
      <c r="O718" t="e">
        <f>VLOOKUP(TableOMP[[#This Row],[Label]],TableAvg[],2,FALSE)</f>
        <v>#N/A</v>
      </c>
      <c r="P718" t="e">
        <f>VLOOKUP(TableOMP[[#This Row],[Label]],TableAvg[],3,FALSE)</f>
        <v>#N/A</v>
      </c>
      <c r="Q718" t="e">
        <f>TableOMP[[#This Row],[Avg]]-$U$2*TableOMP[[#This Row],[StdDev]]</f>
        <v>#N/A</v>
      </c>
      <c r="R718" t="e">
        <f>TableOMP[[#This Row],[Avg]]+$U$2*TableOMP[[#This Row],[StdDev]]</f>
        <v>#N/A</v>
      </c>
      <c r="S718" t="e">
        <f>IF(AND(TableOMP[[#This Row],[total_time]]&gt;=TableOMP[[#This Row],[Low]], TableOMP[[#This Row],[total_time]]&lt;=TableOMP[[#This Row],[High]]),1,0)</f>
        <v>#N/A</v>
      </c>
    </row>
    <row r="719" spans="1:19" x14ac:dyDescent="0.25">
      <c r="A719" t="s">
        <v>17</v>
      </c>
      <c r="B719">
        <v>100</v>
      </c>
      <c r="C719">
        <v>0</v>
      </c>
      <c r="D719">
        <v>0</v>
      </c>
      <c r="E719">
        <v>14</v>
      </c>
      <c r="F719">
        <v>1</v>
      </c>
      <c r="G719">
        <v>1.128746</v>
      </c>
      <c r="H719">
        <v>4.9280000000000001E-3</v>
      </c>
      <c r="I719">
        <v>3.1274999999999997E-2</v>
      </c>
      <c r="J719">
        <v>2.4060000000000002E-3</v>
      </c>
      <c r="K719" t="str">
        <f t="shared" si="11"/>
        <v>5</v>
      </c>
      <c r="L719" t="s">
        <v>41</v>
      </c>
      <c r="M719" t="s">
        <v>40</v>
      </c>
      <c r="N7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14 1</v>
      </c>
      <c r="O719" t="e">
        <f>VLOOKUP(TableOMP[[#This Row],[Label]],TableAvg[],2,FALSE)</f>
        <v>#N/A</v>
      </c>
      <c r="P719" t="e">
        <f>VLOOKUP(TableOMP[[#This Row],[Label]],TableAvg[],3,FALSE)</f>
        <v>#N/A</v>
      </c>
      <c r="Q719" t="e">
        <f>TableOMP[[#This Row],[Avg]]-$U$2*TableOMP[[#This Row],[StdDev]]</f>
        <v>#N/A</v>
      </c>
      <c r="R719" t="e">
        <f>TableOMP[[#This Row],[Avg]]+$U$2*TableOMP[[#This Row],[StdDev]]</f>
        <v>#N/A</v>
      </c>
      <c r="S719" t="e">
        <f>IF(AND(TableOMP[[#This Row],[total_time]]&gt;=TableOMP[[#This Row],[Low]], TableOMP[[#This Row],[total_time]]&lt;=TableOMP[[#This Row],[High]]),1,0)</f>
        <v>#N/A</v>
      </c>
    </row>
    <row r="720" spans="1:19" x14ac:dyDescent="0.25">
      <c r="A720" t="s">
        <v>17</v>
      </c>
      <c r="B720">
        <v>100</v>
      </c>
      <c r="C720">
        <v>0</v>
      </c>
      <c r="D720">
        <v>0</v>
      </c>
      <c r="E720">
        <v>15</v>
      </c>
      <c r="F720">
        <v>1</v>
      </c>
      <c r="G720">
        <v>1.127065</v>
      </c>
      <c r="H720">
        <v>4.8820000000000001E-3</v>
      </c>
      <c r="I720">
        <v>2.5003999999999998E-2</v>
      </c>
      <c r="J720">
        <v>1.786E-3</v>
      </c>
      <c r="K720" t="str">
        <f t="shared" si="11"/>
        <v>5</v>
      </c>
      <c r="L720" t="s">
        <v>41</v>
      </c>
      <c r="M720" t="s">
        <v>40</v>
      </c>
      <c r="N7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15 1</v>
      </c>
      <c r="O720" t="e">
        <f>VLOOKUP(TableOMP[[#This Row],[Label]],TableAvg[],2,FALSE)</f>
        <v>#N/A</v>
      </c>
      <c r="P720" t="e">
        <f>VLOOKUP(TableOMP[[#This Row],[Label]],TableAvg[],3,FALSE)</f>
        <v>#N/A</v>
      </c>
      <c r="Q720" t="e">
        <f>TableOMP[[#This Row],[Avg]]-$U$2*TableOMP[[#This Row],[StdDev]]</f>
        <v>#N/A</v>
      </c>
      <c r="R720" t="e">
        <f>TableOMP[[#This Row],[Avg]]+$U$2*TableOMP[[#This Row],[StdDev]]</f>
        <v>#N/A</v>
      </c>
      <c r="S720" t="e">
        <f>IF(AND(TableOMP[[#This Row],[total_time]]&gt;=TableOMP[[#This Row],[Low]], TableOMP[[#This Row],[total_time]]&lt;=TableOMP[[#This Row],[High]]),1,0)</f>
        <v>#N/A</v>
      </c>
    </row>
    <row r="721" spans="1:19" x14ac:dyDescent="0.25">
      <c r="A721" t="s">
        <v>17</v>
      </c>
      <c r="B721">
        <v>100</v>
      </c>
      <c r="C721">
        <v>0</v>
      </c>
      <c r="D721">
        <v>0</v>
      </c>
      <c r="E721">
        <v>16</v>
      </c>
      <c r="F721">
        <v>1</v>
      </c>
      <c r="G721">
        <v>1.1534530000000001</v>
      </c>
      <c r="H721">
        <v>6.6220000000000003E-3</v>
      </c>
      <c r="I721">
        <v>3.6958999999999999E-2</v>
      </c>
      <c r="J721">
        <v>2.464E-3</v>
      </c>
      <c r="K721" t="str">
        <f t="shared" si="11"/>
        <v>5</v>
      </c>
      <c r="L721" t="s">
        <v>41</v>
      </c>
      <c r="M721" t="s">
        <v>40</v>
      </c>
      <c r="N7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16 1</v>
      </c>
      <c r="O721" t="e">
        <f>VLOOKUP(TableOMP[[#This Row],[Label]],TableAvg[],2,FALSE)</f>
        <v>#N/A</v>
      </c>
      <c r="P721" t="e">
        <f>VLOOKUP(TableOMP[[#This Row],[Label]],TableAvg[],3,FALSE)</f>
        <v>#N/A</v>
      </c>
      <c r="Q721" t="e">
        <f>TableOMP[[#This Row],[Avg]]-$U$2*TableOMP[[#This Row],[StdDev]]</f>
        <v>#N/A</v>
      </c>
      <c r="R721" t="e">
        <f>TableOMP[[#This Row],[Avg]]+$U$2*TableOMP[[#This Row],[StdDev]]</f>
        <v>#N/A</v>
      </c>
      <c r="S721" t="e">
        <f>IF(AND(TableOMP[[#This Row],[total_time]]&gt;=TableOMP[[#This Row],[Low]], TableOMP[[#This Row],[total_time]]&lt;=TableOMP[[#This Row],[High]]),1,0)</f>
        <v>#N/A</v>
      </c>
    </row>
    <row r="722" spans="1:19" x14ac:dyDescent="0.25">
      <c r="A722" t="s">
        <v>17</v>
      </c>
      <c r="B722">
        <v>100</v>
      </c>
      <c r="C722">
        <v>0</v>
      </c>
      <c r="D722">
        <v>0</v>
      </c>
      <c r="E722">
        <v>17</v>
      </c>
      <c r="F722">
        <v>1</v>
      </c>
      <c r="G722">
        <v>1.17476</v>
      </c>
      <c r="H722">
        <v>7.3600000000000002E-3</v>
      </c>
      <c r="I722">
        <v>2.1368000000000002E-2</v>
      </c>
      <c r="J722">
        <v>1.335E-3</v>
      </c>
      <c r="K722" t="str">
        <f t="shared" si="11"/>
        <v>5</v>
      </c>
      <c r="L722" t="s">
        <v>41</v>
      </c>
      <c r="M722" t="s">
        <v>40</v>
      </c>
      <c r="N7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17 1</v>
      </c>
      <c r="O722" t="e">
        <f>VLOOKUP(TableOMP[[#This Row],[Label]],TableAvg[],2,FALSE)</f>
        <v>#N/A</v>
      </c>
      <c r="P722" t="e">
        <f>VLOOKUP(TableOMP[[#This Row],[Label]],TableAvg[],3,FALSE)</f>
        <v>#N/A</v>
      </c>
      <c r="Q722" t="e">
        <f>TableOMP[[#This Row],[Avg]]-$U$2*TableOMP[[#This Row],[StdDev]]</f>
        <v>#N/A</v>
      </c>
      <c r="R722" t="e">
        <f>TableOMP[[#This Row],[Avg]]+$U$2*TableOMP[[#This Row],[StdDev]]</f>
        <v>#N/A</v>
      </c>
      <c r="S722" t="e">
        <f>IF(AND(TableOMP[[#This Row],[total_time]]&gt;=TableOMP[[#This Row],[Low]], TableOMP[[#This Row],[total_time]]&lt;=TableOMP[[#This Row],[High]]),1,0)</f>
        <v>#N/A</v>
      </c>
    </row>
    <row r="723" spans="1:19" x14ac:dyDescent="0.25">
      <c r="A723" t="s">
        <v>17</v>
      </c>
      <c r="B723">
        <v>100</v>
      </c>
      <c r="C723">
        <v>0</v>
      </c>
      <c r="D723">
        <v>0</v>
      </c>
      <c r="E723">
        <v>18</v>
      </c>
      <c r="F723">
        <v>1</v>
      </c>
      <c r="G723">
        <v>1.150749</v>
      </c>
      <c r="H723">
        <v>9.5469999999999999E-3</v>
      </c>
      <c r="I723">
        <v>4.4809000000000002E-2</v>
      </c>
      <c r="J723">
        <v>2.6359999999999999E-3</v>
      </c>
      <c r="K723" t="str">
        <f t="shared" si="11"/>
        <v>5</v>
      </c>
      <c r="L723" t="s">
        <v>41</v>
      </c>
      <c r="M723" t="s">
        <v>40</v>
      </c>
      <c r="N7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18 1</v>
      </c>
      <c r="O723" t="e">
        <f>VLOOKUP(TableOMP[[#This Row],[Label]],TableAvg[],2,FALSE)</f>
        <v>#N/A</v>
      </c>
      <c r="P723" t="e">
        <f>VLOOKUP(TableOMP[[#This Row],[Label]],TableAvg[],3,FALSE)</f>
        <v>#N/A</v>
      </c>
      <c r="Q723" t="e">
        <f>TableOMP[[#This Row],[Avg]]-$U$2*TableOMP[[#This Row],[StdDev]]</f>
        <v>#N/A</v>
      </c>
      <c r="R723" t="e">
        <f>TableOMP[[#This Row],[Avg]]+$U$2*TableOMP[[#This Row],[StdDev]]</f>
        <v>#N/A</v>
      </c>
      <c r="S723" t="e">
        <f>IF(AND(TableOMP[[#This Row],[total_time]]&gt;=TableOMP[[#This Row],[Low]], TableOMP[[#This Row],[total_time]]&lt;=TableOMP[[#This Row],[High]]),1,0)</f>
        <v>#N/A</v>
      </c>
    </row>
    <row r="724" spans="1:19" x14ac:dyDescent="0.25">
      <c r="A724" t="s">
        <v>17</v>
      </c>
      <c r="B724">
        <v>100</v>
      </c>
      <c r="C724">
        <v>0</v>
      </c>
      <c r="D724">
        <v>0</v>
      </c>
      <c r="E724">
        <v>19</v>
      </c>
      <c r="F724">
        <v>1</v>
      </c>
      <c r="G724">
        <v>1.1787209999999999</v>
      </c>
      <c r="H724">
        <v>6.5139999999999998E-3</v>
      </c>
      <c r="I724">
        <v>2.3321999999999999E-2</v>
      </c>
      <c r="J724">
        <v>1.2960000000000001E-3</v>
      </c>
      <c r="K724" t="str">
        <f t="shared" si="11"/>
        <v>5</v>
      </c>
      <c r="L724" t="s">
        <v>41</v>
      </c>
      <c r="M724" t="s">
        <v>40</v>
      </c>
      <c r="N7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19 1</v>
      </c>
      <c r="O724" t="e">
        <f>VLOOKUP(TableOMP[[#This Row],[Label]],TableAvg[],2,FALSE)</f>
        <v>#N/A</v>
      </c>
      <c r="P724" t="e">
        <f>VLOOKUP(TableOMP[[#This Row],[Label]],TableAvg[],3,FALSE)</f>
        <v>#N/A</v>
      </c>
      <c r="Q724" t="e">
        <f>TableOMP[[#This Row],[Avg]]-$U$2*TableOMP[[#This Row],[StdDev]]</f>
        <v>#N/A</v>
      </c>
      <c r="R724" t="e">
        <f>TableOMP[[#This Row],[Avg]]+$U$2*TableOMP[[#This Row],[StdDev]]</f>
        <v>#N/A</v>
      </c>
      <c r="S724" t="e">
        <f>IF(AND(TableOMP[[#This Row],[total_time]]&gt;=TableOMP[[#This Row],[Low]], TableOMP[[#This Row],[total_time]]&lt;=TableOMP[[#This Row],[High]]),1,0)</f>
        <v>#N/A</v>
      </c>
    </row>
    <row r="725" spans="1:19" x14ac:dyDescent="0.25">
      <c r="A725" t="s">
        <v>17</v>
      </c>
      <c r="B725">
        <v>100</v>
      </c>
      <c r="C725">
        <v>0</v>
      </c>
      <c r="D725">
        <v>0</v>
      </c>
      <c r="E725">
        <v>20</v>
      </c>
      <c r="F725">
        <v>1</v>
      </c>
      <c r="G725">
        <v>1.1528179999999999</v>
      </c>
      <c r="H725">
        <v>5.1320000000000003E-3</v>
      </c>
      <c r="I725">
        <v>5.0416999999999997E-2</v>
      </c>
      <c r="J725">
        <v>2.6540000000000001E-3</v>
      </c>
      <c r="K725" t="str">
        <f t="shared" si="11"/>
        <v>5</v>
      </c>
      <c r="L725" t="s">
        <v>41</v>
      </c>
      <c r="M725" t="s">
        <v>40</v>
      </c>
      <c r="N7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20 1</v>
      </c>
      <c r="O725" t="e">
        <f>VLOOKUP(TableOMP[[#This Row],[Label]],TableAvg[],2,FALSE)</f>
        <v>#N/A</v>
      </c>
      <c r="P725" t="e">
        <f>VLOOKUP(TableOMP[[#This Row],[Label]],TableAvg[],3,FALSE)</f>
        <v>#N/A</v>
      </c>
      <c r="Q725" t="e">
        <f>TableOMP[[#This Row],[Avg]]-$U$2*TableOMP[[#This Row],[StdDev]]</f>
        <v>#N/A</v>
      </c>
      <c r="R725" t="e">
        <f>TableOMP[[#This Row],[Avg]]+$U$2*TableOMP[[#This Row],[StdDev]]</f>
        <v>#N/A</v>
      </c>
      <c r="S725" t="e">
        <f>IF(AND(TableOMP[[#This Row],[total_time]]&gt;=TableOMP[[#This Row],[Low]], TableOMP[[#This Row],[total_time]]&lt;=TableOMP[[#This Row],[High]]),1,0)</f>
        <v>#N/A</v>
      </c>
    </row>
    <row r="726" spans="1:19" x14ac:dyDescent="0.25">
      <c r="A726" t="s">
        <v>17</v>
      </c>
      <c r="B726">
        <v>100</v>
      </c>
      <c r="C726">
        <v>0</v>
      </c>
      <c r="D726">
        <v>0</v>
      </c>
      <c r="E726">
        <v>21</v>
      </c>
      <c r="F726">
        <v>1</v>
      </c>
      <c r="G726">
        <v>1.192286</v>
      </c>
      <c r="H726">
        <v>5.6979999999999999E-3</v>
      </c>
      <c r="I726">
        <v>5.3895999999999999E-2</v>
      </c>
      <c r="J726">
        <v>2.6949999999999999E-3</v>
      </c>
      <c r="K726" t="str">
        <f t="shared" si="11"/>
        <v>5</v>
      </c>
      <c r="L726" t="s">
        <v>41</v>
      </c>
      <c r="M726" t="s">
        <v>40</v>
      </c>
      <c r="N7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21 1</v>
      </c>
      <c r="O726" t="e">
        <f>VLOOKUP(TableOMP[[#This Row],[Label]],TableAvg[],2,FALSE)</f>
        <v>#N/A</v>
      </c>
      <c r="P726" t="e">
        <f>VLOOKUP(TableOMP[[#This Row],[Label]],TableAvg[],3,FALSE)</f>
        <v>#N/A</v>
      </c>
      <c r="Q726" t="e">
        <f>TableOMP[[#This Row],[Avg]]-$U$2*TableOMP[[#This Row],[StdDev]]</f>
        <v>#N/A</v>
      </c>
      <c r="R726" t="e">
        <f>TableOMP[[#This Row],[Avg]]+$U$2*TableOMP[[#This Row],[StdDev]]</f>
        <v>#N/A</v>
      </c>
      <c r="S726" t="e">
        <f>IF(AND(TableOMP[[#This Row],[total_time]]&gt;=TableOMP[[#This Row],[Low]], TableOMP[[#This Row],[total_time]]&lt;=TableOMP[[#This Row],[High]]),1,0)</f>
        <v>#N/A</v>
      </c>
    </row>
    <row r="727" spans="1:19" x14ac:dyDescent="0.25">
      <c r="A727" t="s">
        <v>17</v>
      </c>
      <c r="B727">
        <v>100</v>
      </c>
      <c r="C727">
        <v>0</v>
      </c>
      <c r="D727">
        <v>0</v>
      </c>
      <c r="E727">
        <v>22</v>
      </c>
      <c r="F727">
        <v>1</v>
      </c>
      <c r="G727">
        <v>1.2099880000000001</v>
      </c>
      <c r="H727">
        <v>9.9909999999999999E-3</v>
      </c>
      <c r="I727">
        <v>6.6643999999999995E-2</v>
      </c>
      <c r="J727">
        <v>3.1740000000000002E-3</v>
      </c>
      <c r="K727" t="str">
        <f t="shared" si="11"/>
        <v>5</v>
      </c>
      <c r="L727" t="s">
        <v>41</v>
      </c>
      <c r="M727" t="s">
        <v>40</v>
      </c>
      <c r="N7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22 1</v>
      </c>
      <c r="O727" t="e">
        <f>VLOOKUP(TableOMP[[#This Row],[Label]],TableAvg[],2,FALSE)</f>
        <v>#N/A</v>
      </c>
      <c r="P727" t="e">
        <f>VLOOKUP(TableOMP[[#This Row],[Label]],TableAvg[],3,FALSE)</f>
        <v>#N/A</v>
      </c>
      <c r="Q727" t="e">
        <f>TableOMP[[#This Row],[Avg]]-$U$2*TableOMP[[#This Row],[StdDev]]</f>
        <v>#N/A</v>
      </c>
      <c r="R727" t="e">
        <f>TableOMP[[#This Row],[Avg]]+$U$2*TableOMP[[#This Row],[StdDev]]</f>
        <v>#N/A</v>
      </c>
      <c r="S727" t="e">
        <f>IF(AND(TableOMP[[#This Row],[total_time]]&gt;=TableOMP[[#This Row],[Low]], TableOMP[[#This Row],[total_time]]&lt;=TableOMP[[#This Row],[High]]),1,0)</f>
        <v>#N/A</v>
      </c>
    </row>
    <row r="728" spans="1:19" x14ac:dyDescent="0.25">
      <c r="A728" t="s">
        <v>17</v>
      </c>
      <c r="B728">
        <v>100</v>
      </c>
      <c r="C728">
        <v>0</v>
      </c>
      <c r="D728">
        <v>0</v>
      </c>
      <c r="E728">
        <v>23</v>
      </c>
      <c r="F728">
        <v>1</v>
      </c>
      <c r="G728">
        <v>1.208167</v>
      </c>
      <c r="H728">
        <v>7.9550000000000003E-3</v>
      </c>
      <c r="I728">
        <v>6.7663000000000001E-2</v>
      </c>
      <c r="J728">
        <v>3.0760000000000002E-3</v>
      </c>
      <c r="K728" t="str">
        <f t="shared" si="11"/>
        <v>5</v>
      </c>
      <c r="L728" t="s">
        <v>41</v>
      </c>
      <c r="M728" t="s">
        <v>40</v>
      </c>
      <c r="N7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23 1</v>
      </c>
      <c r="O728" t="e">
        <f>VLOOKUP(TableOMP[[#This Row],[Label]],TableAvg[],2,FALSE)</f>
        <v>#N/A</v>
      </c>
      <c r="P728" t="e">
        <f>VLOOKUP(TableOMP[[#This Row],[Label]],TableAvg[],3,FALSE)</f>
        <v>#N/A</v>
      </c>
      <c r="Q728" t="e">
        <f>TableOMP[[#This Row],[Avg]]-$U$2*TableOMP[[#This Row],[StdDev]]</f>
        <v>#N/A</v>
      </c>
      <c r="R728" t="e">
        <f>TableOMP[[#This Row],[Avg]]+$U$2*TableOMP[[#This Row],[StdDev]]</f>
        <v>#N/A</v>
      </c>
      <c r="S728" t="e">
        <f>IF(AND(TableOMP[[#This Row],[total_time]]&gt;=TableOMP[[#This Row],[Low]], TableOMP[[#This Row],[total_time]]&lt;=TableOMP[[#This Row],[High]]),1,0)</f>
        <v>#N/A</v>
      </c>
    </row>
    <row r="729" spans="1:19" x14ac:dyDescent="0.25">
      <c r="A729" t="s">
        <v>17</v>
      </c>
      <c r="B729">
        <v>100</v>
      </c>
      <c r="C729">
        <v>0</v>
      </c>
      <c r="D729">
        <v>0</v>
      </c>
      <c r="E729">
        <v>24</v>
      </c>
      <c r="F729">
        <v>1</v>
      </c>
      <c r="G729">
        <v>1.222523</v>
      </c>
      <c r="H729">
        <v>1.0670000000000001E-2</v>
      </c>
      <c r="I729">
        <v>7.2119000000000003E-2</v>
      </c>
      <c r="J729">
        <v>3.1359999999999999E-3</v>
      </c>
      <c r="K729" t="str">
        <f t="shared" si="11"/>
        <v>5</v>
      </c>
      <c r="L729" t="s">
        <v>41</v>
      </c>
      <c r="M729" t="s">
        <v>40</v>
      </c>
      <c r="N7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24 1</v>
      </c>
      <c r="O729" t="e">
        <f>VLOOKUP(TableOMP[[#This Row],[Label]],TableAvg[],2,FALSE)</f>
        <v>#N/A</v>
      </c>
      <c r="P729" t="e">
        <f>VLOOKUP(TableOMP[[#This Row],[Label]],TableAvg[],3,FALSE)</f>
        <v>#N/A</v>
      </c>
      <c r="Q729" t="e">
        <f>TableOMP[[#This Row],[Avg]]-$U$2*TableOMP[[#This Row],[StdDev]]</f>
        <v>#N/A</v>
      </c>
      <c r="R729" t="e">
        <f>TableOMP[[#This Row],[Avg]]+$U$2*TableOMP[[#This Row],[StdDev]]</f>
        <v>#N/A</v>
      </c>
      <c r="S729" t="e">
        <f>IF(AND(TableOMP[[#This Row],[total_time]]&gt;=TableOMP[[#This Row],[Low]], TableOMP[[#This Row],[total_time]]&lt;=TableOMP[[#This Row],[High]]),1,0)</f>
        <v>#N/A</v>
      </c>
    </row>
    <row r="730" spans="1:19" x14ac:dyDescent="0.25">
      <c r="A730" t="s">
        <v>17</v>
      </c>
      <c r="B730">
        <v>100</v>
      </c>
      <c r="C730">
        <v>0</v>
      </c>
      <c r="D730">
        <v>0</v>
      </c>
      <c r="E730">
        <v>25</v>
      </c>
      <c r="F730">
        <v>1</v>
      </c>
      <c r="G730">
        <v>1.197697</v>
      </c>
      <c r="H730">
        <v>7.6750000000000004E-3</v>
      </c>
      <c r="I730">
        <v>8.4329000000000001E-2</v>
      </c>
      <c r="J730">
        <v>3.5140000000000002E-3</v>
      </c>
      <c r="K730" t="str">
        <f t="shared" si="11"/>
        <v>5</v>
      </c>
      <c r="L730" t="s">
        <v>41</v>
      </c>
      <c r="M730" t="s">
        <v>40</v>
      </c>
      <c r="N7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25 1</v>
      </c>
      <c r="O730" t="e">
        <f>VLOOKUP(TableOMP[[#This Row],[Label]],TableAvg[],2,FALSE)</f>
        <v>#N/A</v>
      </c>
      <c r="P730" t="e">
        <f>VLOOKUP(TableOMP[[#This Row],[Label]],TableAvg[],3,FALSE)</f>
        <v>#N/A</v>
      </c>
      <c r="Q730" t="e">
        <f>TableOMP[[#This Row],[Avg]]-$U$2*TableOMP[[#This Row],[StdDev]]</f>
        <v>#N/A</v>
      </c>
      <c r="R730" t="e">
        <f>TableOMP[[#This Row],[Avg]]+$U$2*TableOMP[[#This Row],[StdDev]]</f>
        <v>#N/A</v>
      </c>
      <c r="S730" t="e">
        <f>IF(AND(TableOMP[[#This Row],[total_time]]&gt;=TableOMP[[#This Row],[Low]], TableOMP[[#This Row],[total_time]]&lt;=TableOMP[[#This Row],[High]]),1,0)</f>
        <v>#N/A</v>
      </c>
    </row>
    <row r="731" spans="1:19" x14ac:dyDescent="0.25">
      <c r="A731" t="s">
        <v>17</v>
      </c>
      <c r="B731">
        <v>100</v>
      </c>
      <c r="C731">
        <v>0</v>
      </c>
      <c r="D731">
        <v>0</v>
      </c>
      <c r="E731">
        <v>26</v>
      </c>
      <c r="F731">
        <v>1</v>
      </c>
      <c r="G731">
        <v>1.220591</v>
      </c>
      <c r="H731">
        <v>7.8499999999999993E-3</v>
      </c>
      <c r="I731">
        <v>9.2105999999999993E-2</v>
      </c>
      <c r="J731">
        <v>3.6840000000000002E-3</v>
      </c>
      <c r="K731" t="str">
        <f t="shared" si="11"/>
        <v>5</v>
      </c>
      <c r="L731" t="s">
        <v>41</v>
      </c>
      <c r="M731" t="s">
        <v>40</v>
      </c>
      <c r="N7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26 1</v>
      </c>
      <c r="O731" t="e">
        <f>VLOOKUP(TableOMP[[#This Row],[Label]],TableAvg[],2,FALSE)</f>
        <v>#N/A</v>
      </c>
      <c r="P731" t="e">
        <f>VLOOKUP(TableOMP[[#This Row],[Label]],TableAvg[],3,FALSE)</f>
        <v>#N/A</v>
      </c>
      <c r="Q731" t="e">
        <f>TableOMP[[#This Row],[Avg]]-$U$2*TableOMP[[#This Row],[StdDev]]</f>
        <v>#N/A</v>
      </c>
      <c r="R731" t="e">
        <f>TableOMP[[#This Row],[Avg]]+$U$2*TableOMP[[#This Row],[StdDev]]</f>
        <v>#N/A</v>
      </c>
      <c r="S731" t="e">
        <f>IF(AND(TableOMP[[#This Row],[total_time]]&gt;=TableOMP[[#This Row],[Low]], TableOMP[[#This Row],[total_time]]&lt;=TableOMP[[#This Row],[High]]),1,0)</f>
        <v>#N/A</v>
      </c>
    </row>
    <row r="732" spans="1:19" x14ac:dyDescent="0.25">
      <c r="A732" t="s">
        <v>17</v>
      </c>
      <c r="B732">
        <v>100</v>
      </c>
      <c r="C732">
        <v>0</v>
      </c>
      <c r="D732">
        <v>0</v>
      </c>
      <c r="E732">
        <v>27</v>
      </c>
      <c r="F732">
        <v>1</v>
      </c>
      <c r="G732">
        <v>1.2219040000000001</v>
      </c>
      <c r="H732">
        <v>1.129E-2</v>
      </c>
      <c r="I732">
        <v>9.7417000000000004E-2</v>
      </c>
      <c r="J732">
        <v>3.7469999999999999E-3</v>
      </c>
      <c r="K732" t="str">
        <f t="shared" si="11"/>
        <v>5</v>
      </c>
      <c r="L732" t="s">
        <v>41</v>
      </c>
      <c r="M732" t="s">
        <v>40</v>
      </c>
      <c r="N7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27 1</v>
      </c>
      <c r="O732" t="e">
        <f>VLOOKUP(TableOMP[[#This Row],[Label]],TableAvg[],2,FALSE)</f>
        <v>#N/A</v>
      </c>
      <c r="P732" t="e">
        <f>VLOOKUP(TableOMP[[#This Row],[Label]],TableAvg[],3,FALSE)</f>
        <v>#N/A</v>
      </c>
      <c r="Q732" t="e">
        <f>TableOMP[[#This Row],[Avg]]-$U$2*TableOMP[[#This Row],[StdDev]]</f>
        <v>#N/A</v>
      </c>
      <c r="R732" t="e">
        <f>TableOMP[[#This Row],[Avg]]+$U$2*TableOMP[[#This Row],[StdDev]]</f>
        <v>#N/A</v>
      </c>
      <c r="S732" t="e">
        <f>IF(AND(TableOMP[[#This Row],[total_time]]&gt;=TableOMP[[#This Row],[Low]], TableOMP[[#This Row],[total_time]]&lt;=TableOMP[[#This Row],[High]]),1,0)</f>
        <v>#N/A</v>
      </c>
    </row>
    <row r="733" spans="1:19" x14ac:dyDescent="0.25">
      <c r="A733" t="s">
        <v>17</v>
      </c>
      <c r="B733">
        <v>100</v>
      </c>
      <c r="C733">
        <v>0</v>
      </c>
      <c r="D733">
        <v>0</v>
      </c>
      <c r="E733">
        <v>28</v>
      </c>
      <c r="F733">
        <v>1</v>
      </c>
      <c r="G733">
        <v>1.2571909999999999</v>
      </c>
      <c r="H733">
        <v>7.2230000000000003E-3</v>
      </c>
      <c r="I733">
        <v>8.4767999999999996E-2</v>
      </c>
      <c r="J733">
        <v>3.14E-3</v>
      </c>
      <c r="K733" t="str">
        <f t="shared" si="11"/>
        <v>5</v>
      </c>
      <c r="L733" t="s">
        <v>41</v>
      </c>
      <c r="M733" t="s">
        <v>40</v>
      </c>
      <c r="N7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28 1</v>
      </c>
      <c r="O733" t="e">
        <f>VLOOKUP(TableOMP[[#This Row],[Label]],TableAvg[],2,FALSE)</f>
        <v>#N/A</v>
      </c>
      <c r="P733" t="e">
        <f>VLOOKUP(TableOMP[[#This Row],[Label]],TableAvg[],3,FALSE)</f>
        <v>#N/A</v>
      </c>
      <c r="Q733" t="e">
        <f>TableOMP[[#This Row],[Avg]]-$U$2*TableOMP[[#This Row],[StdDev]]</f>
        <v>#N/A</v>
      </c>
      <c r="R733" t="e">
        <f>TableOMP[[#This Row],[Avg]]+$U$2*TableOMP[[#This Row],[StdDev]]</f>
        <v>#N/A</v>
      </c>
      <c r="S733" t="e">
        <f>IF(AND(TableOMP[[#This Row],[total_time]]&gt;=TableOMP[[#This Row],[Low]], TableOMP[[#This Row],[total_time]]&lt;=TableOMP[[#This Row],[High]]),1,0)</f>
        <v>#N/A</v>
      </c>
    </row>
    <row r="734" spans="1:19" x14ac:dyDescent="0.25">
      <c r="A734" t="s">
        <v>17</v>
      </c>
      <c r="B734">
        <v>100</v>
      </c>
      <c r="C734">
        <v>0</v>
      </c>
      <c r="D734">
        <v>0</v>
      </c>
      <c r="E734">
        <v>29</v>
      </c>
      <c r="F734">
        <v>1</v>
      </c>
      <c r="G734">
        <v>1.2686269999999999</v>
      </c>
      <c r="H734">
        <v>1.2985E-2</v>
      </c>
      <c r="I734">
        <v>0.10262300000000001</v>
      </c>
      <c r="J734">
        <v>3.6649999999999999E-3</v>
      </c>
      <c r="K734" t="str">
        <f t="shared" si="11"/>
        <v>5</v>
      </c>
      <c r="L734" t="s">
        <v>41</v>
      </c>
      <c r="M734" t="s">
        <v>40</v>
      </c>
      <c r="N7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29 1</v>
      </c>
      <c r="O734" t="e">
        <f>VLOOKUP(TableOMP[[#This Row],[Label]],TableAvg[],2,FALSE)</f>
        <v>#N/A</v>
      </c>
      <c r="P734" t="e">
        <f>VLOOKUP(TableOMP[[#This Row],[Label]],TableAvg[],3,FALSE)</f>
        <v>#N/A</v>
      </c>
      <c r="Q734" t="e">
        <f>TableOMP[[#This Row],[Avg]]-$U$2*TableOMP[[#This Row],[StdDev]]</f>
        <v>#N/A</v>
      </c>
      <c r="R734" t="e">
        <f>TableOMP[[#This Row],[Avg]]+$U$2*TableOMP[[#This Row],[StdDev]]</f>
        <v>#N/A</v>
      </c>
      <c r="S734" t="e">
        <f>IF(AND(TableOMP[[#This Row],[total_time]]&gt;=TableOMP[[#This Row],[Low]], TableOMP[[#This Row],[total_time]]&lt;=TableOMP[[#This Row],[High]]),1,0)</f>
        <v>#N/A</v>
      </c>
    </row>
    <row r="735" spans="1:19" x14ac:dyDescent="0.25">
      <c r="A735" t="s">
        <v>17</v>
      </c>
      <c r="B735">
        <v>100</v>
      </c>
      <c r="C735">
        <v>0</v>
      </c>
      <c r="D735">
        <v>0</v>
      </c>
      <c r="E735">
        <v>30</v>
      </c>
      <c r="F735">
        <v>1</v>
      </c>
      <c r="G735">
        <v>1.2537799999999999</v>
      </c>
      <c r="H735">
        <v>7.9760000000000005E-3</v>
      </c>
      <c r="I735">
        <v>0.114825</v>
      </c>
      <c r="J735">
        <v>3.9589999999999998E-3</v>
      </c>
      <c r="K735" t="str">
        <f t="shared" si="11"/>
        <v>5</v>
      </c>
      <c r="L735" t="s">
        <v>41</v>
      </c>
      <c r="M735" t="s">
        <v>40</v>
      </c>
      <c r="N7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30 1</v>
      </c>
      <c r="O735" t="e">
        <f>VLOOKUP(TableOMP[[#This Row],[Label]],TableAvg[],2,FALSE)</f>
        <v>#N/A</v>
      </c>
      <c r="P735" t="e">
        <f>VLOOKUP(TableOMP[[#This Row],[Label]],TableAvg[],3,FALSE)</f>
        <v>#N/A</v>
      </c>
      <c r="Q735" t="e">
        <f>TableOMP[[#This Row],[Avg]]-$U$2*TableOMP[[#This Row],[StdDev]]</f>
        <v>#N/A</v>
      </c>
      <c r="R735" t="e">
        <f>TableOMP[[#This Row],[Avg]]+$U$2*TableOMP[[#This Row],[StdDev]]</f>
        <v>#N/A</v>
      </c>
      <c r="S735" t="e">
        <f>IF(AND(TableOMP[[#This Row],[total_time]]&gt;=TableOMP[[#This Row],[Low]], TableOMP[[#This Row],[total_time]]&lt;=TableOMP[[#This Row],[High]]),1,0)</f>
        <v>#N/A</v>
      </c>
    </row>
    <row r="736" spans="1:19" x14ac:dyDescent="0.25">
      <c r="A736" t="s">
        <v>17</v>
      </c>
      <c r="B736">
        <v>100</v>
      </c>
      <c r="C736">
        <v>0</v>
      </c>
      <c r="D736">
        <v>0</v>
      </c>
      <c r="E736">
        <v>31</v>
      </c>
      <c r="F736">
        <v>1</v>
      </c>
      <c r="G736">
        <v>1.316913</v>
      </c>
      <c r="H736">
        <v>7.1630000000000001E-3</v>
      </c>
      <c r="I736">
        <v>0.12570700000000001</v>
      </c>
      <c r="J736">
        <v>4.1900000000000001E-3</v>
      </c>
      <c r="K736" t="str">
        <f t="shared" si="11"/>
        <v>5</v>
      </c>
      <c r="L736" t="s">
        <v>41</v>
      </c>
      <c r="M736" t="s">
        <v>40</v>
      </c>
      <c r="N7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31 1</v>
      </c>
      <c r="O736" t="e">
        <f>VLOOKUP(TableOMP[[#This Row],[Label]],TableAvg[],2,FALSE)</f>
        <v>#N/A</v>
      </c>
      <c r="P736" t="e">
        <f>VLOOKUP(TableOMP[[#This Row],[Label]],TableAvg[],3,FALSE)</f>
        <v>#N/A</v>
      </c>
      <c r="Q736" t="e">
        <f>TableOMP[[#This Row],[Avg]]-$U$2*TableOMP[[#This Row],[StdDev]]</f>
        <v>#N/A</v>
      </c>
      <c r="R736" t="e">
        <f>TableOMP[[#This Row],[Avg]]+$U$2*TableOMP[[#This Row],[StdDev]]</f>
        <v>#N/A</v>
      </c>
      <c r="S736" t="e">
        <f>IF(AND(TableOMP[[#This Row],[total_time]]&gt;=TableOMP[[#This Row],[Low]], TableOMP[[#This Row],[total_time]]&lt;=TableOMP[[#This Row],[High]]),1,0)</f>
        <v>#N/A</v>
      </c>
    </row>
    <row r="737" spans="1:19" x14ac:dyDescent="0.25">
      <c r="A737" t="s">
        <v>17</v>
      </c>
      <c r="B737">
        <v>100</v>
      </c>
      <c r="C737">
        <v>0</v>
      </c>
      <c r="D737">
        <v>0</v>
      </c>
      <c r="E737">
        <v>32</v>
      </c>
      <c r="F737">
        <v>1</v>
      </c>
      <c r="G737">
        <v>1.2593719999999999</v>
      </c>
      <c r="H737">
        <v>1.1132E-2</v>
      </c>
      <c r="I737">
        <v>0.142702</v>
      </c>
      <c r="J737">
        <v>4.6030000000000003E-3</v>
      </c>
      <c r="K737" t="str">
        <f t="shared" si="11"/>
        <v>5</v>
      </c>
      <c r="L737" t="s">
        <v>41</v>
      </c>
      <c r="M737" t="s">
        <v>40</v>
      </c>
      <c r="N7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32 1</v>
      </c>
      <c r="O737" t="e">
        <f>VLOOKUP(TableOMP[[#This Row],[Label]],TableAvg[],2,FALSE)</f>
        <v>#N/A</v>
      </c>
      <c r="P737" t="e">
        <f>VLOOKUP(TableOMP[[#This Row],[Label]],TableAvg[],3,FALSE)</f>
        <v>#N/A</v>
      </c>
      <c r="Q737" t="e">
        <f>TableOMP[[#This Row],[Avg]]-$U$2*TableOMP[[#This Row],[StdDev]]</f>
        <v>#N/A</v>
      </c>
      <c r="R737" t="e">
        <f>TableOMP[[#This Row],[Avg]]+$U$2*TableOMP[[#This Row],[StdDev]]</f>
        <v>#N/A</v>
      </c>
      <c r="S737" t="e">
        <f>IF(AND(TableOMP[[#This Row],[total_time]]&gt;=TableOMP[[#This Row],[Low]], TableOMP[[#This Row],[total_time]]&lt;=TableOMP[[#This Row],[High]]),1,0)</f>
        <v>#N/A</v>
      </c>
    </row>
    <row r="738" spans="1:19" x14ac:dyDescent="0.25">
      <c r="A738" t="s">
        <v>17</v>
      </c>
      <c r="B738">
        <v>100</v>
      </c>
      <c r="C738">
        <v>0</v>
      </c>
      <c r="D738">
        <v>0</v>
      </c>
      <c r="E738">
        <v>33</v>
      </c>
      <c r="F738">
        <v>1</v>
      </c>
      <c r="G738">
        <v>1.280213</v>
      </c>
      <c r="H738">
        <v>1.1495999999999999E-2</v>
      </c>
      <c r="I738">
        <v>8.1331000000000001E-2</v>
      </c>
      <c r="J738">
        <v>2.542E-3</v>
      </c>
      <c r="K738" t="str">
        <f t="shared" si="11"/>
        <v>5</v>
      </c>
      <c r="L738" t="s">
        <v>41</v>
      </c>
      <c r="M738" t="s">
        <v>40</v>
      </c>
      <c r="N7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33 1</v>
      </c>
      <c r="O738" t="e">
        <f>VLOOKUP(TableOMP[[#This Row],[Label]],TableAvg[],2,FALSE)</f>
        <v>#N/A</v>
      </c>
      <c r="P738" t="e">
        <f>VLOOKUP(TableOMP[[#This Row],[Label]],TableAvg[],3,FALSE)</f>
        <v>#N/A</v>
      </c>
      <c r="Q738" t="e">
        <f>TableOMP[[#This Row],[Avg]]-$U$2*TableOMP[[#This Row],[StdDev]]</f>
        <v>#N/A</v>
      </c>
      <c r="R738" t="e">
        <f>TableOMP[[#This Row],[Avg]]+$U$2*TableOMP[[#This Row],[StdDev]]</f>
        <v>#N/A</v>
      </c>
      <c r="S738" t="e">
        <f>IF(AND(TableOMP[[#This Row],[total_time]]&gt;=TableOMP[[#This Row],[Low]], TableOMP[[#This Row],[total_time]]&lt;=TableOMP[[#This Row],[High]]),1,0)</f>
        <v>#N/A</v>
      </c>
    </row>
    <row r="739" spans="1:19" x14ac:dyDescent="0.25">
      <c r="A739" t="s">
        <v>17</v>
      </c>
      <c r="B739">
        <v>100</v>
      </c>
      <c r="C739">
        <v>0</v>
      </c>
      <c r="D739">
        <v>0</v>
      </c>
      <c r="E739">
        <v>34</v>
      </c>
      <c r="F739">
        <v>1</v>
      </c>
      <c r="G739">
        <v>1.280016</v>
      </c>
      <c r="H739">
        <v>1.304E-2</v>
      </c>
      <c r="I739">
        <v>0.12628700000000001</v>
      </c>
      <c r="J739">
        <v>3.8270000000000001E-3</v>
      </c>
      <c r="K739" t="str">
        <f t="shared" si="11"/>
        <v>5</v>
      </c>
      <c r="L739" t="s">
        <v>41</v>
      </c>
      <c r="M739" t="s">
        <v>40</v>
      </c>
      <c r="N7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34 1</v>
      </c>
      <c r="O739" t="e">
        <f>VLOOKUP(TableOMP[[#This Row],[Label]],TableAvg[],2,FALSE)</f>
        <v>#N/A</v>
      </c>
      <c r="P739" t="e">
        <f>VLOOKUP(TableOMP[[#This Row],[Label]],TableAvg[],3,FALSE)</f>
        <v>#N/A</v>
      </c>
      <c r="Q739" t="e">
        <f>TableOMP[[#This Row],[Avg]]-$U$2*TableOMP[[#This Row],[StdDev]]</f>
        <v>#N/A</v>
      </c>
      <c r="R739" t="e">
        <f>TableOMP[[#This Row],[Avg]]+$U$2*TableOMP[[#This Row],[StdDev]]</f>
        <v>#N/A</v>
      </c>
      <c r="S739" t="e">
        <f>IF(AND(TableOMP[[#This Row],[total_time]]&gt;=TableOMP[[#This Row],[Low]], TableOMP[[#This Row],[total_time]]&lt;=TableOMP[[#This Row],[High]]),1,0)</f>
        <v>#N/A</v>
      </c>
    </row>
    <row r="740" spans="1:19" x14ac:dyDescent="0.25">
      <c r="A740" t="s">
        <v>17</v>
      </c>
      <c r="B740">
        <v>100</v>
      </c>
      <c r="C740">
        <v>0</v>
      </c>
      <c r="D740">
        <v>0</v>
      </c>
      <c r="E740">
        <v>35</v>
      </c>
      <c r="F740">
        <v>1</v>
      </c>
      <c r="G740">
        <v>1.415187</v>
      </c>
      <c r="H740">
        <v>1.5124E-2</v>
      </c>
      <c r="I740">
        <v>0.15617200000000001</v>
      </c>
      <c r="J740">
        <v>4.5929999999999999E-3</v>
      </c>
      <c r="K740" t="str">
        <f t="shared" si="11"/>
        <v>5</v>
      </c>
      <c r="L740" t="s">
        <v>41</v>
      </c>
      <c r="M740" t="s">
        <v>40</v>
      </c>
      <c r="N7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35 1</v>
      </c>
      <c r="O740" t="e">
        <f>VLOOKUP(TableOMP[[#This Row],[Label]],TableAvg[],2,FALSE)</f>
        <v>#N/A</v>
      </c>
      <c r="P740" t="e">
        <f>VLOOKUP(TableOMP[[#This Row],[Label]],TableAvg[],3,FALSE)</f>
        <v>#N/A</v>
      </c>
      <c r="Q740" t="e">
        <f>TableOMP[[#This Row],[Avg]]-$U$2*TableOMP[[#This Row],[StdDev]]</f>
        <v>#N/A</v>
      </c>
      <c r="R740" t="e">
        <f>TableOMP[[#This Row],[Avg]]+$U$2*TableOMP[[#This Row],[StdDev]]</f>
        <v>#N/A</v>
      </c>
      <c r="S740" t="e">
        <f>IF(AND(TableOMP[[#This Row],[total_time]]&gt;=TableOMP[[#This Row],[Low]], TableOMP[[#This Row],[total_time]]&lt;=TableOMP[[#This Row],[High]]),1,0)</f>
        <v>#N/A</v>
      </c>
    </row>
    <row r="741" spans="1:19" x14ac:dyDescent="0.25">
      <c r="A741" t="s">
        <v>17</v>
      </c>
      <c r="B741">
        <v>100</v>
      </c>
      <c r="C741">
        <v>0</v>
      </c>
      <c r="D741">
        <v>0</v>
      </c>
      <c r="E741">
        <v>36</v>
      </c>
      <c r="F741">
        <v>1</v>
      </c>
      <c r="G741">
        <v>1.373761</v>
      </c>
      <c r="H741">
        <v>1.0902999999999999E-2</v>
      </c>
      <c r="I741">
        <v>8.1188999999999997E-2</v>
      </c>
      <c r="J741">
        <v>2.32E-3</v>
      </c>
      <c r="K741" t="str">
        <f t="shared" si="11"/>
        <v>5</v>
      </c>
      <c r="L741" t="s">
        <v>41</v>
      </c>
      <c r="M741" t="s">
        <v>40</v>
      </c>
      <c r="N7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36 1</v>
      </c>
      <c r="O741" t="e">
        <f>VLOOKUP(TableOMP[[#This Row],[Label]],TableAvg[],2,FALSE)</f>
        <v>#N/A</v>
      </c>
      <c r="P741" t="e">
        <f>VLOOKUP(TableOMP[[#This Row],[Label]],TableAvg[],3,FALSE)</f>
        <v>#N/A</v>
      </c>
      <c r="Q741" t="e">
        <f>TableOMP[[#This Row],[Avg]]-$U$2*TableOMP[[#This Row],[StdDev]]</f>
        <v>#N/A</v>
      </c>
      <c r="R741" t="e">
        <f>TableOMP[[#This Row],[Avg]]+$U$2*TableOMP[[#This Row],[StdDev]]</f>
        <v>#N/A</v>
      </c>
      <c r="S741" t="e">
        <f>IF(AND(TableOMP[[#This Row],[total_time]]&gt;=TableOMP[[#This Row],[Low]], TableOMP[[#This Row],[total_time]]&lt;=TableOMP[[#This Row],[High]]),1,0)</f>
        <v>#N/A</v>
      </c>
    </row>
    <row r="742" spans="1:19" x14ac:dyDescent="0.25">
      <c r="A742" t="s">
        <v>17</v>
      </c>
      <c r="B742">
        <v>100</v>
      </c>
      <c r="C742">
        <v>0</v>
      </c>
      <c r="D742">
        <v>0</v>
      </c>
      <c r="E742">
        <v>37</v>
      </c>
      <c r="F742">
        <v>1</v>
      </c>
      <c r="G742">
        <v>1.442466</v>
      </c>
      <c r="H742">
        <v>1.4008E-2</v>
      </c>
      <c r="I742">
        <v>0.17529900000000001</v>
      </c>
      <c r="J742">
        <v>4.8690000000000001E-3</v>
      </c>
      <c r="K742" t="str">
        <f t="shared" si="11"/>
        <v>5</v>
      </c>
      <c r="L742" t="s">
        <v>41</v>
      </c>
      <c r="M742" t="s">
        <v>40</v>
      </c>
      <c r="N7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37 1</v>
      </c>
      <c r="O742" t="e">
        <f>VLOOKUP(TableOMP[[#This Row],[Label]],TableAvg[],2,FALSE)</f>
        <v>#N/A</v>
      </c>
      <c r="P742" t="e">
        <f>VLOOKUP(TableOMP[[#This Row],[Label]],TableAvg[],3,FALSE)</f>
        <v>#N/A</v>
      </c>
      <c r="Q742" t="e">
        <f>TableOMP[[#This Row],[Avg]]-$U$2*TableOMP[[#This Row],[StdDev]]</f>
        <v>#N/A</v>
      </c>
      <c r="R742" t="e">
        <f>TableOMP[[#This Row],[Avg]]+$U$2*TableOMP[[#This Row],[StdDev]]</f>
        <v>#N/A</v>
      </c>
      <c r="S742" t="e">
        <f>IF(AND(TableOMP[[#This Row],[total_time]]&gt;=TableOMP[[#This Row],[Low]], TableOMP[[#This Row],[total_time]]&lt;=TableOMP[[#This Row],[High]]),1,0)</f>
        <v>#N/A</v>
      </c>
    </row>
    <row r="743" spans="1:19" x14ac:dyDescent="0.25">
      <c r="A743" t="s">
        <v>17</v>
      </c>
      <c r="B743">
        <v>100</v>
      </c>
      <c r="C743">
        <v>0</v>
      </c>
      <c r="D743">
        <v>0</v>
      </c>
      <c r="E743">
        <v>38</v>
      </c>
      <c r="F743">
        <v>1</v>
      </c>
      <c r="G743">
        <v>1.4097569999999999</v>
      </c>
      <c r="H743">
        <v>1.5594E-2</v>
      </c>
      <c r="I743">
        <v>0.17687900000000001</v>
      </c>
      <c r="J743">
        <v>4.7809999999999997E-3</v>
      </c>
      <c r="K743" t="str">
        <f t="shared" si="11"/>
        <v>5</v>
      </c>
      <c r="L743" t="s">
        <v>41</v>
      </c>
      <c r="M743" t="s">
        <v>40</v>
      </c>
      <c r="N7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38 1</v>
      </c>
      <c r="O743" t="e">
        <f>VLOOKUP(TableOMP[[#This Row],[Label]],TableAvg[],2,FALSE)</f>
        <v>#N/A</v>
      </c>
      <c r="P743" t="e">
        <f>VLOOKUP(TableOMP[[#This Row],[Label]],TableAvg[],3,FALSE)</f>
        <v>#N/A</v>
      </c>
      <c r="Q743" t="e">
        <f>TableOMP[[#This Row],[Avg]]-$U$2*TableOMP[[#This Row],[StdDev]]</f>
        <v>#N/A</v>
      </c>
      <c r="R743" t="e">
        <f>TableOMP[[#This Row],[Avg]]+$U$2*TableOMP[[#This Row],[StdDev]]</f>
        <v>#N/A</v>
      </c>
      <c r="S743" t="e">
        <f>IF(AND(TableOMP[[#This Row],[total_time]]&gt;=TableOMP[[#This Row],[Low]], TableOMP[[#This Row],[total_time]]&lt;=TableOMP[[#This Row],[High]]),1,0)</f>
        <v>#N/A</v>
      </c>
    </row>
    <row r="744" spans="1:19" x14ac:dyDescent="0.25">
      <c r="A744" t="s">
        <v>17</v>
      </c>
      <c r="B744">
        <v>100</v>
      </c>
      <c r="C744">
        <v>0</v>
      </c>
      <c r="D744">
        <v>0</v>
      </c>
      <c r="E744">
        <v>39</v>
      </c>
      <c r="F744">
        <v>1</v>
      </c>
      <c r="G744">
        <v>1.476024</v>
      </c>
      <c r="H744">
        <v>1.3386E-2</v>
      </c>
      <c r="I744">
        <v>0.173096</v>
      </c>
      <c r="J744">
        <v>4.555E-3</v>
      </c>
      <c r="K744" t="str">
        <f t="shared" si="11"/>
        <v>5</v>
      </c>
      <c r="L744" t="s">
        <v>41</v>
      </c>
      <c r="M744" t="s">
        <v>40</v>
      </c>
      <c r="N7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39 1</v>
      </c>
      <c r="O744" t="e">
        <f>VLOOKUP(TableOMP[[#This Row],[Label]],TableAvg[],2,FALSE)</f>
        <v>#N/A</v>
      </c>
      <c r="P744" t="e">
        <f>VLOOKUP(TableOMP[[#This Row],[Label]],TableAvg[],3,FALSE)</f>
        <v>#N/A</v>
      </c>
      <c r="Q744" t="e">
        <f>TableOMP[[#This Row],[Avg]]-$U$2*TableOMP[[#This Row],[StdDev]]</f>
        <v>#N/A</v>
      </c>
      <c r="R744" t="e">
        <f>TableOMP[[#This Row],[Avg]]+$U$2*TableOMP[[#This Row],[StdDev]]</f>
        <v>#N/A</v>
      </c>
      <c r="S744" t="e">
        <f>IF(AND(TableOMP[[#This Row],[total_time]]&gt;=TableOMP[[#This Row],[Low]], TableOMP[[#This Row],[total_time]]&lt;=TableOMP[[#This Row],[High]]),1,0)</f>
        <v>#N/A</v>
      </c>
    </row>
    <row r="745" spans="1:19" x14ac:dyDescent="0.25">
      <c r="A745" t="s">
        <v>17</v>
      </c>
      <c r="B745">
        <v>100</v>
      </c>
      <c r="C745">
        <v>0</v>
      </c>
      <c r="D745">
        <v>0</v>
      </c>
      <c r="E745">
        <v>40</v>
      </c>
      <c r="F745">
        <v>1</v>
      </c>
      <c r="G745">
        <v>1.350484</v>
      </c>
      <c r="H745">
        <v>1.6582E-2</v>
      </c>
      <c r="I745">
        <v>0.19833100000000001</v>
      </c>
      <c r="J745">
        <v>5.0850000000000001E-3</v>
      </c>
      <c r="K745" t="str">
        <f t="shared" si="11"/>
        <v>5</v>
      </c>
      <c r="L745" t="s">
        <v>41</v>
      </c>
      <c r="M745" t="s">
        <v>40</v>
      </c>
      <c r="N7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40 1</v>
      </c>
      <c r="O745" t="e">
        <f>VLOOKUP(TableOMP[[#This Row],[Label]],TableAvg[],2,FALSE)</f>
        <v>#N/A</v>
      </c>
      <c r="P745" t="e">
        <f>VLOOKUP(TableOMP[[#This Row],[Label]],TableAvg[],3,FALSE)</f>
        <v>#N/A</v>
      </c>
      <c r="Q745" t="e">
        <f>TableOMP[[#This Row],[Avg]]-$U$2*TableOMP[[#This Row],[StdDev]]</f>
        <v>#N/A</v>
      </c>
      <c r="R745" t="e">
        <f>TableOMP[[#This Row],[Avg]]+$U$2*TableOMP[[#This Row],[StdDev]]</f>
        <v>#N/A</v>
      </c>
      <c r="S745" t="e">
        <f>IF(AND(TableOMP[[#This Row],[total_time]]&gt;=TableOMP[[#This Row],[Low]], TableOMP[[#This Row],[total_time]]&lt;=TableOMP[[#This Row],[High]]),1,0)</f>
        <v>#N/A</v>
      </c>
    </row>
    <row r="746" spans="1:19" x14ac:dyDescent="0.25">
      <c r="A746" t="s">
        <v>17</v>
      </c>
      <c r="B746">
        <v>100</v>
      </c>
      <c r="C746">
        <v>0</v>
      </c>
      <c r="D746">
        <v>0</v>
      </c>
      <c r="E746">
        <v>41</v>
      </c>
      <c r="F746">
        <v>1</v>
      </c>
      <c r="G746">
        <v>1.4982409999999999</v>
      </c>
      <c r="H746">
        <v>1.0054E-2</v>
      </c>
      <c r="I746">
        <v>0.141654</v>
      </c>
      <c r="J746">
        <v>3.5409999999999999E-3</v>
      </c>
      <c r="K746" t="str">
        <f t="shared" si="11"/>
        <v>5</v>
      </c>
      <c r="L746" t="s">
        <v>41</v>
      </c>
      <c r="M746" t="s">
        <v>40</v>
      </c>
      <c r="N7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41 1</v>
      </c>
      <c r="O746" t="e">
        <f>VLOOKUP(TableOMP[[#This Row],[Label]],TableAvg[],2,FALSE)</f>
        <v>#N/A</v>
      </c>
      <c r="P746" t="e">
        <f>VLOOKUP(TableOMP[[#This Row],[Label]],TableAvg[],3,FALSE)</f>
        <v>#N/A</v>
      </c>
      <c r="Q746" t="e">
        <f>TableOMP[[#This Row],[Avg]]-$U$2*TableOMP[[#This Row],[StdDev]]</f>
        <v>#N/A</v>
      </c>
      <c r="R746" t="e">
        <f>TableOMP[[#This Row],[Avg]]+$U$2*TableOMP[[#This Row],[StdDev]]</f>
        <v>#N/A</v>
      </c>
      <c r="S746" t="e">
        <f>IF(AND(TableOMP[[#This Row],[total_time]]&gt;=TableOMP[[#This Row],[Low]], TableOMP[[#This Row],[total_time]]&lt;=TableOMP[[#This Row],[High]]),1,0)</f>
        <v>#N/A</v>
      </c>
    </row>
    <row r="747" spans="1:19" x14ac:dyDescent="0.25">
      <c r="A747" t="s">
        <v>17</v>
      </c>
      <c r="B747">
        <v>100</v>
      </c>
      <c r="C747">
        <v>0</v>
      </c>
      <c r="D747">
        <v>0</v>
      </c>
      <c r="E747">
        <v>42</v>
      </c>
      <c r="F747">
        <v>1</v>
      </c>
      <c r="G747">
        <v>1.5341009999999999</v>
      </c>
      <c r="H747">
        <v>1.3752E-2</v>
      </c>
      <c r="I747">
        <v>0.114833</v>
      </c>
      <c r="J747">
        <v>2.8010000000000001E-3</v>
      </c>
      <c r="K747" t="str">
        <f t="shared" si="11"/>
        <v>5</v>
      </c>
      <c r="L747" t="s">
        <v>41</v>
      </c>
      <c r="M747" t="s">
        <v>40</v>
      </c>
      <c r="N7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42 1</v>
      </c>
      <c r="O747" t="e">
        <f>VLOOKUP(TableOMP[[#This Row],[Label]],TableAvg[],2,FALSE)</f>
        <v>#N/A</v>
      </c>
      <c r="P747" t="e">
        <f>VLOOKUP(TableOMP[[#This Row],[Label]],TableAvg[],3,FALSE)</f>
        <v>#N/A</v>
      </c>
      <c r="Q747" t="e">
        <f>TableOMP[[#This Row],[Avg]]-$U$2*TableOMP[[#This Row],[StdDev]]</f>
        <v>#N/A</v>
      </c>
      <c r="R747" t="e">
        <f>TableOMP[[#This Row],[Avg]]+$U$2*TableOMP[[#This Row],[StdDev]]</f>
        <v>#N/A</v>
      </c>
      <c r="S747" t="e">
        <f>IF(AND(TableOMP[[#This Row],[total_time]]&gt;=TableOMP[[#This Row],[Low]], TableOMP[[#This Row],[total_time]]&lt;=TableOMP[[#This Row],[High]]),1,0)</f>
        <v>#N/A</v>
      </c>
    </row>
    <row r="748" spans="1:19" x14ac:dyDescent="0.25">
      <c r="A748" t="s">
        <v>17</v>
      </c>
      <c r="B748">
        <v>100</v>
      </c>
      <c r="C748">
        <v>0</v>
      </c>
      <c r="D748">
        <v>0</v>
      </c>
      <c r="E748">
        <v>43</v>
      </c>
      <c r="F748">
        <v>1</v>
      </c>
      <c r="G748">
        <v>1.5608649999999999</v>
      </c>
      <c r="H748">
        <v>1.9372E-2</v>
      </c>
      <c r="I748">
        <v>0.23563400000000001</v>
      </c>
      <c r="J748">
        <v>5.6100000000000004E-3</v>
      </c>
      <c r="K748" t="str">
        <f t="shared" si="11"/>
        <v>5</v>
      </c>
      <c r="L748" t="s">
        <v>41</v>
      </c>
      <c r="M748" t="s">
        <v>40</v>
      </c>
      <c r="N7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43 1</v>
      </c>
      <c r="O748" t="e">
        <f>VLOOKUP(TableOMP[[#This Row],[Label]],TableAvg[],2,FALSE)</f>
        <v>#N/A</v>
      </c>
      <c r="P748" t="e">
        <f>VLOOKUP(TableOMP[[#This Row],[Label]],TableAvg[],3,FALSE)</f>
        <v>#N/A</v>
      </c>
      <c r="Q748" t="e">
        <f>TableOMP[[#This Row],[Avg]]-$U$2*TableOMP[[#This Row],[StdDev]]</f>
        <v>#N/A</v>
      </c>
      <c r="R748" t="e">
        <f>TableOMP[[#This Row],[Avg]]+$U$2*TableOMP[[#This Row],[StdDev]]</f>
        <v>#N/A</v>
      </c>
      <c r="S748" t="e">
        <f>IF(AND(TableOMP[[#This Row],[total_time]]&gt;=TableOMP[[#This Row],[Low]], TableOMP[[#This Row],[total_time]]&lt;=TableOMP[[#This Row],[High]]),1,0)</f>
        <v>#N/A</v>
      </c>
    </row>
    <row r="749" spans="1:19" x14ac:dyDescent="0.25">
      <c r="A749" t="s">
        <v>17</v>
      </c>
      <c r="B749">
        <v>100</v>
      </c>
      <c r="C749">
        <v>0</v>
      </c>
      <c r="D749">
        <v>0</v>
      </c>
      <c r="E749">
        <v>44</v>
      </c>
      <c r="F749">
        <v>1</v>
      </c>
      <c r="G749">
        <v>1.432048</v>
      </c>
      <c r="H749">
        <v>1.3252E-2</v>
      </c>
      <c r="I749">
        <v>0.25190800000000002</v>
      </c>
      <c r="J749">
        <v>5.8580000000000004E-3</v>
      </c>
      <c r="K749" t="str">
        <f t="shared" si="11"/>
        <v>5</v>
      </c>
      <c r="L749" t="s">
        <v>41</v>
      </c>
      <c r="M749" t="s">
        <v>40</v>
      </c>
      <c r="N7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44 1</v>
      </c>
      <c r="O749" t="e">
        <f>VLOOKUP(TableOMP[[#This Row],[Label]],TableAvg[],2,FALSE)</f>
        <v>#N/A</v>
      </c>
      <c r="P749" t="e">
        <f>VLOOKUP(TableOMP[[#This Row],[Label]],TableAvg[],3,FALSE)</f>
        <v>#N/A</v>
      </c>
      <c r="Q749" t="e">
        <f>TableOMP[[#This Row],[Avg]]-$U$2*TableOMP[[#This Row],[StdDev]]</f>
        <v>#N/A</v>
      </c>
      <c r="R749" t="e">
        <f>TableOMP[[#This Row],[Avg]]+$U$2*TableOMP[[#This Row],[StdDev]]</f>
        <v>#N/A</v>
      </c>
      <c r="S749" t="e">
        <f>IF(AND(TableOMP[[#This Row],[total_time]]&gt;=TableOMP[[#This Row],[Low]], TableOMP[[#This Row],[total_time]]&lt;=TableOMP[[#This Row],[High]]),1,0)</f>
        <v>#N/A</v>
      </c>
    </row>
    <row r="750" spans="1:19" x14ac:dyDescent="0.25">
      <c r="A750" t="s">
        <v>17</v>
      </c>
      <c r="B750">
        <v>100</v>
      </c>
      <c r="C750">
        <v>0</v>
      </c>
      <c r="D750">
        <v>0</v>
      </c>
      <c r="E750">
        <v>45</v>
      </c>
      <c r="F750">
        <v>1</v>
      </c>
      <c r="G750">
        <v>1.417305</v>
      </c>
      <c r="H750">
        <v>1.8891999999999999E-2</v>
      </c>
      <c r="I750">
        <v>0.25978699999999999</v>
      </c>
      <c r="J750">
        <v>5.9040000000000004E-3</v>
      </c>
      <c r="K750" t="str">
        <f t="shared" si="11"/>
        <v>5</v>
      </c>
      <c r="L750" t="s">
        <v>41</v>
      </c>
      <c r="M750" t="s">
        <v>40</v>
      </c>
      <c r="N7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45 1</v>
      </c>
      <c r="O750" t="e">
        <f>VLOOKUP(TableOMP[[#This Row],[Label]],TableAvg[],2,FALSE)</f>
        <v>#N/A</v>
      </c>
      <c r="P750" t="e">
        <f>VLOOKUP(TableOMP[[#This Row],[Label]],TableAvg[],3,FALSE)</f>
        <v>#N/A</v>
      </c>
      <c r="Q750" t="e">
        <f>TableOMP[[#This Row],[Avg]]-$U$2*TableOMP[[#This Row],[StdDev]]</f>
        <v>#N/A</v>
      </c>
      <c r="R750" t="e">
        <f>TableOMP[[#This Row],[Avg]]+$U$2*TableOMP[[#This Row],[StdDev]]</f>
        <v>#N/A</v>
      </c>
      <c r="S750" t="e">
        <f>IF(AND(TableOMP[[#This Row],[total_time]]&gt;=TableOMP[[#This Row],[Low]], TableOMP[[#This Row],[total_time]]&lt;=TableOMP[[#This Row],[High]]),1,0)</f>
        <v>#N/A</v>
      </c>
    </row>
    <row r="751" spans="1:19" x14ac:dyDescent="0.25">
      <c r="A751" t="s">
        <v>17</v>
      </c>
      <c r="B751">
        <v>100</v>
      </c>
      <c r="C751">
        <v>0</v>
      </c>
      <c r="D751">
        <v>0</v>
      </c>
      <c r="E751">
        <v>46</v>
      </c>
      <c r="F751">
        <v>1</v>
      </c>
      <c r="G751">
        <v>1.4488030000000001</v>
      </c>
      <c r="H751">
        <v>1.8859999999999998E-2</v>
      </c>
      <c r="I751">
        <v>0.24126400000000001</v>
      </c>
      <c r="J751">
        <v>5.3610000000000003E-3</v>
      </c>
      <c r="K751" t="str">
        <f t="shared" si="11"/>
        <v>5</v>
      </c>
      <c r="L751" t="s">
        <v>41</v>
      </c>
      <c r="M751" t="s">
        <v>40</v>
      </c>
      <c r="N7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46 1</v>
      </c>
      <c r="O751" t="e">
        <f>VLOOKUP(TableOMP[[#This Row],[Label]],TableAvg[],2,FALSE)</f>
        <v>#N/A</v>
      </c>
      <c r="P751" t="e">
        <f>VLOOKUP(TableOMP[[#This Row],[Label]],TableAvg[],3,FALSE)</f>
        <v>#N/A</v>
      </c>
      <c r="Q751" t="e">
        <f>TableOMP[[#This Row],[Avg]]-$U$2*TableOMP[[#This Row],[StdDev]]</f>
        <v>#N/A</v>
      </c>
      <c r="R751" t="e">
        <f>TableOMP[[#This Row],[Avg]]+$U$2*TableOMP[[#This Row],[StdDev]]</f>
        <v>#N/A</v>
      </c>
      <c r="S751" t="e">
        <f>IF(AND(TableOMP[[#This Row],[total_time]]&gt;=TableOMP[[#This Row],[Low]], TableOMP[[#This Row],[total_time]]&lt;=TableOMP[[#This Row],[High]]),1,0)</f>
        <v>#N/A</v>
      </c>
    </row>
    <row r="752" spans="1:19" x14ac:dyDescent="0.25">
      <c r="A752" t="s">
        <v>17</v>
      </c>
      <c r="B752">
        <v>100</v>
      </c>
      <c r="C752">
        <v>0</v>
      </c>
      <c r="D752">
        <v>0</v>
      </c>
      <c r="E752">
        <v>47</v>
      </c>
      <c r="F752">
        <v>1</v>
      </c>
      <c r="G752">
        <v>1.4932000000000001</v>
      </c>
      <c r="H752">
        <v>1.2791E-2</v>
      </c>
      <c r="I752">
        <v>0.25270300000000001</v>
      </c>
      <c r="J752">
        <v>5.4939999999999998E-3</v>
      </c>
      <c r="K752" t="str">
        <f t="shared" si="11"/>
        <v>5</v>
      </c>
      <c r="L752" t="s">
        <v>41</v>
      </c>
      <c r="M752" t="s">
        <v>40</v>
      </c>
      <c r="N7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47 1</v>
      </c>
      <c r="O752" t="e">
        <f>VLOOKUP(TableOMP[[#This Row],[Label]],TableAvg[],2,FALSE)</f>
        <v>#N/A</v>
      </c>
      <c r="P752" t="e">
        <f>VLOOKUP(TableOMP[[#This Row],[Label]],TableAvg[],3,FALSE)</f>
        <v>#N/A</v>
      </c>
      <c r="Q752" t="e">
        <f>TableOMP[[#This Row],[Avg]]-$U$2*TableOMP[[#This Row],[StdDev]]</f>
        <v>#N/A</v>
      </c>
      <c r="R752" t="e">
        <f>TableOMP[[#This Row],[Avg]]+$U$2*TableOMP[[#This Row],[StdDev]]</f>
        <v>#N/A</v>
      </c>
      <c r="S752" t="e">
        <f>IF(AND(TableOMP[[#This Row],[total_time]]&gt;=TableOMP[[#This Row],[Low]], TableOMP[[#This Row],[total_time]]&lt;=TableOMP[[#This Row],[High]]),1,0)</f>
        <v>#N/A</v>
      </c>
    </row>
    <row r="753" spans="1:19" x14ac:dyDescent="0.25">
      <c r="A753" t="s">
        <v>17</v>
      </c>
      <c r="B753">
        <v>100</v>
      </c>
      <c r="C753">
        <v>0</v>
      </c>
      <c r="D753">
        <v>0</v>
      </c>
      <c r="E753">
        <v>48</v>
      </c>
      <c r="F753">
        <v>1</v>
      </c>
      <c r="G753">
        <v>1.4796229999999999</v>
      </c>
      <c r="H753">
        <v>2.1248E-2</v>
      </c>
      <c r="I753">
        <v>0.27295900000000001</v>
      </c>
      <c r="J753">
        <v>5.8079999999999998E-3</v>
      </c>
      <c r="K753" t="str">
        <f t="shared" si="11"/>
        <v>5</v>
      </c>
      <c r="L753" t="s">
        <v>41</v>
      </c>
      <c r="M753" t="s">
        <v>40</v>
      </c>
      <c r="N7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48 1</v>
      </c>
      <c r="O753" t="e">
        <f>VLOOKUP(TableOMP[[#This Row],[Label]],TableAvg[],2,FALSE)</f>
        <v>#N/A</v>
      </c>
      <c r="P753" t="e">
        <f>VLOOKUP(TableOMP[[#This Row],[Label]],TableAvg[],3,FALSE)</f>
        <v>#N/A</v>
      </c>
      <c r="Q753" t="e">
        <f>TableOMP[[#This Row],[Avg]]-$U$2*TableOMP[[#This Row],[StdDev]]</f>
        <v>#N/A</v>
      </c>
      <c r="R753" t="e">
        <f>TableOMP[[#This Row],[Avg]]+$U$2*TableOMP[[#This Row],[StdDev]]</f>
        <v>#N/A</v>
      </c>
      <c r="S753" t="e">
        <f>IF(AND(TableOMP[[#This Row],[total_time]]&gt;=TableOMP[[#This Row],[Low]], TableOMP[[#This Row],[total_time]]&lt;=TableOMP[[#This Row],[High]]),1,0)</f>
        <v>#N/A</v>
      </c>
    </row>
    <row r="754" spans="1:19" x14ac:dyDescent="0.25">
      <c r="A754" t="s">
        <v>17</v>
      </c>
      <c r="B754">
        <v>100</v>
      </c>
      <c r="C754">
        <v>0</v>
      </c>
      <c r="D754">
        <v>0</v>
      </c>
      <c r="E754">
        <v>49</v>
      </c>
      <c r="F754">
        <v>1</v>
      </c>
      <c r="G754">
        <v>1.6884710000000001</v>
      </c>
      <c r="H754">
        <v>2.0489E-2</v>
      </c>
      <c r="I754">
        <v>0.28010400000000002</v>
      </c>
      <c r="J754">
        <v>5.8349999999999999E-3</v>
      </c>
      <c r="K754" t="str">
        <f t="shared" si="11"/>
        <v>5</v>
      </c>
      <c r="L754" t="s">
        <v>41</v>
      </c>
      <c r="M754" t="s">
        <v>40</v>
      </c>
      <c r="N7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49 1</v>
      </c>
      <c r="O754" t="e">
        <f>VLOOKUP(TableOMP[[#This Row],[Label]],TableAvg[],2,FALSE)</f>
        <v>#N/A</v>
      </c>
      <c r="P754" t="e">
        <f>VLOOKUP(TableOMP[[#This Row],[Label]],TableAvg[],3,FALSE)</f>
        <v>#N/A</v>
      </c>
      <c r="Q754" t="e">
        <f>TableOMP[[#This Row],[Avg]]-$U$2*TableOMP[[#This Row],[StdDev]]</f>
        <v>#N/A</v>
      </c>
      <c r="R754" t="e">
        <f>TableOMP[[#This Row],[Avg]]+$U$2*TableOMP[[#This Row],[StdDev]]</f>
        <v>#N/A</v>
      </c>
      <c r="S754" t="e">
        <f>IF(AND(TableOMP[[#This Row],[total_time]]&gt;=TableOMP[[#This Row],[Low]], TableOMP[[#This Row],[total_time]]&lt;=TableOMP[[#This Row],[High]]),1,0)</f>
        <v>#N/A</v>
      </c>
    </row>
    <row r="755" spans="1:19" x14ac:dyDescent="0.25">
      <c r="A755" t="s">
        <v>17</v>
      </c>
      <c r="B755">
        <v>100</v>
      </c>
      <c r="C755">
        <v>0</v>
      </c>
      <c r="D755">
        <v>0</v>
      </c>
      <c r="E755">
        <v>50</v>
      </c>
      <c r="F755">
        <v>1</v>
      </c>
      <c r="G755">
        <v>1.495501</v>
      </c>
      <c r="H755">
        <v>1.5755999999999999E-2</v>
      </c>
      <c r="I755">
        <v>0.274447</v>
      </c>
      <c r="J755">
        <v>5.6010000000000001E-3</v>
      </c>
      <c r="K755" t="str">
        <f t="shared" si="11"/>
        <v>5</v>
      </c>
      <c r="L755" t="s">
        <v>41</v>
      </c>
      <c r="M755" t="s">
        <v>40</v>
      </c>
      <c r="N7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50 1</v>
      </c>
      <c r="O755" t="e">
        <f>VLOOKUP(TableOMP[[#This Row],[Label]],TableAvg[],2,FALSE)</f>
        <v>#N/A</v>
      </c>
      <c r="P755" t="e">
        <f>VLOOKUP(TableOMP[[#This Row],[Label]],TableAvg[],3,FALSE)</f>
        <v>#N/A</v>
      </c>
      <c r="Q755" t="e">
        <f>TableOMP[[#This Row],[Avg]]-$U$2*TableOMP[[#This Row],[StdDev]]</f>
        <v>#N/A</v>
      </c>
      <c r="R755" t="e">
        <f>TableOMP[[#This Row],[Avg]]+$U$2*TableOMP[[#This Row],[StdDev]]</f>
        <v>#N/A</v>
      </c>
      <c r="S755" t="e">
        <f>IF(AND(TableOMP[[#This Row],[total_time]]&gt;=TableOMP[[#This Row],[Low]], TableOMP[[#This Row],[total_time]]&lt;=TableOMP[[#This Row],[High]]),1,0)</f>
        <v>#N/A</v>
      </c>
    </row>
    <row r="756" spans="1:19" x14ac:dyDescent="0.25">
      <c r="A756" t="s">
        <v>17</v>
      </c>
      <c r="B756">
        <v>100</v>
      </c>
      <c r="C756">
        <v>0</v>
      </c>
      <c r="D756">
        <v>0</v>
      </c>
      <c r="E756">
        <v>51</v>
      </c>
      <c r="F756">
        <v>1</v>
      </c>
      <c r="G756">
        <v>1.7805850000000001</v>
      </c>
      <c r="H756">
        <v>2.1364000000000001E-2</v>
      </c>
      <c r="I756">
        <v>0.28353499999999998</v>
      </c>
      <c r="J756">
        <v>5.6709999999999998E-3</v>
      </c>
      <c r="K756" t="str">
        <f t="shared" si="11"/>
        <v>5</v>
      </c>
      <c r="L756" t="s">
        <v>41</v>
      </c>
      <c r="M756" t="s">
        <v>40</v>
      </c>
      <c r="N7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51 1</v>
      </c>
      <c r="O756" t="e">
        <f>VLOOKUP(TableOMP[[#This Row],[Label]],TableAvg[],2,FALSE)</f>
        <v>#N/A</v>
      </c>
      <c r="P756" t="e">
        <f>VLOOKUP(TableOMP[[#This Row],[Label]],TableAvg[],3,FALSE)</f>
        <v>#N/A</v>
      </c>
      <c r="Q756" t="e">
        <f>TableOMP[[#This Row],[Avg]]-$U$2*TableOMP[[#This Row],[StdDev]]</f>
        <v>#N/A</v>
      </c>
      <c r="R756" t="e">
        <f>TableOMP[[#This Row],[Avg]]+$U$2*TableOMP[[#This Row],[StdDev]]</f>
        <v>#N/A</v>
      </c>
      <c r="S756" t="e">
        <f>IF(AND(TableOMP[[#This Row],[total_time]]&gt;=TableOMP[[#This Row],[Low]], TableOMP[[#This Row],[total_time]]&lt;=TableOMP[[#This Row],[High]]),1,0)</f>
        <v>#N/A</v>
      </c>
    </row>
    <row r="757" spans="1:19" x14ac:dyDescent="0.25">
      <c r="A757" t="s">
        <v>17</v>
      </c>
      <c r="B757">
        <v>100</v>
      </c>
      <c r="C757">
        <v>0</v>
      </c>
      <c r="D757">
        <v>0</v>
      </c>
      <c r="E757">
        <v>52</v>
      </c>
      <c r="F757">
        <v>1</v>
      </c>
      <c r="G757">
        <v>1.5745750000000001</v>
      </c>
      <c r="H757">
        <v>3.0980000000000001E-2</v>
      </c>
      <c r="I757">
        <v>0.48674200000000001</v>
      </c>
      <c r="J757">
        <v>9.5440000000000004E-3</v>
      </c>
      <c r="K757" t="str">
        <f t="shared" si="11"/>
        <v>5</v>
      </c>
      <c r="L757" t="s">
        <v>41</v>
      </c>
      <c r="M757" t="s">
        <v>40</v>
      </c>
      <c r="N7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52 1</v>
      </c>
      <c r="O757" t="e">
        <f>VLOOKUP(TableOMP[[#This Row],[Label]],TableAvg[],2,FALSE)</f>
        <v>#N/A</v>
      </c>
      <c r="P757" t="e">
        <f>VLOOKUP(TableOMP[[#This Row],[Label]],TableAvg[],3,FALSE)</f>
        <v>#N/A</v>
      </c>
      <c r="Q757" t="e">
        <f>TableOMP[[#This Row],[Avg]]-$U$2*TableOMP[[#This Row],[StdDev]]</f>
        <v>#N/A</v>
      </c>
      <c r="R757" t="e">
        <f>TableOMP[[#This Row],[Avg]]+$U$2*TableOMP[[#This Row],[StdDev]]</f>
        <v>#N/A</v>
      </c>
      <c r="S757" t="e">
        <f>IF(AND(TableOMP[[#This Row],[total_time]]&gt;=TableOMP[[#This Row],[Low]], TableOMP[[#This Row],[total_time]]&lt;=TableOMP[[#This Row],[High]]),1,0)</f>
        <v>#N/A</v>
      </c>
    </row>
    <row r="758" spans="1:19" x14ac:dyDescent="0.25">
      <c r="A758" t="s">
        <v>17</v>
      </c>
      <c r="B758">
        <v>100</v>
      </c>
      <c r="C758">
        <v>0</v>
      </c>
      <c r="D758">
        <v>0</v>
      </c>
      <c r="E758">
        <v>53</v>
      </c>
      <c r="F758">
        <v>1</v>
      </c>
      <c r="G758">
        <v>1.570773</v>
      </c>
      <c r="H758">
        <v>3.2199999999999999E-2</v>
      </c>
      <c r="I758">
        <v>0.349993</v>
      </c>
      <c r="J758">
        <v>6.731E-3</v>
      </c>
      <c r="K758" t="str">
        <f t="shared" si="11"/>
        <v>5</v>
      </c>
      <c r="L758" t="s">
        <v>41</v>
      </c>
      <c r="M758" t="s">
        <v>40</v>
      </c>
      <c r="N7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53 1</v>
      </c>
      <c r="O758" t="e">
        <f>VLOOKUP(TableOMP[[#This Row],[Label]],TableAvg[],2,FALSE)</f>
        <v>#N/A</v>
      </c>
      <c r="P758" t="e">
        <f>VLOOKUP(TableOMP[[#This Row],[Label]],TableAvg[],3,FALSE)</f>
        <v>#N/A</v>
      </c>
      <c r="Q758" t="e">
        <f>TableOMP[[#This Row],[Avg]]-$U$2*TableOMP[[#This Row],[StdDev]]</f>
        <v>#N/A</v>
      </c>
      <c r="R758" t="e">
        <f>TableOMP[[#This Row],[Avg]]+$U$2*TableOMP[[#This Row],[StdDev]]</f>
        <v>#N/A</v>
      </c>
      <c r="S758" t="e">
        <f>IF(AND(TableOMP[[#This Row],[total_time]]&gt;=TableOMP[[#This Row],[Low]], TableOMP[[#This Row],[total_time]]&lt;=TableOMP[[#This Row],[High]]),1,0)</f>
        <v>#N/A</v>
      </c>
    </row>
    <row r="759" spans="1:19" x14ac:dyDescent="0.25">
      <c r="A759" t="s">
        <v>17</v>
      </c>
      <c r="B759">
        <v>100</v>
      </c>
      <c r="C759">
        <v>0</v>
      </c>
      <c r="D759">
        <v>0</v>
      </c>
      <c r="E759">
        <v>54</v>
      </c>
      <c r="F759">
        <v>1</v>
      </c>
      <c r="G759">
        <v>1.812341</v>
      </c>
      <c r="H759">
        <v>2.0813999999999999E-2</v>
      </c>
      <c r="I759">
        <v>0.357047</v>
      </c>
      <c r="J759">
        <v>6.7369999999999999E-3</v>
      </c>
      <c r="K759" t="str">
        <f t="shared" si="11"/>
        <v>5</v>
      </c>
      <c r="L759" t="s">
        <v>41</v>
      </c>
      <c r="M759" t="s">
        <v>40</v>
      </c>
      <c r="N7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54 1</v>
      </c>
      <c r="O759" t="e">
        <f>VLOOKUP(TableOMP[[#This Row],[Label]],TableAvg[],2,FALSE)</f>
        <v>#N/A</v>
      </c>
      <c r="P759" t="e">
        <f>VLOOKUP(TableOMP[[#This Row],[Label]],TableAvg[],3,FALSE)</f>
        <v>#N/A</v>
      </c>
      <c r="Q759" t="e">
        <f>TableOMP[[#This Row],[Avg]]-$U$2*TableOMP[[#This Row],[StdDev]]</f>
        <v>#N/A</v>
      </c>
      <c r="R759" t="e">
        <f>TableOMP[[#This Row],[Avg]]+$U$2*TableOMP[[#This Row],[StdDev]]</f>
        <v>#N/A</v>
      </c>
      <c r="S759" t="e">
        <f>IF(AND(TableOMP[[#This Row],[total_time]]&gt;=TableOMP[[#This Row],[Low]], TableOMP[[#This Row],[total_time]]&lt;=TableOMP[[#This Row],[High]]),1,0)</f>
        <v>#N/A</v>
      </c>
    </row>
    <row r="760" spans="1:19" x14ac:dyDescent="0.25">
      <c r="A760" t="s">
        <v>17</v>
      </c>
      <c r="B760">
        <v>100</v>
      </c>
      <c r="C760">
        <v>0</v>
      </c>
      <c r="D760">
        <v>0</v>
      </c>
      <c r="E760">
        <v>55</v>
      </c>
      <c r="F760">
        <v>1</v>
      </c>
      <c r="G760">
        <v>1.846068</v>
      </c>
      <c r="H760">
        <v>1.4612999999999999E-2</v>
      </c>
      <c r="I760">
        <v>0.35730000000000001</v>
      </c>
      <c r="J760">
        <v>6.6169999999999996E-3</v>
      </c>
      <c r="K760" t="str">
        <f t="shared" si="11"/>
        <v>5</v>
      </c>
      <c r="L760" t="s">
        <v>41</v>
      </c>
      <c r="M760" t="s">
        <v>40</v>
      </c>
      <c r="N7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55 1</v>
      </c>
      <c r="O760" t="e">
        <f>VLOOKUP(TableOMP[[#This Row],[Label]],TableAvg[],2,FALSE)</f>
        <v>#N/A</v>
      </c>
      <c r="P760" t="e">
        <f>VLOOKUP(TableOMP[[#This Row],[Label]],TableAvg[],3,FALSE)</f>
        <v>#N/A</v>
      </c>
      <c r="Q760" t="e">
        <f>TableOMP[[#This Row],[Avg]]-$U$2*TableOMP[[#This Row],[StdDev]]</f>
        <v>#N/A</v>
      </c>
      <c r="R760" t="e">
        <f>TableOMP[[#This Row],[Avg]]+$U$2*TableOMP[[#This Row],[StdDev]]</f>
        <v>#N/A</v>
      </c>
      <c r="S760" t="e">
        <f>IF(AND(TableOMP[[#This Row],[total_time]]&gt;=TableOMP[[#This Row],[Low]], TableOMP[[#This Row],[total_time]]&lt;=TableOMP[[#This Row],[High]]),1,0)</f>
        <v>#N/A</v>
      </c>
    </row>
    <row r="761" spans="1:19" x14ac:dyDescent="0.25">
      <c r="A761" t="s">
        <v>17</v>
      </c>
      <c r="B761">
        <v>100</v>
      </c>
      <c r="C761">
        <v>0</v>
      </c>
      <c r="D761">
        <v>0</v>
      </c>
      <c r="E761">
        <v>56</v>
      </c>
      <c r="F761">
        <v>1</v>
      </c>
      <c r="G761">
        <v>1.8577779999999999</v>
      </c>
      <c r="H761">
        <v>4.172E-2</v>
      </c>
      <c r="I761">
        <v>2.3494929999999998</v>
      </c>
      <c r="J761">
        <v>4.2717999999999999E-2</v>
      </c>
      <c r="K761" t="str">
        <f t="shared" si="11"/>
        <v>5</v>
      </c>
      <c r="L761" t="s">
        <v>41</v>
      </c>
      <c r="M761" t="s">
        <v>40</v>
      </c>
      <c r="N7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56 1</v>
      </c>
      <c r="O761" t="e">
        <f>VLOOKUP(TableOMP[[#This Row],[Label]],TableAvg[],2,FALSE)</f>
        <v>#N/A</v>
      </c>
      <c r="P761" t="e">
        <f>VLOOKUP(TableOMP[[#This Row],[Label]],TableAvg[],3,FALSE)</f>
        <v>#N/A</v>
      </c>
      <c r="Q761" t="e">
        <f>TableOMP[[#This Row],[Avg]]-$U$2*TableOMP[[#This Row],[StdDev]]</f>
        <v>#N/A</v>
      </c>
      <c r="R761" t="e">
        <f>TableOMP[[#This Row],[Avg]]+$U$2*TableOMP[[#This Row],[StdDev]]</f>
        <v>#N/A</v>
      </c>
      <c r="S761" t="e">
        <f>IF(AND(TableOMP[[#This Row],[total_time]]&gt;=TableOMP[[#This Row],[Low]], TableOMP[[#This Row],[total_time]]&lt;=TableOMP[[#This Row],[High]]),1,0)</f>
        <v>#N/A</v>
      </c>
    </row>
    <row r="762" spans="1:19" x14ac:dyDescent="0.25">
      <c r="A762" t="s">
        <v>17</v>
      </c>
      <c r="B762">
        <v>100</v>
      </c>
      <c r="C762">
        <v>0</v>
      </c>
      <c r="D762">
        <v>0</v>
      </c>
      <c r="E762">
        <v>57</v>
      </c>
      <c r="F762">
        <v>1</v>
      </c>
      <c r="G762">
        <v>1.590635</v>
      </c>
      <c r="H762">
        <v>1.1932E-2</v>
      </c>
      <c r="I762">
        <v>0.38819300000000001</v>
      </c>
      <c r="J762">
        <v>6.9319999999999998E-3</v>
      </c>
      <c r="K762" t="str">
        <f t="shared" si="11"/>
        <v>5</v>
      </c>
      <c r="L762" t="s">
        <v>41</v>
      </c>
      <c r="M762" t="s">
        <v>40</v>
      </c>
      <c r="N7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57 1</v>
      </c>
      <c r="O762" t="e">
        <f>VLOOKUP(TableOMP[[#This Row],[Label]],TableAvg[],2,FALSE)</f>
        <v>#N/A</v>
      </c>
      <c r="P762" t="e">
        <f>VLOOKUP(TableOMP[[#This Row],[Label]],TableAvg[],3,FALSE)</f>
        <v>#N/A</v>
      </c>
      <c r="Q762" t="e">
        <f>TableOMP[[#This Row],[Avg]]-$U$2*TableOMP[[#This Row],[StdDev]]</f>
        <v>#N/A</v>
      </c>
      <c r="R762" t="e">
        <f>TableOMP[[#This Row],[Avg]]+$U$2*TableOMP[[#This Row],[StdDev]]</f>
        <v>#N/A</v>
      </c>
      <c r="S762" t="e">
        <f>IF(AND(TableOMP[[#This Row],[total_time]]&gt;=TableOMP[[#This Row],[Low]], TableOMP[[#This Row],[total_time]]&lt;=TableOMP[[#This Row],[High]]),1,0)</f>
        <v>#N/A</v>
      </c>
    </row>
    <row r="763" spans="1:19" x14ac:dyDescent="0.25">
      <c r="A763" t="s">
        <v>17</v>
      </c>
      <c r="B763">
        <v>100</v>
      </c>
      <c r="C763">
        <v>0</v>
      </c>
      <c r="D763">
        <v>0</v>
      </c>
      <c r="E763">
        <v>58</v>
      </c>
      <c r="F763">
        <v>1</v>
      </c>
      <c r="G763">
        <v>1.2423850000000001</v>
      </c>
      <c r="H763">
        <v>1.9203999999999999E-2</v>
      </c>
      <c r="I763">
        <v>0.35725499999999999</v>
      </c>
      <c r="J763">
        <v>6.2680000000000001E-3</v>
      </c>
      <c r="K763" t="str">
        <f t="shared" si="11"/>
        <v>5</v>
      </c>
      <c r="L763" t="s">
        <v>41</v>
      </c>
      <c r="M763" t="s">
        <v>40</v>
      </c>
      <c r="N7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58 1</v>
      </c>
      <c r="O763" t="e">
        <f>VLOOKUP(TableOMP[[#This Row],[Label]],TableAvg[],2,FALSE)</f>
        <v>#N/A</v>
      </c>
      <c r="P763" t="e">
        <f>VLOOKUP(TableOMP[[#This Row],[Label]],TableAvg[],3,FALSE)</f>
        <v>#N/A</v>
      </c>
      <c r="Q763" t="e">
        <f>TableOMP[[#This Row],[Avg]]-$U$2*TableOMP[[#This Row],[StdDev]]</f>
        <v>#N/A</v>
      </c>
      <c r="R763" t="e">
        <f>TableOMP[[#This Row],[Avg]]+$U$2*TableOMP[[#This Row],[StdDev]]</f>
        <v>#N/A</v>
      </c>
      <c r="S763" t="e">
        <f>IF(AND(TableOMP[[#This Row],[total_time]]&gt;=TableOMP[[#This Row],[Low]], TableOMP[[#This Row],[total_time]]&lt;=TableOMP[[#This Row],[High]]),1,0)</f>
        <v>#N/A</v>
      </c>
    </row>
    <row r="764" spans="1:19" x14ac:dyDescent="0.25">
      <c r="A764" t="s">
        <v>17</v>
      </c>
      <c r="B764">
        <v>100</v>
      </c>
      <c r="C764">
        <v>0</v>
      </c>
      <c r="D764">
        <v>0</v>
      </c>
      <c r="E764">
        <v>59</v>
      </c>
      <c r="F764">
        <v>1</v>
      </c>
      <c r="G764">
        <v>1.306203</v>
      </c>
      <c r="H764">
        <v>2.4442999999999999E-2</v>
      </c>
      <c r="I764">
        <v>0.37589899999999998</v>
      </c>
      <c r="J764">
        <v>6.4809999999999998E-3</v>
      </c>
      <c r="K764" t="str">
        <f t="shared" si="11"/>
        <v>5</v>
      </c>
      <c r="L764" t="s">
        <v>41</v>
      </c>
      <c r="M764" t="s">
        <v>40</v>
      </c>
      <c r="N7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59 1</v>
      </c>
      <c r="O764" t="e">
        <f>VLOOKUP(TableOMP[[#This Row],[Label]],TableAvg[],2,FALSE)</f>
        <v>#N/A</v>
      </c>
      <c r="P764" t="e">
        <f>VLOOKUP(TableOMP[[#This Row],[Label]],TableAvg[],3,FALSE)</f>
        <v>#N/A</v>
      </c>
      <c r="Q764" t="e">
        <f>TableOMP[[#This Row],[Avg]]-$U$2*TableOMP[[#This Row],[StdDev]]</f>
        <v>#N/A</v>
      </c>
      <c r="R764" t="e">
        <f>TableOMP[[#This Row],[Avg]]+$U$2*TableOMP[[#This Row],[StdDev]]</f>
        <v>#N/A</v>
      </c>
      <c r="S764" t="e">
        <f>IF(AND(TableOMP[[#This Row],[total_time]]&gt;=TableOMP[[#This Row],[Low]], TableOMP[[#This Row],[total_time]]&lt;=TableOMP[[#This Row],[High]]),1,0)</f>
        <v>#N/A</v>
      </c>
    </row>
    <row r="765" spans="1:19" x14ac:dyDescent="0.25">
      <c r="A765" t="s">
        <v>17</v>
      </c>
      <c r="B765">
        <v>100</v>
      </c>
      <c r="C765">
        <v>0</v>
      </c>
      <c r="D765">
        <v>0</v>
      </c>
      <c r="E765">
        <v>60</v>
      </c>
      <c r="F765">
        <v>1</v>
      </c>
      <c r="G765">
        <v>1.25481</v>
      </c>
      <c r="H765">
        <v>1.9512999999999999E-2</v>
      </c>
      <c r="I765">
        <v>0.39172899999999999</v>
      </c>
      <c r="J765">
        <v>6.6389999999999999E-3</v>
      </c>
      <c r="K765" t="str">
        <f t="shared" si="11"/>
        <v>5</v>
      </c>
      <c r="L765" t="s">
        <v>41</v>
      </c>
      <c r="M765" t="s">
        <v>40</v>
      </c>
      <c r="N7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60 1</v>
      </c>
      <c r="O765" t="e">
        <f>VLOOKUP(TableOMP[[#This Row],[Label]],TableAvg[],2,FALSE)</f>
        <v>#N/A</v>
      </c>
      <c r="P765" t="e">
        <f>VLOOKUP(TableOMP[[#This Row],[Label]],TableAvg[],3,FALSE)</f>
        <v>#N/A</v>
      </c>
      <c r="Q765" t="e">
        <f>TableOMP[[#This Row],[Avg]]-$U$2*TableOMP[[#This Row],[StdDev]]</f>
        <v>#N/A</v>
      </c>
      <c r="R765" t="e">
        <f>TableOMP[[#This Row],[Avg]]+$U$2*TableOMP[[#This Row],[StdDev]]</f>
        <v>#N/A</v>
      </c>
      <c r="S765" t="e">
        <f>IF(AND(TableOMP[[#This Row],[total_time]]&gt;=TableOMP[[#This Row],[Low]], TableOMP[[#This Row],[total_time]]&lt;=TableOMP[[#This Row],[High]]),1,0)</f>
        <v>#N/A</v>
      </c>
    </row>
    <row r="766" spans="1:19" x14ac:dyDescent="0.25">
      <c r="A766" t="s">
        <v>17</v>
      </c>
      <c r="B766">
        <v>100</v>
      </c>
      <c r="C766">
        <v>0</v>
      </c>
      <c r="D766">
        <v>0</v>
      </c>
      <c r="E766">
        <v>61</v>
      </c>
      <c r="F766">
        <v>1</v>
      </c>
      <c r="G766">
        <v>1.294435</v>
      </c>
      <c r="H766">
        <v>1.9016999999999999E-2</v>
      </c>
      <c r="I766">
        <v>0.43792300000000001</v>
      </c>
      <c r="J766">
        <v>7.2989999999999999E-3</v>
      </c>
      <c r="K766" t="str">
        <f t="shared" si="11"/>
        <v>5</v>
      </c>
      <c r="L766" t="s">
        <v>41</v>
      </c>
      <c r="M766" t="s">
        <v>40</v>
      </c>
      <c r="N7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61 1</v>
      </c>
      <c r="O766" t="e">
        <f>VLOOKUP(TableOMP[[#This Row],[Label]],TableAvg[],2,FALSE)</f>
        <v>#N/A</v>
      </c>
      <c r="P766" t="e">
        <f>VLOOKUP(TableOMP[[#This Row],[Label]],TableAvg[],3,FALSE)</f>
        <v>#N/A</v>
      </c>
      <c r="Q766" t="e">
        <f>TableOMP[[#This Row],[Avg]]-$U$2*TableOMP[[#This Row],[StdDev]]</f>
        <v>#N/A</v>
      </c>
      <c r="R766" t="e">
        <f>TableOMP[[#This Row],[Avg]]+$U$2*TableOMP[[#This Row],[StdDev]]</f>
        <v>#N/A</v>
      </c>
      <c r="S766" t="e">
        <f>IF(AND(TableOMP[[#This Row],[total_time]]&gt;=TableOMP[[#This Row],[Low]], TableOMP[[#This Row],[total_time]]&lt;=TableOMP[[#This Row],[High]]),1,0)</f>
        <v>#N/A</v>
      </c>
    </row>
    <row r="767" spans="1:19" x14ac:dyDescent="0.25">
      <c r="A767" t="s">
        <v>17</v>
      </c>
      <c r="B767">
        <v>100</v>
      </c>
      <c r="C767">
        <v>0</v>
      </c>
      <c r="D767">
        <v>0</v>
      </c>
      <c r="E767">
        <v>62</v>
      </c>
      <c r="F767">
        <v>1</v>
      </c>
      <c r="G767">
        <v>1.2598370000000001</v>
      </c>
      <c r="H767">
        <v>1.6926E-2</v>
      </c>
      <c r="I767">
        <v>0.468831</v>
      </c>
      <c r="J767">
        <v>7.6860000000000001E-3</v>
      </c>
      <c r="K767" t="str">
        <f t="shared" si="11"/>
        <v>5</v>
      </c>
      <c r="L767" t="s">
        <v>41</v>
      </c>
      <c r="M767" t="s">
        <v>40</v>
      </c>
      <c r="N7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62 1</v>
      </c>
      <c r="O767" t="e">
        <f>VLOOKUP(TableOMP[[#This Row],[Label]],TableAvg[],2,FALSE)</f>
        <v>#N/A</v>
      </c>
      <c r="P767" t="e">
        <f>VLOOKUP(TableOMP[[#This Row],[Label]],TableAvg[],3,FALSE)</f>
        <v>#N/A</v>
      </c>
      <c r="Q767" t="e">
        <f>TableOMP[[#This Row],[Avg]]-$U$2*TableOMP[[#This Row],[StdDev]]</f>
        <v>#N/A</v>
      </c>
      <c r="R767" t="e">
        <f>TableOMP[[#This Row],[Avg]]+$U$2*TableOMP[[#This Row],[StdDev]]</f>
        <v>#N/A</v>
      </c>
      <c r="S767" t="e">
        <f>IF(AND(TableOMP[[#This Row],[total_time]]&gt;=TableOMP[[#This Row],[Low]], TableOMP[[#This Row],[total_time]]&lt;=TableOMP[[#This Row],[High]]),1,0)</f>
        <v>#N/A</v>
      </c>
    </row>
    <row r="768" spans="1:19" x14ac:dyDescent="0.25">
      <c r="A768" t="s">
        <v>17</v>
      </c>
      <c r="B768">
        <v>100</v>
      </c>
      <c r="C768">
        <v>0</v>
      </c>
      <c r="D768">
        <v>0</v>
      </c>
      <c r="E768">
        <v>63</v>
      </c>
      <c r="F768">
        <v>1</v>
      </c>
      <c r="G768">
        <v>1.3077749999999999</v>
      </c>
      <c r="H768">
        <v>1.5502999999999999E-2</v>
      </c>
      <c r="I768">
        <v>0.45909699999999998</v>
      </c>
      <c r="J768">
        <v>7.4050000000000001E-3</v>
      </c>
      <c r="K768" t="str">
        <f t="shared" si="11"/>
        <v>5</v>
      </c>
      <c r="L768" t="s">
        <v>41</v>
      </c>
      <c r="M768" t="s">
        <v>40</v>
      </c>
      <c r="N7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63 1</v>
      </c>
      <c r="O768" t="e">
        <f>VLOOKUP(TableOMP[[#This Row],[Label]],TableAvg[],2,FALSE)</f>
        <v>#N/A</v>
      </c>
      <c r="P768" t="e">
        <f>VLOOKUP(TableOMP[[#This Row],[Label]],TableAvg[],3,FALSE)</f>
        <v>#N/A</v>
      </c>
      <c r="Q768" t="e">
        <f>TableOMP[[#This Row],[Avg]]-$U$2*TableOMP[[#This Row],[StdDev]]</f>
        <v>#N/A</v>
      </c>
      <c r="R768" t="e">
        <f>TableOMP[[#This Row],[Avg]]+$U$2*TableOMP[[#This Row],[StdDev]]</f>
        <v>#N/A</v>
      </c>
      <c r="S768" t="e">
        <f>IF(AND(TableOMP[[#This Row],[total_time]]&gt;=TableOMP[[#This Row],[Low]], TableOMP[[#This Row],[total_time]]&lt;=TableOMP[[#This Row],[High]]),1,0)</f>
        <v>#N/A</v>
      </c>
    </row>
    <row r="769" spans="1:19" x14ac:dyDescent="0.25">
      <c r="A769" t="s">
        <v>17</v>
      </c>
      <c r="B769">
        <v>100</v>
      </c>
      <c r="C769">
        <v>0</v>
      </c>
      <c r="D769">
        <v>0</v>
      </c>
      <c r="E769">
        <v>64</v>
      </c>
      <c r="F769">
        <v>1</v>
      </c>
      <c r="G769">
        <v>1.269801</v>
      </c>
      <c r="H769">
        <v>1.8543E-2</v>
      </c>
      <c r="I769">
        <v>0.54428699999999997</v>
      </c>
      <c r="J769">
        <v>8.6390000000000008E-3</v>
      </c>
      <c r="K769" t="str">
        <f t="shared" si="11"/>
        <v>5</v>
      </c>
      <c r="L769" t="s">
        <v>41</v>
      </c>
      <c r="M769" t="s">
        <v>40</v>
      </c>
      <c r="N7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64 1</v>
      </c>
      <c r="O769" t="e">
        <f>VLOOKUP(TableOMP[[#This Row],[Label]],TableAvg[],2,FALSE)</f>
        <v>#N/A</v>
      </c>
      <c r="P769" t="e">
        <f>VLOOKUP(TableOMP[[#This Row],[Label]],TableAvg[],3,FALSE)</f>
        <v>#N/A</v>
      </c>
      <c r="Q769" t="e">
        <f>TableOMP[[#This Row],[Avg]]-$U$2*TableOMP[[#This Row],[StdDev]]</f>
        <v>#N/A</v>
      </c>
      <c r="R769" t="e">
        <f>TableOMP[[#This Row],[Avg]]+$U$2*TableOMP[[#This Row],[StdDev]]</f>
        <v>#N/A</v>
      </c>
      <c r="S769" t="e">
        <f>IF(AND(TableOMP[[#This Row],[total_time]]&gt;=TableOMP[[#This Row],[Low]], TableOMP[[#This Row],[total_time]]&lt;=TableOMP[[#This Row],[High]]),1,0)</f>
        <v>#N/A</v>
      </c>
    </row>
    <row r="770" spans="1:19" x14ac:dyDescent="0.25">
      <c r="A770" t="s">
        <v>17</v>
      </c>
      <c r="B770">
        <v>10000</v>
      </c>
      <c r="C770">
        <v>0</v>
      </c>
      <c r="D770">
        <v>0</v>
      </c>
      <c r="E770">
        <v>1</v>
      </c>
      <c r="F770">
        <v>1</v>
      </c>
      <c r="G770">
        <v>2.7050260000000002</v>
      </c>
      <c r="H770">
        <v>7.9218999999999998E-2</v>
      </c>
      <c r="I770">
        <v>0</v>
      </c>
      <c r="J770">
        <v>0</v>
      </c>
      <c r="K770" t="str">
        <f t="shared" ref="K770:K833" si="12">MID(M770,22,1)</f>
        <v>5</v>
      </c>
      <c r="L770" t="s">
        <v>41</v>
      </c>
      <c r="M770" t="s">
        <v>40</v>
      </c>
      <c r="N7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 1</v>
      </c>
      <c r="O770">
        <f>VLOOKUP(TableOMP[[#This Row],[Label]],TableAvg[],2,FALSE)</f>
        <v>0</v>
      </c>
      <c r="P770">
        <f>VLOOKUP(TableOMP[[#This Row],[Label]],TableAvg[],3,FALSE)</f>
        <v>0</v>
      </c>
      <c r="Q770">
        <f>TableOMP[[#This Row],[Avg]]-$U$2*TableOMP[[#This Row],[StdDev]]</f>
        <v>0</v>
      </c>
      <c r="R770">
        <f>TableOMP[[#This Row],[Avg]]+$U$2*TableOMP[[#This Row],[StdDev]]</f>
        <v>0</v>
      </c>
      <c r="S770">
        <f>IF(AND(TableOMP[[#This Row],[total_time]]&gt;=TableOMP[[#This Row],[Low]], TableOMP[[#This Row],[total_time]]&lt;=TableOMP[[#This Row],[High]]),1,0)</f>
        <v>0</v>
      </c>
    </row>
    <row r="771" spans="1:19" x14ac:dyDescent="0.25">
      <c r="A771" t="s">
        <v>17</v>
      </c>
      <c r="B771">
        <v>10000</v>
      </c>
      <c r="C771">
        <v>0</v>
      </c>
      <c r="D771">
        <v>0</v>
      </c>
      <c r="E771">
        <v>2</v>
      </c>
      <c r="F771">
        <v>1</v>
      </c>
      <c r="G771">
        <v>1.9510829999999999</v>
      </c>
      <c r="H771">
        <v>0.11822299999999999</v>
      </c>
      <c r="I771">
        <v>3.5476000000000001E-2</v>
      </c>
      <c r="J771">
        <v>3.5476000000000001E-2</v>
      </c>
      <c r="K771" t="str">
        <f t="shared" si="12"/>
        <v>5</v>
      </c>
      <c r="L771" t="s">
        <v>41</v>
      </c>
      <c r="M771" t="s">
        <v>40</v>
      </c>
      <c r="N7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 1</v>
      </c>
      <c r="O771" t="e">
        <f>VLOOKUP(TableOMP[[#This Row],[Label]],TableAvg[],2,FALSE)</f>
        <v>#N/A</v>
      </c>
      <c r="P771" t="e">
        <f>VLOOKUP(TableOMP[[#This Row],[Label]],TableAvg[],3,FALSE)</f>
        <v>#N/A</v>
      </c>
      <c r="Q771" t="e">
        <f>TableOMP[[#This Row],[Avg]]-$U$2*TableOMP[[#This Row],[StdDev]]</f>
        <v>#N/A</v>
      </c>
      <c r="R771" t="e">
        <f>TableOMP[[#This Row],[Avg]]+$U$2*TableOMP[[#This Row],[StdDev]]</f>
        <v>#N/A</v>
      </c>
      <c r="S771" t="e">
        <f>IF(AND(TableOMP[[#This Row],[total_time]]&gt;=TableOMP[[#This Row],[Low]], TableOMP[[#This Row],[total_time]]&lt;=TableOMP[[#This Row],[High]]),1,0)</f>
        <v>#N/A</v>
      </c>
    </row>
    <row r="772" spans="1:19" x14ac:dyDescent="0.25">
      <c r="A772" t="s">
        <v>17</v>
      </c>
      <c r="B772">
        <v>10000</v>
      </c>
      <c r="C772">
        <v>0</v>
      </c>
      <c r="D772">
        <v>0</v>
      </c>
      <c r="E772">
        <v>3</v>
      </c>
      <c r="F772">
        <v>1</v>
      </c>
      <c r="G772">
        <v>1.7534400000000001</v>
      </c>
      <c r="H772">
        <v>0.108391</v>
      </c>
      <c r="I772">
        <v>3.8656999999999997E-2</v>
      </c>
      <c r="J772">
        <v>1.9328999999999999E-2</v>
      </c>
      <c r="K772" t="str">
        <f t="shared" si="12"/>
        <v>5</v>
      </c>
      <c r="L772" t="s">
        <v>41</v>
      </c>
      <c r="M772" t="s">
        <v>40</v>
      </c>
      <c r="N7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 1</v>
      </c>
      <c r="O772" t="e">
        <f>VLOOKUP(TableOMP[[#This Row],[Label]],TableAvg[],2,FALSE)</f>
        <v>#N/A</v>
      </c>
      <c r="P772" t="e">
        <f>VLOOKUP(TableOMP[[#This Row],[Label]],TableAvg[],3,FALSE)</f>
        <v>#N/A</v>
      </c>
      <c r="Q772" t="e">
        <f>TableOMP[[#This Row],[Avg]]-$U$2*TableOMP[[#This Row],[StdDev]]</f>
        <v>#N/A</v>
      </c>
      <c r="R772" t="e">
        <f>TableOMP[[#This Row],[Avg]]+$U$2*TableOMP[[#This Row],[StdDev]]</f>
        <v>#N/A</v>
      </c>
      <c r="S772" t="e">
        <f>IF(AND(TableOMP[[#This Row],[total_time]]&gt;=TableOMP[[#This Row],[Low]], TableOMP[[#This Row],[total_time]]&lt;=TableOMP[[#This Row],[High]]),1,0)</f>
        <v>#N/A</v>
      </c>
    </row>
    <row r="773" spans="1:19" x14ac:dyDescent="0.25">
      <c r="A773" t="s">
        <v>17</v>
      </c>
      <c r="B773">
        <v>10000</v>
      </c>
      <c r="C773">
        <v>0</v>
      </c>
      <c r="D773">
        <v>0</v>
      </c>
      <c r="E773">
        <v>4</v>
      </c>
      <c r="F773">
        <v>1</v>
      </c>
      <c r="G773">
        <v>1.5547089999999999</v>
      </c>
      <c r="H773">
        <v>0.10989699999999999</v>
      </c>
      <c r="I773">
        <v>5.7002999999999998E-2</v>
      </c>
      <c r="J773">
        <v>1.9001000000000001E-2</v>
      </c>
      <c r="K773" t="str">
        <f t="shared" si="12"/>
        <v>5</v>
      </c>
      <c r="L773" t="s">
        <v>41</v>
      </c>
      <c r="M773" t="s">
        <v>40</v>
      </c>
      <c r="N7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 1</v>
      </c>
      <c r="O773" t="e">
        <f>VLOOKUP(TableOMP[[#This Row],[Label]],TableAvg[],2,FALSE)</f>
        <v>#N/A</v>
      </c>
      <c r="P773" t="e">
        <f>VLOOKUP(TableOMP[[#This Row],[Label]],TableAvg[],3,FALSE)</f>
        <v>#N/A</v>
      </c>
      <c r="Q773" t="e">
        <f>TableOMP[[#This Row],[Avg]]-$U$2*TableOMP[[#This Row],[StdDev]]</f>
        <v>#N/A</v>
      </c>
      <c r="R773" t="e">
        <f>TableOMP[[#This Row],[Avg]]+$U$2*TableOMP[[#This Row],[StdDev]]</f>
        <v>#N/A</v>
      </c>
      <c r="S773" t="e">
        <f>IF(AND(TableOMP[[#This Row],[total_time]]&gt;=TableOMP[[#This Row],[Low]], TableOMP[[#This Row],[total_time]]&lt;=TableOMP[[#This Row],[High]]),1,0)</f>
        <v>#N/A</v>
      </c>
    </row>
    <row r="774" spans="1:19" x14ac:dyDescent="0.25">
      <c r="A774" t="s">
        <v>17</v>
      </c>
      <c r="B774">
        <v>10000</v>
      </c>
      <c r="C774">
        <v>0</v>
      </c>
      <c r="D774">
        <v>0</v>
      </c>
      <c r="E774">
        <v>5</v>
      </c>
      <c r="F774">
        <v>1</v>
      </c>
      <c r="G774">
        <v>1.4843759999999999</v>
      </c>
      <c r="H774">
        <v>0.10902100000000001</v>
      </c>
      <c r="I774">
        <v>6.5946000000000005E-2</v>
      </c>
      <c r="J774">
        <v>1.6486000000000001E-2</v>
      </c>
      <c r="K774" t="str">
        <f t="shared" si="12"/>
        <v>5</v>
      </c>
      <c r="L774" t="s">
        <v>41</v>
      </c>
      <c r="M774" t="s">
        <v>40</v>
      </c>
      <c r="N7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 1</v>
      </c>
      <c r="O774" t="e">
        <f>VLOOKUP(TableOMP[[#This Row],[Label]],TableAvg[],2,FALSE)</f>
        <v>#N/A</v>
      </c>
      <c r="P774" t="e">
        <f>VLOOKUP(TableOMP[[#This Row],[Label]],TableAvg[],3,FALSE)</f>
        <v>#N/A</v>
      </c>
      <c r="Q774" t="e">
        <f>TableOMP[[#This Row],[Avg]]-$U$2*TableOMP[[#This Row],[StdDev]]</f>
        <v>#N/A</v>
      </c>
      <c r="R774" t="e">
        <f>TableOMP[[#This Row],[Avg]]+$U$2*TableOMP[[#This Row],[StdDev]]</f>
        <v>#N/A</v>
      </c>
      <c r="S774" t="e">
        <f>IF(AND(TableOMP[[#This Row],[total_time]]&gt;=TableOMP[[#This Row],[Low]], TableOMP[[#This Row],[total_time]]&lt;=TableOMP[[#This Row],[High]]),1,0)</f>
        <v>#N/A</v>
      </c>
    </row>
    <row r="775" spans="1:19" x14ac:dyDescent="0.25">
      <c r="A775" t="s">
        <v>17</v>
      </c>
      <c r="B775">
        <v>10000</v>
      </c>
      <c r="C775">
        <v>0</v>
      </c>
      <c r="D775">
        <v>0</v>
      </c>
      <c r="E775">
        <v>6</v>
      </c>
      <c r="F775">
        <v>1</v>
      </c>
      <c r="G775">
        <v>1.4382010000000001</v>
      </c>
      <c r="H775">
        <v>0.10145800000000001</v>
      </c>
      <c r="I775">
        <v>6.1637999999999998E-2</v>
      </c>
      <c r="J775">
        <v>1.2328E-2</v>
      </c>
      <c r="K775" t="str">
        <f t="shared" si="12"/>
        <v>5</v>
      </c>
      <c r="L775" t="s">
        <v>41</v>
      </c>
      <c r="M775" t="s">
        <v>40</v>
      </c>
      <c r="N7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 1</v>
      </c>
      <c r="O775" t="e">
        <f>VLOOKUP(TableOMP[[#This Row],[Label]],TableAvg[],2,FALSE)</f>
        <v>#N/A</v>
      </c>
      <c r="P775" t="e">
        <f>VLOOKUP(TableOMP[[#This Row],[Label]],TableAvg[],3,FALSE)</f>
        <v>#N/A</v>
      </c>
      <c r="Q775" t="e">
        <f>TableOMP[[#This Row],[Avg]]-$U$2*TableOMP[[#This Row],[StdDev]]</f>
        <v>#N/A</v>
      </c>
      <c r="R775" t="e">
        <f>TableOMP[[#This Row],[Avg]]+$U$2*TableOMP[[#This Row],[StdDev]]</f>
        <v>#N/A</v>
      </c>
      <c r="S775" t="e">
        <f>IF(AND(TableOMP[[#This Row],[total_time]]&gt;=TableOMP[[#This Row],[Low]], TableOMP[[#This Row],[total_time]]&lt;=TableOMP[[#This Row],[High]]),1,0)</f>
        <v>#N/A</v>
      </c>
    </row>
    <row r="776" spans="1:19" x14ac:dyDescent="0.25">
      <c r="A776" t="s">
        <v>17</v>
      </c>
      <c r="B776">
        <v>10000</v>
      </c>
      <c r="C776">
        <v>0</v>
      </c>
      <c r="D776">
        <v>0</v>
      </c>
      <c r="E776">
        <v>7</v>
      </c>
      <c r="F776">
        <v>1</v>
      </c>
      <c r="G776">
        <v>1.4130389999999999</v>
      </c>
      <c r="H776">
        <v>0.100122</v>
      </c>
      <c r="I776">
        <v>7.3918999999999999E-2</v>
      </c>
      <c r="J776">
        <v>1.2319999999999999E-2</v>
      </c>
      <c r="K776" t="str">
        <f t="shared" si="12"/>
        <v>5</v>
      </c>
      <c r="L776" t="s">
        <v>41</v>
      </c>
      <c r="M776" t="s">
        <v>40</v>
      </c>
      <c r="N7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7 1</v>
      </c>
      <c r="O776" t="e">
        <f>VLOOKUP(TableOMP[[#This Row],[Label]],TableAvg[],2,FALSE)</f>
        <v>#N/A</v>
      </c>
      <c r="P776" t="e">
        <f>VLOOKUP(TableOMP[[#This Row],[Label]],TableAvg[],3,FALSE)</f>
        <v>#N/A</v>
      </c>
      <c r="Q776" t="e">
        <f>TableOMP[[#This Row],[Avg]]-$U$2*TableOMP[[#This Row],[StdDev]]</f>
        <v>#N/A</v>
      </c>
      <c r="R776" t="e">
        <f>TableOMP[[#This Row],[Avg]]+$U$2*TableOMP[[#This Row],[StdDev]]</f>
        <v>#N/A</v>
      </c>
      <c r="S776" t="e">
        <f>IF(AND(TableOMP[[#This Row],[total_time]]&gt;=TableOMP[[#This Row],[Low]], TableOMP[[#This Row],[total_time]]&lt;=TableOMP[[#This Row],[High]]),1,0)</f>
        <v>#N/A</v>
      </c>
    </row>
    <row r="777" spans="1:19" x14ac:dyDescent="0.25">
      <c r="A777" t="s">
        <v>17</v>
      </c>
      <c r="B777">
        <v>10000</v>
      </c>
      <c r="C777">
        <v>0</v>
      </c>
      <c r="D777">
        <v>0</v>
      </c>
      <c r="E777">
        <v>8</v>
      </c>
      <c r="F777">
        <v>1</v>
      </c>
      <c r="G777">
        <v>1.3941479999999999</v>
      </c>
      <c r="H777">
        <v>0.103505</v>
      </c>
      <c r="I777">
        <v>9.7130999999999995E-2</v>
      </c>
      <c r="J777">
        <v>1.3875999999999999E-2</v>
      </c>
      <c r="K777" t="str">
        <f t="shared" si="12"/>
        <v>5</v>
      </c>
      <c r="L777" t="s">
        <v>41</v>
      </c>
      <c r="M777" t="s">
        <v>40</v>
      </c>
      <c r="N7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8 1</v>
      </c>
      <c r="O777" t="e">
        <f>VLOOKUP(TableOMP[[#This Row],[Label]],TableAvg[],2,FALSE)</f>
        <v>#N/A</v>
      </c>
      <c r="P777" t="e">
        <f>VLOOKUP(TableOMP[[#This Row],[Label]],TableAvg[],3,FALSE)</f>
        <v>#N/A</v>
      </c>
      <c r="Q777" t="e">
        <f>TableOMP[[#This Row],[Avg]]-$U$2*TableOMP[[#This Row],[StdDev]]</f>
        <v>#N/A</v>
      </c>
      <c r="R777" t="e">
        <f>TableOMP[[#This Row],[Avg]]+$U$2*TableOMP[[#This Row],[StdDev]]</f>
        <v>#N/A</v>
      </c>
      <c r="S777" t="e">
        <f>IF(AND(TableOMP[[#This Row],[total_time]]&gt;=TableOMP[[#This Row],[Low]], TableOMP[[#This Row],[total_time]]&lt;=TableOMP[[#This Row],[High]]),1,0)</f>
        <v>#N/A</v>
      </c>
    </row>
    <row r="778" spans="1:19" x14ac:dyDescent="0.25">
      <c r="A778" t="s">
        <v>17</v>
      </c>
      <c r="B778">
        <v>10000</v>
      </c>
      <c r="C778">
        <v>0</v>
      </c>
      <c r="D778">
        <v>0</v>
      </c>
      <c r="E778">
        <v>9</v>
      </c>
      <c r="F778">
        <v>1</v>
      </c>
      <c r="G778">
        <v>1.376619</v>
      </c>
      <c r="H778">
        <v>0.104495</v>
      </c>
      <c r="I778">
        <v>9.2457999999999999E-2</v>
      </c>
      <c r="J778">
        <v>1.1557E-2</v>
      </c>
      <c r="K778" t="str">
        <f t="shared" si="12"/>
        <v>5</v>
      </c>
      <c r="L778" t="s">
        <v>41</v>
      </c>
      <c r="M778" t="s">
        <v>40</v>
      </c>
      <c r="N7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9 1</v>
      </c>
      <c r="O778" t="e">
        <f>VLOOKUP(TableOMP[[#This Row],[Label]],TableAvg[],2,FALSE)</f>
        <v>#N/A</v>
      </c>
      <c r="P778" t="e">
        <f>VLOOKUP(TableOMP[[#This Row],[Label]],TableAvg[],3,FALSE)</f>
        <v>#N/A</v>
      </c>
      <c r="Q778" t="e">
        <f>TableOMP[[#This Row],[Avg]]-$U$2*TableOMP[[#This Row],[StdDev]]</f>
        <v>#N/A</v>
      </c>
      <c r="R778" t="e">
        <f>TableOMP[[#This Row],[Avg]]+$U$2*TableOMP[[#This Row],[StdDev]]</f>
        <v>#N/A</v>
      </c>
      <c r="S778" t="e">
        <f>IF(AND(TableOMP[[#This Row],[total_time]]&gt;=TableOMP[[#This Row],[Low]], TableOMP[[#This Row],[total_time]]&lt;=TableOMP[[#This Row],[High]]),1,0)</f>
        <v>#N/A</v>
      </c>
    </row>
    <row r="779" spans="1:19" x14ac:dyDescent="0.25">
      <c r="A779" t="s">
        <v>17</v>
      </c>
      <c r="B779">
        <v>10000</v>
      </c>
      <c r="C779">
        <v>0</v>
      </c>
      <c r="D779">
        <v>0</v>
      </c>
      <c r="E779">
        <v>10</v>
      </c>
      <c r="F779">
        <v>1</v>
      </c>
      <c r="G779">
        <v>1.3701950000000001</v>
      </c>
      <c r="H779">
        <v>0.111623</v>
      </c>
      <c r="I779">
        <v>0.17246300000000001</v>
      </c>
      <c r="J779">
        <v>1.9162999999999999E-2</v>
      </c>
      <c r="K779" t="str">
        <f t="shared" si="12"/>
        <v>5</v>
      </c>
      <c r="L779" t="s">
        <v>41</v>
      </c>
      <c r="M779" t="s">
        <v>40</v>
      </c>
      <c r="N7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10 1</v>
      </c>
      <c r="O779" t="e">
        <f>VLOOKUP(TableOMP[[#This Row],[Label]],TableAvg[],2,FALSE)</f>
        <v>#N/A</v>
      </c>
      <c r="P779" t="e">
        <f>VLOOKUP(TableOMP[[#This Row],[Label]],TableAvg[],3,FALSE)</f>
        <v>#N/A</v>
      </c>
      <c r="Q779" t="e">
        <f>TableOMP[[#This Row],[Avg]]-$U$2*TableOMP[[#This Row],[StdDev]]</f>
        <v>#N/A</v>
      </c>
      <c r="R779" t="e">
        <f>TableOMP[[#This Row],[Avg]]+$U$2*TableOMP[[#This Row],[StdDev]]</f>
        <v>#N/A</v>
      </c>
      <c r="S779" t="e">
        <f>IF(AND(TableOMP[[#This Row],[total_time]]&gt;=TableOMP[[#This Row],[Low]], TableOMP[[#This Row],[total_time]]&lt;=TableOMP[[#This Row],[High]]),1,0)</f>
        <v>#N/A</v>
      </c>
    </row>
    <row r="780" spans="1:19" x14ac:dyDescent="0.25">
      <c r="A780" t="s">
        <v>17</v>
      </c>
      <c r="B780">
        <v>10000</v>
      </c>
      <c r="C780">
        <v>0</v>
      </c>
      <c r="D780">
        <v>0</v>
      </c>
      <c r="E780">
        <v>11</v>
      </c>
      <c r="F780">
        <v>1</v>
      </c>
      <c r="G780">
        <v>1.3803339999999999</v>
      </c>
      <c r="H780">
        <v>0.122072</v>
      </c>
      <c r="I780">
        <v>0.24570400000000001</v>
      </c>
      <c r="J780">
        <v>2.4570000000000002E-2</v>
      </c>
      <c r="K780" t="str">
        <f t="shared" si="12"/>
        <v>5</v>
      </c>
      <c r="L780" t="s">
        <v>41</v>
      </c>
      <c r="M780" t="s">
        <v>40</v>
      </c>
      <c r="N7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11 1</v>
      </c>
      <c r="O780" t="e">
        <f>VLOOKUP(TableOMP[[#This Row],[Label]],TableAvg[],2,FALSE)</f>
        <v>#N/A</v>
      </c>
      <c r="P780" t="e">
        <f>VLOOKUP(TableOMP[[#This Row],[Label]],TableAvg[],3,FALSE)</f>
        <v>#N/A</v>
      </c>
      <c r="Q780" t="e">
        <f>TableOMP[[#This Row],[Avg]]-$U$2*TableOMP[[#This Row],[StdDev]]</f>
        <v>#N/A</v>
      </c>
      <c r="R780" t="e">
        <f>TableOMP[[#This Row],[Avg]]+$U$2*TableOMP[[#This Row],[StdDev]]</f>
        <v>#N/A</v>
      </c>
      <c r="S780" t="e">
        <f>IF(AND(TableOMP[[#This Row],[total_time]]&gt;=TableOMP[[#This Row],[Low]], TableOMP[[#This Row],[total_time]]&lt;=TableOMP[[#This Row],[High]]),1,0)</f>
        <v>#N/A</v>
      </c>
    </row>
    <row r="781" spans="1:19" x14ac:dyDescent="0.25">
      <c r="A781" t="s">
        <v>17</v>
      </c>
      <c r="B781">
        <v>10000</v>
      </c>
      <c r="C781">
        <v>0</v>
      </c>
      <c r="D781">
        <v>0</v>
      </c>
      <c r="E781">
        <v>12</v>
      </c>
      <c r="F781">
        <v>1</v>
      </c>
      <c r="G781">
        <v>1.368018</v>
      </c>
      <c r="H781">
        <v>0.10695499999999999</v>
      </c>
      <c r="I781">
        <v>0.157911</v>
      </c>
      <c r="J781">
        <v>1.4356000000000001E-2</v>
      </c>
      <c r="K781" t="str">
        <f t="shared" si="12"/>
        <v>5</v>
      </c>
      <c r="L781" t="s">
        <v>41</v>
      </c>
      <c r="M781" t="s">
        <v>40</v>
      </c>
      <c r="N7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12 1</v>
      </c>
      <c r="O781" t="e">
        <f>VLOOKUP(TableOMP[[#This Row],[Label]],TableAvg[],2,FALSE)</f>
        <v>#N/A</v>
      </c>
      <c r="P781" t="e">
        <f>VLOOKUP(TableOMP[[#This Row],[Label]],TableAvg[],3,FALSE)</f>
        <v>#N/A</v>
      </c>
      <c r="Q781" t="e">
        <f>TableOMP[[#This Row],[Avg]]-$U$2*TableOMP[[#This Row],[StdDev]]</f>
        <v>#N/A</v>
      </c>
      <c r="R781" t="e">
        <f>TableOMP[[#This Row],[Avg]]+$U$2*TableOMP[[#This Row],[StdDev]]</f>
        <v>#N/A</v>
      </c>
      <c r="S781" t="e">
        <f>IF(AND(TableOMP[[#This Row],[total_time]]&gt;=TableOMP[[#This Row],[Low]], TableOMP[[#This Row],[total_time]]&lt;=TableOMP[[#This Row],[High]]),1,0)</f>
        <v>#N/A</v>
      </c>
    </row>
    <row r="782" spans="1:19" x14ac:dyDescent="0.25">
      <c r="A782" t="s">
        <v>17</v>
      </c>
      <c r="B782">
        <v>10000</v>
      </c>
      <c r="C782">
        <v>0</v>
      </c>
      <c r="D782">
        <v>0</v>
      </c>
      <c r="E782">
        <v>13</v>
      </c>
      <c r="F782">
        <v>1</v>
      </c>
      <c r="G782">
        <v>1.3526609999999999</v>
      </c>
      <c r="H782">
        <v>0.10235</v>
      </c>
      <c r="I782">
        <v>0.12131699999999999</v>
      </c>
      <c r="J782">
        <v>1.0109999999999999E-2</v>
      </c>
      <c r="K782" t="str">
        <f t="shared" si="12"/>
        <v>5</v>
      </c>
      <c r="L782" t="s">
        <v>41</v>
      </c>
      <c r="M782" t="s">
        <v>40</v>
      </c>
      <c r="N7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13 1</v>
      </c>
      <c r="O782" t="e">
        <f>VLOOKUP(TableOMP[[#This Row],[Label]],TableAvg[],2,FALSE)</f>
        <v>#N/A</v>
      </c>
      <c r="P782" t="e">
        <f>VLOOKUP(TableOMP[[#This Row],[Label]],TableAvg[],3,FALSE)</f>
        <v>#N/A</v>
      </c>
      <c r="Q782" t="e">
        <f>TableOMP[[#This Row],[Avg]]-$U$2*TableOMP[[#This Row],[StdDev]]</f>
        <v>#N/A</v>
      </c>
      <c r="R782" t="e">
        <f>TableOMP[[#This Row],[Avg]]+$U$2*TableOMP[[#This Row],[StdDev]]</f>
        <v>#N/A</v>
      </c>
      <c r="S782" t="e">
        <f>IF(AND(TableOMP[[#This Row],[total_time]]&gt;=TableOMP[[#This Row],[Low]], TableOMP[[#This Row],[total_time]]&lt;=TableOMP[[#This Row],[High]]),1,0)</f>
        <v>#N/A</v>
      </c>
    </row>
    <row r="783" spans="1:19" x14ac:dyDescent="0.25">
      <c r="A783" t="s">
        <v>17</v>
      </c>
      <c r="B783">
        <v>10000</v>
      </c>
      <c r="C783">
        <v>0</v>
      </c>
      <c r="D783">
        <v>0</v>
      </c>
      <c r="E783">
        <v>14</v>
      </c>
      <c r="F783">
        <v>1</v>
      </c>
      <c r="G783">
        <v>1.364358</v>
      </c>
      <c r="H783">
        <v>9.9887000000000004E-2</v>
      </c>
      <c r="I783">
        <v>8.7575E-2</v>
      </c>
      <c r="J783">
        <v>6.7369999999999999E-3</v>
      </c>
      <c r="K783" t="str">
        <f t="shared" si="12"/>
        <v>5</v>
      </c>
      <c r="L783" t="s">
        <v>41</v>
      </c>
      <c r="M783" t="s">
        <v>40</v>
      </c>
      <c r="N7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14 1</v>
      </c>
      <c r="O783" t="e">
        <f>VLOOKUP(TableOMP[[#This Row],[Label]],TableAvg[],2,FALSE)</f>
        <v>#N/A</v>
      </c>
      <c r="P783" t="e">
        <f>VLOOKUP(TableOMP[[#This Row],[Label]],TableAvg[],3,FALSE)</f>
        <v>#N/A</v>
      </c>
      <c r="Q783" t="e">
        <f>TableOMP[[#This Row],[Avg]]-$U$2*TableOMP[[#This Row],[StdDev]]</f>
        <v>#N/A</v>
      </c>
      <c r="R783" t="e">
        <f>TableOMP[[#This Row],[Avg]]+$U$2*TableOMP[[#This Row],[StdDev]]</f>
        <v>#N/A</v>
      </c>
      <c r="S783" t="e">
        <f>IF(AND(TableOMP[[#This Row],[total_time]]&gt;=TableOMP[[#This Row],[Low]], TableOMP[[#This Row],[total_time]]&lt;=TableOMP[[#This Row],[High]]),1,0)</f>
        <v>#N/A</v>
      </c>
    </row>
    <row r="784" spans="1:19" x14ac:dyDescent="0.25">
      <c r="A784" t="s">
        <v>17</v>
      </c>
      <c r="B784">
        <v>10000</v>
      </c>
      <c r="C784">
        <v>0</v>
      </c>
      <c r="D784">
        <v>0</v>
      </c>
      <c r="E784">
        <v>15</v>
      </c>
      <c r="F784">
        <v>1</v>
      </c>
      <c r="G784">
        <v>1.335067</v>
      </c>
      <c r="H784">
        <v>0.101455</v>
      </c>
      <c r="I784">
        <v>0.135079</v>
      </c>
      <c r="J784">
        <v>9.6489999999999996E-3</v>
      </c>
      <c r="K784" t="str">
        <f t="shared" si="12"/>
        <v>5</v>
      </c>
      <c r="L784" t="s">
        <v>41</v>
      </c>
      <c r="M784" t="s">
        <v>40</v>
      </c>
      <c r="N7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15 1</v>
      </c>
      <c r="O784" t="e">
        <f>VLOOKUP(TableOMP[[#This Row],[Label]],TableAvg[],2,FALSE)</f>
        <v>#N/A</v>
      </c>
      <c r="P784" t="e">
        <f>VLOOKUP(TableOMP[[#This Row],[Label]],TableAvg[],3,FALSE)</f>
        <v>#N/A</v>
      </c>
      <c r="Q784" t="e">
        <f>TableOMP[[#This Row],[Avg]]-$U$2*TableOMP[[#This Row],[StdDev]]</f>
        <v>#N/A</v>
      </c>
      <c r="R784" t="e">
        <f>TableOMP[[#This Row],[Avg]]+$U$2*TableOMP[[#This Row],[StdDev]]</f>
        <v>#N/A</v>
      </c>
      <c r="S784" t="e">
        <f>IF(AND(TableOMP[[#This Row],[total_time]]&gt;=TableOMP[[#This Row],[Low]], TableOMP[[#This Row],[total_time]]&lt;=TableOMP[[#This Row],[High]]),1,0)</f>
        <v>#N/A</v>
      </c>
    </row>
    <row r="785" spans="1:19" x14ac:dyDescent="0.25">
      <c r="A785" t="s">
        <v>17</v>
      </c>
      <c r="B785">
        <v>10000</v>
      </c>
      <c r="C785">
        <v>0</v>
      </c>
      <c r="D785">
        <v>0</v>
      </c>
      <c r="E785">
        <v>16</v>
      </c>
      <c r="F785">
        <v>1</v>
      </c>
      <c r="G785">
        <v>1.356695</v>
      </c>
      <c r="H785">
        <v>0.107448</v>
      </c>
      <c r="I785">
        <v>0.15934699999999999</v>
      </c>
      <c r="J785">
        <v>1.0623E-2</v>
      </c>
      <c r="K785" t="str">
        <f t="shared" si="12"/>
        <v>5</v>
      </c>
      <c r="L785" t="s">
        <v>41</v>
      </c>
      <c r="M785" t="s">
        <v>40</v>
      </c>
      <c r="N7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16 1</v>
      </c>
      <c r="O785" t="e">
        <f>VLOOKUP(TableOMP[[#This Row],[Label]],TableAvg[],2,FALSE)</f>
        <v>#N/A</v>
      </c>
      <c r="P785" t="e">
        <f>VLOOKUP(TableOMP[[#This Row],[Label]],TableAvg[],3,FALSE)</f>
        <v>#N/A</v>
      </c>
      <c r="Q785" t="e">
        <f>TableOMP[[#This Row],[Avg]]-$U$2*TableOMP[[#This Row],[StdDev]]</f>
        <v>#N/A</v>
      </c>
      <c r="R785" t="e">
        <f>TableOMP[[#This Row],[Avg]]+$U$2*TableOMP[[#This Row],[StdDev]]</f>
        <v>#N/A</v>
      </c>
      <c r="S785" t="e">
        <f>IF(AND(TableOMP[[#This Row],[total_time]]&gt;=TableOMP[[#This Row],[Low]], TableOMP[[#This Row],[total_time]]&lt;=TableOMP[[#This Row],[High]]),1,0)</f>
        <v>#N/A</v>
      </c>
    </row>
    <row r="786" spans="1:19" x14ac:dyDescent="0.25">
      <c r="A786" t="s">
        <v>17</v>
      </c>
      <c r="B786">
        <v>10000</v>
      </c>
      <c r="C786">
        <v>0</v>
      </c>
      <c r="D786">
        <v>0</v>
      </c>
      <c r="E786">
        <v>17</v>
      </c>
      <c r="F786">
        <v>1</v>
      </c>
      <c r="G786">
        <v>1.3564510000000001</v>
      </c>
      <c r="H786">
        <v>0.105493</v>
      </c>
      <c r="I786">
        <v>0.105548</v>
      </c>
      <c r="J786">
        <v>6.5970000000000004E-3</v>
      </c>
      <c r="K786" t="str">
        <f t="shared" si="12"/>
        <v>5</v>
      </c>
      <c r="L786" t="s">
        <v>41</v>
      </c>
      <c r="M786" t="s">
        <v>40</v>
      </c>
      <c r="N7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17 1</v>
      </c>
      <c r="O786" t="e">
        <f>VLOOKUP(TableOMP[[#This Row],[Label]],TableAvg[],2,FALSE)</f>
        <v>#N/A</v>
      </c>
      <c r="P786" t="e">
        <f>VLOOKUP(TableOMP[[#This Row],[Label]],TableAvg[],3,FALSE)</f>
        <v>#N/A</v>
      </c>
      <c r="Q786" t="e">
        <f>TableOMP[[#This Row],[Avg]]-$U$2*TableOMP[[#This Row],[StdDev]]</f>
        <v>#N/A</v>
      </c>
      <c r="R786" t="e">
        <f>TableOMP[[#This Row],[Avg]]+$U$2*TableOMP[[#This Row],[StdDev]]</f>
        <v>#N/A</v>
      </c>
      <c r="S786" t="e">
        <f>IF(AND(TableOMP[[#This Row],[total_time]]&gt;=TableOMP[[#This Row],[Low]], TableOMP[[#This Row],[total_time]]&lt;=TableOMP[[#This Row],[High]]),1,0)</f>
        <v>#N/A</v>
      </c>
    </row>
    <row r="787" spans="1:19" x14ac:dyDescent="0.25">
      <c r="A787" t="s">
        <v>17</v>
      </c>
      <c r="B787">
        <v>10000</v>
      </c>
      <c r="C787">
        <v>0</v>
      </c>
      <c r="D787">
        <v>0</v>
      </c>
      <c r="E787">
        <v>18</v>
      </c>
      <c r="F787">
        <v>1</v>
      </c>
      <c r="G787">
        <v>1.383699</v>
      </c>
      <c r="H787">
        <v>0.109948</v>
      </c>
      <c r="I787">
        <v>0.211421</v>
      </c>
      <c r="J787">
        <v>1.2437E-2</v>
      </c>
      <c r="K787" t="str">
        <f t="shared" si="12"/>
        <v>5</v>
      </c>
      <c r="L787" t="s">
        <v>41</v>
      </c>
      <c r="M787" t="s">
        <v>40</v>
      </c>
      <c r="N7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18 1</v>
      </c>
      <c r="O787" t="e">
        <f>VLOOKUP(TableOMP[[#This Row],[Label]],TableAvg[],2,FALSE)</f>
        <v>#N/A</v>
      </c>
      <c r="P787" t="e">
        <f>VLOOKUP(TableOMP[[#This Row],[Label]],TableAvg[],3,FALSE)</f>
        <v>#N/A</v>
      </c>
      <c r="Q787" t="e">
        <f>TableOMP[[#This Row],[Avg]]-$U$2*TableOMP[[#This Row],[StdDev]]</f>
        <v>#N/A</v>
      </c>
      <c r="R787" t="e">
        <f>TableOMP[[#This Row],[Avg]]+$U$2*TableOMP[[#This Row],[StdDev]]</f>
        <v>#N/A</v>
      </c>
      <c r="S787" t="e">
        <f>IF(AND(TableOMP[[#This Row],[total_time]]&gt;=TableOMP[[#This Row],[Low]], TableOMP[[#This Row],[total_time]]&lt;=TableOMP[[#This Row],[High]]),1,0)</f>
        <v>#N/A</v>
      </c>
    </row>
    <row r="788" spans="1:19" x14ac:dyDescent="0.25">
      <c r="A788" t="s">
        <v>17</v>
      </c>
      <c r="B788">
        <v>10000</v>
      </c>
      <c r="C788">
        <v>0</v>
      </c>
      <c r="D788">
        <v>0</v>
      </c>
      <c r="E788">
        <v>19</v>
      </c>
      <c r="F788">
        <v>1</v>
      </c>
      <c r="G788">
        <v>1.4079090000000001</v>
      </c>
      <c r="H788">
        <v>0.104299</v>
      </c>
      <c r="I788">
        <v>0.32967600000000002</v>
      </c>
      <c r="J788">
        <v>1.8315000000000001E-2</v>
      </c>
      <c r="K788" t="str">
        <f t="shared" si="12"/>
        <v>5</v>
      </c>
      <c r="L788" t="s">
        <v>41</v>
      </c>
      <c r="M788" t="s">
        <v>40</v>
      </c>
      <c r="N7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19 1</v>
      </c>
      <c r="O788" t="e">
        <f>VLOOKUP(TableOMP[[#This Row],[Label]],TableAvg[],2,FALSE)</f>
        <v>#N/A</v>
      </c>
      <c r="P788" t="e">
        <f>VLOOKUP(TableOMP[[#This Row],[Label]],TableAvg[],3,FALSE)</f>
        <v>#N/A</v>
      </c>
      <c r="Q788" t="e">
        <f>TableOMP[[#This Row],[Avg]]-$U$2*TableOMP[[#This Row],[StdDev]]</f>
        <v>#N/A</v>
      </c>
      <c r="R788" t="e">
        <f>TableOMP[[#This Row],[Avg]]+$U$2*TableOMP[[#This Row],[StdDev]]</f>
        <v>#N/A</v>
      </c>
      <c r="S788" t="e">
        <f>IF(AND(TableOMP[[#This Row],[total_time]]&gt;=TableOMP[[#This Row],[Low]], TableOMP[[#This Row],[total_time]]&lt;=TableOMP[[#This Row],[High]]),1,0)</f>
        <v>#N/A</v>
      </c>
    </row>
    <row r="789" spans="1:19" x14ac:dyDescent="0.25">
      <c r="A789" t="s">
        <v>17</v>
      </c>
      <c r="B789">
        <v>10000</v>
      </c>
      <c r="C789">
        <v>0</v>
      </c>
      <c r="D789">
        <v>0</v>
      </c>
      <c r="E789">
        <v>20</v>
      </c>
      <c r="F789">
        <v>1</v>
      </c>
      <c r="G789">
        <v>1.341521</v>
      </c>
      <c r="H789">
        <v>0.10732700000000001</v>
      </c>
      <c r="I789">
        <v>0.18179799999999999</v>
      </c>
      <c r="J789">
        <v>9.5680000000000001E-3</v>
      </c>
      <c r="K789" t="str">
        <f t="shared" si="12"/>
        <v>5</v>
      </c>
      <c r="L789" t="s">
        <v>41</v>
      </c>
      <c r="M789" t="s">
        <v>40</v>
      </c>
      <c r="N7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20 1</v>
      </c>
      <c r="O789" t="e">
        <f>VLOOKUP(TableOMP[[#This Row],[Label]],TableAvg[],2,FALSE)</f>
        <v>#N/A</v>
      </c>
      <c r="P789" t="e">
        <f>VLOOKUP(TableOMP[[#This Row],[Label]],TableAvg[],3,FALSE)</f>
        <v>#N/A</v>
      </c>
      <c r="Q789" t="e">
        <f>TableOMP[[#This Row],[Avg]]-$U$2*TableOMP[[#This Row],[StdDev]]</f>
        <v>#N/A</v>
      </c>
      <c r="R789" t="e">
        <f>TableOMP[[#This Row],[Avg]]+$U$2*TableOMP[[#This Row],[StdDev]]</f>
        <v>#N/A</v>
      </c>
      <c r="S789" t="e">
        <f>IF(AND(TableOMP[[#This Row],[total_time]]&gt;=TableOMP[[#This Row],[Low]], TableOMP[[#This Row],[total_time]]&lt;=TableOMP[[#This Row],[High]]),1,0)</f>
        <v>#N/A</v>
      </c>
    </row>
    <row r="790" spans="1:19" x14ac:dyDescent="0.25">
      <c r="A790" t="s">
        <v>17</v>
      </c>
      <c r="B790">
        <v>10000</v>
      </c>
      <c r="C790">
        <v>0</v>
      </c>
      <c r="D790">
        <v>0</v>
      </c>
      <c r="E790">
        <v>21</v>
      </c>
      <c r="F790">
        <v>1</v>
      </c>
      <c r="G790">
        <v>1.397877</v>
      </c>
      <c r="H790">
        <v>0.107046</v>
      </c>
      <c r="I790">
        <v>0.12342500000000001</v>
      </c>
      <c r="J790">
        <v>6.1710000000000003E-3</v>
      </c>
      <c r="K790" t="str">
        <f t="shared" si="12"/>
        <v>5</v>
      </c>
      <c r="L790" t="s">
        <v>41</v>
      </c>
      <c r="M790" t="s">
        <v>40</v>
      </c>
      <c r="N7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21 1</v>
      </c>
      <c r="O790" t="e">
        <f>VLOOKUP(TableOMP[[#This Row],[Label]],TableAvg[],2,FALSE)</f>
        <v>#N/A</v>
      </c>
      <c r="P790" t="e">
        <f>VLOOKUP(TableOMP[[#This Row],[Label]],TableAvg[],3,FALSE)</f>
        <v>#N/A</v>
      </c>
      <c r="Q790" t="e">
        <f>TableOMP[[#This Row],[Avg]]-$U$2*TableOMP[[#This Row],[StdDev]]</f>
        <v>#N/A</v>
      </c>
      <c r="R790" t="e">
        <f>TableOMP[[#This Row],[Avg]]+$U$2*TableOMP[[#This Row],[StdDev]]</f>
        <v>#N/A</v>
      </c>
      <c r="S790" t="e">
        <f>IF(AND(TableOMP[[#This Row],[total_time]]&gt;=TableOMP[[#This Row],[Low]], TableOMP[[#This Row],[total_time]]&lt;=TableOMP[[#This Row],[High]]),1,0)</f>
        <v>#N/A</v>
      </c>
    </row>
    <row r="791" spans="1:19" x14ac:dyDescent="0.25">
      <c r="A791" t="s">
        <v>17</v>
      </c>
      <c r="B791">
        <v>10000</v>
      </c>
      <c r="C791">
        <v>0</v>
      </c>
      <c r="D791">
        <v>0</v>
      </c>
      <c r="E791">
        <v>22</v>
      </c>
      <c r="F791">
        <v>1</v>
      </c>
      <c r="G791">
        <v>1.3806940000000001</v>
      </c>
      <c r="H791">
        <v>0.108928</v>
      </c>
      <c r="I791">
        <v>0.23063900000000001</v>
      </c>
      <c r="J791">
        <v>1.0983E-2</v>
      </c>
      <c r="K791" t="str">
        <f t="shared" si="12"/>
        <v>5</v>
      </c>
      <c r="L791" t="s">
        <v>41</v>
      </c>
      <c r="M791" t="s">
        <v>40</v>
      </c>
      <c r="N7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22 1</v>
      </c>
      <c r="O791" t="e">
        <f>VLOOKUP(TableOMP[[#This Row],[Label]],TableAvg[],2,FALSE)</f>
        <v>#N/A</v>
      </c>
      <c r="P791" t="e">
        <f>VLOOKUP(TableOMP[[#This Row],[Label]],TableAvg[],3,FALSE)</f>
        <v>#N/A</v>
      </c>
      <c r="Q791" t="e">
        <f>TableOMP[[#This Row],[Avg]]-$U$2*TableOMP[[#This Row],[StdDev]]</f>
        <v>#N/A</v>
      </c>
      <c r="R791" t="e">
        <f>TableOMP[[#This Row],[Avg]]+$U$2*TableOMP[[#This Row],[StdDev]]</f>
        <v>#N/A</v>
      </c>
      <c r="S791" t="e">
        <f>IF(AND(TableOMP[[#This Row],[total_time]]&gt;=TableOMP[[#This Row],[Low]], TableOMP[[#This Row],[total_time]]&lt;=TableOMP[[#This Row],[High]]),1,0)</f>
        <v>#N/A</v>
      </c>
    </row>
    <row r="792" spans="1:19" x14ac:dyDescent="0.25">
      <c r="A792" t="s">
        <v>17</v>
      </c>
      <c r="B792">
        <v>10000</v>
      </c>
      <c r="C792">
        <v>0</v>
      </c>
      <c r="D792">
        <v>0</v>
      </c>
      <c r="E792">
        <v>23</v>
      </c>
      <c r="F792">
        <v>1</v>
      </c>
      <c r="G792">
        <v>1.415151</v>
      </c>
      <c r="H792">
        <v>0.112971</v>
      </c>
      <c r="I792">
        <v>0.17139599999999999</v>
      </c>
      <c r="J792">
        <v>7.7910000000000002E-3</v>
      </c>
      <c r="K792" t="str">
        <f t="shared" si="12"/>
        <v>5</v>
      </c>
      <c r="L792" t="s">
        <v>41</v>
      </c>
      <c r="M792" t="s">
        <v>40</v>
      </c>
      <c r="N7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23 1</v>
      </c>
      <c r="O792" t="e">
        <f>VLOOKUP(TableOMP[[#This Row],[Label]],TableAvg[],2,FALSE)</f>
        <v>#N/A</v>
      </c>
      <c r="P792" t="e">
        <f>VLOOKUP(TableOMP[[#This Row],[Label]],TableAvg[],3,FALSE)</f>
        <v>#N/A</v>
      </c>
      <c r="Q792" t="e">
        <f>TableOMP[[#This Row],[Avg]]-$U$2*TableOMP[[#This Row],[StdDev]]</f>
        <v>#N/A</v>
      </c>
      <c r="R792" t="e">
        <f>TableOMP[[#This Row],[Avg]]+$U$2*TableOMP[[#This Row],[StdDev]]</f>
        <v>#N/A</v>
      </c>
      <c r="S792" t="e">
        <f>IF(AND(TableOMP[[#This Row],[total_time]]&gt;=TableOMP[[#This Row],[Low]], TableOMP[[#This Row],[total_time]]&lt;=TableOMP[[#This Row],[High]]),1,0)</f>
        <v>#N/A</v>
      </c>
    </row>
    <row r="793" spans="1:19" x14ac:dyDescent="0.25">
      <c r="A793" t="s">
        <v>17</v>
      </c>
      <c r="B793">
        <v>10000</v>
      </c>
      <c r="C793">
        <v>0</v>
      </c>
      <c r="D793">
        <v>0</v>
      </c>
      <c r="E793">
        <v>24</v>
      </c>
      <c r="F793">
        <v>1</v>
      </c>
      <c r="G793">
        <v>1.399694</v>
      </c>
      <c r="H793">
        <v>0.110238</v>
      </c>
      <c r="I793">
        <v>0.13591600000000001</v>
      </c>
      <c r="J793">
        <v>5.9090000000000002E-3</v>
      </c>
      <c r="K793" t="str">
        <f t="shared" si="12"/>
        <v>5</v>
      </c>
      <c r="L793" t="s">
        <v>41</v>
      </c>
      <c r="M793" t="s">
        <v>40</v>
      </c>
      <c r="N7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24 1</v>
      </c>
      <c r="O793" t="e">
        <f>VLOOKUP(TableOMP[[#This Row],[Label]],TableAvg[],2,FALSE)</f>
        <v>#N/A</v>
      </c>
      <c r="P793" t="e">
        <f>VLOOKUP(TableOMP[[#This Row],[Label]],TableAvg[],3,FALSE)</f>
        <v>#N/A</v>
      </c>
      <c r="Q793" t="e">
        <f>TableOMP[[#This Row],[Avg]]-$U$2*TableOMP[[#This Row],[StdDev]]</f>
        <v>#N/A</v>
      </c>
      <c r="R793" t="e">
        <f>TableOMP[[#This Row],[Avg]]+$U$2*TableOMP[[#This Row],[StdDev]]</f>
        <v>#N/A</v>
      </c>
      <c r="S793" t="e">
        <f>IF(AND(TableOMP[[#This Row],[total_time]]&gt;=TableOMP[[#This Row],[Low]], TableOMP[[#This Row],[total_time]]&lt;=TableOMP[[#This Row],[High]]),1,0)</f>
        <v>#N/A</v>
      </c>
    </row>
    <row r="794" spans="1:19" x14ac:dyDescent="0.25">
      <c r="A794" t="s">
        <v>17</v>
      </c>
      <c r="B794">
        <v>10000</v>
      </c>
      <c r="C794">
        <v>0</v>
      </c>
      <c r="D794">
        <v>0</v>
      </c>
      <c r="E794">
        <v>25</v>
      </c>
      <c r="F794">
        <v>1</v>
      </c>
      <c r="G794">
        <v>1.435981</v>
      </c>
      <c r="H794">
        <v>0.11319799999999999</v>
      </c>
      <c r="I794">
        <v>0.108543</v>
      </c>
      <c r="J794">
        <v>4.5230000000000001E-3</v>
      </c>
      <c r="K794" t="str">
        <f t="shared" si="12"/>
        <v>5</v>
      </c>
      <c r="L794" t="s">
        <v>41</v>
      </c>
      <c r="M794" t="s">
        <v>40</v>
      </c>
      <c r="N7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25 1</v>
      </c>
      <c r="O794" t="e">
        <f>VLOOKUP(TableOMP[[#This Row],[Label]],TableAvg[],2,FALSE)</f>
        <v>#N/A</v>
      </c>
      <c r="P794" t="e">
        <f>VLOOKUP(TableOMP[[#This Row],[Label]],TableAvg[],3,FALSE)</f>
        <v>#N/A</v>
      </c>
      <c r="Q794" t="e">
        <f>TableOMP[[#This Row],[Avg]]-$U$2*TableOMP[[#This Row],[StdDev]]</f>
        <v>#N/A</v>
      </c>
      <c r="R794" t="e">
        <f>TableOMP[[#This Row],[Avg]]+$U$2*TableOMP[[#This Row],[StdDev]]</f>
        <v>#N/A</v>
      </c>
      <c r="S794" t="e">
        <f>IF(AND(TableOMP[[#This Row],[total_time]]&gt;=TableOMP[[#This Row],[Low]], TableOMP[[#This Row],[total_time]]&lt;=TableOMP[[#This Row],[High]]),1,0)</f>
        <v>#N/A</v>
      </c>
    </row>
    <row r="795" spans="1:19" x14ac:dyDescent="0.25">
      <c r="A795" t="s">
        <v>17</v>
      </c>
      <c r="B795">
        <v>10000</v>
      </c>
      <c r="C795">
        <v>0</v>
      </c>
      <c r="D795">
        <v>0</v>
      </c>
      <c r="E795">
        <v>26</v>
      </c>
      <c r="F795">
        <v>1</v>
      </c>
      <c r="G795">
        <v>1.426884</v>
      </c>
      <c r="H795">
        <v>0.102103</v>
      </c>
      <c r="I795">
        <v>0.150727</v>
      </c>
      <c r="J795">
        <v>6.0289999999999996E-3</v>
      </c>
      <c r="K795" t="str">
        <f t="shared" si="12"/>
        <v>5</v>
      </c>
      <c r="L795" t="s">
        <v>41</v>
      </c>
      <c r="M795" t="s">
        <v>40</v>
      </c>
      <c r="N7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26 1</v>
      </c>
      <c r="O795" t="e">
        <f>VLOOKUP(TableOMP[[#This Row],[Label]],TableAvg[],2,FALSE)</f>
        <v>#N/A</v>
      </c>
      <c r="P795" t="e">
        <f>VLOOKUP(TableOMP[[#This Row],[Label]],TableAvg[],3,FALSE)</f>
        <v>#N/A</v>
      </c>
      <c r="Q795" t="e">
        <f>TableOMP[[#This Row],[Avg]]-$U$2*TableOMP[[#This Row],[StdDev]]</f>
        <v>#N/A</v>
      </c>
      <c r="R795" t="e">
        <f>TableOMP[[#This Row],[Avg]]+$U$2*TableOMP[[#This Row],[StdDev]]</f>
        <v>#N/A</v>
      </c>
      <c r="S795" t="e">
        <f>IF(AND(TableOMP[[#This Row],[total_time]]&gt;=TableOMP[[#This Row],[Low]], TableOMP[[#This Row],[total_time]]&lt;=TableOMP[[#This Row],[High]]),1,0)</f>
        <v>#N/A</v>
      </c>
    </row>
    <row r="796" spans="1:19" x14ac:dyDescent="0.25">
      <c r="A796" t="s">
        <v>17</v>
      </c>
      <c r="B796">
        <v>10000</v>
      </c>
      <c r="C796">
        <v>0</v>
      </c>
      <c r="D796">
        <v>0</v>
      </c>
      <c r="E796">
        <v>27</v>
      </c>
      <c r="F796">
        <v>1</v>
      </c>
      <c r="G796">
        <v>1.386261</v>
      </c>
      <c r="H796">
        <v>0.1048</v>
      </c>
      <c r="I796">
        <v>0.12126099999999999</v>
      </c>
      <c r="J796">
        <v>4.6639999999999997E-3</v>
      </c>
      <c r="K796" t="str">
        <f t="shared" si="12"/>
        <v>5</v>
      </c>
      <c r="L796" t="s">
        <v>41</v>
      </c>
      <c r="M796" t="s">
        <v>40</v>
      </c>
      <c r="N7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27 1</v>
      </c>
      <c r="O796" t="e">
        <f>VLOOKUP(TableOMP[[#This Row],[Label]],TableAvg[],2,FALSE)</f>
        <v>#N/A</v>
      </c>
      <c r="P796" t="e">
        <f>VLOOKUP(TableOMP[[#This Row],[Label]],TableAvg[],3,FALSE)</f>
        <v>#N/A</v>
      </c>
      <c r="Q796" t="e">
        <f>TableOMP[[#This Row],[Avg]]-$U$2*TableOMP[[#This Row],[StdDev]]</f>
        <v>#N/A</v>
      </c>
      <c r="R796" t="e">
        <f>TableOMP[[#This Row],[Avg]]+$U$2*TableOMP[[#This Row],[StdDev]]</f>
        <v>#N/A</v>
      </c>
      <c r="S796" t="e">
        <f>IF(AND(TableOMP[[#This Row],[total_time]]&gt;=TableOMP[[#This Row],[Low]], TableOMP[[#This Row],[total_time]]&lt;=TableOMP[[#This Row],[High]]),1,0)</f>
        <v>#N/A</v>
      </c>
    </row>
    <row r="797" spans="1:19" x14ac:dyDescent="0.25">
      <c r="A797" t="s">
        <v>17</v>
      </c>
      <c r="B797">
        <v>10000</v>
      </c>
      <c r="C797">
        <v>0</v>
      </c>
      <c r="D797">
        <v>0</v>
      </c>
      <c r="E797">
        <v>28</v>
      </c>
      <c r="F797">
        <v>1</v>
      </c>
      <c r="G797">
        <v>1.391988</v>
      </c>
      <c r="H797">
        <v>0.103342</v>
      </c>
      <c r="I797">
        <v>0.130993</v>
      </c>
      <c r="J797">
        <v>4.8520000000000004E-3</v>
      </c>
      <c r="K797" t="str">
        <f t="shared" si="12"/>
        <v>5</v>
      </c>
      <c r="L797" t="s">
        <v>41</v>
      </c>
      <c r="M797" t="s">
        <v>40</v>
      </c>
      <c r="N7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28 1</v>
      </c>
      <c r="O797" t="e">
        <f>VLOOKUP(TableOMP[[#This Row],[Label]],TableAvg[],2,FALSE)</f>
        <v>#N/A</v>
      </c>
      <c r="P797" t="e">
        <f>VLOOKUP(TableOMP[[#This Row],[Label]],TableAvg[],3,FALSE)</f>
        <v>#N/A</v>
      </c>
      <c r="Q797" t="e">
        <f>TableOMP[[#This Row],[Avg]]-$U$2*TableOMP[[#This Row],[StdDev]]</f>
        <v>#N/A</v>
      </c>
      <c r="R797" t="e">
        <f>TableOMP[[#This Row],[Avg]]+$U$2*TableOMP[[#This Row],[StdDev]]</f>
        <v>#N/A</v>
      </c>
      <c r="S797" t="e">
        <f>IF(AND(TableOMP[[#This Row],[total_time]]&gt;=TableOMP[[#This Row],[Low]], TableOMP[[#This Row],[total_time]]&lt;=TableOMP[[#This Row],[High]]),1,0)</f>
        <v>#N/A</v>
      </c>
    </row>
    <row r="798" spans="1:19" x14ac:dyDescent="0.25">
      <c r="A798" t="s">
        <v>17</v>
      </c>
      <c r="B798">
        <v>10000</v>
      </c>
      <c r="C798">
        <v>0</v>
      </c>
      <c r="D798">
        <v>0</v>
      </c>
      <c r="E798">
        <v>29</v>
      </c>
      <c r="F798">
        <v>1</v>
      </c>
      <c r="G798">
        <v>1.4092100000000001</v>
      </c>
      <c r="H798">
        <v>0.102288</v>
      </c>
      <c r="I798">
        <v>0.108013</v>
      </c>
      <c r="J798">
        <v>3.8579999999999999E-3</v>
      </c>
      <c r="K798" t="str">
        <f t="shared" si="12"/>
        <v>5</v>
      </c>
      <c r="L798" t="s">
        <v>41</v>
      </c>
      <c r="M798" t="s">
        <v>40</v>
      </c>
      <c r="N7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29 1</v>
      </c>
      <c r="O798" t="e">
        <f>VLOOKUP(TableOMP[[#This Row],[Label]],TableAvg[],2,FALSE)</f>
        <v>#N/A</v>
      </c>
      <c r="P798" t="e">
        <f>VLOOKUP(TableOMP[[#This Row],[Label]],TableAvg[],3,FALSE)</f>
        <v>#N/A</v>
      </c>
      <c r="Q798" t="e">
        <f>TableOMP[[#This Row],[Avg]]-$U$2*TableOMP[[#This Row],[StdDev]]</f>
        <v>#N/A</v>
      </c>
      <c r="R798" t="e">
        <f>TableOMP[[#This Row],[Avg]]+$U$2*TableOMP[[#This Row],[StdDev]]</f>
        <v>#N/A</v>
      </c>
      <c r="S798" t="e">
        <f>IF(AND(TableOMP[[#This Row],[total_time]]&gt;=TableOMP[[#This Row],[Low]], TableOMP[[#This Row],[total_time]]&lt;=TableOMP[[#This Row],[High]]),1,0)</f>
        <v>#N/A</v>
      </c>
    </row>
    <row r="799" spans="1:19" x14ac:dyDescent="0.25">
      <c r="A799" t="s">
        <v>17</v>
      </c>
      <c r="B799">
        <v>10000</v>
      </c>
      <c r="C799">
        <v>0</v>
      </c>
      <c r="D799">
        <v>0</v>
      </c>
      <c r="E799">
        <v>30</v>
      </c>
      <c r="F799">
        <v>1</v>
      </c>
      <c r="G799">
        <v>1.3635539999999999</v>
      </c>
      <c r="H799">
        <v>0.113235</v>
      </c>
      <c r="I799">
        <v>0.19999</v>
      </c>
      <c r="J799">
        <v>6.8960000000000002E-3</v>
      </c>
      <c r="K799" t="str">
        <f t="shared" si="12"/>
        <v>5</v>
      </c>
      <c r="L799" t="s">
        <v>41</v>
      </c>
      <c r="M799" t="s">
        <v>40</v>
      </c>
      <c r="N7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30 1</v>
      </c>
      <c r="O799" t="e">
        <f>VLOOKUP(TableOMP[[#This Row],[Label]],TableAvg[],2,FALSE)</f>
        <v>#N/A</v>
      </c>
      <c r="P799" t="e">
        <f>VLOOKUP(TableOMP[[#This Row],[Label]],TableAvg[],3,FALSE)</f>
        <v>#N/A</v>
      </c>
      <c r="Q799" t="e">
        <f>TableOMP[[#This Row],[Avg]]-$U$2*TableOMP[[#This Row],[StdDev]]</f>
        <v>#N/A</v>
      </c>
      <c r="R799" t="e">
        <f>TableOMP[[#This Row],[Avg]]+$U$2*TableOMP[[#This Row],[StdDev]]</f>
        <v>#N/A</v>
      </c>
      <c r="S799" t="e">
        <f>IF(AND(TableOMP[[#This Row],[total_time]]&gt;=TableOMP[[#This Row],[Low]], TableOMP[[#This Row],[total_time]]&lt;=TableOMP[[#This Row],[High]]),1,0)</f>
        <v>#N/A</v>
      </c>
    </row>
    <row r="800" spans="1:19" x14ac:dyDescent="0.25">
      <c r="A800" t="s">
        <v>17</v>
      </c>
      <c r="B800">
        <v>10000</v>
      </c>
      <c r="C800">
        <v>0</v>
      </c>
      <c r="D800">
        <v>0</v>
      </c>
      <c r="E800">
        <v>31</v>
      </c>
      <c r="F800">
        <v>1</v>
      </c>
      <c r="G800">
        <v>1.487141</v>
      </c>
      <c r="H800">
        <v>0.11282200000000001</v>
      </c>
      <c r="I800">
        <v>0.174905</v>
      </c>
      <c r="J800">
        <v>5.8300000000000001E-3</v>
      </c>
      <c r="K800" t="str">
        <f t="shared" si="12"/>
        <v>5</v>
      </c>
      <c r="L800" t="s">
        <v>41</v>
      </c>
      <c r="M800" t="s">
        <v>40</v>
      </c>
      <c r="N8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31 1</v>
      </c>
      <c r="O800" t="e">
        <f>VLOOKUP(TableOMP[[#This Row],[Label]],TableAvg[],2,FALSE)</f>
        <v>#N/A</v>
      </c>
      <c r="P800" t="e">
        <f>VLOOKUP(TableOMP[[#This Row],[Label]],TableAvg[],3,FALSE)</f>
        <v>#N/A</v>
      </c>
      <c r="Q800" t="e">
        <f>TableOMP[[#This Row],[Avg]]-$U$2*TableOMP[[#This Row],[StdDev]]</f>
        <v>#N/A</v>
      </c>
      <c r="R800" t="e">
        <f>TableOMP[[#This Row],[Avg]]+$U$2*TableOMP[[#This Row],[StdDev]]</f>
        <v>#N/A</v>
      </c>
      <c r="S800" t="e">
        <f>IF(AND(TableOMP[[#This Row],[total_time]]&gt;=TableOMP[[#This Row],[Low]], TableOMP[[#This Row],[total_time]]&lt;=TableOMP[[#This Row],[High]]),1,0)</f>
        <v>#N/A</v>
      </c>
    </row>
    <row r="801" spans="1:19" x14ac:dyDescent="0.25">
      <c r="A801" t="s">
        <v>17</v>
      </c>
      <c r="B801">
        <v>10000</v>
      </c>
      <c r="C801">
        <v>0</v>
      </c>
      <c r="D801">
        <v>0</v>
      </c>
      <c r="E801">
        <v>32</v>
      </c>
      <c r="F801">
        <v>1</v>
      </c>
      <c r="G801">
        <v>1.5179309999999999</v>
      </c>
      <c r="H801">
        <v>0.104209</v>
      </c>
      <c r="I801">
        <v>0.20771100000000001</v>
      </c>
      <c r="J801">
        <v>6.7000000000000002E-3</v>
      </c>
      <c r="K801" t="str">
        <f t="shared" si="12"/>
        <v>5</v>
      </c>
      <c r="L801" t="s">
        <v>41</v>
      </c>
      <c r="M801" t="s">
        <v>40</v>
      </c>
      <c r="N8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32 1</v>
      </c>
      <c r="O801" t="e">
        <f>VLOOKUP(TableOMP[[#This Row],[Label]],TableAvg[],2,FALSE)</f>
        <v>#N/A</v>
      </c>
      <c r="P801" t="e">
        <f>VLOOKUP(TableOMP[[#This Row],[Label]],TableAvg[],3,FALSE)</f>
        <v>#N/A</v>
      </c>
      <c r="Q801" t="e">
        <f>TableOMP[[#This Row],[Avg]]-$U$2*TableOMP[[#This Row],[StdDev]]</f>
        <v>#N/A</v>
      </c>
      <c r="R801" t="e">
        <f>TableOMP[[#This Row],[Avg]]+$U$2*TableOMP[[#This Row],[StdDev]]</f>
        <v>#N/A</v>
      </c>
      <c r="S801" t="e">
        <f>IF(AND(TableOMP[[#This Row],[total_time]]&gt;=TableOMP[[#This Row],[Low]], TableOMP[[#This Row],[total_time]]&lt;=TableOMP[[#This Row],[High]]),1,0)</f>
        <v>#N/A</v>
      </c>
    </row>
    <row r="802" spans="1:19" x14ac:dyDescent="0.25">
      <c r="A802" t="s">
        <v>17</v>
      </c>
      <c r="B802">
        <v>10000</v>
      </c>
      <c r="C802">
        <v>0</v>
      </c>
      <c r="D802">
        <v>0</v>
      </c>
      <c r="E802">
        <v>33</v>
      </c>
      <c r="F802">
        <v>1</v>
      </c>
      <c r="G802">
        <v>1.519018</v>
      </c>
      <c r="H802">
        <v>0.10616200000000001</v>
      </c>
      <c r="I802">
        <v>0.203176</v>
      </c>
      <c r="J802">
        <v>6.3489999999999996E-3</v>
      </c>
      <c r="K802" t="str">
        <f t="shared" si="12"/>
        <v>5</v>
      </c>
      <c r="L802" t="s">
        <v>41</v>
      </c>
      <c r="M802" t="s">
        <v>40</v>
      </c>
      <c r="N8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33 1</v>
      </c>
      <c r="O802" t="e">
        <f>VLOOKUP(TableOMP[[#This Row],[Label]],TableAvg[],2,FALSE)</f>
        <v>#N/A</v>
      </c>
      <c r="P802" t="e">
        <f>VLOOKUP(TableOMP[[#This Row],[Label]],TableAvg[],3,FALSE)</f>
        <v>#N/A</v>
      </c>
      <c r="Q802" t="e">
        <f>TableOMP[[#This Row],[Avg]]-$U$2*TableOMP[[#This Row],[StdDev]]</f>
        <v>#N/A</v>
      </c>
      <c r="R802" t="e">
        <f>TableOMP[[#This Row],[Avg]]+$U$2*TableOMP[[#This Row],[StdDev]]</f>
        <v>#N/A</v>
      </c>
      <c r="S802" t="e">
        <f>IF(AND(TableOMP[[#This Row],[total_time]]&gt;=TableOMP[[#This Row],[Low]], TableOMP[[#This Row],[total_time]]&lt;=TableOMP[[#This Row],[High]]),1,0)</f>
        <v>#N/A</v>
      </c>
    </row>
    <row r="803" spans="1:19" x14ac:dyDescent="0.25">
      <c r="A803" t="s">
        <v>17</v>
      </c>
      <c r="B803">
        <v>10000</v>
      </c>
      <c r="C803">
        <v>0</v>
      </c>
      <c r="D803">
        <v>0</v>
      </c>
      <c r="E803">
        <v>34</v>
      </c>
      <c r="F803">
        <v>1</v>
      </c>
      <c r="G803">
        <v>1.46495</v>
      </c>
      <c r="H803">
        <v>0.11265</v>
      </c>
      <c r="I803">
        <v>0.18690000000000001</v>
      </c>
      <c r="J803">
        <v>5.6639999999999998E-3</v>
      </c>
      <c r="K803" t="str">
        <f t="shared" si="12"/>
        <v>5</v>
      </c>
      <c r="L803" t="s">
        <v>41</v>
      </c>
      <c r="M803" t="s">
        <v>40</v>
      </c>
      <c r="N8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34 1</v>
      </c>
      <c r="O803" t="e">
        <f>VLOOKUP(TableOMP[[#This Row],[Label]],TableAvg[],2,FALSE)</f>
        <v>#N/A</v>
      </c>
      <c r="P803" t="e">
        <f>VLOOKUP(TableOMP[[#This Row],[Label]],TableAvg[],3,FALSE)</f>
        <v>#N/A</v>
      </c>
      <c r="Q803" t="e">
        <f>TableOMP[[#This Row],[Avg]]-$U$2*TableOMP[[#This Row],[StdDev]]</f>
        <v>#N/A</v>
      </c>
      <c r="R803" t="e">
        <f>TableOMP[[#This Row],[Avg]]+$U$2*TableOMP[[#This Row],[StdDev]]</f>
        <v>#N/A</v>
      </c>
      <c r="S803" t="e">
        <f>IF(AND(TableOMP[[#This Row],[total_time]]&gt;=TableOMP[[#This Row],[Low]], TableOMP[[#This Row],[total_time]]&lt;=TableOMP[[#This Row],[High]]),1,0)</f>
        <v>#N/A</v>
      </c>
    </row>
    <row r="804" spans="1:19" x14ac:dyDescent="0.25">
      <c r="A804" t="s">
        <v>17</v>
      </c>
      <c r="B804">
        <v>10000</v>
      </c>
      <c r="C804">
        <v>0</v>
      </c>
      <c r="D804">
        <v>0</v>
      </c>
      <c r="E804">
        <v>35</v>
      </c>
      <c r="F804">
        <v>1</v>
      </c>
      <c r="G804">
        <v>1.5179800000000001</v>
      </c>
      <c r="H804">
        <v>0.13527600000000001</v>
      </c>
      <c r="I804">
        <v>0.69371799999999995</v>
      </c>
      <c r="J804">
        <v>2.0403000000000001E-2</v>
      </c>
      <c r="K804" t="str">
        <f t="shared" si="12"/>
        <v>5</v>
      </c>
      <c r="L804" t="s">
        <v>41</v>
      </c>
      <c r="M804" t="s">
        <v>40</v>
      </c>
      <c r="N8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35 1</v>
      </c>
      <c r="O804" t="e">
        <f>VLOOKUP(TableOMP[[#This Row],[Label]],TableAvg[],2,FALSE)</f>
        <v>#N/A</v>
      </c>
      <c r="P804" t="e">
        <f>VLOOKUP(TableOMP[[#This Row],[Label]],TableAvg[],3,FALSE)</f>
        <v>#N/A</v>
      </c>
      <c r="Q804" t="e">
        <f>TableOMP[[#This Row],[Avg]]-$U$2*TableOMP[[#This Row],[StdDev]]</f>
        <v>#N/A</v>
      </c>
      <c r="R804" t="e">
        <f>TableOMP[[#This Row],[Avg]]+$U$2*TableOMP[[#This Row],[StdDev]]</f>
        <v>#N/A</v>
      </c>
      <c r="S804" t="e">
        <f>IF(AND(TableOMP[[#This Row],[total_time]]&gt;=TableOMP[[#This Row],[Low]], TableOMP[[#This Row],[total_time]]&lt;=TableOMP[[#This Row],[High]]),1,0)</f>
        <v>#N/A</v>
      </c>
    </row>
    <row r="805" spans="1:19" x14ac:dyDescent="0.25">
      <c r="A805" t="s">
        <v>17</v>
      </c>
      <c r="B805">
        <v>10000</v>
      </c>
      <c r="C805">
        <v>0</v>
      </c>
      <c r="D805">
        <v>0</v>
      </c>
      <c r="E805">
        <v>36</v>
      </c>
      <c r="F805">
        <v>1</v>
      </c>
      <c r="G805">
        <v>1.4542839999999999</v>
      </c>
      <c r="H805">
        <v>0.114772</v>
      </c>
      <c r="I805">
        <v>0.25337300000000001</v>
      </c>
      <c r="J805">
        <v>7.2389999999999998E-3</v>
      </c>
      <c r="K805" t="str">
        <f t="shared" si="12"/>
        <v>5</v>
      </c>
      <c r="L805" t="s">
        <v>41</v>
      </c>
      <c r="M805" t="s">
        <v>40</v>
      </c>
      <c r="N8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36 1</v>
      </c>
      <c r="O805" t="e">
        <f>VLOOKUP(TableOMP[[#This Row],[Label]],TableAvg[],2,FALSE)</f>
        <v>#N/A</v>
      </c>
      <c r="P805" t="e">
        <f>VLOOKUP(TableOMP[[#This Row],[Label]],TableAvg[],3,FALSE)</f>
        <v>#N/A</v>
      </c>
      <c r="Q805" t="e">
        <f>TableOMP[[#This Row],[Avg]]-$U$2*TableOMP[[#This Row],[StdDev]]</f>
        <v>#N/A</v>
      </c>
      <c r="R805" t="e">
        <f>TableOMP[[#This Row],[Avg]]+$U$2*TableOMP[[#This Row],[StdDev]]</f>
        <v>#N/A</v>
      </c>
      <c r="S805" t="e">
        <f>IF(AND(TableOMP[[#This Row],[total_time]]&gt;=TableOMP[[#This Row],[Low]], TableOMP[[#This Row],[total_time]]&lt;=TableOMP[[#This Row],[High]]),1,0)</f>
        <v>#N/A</v>
      </c>
    </row>
    <row r="806" spans="1:19" x14ac:dyDescent="0.25">
      <c r="A806" t="s">
        <v>17</v>
      </c>
      <c r="B806">
        <v>10000</v>
      </c>
      <c r="C806">
        <v>0</v>
      </c>
      <c r="D806">
        <v>0</v>
      </c>
      <c r="E806">
        <v>37</v>
      </c>
      <c r="F806">
        <v>1</v>
      </c>
      <c r="G806">
        <v>1.4783869999999999</v>
      </c>
      <c r="H806">
        <v>0.11874700000000001</v>
      </c>
      <c r="I806">
        <v>0.22311400000000001</v>
      </c>
      <c r="J806">
        <v>6.1980000000000004E-3</v>
      </c>
      <c r="K806" t="str">
        <f t="shared" si="12"/>
        <v>5</v>
      </c>
      <c r="L806" t="s">
        <v>41</v>
      </c>
      <c r="M806" t="s">
        <v>40</v>
      </c>
      <c r="N8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37 1</v>
      </c>
      <c r="O806" t="e">
        <f>VLOOKUP(TableOMP[[#This Row],[Label]],TableAvg[],2,FALSE)</f>
        <v>#N/A</v>
      </c>
      <c r="P806" t="e">
        <f>VLOOKUP(TableOMP[[#This Row],[Label]],TableAvg[],3,FALSE)</f>
        <v>#N/A</v>
      </c>
      <c r="Q806" t="e">
        <f>TableOMP[[#This Row],[Avg]]-$U$2*TableOMP[[#This Row],[StdDev]]</f>
        <v>#N/A</v>
      </c>
      <c r="R806" t="e">
        <f>TableOMP[[#This Row],[Avg]]+$U$2*TableOMP[[#This Row],[StdDev]]</f>
        <v>#N/A</v>
      </c>
      <c r="S806" t="e">
        <f>IF(AND(TableOMP[[#This Row],[total_time]]&gt;=TableOMP[[#This Row],[Low]], TableOMP[[#This Row],[total_time]]&lt;=TableOMP[[#This Row],[High]]),1,0)</f>
        <v>#N/A</v>
      </c>
    </row>
    <row r="807" spans="1:19" x14ac:dyDescent="0.25">
      <c r="A807" t="s">
        <v>17</v>
      </c>
      <c r="B807">
        <v>10000</v>
      </c>
      <c r="C807">
        <v>0</v>
      </c>
      <c r="D807">
        <v>0</v>
      </c>
      <c r="E807">
        <v>38</v>
      </c>
      <c r="F807">
        <v>1</v>
      </c>
      <c r="G807">
        <v>1.4916769999999999</v>
      </c>
      <c r="H807">
        <v>0.10356899999999999</v>
      </c>
      <c r="I807">
        <v>0.19961100000000001</v>
      </c>
      <c r="J807">
        <v>5.3949999999999996E-3</v>
      </c>
      <c r="K807" t="str">
        <f t="shared" si="12"/>
        <v>5</v>
      </c>
      <c r="L807" t="s">
        <v>41</v>
      </c>
      <c r="M807" t="s">
        <v>40</v>
      </c>
      <c r="N8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38 1</v>
      </c>
      <c r="O807" t="e">
        <f>VLOOKUP(TableOMP[[#This Row],[Label]],TableAvg[],2,FALSE)</f>
        <v>#N/A</v>
      </c>
      <c r="P807" t="e">
        <f>VLOOKUP(TableOMP[[#This Row],[Label]],TableAvg[],3,FALSE)</f>
        <v>#N/A</v>
      </c>
      <c r="Q807" t="e">
        <f>TableOMP[[#This Row],[Avg]]-$U$2*TableOMP[[#This Row],[StdDev]]</f>
        <v>#N/A</v>
      </c>
      <c r="R807" t="e">
        <f>TableOMP[[#This Row],[Avg]]+$U$2*TableOMP[[#This Row],[StdDev]]</f>
        <v>#N/A</v>
      </c>
      <c r="S807" t="e">
        <f>IF(AND(TableOMP[[#This Row],[total_time]]&gt;=TableOMP[[#This Row],[Low]], TableOMP[[#This Row],[total_time]]&lt;=TableOMP[[#This Row],[High]]),1,0)</f>
        <v>#N/A</v>
      </c>
    </row>
    <row r="808" spans="1:19" x14ac:dyDescent="0.25">
      <c r="A808" t="s">
        <v>17</v>
      </c>
      <c r="B808">
        <v>10000</v>
      </c>
      <c r="C808">
        <v>0</v>
      </c>
      <c r="D808">
        <v>0</v>
      </c>
      <c r="E808">
        <v>39</v>
      </c>
      <c r="F808">
        <v>1</v>
      </c>
      <c r="G808">
        <v>1.647213</v>
      </c>
      <c r="H808">
        <v>0.111008</v>
      </c>
      <c r="I808">
        <v>0.24372199999999999</v>
      </c>
      <c r="J808">
        <v>6.4140000000000004E-3</v>
      </c>
      <c r="K808" t="str">
        <f t="shared" si="12"/>
        <v>5</v>
      </c>
      <c r="L808" t="s">
        <v>41</v>
      </c>
      <c r="M808" t="s">
        <v>40</v>
      </c>
      <c r="N8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39 1</v>
      </c>
      <c r="O808" t="e">
        <f>VLOOKUP(TableOMP[[#This Row],[Label]],TableAvg[],2,FALSE)</f>
        <v>#N/A</v>
      </c>
      <c r="P808" t="e">
        <f>VLOOKUP(TableOMP[[#This Row],[Label]],TableAvg[],3,FALSE)</f>
        <v>#N/A</v>
      </c>
      <c r="Q808" t="e">
        <f>TableOMP[[#This Row],[Avg]]-$U$2*TableOMP[[#This Row],[StdDev]]</f>
        <v>#N/A</v>
      </c>
      <c r="R808" t="e">
        <f>TableOMP[[#This Row],[Avg]]+$U$2*TableOMP[[#This Row],[StdDev]]</f>
        <v>#N/A</v>
      </c>
      <c r="S808" t="e">
        <f>IF(AND(TableOMP[[#This Row],[total_time]]&gt;=TableOMP[[#This Row],[Low]], TableOMP[[#This Row],[total_time]]&lt;=TableOMP[[#This Row],[High]]),1,0)</f>
        <v>#N/A</v>
      </c>
    </row>
    <row r="809" spans="1:19" x14ac:dyDescent="0.25">
      <c r="A809" t="s">
        <v>17</v>
      </c>
      <c r="B809">
        <v>10000</v>
      </c>
      <c r="C809">
        <v>0</v>
      </c>
      <c r="D809">
        <v>0</v>
      </c>
      <c r="E809">
        <v>40</v>
      </c>
      <c r="F809">
        <v>1</v>
      </c>
      <c r="G809">
        <v>1.661432</v>
      </c>
      <c r="H809">
        <v>0.10719099999999999</v>
      </c>
      <c r="I809">
        <v>0.21327199999999999</v>
      </c>
      <c r="J809">
        <v>5.4689999999999999E-3</v>
      </c>
      <c r="K809" t="str">
        <f t="shared" si="12"/>
        <v>5</v>
      </c>
      <c r="L809" t="s">
        <v>41</v>
      </c>
      <c r="M809" t="s">
        <v>40</v>
      </c>
      <c r="N8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40 1</v>
      </c>
      <c r="O809" t="e">
        <f>VLOOKUP(TableOMP[[#This Row],[Label]],TableAvg[],2,FALSE)</f>
        <v>#N/A</v>
      </c>
      <c r="P809" t="e">
        <f>VLOOKUP(TableOMP[[#This Row],[Label]],TableAvg[],3,FALSE)</f>
        <v>#N/A</v>
      </c>
      <c r="Q809" t="e">
        <f>TableOMP[[#This Row],[Avg]]-$U$2*TableOMP[[#This Row],[StdDev]]</f>
        <v>#N/A</v>
      </c>
      <c r="R809" t="e">
        <f>TableOMP[[#This Row],[Avg]]+$U$2*TableOMP[[#This Row],[StdDev]]</f>
        <v>#N/A</v>
      </c>
      <c r="S809" t="e">
        <f>IF(AND(TableOMP[[#This Row],[total_time]]&gt;=TableOMP[[#This Row],[Low]], TableOMP[[#This Row],[total_time]]&lt;=TableOMP[[#This Row],[High]]),1,0)</f>
        <v>#N/A</v>
      </c>
    </row>
    <row r="810" spans="1:19" x14ac:dyDescent="0.25">
      <c r="A810" t="s">
        <v>17</v>
      </c>
      <c r="B810">
        <v>10000</v>
      </c>
      <c r="C810">
        <v>0</v>
      </c>
      <c r="D810">
        <v>0</v>
      </c>
      <c r="E810">
        <v>41</v>
      </c>
      <c r="F810">
        <v>1</v>
      </c>
      <c r="G810">
        <v>1.6570009999999999</v>
      </c>
      <c r="H810">
        <v>0.10684100000000001</v>
      </c>
      <c r="I810">
        <v>0.22792699999999999</v>
      </c>
      <c r="J810">
        <v>5.6979999999999999E-3</v>
      </c>
      <c r="K810" t="str">
        <f t="shared" si="12"/>
        <v>5</v>
      </c>
      <c r="L810" t="s">
        <v>41</v>
      </c>
      <c r="M810" t="s">
        <v>40</v>
      </c>
      <c r="N8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41 1</v>
      </c>
      <c r="O810" t="e">
        <f>VLOOKUP(TableOMP[[#This Row],[Label]],TableAvg[],2,FALSE)</f>
        <v>#N/A</v>
      </c>
      <c r="P810" t="e">
        <f>VLOOKUP(TableOMP[[#This Row],[Label]],TableAvg[],3,FALSE)</f>
        <v>#N/A</v>
      </c>
      <c r="Q810" t="e">
        <f>TableOMP[[#This Row],[Avg]]-$U$2*TableOMP[[#This Row],[StdDev]]</f>
        <v>#N/A</v>
      </c>
      <c r="R810" t="e">
        <f>TableOMP[[#This Row],[Avg]]+$U$2*TableOMP[[#This Row],[StdDev]]</f>
        <v>#N/A</v>
      </c>
      <c r="S810" t="e">
        <f>IF(AND(TableOMP[[#This Row],[total_time]]&gt;=TableOMP[[#This Row],[Low]], TableOMP[[#This Row],[total_time]]&lt;=TableOMP[[#This Row],[High]]),1,0)</f>
        <v>#N/A</v>
      </c>
    </row>
    <row r="811" spans="1:19" x14ac:dyDescent="0.25">
      <c r="A811" t="s">
        <v>17</v>
      </c>
      <c r="B811">
        <v>10000</v>
      </c>
      <c r="C811">
        <v>0</v>
      </c>
      <c r="D811">
        <v>0</v>
      </c>
      <c r="E811">
        <v>42</v>
      </c>
      <c r="F811">
        <v>1</v>
      </c>
      <c r="G811">
        <v>1.689983</v>
      </c>
      <c r="H811">
        <v>0.107906</v>
      </c>
      <c r="I811">
        <v>0.26287500000000003</v>
      </c>
      <c r="J811">
        <v>6.4120000000000002E-3</v>
      </c>
      <c r="K811" t="str">
        <f t="shared" si="12"/>
        <v>5</v>
      </c>
      <c r="L811" t="s">
        <v>41</v>
      </c>
      <c r="M811" t="s">
        <v>40</v>
      </c>
      <c r="N8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42 1</v>
      </c>
      <c r="O811" t="e">
        <f>VLOOKUP(TableOMP[[#This Row],[Label]],TableAvg[],2,FALSE)</f>
        <v>#N/A</v>
      </c>
      <c r="P811" t="e">
        <f>VLOOKUP(TableOMP[[#This Row],[Label]],TableAvg[],3,FALSE)</f>
        <v>#N/A</v>
      </c>
      <c r="Q811" t="e">
        <f>TableOMP[[#This Row],[Avg]]-$U$2*TableOMP[[#This Row],[StdDev]]</f>
        <v>#N/A</v>
      </c>
      <c r="R811" t="e">
        <f>TableOMP[[#This Row],[Avg]]+$U$2*TableOMP[[#This Row],[StdDev]]</f>
        <v>#N/A</v>
      </c>
      <c r="S811" t="e">
        <f>IF(AND(TableOMP[[#This Row],[total_time]]&gt;=TableOMP[[#This Row],[Low]], TableOMP[[#This Row],[total_time]]&lt;=TableOMP[[#This Row],[High]]),1,0)</f>
        <v>#N/A</v>
      </c>
    </row>
    <row r="812" spans="1:19" x14ac:dyDescent="0.25">
      <c r="A812" t="s">
        <v>17</v>
      </c>
      <c r="B812">
        <v>10000</v>
      </c>
      <c r="C812">
        <v>0</v>
      </c>
      <c r="D812">
        <v>0</v>
      </c>
      <c r="E812">
        <v>43</v>
      </c>
      <c r="F812">
        <v>1</v>
      </c>
      <c r="G812">
        <v>1.5213220000000001</v>
      </c>
      <c r="H812">
        <v>0.11358600000000001</v>
      </c>
      <c r="I812">
        <v>0.22283700000000001</v>
      </c>
      <c r="J812">
        <v>5.306E-3</v>
      </c>
      <c r="K812" t="str">
        <f t="shared" si="12"/>
        <v>5</v>
      </c>
      <c r="L812" t="s">
        <v>41</v>
      </c>
      <c r="M812" t="s">
        <v>40</v>
      </c>
      <c r="N8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43 1</v>
      </c>
      <c r="O812" t="e">
        <f>VLOOKUP(TableOMP[[#This Row],[Label]],TableAvg[],2,FALSE)</f>
        <v>#N/A</v>
      </c>
      <c r="P812" t="e">
        <f>VLOOKUP(TableOMP[[#This Row],[Label]],TableAvg[],3,FALSE)</f>
        <v>#N/A</v>
      </c>
      <c r="Q812" t="e">
        <f>TableOMP[[#This Row],[Avg]]-$U$2*TableOMP[[#This Row],[StdDev]]</f>
        <v>#N/A</v>
      </c>
      <c r="R812" t="e">
        <f>TableOMP[[#This Row],[Avg]]+$U$2*TableOMP[[#This Row],[StdDev]]</f>
        <v>#N/A</v>
      </c>
      <c r="S812" t="e">
        <f>IF(AND(TableOMP[[#This Row],[total_time]]&gt;=TableOMP[[#This Row],[Low]], TableOMP[[#This Row],[total_time]]&lt;=TableOMP[[#This Row],[High]]),1,0)</f>
        <v>#N/A</v>
      </c>
    </row>
    <row r="813" spans="1:19" x14ac:dyDescent="0.25">
      <c r="A813" t="s">
        <v>17</v>
      </c>
      <c r="B813">
        <v>10000</v>
      </c>
      <c r="C813">
        <v>0</v>
      </c>
      <c r="D813">
        <v>0</v>
      </c>
      <c r="E813">
        <v>44</v>
      </c>
      <c r="F813">
        <v>1</v>
      </c>
      <c r="G813">
        <v>1.6223879999999999</v>
      </c>
      <c r="H813">
        <v>0.11068500000000001</v>
      </c>
      <c r="I813">
        <v>0.29173399999999999</v>
      </c>
      <c r="J813">
        <v>6.7850000000000002E-3</v>
      </c>
      <c r="K813" t="str">
        <f t="shared" si="12"/>
        <v>5</v>
      </c>
      <c r="L813" t="s">
        <v>41</v>
      </c>
      <c r="M813" t="s">
        <v>40</v>
      </c>
      <c r="N8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44 1</v>
      </c>
      <c r="O813" t="e">
        <f>VLOOKUP(TableOMP[[#This Row],[Label]],TableAvg[],2,FALSE)</f>
        <v>#N/A</v>
      </c>
      <c r="P813" t="e">
        <f>VLOOKUP(TableOMP[[#This Row],[Label]],TableAvg[],3,FALSE)</f>
        <v>#N/A</v>
      </c>
      <c r="Q813" t="e">
        <f>TableOMP[[#This Row],[Avg]]-$U$2*TableOMP[[#This Row],[StdDev]]</f>
        <v>#N/A</v>
      </c>
      <c r="R813" t="e">
        <f>TableOMP[[#This Row],[Avg]]+$U$2*TableOMP[[#This Row],[StdDev]]</f>
        <v>#N/A</v>
      </c>
      <c r="S813" t="e">
        <f>IF(AND(TableOMP[[#This Row],[total_time]]&gt;=TableOMP[[#This Row],[Low]], TableOMP[[#This Row],[total_time]]&lt;=TableOMP[[#This Row],[High]]),1,0)</f>
        <v>#N/A</v>
      </c>
    </row>
    <row r="814" spans="1:19" x14ac:dyDescent="0.25">
      <c r="A814" t="s">
        <v>17</v>
      </c>
      <c r="B814">
        <v>10000</v>
      </c>
      <c r="C814">
        <v>0</v>
      </c>
      <c r="D814">
        <v>0</v>
      </c>
      <c r="E814">
        <v>45</v>
      </c>
      <c r="F814">
        <v>1</v>
      </c>
      <c r="G814">
        <v>1.532707</v>
      </c>
      <c r="H814">
        <v>0.11990199999999999</v>
      </c>
      <c r="I814">
        <v>0.36885600000000002</v>
      </c>
      <c r="J814">
        <v>8.3829999999999998E-3</v>
      </c>
      <c r="K814" t="str">
        <f t="shared" si="12"/>
        <v>5</v>
      </c>
      <c r="L814" t="s">
        <v>41</v>
      </c>
      <c r="M814" t="s">
        <v>40</v>
      </c>
      <c r="N8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45 1</v>
      </c>
      <c r="O814" t="e">
        <f>VLOOKUP(TableOMP[[#This Row],[Label]],TableAvg[],2,FALSE)</f>
        <v>#N/A</v>
      </c>
      <c r="P814" t="e">
        <f>VLOOKUP(TableOMP[[#This Row],[Label]],TableAvg[],3,FALSE)</f>
        <v>#N/A</v>
      </c>
      <c r="Q814" t="e">
        <f>TableOMP[[#This Row],[Avg]]-$U$2*TableOMP[[#This Row],[StdDev]]</f>
        <v>#N/A</v>
      </c>
      <c r="R814" t="e">
        <f>TableOMP[[#This Row],[Avg]]+$U$2*TableOMP[[#This Row],[StdDev]]</f>
        <v>#N/A</v>
      </c>
      <c r="S814" t="e">
        <f>IF(AND(TableOMP[[#This Row],[total_time]]&gt;=TableOMP[[#This Row],[Low]], TableOMP[[#This Row],[total_time]]&lt;=TableOMP[[#This Row],[High]]),1,0)</f>
        <v>#N/A</v>
      </c>
    </row>
    <row r="815" spans="1:19" x14ac:dyDescent="0.25">
      <c r="A815" t="s">
        <v>17</v>
      </c>
      <c r="B815">
        <v>10000</v>
      </c>
      <c r="C815">
        <v>0</v>
      </c>
      <c r="D815">
        <v>0</v>
      </c>
      <c r="E815">
        <v>46</v>
      </c>
      <c r="F815">
        <v>1</v>
      </c>
      <c r="G815">
        <v>1.714666</v>
      </c>
      <c r="H815">
        <v>0.115522</v>
      </c>
      <c r="I815">
        <v>0.31768600000000002</v>
      </c>
      <c r="J815">
        <v>7.0600000000000003E-3</v>
      </c>
      <c r="K815" t="str">
        <f t="shared" si="12"/>
        <v>5</v>
      </c>
      <c r="L815" t="s">
        <v>41</v>
      </c>
      <c r="M815" t="s">
        <v>40</v>
      </c>
      <c r="N8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46 1</v>
      </c>
      <c r="O815" t="e">
        <f>VLOOKUP(TableOMP[[#This Row],[Label]],TableAvg[],2,FALSE)</f>
        <v>#N/A</v>
      </c>
      <c r="P815" t="e">
        <f>VLOOKUP(TableOMP[[#This Row],[Label]],TableAvg[],3,FALSE)</f>
        <v>#N/A</v>
      </c>
      <c r="Q815" t="e">
        <f>TableOMP[[#This Row],[Avg]]-$U$2*TableOMP[[#This Row],[StdDev]]</f>
        <v>#N/A</v>
      </c>
      <c r="R815" t="e">
        <f>TableOMP[[#This Row],[Avg]]+$U$2*TableOMP[[#This Row],[StdDev]]</f>
        <v>#N/A</v>
      </c>
      <c r="S815" t="e">
        <f>IF(AND(TableOMP[[#This Row],[total_time]]&gt;=TableOMP[[#This Row],[Low]], TableOMP[[#This Row],[total_time]]&lt;=TableOMP[[#This Row],[High]]),1,0)</f>
        <v>#N/A</v>
      </c>
    </row>
    <row r="816" spans="1:19" x14ac:dyDescent="0.25">
      <c r="A816" t="s">
        <v>17</v>
      </c>
      <c r="B816">
        <v>10000</v>
      </c>
      <c r="C816">
        <v>0</v>
      </c>
      <c r="D816">
        <v>0</v>
      </c>
      <c r="E816">
        <v>47</v>
      </c>
      <c r="F816">
        <v>1</v>
      </c>
      <c r="G816">
        <v>1.7466429999999999</v>
      </c>
      <c r="H816">
        <v>0.114524</v>
      </c>
      <c r="I816">
        <v>0.29196800000000001</v>
      </c>
      <c r="J816">
        <v>6.3470000000000002E-3</v>
      </c>
      <c r="K816" t="str">
        <f t="shared" si="12"/>
        <v>5</v>
      </c>
      <c r="L816" t="s">
        <v>41</v>
      </c>
      <c r="M816" t="s">
        <v>40</v>
      </c>
      <c r="N8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47 1</v>
      </c>
      <c r="O816" t="e">
        <f>VLOOKUP(TableOMP[[#This Row],[Label]],TableAvg[],2,FALSE)</f>
        <v>#N/A</v>
      </c>
      <c r="P816" t="e">
        <f>VLOOKUP(TableOMP[[#This Row],[Label]],TableAvg[],3,FALSE)</f>
        <v>#N/A</v>
      </c>
      <c r="Q816" t="e">
        <f>TableOMP[[#This Row],[Avg]]-$U$2*TableOMP[[#This Row],[StdDev]]</f>
        <v>#N/A</v>
      </c>
      <c r="R816" t="e">
        <f>TableOMP[[#This Row],[Avg]]+$U$2*TableOMP[[#This Row],[StdDev]]</f>
        <v>#N/A</v>
      </c>
      <c r="S816" t="e">
        <f>IF(AND(TableOMP[[#This Row],[total_time]]&gt;=TableOMP[[#This Row],[Low]], TableOMP[[#This Row],[total_time]]&lt;=TableOMP[[#This Row],[High]]),1,0)</f>
        <v>#N/A</v>
      </c>
    </row>
    <row r="817" spans="1:19" x14ac:dyDescent="0.25">
      <c r="A817" t="s">
        <v>17</v>
      </c>
      <c r="B817">
        <v>10000</v>
      </c>
      <c r="C817">
        <v>0</v>
      </c>
      <c r="D817">
        <v>0</v>
      </c>
      <c r="E817">
        <v>48</v>
      </c>
      <c r="F817">
        <v>1</v>
      </c>
      <c r="G817">
        <v>1.6633359999999999</v>
      </c>
      <c r="H817">
        <v>0.12922500000000001</v>
      </c>
      <c r="I817">
        <v>0.30230899999999999</v>
      </c>
      <c r="J817">
        <v>6.4320000000000002E-3</v>
      </c>
      <c r="K817" t="str">
        <f t="shared" si="12"/>
        <v>5</v>
      </c>
      <c r="L817" t="s">
        <v>41</v>
      </c>
      <c r="M817" t="s">
        <v>40</v>
      </c>
      <c r="N8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48 1</v>
      </c>
      <c r="O817" t="e">
        <f>VLOOKUP(TableOMP[[#This Row],[Label]],TableAvg[],2,FALSE)</f>
        <v>#N/A</v>
      </c>
      <c r="P817" t="e">
        <f>VLOOKUP(TableOMP[[#This Row],[Label]],TableAvg[],3,FALSE)</f>
        <v>#N/A</v>
      </c>
      <c r="Q817" t="e">
        <f>TableOMP[[#This Row],[Avg]]-$U$2*TableOMP[[#This Row],[StdDev]]</f>
        <v>#N/A</v>
      </c>
      <c r="R817" t="e">
        <f>TableOMP[[#This Row],[Avg]]+$U$2*TableOMP[[#This Row],[StdDev]]</f>
        <v>#N/A</v>
      </c>
      <c r="S817" t="e">
        <f>IF(AND(TableOMP[[#This Row],[total_time]]&gt;=TableOMP[[#This Row],[Low]], TableOMP[[#This Row],[total_time]]&lt;=TableOMP[[#This Row],[High]]),1,0)</f>
        <v>#N/A</v>
      </c>
    </row>
    <row r="818" spans="1:19" x14ac:dyDescent="0.25">
      <c r="A818" t="s">
        <v>17</v>
      </c>
      <c r="B818">
        <v>10000</v>
      </c>
      <c r="C818">
        <v>0</v>
      </c>
      <c r="D818">
        <v>0</v>
      </c>
      <c r="E818">
        <v>49</v>
      </c>
      <c r="F818">
        <v>1</v>
      </c>
      <c r="G818">
        <v>1.842371</v>
      </c>
      <c r="H818">
        <v>0.117285</v>
      </c>
      <c r="I818">
        <v>0.29664400000000002</v>
      </c>
      <c r="J818">
        <v>6.1799999999999997E-3</v>
      </c>
      <c r="K818" t="str">
        <f t="shared" si="12"/>
        <v>5</v>
      </c>
      <c r="L818" t="s">
        <v>41</v>
      </c>
      <c r="M818" t="s">
        <v>40</v>
      </c>
      <c r="N8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49 1</v>
      </c>
      <c r="O818" t="e">
        <f>VLOOKUP(TableOMP[[#This Row],[Label]],TableAvg[],2,FALSE)</f>
        <v>#N/A</v>
      </c>
      <c r="P818" t="e">
        <f>VLOOKUP(TableOMP[[#This Row],[Label]],TableAvg[],3,FALSE)</f>
        <v>#N/A</v>
      </c>
      <c r="Q818" t="e">
        <f>TableOMP[[#This Row],[Avg]]-$U$2*TableOMP[[#This Row],[StdDev]]</f>
        <v>#N/A</v>
      </c>
      <c r="R818" t="e">
        <f>TableOMP[[#This Row],[Avg]]+$U$2*TableOMP[[#This Row],[StdDev]]</f>
        <v>#N/A</v>
      </c>
      <c r="S818" t="e">
        <f>IF(AND(TableOMP[[#This Row],[total_time]]&gt;=TableOMP[[#This Row],[Low]], TableOMP[[#This Row],[total_time]]&lt;=TableOMP[[#This Row],[High]]),1,0)</f>
        <v>#N/A</v>
      </c>
    </row>
    <row r="819" spans="1:19" x14ac:dyDescent="0.25">
      <c r="A819" t="s">
        <v>17</v>
      </c>
      <c r="B819">
        <v>10000</v>
      </c>
      <c r="C819">
        <v>0</v>
      </c>
      <c r="D819">
        <v>0</v>
      </c>
      <c r="E819">
        <v>50</v>
      </c>
      <c r="F819">
        <v>1</v>
      </c>
      <c r="G819">
        <v>1.876028</v>
      </c>
      <c r="H819">
        <v>0.15584000000000001</v>
      </c>
      <c r="I819">
        <v>0.31415700000000002</v>
      </c>
      <c r="J819">
        <v>6.411E-3</v>
      </c>
      <c r="K819" t="str">
        <f t="shared" si="12"/>
        <v>5</v>
      </c>
      <c r="L819" t="s">
        <v>41</v>
      </c>
      <c r="M819" t="s">
        <v>40</v>
      </c>
      <c r="N8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50 1</v>
      </c>
      <c r="O819" t="e">
        <f>VLOOKUP(TableOMP[[#This Row],[Label]],TableAvg[],2,FALSE)</f>
        <v>#N/A</v>
      </c>
      <c r="P819" t="e">
        <f>VLOOKUP(TableOMP[[#This Row],[Label]],TableAvg[],3,FALSE)</f>
        <v>#N/A</v>
      </c>
      <c r="Q819" t="e">
        <f>TableOMP[[#This Row],[Avg]]-$U$2*TableOMP[[#This Row],[StdDev]]</f>
        <v>#N/A</v>
      </c>
      <c r="R819" t="e">
        <f>TableOMP[[#This Row],[Avg]]+$U$2*TableOMP[[#This Row],[StdDev]]</f>
        <v>#N/A</v>
      </c>
      <c r="S819" t="e">
        <f>IF(AND(TableOMP[[#This Row],[total_time]]&gt;=TableOMP[[#This Row],[Low]], TableOMP[[#This Row],[total_time]]&lt;=TableOMP[[#This Row],[High]]),1,0)</f>
        <v>#N/A</v>
      </c>
    </row>
    <row r="820" spans="1:19" x14ac:dyDescent="0.25">
      <c r="A820" t="s">
        <v>17</v>
      </c>
      <c r="B820">
        <v>10000</v>
      </c>
      <c r="C820">
        <v>0</v>
      </c>
      <c r="D820">
        <v>0</v>
      </c>
      <c r="E820">
        <v>51</v>
      </c>
      <c r="F820">
        <v>1</v>
      </c>
      <c r="G820">
        <v>1.840811</v>
      </c>
      <c r="H820">
        <v>0.11142199999999999</v>
      </c>
      <c r="I820">
        <v>0.31040600000000002</v>
      </c>
      <c r="J820">
        <v>6.208E-3</v>
      </c>
      <c r="K820" t="str">
        <f t="shared" si="12"/>
        <v>5</v>
      </c>
      <c r="L820" t="s">
        <v>41</v>
      </c>
      <c r="M820" t="s">
        <v>40</v>
      </c>
      <c r="N8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51 1</v>
      </c>
      <c r="O820" t="e">
        <f>VLOOKUP(TableOMP[[#This Row],[Label]],TableAvg[],2,FALSE)</f>
        <v>#N/A</v>
      </c>
      <c r="P820" t="e">
        <f>VLOOKUP(TableOMP[[#This Row],[Label]],TableAvg[],3,FALSE)</f>
        <v>#N/A</v>
      </c>
      <c r="Q820" t="e">
        <f>TableOMP[[#This Row],[Avg]]-$U$2*TableOMP[[#This Row],[StdDev]]</f>
        <v>#N/A</v>
      </c>
      <c r="R820" t="e">
        <f>TableOMP[[#This Row],[Avg]]+$U$2*TableOMP[[#This Row],[StdDev]]</f>
        <v>#N/A</v>
      </c>
      <c r="S820" t="e">
        <f>IF(AND(TableOMP[[#This Row],[total_time]]&gt;=TableOMP[[#This Row],[Low]], TableOMP[[#This Row],[total_time]]&lt;=TableOMP[[#This Row],[High]]),1,0)</f>
        <v>#N/A</v>
      </c>
    </row>
    <row r="821" spans="1:19" x14ac:dyDescent="0.25">
      <c r="A821" t="s">
        <v>17</v>
      </c>
      <c r="B821">
        <v>10000</v>
      </c>
      <c r="C821">
        <v>0</v>
      </c>
      <c r="D821">
        <v>0</v>
      </c>
      <c r="E821">
        <v>52</v>
      </c>
      <c r="F821">
        <v>1</v>
      </c>
      <c r="G821">
        <v>1.8996679999999999</v>
      </c>
      <c r="H821">
        <v>0.120741</v>
      </c>
      <c r="I821">
        <v>0.30879800000000002</v>
      </c>
      <c r="J821">
        <v>6.0549999999999996E-3</v>
      </c>
      <c r="K821" t="str">
        <f t="shared" si="12"/>
        <v>5</v>
      </c>
      <c r="L821" t="s">
        <v>41</v>
      </c>
      <c r="M821" t="s">
        <v>40</v>
      </c>
      <c r="N8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52 1</v>
      </c>
      <c r="O821" t="e">
        <f>VLOOKUP(TableOMP[[#This Row],[Label]],TableAvg[],2,FALSE)</f>
        <v>#N/A</v>
      </c>
      <c r="P821" t="e">
        <f>VLOOKUP(TableOMP[[#This Row],[Label]],TableAvg[],3,FALSE)</f>
        <v>#N/A</v>
      </c>
      <c r="Q821" t="e">
        <f>TableOMP[[#This Row],[Avg]]-$U$2*TableOMP[[#This Row],[StdDev]]</f>
        <v>#N/A</v>
      </c>
      <c r="R821" t="e">
        <f>TableOMP[[#This Row],[Avg]]+$U$2*TableOMP[[#This Row],[StdDev]]</f>
        <v>#N/A</v>
      </c>
      <c r="S821" t="e">
        <f>IF(AND(TableOMP[[#This Row],[total_time]]&gt;=TableOMP[[#This Row],[Low]], TableOMP[[#This Row],[total_time]]&lt;=TableOMP[[#This Row],[High]]),1,0)</f>
        <v>#N/A</v>
      </c>
    </row>
    <row r="822" spans="1:19" x14ac:dyDescent="0.25">
      <c r="A822" t="s">
        <v>17</v>
      </c>
      <c r="B822">
        <v>10000</v>
      </c>
      <c r="C822">
        <v>0</v>
      </c>
      <c r="D822">
        <v>0</v>
      </c>
      <c r="E822">
        <v>53</v>
      </c>
      <c r="F822">
        <v>1</v>
      </c>
      <c r="G822">
        <v>1.7195499999999999</v>
      </c>
      <c r="H822">
        <v>0.120445</v>
      </c>
      <c r="I822">
        <v>0.39956799999999998</v>
      </c>
      <c r="J822">
        <v>7.6839999999999999E-3</v>
      </c>
      <c r="K822" t="str">
        <f t="shared" si="12"/>
        <v>5</v>
      </c>
      <c r="L822" t="s">
        <v>41</v>
      </c>
      <c r="M822" t="s">
        <v>40</v>
      </c>
      <c r="N8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53 1</v>
      </c>
      <c r="O822" t="e">
        <f>VLOOKUP(TableOMP[[#This Row],[Label]],TableAvg[],2,FALSE)</f>
        <v>#N/A</v>
      </c>
      <c r="P822" t="e">
        <f>VLOOKUP(TableOMP[[#This Row],[Label]],TableAvg[],3,FALSE)</f>
        <v>#N/A</v>
      </c>
      <c r="Q822" t="e">
        <f>TableOMP[[#This Row],[Avg]]-$U$2*TableOMP[[#This Row],[StdDev]]</f>
        <v>#N/A</v>
      </c>
      <c r="R822" t="e">
        <f>TableOMP[[#This Row],[Avg]]+$U$2*TableOMP[[#This Row],[StdDev]]</f>
        <v>#N/A</v>
      </c>
      <c r="S822" t="e">
        <f>IF(AND(TableOMP[[#This Row],[total_time]]&gt;=TableOMP[[#This Row],[Low]], TableOMP[[#This Row],[total_time]]&lt;=TableOMP[[#This Row],[High]]),1,0)</f>
        <v>#N/A</v>
      </c>
    </row>
    <row r="823" spans="1:19" x14ac:dyDescent="0.25">
      <c r="A823" t="s">
        <v>17</v>
      </c>
      <c r="B823">
        <v>10000</v>
      </c>
      <c r="C823">
        <v>0</v>
      </c>
      <c r="D823">
        <v>0</v>
      </c>
      <c r="E823">
        <v>54</v>
      </c>
      <c r="F823">
        <v>1</v>
      </c>
      <c r="G823">
        <v>1.939163</v>
      </c>
      <c r="H823">
        <v>0.120226</v>
      </c>
      <c r="I823">
        <v>0.35765799999999998</v>
      </c>
      <c r="J823">
        <v>6.7479999999999997E-3</v>
      </c>
      <c r="K823" t="str">
        <f t="shared" si="12"/>
        <v>5</v>
      </c>
      <c r="L823" t="s">
        <v>41</v>
      </c>
      <c r="M823" t="s">
        <v>40</v>
      </c>
      <c r="N8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54 1</v>
      </c>
      <c r="O823" t="e">
        <f>VLOOKUP(TableOMP[[#This Row],[Label]],TableAvg[],2,FALSE)</f>
        <v>#N/A</v>
      </c>
      <c r="P823" t="e">
        <f>VLOOKUP(TableOMP[[#This Row],[Label]],TableAvg[],3,FALSE)</f>
        <v>#N/A</v>
      </c>
      <c r="Q823" t="e">
        <f>TableOMP[[#This Row],[Avg]]-$U$2*TableOMP[[#This Row],[StdDev]]</f>
        <v>#N/A</v>
      </c>
      <c r="R823" t="e">
        <f>TableOMP[[#This Row],[Avg]]+$U$2*TableOMP[[#This Row],[StdDev]]</f>
        <v>#N/A</v>
      </c>
      <c r="S823" t="e">
        <f>IF(AND(TableOMP[[#This Row],[total_time]]&gt;=TableOMP[[#This Row],[Low]], TableOMP[[#This Row],[total_time]]&lt;=TableOMP[[#This Row],[High]]),1,0)</f>
        <v>#N/A</v>
      </c>
    </row>
    <row r="824" spans="1:19" x14ac:dyDescent="0.25">
      <c r="A824" t="s">
        <v>17</v>
      </c>
      <c r="B824">
        <v>10000</v>
      </c>
      <c r="C824">
        <v>0</v>
      </c>
      <c r="D824">
        <v>0</v>
      </c>
      <c r="E824">
        <v>55</v>
      </c>
      <c r="F824">
        <v>1</v>
      </c>
      <c r="G824">
        <v>1.894252</v>
      </c>
      <c r="H824">
        <v>0.121902</v>
      </c>
      <c r="I824">
        <v>0.37854599999999999</v>
      </c>
      <c r="J824">
        <v>7.0099999999999997E-3</v>
      </c>
      <c r="K824" t="str">
        <f t="shared" si="12"/>
        <v>5</v>
      </c>
      <c r="L824" t="s">
        <v>41</v>
      </c>
      <c r="M824" t="s">
        <v>40</v>
      </c>
      <c r="N8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55 1</v>
      </c>
      <c r="O824" t="e">
        <f>VLOOKUP(TableOMP[[#This Row],[Label]],TableAvg[],2,FALSE)</f>
        <v>#N/A</v>
      </c>
      <c r="P824" t="e">
        <f>VLOOKUP(TableOMP[[#This Row],[Label]],TableAvg[],3,FALSE)</f>
        <v>#N/A</v>
      </c>
      <c r="Q824" t="e">
        <f>TableOMP[[#This Row],[Avg]]-$U$2*TableOMP[[#This Row],[StdDev]]</f>
        <v>#N/A</v>
      </c>
      <c r="R824" t="e">
        <f>TableOMP[[#This Row],[Avg]]+$U$2*TableOMP[[#This Row],[StdDev]]</f>
        <v>#N/A</v>
      </c>
      <c r="S824" t="e">
        <f>IF(AND(TableOMP[[#This Row],[total_time]]&gt;=TableOMP[[#This Row],[Low]], TableOMP[[#This Row],[total_time]]&lt;=TableOMP[[#This Row],[High]]),1,0)</f>
        <v>#N/A</v>
      </c>
    </row>
    <row r="825" spans="1:19" x14ac:dyDescent="0.25">
      <c r="A825" t="s">
        <v>17</v>
      </c>
      <c r="B825">
        <v>10000</v>
      </c>
      <c r="C825">
        <v>0</v>
      </c>
      <c r="D825">
        <v>0</v>
      </c>
      <c r="E825">
        <v>56</v>
      </c>
      <c r="F825">
        <v>1</v>
      </c>
      <c r="G825">
        <v>1.7483489999999999</v>
      </c>
      <c r="H825">
        <v>0.118454</v>
      </c>
      <c r="I825">
        <v>0.41428300000000001</v>
      </c>
      <c r="J825">
        <v>7.5319999999999996E-3</v>
      </c>
      <c r="K825" t="str">
        <f t="shared" si="12"/>
        <v>5</v>
      </c>
      <c r="L825" t="s">
        <v>41</v>
      </c>
      <c r="M825" t="s">
        <v>40</v>
      </c>
      <c r="N8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56 1</v>
      </c>
      <c r="O825" t="e">
        <f>VLOOKUP(TableOMP[[#This Row],[Label]],TableAvg[],2,FALSE)</f>
        <v>#N/A</v>
      </c>
      <c r="P825" t="e">
        <f>VLOOKUP(TableOMP[[#This Row],[Label]],TableAvg[],3,FALSE)</f>
        <v>#N/A</v>
      </c>
      <c r="Q825" t="e">
        <f>TableOMP[[#This Row],[Avg]]-$U$2*TableOMP[[#This Row],[StdDev]]</f>
        <v>#N/A</v>
      </c>
      <c r="R825" t="e">
        <f>TableOMP[[#This Row],[Avg]]+$U$2*TableOMP[[#This Row],[StdDev]]</f>
        <v>#N/A</v>
      </c>
      <c r="S825" t="e">
        <f>IF(AND(TableOMP[[#This Row],[total_time]]&gt;=TableOMP[[#This Row],[Low]], TableOMP[[#This Row],[total_time]]&lt;=TableOMP[[#This Row],[High]]),1,0)</f>
        <v>#N/A</v>
      </c>
    </row>
    <row r="826" spans="1:19" x14ac:dyDescent="0.25">
      <c r="A826" t="s">
        <v>17</v>
      </c>
      <c r="B826">
        <v>10000</v>
      </c>
      <c r="C826">
        <v>0</v>
      </c>
      <c r="D826">
        <v>0</v>
      </c>
      <c r="E826">
        <v>57</v>
      </c>
      <c r="F826">
        <v>1</v>
      </c>
      <c r="G826">
        <v>1.765517</v>
      </c>
      <c r="H826">
        <v>0.12056799999999999</v>
      </c>
      <c r="I826">
        <v>0.43237100000000001</v>
      </c>
      <c r="J826">
        <v>7.7210000000000004E-3</v>
      </c>
      <c r="K826" t="str">
        <f t="shared" si="12"/>
        <v>5</v>
      </c>
      <c r="L826" t="s">
        <v>41</v>
      </c>
      <c r="M826" t="s">
        <v>40</v>
      </c>
      <c r="N8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57 1</v>
      </c>
      <c r="O826" t="e">
        <f>VLOOKUP(TableOMP[[#This Row],[Label]],TableAvg[],2,FALSE)</f>
        <v>#N/A</v>
      </c>
      <c r="P826" t="e">
        <f>VLOOKUP(TableOMP[[#This Row],[Label]],TableAvg[],3,FALSE)</f>
        <v>#N/A</v>
      </c>
      <c r="Q826" t="e">
        <f>TableOMP[[#This Row],[Avg]]-$U$2*TableOMP[[#This Row],[StdDev]]</f>
        <v>#N/A</v>
      </c>
      <c r="R826" t="e">
        <f>TableOMP[[#This Row],[Avg]]+$U$2*TableOMP[[#This Row],[StdDev]]</f>
        <v>#N/A</v>
      </c>
      <c r="S826" t="e">
        <f>IF(AND(TableOMP[[#This Row],[total_time]]&gt;=TableOMP[[#This Row],[Low]], TableOMP[[#This Row],[total_time]]&lt;=TableOMP[[#This Row],[High]]),1,0)</f>
        <v>#N/A</v>
      </c>
    </row>
    <row r="827" spans="1:19" x14ac:dyDescent="0.25">
      <c r="A827" t="s">
        <v>17</v>
      </c>
      <c r="B827">
        <v>10000</v>
      </c>
      <c r="C827">
        <v>0</v>
      </c>
      <c r="D827">
        <v>0</v>
      </c>
      <c r="E827">
        <v>58</v>
      </c>
      <c r="F827">
        <v>1</v>
      </c>
      <c r="G827">
        <v>1.4747380000000001</v>
      </c>
      <c r="H827">
        <v>0.11143500000000001</v>
      </c>
      <c r="I827">
        <v>0.112635</v>
      </c>
      <c r="J827">
        <v>1.9759999999999999E-3</v>
      </c>
      <c r="K827" t="str">
        <f t="shared" si="12"/>
        <v>5</v>
      </c>
      <c r="L827" t="s">
        <v>41</v>
      </c>
      <c r="M827" t="s">
        <v>40</v>
      </c>
      <c r="N8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58 1</v>
      </c>
      <c r="O827" t="e">
        <f>VLOOKUP(TableOMP[[#This Row],[Label]],TableAvg[],2,FALSE)</f>
        <v>#N/A</v>
      </c>
      <c r="P827" t="e">
        <f>VLOOKUP(TableOMP[[#This Row],[Label]],TableAvg[],3,FALSE)</f>
        <v>#N/A</v>
      </c>
      <c r="Q827" t="e">
        <f>TableOMP[[#This Row],[Avg]]-$U$2*TableOMP[[#This Row],[StdDev]]</f>
        <v>#N/A</v>
      </c>
      <c r="R827" t="e">
        <f>TableOMP[[#This Row],[Avg]]+$U$2*TableOMP[[#This Row],[StdDev]]</f>
        <v>#N/A</v>
      </c>
      <c r="S827" t="e">
        <f>IF(AND(TableOMP[[#This Row],[total_time]]&gt;=TableOMP[[#This Row],[Low]], TableOMP[[#This Row],[total_time]]&lt;=TableOMP[[#This Row],[High]]),1,0)</f>
        <v>#N/A</v>
      </c>
    </row>
    <row r="828" spans="1:19" x14ac:dyDescent="0.25">
      <c r="A828" t="s">
        <v>17</v>
      </c>
      <c r="B828">
        <v>10000</v>
      </c>
      <c r="C828">
        <v>0</v>
      </c>
      <c r="D828">
        <v>0</v>
      </c>
      <c r="E828">
        <v>59</v>
      </c>
      <c r="F828">
        <v>1</v>
      </c>
      <c r="G828">
        <v>1.557323</v>
      </c>
      <c r="H828">
        <v>0.12064900000000001</v>
      </c>
      <c r="I828">
        <v>2.7279249999999999</v>
      </c>
      <c r="J828">
        <v>4.7032999999999998E-2</v>
      </c>
      <c r="K828" t="str">
        <f t="shared" si="12"/>
        <v>5</v>
      </c>
      <c r="L828" t="s">
        <v>41</v>
      </c>
      <c r="M828" t="s">
        <v>40</v>
      </c>
      <c r="N8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59 1</v>
      </c>
      <c r="O828" t="e">
        <f>VLOOKUP(TableOMP[[#This Row],[Label]],TableAvg[],2,FALSE)</f>
        <v>#N/A</v>
      </c>
      <c r="P828" t="e">
        <f>VLOOKUP(TableOMP[[#This Row],[Label]],TableAvg[],3,FALSE)</f>
        <v>#N/A</v>
      </c>
      <c r="Q828" t="e">
        <f>TableOMP[[#This Row],[Avg]]-$U$2*TableOMP[[#This Row],[StdDev]]</f>
        <v>#N/A</v>
      </c>
      <c r="R828" t="e">
        <f>TableOMP[[#This Row],[Avg]]+$U$2*TableOMP[[#This Row],[StdDev]]</f>
        <v>#N/A</v>
      </c>
      <c r="S828" t="e">
        <f>IF(AND(TableOMP[[#This Row],[total_time]]&gt;=TableOMP[[#This Row],[Low]], TableOMP[[#This Row],[total_time]]&lt;=TableOMP[[#This Row],[High]]),1,0)</f>
        <v>#N/A</v>
      </c>
    </row>
    <row r="829" spans="1:19" x14ac:dyDescent="0.25">
      <c r="A829" t="s">
        <v>17</v>
      </c>
      <c r="B829">
        <v>10000</v>
      </c>
      <c r="C829">
        <v>0</v>
      </c>
      <c r="D829">
        <v>0</v>
      </c>
      <c r="E829">
        <v>60</v>
      </c>
      <c r="F829">
        <v>1</v>
      </c>
      <c r="G829">
        <v>1.3968529999999999</v>
      </c>
      <c r="H829">
        <v>0.113512</v>
      </c>
      <c r="I829">
        <v>0.102951</v>
      </c>
      <c r="J829">
        <v>1.745E-3</v>
      </c>
      <c r="K829" t="str">
        <f t="shared" si="12"/>
        <v>5</v>
      </c>
      <c r="L829" t="s">
        <v>41</v>
      </c>
      <c r="M829" t="s">
        <v>40</v>
      </c>
      <c r="N8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60 1</v>
      </c>
      <c r="O829" t="e">
        <f>VLOOKUP(TableOMP[[#This Row],[Label]],TableAvg[],2,FALSE)</f>
        <v>#N/A</v>
      </c>
      <c r="P829" t="e">
        <f>VLOOKUP(TableOMP[[#This Row],[Label]],TableAvg[],3,FALSE)</f>
        <v>#N/A</v>
      </c>
      <c r="Q829" t="e">
        <f>TableOMP[[#This Row],[Avg]]-$U$2*TableOMP[[#This Row],[StdDev]]</f>
        <v>#N/A</v>
      </c>
      <c r="R829" t="e">
        <f>TableOMP[[#This Row],[Avg]]+$U$2*TableOMP[[#This Row],[StdDev]]</f>
        <v>#N/A</v>
      </c>
      <c r="S829" t="e">
        <f>IF(AND(TableOMP[[#This Row],[total_time]]&gt;=TableOMP[[#This Row],[Low]], TableOMP[[#This Row],[total_time]]&lt;=TableOMP[[#This Row],[High]]),1,0)</f>
        <v>#N/A</v>
      </c>
    </row>
    <row r="830" spans="1:19" x14ac:dyDescent="0.25">
      <c r="A830" t="s">
        <v>17</v>
      </c>
      <c r="B830">
        <v>10000</v>
      </c>
      <c r="C830">
        <v>0</v>
      </c>
      <c r="D830">
        <v>0</v>
      </c>
      <c r="E830">
        <v>61</v>
      </c>
      <c r="F830">
        <v>1</v>
      </c>
      <c r="G830">
        <v>1.455409</v>
      </c>
      <c r="H830">
        <v>0.112482</v>
      </c>
      <c r="I830">
        <v>1.005657</v>
      </c>
      <c r="J830">
        <v>1.6761000000000002E-2</v>
      </c>
      <c r="K830" t="str">
        <f t="shared" si="12"/>
        <v>5</v>
      </c>
      <c r="L830" t="s">
        <v>41</v>
      </c>
      <c r="M830" t="s">
        <v>40</v>
      </c>
      <c r="N8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61 1</v>
      </c>
      <c r="O830" t="e">
        <f>VLOOKUP(TableOMP[[#This Row],[Label]],TableAvg[],2,FALSE)</f>
        <v>#N/A</v>
      </c>
      <c r="P830" t="e">
        <f>VLOOKUP(TableOMP[[#This Row],[Label]],TableAvg[],3,FALSE)</f>
        <v>#N/A</v>
      </c>
      <c r="Q830" t="e">
        <f>TableOMP[[#This Row],[Avg]]-$U$2*TableOMP[[#This Row],[StdDev]]</f>
        <v>#N/A</v>
      </c>
      <c r="R830" t="e">
        <f>TableOMP[[#This Row],[Avg]]+$U$2*TableOMP[[#This Row],[StdDev]]</f>
        <v>#N/A</v>
      </c>
      <c r="S830" t="e">
        <f>IF(AND(TableOMP[[#This Row],[total_time]]&gt;=TableOMP[[#This Row],[Low]], TableOMP[[#This Row],[total_time]]&lt;=TableOMP[[#This Row],[High]]),1,0)</f>
        <v>#N/A</v>
      </c>
    </row>
    <row r="831" spans="1:19" x14ac:dyDescent="0.25">
      <c r="A831" t="s">
        <v>17</v>
      </c>
      <c r="B831">
        <v>10000</v>
      </c>
      <c r="C831">
        <v>0</v>
      </c>
      <c r="D831">
        <v>0</v>
      </c>
      <c r="E831">
        <v>62</v>
      </c>
      <c r="F831">
        <v>1</v>
      </c>
      <c r="G831">
        <v>1.393413</v>
      </c>
      <c r="H831">
        <v>0.12048</v>
      </c>
      <c r="I831">
        <v>0.13442699999999999</v>
      </c>
      <c r="J831">
        <v>2.2039999999999998E-3</v>
      </c>
      <c r="K831" t="str">
        <f t="shared" si="12"/>
        <v>5</v>
      </c>
      <c r="L831" t="s">
        <v>41</v>
      </c>
      <c r="M831" t="s">
        <v>40</v>
      </c>
      <c r="N8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62 1</v>
      </c>
      <c r="O831" t="e">
        <f>VLOOKUP(TableOMP[[#This Row],[Label]],TableAvg[],2,FALSE)</f>
        <v>#N/A</v>
      </c>
      <c r="P831" t="e">
        <f>VLOOKUP(TableOMP[[#This Row],[Label]],TableAvg[],3,FALSE)</f>
        <v>#N/A</v>
      </c>
      <c r="Q831" t="e">
        <f>TableOMP[[#This Row],[Avg]]-$U$2*TableOMP[[#This Row],[StdDev]]</f>
        <v>#N/A</v>
      </c>
      <c r="R831" t="e">
        <f>TableOMP[[#This Row],[Avg]]+$U$2*TableOMP[[#This Row],[StdDev]]</f>
        <v>#N/A</v>
      </c>
      <c r="S831" t="e">
        <f>IF(AND(TableOMP[[#This Row],[total_time]]&gt;=TableOMP[[#This Row],[Low]], TableOMP[[#This Row],[total_time]]&lt;=TableOMP[[#This Row],[High]]),1,0)</f>
        <v>#N/A</v>
      </c>
    </row>
    <row r="832" spans="1:19" x14ac:dyDescent="0.25">
      <c r="A832" t="s">
        <v>17</v>
      </c>
      <c r="B832">
        <v>10000</v>
      </c>
      <c r="C832">
        <v>0</v>
      </c>
      <c r="D832">
        <v>0</v>
      </c>
      <c r="E832">
        <v>63</v>
      </c>
      <c r="F832">
        <v>1</v>
      </c>
      <c r="G832">
        <v>1.3890009999999999</v>
      </c>
      <c r="H832">
        <v>0.11738</v>
      </c>
      <c r="I832">
        <v>0.14752899999999999</v>
      </c>
      <c r="J832">
        <v>2.3800000000000002E-3</v>
      </c>
      <c r="K832" t="str">
        <f t="shared" si="12"/>
        <v>5</v>
      </c>
      <c r="L832" t="s">
        <v>41</v>
      </c>
      <c r="M832" t="s">
        <v>40</v>
      </c>
      <c r="N8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63 1</v>
      </c>
      <c r="O832" t="e">
        <f>VLOOKUP(TableOMP[[#This Row],[Label]],TableAvg[],2,FALSE)</f>
        <v>#N/A</v>
      </c>
      <c r="P832" t="e">
        <f>VLOOKUP(TableOMP[[#This Row],[Label]],TableAvg[],3,FALSE)</f>
        <v>#N/A</v>
      </c>
      <c r="Q832" t="e">
        <f>TableOMP[[#This Row],[Avg]]-$U$2*TableOMP[[#This Row],[StdDev]]</f>
        <v>#N/A</v>
      </c>
      <c r="R832" t="e">
        <f>TableOMP[[#This Row],[Avg]]+$U$2*TableOMP[[#This Row],[StdDev]]</f>
        <v>#N/A</v>
      </c>
      <c r="S832" t="e">
        <f>IF(AND(TableOMP[[#This Row],[total_time]]&gt;=TableOMP[[#This Row],[Low]], TableOMP[[#This Row],[total_time]]&lt;=TableOMP[[#This Row],[High]]),1,0)</f>
        <v>#N/A</v>
      </c>
    </row>
    <row r="833" spans="1:19" x14ac:dyDescent="0.25">
      <c r="A833" t="s">
        <v>17</v>
      </c>
      <c r="B833">
        <v>10000</v>
      </c>
      <c r="C833">
        <v>0</v>
      </c>
      <c r="D833">
        <v>0</v>
      </c>
      <c r="E833">
        <v>64</v>
      </c>
      <c r="F833">
        <v>1</v>
      </c>
      <c r="G833">
        <v>1.4102189999999999</v>
      </c>
      <c r="H833">
        <v>0.117782</v>
      </c>
      <c r="I833">
        <v>0.120472</v>
      </c>
      <c r="J833">
        <v>1.9120000000000001E-3</v>
      </c>
      <c r="K833" t="str">
        <f t="shared" si="12"/>
        <v>5</v>
      </c>
      <c r="L833" t="s">
        <v>41</v>
      </c>
      <c r="M833" t="s">
        <v>40</v>
      </c>
      <c r="N8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10000 0 0 64 1</v>
      </c>
      <c r="O833" t="e">
        <f>VLOOKUP(TableOMP[[#This Row],[Label]],TableAvg[],2,FALSE)</f>
        <v>#N/A</v>
      </c>
      <c r="P833" t="e">
        <f>VLOOKUP(TableOMP[[#This Row],[Label]],TableAvg[],3,FALSE)</f>
        <v>#N/A</v>
      </c>
      <c r="Q833" t="e">
        <f>TableOMP[[#This Row],[Avg]]-$U$2*TableOMP[[#This Row],[StdDev]]</f>
        <v>#N/A</v>
      </c>
      <c r="R833" t="e">
        <f>TableOMP[[#This Row],[Avg]]+$U$2*TableOMP[[#This Row],[StdDev]]</f>
        <v>#N/A</v>
      </c>
      <c r="S833" t="e">
        <f>IF(AND(TableOMP[[#This Row],[total_time]]&gt;=TableOMP[[#This Row],[Low]], TableOMP[[#This Row],[total_time]]&lt;=TableOMP[[#This Row],[High]]),1,0)</f>
        <v>#N/A</v>
      </c>
    </row>
    <row r="834" spans="1:19" x14ac:dyDescent="0.25">
      <c r="A834" t="s">
        <v>17</v>
      </c>
      <c r="B834">
        <v>1000</v>
      </c>
      <c r="C834">
        <v>0</v>
      </c>
      <c r="D834">
        <v>0</v>
      </c>
      <c r="E834">
        <v>1</v>
      </c>
      <c r="F834">
        <v>1</v>
      </c>
      <c r="G834">
        <v>1.05985</v>
      </c>
      <c r="H834">
        <v>2.5439999999999998E-3</v>
      </c>
      <c r="I834">
        <v>0</v>
      </c>
      <c r="J834">
        <v>0</v>
      </c>
      <c r="K834" t="str">
        <f t="shared" ref="K834:K897" si="13">MID(M834,22,1)</f>
        <v>5</v>
      </c>
      <c r="L834" t="s">
        <v>41</v>
      </c>
      <c r="M834" t="s">
        <v>40</v>
      </c>
      <c r="N8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 1</v>
      </c>
      <c r="O834" t="e">
        <f>VLOOKUP(TableOMP[[#This Row],[Label]],TableAvg[],2,FALSE)</f>
        <v>#N/A</v>
      </c>
      <c r="P834" t="e">
        <f>VLOOKUP(TableOMP[[#This Row],[Label]],TableAvg[],3,FALSE)</f>
        <v>#N/A</v>
      </c>
      <c r="Q834" t="e">
        <f>TableOMP[[#This Row],[Avg]]-$U$2*TableOMP[[#This Row],[StdDev]]</f>
        <v>#N/A</v>
      </c>
      <c r="R834" t="e">
        <f>TableOMP[[#This Row],[Avg]]+$U$2*TableOMP[[#This Row],[StdDev]]</f>
        <v>#N/A</v>
      </c>
      <c r="S834" t="e">
        <f>IF(AND(TableOMP[[#This Row],[total_time]]&gt;=TableOMP[[#This Row],[Low]], TableOMP[[#This Row],[total_time]]&lt;=TableOMP[[#This Row],[High]]),1,0)</f>
        <v>#N/A</v>
      </c>
    </row>
    <row r="835" spans="1:19" x14ac:dyDescent="0.25">
      <c r="A835" t="s">
        <v>17</v>
      </c>
      <c r="B835">
        <v>1000</v>
      </c>
      <c r="C835">
        <v>0</v>
      </c>
      <c r="D835">
        <v>0</v>
      </c>
      <c r="E835">
        <v>2</v>
      </c>
      <c r="F835">
        <v>1</v>
      </c>
      <c r="G835">
        <v>1.0491360000000001</v>
      </c>
      <c r="H835">
        <v>3.2039999999999998E-3</v>
      </c>
      <c r="I835">
        <v>1.441E-3</v>
      </c>
      <c r="J835">
        <v>1.441E-3</v>
      </c>
      <c r="K835" t="str">
        <f t="shared" si="13"/>
        <v>5</v>
      </c>
      <c r="L835" t="s">
        <v>41</v>
      </c>
      <c r="M835" t="s">
        <v>40</v>
      </c>
      <c r="N8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 1</v>
      </c>
      <c r="O835" t="e">
        <f>VLOOKUP(TableOMP[[#This Row],[Label]],TableAvg[],2,FALSE)</f>
        <v>#N/A</v>
      </c>
      <c r="P835" t="e">
        <f>VLOOKUP(TableOMP[[#This Row],[Label]],TableAvg[],3,FALSE)</f>
        <v>#N/A</v>
      </c>
      <c r="Q835" t="e">
        <f>TableOMP[[#This Row],[Avg]]-$U$2*TableOMP[[#This Row],[StdDev]]</f>
        <v>#N/A</v>
      </c>
      <c r="R835" t="e">
        <f>TableOMP[[#This Row],[Avg]]+$U$2*TableOMP[[#This Row],[StdDev]]</f>
        <v>#N/A</v>
      </c>
      <c r="S835" t="e">
        <f>IF(AND(TableOMP[[#This Row],[total_time]]&gt;=TableOMP[[#This Row],[Low]], TableOMP[[#This Row],[total_time]]&lt;=TableOMP[[#This Row],[High]]),1,0)</f>
        <v>#N/A</v>
      </c>
    </row>
    <row r="836" spans="1:19" x14ac:dyDescent="0.25">
      <c r="A836" t="s">
        <v>17</v>
      </c>
      <c r="B836">
        <v>1000</v>
      </c>
      <c r="C836">
        <v>0</v>
      </c>
      <c r="D836">
        <v>0</v>
      </c>
      <c r="E836">
        <v>3</v>
      </c>
      <c r="F836">
        <v>1</v>
      </c>
      <c r="G836">
        <v>1.0576410000000001</v>
      </c>
      <c r="H836">
        <v>2.7850000000000001E-3</v>
      </c>
      <c r="I836">
        <v>1.395E-3</v>
      </c>
      <c r="J836">
        <v>6.9800000000000005E-4</v>
      </c>
      <c r="K836" t="str">
        <f t="shared" si="13"/>
        <v>5</v>
      </c>
      <c r="L836" t="s">
        <v>41</v>
      </c>
      <c r="M836" t="s">
        <v>40</v>
      </c>
      <c r="N8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 1</v>
      </c>
      <c r="O836" t="e">
        <f>VLOOKUP(TableOMP[[#This Row],[Label]],TableAvg[],2,FALSE)</f>
        <v>#N/A</v>
      </c>
      <c r="P836" t="e">
        <f>VLOOKUP(TableOMP[[#This Row],[Label]],TableAvg[],3,FALSE)</f>
        <v>#N/A</v>
      </c>
      <c r="Q836" t="e">
        <f>TableOMP[[#This Row],[Avg]]-$U$2*TableOMP[[#This Row],[StdDev]]</f>
        <v>#N/A</v>
      </c>
      <c r="R836" t="e">
        <f>TableOMP[[#This Row],[Avg]]+$U$2*TableOMP[[#This Row],[StdDev]]</f>
        <v>#N/A</v>
      </c>
      <c r="S836" t="e">
        <f>IF(AND(TableOMP[[#This Row],[total_time]]&gt;=TableOMP[[#This Row],[Low]], TableOMP[[#This Row],[total_time]]&lt;=TableOMP[[#This Row],[High]]),1,0)</f>
        <v>#N/A</v>
      </c>
    </row>
    <row r="837" spans="1:19" x14ac:dyDescent="0.25">
      <c r="A837" t="s">
        <v>17</v>
      </c>
      <c r="B837">
        <v>1000</v>
      </c>
      <c r="C837">
        <v>0</v>
      </c>
      <c r="D837">
        <v>0</v>
      </c>
      <c r="E837">
        <v>4</v>
      </c>
      <c r="F837">
        <v>1</v>
      </c>
      <c r="G837">
        <v>1.052562</v>
      </c>
      <c r="H837">
        <v>3.4129999999999998E-3</v>
      </c>
      <c r="I837">
        <v>3.2060000000000001E-3</v>
      </c>
      <c r="J837">
        <v>1.0690000000000001E-3</v>
      </c>
      <c r="K837" t="str">
        <f t="shared" si="13"/>
        <v>5</v>
      </c>
      <c r="L837" t="s">
        <v>41</v>
      </c>
      <c r="M837" t="s">
        <v>40</v>
      </c>
      <c r="N8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 1</v>
      </c>
      <c r="O837" t="e">
        <f>VLOOKUP(TableOMP[[#This Row],[Label]],TableAvg[],2,FALSE)</f>
        <v>#N/A</v>
      </c>
      <c r="P837" t="e">
        <f>VLOOKUP(TableOMP[[#This Row],[Label]],TableAvg[],3,FALSE)</f>
        <v>#N/A</v>
      </c>
      <c r="Q837" t="e">
        <f>TableOMP[[#This Row],[Avg]]-$U$2*TableOMP[[#This Row],[StdDev]]</f>
        <v>#N/A</v>
      </c>
      <c r="R837" t="e">
        <f>TableOMP[[#This Row],[Avg]]+$U$2*TableOMP[[#This Row],[StdDev]]</f>
        <v>#N/A</v>
      </c>
      <c r="S837" t="e">
        <f>IF(AND(TableOMP[[#This Row],[total_time]]&gt;=TableOMP[[#This Row],[Low]], TableOMP[[#This Row],[total_time]]&lt;=TableOMP[[#This Row],[High]]),1,0)</f>
        <v>#N/A</v>
      </c>
    </row>
    <row r="838" spans="1:19" x14ac:dyDescent="0.25">
      <c r="A838" t="s">
        <v>17</v>
      </c>
      <c r="B838">
        <v>1000</v>
      </c>
      <c r="C838">
        <v>0</v>
      </c>
      <c r="D838">
        <v>0</v>
      </c>
      <c r="E838">
        <v>5</v>
      </c>
      <c r="F838">
        <v>1</v>
      </c>
      <c r="G838">
        <v>1.055401</v>
      </c>
      <c r="H838">
        <v>3.2829999999999999E-3</v>
      </c>
      <c r="I838">
        <v>4.0679999999999996E-3</v>
      </c>
      <c r="J838">
        <v>1.0169999999999999E-3</v>
      </c>
      <c r="K838" t="str">
        <f t="shared" si="13"/>
        <v>5</v>
      </c>
      <c r="L838" t="s">
        <v>41</v>
      </c>
      <c r="M838" t="s">
        <v>40</v>
      </c>
      <c r="N8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 1</v>
      </c>
      <c r="O838" t="e">
        <f>VLOOKUP(TableOMP[[#This Row],[Label]],TableAvg[],2,FALSE)</f>
        <v>#N/A</v>
      </c>
      <c r="P838" t="e">
        <f>VLOOKUP(TableOMP[[#This Row],[Label]],TableAvg[],3,FALSE)</f>
        <v>#N/A</v>
      </c>
      <c r="Q838" t="e">
        <f>TableOMP[[#This Row],[Avg]]-$U$2*TableOMP[[#This Row],[StdDev]]</f>
        <v>#N/A</v>
      </c>
      <c r="R838" t="e">
        <f>TableOMP[[#This Row],[Avg]]+$U$2*TableOMP[[#This Row],[StdDev]]</f>
        <v>#N/A</v>
      </c>
      <c r="S838" t="e">
        <f>IF(AND(TableOMP[[#This Row],[total_time]]&gt;=TableOMP[[#This Row],[Low]], TableOMP[[#This Row],[total_time]]&lt;=TableOMP[[#This Row],[High]]),1,0)</f>
        <v>#N/A</v>
      </c>
    </row>
    <row r="839" spans="1:19" x14ac:dyDescent="0.25">
      <c r="A839" t="s">
        <v>17</v>
      </c>
      <c r="B839">
        <v>1000</v>
      </c>
      <c r="C839">
        <v>0</v>
      </c>
      <c r="D839">
        <v>0</v>
      </c>
      <c r="E839">
        <v>6</v>
      </c>
      <c r="F839">
        <v>1</v>
      </c>
      <c r="G839">
        <v>1.0885959999999999</v>
      </c>
      <c r="H839">
        <v>3.8860000000000001E-3</v>
      </c>
      <c r="I839">
        <v>3.7130000000000002E-3</v>
      </c>
      <c r="J839">
        <v>7.4299999999999995E-4</v>
      </c>
      <c r="K839" t="str">
        <f t="shared" si="13"/>
        <v>5</v>
      </c>
      <c r="L839" t="s">
        <v>41</v>
      </c>
      <c r="M839" t="s">
        <v>40</v>
      </c>
      <c r="N8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 1</v>
      </c>
      <c r="O839" t="e">
        <f>VLOOKUP(TableOMP[[#This Row],[Label]],TableAvg[],2,FALSE)</f>
        <v>#N/A</v>
      </c>
      <c r="P839" t="e">
        <f>VLOOKUP(TableOMP[[#This Row],[Label]],TableAvg[],3,FALSE)</f>
        <v>#N/A</v>
      </c>
      <c r="Q839" t="e">
        <f>TableOMP[[#This Row],[Avg]]-$U$2*TableOMP[[#This Row],[StdDev]]</f>
        <v>#N/A</v>
      </c>
      <c r="R839" t="e">
        <f>TableOMP[[#This Row],[Avg]]+$U$2*TableOMP[[#This Row],[StdDev]]</f>
        <v>#N/A</v>
      </c>
      <c r="S839" t="e">
        <f>IF(AND(TableOMP[[#This Row],[total_time]]&gt;=TableOMP[[#This Row],[Low]], TableOMP[[#This Row],[total_time]]&lt;=TableOMP[[#This Row],[High]]),1,0)</f>
        <v>#N/A</v>
      </c>
    </row>
    <row r="840" spans="1:19" x14ac:dyDescent="0.25">
      <c r="A840" t="s">
        <v>17</v>
      </c>
      <c r="B840">
        <v>1000</v>
      </c>
      <c r="C840">
        <v>0</v>
      </c>
      <c r="D840">
        <v>0</v>
      </c>
      <c r="E840">
        <v>7</v>
      </c>
      <c r="F840">
        <v>1</v>
      </c>
      <c r="G840">
        <v>1.074986</v>
      </c>
      <c r="H840">
        <v>4.0020000000000003E-3</v>
      </c>
      <c r="I840">
        <v>9.1859999999999997E-3</v>
      </c>
      <c r="J840">
        <v>1.531E-3</v>
      </c>
      <c r="K840" t="str">
        <f t="shared" si="13"/>
        <v>5</v>
      </c>
      <c r="L840" t="s">
        <v>41</v>
      </c>
      <c r="M840" t="s">
        <v>40</v>
      </c>
      <c r="N8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7 1</v>
      </c>
      <c r="O840" t="e">
        <f>VLOOKUP(TableOMP[[#This Row],[Label]],TableAvg[],2,FALSE)</f>
        <v>#N/A</v>
      </c>
      <c r="P840" t="e">
        <f>VLOOKUP(TableOMP[[#This Row],[Label]],TableAvg[],3,FALSE)</f>
        <v>#N/A</v>
      </c>
      <c r="Q840" t="e">
        <f>TableOMP[[#This Row],[Avg]]-$U$2*TableOMP[[#This Row],[StdDev]]</f>
        <v>#N/A</v>
      </c>
      <c r="R840" t="e">
        <f>TableOMP[[#This Row],[Avg]]+$U$2*TableOMP[[#This Row],[StdDev]]</f>
        <v>#N/A</v>
      </c>
      <c r="S840" t="e">
        <f>IF(AND(TableOMP[[#This Row],[total_time]]&gt;=TableOMP[[#This Row],[Low]], TableOMP[[#This Row],[total_time]]&lt;=TableOMP[[#This Row],[High]]),1,0)</f>
        <v>#N/A</v>
      </c>
    </row>
    <row r="841" spans="1:19" x14ac:dyDescent="0.25">
      <c r="A841" t="s">
        <v>17</v>
      </c>
      <c r="B841">
        <v>1000</v>
      </c>
      <c r="C841">
        <v>0</v>
      </c>
      <c r="D841">
        <v>0</v>
      </c>
      <c r="E841">
        <v>8</v>
      </c>
      <c r="F841">
        <v>1</v>
      </c>
      <c r="G841">
        <v>1.0960650000000001</v>
      </c>
      <c r="H841">
        <v>4.4159999999999998E-3</v>
      </c>
      <c r="I841">
        <v>1.0297000000000001E-2</v>
      </c>
      <c r="J841">
        <v>1.4710000000000001E-3</v>
      </c>
      <c r="K841" t="str">
        <f t="shared" si="13"/>
        <v>5</v>
      </c>
      <c r="L841" t="s">
        <v>41</v>
      </c>
      <c r="M841" t="s">
        <v>40</v>
      </c>
      <c r="N8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8 1</v>
      </c>
      <c r="O841" t="e">
        <f>VLOOKUP(TableOMP[[#This Row],[Label]],TableAvg[],2,FALSE)</f>
        <v>#N/A</v>
      </c>
      <c r="P841" t="e">
        <f>VLOOKUP(TableOMP[[#This Row],[Label]],TableAvg[],3,FALSE)</f>
        <v>#N/A</v>
      </c>
      <c r="Q841" t="e">
        <f>TableOMP[[#This Row],[Avg]]-$U$2*TableOMP[[#This Row],[StdDev]]</f>
        <v>#N/A</v>
      </c>
      <c r="R841" t="e">
        <f>TableOMP[[#This Row],[Avg]]+$U$2*TableOMP[[#This Row],[StdDev]]</f>
        <v>#N/A</v>
      </c>
      <c r="S841" t="e">
        <f>IF(AND(TableOMP[[#This Row],[total_time]]&gt;=TableOMP[[#This Row],[Low]], TableOMP[[#This Row],[total_time]]&lt;=TableOMP[[#This Row],[High]]),1,0)</f>
        <v>#N/A</v>
      </c>
    </row>
    <row r="842" spans="1:19" x14ac:dyDescent="0.25">
      <c r="A842" t="s">
        <v>17</v>
      </c>
      <c r="B842">
        <v>1000</v>
      </c>
      <c r="C842">
        <v>0</v>
      </c>
      <c r="D842">
        <v>0</v>
      </c>
      <c r="E842">
        <v>9</v>
      </c>
      <c r="F842">
        <v>1</v>
      </c>
      <c r="G842">
        <v>1.091181</v>
      </c>
      <c r="H842">
        <v>5.1409999999999997E-3</v>
      </c>
      <c r="I842">
        <v>1.031E-2</v>
      </c>
      <c r="J842">
        <v>1.289E-3</v>
      </c>
      <c r="K842" t="str">
        <f t="shared" si="13"/>
        <v>5</v>
      </c>
      <c r="L842" t="s">
        <v>41</v>
      </c>
      <c r="M842" t="s">
        <v>40</v>
      </c>
      <c r="N8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9 1</v>
      </c>
      <c r="O842" t="e">
        <f>VLOOKUP(TableOMP[[#This Row],[Label]],TableAvg[],2,FALSE)</f>
        <v>#N/A</v>
      </c>
      <c r="P842" t="e">
        <f>VLOOKUP(TableOMP[[#This Row],[Label]],TableAvg[],3,FALSE)</f>
        <v>#N/A</v>
      </c>
      <c r="Q842" t="e">
        <f>TableOMP[[#This Row],[Avg]]-$U$2*TableOMP[[#This Row],[StdDev]]</f>
        <v>#N/A</v>
      </c>
      <c r="R842" t="e">
        <f>TableOMP[[#This Row],[Avg]]+$U$2*TableOMP[[#This Row],[StdDev]]</f>
        <v>#N/A</v>
      </c>
      <c r="S842" t="e">
        <f>IF(AND(TableOMP[[#This Row],[total_time]]&gt;=TableOMP[[#This Row],[Low]], TableOMP[[#This Row],[total_time]]&lt;=TableOMP[[#This Row],[High]]),1,0)</f>
        <v>#N/A</v>
      </c>
    </row>
    <row r="843" spans="1:19" x14ac:dyDescent="0.25">
      <c r="A843" t="s">
        <v>17</v>
      </c>
      <c r="B843">
        <v>1000</v>
      </c>
      <c r="C843">
        <v>0</v>
      </c>
      <c r="D843">
        <v>0</v>
      </c>
      <c r="E843">
        <v>10</v>
      </c>
      <c r="F843">
        <v>1</v>
      </c>
      <c r="G843">
        <v>1.0898559999999999</v>
      </c>
      <c r="H843">
        <v>5.1539999999999997E-3</v>
      </c>
      <c r="I843">
        <v>9.7949999999999999E-3</v>
      </c>
      <c r="J843">
        <v>1.088E-3</v>
      </c>
      <c r="K843" t="str">
        <f t="shared" si="13"/>
        <v>5</v>
      </c>
      <c r="L843" t="s">
        <v>41</v>
      </c>
      <c r="M843" t="s">
        <v>40</v>
      </c>
      <c r="N8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10 1</v>
      </c>
      <c r="O843" t="e">
        <f>VLOOKUP(TableOMP[[#This Row],[Label]],TableAvg[],2,FALSE)</f>
        <v>#N/A</v>
      </c>
      <c r="P843" t="e">
        <f>VLOOKUP(TableOMP[[#This Row],[Label]],TableAvg[],3,FALSE)</f>
        <v>#N/A</v>
      </c>
      <c r="Q843" t="e">
        <f>TableOMP[[#This Row],[Avg]]-$U$2*TableOMP[[#This Row],[StdDev]]</f>
        <v>#N/A</v>
      </c>
      <c r="R843" t="e">
        <f>TableOMP[[#This Row],[Avg]]+$U$2*TableOMP[[#This Row],[StdDev]]</f>
        <v>#N/A</v>
      </c>
      <c r="S843" t="e">
        <f>IF(AND(TableOMP[[#This Row],[total_time]]&gt;=TableOMP[[#This Row],[Low]], TableOMP[[#This Row],[total_time]]&lt;=TableOMP[[#This Row],[High]]),1,0)</f>
        <v>#N/A</v>
      </c>
    </row>
    <row r="844" spans="1:19" x14ac:dyDescent="0.25">
      <c r="A844" t="s">
        <v>17</v>
      </c>
      <c r="B844">
        <v>1000</v>
      </c>
      <c r="C844">
        <v>0</v>
      </c>
      <c r="D844">
        <v>0</v>
      </c>
      <c r="E844">
        <v>11</v>
      </c>
      <c r="F844">
        <v>1</v>
      </c>
      <c r="G844">
        <v>1.1123270000000001</v>
      </c>
      <c r="H844">
        <v>5.1749999999999999E-3</v>
      </c>
      <c r="I844">
        <v>1.0451999999999999E-2</v>
      </c>
      <c r="J844">
        <v>1.0449999999999999E-3</v>
      </c>
      <c r="K844" t="str">
        <f t="shared" si="13"/>
        <v>5</v>
      </c>
      <c r="L844" t="s">
        <v>41</v>
      </c>
      <c r="M844" t="s">
        <v>40</v>
      </c>
      <c r="N8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11 1</v>
      </c>
      <c r="O844" t="e">
        <f>VLOOKUP(TableOMP[[#This Row],[Label]],TableAvg[],2,FALSE)</f>
        <v>#N/A</v>
      </c>
      <c r="P844" t="e">
        <f>VLOOKUP(TableOMP[[#This Row],[Label]],TableAvg[],3,FALSE)</f>
        <v>#N/A</v>
      </c>
      <c r="Q844" t="e">
        <f>TableOMP[[#This Row],[Avg]]-$U$2*TableOMP[[#This Row],[StdDev]]</f>
        <v>#N/A</v>
      </c>
      <c r="R844" t="e">
        <f>TableOMP[[#This Row],[Avg]]+$U$2*TableOMP[[#This Row],[StdDev]]</f>
        <v>#N/A</v>
      </c>
      <c r="S844" t="e">
        <f>IF(AND(TableOMP[[#This Row],[total_time]]&gt;=TableOMP[[#This Row],[Low]], TableOMP[[#This Row],[total_time]]&lt;=TableOMP[[#This Row],[High]]),1,0)</f>
        <v>#N/A</v>
      </c>
    </row>
    <row r="845" spans="1:19" x14ac:dyDescent="0.25">
      <c r="A845" t="s">
        <v>17</v>
      </c>
      <c r="B845">
        <v>1000</v>
      </c>
      <c r="C845">
        <v>0</v>
      </c>
      <c r="D845">
        <v>0</v>
      </c>
      <c r="E845">
        <v>12</v>
      </c>
      <c r="F845">
        <v>1</v>
      </c>
      <c r="G845">
        <v>1.1144829999999999</v>
      </c>
      <c r="H845">
        <v>5.7739999999999996E-3</v>
      </c>
      <c r="I845">
        <v>1.8848E-2</v>
      </c>
      <c r="J845">
        <v>1.7129999999999999E-3</v>
      </c>
      <c r="K845" t="str">
        <f t="shared" si="13"/>
        <v>5</v>
      </c>
      <c r="L845" t="s">
        <v>41</v>
      </c>
      <c r="M845" t="s">
        <v>40</v>
      </c>
      <c r="N8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12 1</v>
      </c>
      <c r="O845" t="e">
        <f>VLOOKUP(TableOMP[[#This Row],[Label]],TableAvg[],2,FALSE)</f>
        <v>#N/A</v>
      </c>
      <c r="P845" t="e">
        <f>VLOOKUP(TableOMP[[#This Row],[Label]],TableAvg[],3,FALSE)</f>
        <v>#N/A</v>
      </c>
      <c r="Q845" t="e">
        <f>TableOMP[[#This Row],[Avg]]-$U$2*TableOMP[[#This Row],[StdDev]]</f>
        <v>#N/A</v>
      </c>
      <c r="R845" t="e">
        <f>TableOMP[[#This Row],[Avg]]+$U$2*TableOMP[[#This Row],[StdDev]]</f>
        <v>#N/A</v>
      </c>
      <c r="S845" t="e">
        <f>IF(AND(TableOMP[[#This Row],[total_time]]&gt;=TableOMP[[#This Row],[Low]], TableOMP[[#This Row],[total_time]]&lt;=TableOMP[[#This Row],[High]]),1,0)</f>
        <v>#N/A</v>
      </c>
    </row>
    <row r="846" spans="1:19" x14ac:dyDescent="0.25">
      <c r="A846" t="s">
        <v>17</v>
      </c>
      <c r="B846">
        <v>1000</v>
      </c>
      <c r="C846">
        <v>0</v>
      </c>
      <c r="D846">
        <v>0</v>
      </c>
      <c r="E846">
        <v>13</v>
      </c>
      <c r="F846">
        <v>1</v>
      </c>
      <c r="G846">
        <v>1.1381540000000001</v>
      </c>
      <c r="H846">
        <v>6.267E-3</v>
      </c>
      <c r="I846">
        <v>2.4684999999999999E-2</v>
      </c>
      <c r="J846">
        <v>2.0569999999999998E-3</v>
      </c>
      <c r="K846" t="str">
        <f t="shared" si="13"/>
        <v>5</v>
      </c>
      <c r="L846" t="s">
        <v>41</v>
      </c>
      <c r="M846" t="s">
        <v>40</v>
      </c>
      <c r="N8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13 1</v>
      </c>
      <c r="O846" t="e">
        <f>VLOOKUP(TableOMP[[#This Row],[Label]],TableAvg[],2,FALSE)</f>
        <v>#N/A</v>
      </c>
      <c r="P846" t="e">
        <f>VLOOKUP(TableOMP[[#This Row],[Label]],TableAvg[],3,FALSE)</f>
        <v>#N/A</v>
      </c>
      <c r="Q846" t="e">
        <f>TableOMP[[#This Row],[Avg]]-$U$2*TableOMP[[#This Row],[StdDev]]</f>
        <v>#N/A</v>
      </c>
      <c r="R846" t="e">
        <f>TableOMP[[#This Row],[Avg]]+$U$2*TableOMP[[#This Row],[StdDev]]</f>
        <v>#N/A</v>
      </c>
      <c r="S846" t="e">
        <f>IF(AND(TableOMP[[#This Row],[total_time]]&gt;=TableOMP[[#This Row],[Low]], TableOMP[[#This Row],[total_time]]&lt;=TableOMP[[#This Row],[High]]),1,0)</f>
        <v>#N/A</v>
      </c>
    </row>
    <row r="847" spans="1:19" x14ac:dyDescent="0.25">
      <c r="A847" t="s">
        <v>17</v>
      </c>
      <c r="B847">
        <v>1000</v>
      </c>
      <c r="C847">
        <v>0</v>
      </c>
      <c r="D847">
        <v>0</v>
      </c>
      <c r="E847">
        <v>14</v>
      </c>
      <c r="F847">
        <v>1</v>
      </c>
      <c r="G847">
        <v>1.1197250000000001</v>
      </c>
      <c r="H847">
        <v>6.1929999999999997E-3</v>
      </c>
      <c r="I847">
        <v>3.5864E-2</v>
      </c>
      <c r="J847">
        <v>2.7590000000000002E-3</v>
      </c>
      <c r="K847" t="str">
        <f t="shared" si="13"/>
        <v>5</v>
      </c>
      <c r="L847" t="s">
        <v>41</v>
      </c>
      <c r="M847" t="s">
        <v>40</v>
      </c>
      <c r="N8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14 1</v>
      </c>
      <c r="O847" t="e">
        <f>VLOOKUP(TableOMP[[#This Row],[Label]],TableAvg[],2,FALSE)</f>
        <v>#N/A</v>
      </c>
      <c r="P847" t="e">
        <f>VLOOKUP(TableOMP[[#This Row],[Label]],TableAvg[],3,FALSE)</f>
        <v>#N/A</v>
      </c>
      <c r="Q847" t="e">
        <f>TableOMP[[#This Row],[Avg]]-$U$2*TableOMP[[#This Row],[StdDev]]</f>
        <v>#N/A</v>
      </c>
      <c r="R847" t="e">
        <f>TableOMP[[#This Row],[Avg]]+$U$2*TableOMP[[#This Row],[StdDev]]</f>
        <v>#N/A</v>
      </c>
      <c r="S847" t="e">
        <f>IF(AND(TableOMP[[#This Row],[total_time]]&gt;=TableOMP[[#This Row],[Low]], TableOMP[[#This Row],[total_time]]&lt;=TableOMP[[#This Row],[High]]),1,0)</f>
        <v>#N/A</v>
      </c>
    </row>
    <row r="848" spans="1:19" x14ac:dyDescent="0.25">
      <c r="A848" t="s">
        <v>17</v>
      </c>
      <c r="B848">
        <v>1000</v>
      </c>
      <c r="C848">
        <v>0</v>
      </c>
      <c r="D848">
        <v>0</v>
      </c>
      <c r="E848">
        <v>15</v>
      </c>
      <c r="F848">
        <v>1</v>
      </c>
      <c r="G848">
        <v>1.1429499999999999</v>
      </c>
      <c r="H848">
        <v>7.6270000000000001E-3</v>
      </c>
      <c r="I848">
        <v>3.0530000000000002E-2</v>
      </c>
      <c r="J848">
        <v>2.1810000000000002E-3</v>
      </c>
      <c r="K848" t="str">
        <f t="shared" si="13"/>
        <v>5</v>
      </c>
      <c r="L848" t="s">
        <v>41</v>
      </c>
      <c r="M848" t="s">
        <v>40</v>
      </c>
      <c r="N8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15 1</v>
      </c>
      <c r="O848" t="e">
        <f>VLOOKUP(TableOMP[[#This Row],[Label]],TableAvg[],2,FALSE)</f>
        <v>#N/A</v>
      </c>
      <c r="P848" t="e">
        <f>VLOOKUP(TableOMP[[#This Row],[Label]],TableAvg[],3,FALSE)</f>
        <v>#N/A</v>
      </c>
      <c r="Q848" t="e">
        <f>TableOMP[[#This Row],[Avg]]-$U$2*TableOMP[[#This Row],[StdDev]]</f>
        <v>#N/A</v>
      </c>
      <c r="R848" t="e">
        <f>TableOMP[[#This Row],[Avg]]+$U$2*TableOMP[[#This Row],[StdDev]]</f>
        <v>#N/A</v>
      </c>
      <c r="S848" t="e">
        <f>IF(AND(TableOMP[[#This Row],[total_time]]&gt;=TableOMP[[#This Row],[Low]], TableOMP[[#This Row],[total_time]]&lt;=TableOMP[[#This Row],[High]]),1,0)</f>
        <v>#N/A</v>
      </c>
    </row>
    <row r="849" spans="1:19" x14ac:dyDescent="0.25">
      <c r="A849" t="s">
        <v>17</v>
      </c>
      <c r="B849">
        <v>1000</v>
      </c>
      <c r="C849">
        <v>0</v>
      </c>
      <c r="D849">
        <v>0</v>
      </c>
      <c r="E849">
        <v>16</v>
      </c>
      <c r="F849">
        <v>1</v>
      </c>
      <c r="G849">
        <v>1.1561140000000001</v>
      </c>
      <c r="H849">
        <v>9.7820000000000008E-3</v>
      </c>
      <c r="I849">
        <v>4.6991999999999999E-2</v>
      </c>
      <c r="J849">
        <v>3.1329999999999999E-3</v>
      </c>
      <c r="K849" t="str">
        <f t="shared" si="13"/>
        <v>5</v>
      </c>
      <c r="L849" t="s">
        <v>41</v>
      </c>
      <c r="M849" t="s">
        <v>40</v>
      </c>
      <c r="N8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16 1</v>
      </c>
      <c r="O849" t="e">
        <f>VLOOKUP(TableOMP[[#This Row],[Label]],TableAvg[],2,FALSE)</f>
        <v>#N/A</v>
      </c>
      <c r="P849" t="e">
        <f>VLOOKUP(TableOMP[[#This Row],[Label]],TableAvg[],3,FALSE)</f>
        <v>#N/A</v>
      </c>
      <c r="Q849" t="e">
        <f>TableOMP[[#This Row],[Avg]]-$U$2*TableOMP[[#This Row],[StdDev]]</f>
        <v>#N/A</v>
      </c>
      <c r="R849" t="e">
        <f>TableOMP[[#This Row],[Avg]]+$U$2*TableOMP[[#This Row],[StdDev]]</f>
        <v>#N/A</v>
      </c>
      <c r="S849" t="e">
        <f>IF(AND(TableOMP[[#This Row],[total_time]]&gt;=TableOMP[[#This Row],[Low]], TableOMP[[#This Row],[total_time]]&lt;=TableOMP[[#This Row],[High]]),1,0)</f>
        <v>#N/A</v>
      </c>
    </row>
    <row r="850" spans="1:19" x14ac:dyDescent="0.25">
      <c r="A850" t="s">
        <v>17</v>
      </c>
      <c r="B850">
        <v>1000</v>
      </c>
      <c r="C850">
        <v>0</v>
      </c>
      <c r="D850">
        <v>0</v>
      </c>
      <c r="E850">
        <v>17</v>
      </c>
      <c r="F850">
        <v>1</v>
      </c>
      <c r="G850">
        <v>1.158115</v>
      </c>
      <c r="H850">
        <v>7.1399999999999996E-3</v>
      </c>
      <c r="I850">
        <v>4.0969999999999999E-2</v>
      </c>
      <c r="J850">
        <v>2.5609999999999999E-3</v>
      </c>
      <c r="K850" t="str">
        <f t="shared" si="13"/>
        <v>5</v>
      </c>
      <c r="L850" t="s">
        <v>41</v>
      </c>
      <c r="M850" t="s">
        <v>40</v>
      </c>
      <c r="N8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17 1</v>
      </c>
      <c r="O850" t="e">
        <f>VLOOKUP(TableOMP[[#This Row],[Label]],TableAvg[],2,FALSE)</f>
        <v>#N/A</v>
      </c>
      <c r="P850" t="e">
        <f>VLOOKUP(TableOMP[[#This Row],[Label]],TableAvg[],3,FALSE)</f>
        <v>#N/A</v>
      </c>
      <c r="Q850" t="e">
        <f>TableOMP[[#This Row],[Avg]]-$U$2*TableOMP[[#This Row],[StdDev]]</f>
        <v>#N/A</v>
      </c>
      <c r="R850" t="e">
        <f>TableOMP[[#This Row],[Avg]]+$U$2*TableOMP[[#This Row],[StdDev]]</f>
        <v>#N/A</v>
      </c>
      <c r="S850" t="e">
        <f>IF(AND(TableOMP[[#This Row],[total_time]]&gt;=TableOMP[[#This Row],[Low]], TableOMP[[#This Row],[total_time]]&lt;=TableOMP[[#This Row],[High]]),1,0)</f>
        <v>#N/A</v>
      </c>
    </row>
    <row r="851" spans="1:19" x14ac:dyDescent="0.25">
      <c r="A851" t="s">
        <v>17</v>
      </c>
      <c r="B851">
        <v>1000</v>
      </c>
      <c r="C851">
        <v>0</v>
      </c>
      <c r="D851">
        <v>0</v>
      </c>
      <c r="E851">
        <v>18</v>
      </c>
      <c r="F851">
        <v>1</v>
      </c>
      <c r="G851">
        <v>1.173387</v>
      </c>
      <c r="H851">
        <v>1.0113E-2</v>
      </c>
      <c r="I851">
        <v>4.4040000000000003E-2</v>
      </c>
      <c r="J851">
        <v>2.591E-3</v>
      </c>
      <c r="K851" t="str">
        <f t="shared" si="13"/>
        <v>5</v>
      </c>
      <c r="L851" t="s">
        <v>41</v>
      </c>
      <c r="M851" t="s">
        <v>40</v>
      </c>
      <c r="N8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18 1</v>
      </c>
      <c r="O851" t="e">
        <f>VLOOKUP(TableOMP[[#This Row],[Label]],TableAvg[],2,FALSE)</f>
        <v>#N/A</v>
      </c>
      <c r="P851" t="e">
        <f>VLOOKUP(TableOMP[[#This Row],[Label]],TableAvg[],3,FALSE)</f>
        <v>#N/A</v>
      </c>
      <c r="Q851" t="e">
        <f>TableOMP[[#This Row],[Avg]]-$U$2*TableOMP[[#This Row],[StdDev]]</f>
        <v>#N/A</v>
      </c>
      <c r="R851" t="e">
        <f>TableOMP[[#This Row],[Avg]]+$U$2*TableOMP[[#This Row],[StdDev]]</f>
        <v>#N/A</v>
      </c>
      <c r="S851" t="e">
        <f>IF(AND(TableOMP[[#This Row],[total_time]]&gt;=TableOMP[[#This Row],[Low]], TableOMP[[#This Row],[total_time]]&lt;=TableOMP[[#This Row],[High]]),1,0)</f>
        <v>#N/A</v>
      </c>
    </row>
    <row r="852" spans="1:19" x14ac:dyDescent="0.25">
      <c r="A852" t="s">
        <v>17</v>
      </c>
      <c r="B852">
        <v>1000</v>
      </c>
      <c r="C852">
        <v>0</v>
      </c>
      <c r="D852">
        <v>0</v>
      </c>
      <c r="E852">
        <v>19</v>
      </c>
      <c r="F852">
        <v>1</v>
      </c>
      <c r="G852">
        <v>1.1691800000000001</v>
      </c>
      <c r="H852">
        <v>1.2295E-2</v>
      </c>
      <c r="I852">
        <v>4.8936E-2</v>
      </c>
      <c r="J852">
        <v>2.7190000000000001E-3</v>
      </c>
      <c r="K852" t="str">
        <f t="shared" si="13"/>
        <v>5</v>
      </c>
      <c r="L852" t="s">
        <v>41</v>
      </c>
      <c r="M852" t="s">
        <v>40</v>
      </c>
      <c r="N8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19 1</v>
      </c>
      <c r="O852" t="e">
        <f>VLOOKUP(TableOMP[[#This Row],[Label]],TableAvg[],2,FALSE)</f>
        <v>#N/A</v>
      </c>
      <c r="P852" t="e">
        <f>VLOOKUP(TableOMP[[#This Row],[Label]],TableAvg[],3,FALSE)</f>
        <v>#N/A</v>
      </c>
      <c r="Q852" t="e">
        <f>TableOMP[[#This Row],[Avg]]-$U$2*TableOMP[[#This Row],[StdDev]]</f>
        <v>#N/A</v>
      </c>
      <c r="R852" t="e">
        <f>TableOMP[[#This Row],[Avg]]+$U$2*TableOMP[[#This Row],[StdDev]]</f>
        <v>#N/A</v>
      </c>
      <c r="S852" t="e">
        <f>IF(AND(TableOMP[[#This Row],[total_time]]&gt;=TableOMP[[#This Row],[Low]], TableOMP[[#This Row],[total_time]]&lt;=TableOMP[[#This Row],[High]]),1,0)</f>
        <v>#N/A</v>
      </c>
    </row>
    <row r="853" spans="1:19" x14ac:dyDescent="0.25">
      <c r="A853" t="s">
        <v>17</v>
      </c>
      <c r="B853">
        <v>1000</v>
      </c>
      <c r="C853">
        <v>0</v>
      </c>
      <c r="D853">
        <v>0</v>
      </c>
      <c r="E853">
        <v>20</v>
      </c>
      <c r="F853">
        <v>1</v>
      </c>
      <c r="G853">
        <v>1.1714709999999999</v>
      </c>
      <c r="H853">
        <v>9.4439999999999993E-3</v>
      </c>
      <c r="I853">
        <v>5.3612E-2</v>
      </c>
      <c r="J853">
        <v>2.8219999999999999E-3</v>
      </c>
      <c r="K853" t="str">
        <f t="shared" si="13"/>
        <v>5</v>
      </c>
      <c r="L853" t="s">
        <v>41</v>
      </c>
      <c r="M853" t="s">
        <v>40</v>
      </c>
      <c r="N8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20 1</v>
      </c>
      <c r="O853" t="e">
        <f>VLOOKUP(TableOMP[[#This Row],[Label]],TableAvg[],2,FALSE)</f>
        <v>#N/A</v>
      </c>
      <c r="P853" t="e">
        <f>VLOOKUP(TableOMP[[#This Row],[Label]],TableAvg[],3,FALSE)</f>
        <v>#N/A</v>
      </c>
      <c r="Q853" t="e">
        <f>TableOMP[[#This Row],[Avg]]-$U$2*TableOMP[[#This Row],[StdDev]]</f>
        <v>#N/A</v>
      </c>
      <c r="R853" t="e">
        <f>TableOMP[[#This Row],[Avg]]+$U$2*TableOMP[[#This Row],[StdDev]]</f>
        <v>#N/A</v>
      </c>
      <c r="S853" t="e">
        <f>IF(AND(TableOMP[[#This Row],[total_time]]&gt;=TableOMP[[#This Row],[Low]], TableOMP[[#This Row],[total_time]]&lt;=TableOMP[[#This Row],[High]]),1,0)</f>
        <v>#N/A</v>
      </c>
    </row>
    <row r="854" spans="1:19" x14ac:dyDescent="0.25">
      <c r="A854" t="s">
        <v>17</v>
      </c>
      <c r="B854">
        <v>1000</v>
      </c>
      <c r="C854">
        <v>0</v>
      </c>
      <c r="D854">
        <v>0</v>
      </c>
      <c r="E854">
        <v>21</v>
      </c>
      <c r="F854">
        <v>1</v>
      </c>
      <c r="G854">
        <v>1.1824170000000001</v>
      </c>
      <c r="H854">
        <v>7.5830000000000003E-3</v>
      </c>
      <c r="I854">
        <v>5.8770000000000003E-2</v>
      </c>
      <c r="J854">
        <v>2.9390000000000002E-3</v>
      </c>
      <c r="K854" t="str">
        <f t="shared" si="13"/>
        <v>5</v>
      </c>
      <c r="L854" t="s">
        <v>41</v>
      </c>
      <c r="M854" t="s">
        <v>40</v>
      </c>
      <c r="N8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21 1</v>
      </c>
      <c r="O854" t="e">
        <f>VLOOKUP(TableOMP[[#This Row],[Label]],TableAvg[],2,FALSE)</f>
        <v>#N/A</v>
      </c>
      <c r="P854" t="e">
        <f>VLOOKUP(TableOMP[[#This Row],[Label]],TableAvg[],3,FALSE)</f>
        <v>#N/A</v>
      </c>
      <c r="Q854" t="e">
        <f>TableOMP[[#This Row],[Avg]]-$U$2*TableOMP[[#This Row],[StdDev]]</f>
        <v>#N/A</v>
      </c>
      <c r="R854" t="e">
        <f>TableOMP[[#This Row],[Avg]]+$U$2*TableOMP[[#This Row],[StdDev]]</f>
        <v>#N/A</v>
      </c>
      <c r="S854" t="e">
        <f>IF(AND(TableOMP[[#This Row],[total_time]]&gt;=TableOMP[[#This Row],[Low]], TableOMP[[#This Row],[total_time]]&lt;=TableOMP[[#This Row],[High]]),1,0)</f>
        <v>#N/A</v>
      </c>
    </row>
    <row r="855" spans="1:19" x14ac:dyDescent="0.25">
      <c r="A855" t="s">
        <v>17</v>
      </c>
      <c r="B855">
        <v>1000</v>
      </c>
      <c r="C855">
        <v>0</v>
      </c>
      <c r="D855">
        <v>0</v>
      </c>
      <c r="E855">
        <v>22</v>
      </c>
      <c r="F855">
        <v>1</v>
      </c>
      <c r="G855">
        <v>1.204521</v>
      </c>
      <c r="H855">
        <v>8.659E-3</v>
      </c>
      <c r="I855">
        <v>3.5798999999999997E-2</v>
      </c>
      <c r="J855">
        <v>1.7049999999999999E-3</v>
      </c>
      <c r="K855" t="str">
        <f t="shared" si="13"/>
        <v>5</v>
      </c>
      <c r="L855" t="s">
        <v>41</v>
      </c>
      <c r="M855" t="s">
        <v>40</v>
      </c>
      <c r="N8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22 1</v>
      </c>
      <c r="O855" t="e">
        <f>VLOOKUP(TableOMP[[#This Row],[Label]],TableAvg[],2,FALSE)</f>
        <v>#N/A</v>
      </c>
      <c r="P855" t="e">
        <f>VLOOKUP(TableOMP[[#This Row],[Label]],TableAvg[],3,FALSE)</f>
        <v>#N/A</v>
      </c>
      <c r="Q855" t="e">
        <f>TableOMP[[#This Row],[Avg]]-$U$2*TableOMP[[#This Row],[StdDev]]</f>
        <v>#N/A</v>
      </c>
      <c r="R855" t="e">
        <f>TableOMP[[#This Row],[Avg]]+$U$2*TableOMP[[#This Row],[StdDev]]</f>
        <v>#N/A</v>
      </c>
      <c r="S855" t="e">
        <f>IF(AND(TableOMP[[#This Row],[total_time]]&gt;=TableOMP[[#This Row],[Low]], TableOMP[[#This Row],[total_time]]&lt;=TableOMP[[#This Row],[High]]),1,0)</f>
        <v>#N/A</v>
      </c>
    </row>
    <row r="856" spans="1:19" x14ac:dyDescent="0.25">
      <c r="A856" t="s">
        <v>17</v>
      </c>
      <c r="B856">
        <v>1000</v>
      </c>
      <c r="C856">
        <v>0</v>
      </c>
      <c r="D856">
        <v>0</v>
      </c>
      <c r="E856">
        <v>23</v>
      </c>
      <c r="F856">
        <v>1</v>
      </c>
      <c r="G856">
        <v>1.2218230000000001</v>
      </c>
      <c r="H856">
        <v>1.0477E-2</v>
      </c>
      <c r="I856">
        <v>7.2814000000000004E-2</v>
      </c>
      <c r="J856">
        <v>3.31E-3</v>
      </c>
      <c r="K856" t="str">
        <f t="shared" si="13"/>
        <v>5</v>
      </c>
      <c r="L856" t="s">
        <v>41</v>
      </c>
      <c r="M856" t="s">
        <v>40</v>
      </c>
      <c r="N8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23 1</v>
      </c>
      <c r="O856" t="e">
        <f>VLOOKUP(TableOMP[[#This Row],[Label]],TableAvg[],2,FALSE)</f>
        <v>#N/A</v>
      </c>
      <c r="P856" t="e">
        <f>VLOOKUP(TableOMP[[#This Row],[Label]],TableAvg[],3,FALSE)</f>
        <v>#N/A</v>
      </c>
      <c r="Q856" t="e">
        <f>TableOMP[[#This Row],[Avg]]-$U$2*TableOMP[[#This Row],[StdDev]]</f>
        <v>#N/A</v>
      </c>
      <c r="R856" t="e">
        <f>TableOMP[[#This Row],[Avg]]+$U$2*TableOMP[[#This Row],[StdDev]]</f>
        <v>#N/A</v>
      </c>
      <c r="S856" t="e">
        <f>IF(AND(TableOMP[[#This Row],[total_time]]&gt;=TableOMP[[#This Row],[Low]], TableOMP[[#This Row],[total_time]]&lt;=TableOMP[[#This Row],[High]]),1,0)</f>
        <v>#N/A</v>
      </c>
    </row>
    <row r="857" spans="1:19" x14ac:dyDescent="0.25">
      <c r="A857" t="s">
        <v>17</v>
      </c>
      <c r="B857">
        <v>1000</v>
      </c>
      <c r="C857">
        <v>0</v>
      </c>
      <c r="D857">
        <v>0</v>
      </c>
      <c r="E857">
        <v>24</v>
      </c>
      <c r="F857">
        <v>1</v>
      </c>
      <c r="G857">
        <v>1.22661</v>
      </c>
      <c r="H857">
        <v>1.2704E-2</v>
      </c>
      <c r="I857">
        <v>8.2686999999999997E-2</v>
      </c>
      <c r="J857">
        <v>3.5950000000000001E-3</v>
      </c>
      <c r="K857" t="str">
        <f t="shared" si="13"/>
        <v>5</v>
      </c>
      <c r="L857" t="s">
        <v>41</v>
      </c>
      <c r="M857" t="s">
        <v>40</v>
      </c>
      <c r="N8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24 1</v>
      </c>
      <c r="O857" t="e">
        <f>VLOOKUP(TableOMP[[#This Row],[Label]],TableAvg[],2,FALSE)</f>
        <v>#N/A</v>
      </c>
      <c r="P857" t="e">
        <f>VLOOKUP(TableOMP[[#This Row],[Label]],TableAvg[],3,FALSE)</f>
        <v>#N/A</v>
      </c>
      <c r="Q857" t="e">
        <f>TableOMP[[#This Row],[Avg]]-$U$2*TableOMP[[#This Row],[StdDev]]</f>
        <v>#N/A</v>
      </c>
      <c r="R857" t="e">
        <f>TableOMP[[#This Row],[Avg]]+$U$2*TableOMP[[#This Row],[StdDev]]</f>
        <v>#N/A</v>
      </c>
      <c r="S857" t="e">
        <f>IF(AND(TableOMP[[#This Row],[total_time]]&gt;=TableOMP[[#This Row],[Low]], TableOMP[[#This Row],[total_time]]&lt;=TableOMP[[#This Row],[High]]),1,0)</f>
        <v>#N/A</v>
      </c>
    </row>
    <row r="858" spans="1:19" x14ac:dyDescent="0.25">
      <c r="A858" t="s">
        <v>17</v>
      </c>
      <c r="B858">
        <v>1000</v>
      </c>
      <c r="C858">
        <v>0</v>
      </c>
      <c r="D858">
        <v>0</v>
      </c>
      <c r="E858">
        <v>25</v>
      </c>
      <c r="F858">
        <v>1</v>
      </c>
      <c r="G858">
        <v>1.2090270000000001</v>
      </c>
      <c r="H858">
        <v>7.7380000000000001E-3</v>
      </c>
      <c r="I858">
        <v>7.9255999999999993E-2</v>
      </c>
      <c r="J858">
        <v>3.3019999999999998E-3</v>
      </c>
      <c r="K858" t="str">
        <f t="shared" si="13"/>
        <v>5</v>
      </c>
      <c r="L858" t="s">
        <v>41</v>
      </c>
      <c r="M858" t="s">
        <v>40</v>
      </c>
      <c r="N8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25 1</v>
      </c>
      <c r="O858" t="e">
        <f>VLOOKUP(TableOMP[[#This Row],[Label]],TableAvg[],2,FALSE)</f>
        <v>#N/A</v>
      </c>
      <c r="P858" t="e">
        <f>VLOOKUP(TableOMP[[#This Row],[Label]],TableAvg[],3,FALSE)</f>
        <v>#N/A</v>
      </c>
      <c r="Q858" t="e">
        <f>TableOMP[[#This Row],[Avg]]-$U$2*TableOMP[[#This Row],[StdDev]]</f>
        <v>#N/A</v>
      </c>
      <c r="R858" t="e">
        <f>TableOMP[[#This Row],[Avg]]+$U$2*TableOMP[[#This Row],[StdDev]]</f>
        <v>#N/A</v>
      </c>
      <c r="S858" t="e">
        <f>IF(AND(TableOMP[[#This Row],[total_time]]&gt;=TableOMP[[#This Row],[Low]], TableOMP[[#This Row],[total_time]]&lt;=TableOMP[[#This Row],[High]]),1,0)</f>
        <v>#N/A</v>
      </c>
    </row>
    <row r="859" spans="1:19" x14ac:dyDescent="0.25">
      <c r="A859" t="s">
        <v>17</v>
      </c>
      <c r="B859">
        <v>1000</v>
      </c>
      <c r="C859">
        <v>0</v>
      </c>
      <c r="D859">
        <v>0</v>
      </c>
      <c r="E859">
        <v>26</v>
      </c>
      <c r="F859">
        <v>1</v>
      </c>
      <c r="G859">
        <v>1.2502880000000001</v>
      </c>
      <c r="H859">
        <v>1.3302E-2</v>
      </c>
      <c r="I859">
        <v>8.6168999999999996E-2</v>
      </c>
      <c r="J859">
        <v>3.447E-3</v>
      </c>
      <c r="K859" t="str">
        <f t="shared" si="13"/>
        <v>5</v>
      </c>
      <c r="L859" t="s">
        <v>41</v>
      </c>
      <c r="M859" t="s">
        <v>40</v>
      </c>
      <c r="N8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26 1</v>
      </c>
      <c r="O859" t="e">
        <f>VLOOKUP(TableOMP[[#This Row],[Label]],TableAvg[],2,FALSE)</f>
        <v>#N/A</v>
      </c>
      <c r="P859" t="e">
        <f>VLOOKUP(TableOMP[[#This Row],[Label]],TableAvg[],3,FALSE)</f>
        <v>#N/A</v>
      </c>
      <c r="Q859" t="e">
        <f>TableOMP[[#This Row],[Avg]]-$U$2*TableOMP[[#This Row],[StdDev]]</f>
        <v>#N/A</v>
      </c>
      <c r="R859" t="e">
        <f>TableOMP[[#This Row],[Avg]]+$U$2*TableOMP[[#This Row],[StdDev]]</f>
        <v>#N/A</v>
      </c>
      <c r="S859" t="e">
        <f>IF(AND(TableOMP[[#This Row],[total_time]]&gt;=TableOMP[[#This Row],[Low]], TableOMP[[#This Row],[total_time]]&lt;=TableOMP[[#This Row],[High]]),1,0)</f>
        <v>#N/A</v>
      </c>
    </row>
    <row r="860" spans="1:19" x14ac:dyDescent="0.25">
      <c r="A860" t="s">
        <v>17</v>
      </c>
      <c r="B860">
        <v>1000</v>
      </c>
      <c r="C860">
        <v>0</v>
      </c>
      <c r="D860">
        <v>0</v>
      </c>
      <c r="E860">
        <v>27</v>
      </c>
      <c r="F860">
        <v>1</v>
      </c>
      <c r="G860">
        <v>1.221014</v>
      </c>
      <c r="H860">
        <v>1.2263E-2</v>
      </c>
      <c r="I860">
        <v>9.4190999999999997E-2</v>
      </c>
      <c r="J860">
        <v>3.6229999999999999E-3</v>
      </c>
      <c r="K860" t="str">
        <f t="shared" si="13"/>
        <v>5</v>
      </c>
      <c r="L860" t="s">
        <v>41</v>
      </c>
      <c r="M860" t="s">
        <v>40</v>
      </c>
      <c r="N8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27 1</v>
      </c>
      <c r="O860" t="e">
        <f>VLOOKUP(TableOMP[[#This Row],[Label]],TableAvg[],2,FALSE)</f>
        <v>#N/A</v>
      </c>
      <c r="P860" t="e">
        <f>VLOOKUP(TableOMP[[#This Row],[Label]],TableAvg[],3,FALSE)</f>
        <v>#N/A</v>
      </c>
      <c r="Q860" t="e">
        <f>TableOMP[[#This Row],[Avg]]-$U$2*TableOMP[[#This Row],[StdDev]]</f>
        <v>#N/A</v>
      </c>
      <c r="R860" t="e">
        <f>TableOMP[[#This Row],[Avg]]+$U$2*TableOMP[[#This Row],[StdDev]]</f>
        <v>#N/A</v>
      </c>
      <c r="S860" t="e">
        <f>IF(AND(TableOMP[[#This Row],[total_time]]&gt;=TableOMP[[#This Row],[Low]], TableOMP[[#This Row],[total_time]]&lt;=TableOMP[[#This Row],[High]]),1,0)</f>
        <v>#N/A</v>
      </c>
    </row>
    <row r="861" spans="1:19" x14ac:dyDescent="0.25">
      <c r="A861" t="s">
        <v>17</v>
      </c>
      <c r="B861">
        <v>1000</v>
      </c>
      <c r="C861">
        <v>0</v>
      </c>
      <c r="D861">
        <v>0</v>
      </c>
      <c r="E861">
        <v>28</v>
      </c>
      <c r="F861">
        <v>1</v>
      </c>
      <c r="G861">
        <v>1.2953440000000001</v>
      </c>
      <c r="H861">
        <v>1.0347E-2</v>
      </c>
      <c r="I861">
        <v>0.10244499999999999</v>
      </c>
      <c r="J861">
        <v>3.7940000000000001E-3</v>
      </c>
      <c r="K861" t="str">
        <f t="shared" si="13"/>
        <v>5</v>
      </c>
      <c r="L861" t="s">
        <v>41</v>
      </c>
      <c r="M861" t="s">
        <v>40</v>
      </c>
      <c r="N8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28 1</v>
      </c>
      <c r="O861" t="e">
        <f>VLOOKUP(TableOMP[[#This Row],[Label]],TableAvg[],2,FALSE)</f>
        <v>#N/A</v>
      </c>
      <c r="P861" t="e">
        <f>VLOOKUP(TableOMP[[#This Row],[Label]],TableAvg[],3,FALSE)</f>
        <v>#N/A</v>
      </c>
      <c r="Q861" t="e">
        <f>TableOMP[[#This Row],[Avg]]-$U$2*TableOMP[[#This Row],[StdDev]]</f>
        <v>#N/A</v>
      </c>
      <c r="R861" t="e">
        <f>TableOMP[[#This Row],[Avg]]+$U$2*TableOMP[[#This Row],[StdDev]]</f>
        <v>#N/A</v>
      </c>
      <c r="S861" t="e">
        <f>IF(AND(TableOMP[[#This Row],[total_time]]&gt;=TableOMP[[#This Row],[Low]], TableOMP[[#This Row],[total_time]]&lt;=TableOMP[[#This Row],[High]]),1,0)</f>
        <v>#N/A</v>
      </c>
    </row>
    <row r="862" spans="1:19" x14ac:dyDescent="0.25">
      <c r="A862" t="s">
        <v>17</v>
      </c>
      <c r="B862">
        <v>1000</v>
      </c>
      <c r="C862">
        <v>0</v>
      </c>
      <c r="D862">
        <v>0</v>
      </c>
      <c r="E862">
        <v>29</v>
      </c>
      <c r="F862">
        <v>1</v>
      </c>
      <c r="G862">
        <v>1.298036</v>
      </c>
      <c r="H862">
        <v>1.1534000000000001E-2</v>
      </c>
      <c r="I862">
        <v>0.100575</v>
      </c>
      <c r="J862">
        <v>3.5920000000000001E-3</v>
      </c>
      <c r="K862" t="str">
        <f t="shared" si="13"/>
        <v>5</v>
      </c>
      <c r="L862" t="s">
        <v>41</v>
      </c>
      <c r="M862" t="s">
        <v>40</v>
      </c>
      <c r="N8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29 1</v>
      </c>
      <c r="O862" t="e">
        <f>VLOOKUP(TableOMP[[#This Row],[Label]],TableAvg[],2,FALSE)</f>
        <v>#N/A</v>
      </c>
      <c r="P862" t="e">
        <f>VLOOKUP(TableOMP[[#This Row],[Label]],TableAvg[],3,FALSE)</f>
        <v>#N/A</v>
      </c>
      <c r="Q862" t="e">
        <f>TableOMP[[#This Row],[Avg]]-$U$2*TableOMP[[#This Row],[StdDev]]</f>
        <v>#N/A</v>
      </c>
      <c r="R862" t="e">
        <f>TableOMP[[#This Row],[Avg]]+$U$2*TableOMP[[#This Row],[StdDev]]</f>
        <v>#N/A</v>
      </c>
      <c r="S862" t="e">
        <f>IF(AND(TableOMP[[#This Row],[total_time]]&gt;=TableOMP[[#This Row],[Low]], TableOMP[[#This Row],[total_time]]&lt;=TableOMP[[#This Row],[High]]),1,0)</f>
        <v>#N/A</v>
      </c>
    </row>
    <row r="863" spans="1:19" x14ac:dyDescent="0.25">
      <c r="A863" t="s">
        <v>17</v>
      </c>
      <c r="B863">
        <v>1000</v>
      </c>
      <c r="C863">
        <v>0</v>
      </c>
      <c r="D863">
        <v>0</v>
      </c>
      <c r="E863">
        <v>30</v>
      </c>
      <c r="F863">
        <v>1</v>
      </c>
      <c r="G863">
        <v>1.309744</v>
      </c>
      <c r="H863">
        <v>9.221E-3</v>
      </c>
      <c r="I863">
        <v>0.110543</v>
      </c>
      <c r="J863">
        <v>3.8119999999999999E-3</v>
      </c>
      <c r="K863" t="str">
        <f t="shared" si="13"/>
        <v>5</v>
      </c>
      <c r="L863" t="s">
        <v>41</v>
      </c>
      <c r="M863" t="s">
        <v>40</v>
      </c>
      <c r="N8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30 1</v>
      </c>
      <c r="O863" t="e">
        <f>VLOOKUP(TableOMP[[#This Row],[Label]],TableAvg[],2,FALSE)</f>
        <v>#N/A</v>
      </c>
      <c r="P863" t="e">
        <f>VLOOKUP(TableOMP[[#This Row],[Label]],TableAvg[],3,FALSE)</f>
        <v>#N/A</v>
      </c>
      <c r="Q863" t="e">
        <f>TableOMP[[#This Row],[Avg]]-$U$2*TableOMP[[#This Row],[StdDev]]</f>
        <v>#N/A</v>
      </c>
      <c r="R863" t="e">
        <f>TableOMP[[#This Row],[Avg]]+$U$2*TableOMP[[#This Row],[StdDev]]</f>
        <v>#N/A</v>
      </c>
      <c r="S863" t="e">
        <f>IF(AND(TableOMP[[#This Row],[total_time]]&gt;=TableOMP[[#This Row],[Low]], TableOMP[[#This Row],[total_time]]&lt;=TableOMP[[#This Row],[High]]),1,0)</f>
        <v>#N/A</v>
      </c>
    </row>
    <row r="864" spans="1:19" x14ac:dyDescent="0.25">
      <c r="A864" t="s">
        <v>17</v>
      </c>
      <c r="B864">
        <v>1000</v>
      </c>
      <c r="C864">
        <v>0</v>
      </c>
      <c r="D864">
        <v>0</v>
      </c>
      <c r="E864">
        <v>31</v>
      </c>
      <c r="F864">
        <v>1</v>
      </c>
      <c r="G864">
        <v>1.321042</v>
      </c>
      <c r="H864">
        <v>1.5459000000000001E-2</v>
      </c>
      <c r="I864">
        <v>0.122396</v>
      </c>
      <c r="J864">
        <v>4.0800000000000003E-3</v>
      </c>
      <c r="K864" t="str">
        <f t="shared" si="13"/>
        <v>5</v>
      </c>
      <c r="L864" t="s">
        <v>41</v>
      </c>
      <c r="M864" t="s">
        <v>40</v>
      </c>
      <c r="N8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31 1</v>
      </c>
      <c r="O864" t="e">
        <f>VLOOKUP(TableOMP[[#This Row],[Label]],TableAvg[],2,FALSE)</f>
        <v>#N/A</v>
      </c>
      <c r="P864" t="e">
        <f>VLOOKUP(TableOMP[[#This Row],[Label]],TableAvg[],3,FALSE)</f>
        <v>#N/A</v>
      </c>
      <c r="Q864" t="e">
        <f>TableOMP[[#This Row],[Avg]]-$U$2*TableOMP[[#This Row],[StdDev]]</f>
        <v>#N/A</v>
      </c>
      <c r="R864" t="e">
        <f>TableOMP[[#This Row],[Avg]]+$U$2*TableOMP[[#This Row],[StdDev]]</f>
        <v>#N/A</v>
      </c>
      <c r="S864" t="e">
        <f>IF(AND(TableOMP[[#This Row],[total_time]]&gt;=TableOMP[[#This Row],[Low]], TableOMP[[#This Row],[total_time]]&lt;=TableOMP[[#This Row],[High]]),1,0)</f>
        <v>#N/A</v>
      </c>
    </row>
    <row r="865" spans="1:19" x14ac:dyDescent="0.25">
      <c r="A865" t="s">
        <v>17</v>
      </c>
      <c r="B865">
        <v>1000</v>
      </c>
      <c r="C865">
        <v>0</v>
      </c>
      <c r="D865">
        <v>0</v>
      </c>
      <c r="E865">
        <v>32</v>
      </c>
      <c r="F865">
        <v>1</v>
      </c>
      <c r="G865">
        <v>1.3650059999999999</v>
      </c>
      <c r="H865">
        <v>1.0884E-2</v>
      </c>
      <c r="I865">
        <v>6.5419000000000005E-2</v>
      </c>
      <c r="J865">
        <v>2.1099999999999999E-3</v>
      </c>
      <c r="K865" t="str">
        <f t="shared" si="13"/>
        <v>5</v>
      </c>
      <c r="L865" t="s">
        <v>41</v>
      </c>
      <c r="M865" t="s">
        <v>40</v>
      </c>
      <c r="N8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32 1</v>
      </c>
      <c r="O865" t="e">
        <f>VLOOKUP(TableOMP[[#This Row],[Label]],TableAvg[],2,FALSE)</f>
        <v>#N/A</v>
      </c>
      <c r="P865" t="e">
        <f>VLOOKUP(TableOMP[[#This Row],[Label]],TableAvg[],3,FALSE)</f>
        <v>#N/A</v>
      </c>
      <c r="Q865" t="e">
        <f>TableOMP[[#This Row],[Avg]]-$U$2*TableOMP[[#This Row],[StdDev]]</f>
        <v>#N/A</v>
      </c>
      <c r="R865" t="e">
        <f>TableOMP[[#This Row],[Avg]]+$U$2*TableOMP[[#This Row],[StdDev]]</f>
        <v>#N/A</v>
      </c>
      <c r="S865" t="e">
        <f>IF(AND(TableOMP[[#This Row],[total_time]]&gt;=TableOMP[[#This Row],[Low]], TableOMP[[#This Row],[total_time]]&lt;=TableOMP[[#This Row],[High]]),1,0)</f>
        <v>#N/A</v>
      </c>
    </row>
    <row r="866" spans="1:19" x14ac:dyDescent="0.25">
      <c r="A866" t="s">
        <v>17</v>
      </c>
      <c r="B866">
        <v>1000</v>
      </c>
      <c r="C866">
        <v>0</v>
      </c>
      <c r="D866">
        <v>0</v>
      </c>
      <c r="E866">
        <v>33</v>
      </c>
      <c r="F866">
        <v>1</v>
      </c>
      <c r="G866">
        <v>1.341669</v>
      </c>
      <c r="H866">
        <v>1.9189999999999999E-2</v>
      </c>
      <c r="I866">
        <v>0.14269999999999999</v>
      </c>
      <c r="J866">
        <v>4.4590000000000003E-3</v>
      </c>
      <c r="K866" t="str">
        <f t="shared" si="13"/>
        <v>5</v>
      </c>
      <c r="L866" t="s">
        <v>41</v>
      </c>
      <c r="M866" t="s">
        <v>40</v>
      </c>
      <c r="N8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33 1</v>
      </c>
      <c r="O866" t="e">
        <f>VLOOKUP(TableOMP[[#This Row],[Label]],TableAvg[],2,FALSE)</f>
        <v>#N/A</v>
      </c>
      <c r="P866" t="e">
        <f>VLOOKUP(TableOMP[[#This Row],[Label]],TableAvg[],3,FALSE)</f>
        <v>#N/A</v>
      </c>
      <c r="Q866" t="e">
        <f>TableOMP[[#This Row],[Avg]]-$U$2*TableOMP[[#This Row],[StdDev]]</f>
        <v>#N/A</v>
      </c>
      <c r="R866" t="e">
        <f>TableOMP[[#This Row],[Avg]]+$U$2*TableOMP[[#This Row],[StdDev]]</f>
        <v>#N/A</v>
      </c>
      <c r="S866" t="e">
        <f>IF(AND(TableOMP[[#This Row],[total_time]]&gt;=TableOMP[[#This Row],[Low]], TableOMP[[#This Row],[total_time]]&lt;=TableOMP[[#This Row],[High]]),1,0)</f>
        <v>#N/A</v>
      </c>
    </row>
    <row r="867" spans="1:19" x14ac:dyDescent="0.25">
      <c r="A867" t="s">
        <v>17</v>
      </c>
      <c r="B867">
        <v>1000</v>
      </c>
      <c r="C867">
        <v>0</v>
      </c>
      <c r="D867">
        <v>0</v>
      </c>
      <c r="E867">
        <v>34</v>
      </c>
      <c r="F867">
        <v>1</v>
      </c>
      <c r="G867">
        <v>1.3894070000000001</v>
      </c>
      <c r="H867">
        <v>1.8959E-2</v>
      </c>
      <c r="I867">
        <v>0.14646400000000001</v>
      </c>
      <c r="J867">
        <v>4.4380000000000001E-3</v>
      </c>
      <c r="K867" t="str">
        <f t="shared" si="13"/>
        <v>5</v>
      </c>
      <c r="L867" t="s">
        <v>41</v>
      </c>
      <c r="M867" t="s">
        <v>40</v>
      </c>
      <c r="N8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34 1</v>
      </c>
      <c r="O867" t="e">
        <f>VLOOKUP(TableOMP[[#This Row],[Label]],TableAvg[],2,FALSE)</f>
        <v>#N/A</v>
      </c>
      <c r="P867" t="e">
        <f>VLOOKUP(TableOMP[[#This Row],[Label]],TableAvg[],3,FALSE)</f>
        <v>#N/A</v>
      </c>
      <c r="Q867" t="e">
        <f>TableOMP[[#This Row],[Avg]]-$U$2*TableOMP[[#This Row],[StdDev]]</f>
        <v>#N/A</v>
      </c>
      <c r="R867" t="e">
        <f>TableOMP[[#This Row],[Avg]]+$U$2*TableOMP[[#This Row],[StdDev]]</f>
        <v>#N/A</v>
      </c>
      <c r="S867" t="e">
        <f>IF(AND(TableOMP[[#This Row],[total_time]]&gt;=TableOMP[[#This Row],[Low]], TableOMP[[#This Row],[total_time]]&lt;=TableOMP[[#This Row],[High]]),1,0)</f>
        <v>#N/A</v>
      </c>
    </row>
    <row r="868" spans="1:19" x14ac:dyDescent="0.25">
      <c r="A868" t="s">
        <v>17</v>
      </c>
      <c r="B868">
        <v>1000</v>
      </c>
      <c r="C868">
        <v>0</v>
      </c>
      <c r="D868">
        <v>0</v>
      </c>
      <c r="E868">
        <v>35</v>
      </c>
      <c r="F868">
        <v>1</v>
      </c>
      <c r="G868">
        <v>1.286745</v>
      </c>
      <c r="H868">
        <v>2.1954999999999999E-2</v>
      </c>
      <c r="I868">
        <v>0.1608</v>
      </c>
      <c r="J868">
        <v>4.7289999999999997E-3</v>
      </c>
      <c r="K868" t="str">
        <f t="shared" si="13"/>
        <v>5</v>
      </c>
      <c r="L868" t="s">
        <v>41</v>
      </c>
      <c r="M868" t="s">
        <v>40</v>
      </c>
      <c r="N8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35 1</v>
      </c>
      <c r="O868" t="e">
        <f>VLOOKUP(TableOMP[[#This Row],[Label]],TableAvg[],2,FALSE)</f>
        <v>#N/A</v>
      </c>
      <c r="P868" t="e">
        <f>VLOOKUP(TableOMP[[#This Row],[Label]],TableAvg[],3,FALSE)</f>
        <v>#N/A</v>
      </c>
      <c r="Q868" t="e">
        <f>TableOMP[[#This Row],[Avg]]-$U$2*TableOMP[[#This Row],[StdDev]]</f>
        <v>#N/A</v>
      </c>
      <c r="R868" t="e">
        <f>TableOMP[[#This Row],[Avg]]+$U$2*TableOMP[[#This Row],[StdDev]]</f>
        <v>#N/A</v>
      </c>
      <c r="S868" t="e">
        <f>IF(AND(TableOMP[[#This Row],[total_time]]&gt;=TableOMP[[#This Row],[Low]], TableOMP[[#This Row],[total_time]]&lt;=TableOMP[[#This Row],[High]]),1,0)</f>
        <v>#N/A</v>
      </c>
    </row>
    <row r="869" spans="1:19" x14ac:dyDescent="0.25">
      <c r="A869" t="s">
        <v>17</v>
      </c>
      <c r="B869">
        <v>1000</v>
      </c>
      <c r="C869">
        <v>0</v>
      </c>
      <c r="D869">
        <v>0</v>
      </c>
      <c r="E869">
        <v>36</v>
      </c>
      <c r="F869">
        <v>1</v>
      </c>
      <c r="G869">
        <v>1.3000849999999999</v>
      </c>
      <c r="H869">
        <v>1.4592000000000001E-2</v>
      </c>
      <c r="I869">
        <v>0.15242700000000001</v>
      </c>
      <c r="J869">
        <v>4.3550000000000004E-3</v>
      </c>
      <c r="K869" t="str">
        <f t="shared" si="13"/>
        <v>5</v>
      </c>
      <c r="L869" t="s">
        <v>41</v>
      </c>
      <c r="M869" t="s">
        <v>40</v>
      </c>
      <c r="N8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36 1</v>
      </c>
      <c r="O869" t="e">
        <f>VLOOKUP(TableOMP[[#This Row],[Label]],TableAvg[],2,FALSE)</f>
        <v>#N/A</v>
      </c>
      <c r="P869" t="e">
        <f>VLOOKUP(TableOMP[[#This Row],[Label]],TableAvg[],3,FALSE)</f>
        <v>#N/A</v>
      </c>
      <c r="Q869" t="e">
        <f>TableOMP[[#This Row],[Avg]]-$U$2*TableOMP[[#This Row],[StdDev]]</f>
        <v>#N/A</v>
      </c>
      <c r="R869" t="e">
        <f>TableOMP[[#This Row],[Avg]]+$U$2*TableOMP[[#This Row],[StdDev]]</f>
        <v>#N/A</v>
      </c>
      <c r="S869" t="e">
        <f>IF(AND(TableOMP[[#This Row],[total_time]]&gt;=TableOMP[[#This Row],[Low]], TableOMP[[#This Row],[total_time]]&lt;=TableOMP[[#This Row],[High]]),1,0)</f>
        <v>#N/A</v>
      </c>
    </row>
    <row r="870" spans="1:19" x14ac:dyDescent="0.25">
      <c r="A870" t="s">
        <v>17</v>
      </c>
      <c r="B870">
        <v>1000</v>
      </c>
      <c r="C870">
        <v>0</v>
      </c>
      <c r="D870">
        <v>0</v>
      </c>
      <c r="E870">
        <v>37</v>
      </c>
      <c r="F870">
        <v>1</v>
      </c>
      <c r="G870">
        <v>1.4333070000000001</v>
      </c>
      <c r="H870">
        <v>1.8214999999999999E-2</v>
      </c>
      <c r="I870">
        <v>0.17360999999999999</v>
      </c>
      <c r="J870">
        <v>4.8219999999999999E-3</v>
      </c>
      <c r="K870" t="str">
        <f t="shared" si="13"/>
        <v>5</v>
      </c>
      <c r="L870" t="s">
        <v>41</v>
      </c>
      <c r="M870" t="s">
        <v>40</v>
      </c>
      <c r="N8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37 1</v>
      </c>
      <c r="O870" t="e">
        <f>VLOOKUP(TableOMP[[#This Row],[Label]],TableAvg[],2,FALSE)</f>
        <v>#N/A</v>
      </c>
      <c r="P870" t="e">
        <f>VLOOKUP(TableOMP[[#This Row],[Label]],TableAvg[],3,FALSE)</f>
        <v>#N/A</v>
      </c>
      <c r="Q870" t="e">
        <f>TableOMP[[#This Row],[Avg]]-$U$2*TableOMP[[#This Row],[StdDev]]</f>
        <v>#N/A</v>
      </c>
      <c r="R870" t="e">
        <f>TableOMP[[#This Row],[Avg]]+$U$2*TableOMP[[#This Row],[StdDev]]</f>
        <v>#N/A</v>
      </c>
      <c r="S870" t="e">
        <f>IF(AND(TableOMP[[#This Row],[total_time]]&gt;=TableOMP[[#This Row],[Low]], TableOMP[[#This Row],[total_time]]&lt;=TableOMP[[#This Row],[High]]),1,0)</f>
        <v>#N/A</v>
      </c>
    </row>
    <row r="871" spans="1:19" x14ac:dyDescent="0.25">
      <c r="A871" t="s">
        <v>17</v>
      </c>
      <c r="B871">
        <v>1000</v>
      </c>
      <c r="C871">
        <v>0</v>
      </c>
      <c r="D871">
        <v>0</v>
      </c>
      <c r="E871">
        <v>38</v>
      </c>
      <c r="F871">
        <v>1</v>
      </c>
      <c r="G871">
        <v>1.3387549999999999</v>
      </c>
      <c r="H871">
        <v>1.1730000000000001E-2</v>
      </c>
      <c r="I871">
        <v>0.17960799999999999</v>
      </c>
      <c r="J871">
        <v>4.8539999999999998E-3</v>
      </c>
      <c r="K871" t="str">
        <f t="shared" si="13"/>
        <v>5</v>
      </c>
      <c r="L871" t="s">
        <v>41</v>
      </c>
      <c r="M871" t="s">
        <v>40</v>
      </c>
      <c r="N8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38 1</v>
      </c>
      <c r="O871" t="e">
        <f>VLOOKUP(TableOMP[[#This Row],[Label]],TableAvg[],2,FALSE)</f>
        <v>#N/A</v>
      </c>
      <c r="P871" t="e">
        <f>VLOOKUP(TableOMP[[#This Row],[Label]],TableAvg[],3,FALSE)</f>
        <v>#N/A</v>
      </c>
      <c r="Q871" t="e">
        <f>TableOMP[[#This Row],[Avg]]-$U$2*TableOMP[[#This Row],[StdDev]]</f>
        <v>#N/A</v>
      </c>
      <c r="R871" t="e">
        <f>TableOMP[[#This Row],[Avg]]+$U$2*TableOMP[[#This Row],[StdDev]]</f>
        <v>#N/A</v>
      </c>
      <c r="S871" t="e">
        <f>IF(AND(TableOMP[[#This Row],[total_time]]&gt;=TableOMP[[#This Row],[Low]], TableOMP[[#This Row],[total_time]]&lt;=TableOMP[[#This Row],[High]]),1,0)</f>
        <v>#N/A</v>
      </c>
    </row>
    <row r="872" spans="1:19" x14ac:dyDescent="0.25">
      <c r="A872" t="s">
        <v>17</v>
      </c>
      <c r="B872">
        <v>1000</v>
      </c>
      <c r="C872">
        <v>0</v>
      </c>
      <c r="D872">
        <v>0</v>
      </c>
      <c r="E872">
        <v>39</v>
      </c>
      <c r="F872">
        <v>1</v>
      </c>
      <c r="G872">
        <v>1.3753709999999999</v>
      </c>
      <c r="H872">
        <v>1.0289E-2</v>
      </c>
      <c r="I872">
        <v>0.10616200000000001</v>
      </c>
      <c r="J872">
        <v>2.794E-3</v>
      </c>
      <c r="K872" t="str">
        <f t="shared" si="13"/>
        <v>5</v>
      </c>
      <c r="L872" t="s">
        <v>41</v>
      </c>
      <c r="M872" t="s">
        <v>40</v>
      </c>
      <c r="N8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39 1</v>
      </c>
      <c r="O872" t="e">
        <f>VLOOKUP(TableOMP[[#This Row],[Label]],TableAvg[],2,FALSE)</f>
        <v>#N/A</v>
      </c>
      <c r="P872" t="e">
        <f>VLOOKUP(TableOMP[[#This Row],[Label]],TableAvg[],3,FALSE)</f>
        <v>#N/A</v>
      </c>
      <c r="Q872" t="e">
        <f>TableOMP[[#This Row],[Avg]]-$U$2*TableOMP[[#This Row],[StdDev]]</f>
        <v>#N/A</v>
      </c>
      <c r="R872" t="e">
        <f>TableOMP[[#This Row],[Avg]]+$U$2*TableOMP[[#This Row],[StdDev]]</f>
        <v>#N/A</v>
      </c>
      <c r="S872" t="e">
        <f>IF(AND(TableOMP[[#This Row],[total_time]]&gt;=TableOMP[[#This Row],[Low]], TableOMP[[#This Row],[total_time]]&lt;=TableOMP[[#This Row],[High]]),1,0)</f>
        <v>#N/A</v>
      </c>
    </row>
    <row r="873" spans="1:19" x14ac:dyDescent="0.25">
      <c r="A873" t="s">
        <v>17</v>
      </c>
      <c r="B873">
        <v>1000</v>
      </c>
      <c r="C873">
        <v>0</v>
      </c>
      <c r="D873">
        <v>0</v>
      </c>
      <c r="E873">
        <v>40</v>
      </c>
      <c r="F873">
        <v>1</v>
      </c>
      <c r="G873">
        <v>1.356927</v>
      </c>
      <c r="H873">
        <v>1.0619E-2</v>
      </c>
      <c r="I873">
        <v>0.20360800000000001</v>
      </c>
      <c r="J873">
        <v>5.2209999999999999E-3</v>
      </c>
      <c r="K873" t="str">
        <f t="shared" si="13"/>
        <v>5</v>
      </c>
      <c r="L873" t="s">
        <v>41</v>
      </c>
      <c r="M873" t="s">
        <v>40</v>
      </c>
      <c r="N8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40 1</v>
      </c>
      <c r="O873" t="e">
        <f>VLOOKUP(TableOMP[[#This Row],[Label]],TableAvg[],2,FALSE)</f>
        <v>#N/A</v>
      </c>
      <c r="P873" t="e">
        <f>VLOOKUP(TableOMP[[#This Row],[Label]],TableAvg[],3,FALSE)</f>
        <v>#N/A</v>
      </c>
      <c r="Q873" t="e">
        <f>TableOMP[[#This Row],[Avg]]-$U$2*TableOMP[[#This Row],[StdDev]]</f>
        <v>#N/A</v>
      </c>
      <c r="R873" t="e">
        <f>TableOMP[[#This Row],[Avg]]+$U$2*TableOMP[[#This Row],[StdDev]]</f>
        <v>#N/A</v>
      </c>
      <c r="S873" t="e">
        <f>IF(AND(TableOMP[[#This Row],[total_time]]&gt;=TableOMP[[#This Row],[Low]], TableOMP[[#This Row],[total_time]]&lt;=TableOMP[[#This Row],[High]]),1,0)</f>
        <v>#N/A</v>
      </c>
    </row>
    <row r="874" spans="1:19" x14ac:dyDescent="0.25">
      <c r="A874" t="s">
        <v>17</v>
      </c>
      <c r="B874">
        <v>1000</v>
      </c>
      <c r="C874">
        <v>0</v>
      </c>
      <c r="D874">
        <v>0</v>
      </c>
      <c r="E874">
        <v>41</v>
      </c>
      <c r="F874">
        <v>1</v>
      </c>
      <c r="G874">
        <v>1.537995</v>
      </c>
      <c r="H874">
        <v>1.3712E-2</v>
      </c>
      <c r="I874">
        <v>0.22664799999999999</v>
      </c>
      <c r="J874">
        <v>5.666E-3</v>
      </c>
      <c r="K874" t="str">
        <f t="shared" si="13"/>
        <v>5</v>
      </c>
      <c r="L874" t="s">
        <v>41</v>
      </c>
      <c r="M874" t="s">
        <v>40</v>
      </c>
      <c r="N8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41 1</v>
      </c>
      <c r="O874" t="e">
        <f>VLOOKUP(TableOMP[[#This Row],[Label]],TableAvg[],2,FALSE)</f>
        <v>#N/A</v>
      </c>
      <c r="P874" t="e">
        <f>VLOOKUP(TableOMP[[#This Row],[Label]],TableAvg[],3,FALSE)</f>
        <v>#N/A</v>
      </c>
      <c r="Q874" t="e">
        <f>TableOMP[[#This Row],[Avg]]-$U$2*TableOMP[[#This Row],[StdDev]]</f>
        <v>#N/A</v>
      </c>
      <c r="R874" t="e">
        <f>TableOMP[[#This Row],[Avg]]+$U$2*TableOMP[[#This Row],[StdDev]]</f>
        <v>#N/A</v>
      </c>
      <c r="S874" t="e">
        <f>IF(AND(TableOMP[[#This Row],[total_time]]&gt;=TableOMP[[#This Row],[Low]], TableOMP[[#This Row],[total_time]]&lt;=TableOMP[[#This Row],[High]]),1,0)</f>
        <v>#N/A</v>
      </c>
    </row>
    <row r="875" spans="1:19" x14ac:dyDescent="0.25">
      <c r="A875" t="s">
        <v>17</v>
      </c>
      <c r="B875">
        <v>1000</v>
      </c>
      <c r="C875">
        <v>0</v>
      </c>
      <c r="D875">
        <v>0</v>
      </c>
      <c r="E875">
        <v>42</v>
      </c>
      <c r="F875">
        <v>1</v>
      </c>
      <c r="G875">
        <v>1.5862879999999999</v>
      </c>
      <c r="H875">
        <v>1.6652E-2</v>
      </c>
      <c r="I875">
        <v>0.23483299999999999</v>
      </c>
      <c r="J875">
        <v>5.7279999999999996E-3</v>
      </c>
      <c r="K875" t="str">
        <f t="shared" si="13"/>
        <v>5</v>
      </c>
      <c r="L875" t="s">
        <v>41</v>
      </c>
      <c r="M875" t="s">
        <v>40</v>
      </c>
      <c r="N8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42 1</v>
      </c>
      <c r="O875" t="e">
        <f>VLOOKUP(TableOMP[[#This Row],[Label]],TableAvg[],2,FALSE)</f>
        <v>#N/A</v>
      </c>
      <c r="P875" t="e">
        <f>VLOOKUP(TableOMP[[#This Row],[Label]],TableAvg[],3,FALSE)</f>
        <v>#N/A</v>
      </c>
      <c r="Q875" t="e">
        <f>TableOMP[[#This Row],[Avg]]-$U$2*TableOMP[[#This Row],[StdDev]]</f>
        <v>#N/A</v>
      </c>
      <c r="R875" t="e">
        <f>TableOMP[[#This Row],[Avg]]+$U$2*TableOMP[[#This Row],[StdDev]]</f>
        <v>#N/A</v>
      </c>
      <c r="S875" t="e">
        <f>IF(AND(TableOMP[[#This Row],[total_time]]&gt;=TableOMP[[#This Row],[Low]], TableOMP[[#This Row],[total_time]]&lt;=TableOMP[[#This Row],[High]]),1,0)</f>
        <v>#N/A</v>
      </c>
    </row>
    <row r="876" spans="1:19" x14ac:dyDescent="0.25">
      <c r="A876" t="s">
        <v>17</v>
      </c>
      <c r="B876">
        <v>1000</v>
      </c>
      <c r="C876">
        <v>0</v>
      </c>
      <c r="D876">
        <v>0</v>
      </c>
      <c r="E876">
        <v>43</v>
      </c>
      <c r="F876">
        <v>1</v>
      </c>
      <c r="G876">
        <v>1.4032249999999999</v>
      </c>
      <c r="H876">
        <v>2.1196E-2</v>
      </c>
      <c r="I876">
        <v>0.230964</v>
      </c>
      <c r="J876">
        <v>5.4990000000000004E-3</v>
      </c>
      <c r="K876" t="str">
        <f t="shared" si="13"/>
        <v>5</v>
      </c>
      <c r="L876" t="s">
        <v>41</v>
      </c>
      <c r="M876" t="s">
        <v>40</v>
      </c>
      <c r="N8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43 1</v>
      </c>
      <c r="O876" t="e">
        <f>VLOOKUP(TableOMP[[#This Row],[Label]],TableAvg[],2,FALSE)</f>
        <v>#N/A</v>
      </c>
      <c r="P876" t="e">
        <f>VLOOKUP(TableOMP[[#This Row],[Label]],TableAvg[],3,FALSE)</f>
        <v>#N/A</v>
      </c>
      <c r="Q876" t="e">
        <f>TableOMP[[#This Row],[Avg]]-$U$2*TableOMP[[#This Row],[StdDev]]</f>
        <v>#N/A</v>
      </c>
      <c r="R876" t="e">
        <f>TableOMP[[#This Row],[Avg]]+$U$2*TableOMP[[#This Row],[StdDev]]</f>
        <v>#N/A</v>
      </c>
      <c r="S876" t="e">
        <f>IF(AND(TableOMP[[#This Row],[total_time]]&gt;=TableOMP[[#This Row],[Low]], TableOMP[[#This Row],[total_time]]&lt;=TableOMP[[#This Row],[High]]),1,0)</f>
        <v>#N/A</v>
      </c>
    </row>
    <row r="877" spans="1:19" x14ac:dyDescent="0.25">
      <c r="A877" t="s">
        <v>17</v>
      </c>
      <c r="B877">
        <v>1000</v>
      </c>
      <c r="C877">
        <v>0</v>
      </c>
      <c r="D877">
        <v>0</v>
      </c>
      <c r="E877">
        <v>44</v>
      </c>
      <c r="F877">
        <v>1</v>
      </c>
      <c r="G877">
        <v>1.385427</v>
      </c>
      <c r="H877">
        <v>1.9109999999999999E-2</v>
      </c>
      <c r="I877">
        <v>0.24578800000000001</v>
      </c>
      <c r="J877">
        <v>5.7159999999999997E-3</v>
      </c>
      <c r="K877" t="str">
        <f t="shared" si="13"/>
        <v>5</v>
      </c>
      <c r="L877" t="s">
        <v>41</v>
      </c>
      <c r="M877" t="s">
        <v>40</v>
      </c>
      <c r="N8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44 1</v>
      </c>
      <c r="O877" t="e">
        <f>VLOOKUP(TableOMP[[#This Row],[Label]],TableAvg[],2,FALSE)</f>
        <v>#N/A</v>
      </c>
      <c r="P877" t="e">
        <f>VLOOKUP(TableOMP[[#This Row],[Label]],TableAvg[],3,FALSE)</f>
        <v>#N/A</v>
      </c>
      <c r="Q877" t="e">
        <f>TableOMP[[#This Row],[Avg]]-$U$2*TableOMP[[#This Row],[StdDev]]</f>
        <v>#N/A</v>
      </c>
      <c r="R877" t="e">
        <f>TableOMP[[#This Row],[Avg]]+$U$2*TableOMP[[#This Row],[StdDev]]</f>
        <v>#N/A</v>
      </c>
      <c r="S877" t="e">
        <f>IF(AND(TableOMP[[#This Row],[total_time]]&gt;=TableOMP[[#This Row],[Low]], TableOMP[[#This Row],[total_time]]&lt;=TableOMP[[#This Row],[High]]),1,0)</f>
        <v>#N/A</v>
      </c>
    </row>
    <row r="878" spans="1:19" x14ac:dyDescent="0.25">
      <c r="A878" t="s">
        <v>17</v>
      </c>
      <c r="B878">
        <v>1000</v>
      </c>
      <c r="C878">
        <v>0</v>
      </c>
      <c r="D878">
        <v>0</v>
      </c>
      <c r="E878">
        <v>45</v>
      </c>
      <c r="F878">
        <v>1</v>
      </c>
      <c r="G878">
        <v>1.5902780000000001</v>
      </c>
      <c r="H878">
        <v>2.1992999999999999E-2</v>
      </c>
      <c r="I878">
        <v>0.25844699999999998</v>
      </c>
      <c r="J878">
        <v>5.8739999999999999E-3</v>
      </c>
      <c r="K878" t="str">
        <f t="shared" si="13"/>
        <v>5</v>
      </c>
      <c r="L878" t="s">
        <v>41</v>
      </c>
      <c r="M878" t="s">
        <v>40</v>
      </c>
      <c r="N8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45 1</v>
      </c>
      <c r="O878" t="e">
        <f>VLOOKUP(TableOMP[[#This Row],[Label]],TableAvg[],2,FALSE)</f>
        <v>#N/A</v>
      </c>
      <c r="P878" t="e">
        <f>VLOOKUP(TableOMP[[#This Row],[Label]],TableAvg[],3,FALSE)</f>
        <v>#N/A</v>
      </c>
      <c r="Q878" t="e">
        <f>TableOMP[[#This Row],[Avg]]-$U$2*TableOMP[[#This Row],[StdDev]]</f>
        <v>#N/A</v>
      </c>
      <c r="R878" t="e">
        <f>TableOMP[[#This Row],[Avg]]+$U$2*TableOMP[[#This Row],[StdDev]]</f>
        <v>#N/A</v>
      </c>
      <c r="S878" t="e">
        <f>IF(AND(TableOMP[[#This Row],[total_time]]&gt;=TableOMP[[#This Row],[Low]], TableOMP[[#This Row],[total_time]]&lt;=TableOMP[[#This Row],[High]]),1,0)</f>
        <v>#N/A</v>
      </c>
    </row>
    <row r="879" spans="1:19" x14ac:dyDescent="0.25">
      <c r="A879" t="s">
        <v>17</v>
      </c>
      <c r="B879">
        <v>1000</v>
      </c>
      <c r="C879">
        <v>0</v>
      </c>
      <c r="D879">
        <v>0</v>
      </c>
      <c r="E879">
        <v>46</v>
      </c>
      <c r="F879">
        <v>1</v>
      </c>
      <c r="G879">
        <v>1.4914940000000001</v>
      </c>
      <c r="H879">
        <v>1.3266999999999999E-2</v>
      </c>
      <c r="I879">
        <v>0.293827</v>
      </c>
      <c r="J879">
        <v>6.5290000000000001E-3</v>
      </c>
      <c r="K879" t="str">
        <f t="shared" si="13"/>
        <v>5</v>
      </c>
      <c r="L879" t="s">
        <v>41</v>
      </c>
      <c r="M879" t="s">
        <v>40</v>
      </c>
      <c r="N8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46 1</v>
      </c>
      <c r="O879" t="e">
        <f>VLOOKUP(TableOMP[[#This Row],[Label]],TableAvg[],2,FALSE)</f>
        <v>#N/A</v>
      </c>
      <c r="P879" t="e">
        <f>VLOOKUP(TableOMP[[#This Row],[Label]],TableAvg[],3,FALSE)</f>
        <v>#N/A</v>
      </c>
      <c r="Q879" t="e">
        <f>TableOMP[[#This Row],[Avg]]-$U$2*TableOMP[[#This Row],[StdDev]]</f>
        <v>#N/A</v>
      </c>
      <c r="R879" t="e">
        <f>TableOMP[[#This Row],[Avg]]+$U$2*TableOMP[[#This Row],[StdDev]]</f>
        <v>#N/A</v>
      </c>
      <c r="S879" t="e">
        <f>IF(AND(TableOMP[[#This Row],[total_time]]&gt;=TableOMP[[#This Row],[Low]], TableOMP[[#This Row],[total_time]]&lt;=TableOMP[[#This Row],[High]]),1,0)</f>
        <v>#N/A</v>
      </c>
    </row>
    <row r="880" spans="1:19" x14ac:dyDescent="0.25">
      <c r="A880" t="s">
        <v>17</v>
      </c>
      <c r="B880">
        <v>1000</v>
      </c>
      <c r="C880">
        <v>0</v>
      </c>
      <c r="D880">
        <v>0</v>
      </c>
      <c r="E880">
        <v>47</v>
      </c>
      <c r="F880">
        <v>1</v>
      </c>
      <c r="G880">
        <v>1.436823</v>
      </c>
      <c r="H880">
        <v>1.9512999999999999E-2</v>
      </c>
      <c r="I880">
        <v>0.25668200000000002</v>
      </c>
      <c r="J880">
        <v>5.5799999999999999E-3</v>
      </c>
      <c r="K880" t="str">
        <f t="shared" si="13"/>
        <v>5</v>
      </c>
      <c r="L880" t="s">
        <v>41</v>
      </c>
      <c r="M880" t="s">
        <v>40</v>
      </c>
      <c r="N8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47 1</v>
      </c>
      <c r="O880" t="e">
        <f>VLOOKUP(TableOMP[[#This Row],[Label]],TableAvg[],2,FALSE)</f>
        <v>#N/A</v>
      </c>
      <c r="P880" t="e">
        <f>VLOOKUP(TableOMP[[#This Row],[Label]],TableAvg[],3,FALSE)</f>
        <v>#N/A</v>
      </c>
      <c r="Q880" t="e">
        <f>TableOMP[[#This Row],[Avg]]-$U$2*TableOMP[[#This Row],[StdDev]]</f>
        <v>#N/A</v>
      </c>
      <c r="R880" t="e">
        <f>TableOMP[[#This Row],[Avg]]+$U$2*TableOMP[[#This Row],[StdDev]]</f>
        <v>#N/A</v>
      </c>
      <c r="S880" t="e">
        <f>IF(AND(TableOMP[[#This Row],[total_time]]&gt;=TableOMP[[#This Row],[Low]], TableOMP[[#This Row],[total_time]]&lt;=TableOMP[[#This Row],[High]]),1,0)</f>
        <v>#N/A</v>
      </c>
    </row>
    <row r="881" spans="1:19" x14ac:dyDescent="0.25">
      <c r="A881" t="s">
        <v>17</v>
      </c>
      <c r="B881">
        <v>1000</v>
      </c>
      <c r="C881">
        <v>0</v>
      </c>
      <c r="D881">
        <v>0</v>
      </c>
      <c r="E881">
        <v>48</v>
      </c>
      <c r="F881">
        <v>1</v>
      </c>
      <c r="G881">
        <v>1.7046209999999999</v>
      </c>
      <c r="H881">
        <v>2.1564E-2</v>
      </c>
      <c r="I881">
        <v>0.272283</v>
      </c>
      <c r="J881">
        <v>5.7930000000000004E-3</v>
      </c>
      <c r="K881" t="str">
        <f t="shared" si="13"/>
        <v>5</v>
      </c>
      <c r="L881" t="s">
        <v>41</v>
      </c>
      <c r="M881" t="s">
        <v>40</v>
      </c>
      <c r="N8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48 1</v>
      </c>
      <c r="O881" t="e">
        <f>VLOOKUP(TableOMP[[#This Row],[Label]],TableAvg[],2,FALSE)</f>
        <v>#N/A</v>
      </c>
      <c r="P881" t="e">
        <f>VLOOKUP(TableOMP[[#This Row],[Label]],TableAvg[],3,FALSE)</f>
        <v>#N/A</v>
      </c>
      <c r="Q881" t="e">
        <f>TableOMP[[#This Row],[Avg]]-$U$2*TableOMP[[#This Row],[StdDev]]</f>
        <v>#N/A</v>
      </c>
      <c r="R881" t="e">
        <f>TableOMP[[#This Row],[Avg]]+$U$2*TableOMP[[#This Row],[StdDev]]</f>
        <v>#N/A</v>
      </c>
      <c r="S881" t="e">
        <f>IF(AND(TableOMP[[#This Row],[total_time]]&gt;=TableOMP[[#This Row],[Low]], TableOMP[[#This Row],[total_time]]&lt;=TableOMP[[#This Row],[High]]),1,0)</f>
        <v>#N/A</v>
      </c>
    </row>
    <row r="882" spans="1:19" x14ac:dyDescent="0.25">
      <c r="A882" t="s">
        <v>17</v>
      </c>
      <c r="B882">
        <v>1000</v>
      </c>
      <c r="C882">
        <v>0</v>
      </c>
      <c r="D882">
        <v>0</v>
      </c>
      <c r="E882">
        <v>49</v>
      </c>
      <c r="F882">
        <v>1</v>
      </c>
      <c r="G882">
        <v>1.703131</v>
      </c>
      <c r="H882">
        <v>2.4170000000000001E-2</v>
      </c>
      <c r="I882">
        <v>0.30630600000000002</v>
      </c>
      <c r="J882">
        <v>6.3810000000000004E-3</v>
      </c>
      <c r="K882" t="str">
        <f t="shared" si="13"/>
        <v>5</v>
      </c>
      <c r="L882" t="s">
        <v>41</v>
      </c>
      <c r="M882" t="s">
        <v>40</v>
      </c>
      <c r="N8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49 1</v>
      </c>
      <c r="O882" t="e">
        <f>VLOOKUP(TableOMP[[#This Row],[Label]],TableAvg[],2,FALSE)</f>
        <v>#N/A</v>
      </c>
      <c r="P882" t="e">
        <f>VLOOKUP(TableOMP[[#This Row],[Label]],TableAvg[],3,FALSE)</f>
        <v>#N/A</v>
      </c>
      <c r="Q882" t="e">
        <f>TableOMP[[#This Row],[Avg]]-$U$2*TableOMP[[#This Row],[StdDev]]</f>
        <v>#N/A</v>
      </c>
      <c r="R882" t="e">
        <f>TableOMP[[#This Row],[Avg]]+$U$2*TableOMP[[#This Row],[StdDev]]</f>
        <v>#N/A</v>
      </c>
      <c r="S882" t="e">
        <f>IF(AND(TableOMP[[#This Row],[total_time]]&gt;=TableOMP[[#This Row],[Low]], TableOMP[[#This Row],[total_time]]&lt;=TableOMP[[#This Row],[High]]),1,0)</f>
        <v>#N/A</v>
      </c>
    </row>
    <row r="883" spans="1:19" x14ac:dyDescent="0.25">
      <c r="A883" t="s">
        <v>17</v>
      </c>
      <c r="B883">
        <v>1000</v>
      </c>
      <c r="C883">
        <v>0</v>
      </c>
      <c r="D883">
        <v>0</v>
      </c>
      <c r="E883">
        <v>50</v>
      </c>
      <c r="F883">
        <v>1</v>
      </c>
      <c r="G883">
        <v>1.518575</v>
      </c>
      <c r="H883">
        <v>2.8348999999999999E-2</v>
      </c>
      <c r="I883">
        <v>0.319938</v>
      </c>
      <c r="J883">
        <v>6.5290000000000001E-3</v>
      </c>
      <c r="K883" t="str">
        <f t="shared" si="13"/>
        <v>5</v>
      </c>
      <c r="L883" t="s">
        <v>41</v>
      </c>
      <c r="M883" t="s">
        <v>40</v>
      </c>
      <c r="N8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50 1</v>
      </c>
      <c r="O883" t="e">
        <f>VLOOKUP(TableOMP[[#This Row],[Label]],TableAvg[],2,FALSE)</f>
        <v>#N/A</v>
      </c>
      <c r="P883" t="e">
        <f>VLOOKUP(TableOMP[[#This Row],[Label]],TableAvg[],3,FALSE)</f>
        <v>#N/A</v>
      </c>
      <c r="Q883" t="e">
        <f>TableOMP[[#This Row],[Avg]]-$U$2*TableOMP[[#This Row],[StdDev]]</f>
        <v>#N/A</v>
      </c>
      <c r="R883" t="e">
        <f>TableOMP[[#This Row],[Avg]]+$U$2*TableOMP[[#This Row],[StdDev]]</f>
        <v>#N/A</v>
      </c>
      <c r="S883" t="e">
        <f>IF(AND(TableOMP[[#This Row],[total_time]]&gt;=TableOMP[[#This Row],[Low]], TableOMP[[#This Row],[total_time]]&lt;=TableOMP[[#This Row],[High]]),1,0)</f>
        <v>#N/A</v>
      </c>
    </row>
    <row r="884" spans="1:19" x14ac:dyDescent="0.25">
      <c r="A884" t="s">
        <v>17</v>
      </c>
      <c r="B884">
        <v>1000</v>
      </c>
      <c r="C884">
        <v>0</v>
      </c>
      <c r="D884">
        <v>0</v>
      </c>
      <c r="E884">
        <v>51</v>
      </c>
      <c r="F884">
        <v>1</v>
      </c>
      <c r="G884">
        <v>1.77932</v>
      </c>
      <c r="H884">
        <v>2.1773000000000001E-2</v>
      </c>
      <c r="I884">
        <v>0.33060899999999999</v>
      </c>
      <c r="J884">
        <v>6.6119999999999998E-3</v>
      </c>
      <c r="K884" t="str">
        <f t="shared" si="13"/>
        <v>5</v>
      </c>
      <c r="L884" t="s">
        <v>41</v>
      </c>
      <c r="M884" t="s">
        <v>40</v>
      </c>
      <c r="N8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51 1</v>
      </c>
      <c r="O884" t="e">
        <f>VLOOKUP(TableOMP[[#This Row],[Label]],TableAvg[],2,FALSE)</f>
        <v>#N/A</v>
      </c>
      <c r="P884" t="e">
        <f>VLOOKUP(TableOMP[[#This Row],[Label]],TableAvg[],3,FALSE)</f>
        <v>#N/A</v>
      </c>
      <c r="Q884" t="e">
        <f>TableOMP[[#This Row],[Avg]]-$U$2*TableOMP[[#This Row],[StdDev]]</f>
        <v>#N/A</v>
      </c>
      <c r="R884" t="e">
        <f>TableOMP[[#This Row],[Avg]]+$U$2*TableOMP[[#This Row],[StdDev]]</f>
        <v>#N/A</v>
      </c>
      <c r="S884" t="e">
        <f>IF(AND(TableOMP[[#This Row],[total_time]]&gt;=TableOMP[[#This Row],[Low]], TableOMP[[#This Row],[total_time]]&lt;=TableOMP[[#This Row],[High]]),1,0)</f>
        <v>#N/A</v>
      </c>
    </row>
    <row r="885" spans="1:19" x14ac:dyDescent="0.25">
      <c r="A885" t="s">
        <v>17</v>
      </c>
      <c r="B885">
        <v>1000</v>
      </c>
      <c r="C885">
        <v>0</v>
      </c>
      <c r="D885">
        <v>0</v>
      </c>
      <c r="E885">
        <v>52</v>
      </c>
      <c r="F885">
        <v>1</v>
      </c>
      <c r="G885">
        <v>1.573977</v>
      </c>
      <c r="H885">
        <v>1.6759E-2</v>
      </c>
      <c r="I885">
        <v>0.33999000000000001</v>
      </c>
      <c r="J885">
        <v>6.6660000000000001E-3</v>
      </c>
      <c r="K885" t="str">
        <f t="shared" si="13"/>
        <v>5</v>
      </c>
      <c r="L885" t="s">
        <v>41</v>
      </c>
      <c r="M885" t="s">
        <v>40</v>
      </c>
      <c r="N8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52 1</v>
      </c>
      <c r="O885" t="e">
        <f>VLOOKUP(TableOMP[[#This Row],[Label]],TableAvg[],2,FALSE)</f>
        <v>#N/A</v>
      </c>
      <c r="P885" t="e">
        <f>VLOOKUP(TableOMP[[#This Row],[Label]],TableAvg[],3,FALSE)</f>
        <v>#N/A</v>
      </c>
      <c r="Q885" t="e">
        <f>TableOMP[[#This Row],[Avg]]-$U$2*TableOMP[[#This Row],[StdDev]]</f>
        <v>#N/A</v>
      </c>
      <c r="R885" t="e">
        <f>TableOMP[[#This Row],[Avg]]+$U$2*TableOMP[[#This Row],[StdDev]]</f>
        <v>#N/A</v>
      </c>
      <c r="S885" t="e">
        <f>IF(AND(TableOMP[[#This Row],[total_time]]&gt;=TableOMP[[#This Row],[Low]], TableOMP[[#This Row],[total_time]]&lt;=TableOMP[[#This Row],[High]]),1,0)</f>
        <v>#N/A</v>
      </c>
    </row>
    <row r="886" spans="1:19" x14ac:dyDescent="0.25">
      <c r="A886" t="s">
        <v>17</v>
      </c>
      <c r="B886">
        <v>1000</v>
      </c>
      <c r="C886">
        <v>0</v>
      </c>
      <c r="D886">
        <v>0</v>
      </c>
      <c r="E886">
        <v>53</v>
      </c>
      <c r="F886">
        <v>1</v>
      </c>
      <c r="G886">
        <v>1.7405280000000001</v>
      </c>
      <c r="H886">
        <v>2.2308000000000001E-2</v>
      </c>
      <c r="I886">
        <v>0.341115</v>
      </c>
      <c r="J886">
        <v>6.5599999999999999E-3</v>
      </c>
      <c r="K886" t="str">
        <f t="shared" si="13"/>
        <v>5</v>
      </c>
      <c r="L886" t="s">
        <v>41</v>
      </c>
      <c r="M886" t="s">
        <v>40</v>
      </c>
      <c r="N8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53 1</v>
      </c>
      <c r="O886" t="e">
        <f>VLOOKUP(TableOMP[[#This Row],[Label]],TableAvg[],2,FALSE)</f>
        <v>#N/A</v>
      </c>
      <c r="P886" t="e">
        <f>VLOOKUP(TableOMP[[#This Row],[Label]],TableAvg[],3,FALSE)</f>
        <v>#N/A</v>
      </c>
      <c r="Q886" t="e">
        <f>TableOMP[[#This Row],[Avg]]-$U$2*TableOMP[[#This Row],[StdDev]]</f>
        <v>#N/A</v>
      </c>
      <c r="R886" t="e">
        <f>TableOMP[[#This Row],[Avg]]+$U$2*TableOMP[[#This Row],[StdDev]]</f>
        <v>#N/A</v>
      </c>
      <c r="S886" t="e">
        <f>IF(AND(TableOMP[[#This Row],[total_time]]&gt;=TableOMP[[#This Row],[Low]], TableOMP[[#This Row],[total_time]]&lt;=TableOMP[[#This Row],[High]]),1,0)</f>
        <v>#N/A</v>
      </c>
    </row>
    <row r="887" spans="1:19" x14ac:dyDescent="0.25">
      <c r="A887" t="s">
        <v>17</v>
      </c>
      <c r="B887">
        <v>1000</v>
      </c>
      <c r="C887">
        <v>0</v>
      </c>
      <c r="D887">
        <v>0</v>
      </c>
      <c r="E887">
        <v>54</v>
      </c>
      <c r="F887">
        <v>1</v>
      </c>
      <c r="G887">
        <v>1.8004640000000001</v>
      </c>
      <c r="H887">
        <v>1.3252999999999999E-2</v>
      </c>
      <c r="I887">
        <v>0.38206000000000001</v>
      </c>
      <c r="J887">
        <v>7.2090000000000001E-3</v>
      </c>
      <c r="K887" t="str">
        <f t="shared" si="13"/>
        <v>5</v>
      </c>
      <c r="L887" t="s">
        <v>41</v>
      </c>
      <c r="M887" t="s">
        <v>40</v>
      </c>
      <c r="N8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54 1</v>
      </c>
      <c r="O887" t="e">
        <f>VLOOKUP(TableOMP[[#This Row],[Label]],TableAvg[],2,FALSE)</f>
        <v>#N/A</v>
      </c>
      <c r="P887" t="e">
        <f>VLOOKUP(TableOMP[[#This Row],[Label]],TableAvg[],3,FALSE)</f>
        <v>#N/A</v>
      </c>
      <c r="Q887" t="e">
        <f>TableOMP[[#This Row],[Avg]]-$U$2*TableOMP[[#This Row],[StdDev]]</f>
        <v>#N/A</v>
      </c>
      <c r="R887" t="e">
        <f>TableOMP[[#This Row],[Avg]]+$U$2*TableOMP[[#This Row],[StdDev]]</f>
        <v>#N/A</v>
      </c>
      <c r="S887" t="e">
        <f>IF(AND(TableOMP[[#This Row],[total_time]]&gt;=TableOMP[[#This Row],[Low]], TableOMP[[#This Row],[total_time]]&lt;=TableOMP[[#This Row],[High]]),1,0)</f>
        <v>#N/A</v>
      </c>
    </row>
    <row r="888" spans="1:19" x14ac:dyDescent="0.25">
      <c r="A888" t="s">
        <v>17</v>
      </c>
      <c r="B888">
        <v>1000</v>
      </c>
      <c r="C888">
        <v>0</v>
      </c>
      <c r="D888">
        <v>0</v>
      </c>
      <c r="E888">
        <v>55</v>
      </c>
      <c r="F888">
        <v>1</v>
      </c>
      <c r="G888">
        <v>1.6218300000000001</v>
      </c>
      <c r="H888">
        <v>1.8848E-2</v>
      </c>
      <c r="I888">
        <v>0.35350700000000002</v>
      </c>
      <c r="J888">
        <v>6.5459999999999997E-3</v>
      </c>
      <c r="K888" t="str">
        <f t="shared" si="13"/>
        <v>5</v>
      </c>
      <c r="L888" t="s">
        <v>41</v>
      </c>
      <c r="M888" t="s">
        <v>40</v>
      </c>
      <c r="N8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55 1</v>
      </c>
      <c r="O888" t="e">
        <f>VLOOKUP(TableOMP[[#This Row],[Label]],TableAvg[],2,FALSE)</f>
        <v>#N/A</v>
      </c>
      <c r="P888" t="e">
        <f>VLOOKUP(TableOMP[[#This Row],[Label]],TableAvg[],3,FALSE)</f>
        <v>#N/A</v>
      </c>
      <c r="Q888" t="e">
        <f>TableOMP[[#This Row],[Avg]]-$U$2*TableOMP[[#This Row],[StdDev]]</f>
        <v>#N/A</v>
      </c>
      <c r="R888" t="e">
        <f>TableOMP[[#This Row],[Avg]]+$U$2*TableOMP[[#This Row],[StdDev]]</f>
        <v>#N/A</v>
      </c>
      <c r="S888" t="e">
        <f>IF(AND(TableOMP[[#This Row],[total_time]]&gt;=TableOMP[[#This Row],[Low]], TableOMP[[#This Row],[total_time]]&lt;=TableOMP[[#This Row],[High]]),1,0)</f>
        <v>#N/A</v>
      </c>
    </row>
    <row r="889" spans="1:19" x14ac:dyDescent="0.25">
      <c r="A889" t="s">
        <v>17</v>
      </c>
      <c r="B889">
        <v>1000</v>
      </c>
      <c r="C889">
        <v>0</v>
      </c>
      <c r="D889">
        <v>0</v>
      </c>
      <c r="E889">
        <v>56</v>
      </c>
      <c r="F889">
        <v>1</v>
      </c>
      <c r="G889">
        <v>1.938655</v>
      </c>
      <c r="H889">
        <v>2.6779000000000001E-2</v>
      </c>
      <c r="I889">
        <v>0.37496299999999999</v>
      </c>
      <c r="J889">
        <v>6.8180000000000003E-3</v>
      </c>
      <c r="K889" t="str">
        <f t="shared" si="13"/>
        <v>5</v>
      </c>
      <c r="L889" t="s">
        <v>41</v>
      </c>
      <c r="M889" t="s">
        <v>40</v>
      </c>
      <c r="N8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56 1</v>
      </c>
      <c r="O889" t="e">
        <f>VLOOKUP(TableOMP[[#This Row],[Label]],TableAvg[],2,FALSE)</f>
        <v>#N/A</v>
      </c>
      <c r="P889" t="e">
        <f>VLOOKUP(TableOMP[[#This Row],[Label]],TableAvg[],3,FALSE)</f>
        <v>#N/A</v>
      </c>
      <c r="Q889" t="e">
        <f>TableOMP[[#This Row],[Avg]]-$U$2*TableOMP[[#This Row],[StdDev]]</f>
        <v>#N/A</v>
      </c>
      <c r="R889" t="e">
        <f>TableOMP[[#This Row],[Avg]]+$U$2*TableOMP[[#This Row],[StdDev]]</f>
        <v>#N/A</v>
      </c>
      <c r="S889" t="e">
        <f>IF(AND(TableOMP[[#This Row],[total_time]]&gt;=TableOMP[[#This Row],[Low]], TableOMP[[#This Row],[total_time]]&lt;=TableOMP[[#This Row],[High]]),1,0)</f>
        <v>#N/A</v>
      </c>
    </row>
    <row r="890" spans="1:19" x14ac:dyDescent="0.25">
      <c r="A890" t="s">
        <v>17</v>
      </c>
      <c r="B890">
        <v>1000</v>
      </c>
      <c r="C890">
        <v>0</v>
      </c>
      <c r="D890">
        <v>0</v>
      </c>
      <c r="E890">
        <v>57</v>
      </c>
      <c r="F890">
        <v>1</v>
      </c>
      <c r="G890">
        <v>1.898077</v>
      </c>
      <c r="H890">
        <v>1.5932000000000002E-2</v>
      </c>
      <c r="I890">
        <v>0.43562400000000001</v>
      </c>
      <c r="J890">
        <v>7.7790000000000003E-3</v>
      </c>
      <c r="K890" t="str">
        <f t="shared" si="13"/>
        <v>5</v>
      </c>
      <c r="L890" t="s">
        <v>41</v>
      </c>
      <c r="M890" t="s">
        <v>40</v>
      </c>
      <c r="N8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57 1</v>
      </c>
      <c r="O890" t="e">
        <f>VLOOKUP(TableOMP[[#This Row],[Label]],TableAvg[],2,FALSE)</f>
        <v>#N/A</v>
      </c>
      <c r="P890" t="e">
        <f>VLOOKUP(TableOMP[[#This Row],[Label]],TableAvg[],3,FALSE)</f>
        <v>#N/A</v>
      </c>
      <c r="Q890" t="e">
        <f>TableOMP[[#This Row],[Avg]]-$U$2*TableOMP[[#This Row],[StdDev]]</f>
        <v>#N/A</v>
      </c>
      <c r="R890" t="e">
        <f>TableOMP[[#This Row],[Avg]]+$U$2*TableOMP[[#This Row],[StdDev]]</f>
        <v>#N/A</v>
      </c>
      <c r="S890" t="e">
        <f>IF(AND(TableOMP[[#This Row],[total_time]]&gt;=TableOMP[[#This Row],[Low]], TableOMP[[#This Row],[total_time]]&lt;=TableOMP[[#This Row],[High]]),1,0)</f>
        <v>#N/A</v>
      </c>
    </row>
    <row r="891" spans="1:19" x14ac:dyDescent="0.25">
      <c r="A891" t="s">
        <v>17</v>
      </c>
      <c r="B891">
        <v>1000</v>
      </c>
      <c r="C891">
        <v>0</v>
      </c>
      <c r="D891">
        <v>0</v>
      </c>
      <c r="E891">
        <v>58</v>
      </c>
      <c r="F891">
        <v>1</v>
      </c>
      <c r="G891">
        <v>1.2377039999999999</v>
      </c>
      <c r="H891">
        <v>1.4414E-2</v>
      </c>
      <c r="I891">
        <v>0.37467400000000001</v>
      </c>
      <c r="J891">
        <v>6.5729999999999998E-3</v>
      </c>
      <c r="K891" t="str">
        <f t="shared" si="13"/>
        <v>5</v>
      </c>
      <c r="L891" t="s">
        <v>41</v>
      </c>
      <c r="M891" t="s">
        <v>40</v>
      </c>
      <c r="N8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58 1</v>
      </c>
      <c r="O891" t="e">
        <f>VLOOKUP(TableOMP[[#This Row],[Label]],TableAvg[],2,FALSE)</f>
        <v>#N/A</v>
      </c>
      <c r="P891" t="e">
        <f>VLOOKUP(TableOMP[[#This Row],[Label]],TableAvg[],3,FALSE)</f>
        <v>#N/A</v>
      </c>
      <c r="Q891" t="e">
        <f>TableOMP[[#This Row],[Avg]]-$U$2*TableOMP[[#This Row],[StdDev]]</f>
        <v>#N/A</v>
      </c>
      <c r="R891" t="e">
        <f>TableOMP[[#This Row],[Avg]]+$U$2*TableOMP[[#This Row],[StdDev]]</f>
        <v>#N/A</v>
      </c>
      <c r="S891" t="e">
        <f>IF(AND(TableOMP[[#This Row],[total_time]]&gt;=TableOMP[[#This Row],[Low]], TableOMP[[#This Row],[total_time]]&lt;=TableOMP[[#This Row],[High]]),1,0)</f>
        <v>#N/A</v>
      </c>
    </row>
    <row r="892" spans="1:19" x14ac:dyDescent="0.25">
      <c r="A892" t="s">
        <v>17</v>
      </c>
      <c r="B892">
        <v>1000</v>
      </c>
      <c r="C892">
        <v>0</v>
      </c>
      <c r="D892">
        <v>0</v>
      </c>
      <c r="E892">
        <v>59</v>
      </c>
      <c r="F892">
        <v>1</v>
      </c>
      <c r="G892">
        <v>1.257349</v>
      </c>
      <c r="H892">
        <v>1.6480000000000002E-2</v>
      </c>
      <c r="I892">
        <v>0.48194799999999999</v>
      </c>
      <c r="J892">
        <v>8.3090000000000004E-3</v>
      </c>
      <c r="K892" t="str">
        <f t="shared" si="13"/>
        <v>5</v>
      </c>
      <c r="L892" t="s">
        <v>41</v>
      </c>
      <c r="M892" t="s">
        <v>40</v>
      </c>
      <c r="N8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59 1</v>
      </c>
      <c r="O892" t="e">
        <f>VLOOKUP(TableOMP[[#This Row],[Label]],TableAvg[],2,FALSE)</f>
        <v>#N/A</v>
      </c>
      <c r="P892" t="e">
        <f>VLOOKUP(TableOMP[[#This Row],[Label]],TableAvg[],3,FALSE)</f>
        <v>#N/A</v>
      </c>
      <c r="Q892" t="e">
        <f>TableOMP[[#This Row],[Avg]]-$U$2*TableOMP[[#This Row],[StdDev]]</f>
        <v>#N/A</v>
      </c>
      <c r="R892" t="e">
        <f>TableOMP[[#This Row],[Avg]]+$U$2*TableOMP[[#This Row],[StdDev]]</f>
        <v>#N/A</v>
      </c>
      <c r="S892" t="e">
        <f>IF(AND(TableOMP[[#This Row],[total_time]]&gt;=TableOMP[[#This Row],[Low]], TableOMP[[#This Row],[total_time]]&lt;=TableOMP[[#This Row],[High]]),1,0)</f>
        <v>#N/A</v>
      </c>
    </row>
    <row r="893" spans="1:19" x14ac:dyDescent="0.25">
      <c r="A893" t="s">
        <v>17</v>
      </c>
      <c r="B893">
        <v>1000</v>
      </c>
      <c r="C893">
        <v>0</v>
      </c>
      <c r="D893">
        <v>0</v>
      </c>
      <c r="E893">
        <v>60</v>
      </c>
      <c r="F893">
        <v>1</v>
      </c>
      <c r="G893">
        <v>1.3367690000000001</v>
      </c>
      <c r="H893">
        <v>1.8259999999999998E-2</v>
      </c>
      <c r="I893">
        <v>0.414076</v>
      </c>
      <c r="J893">
        <v>7.0179999999999999E-3</v>
      </c>
      <c r="K893" t="str">
        <f t="shared" si="13"/>
        <v>5</v>
      </c>
      <c r="L893" t="s">
        <v>41</v>
      </c>
      <c r="M893" t="s">
        <v>40</v>
      </c>
      <c r="N8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60 1</v>
      </c>
      <c r="O893" t="e">
        <f>VLOOKUP(TableOMP[[#This Row],[Label]],TableAvg[],2,FALSE)</f>
        <v>#N/A</v>
      </c>
      <c r="P893" t="e">
        <f>VLOOKUP(TableOMP[[#This Row],[Label]],TableAvg[],3,FALSE)</f>
        <v>#N/A</v>
      </c>
      <c r="Q893" t="e">
        <f>TableOMP[[#This Row],[Avg]]-$U$2*TableOMP[[#This Row],[StdDev]]</f>
        <v>#N/A</v>
      </c>
      <c r="R893" t="e">
        <f>TableOMP[[#This Row],[Avg]]+$U$2*TableOMP[[#This Row],[StdDev]]</f>
        <v>#N/A</v>
      </c>
      <c r="S893" t="e">
        <f>IF(AND(TableOMP[[#This Row],[total_time]]&gt;=TableOMP[[#This Row],[Low]], TableOMP[[#This Row],[total_time]]&lt;=TableOMP[[#This Row],[High]]),1,0)</f>
        <v>#N/A</v>
      </c>
    </row>
    <row r="894" spans="1:19" x14ac:dyDescent="0.25">
      <c r="A894" t="s">
        <v>17</v>
      </c>
      <c r="B894">
        <v>1000</v>
      </c>
      <c r="C894">
        <v>0</v>
      </c>
      <c r="D894">
        <v>0</v>
      </c>
      <c r="E894">
        <v>61</v>
      </c>
      <c r="F894">
        <v>1</v>
      </c>
      <c r="G894">
        <v>1.2793939999999999</v>
      </c>
      <c r="H894">
        <v>1.8794999999999999E-2</v>
      </c>
      <c r="I894">
        <v>0.41433300000000001</v>
      </c>
      <c r="J894">
        <v>6.9059999999999998E-3</v>
      </c>
      <c r="K894" t="str">
        <f t="shared" si="13"/>
        <v>5</v>
      </c>
      <c r="L894" t="s">
        <v>41</v>
      </c>
      <c r="M894" t="s">
        <v>40</v>
      </c>
      <c r="N8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61 1</v>
      </c>
      <c r="O894" t="e">
        <f>VLOOKUP(TableOMP[[#This Row],[Label]],TableAvg[],2,FALSE)</f>
        <v>#N/A</v>
      </c>
      <c r="P894" t="e">
        <f>VLOOKUP(TableOMP[[#This Row],[Label]],TableAvg[],3,FALSE)</f>
        <v>#N/A</v>
      </c>
      <c r="Q894" t="e">
        <f>TableOMP[[#This Row],[Avg]]-$U$2*TableOMP[[#This Row],[StdDev]]</f>
        <v>#N/A</v>
      </c>
      <c r="R894" t="e">
        <f>TableOMP[[#This Row],[Avg]]+$U$2*TableOMP[[#This Row],[StdDev]]</f>
        <v>#N/A</v>
      </c>
      <c r="S894" t="e">
        <f>IF(AND(TableOMP[[#This Row],[total_time]]&gt;=TableOMP[[#This Row],[Low]], TableOMP[[#This Row],[total_time]]&lt;=TableOMP[[#This Row],[High]]),1,0)</f>
        <v>#N/A</v>
      </c>
    </row>
    <row r="895" spans="1:19" x14ac:dyDescent="0.25">
      <c r="A895" t="s">
        <v>17</v>
      </c>
      <c r="B895">
        <v>1000</v>
      </c>
      <c r="C895">
        <v>0</v>
      </c>
      <c r="D895">
        <v>0</v>
      </c>
      <c r="E895">
        <v>62</v>
      </c>
      <c r="F895">
        <v>1</v>
      </c>
      <c r="G895">
        <v>1.2746869999999999</v>
      </c>
      <c r="H895">
        <v>1.8529E-2</v>
      </c>
      <c r="I895">
        <v>0.43276599999999998</v>
      </c>
      <c r="J895">
        <v>7.0949999999999997E-3</v>
      </c>
      <c r="K895" t="str">
        <f t="shared" si="13"/>
        <v>5</v>
      </c>
      <c r="L895" t="s">
        <v>41</v>
      </c>
      <c r="M895" t="s">
        <v>40</v>
      </c>
      <c r="N8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62 1</v>
      </c>
      <c r="O895" t="e">
        <f>VLOOKUP(TableOMP[[#This Row],[Label]],TableAvg[],2,FALSE)</f>
        <v>#N/A</v>
      </c>
      <c r="P895" t="e">
        <f>VLOOKUP(TableOMP[[#This Row],[Label]],TableAvg[],3,FALSE)</f>
        <v>#N/A</v>
      </c>
      <c r="Q895" t="e">
        <f>TableOMP[[#This Row],[Avg]]-$U$2*TableOMP[[#This Row],[StdDev]]</f>
        <v>#N/A</v>
      </c>
      <c r="R895" t="e">
        <f>TableOMP[[#This Row],[Avg]]+$U$2*TableOMP[[#This Row],[StdDev]]</f>
        <v>#N/A</v>
      </c>
      <c r="S895" t="e">
        <f>IF(AND(TableOMP[[#This Row],[total_time]]&gt;=TableOMP[[#This Row],[Low]], TableOMP[[#This Row],[total_time]]&lt;=TableOMP[[#This Row],[High]]),1,0)</f>
        <v>#N/A</v>
      </c>
    </row>
    <row r="896" spans="1:19" x14ac:dyDescent="0.25">
      <c r="A896" t="s">
        <v>17</v>
      </c>
      <c r="B896">
        <v>1000</v>
      </c>
      <c r="C896">
        <v>0</v>
      </c>
      <c r="D896">
        <v>0</v>
      </c>
      <c r="E896">
        <v>63</v>
      </c>
      <c r="F896">
        <v>1</v>
      </c>
      <c r="G896">
        <v>1.28122</v>
      </c>
      <c r="H896">
        <v>1.8107000000000002E-2</v>
      </c>
      <c r="I896">
        <v>0.449291</v>
      </c>
      <c r="J896">
        <v>7.247E-3</v>
      </c>
      <c r="K896" t="str">
        <f t="shared" si="13"/>
        <v>5</v>
      </c>
      <c r="L896" t="s">
        <v>41</v>
      </c>
      <c r="M896" t="s">
        <v>40</v>
      </c>
      <c r="N8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63 1</v>
      </c>
      <c r="O896" t="e">
        <f>VLOOKUP(TableOMP[[#This Row],[Label]],TableAvg[],2,FALSE)</f>
        <v>#N/A</v>
      </c>
      <c r="P896" t="e">
        <f>VLOOKUP(TableOMP[[#This Row],[Label]],TableAvg[],3,FALSE)</f>
        <v>#N/A</v>
      </c>
      <c r="Q896" t="e">
        <f>TableOMP[[#This Row],[Avg]]-$U$2*TableOMP[[#This Row],[StdDev]]</f>
        <v>#N/A</v>
      </c>
      <c r="R896" t="e">
        <f>TableOMP[[#This Row],[Avg]]+$U$2*TableOMP[[#This Row],[StdDev]]</f>
        <v>#N/A</v>
      </c>
      <c r="S896" t="e">
        <f>IF(AND(TableOMP[[#This Row],[total_time]]&gt;=TableOMP[[#This Row],[Low]], TableOMP[[#This Row],[total_time]]&lt;=TableOMP[[#This Row],[High]]),1,0)</f>
        <v>#N/A</v>
      </c>
    </row>
    <row r="897" spans="1:19" x14ac:dyDescent="0.25">
      <c r="A897" t="s">
        <v>17</v>
      </c>
      <c r="B897">
        <v>1000</v>
      </c>
      <c r="C897">
        <v>0</v>
      </c>
      <c r="D897">
        <v>0</v>
      </c>
      <c r="E897">
        <v>64</v>
      </c>
      <c r="F897">
        <v>1</v>
      </c>
      <c r="G897">
        <v>1.3268869999999999</v>
      </c>
      <c r="H897">
        <v>1.9983999999999998E-2</v>
      </c>
      <c r="I897">
        <v>0.47824499999999998</v>
      </c>
      <c r="J897">
        <v>7.5909999999999997E-3</v>
      </c>
      <c r="K897" t="str">
        <f t="shared" si="13"/>
        <v>5</v>
      </c>
      <c r="L897" t="s">
        <v>41</v>
      </c>
      <c r="M897" t="s">
        <v>40</v>
      </c>
      <c r="N8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1000 0 0 64 1</v>
      </c>
      <c r="O897" t="e">
        <f>VLOOKUP(TableOMP[[#This Row],[Label]],TableAvg[],2,FALSE)</f>
        <v>#N/A</v>
      </c>
      <c r="P897" t="e">
        <f>VLOOKUP(TableOMP[[#This Row],[Label]],TableAvg[],3,FALSE)</f>
        <v>#N/A</v>
      </c>
      <c r="Q897" t="e">
        <f>TableOMP[[#This Row],[Avg]]-$U$2*TableOMP[[#This Row],[StdDev]]</f>
        <v>#N/A</v>
      </c>
      <c r="R897" t="e">
        <f>TableOMP[[#This Row],[Avg]]+$U$2*TableOMP[[#This Row],[StdDev]]</f>
        <v>#N/A</v>
      </c>
      <c r="S897" t="e">
        <f>IF(AND(TableOMP[[#This Row],[total_time]]&gt;=TableOMP[[#This Row],[Low]], TableOMP[[#This Row],[total_time]]&lt;=TableOMP[[#This Row],[High]]),1,0)</f>
        <v>#N/A</v>
      </c>
    </row>
    <row r="898" spans="1:19" x14ac:dyDescent="0.25">
      <c r="A898" t="s">
        <v>17</v>
      </c>
      <c r="B898">
        <v>100</v>
      </c>
      <c r="C898">
        <v>0</v>
      </c>
      <c r="D898">
        <v>0</v>
      </c>
      <c r="E898">
        <v>1</v>
      </c>
      <c r="F898">
        <v>1</v>
      </c>
      <c r="G898">
        <v>1.033617</v>
      </c>
      <c r="H898">
        <v>3.859E-3</v>
      </c>
      <c r="I898">
        <v>0</v>
      </c>
      <c r="J898">
        <v>0</v>
      </c>
      <c r="K898" t="str">
        <f t="shared" ref="K898:K962" si="14">MID(M898,22,1)</f>
        <v>5</v>
      </c>
      <c r="L898" t="s">
        <v>41</v>
      </c>
      <c r="M898" t="s">
        <v>40</v>
      </c>
      <c r="N8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 1</v>
      </c>
      <c r="O898" t="e">
        <f>VLOOKUP(TableOMP[[#This Row],[Label]],TableAvg[],2,FALSE)</f>
        <v>#N/A</v>
      </c>
      <c r="P898" t="e">
        <f>VLOOKUP(TableOMP[[#This Row],[Label]],TableAvg[],3,FALSE)</f>
        <v>#N/A</v>
      </c>
      <c r="Q898" t="e">
        <f>TableOMP[[#This Row],[Avg]]-$U$2*TableOMP[[#This Row],[StdDev]]</f>
        <v>#N/A</v>
      </c>
      <c r="R898" t="e">
        <f>TableOMP[[#This Row],[Avg]]+$U$2*TableOMP[[#This Row],[StdDev]]</f>
        <v>#N/A</v>
      </c>
      <c r="S898" t="e">
        <f>IF(AND(TableOMP[[#This Row],[total_time]]&gt;=TableOMP[[#This Row],[Low]], TableOMP[[#This Row],[total_time]]&lt;=TableOMP[[#This Row],[High]]),1,0)</f>
        <v>#N/A</v>
      </c>
    </row>
    <row r="899" spans="1:19" x14ac:dyDescent="0.25">
      <c r="A899" t="s">
        <v>17</v>
      </c>
      <c r="B899">
        <v>100</v>
      </c>
      <c r="C899">
        <v>0</v>
      </c>
      <c r="D899">
        <v>0</v>
      </c>
      <c r="E899">
        <v>2</v>
      </c>
      <c r="F899">
        <v>1</v>
      </c>
      <c r="G899">
        <v>1.0356300000000001</v>
      </c>
      <c r="H899">
        <v>1.5920000000000001E-3</v>
      </c>
      <c r="I899">
        <v>8.9800000000000004E-4</v>
      </c>
      <c r="J899">
        <v>8.9800000000000004E-4</v>
      </c>
      <c r="K899" t="str">
        <f t="shared" si="14"/>
        <v>5</v>
      </c>
      <c r="L899" t="s">
        <v>41</v>
      </c>
      <c r="M899" t="s">
        <v>40</v>
      </c>
      <c r="N8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 1</v>
      </c>
      <c r="O899" t="e">
        <f>VLOOKUP(TableOMP[[#This Row],[Label]],TableAvg[],2,FALSE)</f>
        <v>#N/A</v>
      </c>
      <c r="P899" t="e">
        <f>VLOOKUP(TableOMP[[#This Row],[Label]],TableAvg[],3,FALSE)</f>
        <v>#N/A</v>
      </c>
      <c r="Q899" t="e">
        <f>TableOMP[[#This Row],[Avg]]-$U$2*TableOMP[[#This Row],[StdDev]]</f>
        <v>#N/A</v>
      </c>
      <c r="R899" t="e">
        <f>TableOMP[[#This Row],[Avg]]+$U$2*TableOMP[[#This Row],[StdDev]]</f>
        <v>#N/A</v>
      </c>
      <c r="S899" t="e">
        <f>IF(AND(TableOMP[[#This Row],[total_time]]&gt;=TableOMP[[#This Row],[Low]], TableOMP[[#This Row],[total_time]]&lt;=TableOMP[[#This Row],[High]]),1,0)</f>
        <v>#N/A</v>
      </c>
    </row>
    <row r="900" spans="1:19" x14ac:dyDescent="0.25">
      <c r="A900" t="s">
        <v>17</v>
      </c>
      <c r="B900">
        <v>100</v>
      </c>
      <c r="C900">
        <v>0</v>
      </c>
      <c r="D900">
        <v>0</v>
      </c>
      <c r="E900">
        <v>3</v>
      </c>
      <c r="F900">
        <v>1</v>
      </c>
      <c r="G900">
        <v>1.0585279999999999</v>
      </c>
      <c r="H900">
        <v>1.256E-3</v>
      </c>
      <c r="I900">
        <v>1.078E-3</v>
      </c>
      <c r="J900">
        <v>5.3899999999999998E-4</v>
      </c>
      <c r="K900" t="str">
        <f t="shared" si="14"/>
        <v>5</v>
      </c>
      <c r="L900" t="s">
        <v>41</v>
      </c>
      <c r="M900" t="s">
        <v>40</v>
      </c>
      <c r="N9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 1</v>
      </c>
      <c r="O900" t="e">
        <f>VLOOKUP(TableOMP[[#This Row],[Label]],TableAvg[],2,FALSE)</f>
        <v>#N/A</v>
      </c>
      <c r="P900" t="e">
        <f>VLOOKUP(TableOMP[[#This Row],[Label]],TableAvg[],3,FALSE)</f>
        <v>#N/A</v>
      </c>
      <c r="Q900" t="e">
        <f>TableOMP[[#This Row],[Avg]]-$U$2*TableOMP[[#This Row],[StdDev]]</f>
        <v>#N/A</v>
      </c>
      <c r="R900" t="e">
        <f>TableOMP[[#This Row],[Avg]]+$U$2*TableOMP[[#This Row],[StdDev]]</f>
        <v>#N/A</v>
      </c>
      <c r="S900" t="e">
        <f>IF(AND(TableOMP[[#This Row],[total_time]]&gt;=TableOMP[[#This Row],[Low]], TableOMP[[#This Row],[total_time]]&lt;=TableOMP[[#This Row],[High]]),1,0)</f>
        <v>#N/A</v>
      </c>
    </row>
    <row r="901" spans="1:19" x14ac:dyDescent="0.25">
      <c r="A901" t="s">
        <v>17</v>
      </c>
      <c r="B901">
        <v>100</v>
      </c>
      <c r="C901">
        <v>0</v>
      </c>
      <c r="D901">
        <v>0</v>
      </c>
      <c r="E901">
        <v>4</v>
      </c>
      <c r="F901">
        <v>1</v>
      </c>
      <c r="G901">
        <v>1.0412220000000001</v>
      </c>
      <c r="H901">
        <v>2.065E-3</v>
      </c>
      <c r="I901">
        <v>3.4169999999999999E-3</v>
      </c>
      <c r="J901">
        <v>1.139E-3</v>
      </c>
      <c r="K901" t="str">
        <f t="shared" si="14"/>
        <v>5</v>
      </c>
      <c r="L901" t="s">
        <v>41</v>
      </c>
      <c r="M901" t="s">
        <v>40</v>
      </c>
      <c r="N9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 1</v>
      </c>
      <c r="O901" t="e">
        <f>VLOOKUP(TableOMP[[#This Row],[Label]],TableAvg[],2,FALSE)</f>
        <v>#N/A</v>
      </c>
      <c r="P901" t="e">
        <f>VLOOKUP(TableOMP[[#This Row],[Label]],TableAvg[],3,FALSE)</f>
        <v>#N/A</v>
      </c>
      <c r="Q901" t="e">
        <f>TableOMP[[#This Row],[Avg]]-$U$2*TableOMP[[#This Row],[StdDev]]</f>
        <v>#N/A</v>
      </c>
      <c r="R901" t="e">
        <f>TableOMP[[#This Row],[Avg]]+$U$2*TableOMP[[#This Row],[StdDev]]</f>
        <v>#N/A</v>
      </c>
      <c r="S901" t="e">
        <f>IF(AND(TableOMP[[#This Row],[total_time]]&gt;=TableOMP[[#This Row],[Low]], TableOMP[[#This Row],[total_time]]&lt;=TableOMP[[#This Row],[High]]),1,0)</f>
        <v>#N/A</v>
      </c>
    </row>
    <row r="902" spans="1:19" x14ac:dyDescent="0.25">
      <c r="A902" t="s">
        <v>17</v>
      </c>
      <c r="B902">
        <v>100</v>
      </c>
      <c r="C902">
        <v>0</v>
      </c>
      <c r="D902">
        <v>0</v>
      </c>
      <c r="E902">
        <v>5</v>
      </c>
      <c r="F902">
        <v>1</v>
      </c>
      <c r="G902">
        <v>1.0479499999999999</v>
      </c>
      <c r="H902">
        <v>2.7820000000000002E-3</v>
      </c>
      <c r="I902">
        <v>4.8459999999999996E-3</v>
      </c>
      <c r="J902">
        <v>1.2110000000000001E-3</v>
      </c>
      <c r="K902" t="str">
        <f t="shared" si="14"/>
        <v>5</v>
      </c>
      <c r="L902" t="s">
        <v>41</v>
      </c>
      <c r="M902" t="s">
        <v>40</v>
      </c>
      <c r="N9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 1</v>
      </c>
      <c r="O902" t="e">
        <f>VLOOKUP(TableOMP[[#This Row],[Label]],TableAvg[],2,FALSE)</f>
        <v>#N/A</v>
      </c>
      <c r="P902" t="e">
        <f>VLOOKUP(TableOMP[[#This Row],[Label]],TableAvg[],3,FALSE)</f>
        <v>#N/A</v>
      </c>
      <c r="Q902" t="e">
        <f>TableOMP[[#This Row],[Avg]]-$U$2*TableOMP[[#This Row],[StdDev]]</f>
        <v>#N/A</v>
      </c>
      <c r="R902" t="e">
        <f>TableOMP[[#This Row],[Avg]]+$U$2*TableOMP[[#This Row],[StdDev]]</f>
        <v>#N/A</v>
      </c>
      <c r="S902" t="e">
        <f>IF(AND(TableOMP[[#This Row],[total_time]]&gt;=TableOMP[[#This Row],[Low]], TableOMP[[#This Row],[total_time]]&lt;=TableOMP[[#This Row],[High]]),1,0)</f>
        <v>#N/A</v>
      </c>
    </row>
    <row r="903" spans="1:19" x14ac:dyDescent="0.25">
      <c r="A903" t="s">
        <v>17</v>
      </c>
      <c r="B903">
        <v>100</v>
      </c>
      <c r="C903">
        <v>0</v>
      </c>
      <c r="D903">
        <v>0</v>
      </c>
      <c r="E903">
        <v>6</v>
      </c>
      <c r="F903">
        <v>1</v>
      </c>
      <c r="G903">
        <v>1.055599</v>
      </c>
      <c r="H903">
        <v>2.8869999999999998E-3</v>
      </c>
      <c r="I903">
        <v>6.9740000000000002E-3</v>
      </c>
      <c r="J903">
        <v>1.395E-3</v>
      </c>
      <c r="K903" t="str">
        <f t="shared" si="14"/>
        <v>5</v>
      </c>
      <c r="L903" t="s">
        <v>41</v>
      </c>
      <c r="M903" t="s">
        <v>40</v>
      </c>
      <c r="N9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 1</v>
      </c>
      <c r="O903" t="e">
        <f>VLOOKUP(TableOMP[[#This Row],[Label]],TableAvg[],2,FALSE)</f>
        <v>#N/A</v>
      </c>
      <c r="P903" t="e">
        <f>VLOOKUP(TableOMP[[#This Row],[Label]],TableAvg[],3,FALSE)</f>
        <v>#N/A</v>
      </c>
      <c r="Q903" t="e">
        <f>TableOMP[[#This Row],[Avg]]-$U$2*TableOMP[[#This Row],[StdDev]]</f>
        <v>#N/A</v>
      </c>
      <c r="R903" t="e">
        <f>TableOMP[[#This Row],[Avg]]+$U$2*TableOMP[[#This Row],[StdDev]]</f>
        <v>#N/A</v>
      </c>
      <c r="S903" t="e">
        <f>IF(AND(TableOMP[[#This Row],[total_time]]&gt;=TableOMP[[#This Row],[Low]], TableOMP[[#This Row],[total_time]]&lt;=TableOMP[[#This Row],[High]]),1,0)</f>
        <v>#N/A</v>
      </c>
    </row>
    <row r="904" spans="1:19" x14ac:dyDescent="0.25">
      <c r="A904" t="s">
        <v>17</v>
      </c>
      <c r="B904">
        <v>100</v>
      </c>
      <c r="C904">
        <v>0</v>
      </c>
      <c r="D904">
        <v>0</v>
      </c>
      <c r="E904">
        <v>7</v>
      </c>
      <c r="F904">
        <v>1</v>
      </c>
      <c r="G904">
        <v>1.080902</v>
      </c>
      <c r="H904">
        <v>2.4610000000000001E-3</v>
      </c>
      <c r="I904">
        <v>8.6630000000000006E-3</v>
      </c>
      <c r="J904">
        <v>1.444E-3</v>
      </c>
      <c r="K904" t="str">
        <f t="shared" si="14"/>
        <v>5</v>
      </c>
      <c r="L904" t="s">
        <v>41</v>
      </c>
      <c r="M904" t="s">
        <v>40</v>
      </c>
      <c r="N9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7 1</v>
      </c>
      <c r="O904" t="e">
        <f>VLOOKUP(TableOMP[[#This Row],[Label]],TableAvg[],2,FALSE)</f>
        <v>#N/A</v>
      </c>
      <c r="P904" t="e">
        <f>VLOOKUP(TableOMP[[#This Row],[Label]],TableAvg[],3,FALSE)</f>
        <v>#N/A</v>
      </c>
      <c r="Q904" t="e">
        <f>TableOMP[[#This Row],[Avg]]-$U$2*TableOMP[[#This Row],[StdDev]]</f>
        <v>#N/A</v>
      </c>
      <c r="R904" t="e">
        <f>TableOMP[[#This Row],[Avg]]+$U$2*TableOMP[[#This Row],[StdDev]]</f>
        <v>#N/A</v>
      </c>
      <c r="S904" t="e">
        <f>IF(AND(TableOMP[[#This Row],[total_time]]&gt;=TableOMP[[#This Row],[Low]], TableOMP[[#This Row],[total_time]]&lt;=TableOMP[[#This Row],[High]]),1,0)</f>
        <v>#N/A</v>
      </c>
    </row>
    <row r="905" spans="1:19" x14ac:dyDescent="0.25">
      <c r="A905" t="s">
        <v>17</v>
      </c>
      <c r="B905">
        <v>100</v>
      </c>
      <c r="C905">
        <v>0</v>
      </c>
      <c r="D905">
        <v>0</v>
      </c>
      <c r="E905">
        <v>8</v>
      </c>
      <c r="F905">
        <v>1</v>
      </c>
      <c r="G905">
        <v>1.0884780000000001</v>
      </c>
      <c r="H905">
        <v>4.2579999999999996E-3</v>
      </c>
      <c r="I905">
        <v>9.018E-3</v>
      </c>
      <c r="J905">
        <v>1.2880000000000001E-3</v>
      </c>
      <c r="K905" t="str">
        <f t="shared" si="14"/>
        <v>5</v>
      </c>
      <c r="L905" t="s">
        <v>41</v>
      </c>
      <c r="M905" t="s">
        <v>40</v>
      </c>
      <c r="N9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8 1</v>
      </c>
      <c r="O905" t="e">
        <f>VLOOKUP(TableOMP[[#This Row],[Label]],TableAvg[],2,FALSE)</f>
        <v>#N/A</v>
      </c>
      <c r="P905" t="e">
        <f>VLOOKUP(TableOMP[[#This Row],[Label]],TableAvg[],3,FALSE)</f>
        <v>#N/A</v>
      </c>
      <c r="Q905" t="e">
        <f>TableOMP[[#This Row],[Avg]]-$U$2*TableOMP[[#This Row],[StdDev]]</f>
        <v>#N/A</v>
      </c>
      <c r="R905" t="e">
        <f>TableOMP[[#This Row],[Avg]]+$U$2*TableOMP[[#This Row],[StdDev]]</f>
        <v>#N/A</v>
      </c>
      <c r="S905" t="e">
        <f>IF(AND(TableOMP[[#This Row],[total_time]]&gt;=TableOMP[[#This Row],[Low]], TableOMP[[#This Row],[total_time]]&lt;=TableOMP[[#This Row],[High]]),1,0)</f>
        <v>#N/A</v>
      </c>
    </row>
    <row r="906" spans="1:19" x14ac:dyDescent="0.25">
      <c r="A906" t="s">
        <v>17</v>
      </c>
      <c r="B906">
        <v>100</v>
      </c>
      <c r="C906">
        <v>0</v>
      </c>
      <c r="D906">
        <v>0</v>
      </c>
      <c r="E906">
        <v>9</v>
      </c>
      <c r="F906">
        <v>1</v>
      </c>
      <c r="G906">
        <v>1.0907370000000001</v>
      </c>
      <c r="H906">
        <v>3.571E-3</v>
      </c>
      <c r="I906">
        <v>1.3199000000000001E-2</v>
      </c>
      <c r="J906">
        <v>1.65E-3</v>
      </c>
      <c r="K906" t="str">
        <f t="shared" si="14"/>
        <v>5</v>
      </c>
      <c r="L906" t="s">
        <v>41</v>
      </c>
      <c r="M906" t="s">
        <v>40</v>
      </c>
      <c r="N9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9 1</v>
      </c>
      <c r="O906" t="e">
        <f>VLOOKUP(TableOMP[[#This Row],[Label]],TableAvg[],2,FALSE)</f>
        <v>#N/A</v>
      </c>
      <c r="P906" t="e">
        <f>VLOOKUP(TableOMP[[#This Row],[Label]],TableAvg[],3,FALSE)</f>
        <v>#N/A</v>
      </c>
      <c r="Q906" t="e">
        <f>TableOMP[[#This Row],[Avg]]-$U$2*TableOMP[[#This Row],[StdDev]]</f>
        <v>#N/A</v>
      </c>
      <c r="R906" t="e">
        <f>TableOMP[[#This Row],[Avg]]+$U$2*TableOMP[[#This Row],[StdDev]]</f>
        <v>#N/A</v>
      </c>
      <c r="S906" t="e">
        <f>IF(AND(TableOMP[[#This Row],[total_time]]&gt;=TableOMP[[#This Row],[Low]], TableOMP[[#This Row],[total_time]]&lt;=TableOMP[[#This Row],[High]]),1,0)</f>
        <v>#N/A</v>
      </c>
    </row>
    <row r="907" spans="1:19" x14ac:dyDescent="0.25">
      <c r="A907" t="s">
        <v>17</v>
      </c>
      <c r="B907">
        <v>100</v>
      </c>
      <c r="C907">
        <v>0</v>
      </c>
      <c r="D907">
        <v>0</v>
      </c>
      <c r="E907">
        <v>10</v>
      </c>
      <c r="F907">
        <v>1</v>
      </c>
      <c r="G907">
        <v>1.096544</v>
      </c>
      <c r="H907">
        <v>3.9259999999999998E-3</v>
      </c>
      <c r="I907">
        <v>1.4704E-2</v>
      </c>
      <c r="J907">
        <v>1.634E-3</v>
      </c>
      <c r="K907" t="str">
        <f t="shared" si="14"/>
        <v>5</v>
      </c>
      <c r="L907" t="s">
        <v>41</v>
      </c>
      <c r="M907" t="s">
        <v>40</v>
      </c>
      <c r="N9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10 1</v>
      </c>
      <c r="O907" t="e">
        <f>VLOOKUP(TableOMP[[#This Row],[Label]],TableAvg[],2,FALSE)</f>
        <v>#N/A</v>
      </c>
      <c r="P907" t="e">
        <f>VLOOKUP(TableOMP[[#This Row],[Label]],TableAvg[],3,FALSE)</f>
        <v>#N/A</v>
      </c>
      <c r="Q907" t="e">
        <f>TableOMP[[#This Row],[Avg]]-$U$2*TableOMP[[#This Row],[StdDev]]</f>
        <v>#N/A</v>
      </c>
      <c r="R907" t="e">
        <f>TableOMP[[#This Row],[Avg]]+$U$2*TableOMP[[#This Row],[StdDev]]</f>
        <v>#N/A</v>
      </c>
      <c r="S907" t="e">
        <f>IF(AND(TableOMP[[#This Row],[total_time]]&gt;=TableOMP[[#This Row],[Low]], TableOMP[[#This Row],[total_time]]&lt;=TableOMP[[#This Row],[High]]),1,0)</f>
        <v>#N/A</v>
      </c>
    </row>
    <row r="908" spans="1:19" x14ac:dyDescent="0.25">
      <c r="A908" t="s">
        <v>17</v>
      </c>
      <c r="B908">
        <v>100</v>
      </c>
      <c r="C908">
        <v>0</v>
      </c>
      <c r="D908">
        <v>0</v>
      </c>
      <c r="E908">
        <v>11</v>
      </c>
      <c r="F908">
        <v>1</v>
      </c>
      <c r="G908">
        <v>1.094314</v>
      </c>
      <c r="H908">
        <v>4.2550000000000001E-3</v>
      </c>
      <c r="I908">
        <v>1.8377999999999999E-2</v>
      </c>
      <c r="J908">
        <v>1.838E-3</v>
      </c>
      <c r="K908" t="str">
        <f t="shared" si="14"/>
        <v>5</v>
      </c>
      <c r="L908" t="s">
        <v>41</v>
      </c>
      <c r="M908" t="s">
        <v>40</v>
      </c>
      <c r="N9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11 1</v>
      </c>
      <c r="O908" t="e">
        <f>VLOOKUP(TableOMP[[#This Row],[Label]],TableAvg[],2,FALSE)</f>
        <v>#N/A</v>
      </c>
      <c r="P908" t="e">
        <f>VLOOKUP(TableOMP[[#This Row],[Label]],TableAvg[],3,FALSE)</f>
        <v>#N/A</v>
      </c>
      <c r="Q908" t="e">
        <f>TableOMP[[#This Row],[Avg]]-$U$2*TableOMP[[#This Row],[StdDev]]</f>
        <v>#N/A</v>
      </c>
      <c r="R908" t="e">
        <f>TableOMP[[#This Row],[Avg]]+$U$2*TableOMP[[#This Row],[StdDev]]</f>
        <v>#N/A</v>
      </c>
      <c r="S908" t="e">
        <f>IF(AND(TableOMP[[#This Row],[total_time]]&gt;=TableOMP[[#This Row],[Low]], TableOMP[[#This Row],[total_time]]&lt;=TableOMP[[#This Row],[High]]),1,0)</f>
        <v>#N/A</v>
      </c>
    </row>
    <row r="909" spans="1:19" x14ac:dyDescent="0.25">
      <c r="A909" t="s">
        <v>17</v>
      </c>
      <c r="B909">
        <v>100</v>
      </c>
      <c r="C909">
        <v>0</v>
      </c>
      <c r="D909">
        <v>0</v>
      </c>
      <c r="E909">
        <v>12</v>
      </c>
      <c r="F909">
        <v>1</v>
      </c>
      <c r="G909">
        <v>1.0963130000000001</v>
      </c>
      <c r="H909">
        <v>4.9410000000000001E-3</v>
      </c>
      <c r="I909">
        <v>2.3456999999999999E-2</v>
      </c>
      <c r="J909">
        <v>2.1320000000000002E-3</v>
      </c>
      <c r="K909" t="str">
        <f t="shared" si="14"/>
        <v>5</v>
      </c>
      <c r="L909" t="s">
        <v>41</v>
      </c>
      <c r="M909" t="s">
        <v>40</v>
      </c>
      <c r="N9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12 1</v>
      </c>
      <c r="O909" t="e">
        <f>VLOOKUP(TableOMP[[#This Row],[Label]],TableAvg[],2,FALSE)</f>
        <v>#N/A</v>
      </c>
      <c r="P909" t="e">
        <f>VLOOKUP(TableOMP[[#This Row],[Label]],TableAvg[],3,FALSE)</f>
        <v>#N/A</v>
      </c>
      <c r="Q909" t="e">
        <f>TableOMP[[#This Row],[Avg]]-$U$2*TableOMP[[#This Row],[StdDev]]</f>
        <v>#N/A</v>
      </c>
      <c r="R909" t="e">
        <f>TableOMP[[#This Row],[Avg]]+$U$2*TableOMP[[#This Row],[StdDev]]</f>
        <v>#N/A</v>
      </c>
      <c r="S909" t="e">
        <f>IF(AND(TableOMP[[#This Row],[total_time]]&gt;=TableOMP[[#This Row],[Low]], TableOMP[[#This Row],[total_time]]&lt;=TableOMP[[#This Row],[High]]),1,0)</f>
        <v>#N/A</v>
      </c>
    </row>
    <row r="910" spans="1:19" x14ac:dyDescent="0.25">
      <c r="A910" t="s">
        <v>17</v>
      </c>
      <c r="B910">
        <v>100</v>
      </c>
      <c r="C910">
        <v>0</v>
      </c>
      <c r="D910">
        <v>0</v>
      </c>
      <c r="E910">
        <v>13</v>
      </c>
      <c r="F910">
        <v>1</v>
      </c>
      <c r="G910">
        <v>1.0858140000000001</v>
      </c>
      <c r="H910">
        <v>6.0179999999999999E-3</v>
      </c>
      <c r="I910">
        <v>2.6453999999999998E-2</v>
      </c>
      <c r="J910">
        <v>2.2049999999999999E-3</v>
      </c>
      <c r="K910" t="str">
        <f t="shared" si="14"/>
        <v>5</v>
      </c>
      <c r="L910" t="s">
        <v>41</v>
      </c>
      <c r="M910" t="s">
        <v>40</v>
      </c>
      <c r="N9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13 1</v>
      </c>
      <c r="O910" t="e">
        <f>VLOOKUP(TableOMP[[#This Row],[Label]],TableAvg[],2,FALSE)</f>
        <v>#N/A</v>
      </c>
      <c r="P910" t="e">
        <f>VLOOKUP(TableOMP[[#This Row],[Label]],TableAvg[],3,FALSE)</f>
        <v>#N/A</v>
      </c>
      <c r="Q910" t="e">
        <f>TableOMP[[#This Row],[Avg]]-$U$2*TableOMP[[#This Row],[StdDev]]</f>
        <v>#N/A</v>
      </c>
      <c r="R910" t="e">
        <f>TableOMP[[#This Row],[Avg]]+$U$2*TableOMP[[#This Row],[StdDev]]</f>
        <v>#N/A</v>
      </c>
      <c r="S910" t="e">
        <f>IF(AND(TableOMP[[#This Row],[total_time]]&gt;=TableOMP[[#This Row],[Low]], TableOMP[[#This Row],[total_time]]&lt;=TableOMP[[#This Row],[High]]),1,0)</f>
        <v>#N/A</v>
      </c>
    </row>
    <row r="911" spans="1:19" x14ac:dyDescent="0.25">
      <c r="A911" t="s">
        <v>17</v>
      </c>
      <c r="B911">
        <v>100</v>
      </c>
      <c r="C911">
        <v>0</v>
      </c>
      <c r="D911">
        <v>0</v>
      </c>
      <c r="E911">
        <v>14</v>
      </c>
      <c r="F911">
        <v>1</v>
      </c>
      <c r="G911">
        <v>1.1375459999999999</v>
      </c>
      <c r="H911">
        <v>6.783E-3</v>
      </c>
      <c r="I911">
        <v>3.2058999999999997E-2</v>
      </c>
      <c r="J911">
        <v>2.4659999999999999E-3</v>
      </c>
      <c r="K911" t="str">
        <f t="shared" si="14"/>
        <v>5</v>
      </c>
      <c r="L911" t="s">
        <v>41</v>
      </c>
      <c r="M911" t="s">
        <v>40</v>
      </c>
      <c r="N9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14 1</v>
      </c>
      <c r="O911" t="e">
        <f>VLOOKUP(TableOMP[[#This Row],[Label]],TableAvg[],2,FALSE)</f>
        <v>#N/A</v>
      </c>
      <c r="P911" t="e">
        <f>VLOOKUP(TableOMP[[#This Row],[Label]],TableAvg[],3,FALSE)</f>
        <v>#N/A</v>
      </c>
      <c r="Q911" t="e">
        <f>TableOMP[[#This Row],[Avg]]-$U$2*TableOMP[[#This Row],[StdDev]]</f>
        <v>#N/A</v>
      </c>
      <c r="R911" t="e">
        <f>TableOMP[[#This Row],[Avg]]+$U$2*TableOMP[[#This Row],[StdDev]]</f>
        <v>#N/A</v>
      </c>
      <c r="S911" t="e">
        <f>IF(AND(TableOMP[[#This Row],[total_time]]&gt;=TableOMP[[#This Row],[Low]], TableOMP[[#This Row],[total_time]]&lt;=TableOMP[[#This Row],[High]]),1,0)</f>
        <v>#N/A</v>
      </c>
    </row>
    <row r="912" spans="1:19" x14ac:dyDescent="0.25">
      <c r="A912" t="s">
        <v>17</v>
      </c>
      <c r="B912">
        <v>100</v>
      </c>
      <c r="C912">
        <v>0</v>
      </c>
      <c r="D912">
        <v>0</v>
      </c>
      <c r="E912">
        <v>15</v>
      </c>
      <c r="F912">
        <v>1</v>
      </c>
      <c r="G912">
        <v>1.160056</v>
      </c>
      <c r="H912">
        <v>1.4128E-2</v>
      </c>
      <c r="I912">
        <v>4.6811999999999999E-2</v>
      </c>
      <c r="J912">
        <v>3.3440000000000002E-3</v>
      </c>
      <c r="K912" t="str">
        <f t="shared" si="14"/>
        <v>5</v>
      </c>
      <c r="L912" t="s">
        <v>41</v>
      </c>
      <c r="M912" t="s">
        <v>40</v>
      </c>
      <c r="N9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15 1</v>
      </c>
      <c r="O912" t="e">
        <f>VLOOKUP(TableOMP[[#This Row],[Label]],TableAvg[],2,FALSE)</f>
        <v>#N/A</v>
      </c>
      <c r="P912" t="e">
        <f>VLOOKUP(TableOMP[[#This Row],[Label]],TableAvg[],3,FALSE)</f>
        <v>#N/A</v>
      </c>
      <c r="Q912" t="e">
        <f>TableOMP[[#This Row],[Avg]]-$U$2*TableOMP[[#This Row],[StdDev]]</f>
        <v>#N/A</v>
      </c>
      <c r="R912" t="e">
        <f>TableOMP[[#This Row],[Avg]]+$U$2*TableOMP[[#This Row],[StdDev]]</f>
        <v>#N/A</v>
      </c>
      <c r="S912" t="e">
        <f>IF(AND(TableOMP[[#This Row],[total_time]]&gt;=TableOMP[[#This Row],[Low]], TableOMP[[#This Row],[total_time]]&lt;=TableOMP[[#This Row],[High]]),1,0)</f>
        <v>#N/A</v>
      </c>
    </row>
    <row r="913" spans="1:19" x14ac:dyDescent="0.25">
      <c r="A913" t="s">
        <v>17</v>
      </c>
      <c r="B913">
        <v>100</v>
      </c>
      <c r="C913">
        <v>0</v>
      </c>
      <c r="D913">
        <v>0</v>
      </c>
      <c r="E913">
        <v>16</v>
      </c>
      <c r="F913">
        <v>1</v>
      </c>
      <c r="G913">
        <v>1.1460969999999999</v>
      </c>
      <c r="H913">
        <v>4.1079999999999997E-3</v>
      </c>
      <c r="I913">
        <v>1.6327000000000001E-2</v>
      </c>
      <c r="J913">
        <v>1.088E-3</v>
      </c>
      <c r="K913" t="str">
        <f t="shared" si="14"/>
        <v>5</v>
      </c>
      <c r="L913" t="s">
        <v>41</v>
      </c>
      <c r="M913" t="s">
        <v>40</v>
      </c>
      <c r="N9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16 1</v>
      </c>
      <c r="O913" t="e">
        <f>VLOOKUP(TableOMP[[#This Row],[Label]],TableAvg[],2,FALSE)</f>
        <v>#N/A</v>
      </c>
      <c r="P913" t="e">
        <f>VLOOKUP(TableOMP[[#This Row],[Label]],TableAvg[],3,FALSE)</f>
        <v>#N/A</v>
      </c>
      <c r="Q913" t="e">
        <f>TableOMP[[#This Row],[Avg]]-$U$2*TableOMP[[#This Row],[StdDev]]</f>
        <v>#N/A</v>
      </c>
      <c r="R913" t="e">
        <f>TableOMP[[#This Row],[Avg]]+$U$2*TableOMP[[#This Row],[StdDev]]</f>
        <v>#N/A</v>
      </c>
      <c r="S913" t="e">
        <f>IF(AND(TableOMP[[#This Row],[total_time]]&gt;=TableOMP[[#This Row],[Low]], TableOMP[[#This Row],[total_time]]&lt;=TableOMP[[#This Row],[High]]),1,0)</f>
        <v>#N/A</v>
      </c>
    </row>
    <row r="914" spans="1:19" x14ac:dyDescent="0.25">
      <c r="A914" t="s">
        <v>17</v>
      </c>
      <c r="B914">
        <v>100</v>
      </c>
      <c r="C914">
        <v>0</v>
      </c>
      <c r="D914">
        <v>0</v>
      </c>
      <c r="E914">
        <v>17</v>
      </c>
      <c r="F914">
        <v>1</v>
      </c>
      <c r="G914">
        <v>1.1557059999999999</v>
      </c>
      <c r="H914">
        <v>8.6079999999999993E-3</v>
      </c>
      <c r="I914">
        <v>3.8108000000000003E-2</v>
      </c>
      <c r="J914">
        <v>2.382E-3</v>
      </c>
      <c r="K914" t="str">
        <f t="shared" si="14"/>
        <v>5</v>
      </c>
      <c r="L914" t="s">
        <v>41</v>
      </c>
      <c r="M914" t="s">
        <v>40</v>
      </c>
      <c r="N9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17 1</v>
      </c>
      <c r="O914" t="e">
        <f>VLOOKUP(TableOMP[[#This Row],[Label]],TableAvg[],2,FALSE)</f>
        <v>#N/A</v>
      </c>
      <c r="P914" t="e">
        <f>VLOOKUP(TableOMP[[#This Row],[Label]],TableAvg[],3,FALSE)</f>
        <v>#N/A</v>
      </c>
      <c r="Q914" t="e">
        <f>TableOMP[[#This Row],[Avg]]-$U$2*TableOMP[[#This Row],[StdDev]]</f>
        <v>#N/A</v>
      </c>
      <c r="R914" t="e">
        <f>TableOMP[[#This Row],[Avg]]+$U$2*TableOMP[[#This Row],[StdDev]]</f>
        <v>#N/A</v>
      </c>
      <c r="S914" t="e">
        <f>IF(AND(TableOMP[[#This Row],[total_time]]&gt;=TableOMP[[#This Row],[Low]], TableOMP[[#This Row],[total_time]]&lt;=TableOMP[[#This Row],[High]]),1,0)</f>
        <v>#N/A</v>
      </c>
    </row>
    <row r="915" spans="1:19" x14ac:dyDescent="0.25">
      <c r="A915" t="s">
        <v>17</v>
      </c>
      <c r="B915">
        <v>100</v>
      </c>
      <c r="C915">
        <v>0</v>
      </c>
      <c r="D915">
        <v>0</v>
      </c>
      <c r="E915">
        <v>18</v>
      </c>
      <c r="F915">
        <v>1</v>
      </c>
      <c r="G915">
        <v>1.1691210000000001</v>
      </c>
      <c r="H915">
        <v>6.8370000000000002E-3</v>
      </c>
      <c r="I915">
        <v>4.2375000000000003E-2</v>
      </c>
      <c r="J915">
        <v>2.493E-3</v>
      </c>
      <c r="K915" t="str">
        <f t="shared" si="14"/>
        <v>5</v>
      </c>
      <c r="L915" t="s">
        <v>41</v>
      </c>
      <c r="M915" t="s">
        <v>40</v>
      </c>
      <c r="N9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18 1</v>
      </c>
      <c r="O915" t="e">
        <f>VLOOKUP(TableOMP[[#This Row],[Label]],TableAvg[],2,FALSE)</f>
        <v>#N/A</v>
      </c>
      <c r="P915" t="e">
        <f>VLOOKUP(TableOMP[[#This Row],[Label]],TableAvg[],3,FALSE)</f>
        <v>#N/A</v>
      </c>
      <c r="Q915" t="e">
        <f>TableOMP[[#This Row],[Avg]]-$U$2*TableOMP[[#This Row],[StdDev]]</f>
        <v>#N/A</v>
      </c>
      <c r="R915" t="e">
        <f>TableOMP[[#This Row],[Avg]]+$U$2*TableOMP[[#This Row],[StdDev]]</f>
        <v>#N/A</v>
      </c>
      <c r="S915" t="e">
        <f>IF(AND(TableOMP[[#This Row],[total_time]]&gt;=TableOMP[[#This Row],[Low]], TableOMP[[#This Row],[total_time]]&lt;=TableOMP[[#This Row],[High]]),1,0)</f>
        <v>#N/A</v>
      </c>
    </row>
    <row r="916" spans="1:19" x14ac:dyDescent="0.25">
      <c r="A916" t="s">
        <v>17</v>
      </c>
      <c r="B916">
        <v>100</v>
      </c>
      <c r="C916">
        <v>0</v>
      </c>
      <c r="D916">
        <v>0</v>
      </c>
      <c r="E916">
        <v>19</v>
      </c>
      <c r="F916">
        <v>1</v>
      </c>
      <c r="G916">
        <v>1.1689160000000001</v>
      </c>
      <c r="H916">
        <v>8.4270000000000005E-3</v>
      </c>
      <c r="I916">
        <v>4.8131E-2</v>
      </c>
      <c r="J916">
        <v>2.6740000000000002E-3</v>
      </c>
      <c r="K916" t="str">
        <f t="shared" si="14"/>
        <v>5</v>
      </c>
      <c r="L916" t="s">
        <v>41</v>
      </c>
      <c r="M916" t="s">
        <v>40</v>
      </c>
      <c r="N9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19 1</v>
      </c>
      <c r="O916" t="e">
        <f>VLOOKUP(TableOMP[[#This Row],[Label]],TableAvg[],2,FALSE)</f>
        <v>#N/A</v>
      </c>
      <c r="P916" t="e">
        <f>VLOOKUP(TableOMP[[#This Row],[Label]],TableAvg[],3,FALSE)</f>
        <v>#N/A</v>
      </c>
      <c r="Q916" t="e">
        <f>TableOMP[[#This Row],[Avg]]-$U$2*TableOMP[[#This Row],[StdDev]]</f>
        <v>#N/A</v>
      </c>
      <c r="R916" t="e">
        <f>TableOMP[[#This Row],[Avg]]+$U$2*TableOMP[[#This Row],[StdDev]]</f>
        <v>#N/A</v>
      </c>
      <c r="S916" t="e">
        <f>IF(AND(TableOMP[[#This Row],[total_time]]&gt;=TableOMP[[#This Row],[Low]], TableOMP[[#This Row],[total_time]]&lt;=TableOMP[[#This Row],[High]]),1,0)</f>
        <v>#N/A</v>
      </c>
    </row>
    <row r="917" spans="1:19" x14ac:dyDescent="0.25">
      <c r="A917" t="s">
        <v>17</v>
      </c>
      <c r="B917">
        <v>100</v>
      </c>
      <c r="C917">
        <v>0</v>
      </c>
      <c r="D917">
        <v>0</v>
      </c>
      <c r="E917">
        <v>20</v>
      </c>
      <c r="F917">
        <v>1</v>
      </c>
      <c r="G917">
        <v>1.194493</v>
      </c>
      <c r="H917">
        <v>7.6839999999999999E-3</v>
      </c>
      <c r="I917">
        <v>2.7803000000000001E-2</v>
      </c>
      <c r="J917">
        <v>1.4630000000000001E-3</v>
      </c>
      <c r="K917" t="str">
        <f t="shared" si="14"/>
        <v>5</v>
      </c>
      <c r="L917" t="s">
        <v>41</v>
      </c>
      <c r="M917" t="s">
        <v>40</v>
      </c>
      <c r="N9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20 1</v>
      </c>
      <c r="O917" t="e">
        <f>VLOOKUP(TableOMP[[#This Row],[Label]],TableAvg[],2,FALSE)</f>
        <v>#N/A</v>
      </c>
      <c r="P917" t="e">
        <f>VLOOKUP(TableOMP[[#This Row],[Label]],TableAvg[],3,FALSE)</f>
        <v>#N/A</v>
      </c>
      <c r="Q917" t="e">
        <f>TableOMP[[#This Row],[Avg]]-$U$2*TableOMP[[#This Row],[StdDev]]</f>
        <v>#N/A</v>
      </c>
      <c r="R917" t="e">
        <f>TableOMP[[#This Row],[Avg]]+$U$2*TableOMP[[#This Row],[StdDev]]</f>
        <v>#N/A</v>
      </c>
      <c r="S917" t="e">
        <f>IF(AND(TableOMP[[#This Row],[total_time]]&gt;=TableOMP[[#This Row],[Low]], TableOMP[[#This Row],[total_time]]&lt;=TableOMP[[#This Row],[High]]),1,0)</f>
        <v>#N/A</v>
      </c>
    </row>
    <row r="918" spans="1:19" x14ac:dyDescent="0.25">
      <c r="A918" t="s">
        <v>17</v>
      </c>
      <c r="B918">
        <v>100</v>
      </c>
      <c r="C918">
        <v>0</v>
      </c>
      <c r="D918">
        <v>0</v>
      </c>
      <c r="E918">
        <v>21</v>
      </c>
      <c r="F918">
        <v>1</v>
      </c>
      <c r="G918">
        <v>1.1880630000000001</v>
      </c>
      <c r="H918">
        <v>9.1389999999999996E-3</v>
      </c>
      <c r="I918">
        <v>5.4896E-2</v>
      </c>
      <c r="J918">
        <v>2.745E-3</v>
      </c>
      <c r="K918" t="str">
        <f t="shared" si="14"/>
        <v>5</v>
      </c>
      <c r="L918" t="s">
        <v>41</v>
      </c>
      <c r="M918" t="s">
        <v>40</v>
      </c>
      <c r="N9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21 1</v>
      </c>
      <c r="O918" t="e">
        <f>VLOOKUP(TableOMP[[#This Row],[Label]],TableAvg[],2,FALSE)</f>
        <v>#N/A</v>
      </c>
      <c r="P918" t="e">
        <f>VLOOKUP(TableOMP[[#This Row],[Label]],TableAvg[],3,FALSE)</f>
        <v>#N/A</v>
      </c>
      <c r="Q918" t="e">
        <f>TableOMP[[#This Row],[Avg]]-$U$2*TableOMP[[#This Row],[StdDev]]</f>
        <v>#N/A</v>
      </c>
      <c r="R918" t="e">
        <f>TableOMP[[#This Row],[Avg]]+$U$2*TableOMP[[#This Row],[StdDev]]</f>
        <v>#N/A</v>
      </c>
      <c r="S918" t="e">
        <f>IF(AND(TableOMP[[#This Row],[total_time]]&gt;=TableOMP[[#This Row],[Low]], TableOMP[[#This Row],[total_time]]&lt;=TableOMP[[#This Row],[High]]),1,0)</f>
        <v>#N/A</v>
      </c>
    </row>
    <row r="919" spans="1:19" x14ac:dyDescent="0.25">
      <c r="A919" t="s">
        <v>17</v>
      </c>
      <c r="B919">
        <v>100</v>
      </c>
      <c r="C919">
        <v>0</v>
      </c>
      <c r="D919">
        <v>0</v>
      </c>
      <c r="E919">
        <v>22</v>
      </c>
      <c r="F919">
        <v>1</v>
      </c>
      <c r="G919">
        <v>1.184428</v>
      </c>
      <c r="H919">
        <v>7.7260000000000002E-3</v>
      </c>
      <c r="I919">
        <v>6.0558000000000001E-2</v>
      </c>
      <c r="J919">
        <v>2.8839999999999998E-3</v>
      </c>
      <c r="K919" t="str">
        <f t="shared" si="14"/>
        <v>5</v>
      </c>
      <c r="L919" t="s">
        <v>41</v>
      </c>
      <c r="M919" t="s">
        <v>40</v>
      </c>
      <c r="N9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22 1</v>
      </c>
      <c r="O919" t="e">
        <f>VLOOKUP(TableOMP[[#This Row],[Label]],TableAvg[],2,FALSE)</f>
        <v>#N/A</v>
      </c>
      <c r="P919" t="e">
        <f>VLOOKUP(TableOMP[[#This Row],[Label]],TableAvg[],3,FALSE)</f>
        <v>#N/A</v>
      </c>
      <c r="Q919" t="e">
        <f>TableOMP[[#This Row],[Avg]]-$U$2*TableOMP[[#This Row],[StdDev]]</f>
        <v>#N/A</v>
      </c>
      <c r="R919" t="e">
        <f>TableOMP[[#This Row],[Avg]]+$U$2*TableOMP[[#This Row],[StdDev]]</f>
        <v>#N/A</v>
      </c>
      <c r="S919" t="e">
        <f>IF(AND(TableOMP[[#This Row],[total_time]]&gt;=TableOMP[[#This Row],[Low]], TableOMP[[#This Row],[total_time]]&lt;=TableOMP[[#This Row],[High]]),1,0)</f>
        <v>#N/A</v>
      </c>
    </row>
    <row r="920" spans="1:19" x14ac:dyDescent="0.25">
      <c r="A920" t="s">
        <v>17</v>
      </c>
      <c r="B920">
        <v>100</v>
      </c>
      <c r="C920">
        <v>0</v>
      </c>
      <c r="D920">
        <v>0</v>
      </c>
      <c r="E920">
        <v>23</v>
      </c>
      <c r="F920">
        <v>1</v>
      </c>
      <c r="G920">
        <v>1.2084889999999999</v>
      </c>
      <c r="H920">
        <v>7.7289999999999998E-3</v>
      </c>
      <c r="I920">
        <v>6.7845000000000003E-2</v>
      </c>
      <c r="J920">
        <v>3.0839999999999999E-3</v>
      </c>
      <c r="K920" t="str">
        <f t="shared" si="14"/>
        <v>5</v>
      </c>
      <c r="L920" t="s">
        <v>41</v>
      </c>
      <c r="M920" t="s">
        <v>40</v>
      </c>
      <c r="N9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23 1</v>
      </c>
      <c r="O920" t="e">
        <f>VLOOKUP(TableOMP[[#This Row],[Label]],TableAvg[],2,FALSE)</f>
        <v>#N/A</v>
      </c>
      <c r="P920" t="e">
        <f>VLOOKUP(TableOMP[[#This Row],[Label]],TableAvg[],3,FALSE)</f>
        <v>#N/A</v>
      </c>
      <c r="Q920" t="e">
        <f>TableOMP[[#This Row],[Avg]]-$U$2*TableOMP[[#This Row],[StdDev]]</f>
        <v>#N/A</v>
      </c>
      <c r="R920" t="e">
        <f>TableOMP[[#This Row],[Avg]]+$U$2*TableOMP[[#This Row],[StdDev]]</f>
        <v>#N/A</v>
      </c>
      <c r="S920" t="e">
        <f>IF(AND(TableOMP[[#This Row],[total_time]]&gt;=TableOMP[[#This Row],[Low]], TableOMP[[#This Row],[total_time]]&lt;=TableOMP[[#This Row],[High]]),1,0)</f>
        <v>#N/A</v>
      </c>
    </row>
    <row r="921" spans="1:19" x14ac:dyDescent="0.25">
      <c r="A921" t="s">
        <v>17</v>
      </c>
      <c r="B921">
        <v>100</v>
      </c>
      <c r="C921">
        <v>0</v>
      </c>
      <c r="D921">
        <v>0</v>
      </c>
      <c r="E921">
        <v>24</v>
      </c>
      <c r="F921">
        <v>1</v>
      </c>
      <c r="G921">
        <v>1.2232719999999999</v>
      </c>
      <c r="H921">
        <v>1.0965000000000001E-2</v>
      </c>
      <c r="I921">
        <v>7.0224999999999996E-2</v>
      </c>
      <c r="J921">
        <v>3.0530000000000002E-3</v>
      </c>
      <c r="K921" t="str">
        <f t="shared" si="14"/>
        <v>5</v>
      </c>
      <c r="L921" t="s">
        <v>41</v>
      </c>
      <c r="M921" t="s">
        <v>40</v>
      </c>
      <c r="N9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24 1</v>
      </c>
      <c r="O921" t="e">
        <f>VLOOKUP(TableOMP[[#This Row],[Label]],TableAvg[],2,FALSE)</f>
        <v>#N/A</v>
      </c>
      <c r="P921" t="e">
        <f>VLOOKUP(TableOMP[[#This Row],[Label]],TableAvg[],3,FALSE)</f>
        <v>#N/A</v>
      </c>
      <c r="Q921" t="e">
        <f>TableOMP[[#This Row],[Avg]]-$U$2*TableOMP[[#This Row],[StdDev]]</f>
        <v>#N/A</v>
      </c>
      <c r="R921" t="e">
        <f>TableOMP[[#This Row],[Avg]]+$U$2*TableOMP[[#This Row],[StdDev]]</f>
        <v>#N/A</v>
      </c>
      <c r="S921" t="e">
        <f>IF(AND(TableOMP[[#This Row],[total_time]]&gt;=TableOMP[[#This Row],[Low]], TableOMP[[#This Row],[total_time]]&lt;=TableOMP[[#This Row],[High]]),1,0)</f>
        <v>#N/A</v>
      </c>
    </row>
    <row r="922" spans="1:19" x14ac:dyDescent="0.25">
      <c r="A922" t="s">
        <v>17</v>
      </c>
      <c r="B922">
        <v>100</v>
      </c>
      <c r="C922">
        <v>0</v>
      </c>
      <c r="D922">
        <v>0</v>
      </c>
      <c r="E922">
        <v>25</v>
      </c>
      <c r="F922">
        <v>1</v>
      </c>
      <c r="G922">
        <v>1.2160040000000001</v>
      </c>
      <c r="H922">
        <v>9.5259999999999997E-3</v>
      </c>
      <c r="I922">
        <v>8.7240999999999999E-2</v>
      </c>
      <c r="J922">
        <v>3.6350000000000002E-3</v>
      </c>
      <c r="K922" t="str">
        <f t="shared" si="14"/>
        <v>5</v>
      </c>
      <c r="L922" t="s">
        <v>41</v>
      </c>
      <c r="M922" t="s">
        <v>40</v>
      </c>
      <c r="N9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25 1</v>
      </c>
      <c r="O922" t="e">
        <f>VLOOKUP(TableOMP[[#This Row],[Label]],TableAvg[],2,FALSE)</f>
        <v>#N/A</v>
      </c>
      <c r="P922" t="e">
        <f>VLOOKUP(TableOMP[[#This Row],[Label]],TableAvg[],3,FALSE)</f>
        <v>#N/A</v>
      </c>
      <c r="Q922" t="e">
        <f>TableOMP[[#This Row],[Avg]]-$U$2*TableOMP[[#This Row],[StdDev]]</f>
        <v>#N/A</v>
      </c>
      <c r="R922" t="e">
        <f>TableOMP[[#This Row],[Avg]]+$U$2*TableOMP[[#This Row],[StdDev]]</f>
        <v>#N/A</v>
      </c>
      <c r="S922" t="e">
        <f>IF(AND(TableOMP[[#This Row],[total_time]]&gt;=TableOMP[[#This Row],[Low]], TableOMP[[#This Row],[total_time]]&lt;=TableOMP[[#This Row],[High]]),1,0)</f>
        <v>#N/A</v>
      </c>
    </row>
    <row r="923" spans="1:19" x14ac:dyDescent="0.25">
      <c r="A923" t="s">
        <v>17</v>
      </c>
      <c r="B923">
        <v>100</v>
      </c>
      <c r="C923">
        <v>0</v>
      </c>
      <c r="D923">
        <v>0</v>
      </c>
      <c r="E923">
        <v>26</v>
      </c>
      <c r="F923">
        <v>1</v>
      </c>
      <c r="G923">
        <v>1.247933</v>
      </c>
      <c r="H923">
        <v>7.3099999999999997E-3</v>
      </c>
      <c r="I923">
        <v>4.6261999999999998E-2</v>
      </c>
      <c r="J923">
        <v>1.8500000000000001E-3</v>
      </c>
      <c r="K923" t="str">
        <f t="shared" si="14"/>
        <v>5</v>
      </c>
      <c r="L923" t="s">
        <v>41</v>
      </c>
      <c r="M923" t="s">
        <v>40</v>
      </c>
      <c r="N9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26 1</v>
      </c>
      <c r="O923" t="e">
        <f>VLOOKUP(TableOMP[[#This Row],[Label]],TableAvg[],2,FALSE)</f>
        <v>#N/A</v>
      </c>
      <c r="P923" t="e">
        <f>VLOOKUP(TableOMP[[#This Row],[Label]],TableAvg[],3,FALSE)</f>
        <v>#N/A</v>
      </c>
      <c r="Q923" t="e">
        <f>TableOMP[[#This Row],[Avg]]-$U$2*TableOMP[[#This Row],[StdDev]]</f>
        <v>#N/A</v>
      </c>
      <c r="R923" t="e">
        <f>TableOMP[[#This Row],[Avg]]+$U$2*TableOMP[[#This Row],[StdDev]]</f>
        <v>#N/A</v>
      </c>
      <c r="S923" t="e">
        <f>IF(AND(TableOMP[[#This Row],[total_time]]&gt;=TableOMP[[#This Row],[Low]], TableOMP[[#This Row],[total_time]]&lt;=TableOMP[[#This Row],[High]]),1,0)</f>
        <v>#N/A</v>
      </c>
    </row>
    <row r="924" spans="1:19" x14ac:dyDescent="0.25">
      <c r="A924" t="s">
        <v>17</v>
      </c>
      <c r="B924">
        <v>100</v>
      </c>
      <c r="C924">
        <v>0</v>
      </c>
      <c r="D924">
        <v>0</v>
      </c>
      <c r="E924">
        <v>27</v>
      </c>
      <c r="F924">
        <v>1</v>
      </c>
      <c r="G924">
        <v>1.2341770000000001</v>
      </c>
      <c r="H924">
        <v>7.5909999999999997E-3</v>
      </c>
      <c r="I924">
        <v>9.3864000000000003E-2</v>
      </c>
      <c r="J924">
        <v>3.6099999999999999E-3</v>
      </c>
      <c r="K924" t="str">
        <f t="shared" si="14"/>
        <v>5</v>
      </c>
      <c r="L924" t="s">
        <v>41</v>
      </c>
      <c r="M924" t="s">
        <v>40</v>
      </c>
      <c r="N9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27 1</v>
      </c>
      <c r="O924" t="e">
        <f>VLOOKUP(TableOMP[[#This Row],[Label]],TableAvg[],2,FALSE)</f>
        <v>#N/A</v>
      </c>
      <c r="P924" t="e">
        <f>VLOOKUP(TableOMP[[#This Row],[Label]],TableAvg[],3,FALSE)</f>
        <v>#N/A</v>
      </c>
      <c r="Q924" t="e">
        <f>TableOMP[[#This Row],[Avg]]-$U$2*TableOMP[[#This Row],[StdDev]]</f>
        <v>#N/A</v>
      </c>
      <c r="R924" t="e">
        <f>TableOMP[[#This Row],[Avg]]+$U$2*TableOMP[[#This Row],[StdDev]]</f>
        <v>#N/A</v>
      </c>
      <c r="S924" t="e">
        <f>IF(AND(TableOMP[[#This Row],[total_time]]&gt;=TableOMP[[#This Row],[Low]], TableOMP[[#This Row],[total_time]]&lt;=TableOMP[[#This Row],[High]]),1,0)</f>
        <v>#N/A</v>
      </c>
    </row>
    <row r="925" spans="1:19" x14ac:dyDescent="0.25">
      <c r="A925" t="s">
        <v>17</v>
      </c>
      <c r="B925">
        <v>100</v>
      </c>
      <c r="C925">
        <v>0</v>
      </c>
      <c r="D925">
        <v>0</v>
      </c>
      <c r="E925">
        <v>28</v>
      </c>
      <c r="F925">
        <v>1</v>
      </c>
      <c r="G925">
        <v>1.215055</v>
      </c>
      <c r="H925">
        <v>1.1361E-2</v>
      </c>
      <c r="I925">
        <v>0.10222299999999999</v>
      </c>
      <c r="J925">
        <v>3.7859999999999999E-3</v>
      </c>
      <c r="K925" t="str">
        <f t="shared" si="14"/>
        <v>5</v>
      </c>
      <c r="L925" t="s">
        <v>41</v>
      </c>
      <c r="M925" t="s">
        <v>40</v>
      </c>
      <c r="N9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28 1</v>
      </c>
      <c r="O925" t="e">
        <f>VLOOKUP(TableOMP[[#This Row],[Label]],TableAvg[],2,FALSE)</f>
        <v>#N/A</v>
      </c>
      <c r="P925" t="e">
        <f>VLOOKUP(TableOMP[[#This Row],[Label]],TableAvg[],3,FALSE)</f>
        <v>#N/A</v>
      </c>
      <c r="Q925" t="e">
        <f>TableOMP[[#This Row],[Avg]]-$U$2*TableOMP[[#This Row],[StdDev]]</f>
        <v>#N/A</v>
      </c>
      <c r="R925" t="e">
        <f>TableOMP[[#This Row],[Avg]]+$U$2*TableOMP[[#This Row],[StdDev]]</f>
        <v>#N/A</v>
      </c>
      <c r="S925" t="e">
        <f>IF(AND(TableOMP[[#This Row],[total_time]]&gt;=TableOMP[[#This Row],[Low]], TableOMP[[#This Row],[total_time]]&lt;=TableOMP[[#This Row],[High]]),1,0)</f>
        <v>#N/A</v>
      </c>
    </row>
    <row r="926" spans="1:19" x14ac:dyDescent="0.25">
      <c r="A926" t="s">
        <v>17</v>
      </c>
      <c r="B926">
        <v>100</v>
      </c>
      <c r="C926">
        <v>0</v>
      </c>
      <c r="D926">
        <v>0</v>
      </c>
      <c r="E926">
        <v>29</v>
      </c>
      <c r="F926">
        <v>1</v>
      </c>
      <c r="G926">
        <v>1.306845</v>
      </c>
      <c r="H926">
        <v>7.3740000000000003E-3</v>
      </c>
      <c r="I926">
        <v>6.5725000000000006E-2</v>
      </c>
      <c r="J926">
        <v>2.3470000000000001E-3</v>
      </c>
      <c r="K926" t="str">
        <f t="shared" si="14"/>
        <v>5</v>
      </c>
      <c r="L926" t="s">
        <v>41</v>
      </c>
      <c r="M926" t="s">
        <v>40</v>
      </c>
      <c r="N9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29 1</v>
      </c>
      <c r="O926" t="e">
        <f>VLOOKUP(TableOMP[[#This Row],[Label]],TableAvg[],2,FALSE)</f>
        <v>#N/A</v>
      </c>
      <c r="P926" t="e">
        <f>VLOOKUP(TableOMP[[#This Row],[Label]],TableAvg[],3,FALSE)</f>
        <v>#N/A</v>
      </c>
      <c r="Q926" t="e">
        <f>TableOMP[[#This Row],[Avg]]-$U$2*TableOMP[[#This Row],[StdDev]]</f>
        <v>#N/A</v>
      </c>
      <c r="R926" t="e">
        <f>TableOMP[[#This Row],[Avg]]+$U$2*TableOMP[[#This Row],[StdDev]]</f>
        <v>#N/A</v>
      </c>
      <c r="S926" t="e">
        <f>IF(AND(TableOMP[[#This Row],[total_time]]&gt;=TableOMP[[#This Row],[Low]], TableOMP[[#This Row],[total_time]]&lt;=TableOMP[[#This Row],[High]]),1,0)</f>
        <v>#N/A</v>
      </c>
    </row>
    <row r="927" spans="1:19" x14ac:dyDescent="0.25">
      <c r="A927" t="s">
        <v>17</v>
      </c>
      <c r="B927">
        <v>100</v>
      </c>
      <c r="C927">
        <v>0</v>
      </c>
      <c r="D927">
        <v>0</v>
      </c>
      <c r="E927">
        <v>30</v>
      </c>
      <c r="F927">
        <v>1</v>
      </c>
      <c r="G927">
        <v>1.2467520000000001</v>
      </c>
      <c r="H927">
        <v>9.6589999999999992E-3</v>
      </c>
      <c r="I927">
        <v>0.12239700000000001</v>
      </c>
      <c r="J927">
        <v>4.2209999999999999E-3</v>
      </c>
      <c r="K927" t="str">
        <f t="shared" si="14"/>
        <v>5</v>
      </c>
      <c r="L927" t="s">
        <v>41</v>
      </c>
      <c r="M927" t="s">
        <v>40</v>
      </c>
      <c r="N9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30 1</v>
      </c>
      <c r="O927" t="e">
        <f>VLOOKUP(TableOMP[[#This Row],[Label]],TableAvg[],2,FALSE)</f>
        <v>#N/A</v>
      </c>
      <c r="P927" t="e">
        <f>VLOOKUP(TableOMP[[#This Row],[Label]],TableAvg[],3,FALSE)</f>
        <v>#N/A</v>
      </c>
      <c r="Q927" t="e">
        <f>TableOMP[[#This Row],[Avg]]-$U$2*TableOMP[[#This Row],[StdDev]]</f>
        <v>#N/A</v>
      </c>
      <c r="R927" t="e">
        <f>TableOMP[[#This Row],[Avg]]+$U$2*TableOMP[[#This Row],[StdDev]]</f>
        <v>#N/A</v>
      </c>
      <c r="S927" t="e">
        <f>IF(AND(TableOMP[[#This Row],[total_time]]&gt;=TableOMP[[#This Row],[Low]], TableOMP[[#This Row],[total_time]]&lt;=TableOMP[[#This Row],[High]]),1,0)</f>
        <v>#N/A</v>
      </c>
    </row>
    <row r="928" spans="1:19" x14ac:dyDescent="0.25">
      <c r="A928" t="s">
        <v>17</v>
      </c>
      <c r="B928">
        <v>100</v>
      </c>
      <c r="C928">
        <v>0</v>
      </c>
      <c r="D928">
        <v>0</v>
      </c>
      <c r="E928">
        <v>31</v>
      </c>
      <c r="F928">
        <v>1</v>
      </c>
      <c r="G928">
        <v>1.3198589999999999</v>
      </c>
      <c r="H928">
        <v>1.2907999999999999E-2</v>
      </c>
      <c r="I928">
        <v>0.11730599999999999</v>
      </c>
      <c r="J928">
        <v>3.9100000000000003E-3</v>
      </c>
      <c r="K928" t="str">
        <f t="shared" si="14"/>
        <v>5</v>
      </c>
      <c r="L928" t="s">
        <v>41</v>
      </c>
      <c r="M928" t="s">
        <v>40</v>
      </c>
      <c r="N9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31 1</v>
      </c>
      <c r="O928" t="e">
        <f>VLOOKUP(TableOMP[[#This Row],[Label]],TableAvg[],2,FALSE)</f>
        <v>#N/A</v>
      </c>
      <c r="P928" t="e">
        <f>VLOOKUP(TableOMP[[#This Row],[Label]],TableAvg[],3,FALSE)</f>
        <v>#N/A</v>
      </c>
      <c r="Q928" t="e">
        <f>TableOMP[[#This Row],[Avg]]-$U$2*TableOMP[[#This Row],[StdDev]]</f>
        <v>#N/A</v>
      </c>
      <c r="R928" t="e">
        <f>TableOMP[[#This Row],[Avg]]+$U$2*TableOMP[[#This Row],[StdDev]]</f>
        <v>#N/A</v>
      </c>
      <c r="S928" t="e">
        <f>IF(AND(TableOMP[[#This Row],[total_time]]&gt;=TableOMP[[#This Row],[Low]], TableOMP[[#This Row],[total_time]]&lt;=TableOMP[[#This Row],[High]]),1,0)</f>
        <v>#N/A</v>
      </c>
    </row>
    <row r="929" spans="1:19" x14ac:dyDescent="0.25">
      <c r="A929" t="s">
        <v>17</v>
      </c>
      <c r="B929">
        <v>100</v>
      </c>
      <c r="C929">
        <v>0</v>
      </c>
      <c r="D929">
        <v>0</v>
      </c>
      <c r="E929">
        <v>32</v>
      </c>
      <c r="F929">
        <v>1</v>
      </c>
      <c r="G929">
        <v>1.304305</v>
      </c>
      <c r="H929">
        <v>9.5219999999999992E-3</v>
      </c>
      <c r="I929">
        <v>0.13799800000000001</v>
      </c>
      <c r="J929">
        <v>4.4520000000000002E-3</v>
      </c>
      <c r="K929" t="str">
        <f t="shared" si="14"/>
        <v>5</v>
      </c>
      <c r="L929" t="s">
        <v>41</v>
      </c>
      <c r="M929" t="s">
        <v>40</v>
      </c>
      <c r="N9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32 1</v>
      </c>
      <c r="O929" t="e">
        <f>VLOOKUP(TableOMP[[#This Row],[Label]],TableAvg[],2,FALSE)</f>
        <v>#N/A</v>
      </c>
      <c r="P929" t="e">
        <f>VLOOKUP(TableOMP[[#This Row],[Label]],TableAvg[],3,FALSE)</f>
        <v>#N/A</v>
      </c>
      <c r="Q929" t="e">
        <f>TableOMP[[#This Row],[Avg]]-$U$2*TableOMP[[#This Row],[StdDev]]</f>
        <v>#N/A</v>
      </c>
      <c r="R929" t="e">
        <f>TableOMP[[#This Row],[Avg]]+$U$2*TableOMP[[#This Row],[StdDev]]</f>
        <v>#N/A</v>
      </c>
      <c r="S929" t="e">
        <f>IF(AND(TableOMP[[#This Row],[total_time]]&gt;=TableOMP[[#This Row],[Low]], TableOMP[[#This Row],[total_time]]&lt;=TableOMP[[#This Row],[High]]),1,0)</f>
        <v>#N/A</v>
      </c>
    </row>
    <row r="930" spans="1:19" x14ac:dyDescent="0.25">
      <c r="A930" t="s">
        <v>17</v>
      </c>
      <c r="B930">
        <v>100</v>
      </c>
      <c r="C930">
        <v>0</v>
      </c>
      <c r="D930">
        <v>0</v>
      </c>
      <c r="E930">
        <v>33</v>
      </c>
      <c r="F930">
        <v>1</v>
      </c>
      <c r="G930">
        <v>1.3627359999999999</v>
      </c>
      <c r="H930">
        <v>1.2187999999999999E-2</v>
      </c>
      <c r="I930">
        <v>0.12840799999999999</v>
      </c>
      <c r="J930">
        <v>4.0130000000000001E-3</v>
      </c>
      <c r="K930" t="str">
        <f t="shared" si="14"/>
        <v>5</v>
      </c>
      <c r="L930" t="s">
        <v>41</v>
      </c>
      <c r="M930" t="s">
        <v>40</v>
      </c>
      <c r="N9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33 1</v>
      </c>
      <c r="O930" t="e">
        <f>VLOOKUP(TableOMP[[#This Row],[Label]],TableAvg[],2,FALSE)</f>
        <v>#N/A</v>
      </c>
      <c r="P930" t="e">
        <f>VLOOKUP(TableOMP[[#This Row],[Label]],TableAvg[],3,FALSE)</f>
        <v>#N/A</v>
      </c>
      <c r="Q930" t="e">
        <f>TableOMP[[#This Row],[Avg]]-$U$2*TableOMP[[#This Row],[StdDev]]</f>
        <v>#N/A</v>
      </c>
      <c r="R930" t="e">
        <f>TableOMP[[#This Row],[Avg]]+$U$2*TableOMP[[#This Row],[StdDev]]</f>
        <v>#N/A</v>
      </c>
      <c r="S930" t="e">
        <f>IF(AND(TableOMP[[#This Row],[total_time]]&gt;=TableOMP[[#This Row],[Low]], TableOMP[[#This Row],[total_time]]&lt;=TableOMP[[#This Row],[High]]),1,0)</f>
        <v>#N/A</v>
      </c>
    </row>
    <row r="931" spans="1:19" x14ac:dyDescent="0.25">
      <c r="A931" t="s">
        <v>17</v>
      </c>
      <c r="B931">
        <v>100</v>
      </c>
      <c r="C931">
        <v>0</v>
      </c>
      <c r="D931">
        <v>0</v>
      </c>
      <c r="E931">
        <v>34</v>
      </c>
      <c r="F931">
        <v>1</v>
      </c>
      <c r="G931">
        <v>1.3643400000000001</v>
      </c>
      <c r="H931">
        <v>9.5259999999999997E-3</v>
      </c>
      <c r="I931">
        <v>8.0232999999999999E-2</v>
      </c>
      <c r="J931">
        <v>2.431E-3</v>
      </c>
      <c r="K931" t="str">
        <f t="shared" si="14"/>
        <v>5</v>
      </c>
      <c r="L931" t="s">
        <v>41</v>
      </c>
      <c r="M931" t="s">
        <v>40</v>
      </c>
      <c r="N9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34 1</v>
      </c>
      <c r="O931" t="e">
        <f>VLOOKUP(TableOMP[[#This Row],[Label]],TableAvg[],2,FALSE)</f>
        <v>#N/A</v>
      </c>
      <c r="P931" t="e">
        <f>VLOOKUP(TableOMP[[#This Row],[Label]],TableAvg[],3,FALSE)</f>
        <v>#N/A</v>
      </c>
      <c r="Q931" t="e">
        <f>TableOMP[[#This Row],[Avg]]-$U$2*TableOMP[[#This Row],[StdDev]]</f>
        <v>#N/A</v>
      </c>
      <c r="R931" t="e">
        <f>TableOMP[[#This Row],[Avg]]+$U$2*TableOMP[[#This Row],[StdDev]]</f>
        <v>#N/A</v>
      </c>
      <c r="S931" t="e">
        <f>IF(AND(TableOMP[[#This Row],[total_time]]&gt;=TableOMP[[#This Row],[Low]], TableOMP[[#This Row],[total_time]]&lt;=TableOMP[[#This Row],[High]]),1,0)</f>
        <v>#N/A</v>
      </c>
    </row>
    <row r="932" spans="1:19" x14ac:dyDescent="0.25">
      <c r="A932" t="s">
        <v>17</v>
      </c>
      <c r="B932">
        <v>100</v>
      </c>
      <c r="C932">
        <v>0</v>
      </c>
      <c r="D932">
        <v>0</v>
      </c>
      <c r="E932">
        <v>35</v>
      </c>
      <c r="F932">
        <v>1</v>
      </c>
      <c r="G932">
        <v>1.272891</v>
      </c>
      <c r="H932">
        <v>8.8520000000000005E-3</v>
      </c>
      <c r="I932">
        <v>9.1078999999999993E-2</v>
      </c>
      <c r="J932">
        <v>2.679E-3</v>
      </c>
      <c r="K932" t="str">
        <f t="shared" si="14"/>
        <v>5</v>
      </c>
      <c r="L932" t="s">
        <v>41</v>
      </c>
      <c r="M932" t="s">
        <v>40</v>
      </c>
      <c r="N9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35 1</v>
      </c>
      <c r="O932" t="e">
        <f>VLOOKUP(TableOMP[[#This Row],[Label]],TableAvg[],2,FALSE)</f>
        <v>#N/A</v>
      </c>
      <c r="P932" t="e">
        <f>VLOOKUP(TableOMP[[#This Row],[Label]],TableAvg[],3,FALSE)</f>
        <v>#N/A</v>
      </c>
      <c r="Q932" t="e">
        <f>TableOMP[[#This Row],[Avg]]-$U$2*TableOMP[[#This Row],[StdDev]]</f>
        <v>#N/A</v>
      </c>
      <c r="R932" t="e">
        <f>TableOMP[[#This Row],[Avg]]+$U$2*TableOMP[[#This Row],[StdDev]]</f>
        <v>#N/A</v>
      </c>
      <c r="S932" t="e">
        <f>IF(AND(TableOMP[[#This Row],[total_time]]&gt;=TableOMP[[#This Row],[Low]], TableOMP[[#This Row],[total_time]]&lt;=TableOMP[[#This Row],[High]]),1,0)</f>
        <v>#N/A</v>
      </c>
    </row>
    <row r="933" spans="1:19" x14ac:dyDescent="0.25">
      <c r="A933" t="s">
        <v>17</v>
      </c>
      <c r="B933">
        <v>100</v>
      </c>
      <c r="C933">
        <v>0</v>
      </c>
      <c r="D933">
        <v>0</v>
      </c>
      <c r="E933">
        <v>36</v>
      </c>
      <c r="F933">
        <v>1</v>
      </c>
      <c r="G933">
        <v>1.426803</v>
      </c>
      <c r="H933">
        <v>1.1809E-2</v>
      </c>
      <c r="I933">
        <v>8.2463999999999996E-2</v>
      </c>
      <c r="J933">
        <v>2.356E-3</v>
      </c>
      <c r="K933" t="str">
        <f t="shared" si="14"/>
        <v>5</v>
      </c>
      <c r="L933" t="s">
        <v>41</v>
      </c>
      <c r="M933" t="s">
        <v>40</v>
      </c>
      <c r="N9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36 1</v>
      </c>
      <c r="O933" t="e">
        <f>VLOOKUP(TableOMP[[#This Row],[Label]],TableAvg[],2,FALSE)</f>
        <v>#N/A</v>
      </c>
      <c r="P933" t="e">
        <f>VLOOKUP(TableOMP[[#This Row],[Label]],TableAvg[],3,FALSE)</f>
        <v>#N/A</v>
      </c>
      <c r="Q933" t="e">
        <f>TableOMP[[#This Row],[Avg]]-$U$2*TableOMP[[#This Row],[StdDev]]</f>
        <v>#N/A</v>
      </c>
      <c r="R933" t="e">
        <f>TableOMP[[#This Row],[Avg]]+$U$2*TableOMP[[#This Row],[StdDev]]</f>
        <v>#N/A</v>
      </c>
      <c r="S933" t="e">
        <f>IF(AND(TableOMP[[#This Row],[total_time]]&gt;=TableOMP[[#This Row],[Low]], TableOMP[[#This Row],[total_time]]&lt;=TableOMP[[#This Row],[High]]),1,0)</f>
        <v>#N/A</v>
      </c>
    </row>
    <row r="934" spans="1:19" x14ac:dyDescent="0.25">
      <c r="A934" t="s">
        <v>17</v>
      </c>
      <c r="B934">
        <v>100</v>
      </c>
      <c r="C934">
        <v>0</v>
      </c>
      <c r="D934">
        <v>0</v>
      </c>
      <c r="E934">
        <v>37</v>
      </c>
      <c r="F934">
        <v>1</v>
      </c>
      <c r="G934">
        <v>1.3017890000000001</v>
      </c>
      <c r="H934">
        <v>8.7100000000000007E-3</v>
      </c>
      <c r="I934">
        <v>8.2469000000000001E-2</v>
      </c>
      <c r="J934">
        <v>2.2910000000000001E-3</v>
      </c>
      <c r="K934" t="str">
        <f t="shared" si="14"/>
        <v>5</v>
      </c>
      <c r="L934" t="s">
        <v>41</v>
      </c>
      <c r="M934" t="s">
        <v>40</v>
      </c>
      <c r="N9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37 1</v>
      </c>
      <c r="O934" t="e">
        <f>VLOOKUP(TableOMP[[#This Row],[Label]],TableAvg[],2,FALSE)</f>
        <v>#N/A</v>
      </c>
      <c r="P934" t="e">
        <f>VLOOKUP(TableOMP[[#This Row],[Label]],TableAvg[],3,FALSE)</f>
        <v>#N/A</v>
      </c>
      <c r="Q934" t="e">
        <f>TableOMP[[#This Row],[Avg]]-$U$2*TableOMP[[#This Row],[StdDev]]</f>
        <v>#N/A</v>
      </c>
      <c r="R934" t="e">
        <f>TableOMP[[#This Row],[Avg]]+$U$2*TableOMP[[#This Row],[StdDev]]</f>
        <v>#N/A</v>
      </c>
      <c r="S934" t="e">
        <f>IF(AND(TableOMP[[#This Row],[total_time]]&gt;=TableOMP[[#This Row],[Low]], TableOMP[[#This Row],[total_time]]&lt;=TableOMP[[#This Row],[High]]),1,0)</f>
        <v>#N/A</v>
      </c>
    </row>
    <row r="935" spans="1:19" x14ac:dyDescent="0.25">
      <c r="A935" t="s">
        <v>17</v>
      </c>
      <c r="B935">
        <v>100</v>
      </c>
      <c r="C935">
        <v>0</v>
      </c>
      <c r="D935">
        <v>0</v>
      </c>
      <c r="E935">
        <v>38</v>
      </c>
      <c r="F935">
        <v>1</v>
      </c>
      <c r="G935">
        <v>1.394174</v>
      </c>
      <c r="H935">
        <v>1.4754E-2</v>
      </c>
      <c r="I935">
        <v>0.18033099999999999</v>
      </c>
      <c r="J935">
        <v>4.8739999999999999E-3</v>
      </c>
      <c r="K935" t="str">
        <f t="shared" si="14"/>
        <v>5</v>
      </c>
      <c r="L935" t="s">
        <v>41</v>
      </c>
      <c r="M935" t="s">
        <v>40</v>
      </c>
      <c r="N9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38 1</v>
      </c>
      <c r="O935" t="e">
        <f>VLOOKUP(TableOMP[[#This Row],[Label]],TableAvg[],2,FALSE)</f>
        <v>#N/A</v>
      </c>
      <c r="P935" t="e">
        <f>VLOOKUP(TableOMP[[#This Row],[Label]],TableAvg[],3,FALSE)</f>
        <v>#N/A</v>
      </c>
      <c r="Q935" t="e">
        <f>TableOMP[[#This Row],[Avg]]-$U$2*TableOMP[[#This Row],[StdDev]]</f>
        <v>#N/A</v>
      </c>
      <c r="R935" t="e">
        <f>TableOMP[[#This Row],[Avg]]+$U$2*TableOMP[[#This Row],[StdDev]]</f>
        <v>#N/A</v>
      </c>
      <c r="S935" t="e">
        <f>IF(AND(TableOMP[[#This Row],[total_time]]&gt;=TableOMP[[#This Row],[Low]], TableOMP[[#This Row],[total_time]]&lt;=TableOMP[[#This Row],[High]]),1,0)</f>
        <v>#N/A</v>
      </c>
    </row>
    <row r="936" spans="1:19" x14ac:dyDescent="0.25">
      <c r="A936" t="s">
        <v>17</v>
      </c>
      <c r="B936">
        <v>100</v>
      </c>
      <c r="C936">
        <v>0</v>
      </c>
      <c r="D936">
        <v>0</v>
      </c>
      <c r="E936">
        <v>39</v>
      </c>
      <c r="F936">
        <v>1</v>
      </c>
      <c r="G936">
        <v>1.4359930000000001</v>
      </c>
      <c r="H936">
        <v>1.1525000000000001E-2</v>
      </c>
      <c r="I936">
        <v>0.19733899999999999</v>
      </c>
      <c r="J936">
        <v>5.1929999999999997E-3</v>
      </c>
      <c r="K936" t="str">
        <f t="shared" si="14"/>
        <v>5</v>
      </c>
      <c r="L936" t="s">
        <v>41</v>
      </c>
      <c r="M936" t="s">
        <v>40</v>
      </c>
      <c r="N9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39 1</v>
      </c>
      <c r="O936" t="e">
        <f>VLOOKUP(TableOMP[[#This Row],[Label]],TableAvg[],2,FALSE)</f>
        <v>#N/A</v>
      </c>
      <c r="P936" t="e">
        <f>VLOOKUP(TableOMP[[#This Row],[Label]],TableAvg[],3,FALSE)</f>
        <v>#N/A</v>
      </c>
      <c r="Q936" t="e">
        <f>TableOMP[[#This Row],[Avg]]-$U$2*TableOMP[[#This Row],[StdDev]]</f>
        <v>#N/A</v>
      </c>
      <c r="R936" t="e">
        <f>TableOMP[[#This Row],[Avg]]+$U$2*TableOMP[[#This Row],[StdDev]]</f>
        <v>#N/A</v>
      </c>
      <c r="S936" t="e">
        <f>IF(AND(TableOMP[[#This Row],[total_time]]&gt;=TableOMP[[#This Row],[Low]], TableOMP[[#This Row],[total_time]]&lt;=TableOMP[[#This Row],[High]]),1,0)</f>
        <v>#N/A</v>
      </c>
    </row>
    <row r="937" spans="1:19" x14ac:dyDescent="0.25">
      <c r="A937" t="s">
        <v>17</v>
      </c>
      <c r="B937">
        <v>100</v>
      </c>
      <c r="C937">
        <v>0</v>
      </c>
      <c r="D937">
        <v>0</v>
      </c>
      <c r="E937">
        <v>40</v>
      </c>
      <c r="F937">
        <v>1</v>
      </c>
      <c r="G937">
        <v>1.4174770000000001</v>
      </c>
      <c r="H937">
        <v>1.107E-2</v>
      </c>
      <c r="I937">
        <v>0.19145000000000001</v>
      </c>
      <c r="J937">
        <v>4.9090000000000002E-3</v>
      </c>
      <c r="K937" t="str">
        <f t="shared" si="14"/>
        <v>5</v>
      </c>
      <c r="L937" t="s">
        <v>41</v>
      </c>
      <c r="M937" t="s">
        <v>40</v>
      </c>
      <c r="N9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40 1</v>
      </c>
      <c r="O937" t="e">
        <f>VLOOKUP(TableOMP[[#This Row],[Label]],TableAvg[],2,FALSE)</f>
        <v>#N/A</v>
      </c>
      <c r="P937" t="e">
        <f>VLOOKUP(TableOMP[[#This Row],[Label]],TableAvg[],3,FALSE)</f>
        <v>#N/A</v>
      </c>
      <c r="Q937" t="e">
        <f>TableOMP[[#This Row],[Avg]]-$U$2*TableOMP[[#This Row],[StdDev]]</f>
        <v>#N/A</v>
      </c>
      <c r="R937" t="e">
        <f>TableOMP[[#This Row],[Avg]]+$U$2*TableOMP[[#This Row],[StdDev]]</f>
        <v>#N/A</v>
      </c>
      <c r="S937" t="e">
        <f>IF(AND(TableOMP[[#This Row],[total_time]]&gt;=TableOMP[[#This Row],[Low]], TableOMP[[#This Row],[total_time]]&lt;=TableOMP[[#This Row],[High]]),1,0)</f>
        <v>#N/A</v>
      </c>
    </row>
    <row r="938" spans="1:19" x14ac:dyDescent="0.25">
      <c r="A938" t="s">
        <v>17</v>
      </c>
      <c r="B938">
        <v>100</v>
      </c>
      <c r="C938">
        <v>0</v>
      </c>
      <c r="D938">
        <v>0</v>
      </c>
      <c r="E938">
        <v>41</v>
      </c>
      <c r="F938">
        <v>1</v>
      </c>
      <c r="G938">
        <v>1.532008</v>
      </c>
      <c r="H938">
        <v>1.103E-2</v>
      </c>
      <c r="I938">
        <v>0.242448</v>
      </c>
      <c r="J938">
        <v>6.0610000000000004E-3</v>
      </c>
      <c r="K938" t="str">
        <f t="shared" si="14"/>
        <v>5</v>
      </c>
      <c r="L938" t="s">
        <v>41</v>
      </c>
      <c r="M938" t="s">
        <v>40</v>
      </c>
      <c r="N9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41 1</v>
      </c>
      <c r="O938" t="e">
        <f>VLOOKUP(TableOMP[[#This Row],[Label]],TableAvg[],2,FALSE)</f>
        <v>#N/A</v>
      </c>
      <c r="P938" t="e">
        <f>VLOOKUP(TableOMP[[#This Row],[Label]],TableAvg[],3,FALSE)</f>
        <v>#N/A</v>
      </c>
      <c r="Q938" t="e">
        <f>TableOMP[[#This Row],[Avg]]-$U$2*TableOMP[[#This Row],[StdDev]]</f>
        <v>#N/A</v>
      </c>
      <c r="R938" t="e">
        <f>TableOMP[[#This Row],[Avg]]+$U$2*TableOMP[[#This Row],[StdDev]]</f>
        <v>#N/A</v>
      </c>
      <c r="S938" t="e">
        <f>IF(AND(TableOMP[[#This Row],[total_time]]&gt;=TableOMP[[#This Row],[Low]], TableOMP[[#This Row],[total_time]]&lt;=TableOMP[[#This Row],[High]]),1,0)</f>
        <v>#N/A</v>
      </c>
    </row>
    <row r="939" spans="1:19" x14ac:dyDescent="0.25">
      <c r="A939" t="s">
        <v>17</v>
      </c>
      <c r="B939">
        <v>100</v>
      </c>
      <c r="C939">
        <v>0</v>
      </c>
      <c r="D939">
        <v>0</v>
      </c>
      <c r="E939">
        <v>42</v>
      </c>
      <c r="F939">
        <v>1</v>
      </c>
      <c r="G939">
        <v>1.3578380000000001</v>
      </c>
      <c r="H939">
        <v>1.5174999999999999E-2</v>
      </c>
      <c r="I939">
        <v>0.21429300000000001</v>
      </c>
      <c r="J939">
        <v>5.2269999999999999E-3</v>
      </c>
      <c r="K939" t="str">
        <f t="shared" si="14"/>
        <v>5</v>
      </c>
      <c r="L939" t="s">
        <v>41</v>
      </c>
      <c r="M939" t="s">
        <v>40</v>
      </c>
      <c r="N9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42 1</v>
      </c>
      <c r="O939" t="e">
        <f>VLOOKUP(TableOMP[[#This Row],[Label]],TableAvg[],2,FALSE)</f>
        <v>#N/A</v>
      </c>
      <c r="P939" t="e">
        <f>VLOOKUP(TableOMP[[#This Row],[Label]],TableAvg[],3,FALSE)</f>
        <v>#N/A</v>
      </c>
      <c r="Q939" t="e">
        <f>TableOMP[[#This Row],[Avg]]-$U$2*TableOMP[[#This Row],[StdDev]]</f>
        <v>#N/A</v>
      </c>
      <c r="R939" t="e">
        <f>TableOMP[[#This Row],[Avg]]+$U$2*TableOMP[[#This Row],[StdDev]]</f>
        <v>#N/A</v>
      </c>
      <c r="S939" t="e">
        <f>IF(AND(TableOMP[[#This Row],[total_time]]&gt;=TableOMP[[#This Row],[Low]], TableOMP[[#This Row],[total_time]]&lt;=TableOMP[[#This Row],[High]]),1,0)</f>
        <v>#N/A</v>
      </c>
    </row>
    <row r="940" spans="1:19" x14ac:dyDescent="0.25">
      <c r="A940" t="s">
        <v>17</v>
      </c>
      <c r="B940">
        <v>100</v>
      </c>
      <c r="C940">
        <v>0</v>
      </c>
      <c r="D940">
        <v>0</v>
      </c>
      <c r="E940">
        <v>43</v>
      </c>
      <c r="F940">
        <v>1</v>
      </c>
      <c r="G940">
        <v>1.367113</v>
      </c>
      <c r="H940">
        <v>1.4978E-2</v>
      </c>
      <c r="I940">
        <v>0.13089500000000001</v>
      </c>
      <c r="J940">
        <v>3.117E-3</v>
      </c>
      <c r="K940" t="str">
        <f t="shared" si="14"/>
        <v>5</v>
      </c>
      <c r="L940" t="s">
        <v>41</v>
      </c>
      <c r="M940" t="s">
        <v>40</v>
      </c>
      <c r="N9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43 1</v>
      </c>
      <c r="O940" t="e">
        <f>VLOOKUP(TableOMP[[#This Row],[Label]],TableAvg[],2,FALSE)</f>
        <v>#N/A</v>
      </c>
      <c r="P940" t="e">
        <f>VLOOKUP(TableOMP[[#This Row],[Label]],TableAvg[],3,FALSE)</f>
        <v>#N/A</v>
      </c>
      <c r="Q940" t="e">
        <f>TableOMP[[#This Row],[Avg]]-$U$2*TableOMP[[#This Row],[StdDev]]</f>
        <v>#N/A</v>
      </c>
      <c r="R940" t="e">
        <f>TableOMP[[#This Row],[Avg]]+$U$2*TableOMP[[#This Row],[StdDev]]</f>
        <v>#N/A</v>
      </c>
      <c r="S940" t="e">
        <f>IF(AND(TableOMP[[#This Row],[total_time]]&gt;=TableOMP[[#This Row],[Low]], TableOMP[[#This Row],[total_time]]&lt;=TableOMP[[#This Row],[High]]),1,0)</f>
        <v>#N/A</v>
      </c>
    </row>
    <row r="941" spans="1:19" x14ac:dyDescent="0.25">
      <c r="A941" t="s">
        <v>17</v>
      </c>
      <c r="B941">
        <v>100</v>
      </c>
      <c r="C941">
        <v>0</v>
      </c>
      <c r="D941">
        <v>0</v>
      </c>
      <c r="E941">
        <v>44</v>
      </c>
      <c r="F941">
        <v>1</v>
      </c>
      <c r="G941">
        <v>1.4140250000000001</v>
      </c>
      <c r="H941">
        <v>1.8758E-2</v>
      </c>
      <c r="I941">
        <v>0.235208</v>
      </c>
      <c r="J941">
        <v>5.47E-3</v>
      </c>
      <c r="K941" t="str">
        <f t="shared" si="14"/>
        <v>5</v>
      </c>
      <c r="L941" t="s">
        <v>41</v>
      </c>
      <c r="M941" t="s">
        <v>40</v>
      </c>
      <c r="N9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44 1</v>
      </c>
      <c r="O941" t="e">
        <f>VLOOKUP(TableOMP[[#This Row],[Label]],TableAvg[],2,FALSE)</f>
        <v>#N/A</v>
      </c>
      <c r="P941" t="e">
        <f>VLOOKUP(TableOMP[[#This Row],[Label]],TableAvg[],3,FALSE)</f>
        <v>#N/A</v>
      </c>
      <c r="Q941" t="e">
        <f>TableOMP[[#This Row],[Avg]]-$U$2*TableOMP[[#This Row],[StdDev]]</f>
        <v>#N/A</v>
      </c>
      <c r="R941" t="e">
        <f>TableOMP[[#This Row],[Avg]]+$U$2*TableOMP[[#This Row],[StdDev]]</f>
        <v>#N/A</v>
      </c>
      <c r="S941" t="e">
        <f>IF(AND(TableOMP[[#This Row],[total_time]]&gt;=TableOMP[[#This Row],[Low]], TableOMP[[#This Row],[total_time]]&lt;=TableOMP[[#This Row],[High]]),1,0)</f>
        <v>#N/A</v>
      </c>
    </row>
    <row r="942" spans="1:19" x14ac:dyDescent="0.25">
      <c r="A942" t="s">
        <v>17</v>
      </c>
      <c r="B942">
        <v>100</v>
      </c>
      <c r="C942">
        <v>0</v>
      </c>
      <c r="D942">
        <v>0</v>
      </c>
      <c r="E942">
        <v>45</v>
      </c>
      <c r="F942">
        <v>1</v>
      </c>
      <c r="G942">
        <v>1.5849359999999999</v>
      </c>
      <c r="H942">
        <v>1.9356000000000002E-2</v>
      </c>
      <c r="I942">
        <v>0.24617600000000001</v>
      </c>
      <c r="J942">
        <v>5.5950000000000001E-3</v>
      </c>
      <c r="K942" t="str">
        <f t="shared" si="14"/>
        <v>5</v>
      </c>
      <c r="L942" t="s">
        <v>41</v>
      </c>
      <c r="M942" t="s">
        <v>40</v>
      </c>
      <c r="N9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45 1</v>
      </c>
      <c r="O942" t="e">
        <f>VLOOKUP(TableOMP[[#This Row],[Label]],TableAvg[],2,FALSE)</f>
        <v>#N/A</v>
      </c>
      <c r="P942" t="e">
        <f>VLOOKUP(TableOMP[[#This Row],[Label]],TableAvg[],3,FALSE)</f>
        <v>#N/A</v>
      </c>
      <c r="Q942" t="e">
        <f>TableOMP[[#This Row],[Avg]]-$U$2*TableOMP[[#This Row],[StdDev]]</f>
        <v>#N/A</v>
      </c>
      <c r="R942" t="e">
        <f>TableOMP[[#This Row],[Avg]]+$U$2*TableOMP[[#This Row],[StdDev]]</f>
        <v>#N/A</v>
      </c>
      <c r="S942" t="e">
        <f>IF(AND(TableOMP[[#This Row],[total_time]]&gt;=TableOMP[[#This Row],[Low]], TableOMP[[#This Row],[total_time]]&lt;=TableOMP[[#This Row],[High]]),1,0)</f>
        <v>#N/A</v>
      </c>
    </row>
    <row r="943" spans="1:19" x14ac:dyDescent="0.25">
      <c r="A943" t="s">
        <v>17</v>
      </c>
      <c r="B943">
        <v>100</v>
      </c>
      <c r="C943">
        <v>0</v>
      </c>
      <c r="D943">
        <v>0</v>
      </c>
      <c r="E943">
        <v>46</v>
      </c>
      <c r="F943">
        <v>1</v>
      </c>
      <c r="G943">
        <v>1.423389</v>
      </c>
      <c r="H943">
        <v>1.8742000000000002E-2</v>
      </c>
      <c r="I943">
        <v>0.26758999999999999</v>
      </c>
      <c r="J943">
        <v>5.9459999999999999E-3</v>
      </c>
      <c r="K943" t="str">
        <f t="shared" si="14"/>
        <v>5</v>
      </c>
      <c r="L943" t="s">
        <v>41</v>
      </c>
      <c r="M943" t="s">
        <v>40</v>
      </c>
      <c r="N9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46 1</v>
      </c>
      <c r="O943" t="e">
        <f>VLOOKUP(TableOMP[[#This Row],[Label]],TableAvg[],2,FALSE)</f>
        <v>#N/A</v>
      </c>
      <c r="P943" t="e">
        <f>VLOOKUP(TableOMP[[#This Row],[Label]],TableAvg[],3,FALSE)</f>
        <v>#N/A</v>
      </c>
      <c r="Q943" t="e">
        <f>TableOMP[[#This Row],[Avg]]-$U$2*TableOMP[[#This Row],[StdDev]]</f>
        <v>#N/A</v>
      </c>
      <c r="R943" t="e">
        <f>TableOMP[[#This Row],[Avg]]+$U$2*TableOMP[[#This Row],[StdDev]]</f>
        <v>#N/A</v>
      </c>
      <c r="S943" t="e">
        <f>IF(AND(TableOMP[[#This Row],[total_time]]&gt;=TableOMP[[#This Row],[Low]], TableOMP[[#This Row],[total_time]]&lt;=TableOMP[[#This Row],[High]]),1,0)</f>
        <v>#N/A</v>
      </c>
    </row>
    <row r="944" spans="1:19" x14ac:dyDescent="0.25">
      <c r="A944" t="s">
        <v>17</v>
      </c>
      <c r="B944">
        <v>100</v>
      </c>
      <c r="C944">
        <v>0</v>
      </c>
      <c r="D944">
        <v>0</v>
      </c>
      <c r="E944">
        <v>47</v>
      </c>
      <c r="F944">
        <v>1</v>
      </c>
      <c r="G944">
        <v>1.639996</v>
      </c>
      <c r="H944">
        <v>1.2368000000000001E-2</v>
      </c>
      <c r="I944">
        <v>0.22608500000000001</v>
      </c>
      <c r="J944">
        <v>4.9150000000000001E-3</v>
      </c>
      <c r="K944" t="str">
        <f t="shared" si="14"/>
        <v>5</v>
      </c>
      <c r="L944" t="s">
        <v>41</v>
      </c>
      <c r="M944" t="s">
        <v>40</v>
      </c>
      <c r="N9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47 1</v>
      </c>
      <c r="O944" t="e">
        <f>VLOOKUP(TableOMP[[#This Row],[Label]],TableAvg[],2,FALSE)</f>
        <v>#N/A</v>
      </c>
      <c r="P944" t="e">
        <f>VLOOKUP(TableOMP[[#This Row],[Label]],TableAvg[],3,FALSE)</f>
        <v>#N/A</v>
      </c>
      <c r="Q944" t="e">
        <f>TableOMP[[#This Row],[Avg]]-$U$2*TableOMP[[#This Row],[StdDev]]</f>
        <v>#N/A</v>
      </c>
      <c r="R944" t="e">
        <f>TableOMP[[#This Row],[Avg]]+$U$2*TableOMP[[#This Row],[StdDev]]</f>
        <v>#N/A</v>
      </c>
      <c r="S944" t="e">
        <f>IF(AND(TableOMP[[#This Row],[total_time]]&gt;=TableOMP[[#This Row],[Low]], TableOMP[[#This Row],[total_time]]&lt;=TableOMP[[#This Row],[High]]),1,0)</f>
        <v>#N/A</v>
      </c>
    </row>
    <row r="945" spans="1:19" x14ac:dyDescent="0.25">
      <c r="A945" t="s">
        <v>17</v>
      </c>
      <c r="B945">
        <v>100</v>
      </c>
      <c r="C945">
        <v>0</v>
      </c>
      <c r="D945">
        <v>0</v>
      </c>
      <c r="E945">
        <v>48</v>
      </c>
      <c r="F945">
        <v>1</v>
      </c>
      <c r="G945">
        <v>1.7129099999999999</v>
      </c>
      <c r="H945">
        <v>1.9507E-2</v>
      </c>
      <c r="I945">
        <v>0.28769600000000001</v>
      </c>
      <c r="J945">
        <v>6.1209999999999997E-3</v>
      </c>
      <c r="K945" t="str">
        <f t="shared" si="14"/>
        <v>5</v>
      </c>
      <c r="L945" t="s">
        <v>41</v>
      </c>
      <c r="M945" t="s">
        <v>40</v>
      </c>
      <c r="N9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48 1</v>
      </c>
      <c r="O945" t="e">
        <f>VLOOKUP(TableOMP[[#This Row],[Label]],TableAvg[],2,FALSE)</f>
        <v>#N/A</v>
      </c>
      <c r="P945" t="e">
        <f>VLOOKUP(TableOMP[[#This Row],[Label]],TableAvg[],3,FALSE)</f>
        <v>#N/A</v>
      </c>
      <c r="Q945" t="e">
        <f>TableOMP[[#This Row],[Avg]]-$U$2*TableOMP[[#This Row],[StdDev]]</f>
        <v>#N/A</v>
      </c>
      <c r="R945" t="e">
        <f>TableOMP[[#This Row],[Avg]]+$U$2*TableOMP[[#This Row],[StdDev]]</f>
        <v>#N/A</v>
      </c>
      <c r="S945" t="e">
        <f>IF(AND(TableOMP[[#This Row],[total_time]]&gt;=TableOMP[[#This Row],[Low]], TableOMP[[#This Row],[total_time]]&lt;=TableOMP[[#This Row],[High]]),1,0)</f>
        <v>#N/A</v>
      </c>
    </row>
    <row r="946" spans="1:19" x14ac:dyDescent="0.25">
      <c r="A946" t="s">
        <v>17</v>
      </c>
      <c r="B946">
        <v>100</v>
      </c>
      <c r="C946">
        <v>0</v>
      </c>
      <c r="D946">
        <v>0</v>
      </c>
      <c r="E946">
        <v>49</v>
      </c>
      <c r="F946">
        <v>1</v>
      </c>
      <c r="G946">
        <v>1.5252159999999999</v>
      </c>
      <c r="H946">
        <v>1.0673999999999999E-2</v>
      </c>
      <c r="I946">
        <v>0.29671999999999998</v>
      </c>
      <c r="J946">
        <v>6.182E-3</v>
      </c>
      <c r="K946" t="str">
        <f t="shared" si="14"/>
        <v>5</v>
      </c>
      <c r="L946" t="s">
        <v>41</v>
      </c>
      <c r="M946" t="s">
        <v>40</v>
      </c>
      <c r="N9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49 1</v>
      </c>
      <c r="O946" t="e">
        <f>VLOOKUP(TableOMP[[#This Row],[Label]],TableAvg[],2,FALSE)</f>
        <v>#N/A</v>
      </c>
      <c r="P946" t="e">
        <f>VLOOKUP(TableOMP[[#This Row],[Label]],TableAvg[],3,FALSE)</f>
        <v>#N/A</v>
      </c>
      <c r="Q946" t="e">
        <f>TableOMP[[#This Row],[Avg]]-$U$2*TableOMP[[#This Row],[StdDev]]</f>
        <v>#N/A</v>
      </c>
      <c r="R946" t="e">
        <f>TableOMP[[#This Row],[Avg]]+$U$2*TableOMP[[#This Row],[StdDev]]</f>
        <v>#N/A</v>
      </c>
      <c r="S946" t="e">
        <f>IF(AND(TableOMP[[#This Row],[total_time]]&gt;=TableOMP[[#This Row],[Low]], TableOMP[[#This Row],[total_time]]&lt;=TableOMP[[#This Row],[High]]),1,0)</f>
        <v>#N/A</v>
      </c>
    </row>
    <row r="947" spans="1:19" x14ac:dyDescent="0.25">
      <c r="A947" t="s">
        <v>17</v>
      </c>
      <c r="B947">
        <v>100</v>
      </c>
      <c r="C947">
        <v>0</v>
      </c>
      <c r="D947">
        <v>0</v>
      </c>
      <c r="E947">
        <v>50</v>
      </c>
      <c r="F947">
        <v>1</v>
      </c>
      <c r="G947">
        <v>1.5027360000000001</v>
      </c>
      <c r="H947">
        <v>1.2145E-2</v>
      </c>
      <c r="I947">
        <v>0.21496399999999999</v>
      </c>
      <c r="J947">
        <v>4.3870000000000003E-3</v>
      </c>
      <c r="K947" t="str">
        <f t="shared" si="14"/>
        <v>5</v>
      </c>
      <c r="L947" t="s">
        <v>41</v>
      </c>
      <c r="M947" t="s">
        <v>40</v>
      </c>
      <c r="N9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50 1</v>
      </c>
      <c r="O947" t="e">
        <f>VLOOKUP(TableOMP[[#This Row],[Label]],TableAvg[],2,FALSE)</f>
        <v>#N/A</v>
      </c>
      <c r="P947" t="e">
        <f>VLOOKUP(TableOMP[[#This Row],[Label]],TableAvg[],3,FALSE)</f>
        <v>#N/A</v>
      </c>
      <c r="Q947" t="e">
        <f>TableOMP[[#This Row],[Avg]]-$U$2*TableOMP[[#This Row],[StdDev]]</f>
        <v>#N/A</v>
      </c>
      <c r="R947" t="e">
        <f>TableOMP[[#This Row],[Avg]]+$U$2*TableOMP[[#This Row],[StdDev]]</f>
        <v>#N/A</v>
      </c>
      <c r="S947" t="e">
        <f>IF(AND(TableOMP[[#This Row],[total_time]]&gt;=TableOMP[[#This Row],[Low]], TableOMP[[#This Row],[total_time]]&lt;=TableOMP[[#This Row],[High]]),1,0)</f>
        <v>#N/A</v>
      </c>
    </row>
    <row r="948" spans="1:19" x14ac:dyDescent="0.25">
      <c r="A948" t="s">
        <v>17</v>
      </c>
      <c r="B948">
        <v>100</v>
      </c>
      <c r="C948">
        <v>0</v>
      </c>
      <c r="D948">
        <v>0</v>
      </c>
      <c r="E948">
        <v>51</v>
      </c>
      <c r="F948">
        <v>1</v>
      </c>
      <c r="G948">
        <v>1.6078349999999999</v>
      </c>
      <c r="H948">
        <v>2.0757999999999999E-2</v>
      </c>
      <c r="I948">
        <v>0.32421699999999998</v>
      </c>
      <c r="J948">
        <v>6.4840000000000002E-3</v>
      </c>
      <c r="K948" t="str">
        <f t="shared" si="14"/>
        <v>5</v>
      </c>
      <c r="L948" t="s">
        <v>41</v>
      </c>
      <c r="M948" t="s">
        <v>40</v>
      </c>
      <c r="N9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51 1</v>
      </c>
      <c r="O948" t="e">
        <f>VLOOKUP(TableOMP[[#This Row],[Label]],TableAvg[],2,FALSE)</f>
        <v>#N/A</v>
      </c>
      <c r="P948" t="e">
        <f>VLOOKUP(TableOMP[[#This Row],[Label]],TableAvg[],3,FALSE)</f>
        <v>#N/A</v>
      </c>
      <c r="Q948" t="e">
        <f>TableOMP[[#This Row],[Avg]]-$U$2*TableOMP[[#This Row],[StdDev]]</f>
        <v>#N/A</v>
      </c>
      <c r="R948" t="e">
        <f>TableOMP[[#This Row],[Avg]]+$U$2*TableOMP[[#This Row],[StdDev]]</f>
        <v>#N/A</v>
      </c>
      <c r="S948" t="e">
        <f>IF(AND(TableOMP[[#This Row],[total_time]]&gt;=TableOMP[[#This Row],[Low]], TableOMP[[#This Row],[total_time]]&lt;=TableOMP[[#This Row],[High]]),1,0)</f>
        <v>#N/A</v>
      </c>
    </row>
    <row r="949" spans="1:19" x14ac:dyDescent="0.25">
      <c r="A949" t="s">
        <v>17</v>
      </c>
      <c r="B949">
        <v>100</v>
      </c>
      <c r="C949">
        <v>0</v>
      </c>
      <c r="D949">
        <v>0</v>
      </c>
      <c r="E949">
        <v>52</v>
      </c>
      <c r="F949">
        <v>1</v>
      </c>
      <c r="G949">
        <v>1.556819</v>
      </c>
      <c r="H949">
        <v>1.7412E-2</v>
      </c>
      <c r="I949">
        <v>0.33095999999999998</v>
      </c>
      <c r="J949">
        <v>6.489E-3</v>
      </c>
      <c r="K949" t="str">
        <f t="shared" si="14"/>
        <v>5</v>
      </c>
      <c r="L949" t="s">
        <v>41</v>
      </c>
      <c r="M949" t="s">
        <v>40</v>
      </c>
      <c r="N9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52 1</v>
      </c>
      <c r="O949" t="e">
        <f>VLOOKUP(TableOMP[[#This Row],[Label]],TableAvg[],2,FALSE)</f>
        <v>#N/A</v>
      </c>
      <c r="P949" t="e">
        <f>VLOOKUP(TableOMP[[#This Row],[Label]],TableAvg[],3,FALSE)</f>
        <v>#N/A</v>
      </c>
      <c r="Q949" t="e">
        <f>TableOMP[[#This Row],[Avg]]-$U$2*TableOMP[[#This Row],[StdDev]]</f>
        <v>#N/A</v>
      </c>
      <c r="R949" t="e">
        <f>TableOMP[[#This Row],[Avg]]+$U$2*TableOMP[[#This Row],[StdDev]]</f>
        <v>#N/A</v>
      </c>
      <c r="S949" t="e">
        <f>IF(AND(TableOMP[[#This Row],[total_time]]&gt;=TableOMP[[#This Row],[Low]], TableOMP[[#This Row],[total_time]]&lt;=TableOMP[[#This Row],[High]]),1,0)</f>
        <v>#N/A</v>
      </c>
    </row>
    <row r="950" spans="1:19" x14ac:dyDescent="0.25">
      <c r="A950" t="s">
        <v>17</v>
      </c>
      <c r="B950">
        <v>100</v>
      </c>
      <c r="C950">
        <v>0</v>
      </c>
      <c r="D950">
        <v>0</v>
      </c>
      <c r="E950">
        <v>53</v>
      </c>
      <c r="F950">
        <v>1</v>
      </c>
      <c r="G950">
        <v>1.7829759999999999</v>
      </c>
      <c r="H950">
        <v>1.8516999999999999E-2</v>
      </c>
      <c r="I950">
        <v>0.36403799999999997</v>
      </c>
      <c r="J950">
        <v>7.0010000000000003E-3</v>
      </c>
      <c r="K950" t="str">
        <f t="shared" si="14"/>
        <v>5</v>
      </c>
      <c r="L950" t="s">
        <v>41</v>
      </c>
      <c r="M950" t="s">
        <v>40</v>
      </c>
      <c r="N9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53 1</v>
      </c>
      <c r="O950" t="e">
        <f>VLOOKUP(TableOMP[[#This Row],[Label]],TableAvg[],2,FALSE)</f>
        <v>#N/A</v>
      </c>
      <c r="P950" t="e">
        <f>VLOOKUP(TableOMP[[#This Row],[Label]],TableAvg[],3,FALSE)</f>
        <v>#N/A</v>
      </c>
      <c r="Q950" t="e">
        <f>TableOMP[[#This Row],[Avg]]-$U$2*TableOMP[[#This Row],[StdDev]]</f>
        <v>#N/A</v>
      </c>
      <c r="R950" t="e">
        <f>TableOMP[[#This Row],[Avg]]+$U$2*TableOMP[[#This Row],[StdDev]]</f>
        <v>#N/A</v>
      </c>
      <c r="S950" t="e">
        <f>IF(AND(TableOMP[[#This Row],[total_time]]&gt;=TableOMP[[#This Row],[Low]], TableOMP[[#This Row],[total_time]]&lt;=TableOMP[[#This Row],[High]]),1,0)</f>
        <v>#N/A</v>
      </c>
    </row>
    <row r="951" spans="1:19" x14ac:dyDescent="0.25">
      <c r="A951" t="s">
        <v>17</v>
      </c>
      <c r="B951">
        <v>100</v>
      </c>
      <c r="C951">
        <v>0</v>
      </c>
      <c r="D951">
        <v>0</v>
      </c>
      <c r="E951">
        <v>54</v>
      </c>
      <c r="F951">
        <v>1</v>
      </c>
      <c r="G951">
        <v>1.5563419999999999</v>
      </c>
      <c r="H951">
        <v>2.1323999999999999E-2</v>
      </c>
      <c r="I951">
        <v>0.36259400000000003</v>
      </c>
      <c r="J951">
        <v>6.8409999999999999E-3</v>
      </c>
      <c r="K951" t="str">
        <f t="shared" si="14"/>
        <v>5</v>
      </c>
      <c r="L951" t="s">
        <v>41</v>
      </c>
      <c r="M951" t="s">
        <v>40</v>
      </c>
      <c r="N9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54 1</v>
      </c>
      <c r="O951" t="e">
        <f>VLOOKUP(TableOMP[[#This Row],[Label]],TableAvg[],2,FALSE)</f>
        <v>#N/A</v>
      </c>
      <c r="P951" t="e">
        <f>VLOOKUP(TableOMP[[#This Row],[Label]],TableAvg[],3,FALSE)</f>
        <v>#N/A</v>
      </c>
      <c r="Q951" t="e">
        <f>TableOMP[[#This Row],[Avg]]-$U$2*TableOMP[[#This Row],[StdDev]]</f>
        <v>#N/A</v>
      </c>
      <c r="R951" t="e">
        <f>TableOMP[[#This Row],[Avg]]+$U$2*TableOMP[[#This Row],[StdDev]]</f>
        <v>#N/A</v>
      </c>
      <c r="S951" t="e">
        <f>IF(AND(TableOMP[[#This Row],[total_time]]&gt;=TableOMP[[#This Row],[Low]], TableOMP[[#This Row],[total_time]]&lt;=TableOMP[[#This Row],[High]]),1,0)</f>
        <v>#N/A</v>
      </c>
    </row>
    <row r="952" spans="1:19" x14ac:dyDescent="0.25">
      <c r="A952" t="s">
        <v>17</v>
      </c>
      <c r="B952">
        <v>100</v>
      </c>
      <c r="C952">
        <v>0</v>
      </c>
      <c r="D952">
        <v>0</v>
      </c>
      <c r="E952">
        <v>55</v>
      </c>
      <c r="F952">
        <v>1</v>
      </c>
      <c r="G952">
        <v>1.613864</v>
      </c>
      <c r="H952">
        <v>1.6077999999999999E-2</v>
      </c>
      <c r="I952">
        <v>0.199493</v>
      </c>
      <c r="J952">
        <v>3.6939999999999998E-3</v>
      </c>
      <c r="K952" t="str">
        <f t="shared" si="14"/>
        <v>5</v>
      </c>
      <c r="L952" t="s">
        <v>41</v>
      </c>
      <c r="M952" t="s">
        <v>40</v>
      </c>
      <c r="N9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55 1</v>
      </c>
      <c r="O952" t="e">
        <f>VLOOKUP(TableOMP[[#This Row],[Label]],TableAvg[],2,FALSE)</f>
        <v>#N/A</v>
      </c>
      <c r="P952" t="e">
        <f>VLOOKUP(TableOMP[[#This Row],[Label]],TableAvg[],3,FALSE)</f>
        <v>#N/A</v>
      </c>
      <c r="Q952" t="e">
        <f>TableOMP[[#This Row],[Avg]]-$U$2*TableOMP[[#This Row],[StdDev]]</f>
        <v>#N/A</v>
      </c>
      <c r="R952" t="e">
        <f>TableOMP[[#This Row],[Avg]]+$U$2*TableOMP[[#This Row],[StdDev]]</f>
        <v>#N/A</v>
      </c>
      <c r="S952" t="e">
        <f>IF(AND(TableOMP[[#This Row],[total_time]]&gt;=TableOMP[[#This Row],[Low]], TableOMP[[#This Row],[total_time]]&lt;=TableOMP[[#This Row],[High]]),1,0)</f>
        <v>#N/A</v>
      </c>
    </row>
    <row r="953" spans="1:19" x14ac:dyDescent="0.25">
      <c r="A953" t="s">
        <v>17</v>
      </c>
      <c r="B953">
        <v>100</v>
      </c>
      <c r="C953">
        <v>0</v>
      </c>
      <c r="D953">
        <v>0</v>
      </c>
      <c r="E953">
        <v>56</v>
      </c>
      <c r="F953">
        <v>1</v>
      </c>
      <c r="G953">
        <v>1.561958</v>
      </c>
      <c r="H953">
        <v>1.8988000000000001E-2</v>
      </c>
      <c r="I953">
        <v>0.39553300000000002</v>
      </c>
      <c r="J953">
        <v>7.1919999999999996E-3</v>
      </c>
      <c r="K953" t="str">
        <f t="shared" si="14"/>
        <v>5</v>
      </c>
      <c r="L953" t="s">
        <v>41</v>
      </c>
      <c r="M953" t="s">
        <v>40</v>
      </c>
      <c r="N9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56 1</v>
      </c>
      <c r="O953" t="e">
        <f>VLOOKUP(TableOMP[[#This Row],[Label]],TableAvg[],2,FALSE)</f>
        <v>#N/A</v>
      </c>
      <c r="P953" t="e">
        <f>VLOOKUP(TableOMP[[#This Row],[Label]],TableAvg[],3,FALSE)</f>
        <v>#N/A</v>
      </c>
      <c r="Q953" t="e">
        <f>TableOMP[[#This Row],[Avg]]-$U$2*TableOMP[[#This Row],[StdDev]]</f>
        <v>#N/A</v>
      </c>
      <c r="R953" t="e">
        <f>TableOMP[[#This Row],[Avg]]+$U$2*TableOMP[[#This Row],[StdDev]]</f>
        <v>#N/A</v>
      </c>
      <c r="S953" t="e">
        <f>IF(AND(TableOMP[[#This Row],[total_time]]&gt;=TableOMP[[#This Row],[Low]], TableOMP[[#This Row],[total_time]]&lt;=TableOMP[[#This Row],[High]]),1,0)</f>
        <v>#N/A</v>
      </c>
    </row>
    <row r="954" spans="1:19" x14ac:dyDescent="0.25">
      <c r="A954" t="s">
        <v>17</v>
      </c>
      <c r="B954">
        <v>100</v>
      </c>
      <c r="C954">
        <v>0</v>
      </c>
      <c r="D954">
        <v>0</v>
      </c>
      <c r="E954">
        <v>57</v>
      </c>
      <c r="F954">
        <v>1</v>
      </c>
      <c r="G954">
        <v>1.61982</v>
      </c>
      <c r="H954">
        <v>1.4671E-2</v>
      </c>
      <c r="I954">
        <v>0.41786899999999999</v>
      </c>
      <c r="J954">
        <v>7.4619999999999999E-3</v>
      </c>
      <c r="K954" t="str">
        <f t="shared" si="14"/>
        <v>5</v>
      </c>
      <c r="L954" t="s">
        <v>41</v>
      </c>
      <c r="M954" t="s">
        <v>40</v>
      </c>
      <c r="N9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57 1</v>
      </c>
      <c r="O954" t="e">
        <f>VLOOKUP(TableOMP[[#This Row],[Label]],TableAvg[],2,FALSE)</f>
        <v>#N/A</v>
      </c>
      <c r="P954" t="e">
        <f>VLOOKUP(TableOMP[[#This Row],[Label]],TableAvg[],3,FALSE)</f>
        <v>#N/A</v>
      </c>
      <c r="Q954" t="e">
        <f>TableOMP[[#This Row],[Avg]]-$U$2*TableOMP[[#This Row],[StdDev]]</f>
        <v>#N/A</v>
      </c>
      <c r="R954" t="e">
        <f>TableOMP[[#This Row],[Avg]]+$U$2*TableOMP[[#This Row],[StdDev]]</f>
        <v>#N/A</v>
      </c>
      <c r="S954" t="e">
        <f>IF(AND(TableOMP[[#This Row],[total_time]]&gt;=TableOMP[[#This Row],[Low]], TableOMP[[#This Row],[total_time]]&lt;=TableOMP[[#This Row],[High]]),1,0)</f>
        <v>#N/A</v>
      </c>
    </row>
    <row r="955" spans="1:19" x14ac:dyDescent="0.25">
      <c r="A955" t="s">
        <v>17</v>
      </c>
      <c r="B955">
        <v>100</v>
      </c>
      <c r="C955">
        <v>0</v>
      </c>
      <c r="D955">
        <v>0</v>
      </c>
      <c r="E955">
        <v>58</v>
      </c>
      <c r="F955">
        <v>1</v>
      </c>
      <c r="G955">
        <v>1.2321610000000001</v>
      </c>
      <c r="H955">
        <v>1.4522E-2</v>
      </c>
      <c r="I955">
        <v>0.41508400000000001</v>
      </c>
      <c r="J955">
        <v>7.2820000000000003E-3</v>
      </c>
      <c r="K955" t="str">
        <f t="shared" si="14"/>
        <v>5</v>
      </c>
      <c r="L955" t="s">
        <v>41</v>
      </c>
      <c r="M955" t="s">
        <v>40</v>
      </c>
      <c r="N9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58 1</v>
      </c>
      <c r="O955" t="e">
        <f>VLOOKUP(TableOMP[[#This Row],[Label]],TableAvg[],2,FALSE)</f>
        <v>#N/A</v>
      </c>
      <c r="P955" t="e">
        <f>VLOOKUP(TableOMP[[#This Row],[Label]],TableAvg[],3,FALSE)</f>
        <v>#N/A</v>
      </c>
      <c r="Q955" t="e">
        <f>TableOMP[[#This Row],[Avg]]-$U$2*TableOMP[[#This Row],[StdDev]]</f>
        <v>#N/A</v>
      </c>
      <c r="R955" t="e">
        <f>TableOMP[[#This Row],[Avg]]+$U$2*TableOMP[[#This Row],[StdDev]]</f>
        <v>#N/A</v>
      </c>
      <c r="S955" t="e">
        <f>IF(AND(TableOMP[[#This Row],[total_time]]&gt;=TableOMP[[#This Row],[Low]], TableOMP[[#This Row],[total_time]]&lt;=TableOMP[[#This Row],[High]]),1,0)</f>
        <v>#N/A</v>
      </c>
    </row>
    <row r="956" spans="1:19" x14ac:dyDescent="0.25">
      <c r="A956" t="s">
        <v>17</v>
      </c>
      <c r="B956">
        <v>100</v>
      </c>
      <c r="C956">
        <v>0</v>
      </c>
      <c r="D956">
        <v>0</v>
      </c>
      <c r="E956">
        <v>59</v>
      </c>
      <c r="F956">
        <v>1</v>
      </c>
      <c r="G956">
        <v>1.281112</v>
      </c>
      <c r="H956">
        <v>1.8044000000000001E-2</v>
      </c>
      <c r="I956">
        <v>0.39698299999999997</v>
      </c>
      <c r="J956">
        <v>6.8450000000000004E-3</v>
      </c>
      <c r="K956" t="str">
        <f t="shared" si="14"/>
        <v>5</v>
      </c>
      <c r="L956" t="s">
        <v>41</v>
      </c>
      <c r="M956" t="s">
        <v>40</v>
      </c>
      <c r="N9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59 1</v>
      </c>
      <c r="O956" t="e">
        <f>VLOOKUP(TableOMP[[#This Row],[Label]],TableAvg[],2,FALSE)</f>
        <v>#N/A</v>
      </c>
      <c r="P956" t="e">
        <f>VLOOKUP(TableOMP[[#This Row],[Label]],TableAvg[],3,FALSE)</f>
        <v>#N/A</v>
      </c>
      <c r="Q956" t="e">
        <f>TableOMP[[#This Row],[Avg]]-$U$2*TableOMP[[#This Row],[StdDev]]</f>
        <v>#N/A</v>
      </c>
      <c r="R956" t="e">
        <f>TableOMP[[#This Row],[Avg]]+$U$2*TableOMP[[#This Row],[StdDev]]</f>
        <v>#N/A</v>
      </c>
      <c r="S956" t="e">
        <f>IF(AND(TableOMP[[#This Row],[total_time]]&gt;=TableOMP[[#This Row],[Low]], TableOMP[[#This Row],[total_time]]&lt;=TableOMP[[#This Row],[High]]),1,0)</f>
        <v>#N/A</v>
      </c>
    </row>
    <row r="957" spans="1:19" x14ac:dyDescent="0.25">
      <c r="A957" t="s">
        <v>17</v>
      </c>
      <c r="B957">
        <v>100</v>
      </c>
      <c r="C957">
        <v>0</v>
      </c>
      <c r="D957">
        <v>0</v>
      </c>
      <c r="E957">
        <v>60</v>
      </c>
      <c r="F957">
        <v>1</v>
      </c>
      <c r="G957">
        <v>1.3346929999999999</v>
      </c>
      <c r="H957">
        <v>1.9134000000000002E-2</v>
      </c>
      <c r="I957">
        <v>0.40622799999999998</v>
      </c>
      <c r="J957">
        <v>6.8849999999999996E-3</v>
      </c>
      <c r="K957" t="str">
        <f t="shared" si="14"/>
        <v>5</v>
      </c>
      <c r="L957" t="s">
        <v>41</v>
      </c>
      <c r="M957" t="s">
        <v>40</v>
      </c>
      <c r="N9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60 1</v>
      </c>
      <c r="O957" t="e">
        <f>VLOOKUP(TableOMP[[#This Row],[Label]],TableAvg[],2,FALSE)</f>
        <v>#N/A</v>
      </c>
      <c r="P957" t="e">
        <f>VLOOKUP(TableOMP[[#This Row],[Label]],TableAvg[],3,FALSE)</f>
        <v>#N/A</v>
      </c>
      <c r="Q957" t="e">
        <f>TableOMP[[#This Row],[Avg]]-$U$2*TableOMP[[#This Row],[StdDev]]</f>
        <v>#N/A</v>
      </c>
      <c r="R957" t="e">
        <f>TableOMP[[#This Row],[Avg]]+$U$2*TableOMP[[#This Row],[StdDev]]</f>
        <v>#N/A</v>
      </c>
      <c r="S957" t="e">
        <f>IF(AND(TableOMP[[#This Row],[total_time]]&gt;=TableOMP[[#This Row],[Low]], TableOMP[[#This Row],[total_time]]&lt;=TableOMP[[#This Row],[High]]),1,0)</f>
        <v>#N/A</v>
      </c>
    </row>
    <row r="958" spans="1:19" x14ac:dyDescent="0.25">
      <c r="A958" t="s">
        <v>17</v>
      </c>
      <c r="B958">
        <v>100</v>
      </c>
      <c r="C958">
        <v>0</v>
      </c>
      <c r="D958">
        <v>0</v>
      </c>
      <c r="E958">
        <v>61</v>
      </c>
      <c r="F958">
        <v>1</v>
      </c>
      <c r="G958">
        <v>1.2572890000000001</v>
      </c>
      <c r="H958">
        <v>2.1812999999999999E-2</v>
      </c>
      <c r="I958">
        <v>0.41503499999999999</v>
      </c>
      <c r="J958">
        <v>6.9170000000000004E-3</v>
      </c>
      <c r="K958" t="str">
        <f t="shared" si="14"/>
        <v>5</v>
      </c>
      <c r="L958" t="s">
        <v>41</v>
      </c>
      <c r="M958" t="s">
        <v>40</v>
      </c>
      <c r="N9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61 1</v>
      </c>
      <c r="O958" t="e">
        <f>VLOOKUP(TableOMP[[#This Row],[Label]],TableAvg[],2,FALSE)</f>
        <v>#N/A</v>
      </c>
      <c r="P958" t="e">
        <f>VLOOKUP(TableOMP[[#This Row],[Label]],TableAvg[],3,FALSE)</f>
        <v>#N/A</v>
      </c>
      <c r="Q958" t="e">
        <f>TableOMP[[#This Row],[Avg]]-$U$2*TableOMP[[#This Row],[StdDev]]</f>
        <v>#N/A</v>
      </c>
      <c r="R958" t="e">
        <f>TableOMP[[#This Row],[Avg]]+$U$2*TableOMP[[#This Row],[StdDev]]</f>
        <v>#N/A</v>
      </c>
      <c r="S958" t="e">
        <f>IF(AND(TableOMP[[#This Row],[total_time]]&gt;=TableOMP[[#This Row],[Low]], TableOMP[[#This Row],[total_time]]&lt;=TableOMP[[#This Row],[High]]),1,0)</f>
        <v>#N/A</v>
      </c>
    </row>
    <row r="959" spans="1:19" x14ac:dyDescent="0.25">
      <c r="A959" t="s">
        <v>17</v>
      </c>
      <c r="B959">
        <v>100</v>
      </c>
      <c r="C959">
        <v>0</v>
      </c>
      <c r="D959">
        <v>0</v>
      </c>
      <c r="E959">
        <v>62</v>
      </c>
      <c r="F959">
        <v>1</v>
      </c>
      <c r="G959">
        <v>1.2657210000000001</v>
      </c>
      <c r="H959">
        <v>2.3061999999999999E-2</v>
      </c>
      <c r="I959">
        <v>0.46021099999999998</v>
      </c>
      <c r="J959">
        <v>7.5440000000000004E-3</v>
      </c>
      <c r="K959" t="str">
        <f t="shared" si="14"/>
        <v>5</v>
      </c>
      <c r="L959" t="s">
        <v>41</v>
      </c>
      <c r="M959" t="s">
        <v>40</v>
      </c>
      <c r="N9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62 1</v>
      </c>
      <c r="O959" t="e">
        <f>VLOOKUP(TableOMP[[#This Row],[Label]],TableAvg[],2,FALSE)</f>
        <v>#N/A</v>
      </c>
      <c r="P959" t="e">
        <f>VLOOKUP(TableOMP[[#This Row],[Label]],TableAvg[],3,FALSE)</f>
        <v>#N/A</v>
      </c>
      <c r="Q959" t="e">
        <f>TableOMP[[#This Row],[Avg]]-$U$2*TableOMP[[#This Row],[StdDev]]</f>
        <v>#N/A</v>
      </c>
      <c r="R959" t="e">
        <f>TableOMP[[#This Row],[Avg]]+$U$2*TableOMP[[#This Row],[StdDev]]</f>
        <v>#N/A</v>
      </c>
      <c r="S959" t="e">
        <f>IF(AND(TableOMP[[#This Row],[total_time]]&gt;=TableOMP[[#This Row],[Low]], TableOMP[[#This Row],[total_time]]&lt;=TableOMP[[#This Row],[High]]),1,0)</f>
        <v>#N/A</v>
      </c>
    </row>
    <row r="960" spans="1:19" x14ac:dyDescent="0.25">
      <c r="A960" t="s">
        <v>17</v>
      </c>
      <c r="B960">
        <v>100</v>
      </c>
      <c r="C960">
        <v>0</v>
      </c>
      <c r="D960">
        <v>0</v>
      </c>
      <c r="E960">
        <v>63</v>
      </c>
      <c r="F960">
        <v>1</v>
      </c>
      <c r="G960">
        <v>1.3600190000000001</v>
      </c>
      <c r="H960">
        <v>2.7168000000000001E-2</v>
      </c>
      <c r="I960">
        <v>0.49178300000000003</v>
      </c>
      <c r="J960">
        <v>7.9319999999999998E-3</v>
      </c>
      <c r="K960" t="str">
        <f t="shared" si="14"/>
        <v>5</v>
      </c>
      <c r="L960" t="s">
        <v>41</v>
      </c>
      <c r="M960" t="s">
        <v>40</v>
      </c>
      <c r="N9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63 1</v>
      </c>
      <c r="O960" t="e">
        <f>VLOOKUP(TableOMP[[#This Row],[Label]],TableAvg[],2,FALSE)</f>
        <v>#N/A</v>
      </c>
      <c r="P960" t="e">
        <f>VLOOKUP(TableOMP[[#This Row],[Label]],TableAvg[],3,FALSE)</f>
        <v>#N/A</v>
      </c>
      <c r="Q960" t="e">
        <f>TableOMP[[#This Row],[Avg]]-$U$2*TableOMP[[#This Row],[StdDev]]</f>
        <v>#N/A</v>
      </c>
      <c r="R960" t="e">
        <f>TableOMP[[#This Row],[Avg]]+$U$2*TableOMP[[#This Row],[StdDev]]</f>
        <v>#N/A</v>
      </c>
      <c r="S960" t="e">
        <f>IF(AND(TableOMP[[#This Row],[total_time]]&gt;=TableOMP[[#This Row],[Low]], TableOMP[[#This Row],[total_time]]&lt;=TableOMP[[#This Row],[High]]),1,0)</f>
        <v>#N/A</v>
      </c>
    </row>
    <row r="961" spans="1:19" x14ac:dyDescent="0.25">
      <c r="A961" t="s">
        <v>17</v>
      </c>
      <c r="B961">
        <v>100</v>
      </c>
      <c r="C961">
        <v>0</v>
      </c>
      <c r="D961">
        <v>0</v>
      </c>
      <c r="E961">
        <v>64</v>
      </c>
      <c r="F961">
        <v>1</v>
      </c>
      <c r="G961">
        <v>1.2910029999999999</v>
      </c>
      <c r="H961">
        <v>2.7257E-2</v>
      </c>
      <c r="I961">
        <v>0.50616499999999998</v>
      </c>
      <c r="J961">
        <v>8.0339999999999995E-3</v>
      </c>
      <c r="K961" t="str">
        <f t="shared" si="14"/>
        <v>5</v>
      </c>
      <c r="L961" t="s">
        <v>41</v>
      </c>
      <c r="M961" t="s">
        <v>40</v>
      </c>
      <c r="N9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i 100 0 0 64 1</v>
      </c>
      <c r="O961" t="e">
        <f>VLOOKUP(TableOMP[[#This Row],[Label]],TableAvg[],2,FALSE)</f>
        <v>#N/A</v>
      </c>
      <c r="P961" t="e">
        <f>VLOOKUP(TableOMP[[#This Row],[Label]],TableAvg[],3,FALSE)</f>
        <v>#N/A</v>
      </c>
      <c r="Q961" t="e">
        <f>TableOMP[[#This Row],[Avg]]-$U$2*TableOMP[[#This Row],[StdDev]]</f>
        <v>#N/A</v>
      </c>
      <c r="R961" t="e">
        <f>TableOMP[[#This Row],[Avg]]+$U$2*TableOMP[[#This Row],[StdDev]]</f>
        <v>#N/A</v>
      </c>
      <c r="S961" t="e">
        <f>IF(AND(TableOMP[[#This Row],[total_time]]&gt;=TableOMP[[#This Row],[Low]], TableOMP[[#This Row],[total_time]]&lt;=TableOMP[[#This Row],[High]]),1,0)</f>
        <v>#N/A</v>
      </c>
    </row>
    <row r="962" spans="1:19" x14ac:dyDescent="0.25">
      <c r="A962" t="s">
        <v>15</v>
      </c>
      <c r="B962">
        <v>10000</v>
      </c>
      <c r="C962">
        <v>100</v>
      </c>
      <c r="D962">
        <v>100000</v>
      </c>
      <c r="E962">
        <v>1</v>
      </c>
      <c r="F962">
        <v>1</v>
      </c>
      <c r="G962">
        <v>187.42533599999999</v>
      </c>
      <c r="H962">
        <v>1.1020380000000001</v>
      </c>
      <c r="I962">
        <v>0</v>
      </c>
      <c r="J962">
        <v>0</v>
      </c>
      <c r="K962" t="str">
        <f t="shared" si="14"/>
        <v>6</v>
      </c>
      <c r="L962" t="s">
        <v>43</v>
      </c>
      <c r="M962" t="s">
        <v>44</v>
      </c>
      <c r="N9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 1</v>
      </c>
      <c r="O962">
        <f>VLOOKUP(TableOMP[[#This Row],[Label]],TableAvg[],2,FALSE)</f>
        <v>0</v>
      </c>
      <c r="P962">
        <f>VLOOKUP(TableOMP[[#This Row],[Label]],TableAvg[],3,FALSE)</f>
        <v>0</v>
      </c>
      <c r="Q962">
        <f>TableOMP[[#This Row],[Avg]]-$U$2*TableOMP[[#This Row],[StdDev]]</f>
        <v>0</v>
      </c>
      <c r="R962">
        <f>TableOMP[[#This Row],[Avg]]+$U$2*TableOMP[[#This Row],[StdDev]]</f>
        <v>0</v>
      </c>
      <c r="S962">
        <f>IF(AND(TableOMP[[#This Row],[total_time]]&gt;=TableOMP[[#This Row],[Low]], TableOMP[[#This Row],[total_time]]&lt;=TableOMP[[#This Row],[High]]),1,0)</f>
        <v>0</v>
      </c>
    </row>
    <row r="963" spans="1:19" x14ac:dyDescent="0.25">
      <c r="A963" t="s">
        <v>15</v>
      </c>
      <c r="B963">
        <v>10000</v>
      </c>
      <c r="C963">
        <v>100</v>
      </c>
      <c r="D963">
        <v>100000</v>
      </c>
      <c r="E963">
        <v>2</v>
      </c>
      <c r="F963">
        <v>1</v>
      </c>
      <c r="G963">
        <v>93.265465000000006</v>
      </c>
      <c r="H963">
        <v>0.98140300000000003</v>
      </c>
      <c r="I963">
        <v>0.62882700000000002</v>
      </c>
      <c r="J963">
        <v>0.62882700000000002</v>
      </c>
      <c r="K963" t="str">
        <f t="shared" ref="K963:K1026" si="15">MID(M963,22,1)</f>
        <v>6</v>
      </c>
      <c r="L963" t="s">
        <v>43</v>
      </c>
      <c r="M963" t="s">
        <v>44</v>
      </c>
      <c r="N9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 1</v>
      </c>
      <c r="O963" t="e">
        <f>VLOOKUP(TableOMP[[#This Row],[Label]],TableAvg[],2,FALSE)</f>
        <v>#N/A</v>
      </c>
      <c r="P963" t="e">
        <f>VLOOKUP(TableOMP[[#This Row],[Label]],TableAvg[],3,FALSE)</f>
        <v>#N/A</v>
      </c>
      <c r="Q963" t="e">
        <f>TableOMP[[#This Row],[Avg]]-$U$2*TableOMP[[#This Row],[StdDev]]</f>
        <v>#N/A</v>
      </c>
      <c r="R963" t="e">
        <f>TableOMP[[#This Row],[Avg]]+$U$2*TableOMP[[#This Row],[StdDev]]</f>
        <v>#N/A</v>
      </c>
      <c r="S963" t="e">
        <f>IF(AND(TableOMP[[#This Row],[total_time]]&gt;=TableOMP[[#This Row],[Low]], TableOMP[[#This Row],[total_time]]&lt;=TableOMP[[#This Row],[High]]),1,0)</f>
        <v>#N/A</v>
      </c>
    </row>
    <row r="964" spans="1:19" x14ac:dyDescent="0.25">
      <c r="A964" t="s">
        <v>15</v>
      </c>
      <c r="B964">
        <v>10000</v>
      </c>
      <c r="C964">
        <v>100</v>
      </c>
      <c r="D964">
        <v>100000</v>
      </c>
      <c r="E964">
        <v>3</v>
      </c>
      <c r="F964">
        <v>1</v>
      </c>
      <c r="G964">
        <v>61.315308999999999</v>
      </c>
      <c r="H964">
        <v>0.252307</v>
      </c>
      <c r="I964">
        <v>0.26991999999999999</v>
      </c>
      <c r="J964">
        <v>0.13496</v>
      </c>
      <c r="K964" t="str">
        <f t="shared" si="15"/>
        <v>6</v>
      </c>
      <c r="L964" t="s">
        <v>43</v>
      </c>
      <c r="M964" t="s">
        <v>44</v>
      </c>
      <c r="N9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 1</v>
      </c>
      <c r="O964" t="e">
        <f>VLOOKUP(TableOMP[[#This Row],[Label]],TableAvg[],2,FALSE)</f>
        <v>#N/A</v>
      </c>
      <c r="P964" t="e">
        <f>VLOOKUP(TableOMP[[#This Row],[Label]],TableAvg[],3,FALSE)</f>
        <v>#N/A</v>
      </c>
      <c r="Q964" t="e">
        <f>TableOMP[[#This Row],[Avg]]-$U$2*TableOMP[[#This Row],[StdDev]]</f>
        <v>#N/A</v>
      </c>
      <c r="R964" t="e">
        <f>TableOMP[[#This Row],[Avg]]+$U$2*TableOMP[[#This Row],[StdDev]]</f>
        <v>#N/A</v>
      </c>
      <c r="S964" t="e">
        <f>IF(AND(TableOMP[[#This Row],[total_time]]&gt;=TableOMP[[#This Row],[Low]], TableOMP[[#This Row],[total_time]]&lt;=TableOMP[[#This Row],[High]]),1,0)</f>
        <v>#N/A</v>
      </c>
    </row>
    <row r="965" spans="1:19" x14ac:dyDescent="0.25">
      <c r="A965" t="s">
        <v>15</v>
      </c>
      <c r="B965">
        <v>10000</v>
      </c>
      <c r="C965">
        <v>100</v>
      </c>
      <c r="D965">
        <v>100000</v>
      </c>
      <c r="E965">
        <v>4</v>
      </c>
      <c r="F965">
        <v>1</v>
      </c>
      <c r="G965">
        <v>46.226154000000001</v>
      </c>
      <c r="H965">
        <v>0.27223700000000001</v>
      </c>
      <c r="I965">
        <v>0.46553299999999997</v>
      </c>
      <c r="J965">
        <v>0.15517800000000001</v>
      </c>
      <c r="K965" t="str">
        <f t="shared" si="15"/>
        <v>6</v>
      </c>
      <c r="L965" t="s">
        <v>43</v>
      </c>
      <c r="M965" t="s">
        <v>44</v>
      </c>
      <c r="N9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 1</v>
      </c>
      <c r="O965" t="e">
        <f>VLOOKUP(TableOMP[[#This Row],[Label]],TableAvg[],2,FALSE)</f>
        <v>#N/A</v>
      </c>
      <c r="P965" t="e">
        <f>VLOOKUP(TableOMP[[#This Row],[Label]],TableAvg[],3,FALSE)</f>
        <v>#N/A</v>
      </c>
      <c r="Q965" t="e">
        <f>TableOMP[[#This Row],[Avg]]-$U$2*TableOMP[[#This Row],[StdDev]]</f>
        <v>#N/A</v>
      </c>
      <c r="R965" t="e">
        <f>TableOMP[[#This Row],[Avg]]+$U$2*TableOMP[[#This Row],[StdDev]]</f>
        <v>#N/A</v>
      </c>
      <c r="S965" t="e">
        <f>IF(AND(TableOMP[[#This Row],[total_time]]&gt;=TableOMP[[#This Row],[Low]], TableOMP[[#This Row],[total_time]]&lt;=TableOMP[[#This Row],[High]]),1,0)</f>
        <v>#N/A</v>
      </c>
    </row>
    <row r="966" spans="1:19" x14ac:dyDescent="0.25">
      <c r="A966" t="s">
        <v>15</v>
      </c>
      <c r="B966">
        <v>10000</v>
      </c>
      <c r="C966">
        <v>100</v>
      </c>
      <c r="D966">
        <v>100000</v>
      </c>
      <c r="E966">
        <v>5</v>
      </c>
      <c r="F966">
        <v>1</v>
      </c>
      <c r="G966">
        <v>37.254821</v>
      </c>
      <c r="H966">
        <v>0.34481099999999998</v>
      </c>
      <c r="I966">
        <v>0.81292600000000004</v>
      </c>
      <c r="J966">
        <v>0.20323099999999999</v>
      </c>
      <c r="K966" t="str">
        <f t="shared" si="15"/>
        <v>6</v>
      </c>
      <c r="L966" t="s">
        <v>43</v>
      </c>
      <c r="M966" t="s">
        <v>44</v>
      </c>
      <c r="N9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 1</v>
      </c>
      <c r="O966" t="e">
        <f>VLOOKUP(TableOMP[[#This Row],[Label]],TableAvg[],2,FALSE)</f>
        <v>#N/A</v>
      </c>
      <c r="P966" t="e">
        <f>VLOOKUP(TableOMP[[#This Row],[Label]],TableAvg[],3,FALSE)</f>
        <v>#N/A</v>
      </c>
      <c r="Q966" t="e">
        <f>TableOMP[[#This Row],[Avg]]-$U$2*TableOMP[[#This Row],[StdDev]]</f>
        <v>#N/A</v>
      </c>
      <c r="R966" t="e">
        <f>TableOMP[[#This Row],[Avg]]+$U$2*TableOMP[[#This Row],[StdDev]]</f>
        <v>#N/A</v>
      </c>
      <c r="S966" t="e">
        <f>IF(AND(TableOMP[[#This Row],[total_time]]&gt;=TableOMP[[#This Row],[Low]], TableOMP[[#This Row],[total_time]]&lt;=TableOMP[[#This Row],[High]]),1,0)</f>
        <v>#N/A</v>
      </c>
    </row>
    <row r="967" spans="1:19" x14ac:dyDescent="0.25">
      <c r="A967" t="s">
        <v>15</v>
      </c>
      <c r="B967">
        <v>10000</v>
      </c>
      <c r="C967">
        <v>100</v>
      </c>
      <c r="D967">
        <v>100000</v>
      </c>
      <c r="E967">
        <v>6</v>
      </c>
      <c r="F967">
        <v>1</v>
      </c>
      <c r="G967">
        <v>32.044522999999998</v>
      </c>
      <c r="H967">
        <v>1.162701</v>
      </c>
      <c r="I967">
        <v>0.620529</v>
      </c>
      <c r="J967">
        <v>0.12410599999999999</v>
      </c>
      <c r="K967" t="str">
        <f t="shared" si="15"/>
        <v>6</v>
      </c>
      <c r="L967" t="s">
        <v>43</v>
      </c>
      <c r="M967" t="s">
        <v>44</v>
      </c>
      <c r="N9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 1</v>
      </c>
      <c r="O967" t="e">
        <f>VLOOKUP(TableOMP[[#This Row],[Label]],TableAvg[],2,FALSE)</f>
        <v>#N/A</v>
      </c>
      <c r="P967" t="e">
        <f>VLOOKUP(TableOMP[[#This Row],[Label]],TableAvg[],3,FALSE)</f>
        <v>#N/A</v>
      </c>
      <c r="Q967" t="e">
        <f>TableOMP[[#This Row],[Avg]]-$U$2*TableOMP[[#This Row],[StdDev]]</f>
        <v>#N/A</v>
      </c>
      <c r="R967" t="e">
        <f>TableOMP[[#This Row],[Avg]]+$U$2*TableOMP[[#This Row],[StdDev]]</f>
        <v>#N/A</v>
      </c>
      <c r="S967" t="e">
        <f>IF(AND(TableOMP[[#This Row],[total_time]]&gt;=TableOMP[[#This Row],[Low]], TableOMP[[#This Row],[total_time]]&lt;=TableOMP[[#This Row],[High]]),1,0)</f>
        <v>#N/A</v>
      </c>
    </row>
    <row r="968" spans="1:19" x14ac:dyDescent="0.25">
      <c r="A968" t="s">
        <v>15</v>
      </c>
      <c r="B968">
        <v>10000</v>
      </c>
      <c r="C968">
        <v>100</v>
      </c>
      <c r="D968">
        <v>100000</v>
      </c>
      <c r="E968">
        <v>7</v>
      </c>
      <c r="F968">
        <v>1</v>
      </c>
      <c r="G968">
        <v>27.097003000000001</v>
      </c>
      <c r="H968">
        <v>0.49492000000000003</v>
      </c>
      <c r="I968">
        <v>1.067482</v>
      </c>
      <c r="J968">
        <v>0.17791399999999999</v>
      </c>
      <c r="K968" t="str">
        <f t="shared" si="15"/>
        <v>6</v>
      </c>
      <c r="L968" t="s">
        <v>43</v>
      </c>
      <c r="M968" t="s">
        <v>44</v>
      </c>
      <c r="N9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7 1</v>
      </c>
      <c r="O968" t="e">
        <f>VLOOKUP(TableOMP[[#This Row],[Label]],TableAvg[],2,FALSE)</f>
        <v>#N/A</v>
      </c>
      <c r="P968" t="e">
        <f>VLOOKUP(TableOMP[[#This Row],[Label]],TableAvg[],3,FALSE)</f>
        <v>#N/A</v>
      </c>
      <c r="Q968" t="e">
        <f>TableOMP[[#This Row],[Avg]]-$U$2*TableOMP[[#This Row],[StdDev]]</f>
        <v>#N/A</v>
      </c>
      <c r="R968" t="e">
        <f>TableOMP[[#This Row],[Avg]]+$U$2*TableOMP[[#This Row],[StdDev]]</f>
        <v>#N/A</v>
      </c>
      <c r="S968" t="e">
        <f>IF(AND(TableOMP[[#This Row],[total_time]]&gt;=TableOMP[[#This Row],[Low]], TableOMP[[#This Row],[total_time]]&lt;=TableOMP[[#This Row],[High]]),1,0)</f>
        <v>#N/A</v>
      </c>
    </row>
    <row r="969" spans="1:19" x14ac:dyDescent="0.25">
      <c r="A969" t="s">
        <v>15</v>
      </c>
      <c r="B969">
        <v>10000</v>
      </c>
      <c r="C969">
        <v>100</v>
      </c>
      <c r="D969">
        <v>100000</v>
      </c>
      <c r="E969">
        <v>8</v>
      </c>
      <c r="F969">
        <v>1</v>
      </c>
      <c r="G969">
        <v>23.536975999999999</v>
      </c>
      <c r="H969">
        <v>0.24086099999999999</v>
      </c>
      <c r="I969">
        <v>0.84063299999999996</v>
      </c>
      <c r="J969">
        <v>0.12009</v>
      </c>
      <c r="K969" t="str">
        <f t="shared" si="15"/>
        <v>6</v>
      </c>
      <c r="L969" t="s">
        <v>43</v>
      </c>
      <c r="M969" t="s">
        <v>44</v>
      </c>
      <c r="N9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8 1</v>
      </c>
      <c r="O969" t="e">
        <f>VLOOKUP(TableOMP[[#This Row],[Label]],TableAvg[],2,FALSE)</f>
        <v>#N/A</v>
      </c>
      <c r="P969" t="e">
        <f>VLOOKUP(TableOMP[[#This Row],[Label]],TableAvg[],3,FALSE)</f>
        <v>#N/A</v>
      </c>
      <c r="Q969" t="e">
        <f>TableOMP[[#This Row],[Avg]]-$U$2*TableOMP[[#This Row],[StdDev]]</f>
        <v>#N/A</v>
      </c>
      <c r="R969" t="e">
        <f>TableOMP[[#This Row],[Avg]]+$U$2*TableOMP[[#This Row],[StdDev]]</f>
        <v>#N/A</v>
      </c>
      <c r="S969" t="e">
        <f>IF(AND(TableOMP[[#This Row],[total_time]]&gt;=TableOMP[[#This Row],[Low]], TableOMP[[#This Row],[total_time]]&lt;=TableOMP[[#This Row],[High]]),1,0)</f>
        <v>#N/A</v>
      </c>
    </row>
    <row r="970" spans="1:19" x14ac:dyDescent="0.25">
      <c r="A970" t="s">
        <v>15</v>
      </c>
      <c r="B970">
        <v>10000</v>
      </c>
      <c r="C970">
        <v>100</v>
      </c>
      <c r="D970">
        <v>100000</v>
      </c>
      <c r="E970">
        <v>9</v>
      </c>
      <c r="F970">
        <v>1</v>
      </c>
      <c r="G970">
        <v>22.281255000000002</v>
      </c>
      <c r="H970">
        <v>1.5512319999999999</v>
      </c>
      <c r="I970">
        <v>0.95677500000000004</v>
      </c>
      <c r="J970">
        <v>0.11959699999999999</v>
      </c>
      <c r="K970" t="str">
        <f t="shared" si="15"/>
        <v>6</v>
      </c>
      <c r="L970" t="s">
        <v>43</v>
      </c>
      <c r="M970" t="s">
        <v>44</v>
      </c>
      <c r="N9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9 1</v>
      </c>
      <c r="O970" t="e">
        <f>VLOOKUP(TableOMP[[#This Row],[Label]],TableAvg[],2,FALSE)</f>
        <v>#N/A</v>
      </c>
      <c r="P970" t="e">
        <f>VLOOKUP(TableOMP[[#This Row],[Label]],TableAvg[],3,FALSE)</f>
        <v>#N/A</v>
      </c>
      <c r="Q970" t="e">
        <f>TableOMP[[#This Row],[Avg]]-$U$2*TableOMP[[#This Row],[StdDev]]</f>
        <v>#N/A</v>
      </c>
      <c r="R970" t="e">
        <f>TableOMP[[#This Row],[Avg]]+$U$2*TableOMP[[#This Row],[StdDev]]</f>
        <v>#N/A</v>
      </c>
      <c r="S970" t="e">
        <f>IF(AND(TableOMP[[#This Row],[total_time]]&gt;=TableOMP[[#This Row],[Low]], TableOMP[[#This Row],[total_time]]&lt;=TableOMP[[#This Row],[High]]),1,0)</f>
        <v>#N/A</v>
      </c>
    </row>
    <row r="971" spans="1:19" x14ac:dyDescent="0.25">
      <c r="A971" t="s">
        <v>15</v>
      </c>
      <c r="B971">
        <v>10000</v>
      </c>
      <c r="C971">
        <v>100</v>
      </c>
      <c r="D971">
        <v>100000</v>
      </c>
      <c r="E971">
        <v>10</v>
      </c>
      <c r="F971">
        <v>1</v>
      </c>
      <c r="G971">
        <v>18.92446</v>
      </c>
      <c r="H971">
        <v>0.23419799999999999</v>
      </c>
      <c r="I971">
        <v>1.101793</v>
      </c>
      <c r="J971">
        <v>0.122421</v>
      </c>
      <c r="K971" t="str">
        <f t="shared" si="15"/>
        <v>6</v>
      </c>
      <c r="L971" t="s">
        <v>43</v>
      </c>
      <c r="M971" t="s">
        <v>44</v>
      </c>
      <c r="N9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10 1</v>
      </c>
      <c r="O971" t="e">
        <f>VLOOKUP(TableOMP[[#This Row],[Label]],TableAvg[],2,FALSE)</f>
        <v>#N/A</v>
      </c>
      <c r="P971" t="e">
        <f>VLOOKUP(TableOMP[[#This Row],[Label]],TableAvg[],3,FALSE)</f>
        <v>#N/A</v>
      </c>
      <c r="Q971" t="e">
        <f>TableOMP[[#This Row],[Avg]]-$U$2*TableOMP[[#This Row],[StdDev]]</f>
        <v>#N/A</v>
      </c>
      <c r="R971" t="e">
        <f>TableOMP[[#This Row],[Avg]]+$U$2*TableOMP[[#This Row],[StdDev]]</f>
        <v>#N/A</v>
      </c>
      <c r="S971" t="e">
        <f>IF(AND(TableOMP[[#This Row],[total_time]]&gt;=TableOMP[[#This Row],[Low]], TableOMP[[#This Row],[total_time]]&lt;=TableOMP[[#This Row],[High]]),1,0)</f>
        <v>#N/A</v>
      </c>
    </row>
    <row r="972" spans="1:19" x14ac:dyDescent="0.25">
      <c r="A972" t="s">
        <v>15</v>
      </c>
      <c r="B972">
        <v>10000</v>
      </c>
      <c r="C972">
        <v>100</v>
      </c>
      <c r="D972">
        <v>100000</v>
      </c>
      <c r="E972">
        <v>11</v>
      </c>
      <c r="F972">
        <v>1</v>
      </c>
      <c r="G972">
        <v>17.528151000000001</v>
      </c>
      <c r="H972">
        <v>0.49572500000000003</v>
      </c>
      <c r="I972">
        <v>1.970261</v>
      </c>
      <c r="J972">
        <v>0.19702600000000001</v>
      </c>
      <c r="K972" t="str">
        <f t="shared" si="15"/>
        <v>6</v>
      </c>
      <c r="L972" t="s">
        <v>43</v>
      </c>
      <c r="M972" t="s">
        <v>44</v>
      </c>
      <c r="N9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11 1</v>
      </c>
      <c r="O972" t="e">
        <f>VLOOKUP(TableOMP[[#This Row],[Label]],TableAvg[],2,FALSE)</f>
        <v>#N/A</v>
      </c>
      <c r="P972" t="e">
        <f>VLOOKUP(TableOMP[[#This Row],[Label]],TableAvg[],3,FALSE)</f>
        <v>#N/A</v>
      </c>
      <c r="Q972" t="e">
        <f>TableOMP[[#This Row],[Avg]]-$U$2*TableOMP[[#This Row],[StdDev]]</f>
        <v>#N/A</v>
      </c>
      <c r="R972" t="e">
        <f>TableOMP[[#This Row],[Avg]]+$U$2*TableOMP[[#This Row],[StdDev]]</f>
        <v>#N/A</v>
      </c>
      <c r="S972" t="e">
        <f>IF(AND(TableOMP[[#This Row],[total_time]]&gt;=TableOMP[[#This Row],[Low]], TableOMP[[#This Row],[total_time]]&lt;=TableOMP[[#This Row],[High]]),1,0)</f>
        <v>#N/A</v>
      </c>
    </row>
    <row r="973" spans="1:19" x14ac:dyDescent="0.25">
      <c r="A973" t="s">
        <v>15</v>
      </c>
      <c r="B973">
        <v>10000</v>
      </c>
      <c r="C973">
        <v>100</v>
      </c>
      <c r="D973">
        <v>100000</v>
      </c>
      <c r="E973">
        <v>12</v>
      </c>
      <c r="F973">
        <v>1</v>
      </c>
      <c r="G973">
        <v>15.892664999999999</v>
      </c>
      <c r="H973">
        <v>0.23547399999999999</v>
      </c>
      <c r="I973">
        <v>1.34711</v>
      </c>
      <c r="J973">
        <v>0.122465</v>
      </c>
      <c r="K973" t="str">
        <f t="shared" si="15"/>
        <v>6</v>
      </c>
      <c r="L973" t="s">
        <v>43</v>
      </c>
      <c r="M973" t="s">
        <v>44</v>
      </c>
      <c r="N9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12 1</v>
      </c>
      <c r="O973" t="e">
        <f>VLOOKUP(TableOMP[[#This Row],[Label]],TableAvg[],2,FALSE)</f>
        <v>#N/A</v>
      </c>
      <c r="P973" t="e">
        <f>VLOOKUP(TableOMP[[#This Row],[Label]],TableAvg[],3,FALSE)</f>
        <v>#N/A</v>
      </c>
      <c r="Q973" t="e">
        <f>TableOMP[[#This Row],[Avg]]-$U$2*TableOMP[[#This Row],[StdDev]]</f>
        <v>#N/A</v>
      </c>
      <c r="R973" t="e">
        <f>TableOMP[[#This Row],[Avg]]+$U$2*TableOMP[[#This Row],[StdDev]]</f>
        <v>#N/A</v>
      </c>
      <c r="S973" t="e">
        <f>IF(AND(TableOMP[[#This Row],[total_time]]&gt;=TableOMP[[#This Row],[Low]], TableOMP[[#This Row],[total_time]]&lt;=TableOMP[[#This Row],[High]]),1,0)</f>
        <v>#N/A</v>
      </c>
    </row>
    <row r="974" spans="1:19" x14ac:dyDescent="0.25">
      <c r="A974" t="s">
        <v>15</v>
      </c>
      <c r="B974">
        <v>10000</v>
      </c>
      <c r="C974">
        <v>100</v>
      </c>
      <c r="D974">
        <v>100000</v>
      </c>
      <c r="E974">
        <v>13</v>
      </c>
      <c r="F974">
        <v>1</v>
      </c>
      <c r="G974">
        <v>15.071815000000001</v>
      </c>
      <c r="H974">
        <v>0.519177</v>
      </c>
      <c r="I974">
        <v>1.4712769999999999</v>
      </c>
      <c r="J974">
        <v>0.12260600000000001</v>
      </c>
      <c r="K974" t="str">
        <f t="shared" si="15"/>
        <v>6</v>
      </c>
      <c r="L974" t="s">
        <v>43</v>
      </c>
      <c r="M974" t="s">
        <v>44</v>
      </c>
      <c r="N9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13 1</v>
      </c>
      <c r="O974" t="e">
        <f>VLOOKUP(TableOMP[[#This Row],[Label]],TableAvg[],2,FALSE)</f>
        <v>#N/A</v>
      </c>
      <c r="P974" t="e">
        <f>VLOOKUP(TableOMP[[#This Row],[Label]],TableAvg[],3,FALSE)</f>
        <v>#N/A</v>
      </c>
      <c r="Q974" t="e">
        <f>TableOMP[[#This Row],[Avg]]-$U$2*TableOMP[[#This Row],[StdDev]]</f>
        <v>#N/A</v>
      </c>
      <c r="R974" t="e">
        <f>TableOMP[[#This Row],[Avg]]+$U$2*TableOMP[[#This Row],[StdDev]]</f>
        <v>#N/A</v>
      </c>
      <c r="S974" t="e">
        <f>IF(AND(TableOMP[[#This Row],[total_time]]&gt;=TableOMP[[#This Row],[Low]], TableOMP[[#This Row],[total_time]]&lt;=TableOMP[[#This Row],[High]]),1,0)</f>
        <v>#N/A</v>
      </c>
    </row>
    <row r="975" spans="1:19" x14ac:dyDescent="0.25">
      <c r="A975" t="s">
        <v>15</v>
      </c>
      <c r="B975">
        <v>10000</v>
      </c>
      <c r="C975">
        <v>100</v>
      </c>
      <c r="D975">
        <v>100000</v>
      </c>
      <c r="E975">
        <v>14</v>
      </c>
      <c r="F975">
        <v>1</v>
      </c>
      <c r="G975">
        <v>13.805444</v>
      </c>
      <c r="H975">
        <v>0.23804</v>
      </c>
      <c r="I975">
        <v>1.5621480000000001</v>
      </c>
      <c r="J975">
        <v>0.12016499999999999</v>
      </c>
      <c r="K975" t="str">
        <f t="shared" si="15"/>
        <v>6</v>
      </c>
      <c r="L975" t="s">
        <v>43</v>
      </c>
      <c r="M975" t="s">
        <v>44</v>
      </c>
      <c r="N9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14 1</v>
      </c>
      <c r="O975" t="e">
        <f>VLOOKUP(TableOMP[[#This Row],[Label]],TableAvg[],2,FALSE)</f>
        <v>#N/A</v>
      </c>
      <c r="P975" t="e">
        <f>VLOOKUP(TableOMP[[#This Row],[Label]],TableAvg[],3,FALSE)</f>
        <v>#N/A</v>
      </c>
      <c r="Q975" t="e">
        <f>TableOMP[[#This Row],[Avg]]-$U$2*TableOMP[[#This Row],[StdDev]]</f>
        <v>#N/A</v>
      </c>
      <c r="R975" t="e">
        <f>TableOMP[[#This Row],[Avg]]+$U$2*TableOMP[[#This Row],[StdDev]]</f>
        <v>#N/A</v>
      </c>
      <c r="S975" t="e">
        <f>IF(AND(TableOMP[[#This Row],[total_time]]&gt;=TableOMP[[#This Row],[Low]], TableOMP[[#This Row],[total_time]]&lt;=TableOMP[[#This Row],[High]]),1,0)</f>
        <v>#N/A</v>
      </c>
    </row>
    <row r="976" spans="1:19" x14ac:dyDescent="0.25">
      <c r="A976" t="s">
        <v>15</v>
      </c>
      <c r="B976">
        <v>10000</v>
      </c>
      <c r="C976">
        <v>100</v>
      </c>
      <c r="D976">
        <v>100000</v>
      </c>
      <c r="E976">
        <v>15</v>
      </c>
      <c r="F976">
        <v>1</v>
      </c>
      <c r="G976">
        <v>13.078128</v>
      </c>
      <c r="H976">
        <v>0.30242400000000003</v>
      </c>
      <c r="I976">
        <v>2.6861350000000002</v>
      </c>
      <c r="J976">
        <v>0.19186700000000001</v>
      </c>
      <c r="K976" t="str">
        <f t="shared" si="15"/>
        <v>6</v>
      </c>
      <c r="L976" t="s">
        <v>43</v>
      </c>
      <c r="M976" t="s">
        <v>44</v>
      </c>
      <c r="N9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15 1</v>
      </c>
      <c r="O976" t="e">
        <f>VLOOKUP(TableOMP[[#This Row],[Label]],TableAvg[],2,FALSE)</f>
        <v>#N/A</v>
      </c>
      <c r="P976" t="e">
        <f>VLOOKUP(TableOMP[[#This Row],[Label]],TableAvg[],3,FALSE)</f>
        <v>#N/A</v>
      </c>
      <c r="Q976" t="e">
        <f>TableOMP[[#This Row],[Avg]]-$U$2*TableOMP[[#This Row],[StdDev]]</f>
        <v>#N/A</v>
      </c>
      <c r="R976" t="e">
        <f>TableOMP[[#This Row],[Avg]]+$U$2*TableOMP[[#This Row],[StdDev]]</f>
        <v>#N/A</v>
      </c>
      <c r="S976" t="e">
        <f>IF(AND(TableOMP[[#This Row],[total_time]]&gt;=TableOMP[[#This Row],[Low]], TableOMP[[#This Row],[total_time]]&lt;=TableOMP[[#This Row],[High]]),1,0)</f>
        <v>#N/A</v>
      </c>
    </row>
    <row r="977" spans="1:19" x14ac:dyDescent="0.25">
      <c r="A977" t="s">
        <v>15</v>
      </c>
      <c r="B977">
        <v>10000</v>
      </c>
      <c r="C977">
        <v>100</v>
      </c>
      <c r="D977">
        <v>100000</v>
      </c>
      <c r="E977">
        <v>16</v>
      </c>
      <c r="F977">
        <v>1</v>
      </c>
      <c r="G977">
        <v>12.327038</v>
      </c>
      <c r="H977">
        <v>0.14341499999999999</v>
      </c>
      <c r="I977">
        <v>0.62893399999999999</v>
      </c>
      <c r="J977">
        <v>4.1929000000000001E-2</v>
      </c>
      <c r="K977" t="str">
        <f t="shared" si="15"/>
        <v>6</v>
      </c>
      <c r="L977" t="s">
        <v>43</v>
      </c>
      <c r="M977" t="s">
        <v>44</v>
      </c>
      <c r="N9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16 1</v>
      </c>
      <c r="O977" t="e">
        <f>VLOOKUP(TableOMP[[#This Row],[Label]],TableAvg[],2,FALSE)</f>
        <v>#N/A</v>
      </c>
      <c r="P977" t="e">
        <f>VLOOKUP(TableOMP[[#This Row],[Label]],TableAvg[],3,FALSE)</f>
        <v>#N/A</v>
      </c>
      <c r="Q977" t="e">
        <f>TableOMP[[#This Row],[Avg]]-$U$2*TableOMP[[#This Row],[StdDev]]</f>
        <v>#N/A</v>
      </c>
      <c r="R977" t="e">
        <f>TableOMP[[#This Row],[Avg]]+$U$2*TableOMP[[#This Row],[StdDev]]</f>
        <v>#N/A</v>
      </c>
      <c r="S977" t="e">
        <f>IF(AND(TableOMP[[#This Row],[total_time]]&gt;=TableOMP[[#This Row],[Low]], TableOMP[[#This Row],[total_time]]&lt;=TableOMP[[#This Row],[High]]),1,0)</f>
        <v>#N/A</v>
      </c>
    </row>
    <row r="978" spans="1:19" x14ac:dyDescent="0.25">
      <c r="A978" t="s">
        <v>15</v>
      </c>
      <c r="B978">
        <v>10000</v>
      </c>
      <c r="C978">
        <v>100</v>
      </c>
      <c r="D978">
        <v>100000</v>
      </c>
      <c r="E978">
        <v>17</v>
      </c>
      <c r="F978">
        <v>1</v>
      </c>
      <c r="G978">
        <v>11.687141</v>
      </c>
      <c r="H978">
        <v>0.33086599999999999</v>
      </c>
      <c r="I978">
        <v>3.2275230000000001</v>
      </c>
      <c r="J978">
        <v>0.20172000000000001</v>
      </c>
      <c r="K978" t="str">
        <f t="shared" si="15"/>
        <v>6</v>
      </c>
      <c r="L978" t="s">
        <v>43</v>
      </c>
      <c r="M978" t="s">
        <v>44</v>
      </c>
      <c r="N9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17 1</v>
      </c>
      <c r="O978" t="e">
        <f>VLOOKUP(TableOMP[[#This Row],[Label]],TableAvg[],2,FALSE)</f>
        <v>#N/A</v>
      </c>
      <c r="P978" t="e">
        <f>VLOOKUP(TableOMP[[#This Row],[Label]],TableAvg[],3,FALSE)</f>
        <v>#N/A</v>
      </c>
      <c r="Q978" t="e">
        <f>TableOMP[[#This Row],[Avg]]-$U$2*TableOMP[[#This Row],[StdDev]]</f>
        <v>#N/A</v>
      </c>
      <c r="R978" t="e">
        <f>TableOMP[[#This Row],[Avg]]+$U$2*TableOMP[[#This Row],[StdDev]]</f>
        <v>#N/A</v>
      </c>
      <c r="S978" t="e">
        <f>IF(AND(TableOMP[[#This Row],[total_time]]&gt;=TableOMP[[#This Row],[Low]], TableOMP[[#This Row],[total_time]]&lt;=TableOMP[[#This Row],[High]]),1,0)</f>
        <v>#N/A</v>
      </c>
    </row>
    <row r="979" spans="1:19" x14ac:dyDescent="0.25">
      <c r="A979" t="s">
        <v>15</v>
      </c>
      <c r="B979">
        <v>10000</v>
      </c>
      <c r="C979">
        <v>100</v>
      </c>
      <c r="D979">
        <v>100000</v>
      </c>
      <c r="E979">
        <v>18</v>
      </c>
      <c r="F979">
        <v>1</v>
      </c>
      <c r="G979">
        <v>11.307857</v>
      </c>
      <c r="H979">
        <v>0.26935500000000001</v>
      </c>
      <c r="I979">
        <v>2.5980210000000001</v>
      </c>
      <c r="J979">
        <v>0.15282499999999999</v>
      </c>
      <c r="K979" t="str">
        <f t="shared" si="15"/>
        <v>6</v>
      </c>
      <c r="L979" t="s">
        <v>43</v>
      </c>
      <c r="M979" t="s">
        <v>44</v>
      </c>
      <c r="N9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18 1</v>
      </c>
      <c r="O979" t="e">
        <f>VLOOKUP(TableOMP[[#This Row],[Label]],TableAvg[],2,FALSE)</f>
        <v>#N/A</v>
      </c>
      <c r="P979" t="e">
        <f>VLOOKUP(TableOMP[[#This Row],[Label]],TableAvg[],3,FALSE)</f>
        <v>#N/A</v>
      </c>
      <c r="Q979" t="e">
        <f>TableOMP[[#This Row],[Avg]]-$U$2*TableOMP[[#This Row],[StdDev]]</f>
        <v>#N/A</v>
      </c>
      <c r="R979" t="e">
        <f>TableOMP[[#This Row],[Avg]]+$U$2*TableOMP[[#This Row],[StdDev]]</f>
        <v>#N/A</v>
      </c>
      <c r="S979" t="e">
        <f>IF(AND(TableOMP[[#This Row],[total_time]]&gt;=TableOMP[[#This Row],[Low]], TableOMP[[#This Row],[total_time]]&lt;=TableOMP[[#This Row],[High]]),1,0)</f>
        <v>#N/A</v>
      </c>
    </row>
    <row r="980" spans="1:19" x14ac:dyDescent="0.25">
      <c r="A980" t="s">
        <v>15</v>
      </c>
      <c r="B980">
        <v>10000</v>
      </c>
      <c r="C980">
        <v>100</v>
      </c>
      <c r="D980">
        <v>100000</v>
      </c>
      <c r="E980">
        <v>19</v>
      </c>
      <c r="F980">
        <v>1</v>
      </c>
      <c r="G980">
        <v>10.614625</v>
      </c>
      <c r="H980">
        <v>0.296898</v>
      </c>
      <c r="I980">
        <v>2.9075700000000002</v>
      </c>
      <c r="J980">
        <v>0.16153200000000001</v>
      </c>
      <c r="K980" t="str">
        <f t="shared" si="15"/>
        <v>6</v>
      </c>
      <c r="L980" t="s">
        <v>43</v>
      </c>
      <c r="M980" t="s">
        <v>44</v>
      </c>
      <c r="N9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19 1</v>
      </c>
      <c r="O980" t="e">
        <f>VLOOKUP(TableOMP[[#This Row],[Label]],TableAvg[],2,FALSE)</f>
        <v>#N/A</v>
      </c>
      <c r="P980" t="e">
        <f>VLOOKUP(TableOMP[[#This Row],[Label]],TableAvg[],3,FALSE)</f>
        <v>#N/A</v>
      </c>
      <c r="Q980" t="e">
        <f>TableOMP[[#This Row],[Avg]]-$U$2*TableOMP[[#This Row],[StdDev]]</f>
        <v>#N/A</v>
      </c>
      <c r="R980" t="e">
        <f>TableOMP[[#This Row],[Avg]]+$U$2*TableOMP[[#This Row],[StdDev]]</f>
        <v>#N/A</v>
      </c>
      <c r="S980" t="e">
        <f>IF(AND(TableOMP[[#This Row],[total_time]]&gt;=TableOMP[[#This Row],[Low]], TableOMP[[#This Row],[total_time]]&lt;=TableOMP[[#This Row],[High]]),1,0)</f>
        <v>#N/A</v>
      </c>
    </row>
    <row r="981" spans="1:19" x14ac:dyDescent="0.25">
      <c r="A981" t="s">
        <v>15</v>
      </c>
      <c r="B981">
        <v>10000</v>
      </c>
      <c r="C981">
        <v>100</v>
      </c>
      <c r="D981">
        <v>100000</v>
      </c>
      <c r="E981">
        <v>20</v>
      </c>
      <c r="F981">
        <v>1</v>
      </c>
      <c r="G981">
        <v>10.111803</v>
      </c>
      <c r="H981">
        <v>0.14405699999999999</v>
      </c>
      <c r="I981">
        <v>0.73171200000000003</v>
      </c>
      <c r="J981">
        <v>3.8510999999999997E-2</v>
      </c>
      <c r="K981" t="str">
        <f t="shared" si="15"/>
        <v>6</v>
      </c>
      <c r="L981" t="s">
        <v>43</v>
      </c>
      <c r="M981" t="s">
        <v>44</v>
      </c>
      <c r="N9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20 1</v>
      </c>
      <c r="O981" t="e">
        <f>VLOOKUP(TableOMP[[#This Row],[Label]],TableAvg[],2,FALSE)</f>
        <v>#N/A</v>
      </c>
      <c r="P981" t="e">
        <f>VLOOKUP(TableOMP[[#This Row],[Label]],TableAvg[],3,FALSE)</f>
        <v>#N/A</v>
      </c>
      <c r="Q981" t="e">
        <f>TableOMP[[#This Row],[Avg]]-$U$2*TableOMP[[#This Row],[StdDev]]</f>
        <v>#N/A</v>
      </c>
      <c r="R981" t="e">
        <f>TableOMP[[#This Row],[Avg]]+$U$2*TableOMP[[#This Row],[StdDev]]</f>
        <v>#N/A</v>
      </c>
      <c r="S981" t="e">
        <f>IF(AND(TableOMP[[#This Row],[total_time]]&gt;=TableOMP[[#This Row],[Low]], TableOMP[[#This Row],[total_time]]&lt;=TableOMP[[#This Row],[High]]),1,0)</f>
        <v>#N/A</v>
      </c>
    </row>
    <row r="982" spans="1:19" x14ac:dyDescent="0.25">
      <c r="A982" t="s">
        <v>15</v>
      </c>
      <c r="B982">
        <v>10000</v>
      </c>
      <c r="C982">
        <v>100</v>
      </c>
      <c r="D982">
        <v>100000</v>
      </c>
      <c r="E982">
        <v>21</v>
      </c>
      <c r="F982">
        <v>1</v>
      </c>
      <c r="G982">
        <v>10.074816</v>
      </c>
      <c r="H982">
        <v>0.46349499999999999</v>
      </c>
      <c r="I982">
        <v>2.9044940000000001</v>
      </c>
      <c r="J982">
        <v>0.14522499999999999</v>
      </c>
      <c r="K982" t="str">
        <f t="shared" si="15"/>
        <v>6</v>
      </c>
      <c r="L982" t="s">
        <v>43</v>
      </c>
      <c r="M982" t="s">
        <v>44</v>
      </c>
      <c r="N9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21 1</v>
      </c>
      <c r="O982" t="e">
        <f>VLOOKUP(TableOMP[[#This Row],[Label]],TableAvg[],2,FALSE)</f>
        <v>#N/A</v>
      </c>
      <c r="P982" t="e">
        <f>VLOOKUP(TableOMP[[#This Row],[Label]],TableAvg[],3,FALSE)</f>
        <v>#N/A</v>
      </c>
      <c r="Q982" t="e">
        <f>TableOMP[[#This Row],[Avg]]-$U$2*TableOMP[[#This Row],[StdDev]]</f>
        <v>#N/A</v>
      </c>
      <c r="R982" t="e">
        <f>TableOMP[[#This Row],[Avg]]+$U$2*TableOMP[[#This Row],[StdDev]]</f>
        <v>#N/A</v>
      </c>
      <c r="S982" t="e">
        <f>IF(AND(TableOMP[[#This Row],[total_time]]&gt;=TableOMP[[#This Row],[Low]], TableOMP[[#This Row],[total_time]]&lt;=TableOMP[[#This Row],[High]]),1,0)</f>
        <v>#N/A</v>
      </c>
    </row>
    <row r="983" spans="1:19" x14ac:dyDescent="0.25">
      <c r="A983" t="s">
        <v>15</v>
      </c>
      <c r="B983">
        <v>10000</v>
      </c>
      <c r="C983">
        <v>100</v>
      </c>
      <c r="D983">
        <v>100000</v>
      </c>
      <c r="E983">
        <v>22</v>
      </c>
      <c r="F983">
        <v>1</v>
      </c>
      <c r="G983">
        <v>9.5385480000000005</v>
      </c>
      <c r="H983">
        <v>0.47193299999999999</v>
      </c>
      <c r="I983">
        <v>3.2950050000000002</v>
      </c>
      <c r="J983">
        <v>0.15690499999999999</v>
      </c>
      <c r="K983" t="str">
        <f t="shared" si="15"/>
        <v>6</v>
      </c>
      <c r="L983" t="s">
        <v>43</v>
      </c>
      <c r="M983" t="s">
        <v>44</v>
      </c>
      <c r="N9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22 1</v>
      </c>
      <c r="O983" t="e">
        <f>VLOOKUP(TableOMP[[#This Row],[Label]],TableAvg[],2,FALSE)</f>
        <v>#N/A</v>
      </c>
      <c r="P983" t="e">
        <f>VLOOKUP(TableOMP[[#This Row],[Label]],TableAvg[],3,FALSE)</f>
        <v>#N/A</v>
      </c>
      <c r="Q983" t="e">
        <f>TableOMP[[#This Row],[Avg]]-$U$2*TableOMP[[#This Row],[StdDev]]</f>
        <v>#N/A</v>
      </c>
      <c r="R983" t="e">
        <f>TableOMP[[#This Row],[Avg]]+$U$2*TableOMP[[#This Row],[StdDev]]</f>
        <v>#N/A</v>
      </c>
      <c r="S983" t="e">
        <f>IF(AND(TableOMP[[#This Row],[total_time]]&gt;=TableOMP[[#This Row],[Low]], TableOMP[[#This Row],[total_time]]&lt;=TableOMP[[#This Row],[High]]),1,0)</f>
        <v>#N/A</v>
      </c>
    </row>
    <row r="984" spans="1:19" x14ac:dyDescent="0.25">
      <c r="A984" t="s">
        <v>15</v>
      </c>
      <c r="B984">
        <v>10000</v>
      </c>
      <c r="C984">
        <v>100</v>
      </c>
      <c r="D984">
        <v>100000</v>
      </c>
      <c r="E984">
        <v>23</v>
      </c>
      <c r="F984">
        <v>1</v>
      </c>
      <c r="G984">
        <v>9.3227810000000009</v>
      </c>
      <c r="H984">
        <v>0.42330899999999999</v>
      </c>
      <c r="I984">
        <v>2.434275</v>
      </c>
      <c r="J984">
        <v>0.110649</v>
      </c>
      <c r="K984" t="str">
        <f t="shared" si="15"/>
        <v>6</v>
      </c>
      <c r="L984" t="s">
        <v>43</v>
      </c>
      <c r="M984" t="s">
        <v>44</v>
      </c>
      <c r="N9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23 1</v>
      </c>
      <c r="O984" t="e">
        <f>VLOOKUP(TableOMP[[#This Row],[Label]],TableAvg[],2,FALSE)</f>
        <v>#N/A</v>
      </c>
      <c r="P984" t="e">
        <f>VLOOKUP(TableOMP[[#This Row],[Label]],TableAvg[],3,FALSE)</f>
        <v>#N/A</v>
      </c>
      <c r="Q984" t="e">
        <f>TableOMP[[#This Row],[Avg]]-$U$2*TableOMP[[#This Row],[StdDev]]</f>
        <v>#N/A</v>
      </c>
      <c r="R984" t="e">
        <f>TableOMP[[#This Row],[Avg]]+$U$2*TableOMP[[#This Row],[StdDev]]</f>
        <v>#N/A</v>
      </c>
      <c r="S984" t="e">
        <f>IF(AND(TableOMP[[#This Row],[total_time]]&gt;=TableOMP[[#This Row],[Low]], TableOMP[[#This Row],[total_time]]&lt;=TableOMP[[#This Row],[High]]),1,0)</f>
        <v>#N/A</v>
      </c>
    </row>
    <row r="985" spans="1:19" x14ac:dyDescent="0.25">
      <c r="A985" t="s">
        <v>15</v>
      </c>
      <c r="B985">
        <v>10000</v>
      </c>
      <c r="C985">
        <v>100</v>
      </c>
      <c r="D985">
        <v>100000</v>
      </c>
      <c r="E985">
        <v>24</v>
      </c>
      <c r="F985">
        <v>1</v>
      </c>
      <c r="G985">
        <v>10.444882</v>
      </c>
      <c r="H985">
        <v>1.8046150000000001</v>
      </c>
      <c r="I985">
        <v>4.5700620000000001</v>
      </c>
      <c r="J985">
        <v>0.19869800000000001</v>
      </c>
      <c r="K985" t="str">
        <f t="shared" si="15"/>
        <v>6</v>
      </c>
      <c r="L985" t="s">
        <v>43</v>
      </c>
      <c r="M985" t="s">
        <v>44</v>
      </c>
      <c r="N9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24 1</v>
      </c>
      <c r="O985" t="e">
        <f>VLOOKUP(TableOMP[[#This Row],[Label]],TableAvg[],2,FALSE)</f>
        <v>#N/A</v>
      </c>
      <c r="P985" t="e">
        <f>VLOOKUP(TableOMP[[#This Row],[Label]],TableAvg[],3,FALSE)</f>
        <v>#N/A</v>
      </c>
      <c r="Q985" t="e">
        <f>TableOMP[[#This Row],[Avg]]-$U$2*TableOMP[[#This Row],[StdDev]]</f>
        <v>#N/A</v>
      </c>
      <c r="R985" t="e">
        <f>TableOMP[[#This Row],[Avg]]+$U$2*TableOMP[[#This Row],[StdDev]]</f>
        <v>#N/A</v>
      </c>
      <c r="S985" t="e">
        <f>IF(AND(TableOMP[[#This Row],[total_time]]&gt;=TableOMP[[#This Row],[Low]], TableOMP[[#This Row],[total_time]]&lt;=TableOMP[[#This Row],[High]]),1,0)</f>
        <v>#N/A</v>
      </c>
    </row>
    <row r="986" spans="1:19" x14ac:dyDescent="0.25">
      <c r="A986" t="s">
        <v>15</v>
      </c>
      <c r="B986">
        <v>10000</v>
      </c>
      <c r="C986">
        <v>100</v>
      </c>
      <c r="D986">
        <v>100000</v>
      </c>
      <c r="E986">
        <v>25</v>
      </c>
      <c r="F986">
        <v>1</v>
      </c>
      <c r="G986">
        <v>8.7115399999999994</v>
      </c>
      <c r="H986">
        <v>0.43092000000000003</v>
      </c>
      <c r="I986">
        <v>3.2912629999999998</v>
      </c>
      <c r="J986">
        <v>0.13713600000000001</v>
      </c>
      <c r="K986" t="str">
        <f t="shared" si="15"/>
        <v>6</v>
      </c>
      <c r="L986" t="s">
        <v>43</v>
      </c>
      <c r="M986" t="s">
        <v>44</v>
      </c>
      <c r="N9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25 1</v>
      </c>
      <c r="O986" t="e">
        <f>VLOOKUP(TableOMP[[#This Row],[Label]],TableAvg[],2,FALSE)</f>
        <v>#N/A</v>
      </c>
      <c r="P986" t="e">
        <f>VLOOKUP(TableOMP[[#This Row],[Label]],TableAvg[],3,FALSE)</f>
        <v>#N/A</v>
      </c>
      <c r="Q986" t="e">
        <f>TableOMP[[#This Row],[Avg]]-$U$2*TableOMP[[#This Row],[StdDev]]</f>
        <v>#N/A</v>
      </c>
      <c r="R986" t="e">
        <f>TableOMP[[#This Row],[Avg]]+$U$2*TableOMP[[#This Row],[StdDev]]</f>
        <v>#N/A</v>
      </c>
      <c r="S986" t="e">
        <f>IF(AND(TableOMP[[#This Row],[total_time]]&gt;=TableOMP[[#This Row],[Low]], TableOMP[[#This Row],[total_time]]&lt;=TableOMP[[#This Row],[High]]),1,0)</f>
        <v>#N/A</v>
      </c>
    </row>
    <row r="987" spans="1:19" x14ac:dyDescent="0.25">
      <c r="A987" t="s">
        <v>15</v>
      </c>
      <c r="B987">
        <v>10000</v>
      </c>
      <c r="C987">
        <v>100</v>
      </c>
      <c r="D987">
        <v>100000</v>
      </c>
      <c r="E987">
        <v>26</v>
      </c>
      <c r="F987">
        <v>1</v>
      </c>
      <c r="G987">
        <v>9.1555879999999998</v>
      </c>
      <c r="H987">
        <v>1.0977870000000001</v>
      </c>
      <c r="I987">
        <v>19.506827000000001</v>
      </c>
      <c r="J987">
        <v>0.78027299999999999</v>
      </c>
      <c r="K987" t="str">
        <f t="shared" si="15"/>
        <v>6</v>
      </c>
      <c r="L987" t="s">
        <v>43</v>
      </c>
      <c r="M987" t="s">
        <v>44</v>
      </c>
      <c r="N9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26 1</v>
      </c>
      <c r="O987" t="e">
        <f>VLOOKUP(TableOMP[[#This Row],[Label]],TableAvg[],2,FALSE)</f>
        <v>#N/A</v>
      </c>
      <c r="P987" t="e">
        <f>VLOOKUP(TableOMP[[#This Row],[Label]],TableAvg[],3,FALSE)</f>
        <v>#N/A</v>
      </c>
      <c r="Q987" t="e">
        <f>TableOMP[[#This Row],[Avg]]-$U$2*TableOMP[[#This Row],[StdDev]]</f>
        <v>#N/A</v>
      </c>
      <c r="R987" t="e">
        <f>TableOMP[[#This Row],[Avg]]+$U$2*TableOMP[[#This Row],[StdDev]]</f>
        <v>#N/A</v>
      </c>
      <c r="S987" t="e">
        <f>IF(AND(TableOMP[[#This Row],[total_time]]&gt;=TableOMP[[#This Row],[Low]], TableOMP[[#This Row],[total_time]]&lt;=TableOMP[[#This Row],[High]]),1,0)</f>
        <v>#N/A</v>
      </c>
    </row>
    <row r="988" spans="1:19" x14ac:dyDescent="0.25">
      <c r="A988" t="s">
        <v>15</v>
      </c>
      <c r="B988">
        <v>10000</v>
      </c>
      <c r="C988">
        <v>100</v>
      </c>
      <c r="D988">
        <v>100000</v>
      </c>
      <c r="E988">
        <v>27</v>
      </c>
      <c r="F988">
        <v>1</v>
      </c>
      <c r="G988">
        <v>8.1739990000000002</v>
      </c>
      <c r="H988">
        <v>0.57947599999999999</v>
      </c>
      <c r="I988">
        <v>5.7819310000000002</v>
      </c>
      <c r="J988">
        <v>0.222382</v>
      </c>
      <c r="K988" t="str">
        <f t="shared" si="15"/>
        <v>6</v>
      </c>
      <c r="L988" t="s">
        <v>43</v>
      </c>
      <c r="M988" t="s">
        <v>44</v>
      </c>
      <c r="N9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27 1</v>
      </c>
      <c r="O988" t="e">
        <f>VLOOKUP(TableOMP[[#This Row],[Label]],TableAvg[],2,FALSE)</f>
        <v>#N/A</v>
      </c>
      <c r="P988" t="e">
        <f>VLOOKUP(TableOMP[[#This Row],[Label]],TableAvg[],3,FALSE)</f>
        <v>#N/A</v>
      </c>
      <c r="Q988" t="e">
        <f>TableOMP[[#This Row],[Avg]]-$U$2*TableOMP[[#This Row],[StdDev]]</f>
        <v>#N/A</v>
      </c>
      <c r="R988" t="e">
        <f>TableOMP[[#This Row],[Avg]]+$U$2*TableOMP[[#This Row],[StdDev]]</f>
        <v>#N/A</v>
      </c>
      <c r="S988" t="e">
        <f>IF(AND(TableOMP[[#This Row],[total_time]]&gt;=TableOMP[[#This Row],[Low]], TableOMP[[#This Row],[total_time]]&lt;=TableOMP[[#This Row],[High]]),1,0)</f>
        <v>#N/A</v>
      </c>
    </row>
    <row r="989" spans="1:19" x14ac:dyDescent="0.25">
      <c r="A989" t="s">
        <v>15</v>
      </c>
      <c r="B989">
        <v>10000</v>
      </c>
      <c r="C989">
        <v>100</v>
      </c>
      <c r="D989">
        <v>100000</v>
      </c>
      <c r="E989">
        <v>28</v>
      </c>
      <c r="F989">
        <v>1</v>
      </c>
      <c r="G989">
        <v>7.8097560000000001</v>
      </c>
      <c r="H989">
        <v>0.374365</v>
      </c>
      <c r="I989">
        <v>3.0542660000000001</v>
      </c>
      <c r="J989">
        <v>0.113121</v>
      </c>
      <c r="K989" t="str">
        <f t="shared" si="15"/>
        <v>6</v>
      </c>
      <c r="L989" t="s">
        <v>43</v>
      </c>
      <c r="M989" t="s">
        <v>44</v>
      </c>
      <c r="N9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28 1</v>
      </c>
      <c r="O989" t="e">
        <f>VLOOKUP(TableOMP[[#This Row],[Label]],TableAvg[],2,FALSE)</f>
        <v>#N/A</v>
      </c>
      <c r="P989" t="e">
        <f>VLOOKUP(TableOMP[[#This Row],[Label]],TableAvg[],3,FALSE)</f>
        <v>#N/A</v>
      </c>
      <c r="Q989" t="e">
        <f>TableOMP[[#This Row],[Avg]]-$U$2*TableOMP[[#This Row],[StdDev]]</f>
        <v>#N/A</v>
      </c>
      <c r="R989" t="e">
        <f>TableOMP[[#This Row],[Avg]]+$U$2*TableOMP[[#This Row],[StdDev]]</f>
        <v>#N/A</v>
      </c>
      <c r="S989" t="e">
        <f>IF(AND(TableOMP[[#This Row],[total_time]]&gt;=TableOMP[[#This Row],[Low]], TableOMP[[#This Row],[total_time]]&lt;=TableOMP[[#This Row],[High]]),1,0)</f>
        <v>#N/A</v>
      </c>
    </row>
    <row r="990" spans="1:19" x14ac:dyDescent="0.25">
      <c r="A990" t="s">
        <v>15</v>
      </c>
      <c r="B990">
        <v>10000</v>
      </c>
      <c r="C990">
        <v>100</v>
      </c>
      <c r="D990">
        <v>100000</v>
      </c>
      <c r="E990">
        <v>29</v>
      </c>
      <c r="F990">
        <v>1</v>
      </c>
      <c r="G990">
        <v>7.6365299999999996</v>
      </c>
      <c r="H990">
        <v>0.44508199999999998</v>
      </c>
      <c r="I990">
        <v>3.1979129999999998</v>
      </c>
      <c r="J990">
        <v>0.11421099999999999</v>
      </c>
      <c r="K990" t="str">
        <f t="shared" si="15"/>
        <v>6</v>
      </c>
      <c r="L990" t="s">
        <v>43</v>
      </c>
      <c r="M990" t="s">
        <v>44</v>
      </c>
      <c r="N9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29 1</v>
      </c>
      <c r="O990" t="e">
        <f>VLOOKUP(TableOMP[[#This Row],[Label]],TableAvg[],2,FALSE)</f>
        <v>#N/A</v>
      </c>
      <c r="P990" t="e">
        <f>VLOOKUP(TableOMP[[#This Row],[Label]],TableAvg[],3,FALSE)</f>
        <v>#N/A</v>
      </c>
      <c r="Q990" t="e">
        <f>TableOMP[[#This Row],[Avg]]-$U$2*TableOMP[[#This Row],[StdDev]]</f>
        <v>#N/A</v>
      </c>
      <c r="R990" t="e">
        <f>TableOMP[[#This Row],[Avg]]+$U$2*TableOMP[[#This Row],[StdDev]]</f>
        <v>#N/A</v>
      </c>
      <c r="S990" t="e">
        <f>IF(AND(TableOMP[[#This Row],[total_time]]&gt;=TableOMP[[#This Row],[Low]], TableOMP[[#This Row],[total_time]]&lt;=TableOMP[[#This Row],[High]]),1,0)</f>
        <v>#N/A</v>
      </c>
    </row>
    <row r="991" spans="1:19" x14ac:dyDescent="0.25">
      <c r="A991" t="s">
        <v>15</v>
      </c>
      <c r="B991">
        <v>10000</v>
      </c>
      <c r="C991">
        <v>100</v>
      </c>
      <c r="D991">
        <v>100000</v>
      </c>
      <c r="E991">
        <v>30</v>
      </c>
      <c r="F991">
        <v>1</v>
      </c>
      <c r="G991">
        <v>7.7421559999999996</v>
      </c>
      <c r="H991">
        <v>0.498475</v>
      </c>
      <c r="I991">
        <v>4.5319919999999998</v>
      </c>
      <c r="J991">
        <v>0.156276</v>
      </c>
      <c r="K991" t="str">
        <f t="shared" si="15"/>
        <v>6</v>
      </c>
      <c r="L991" t="s">
        <v>43</v>
      </c>
      <c r="M991" t="s">
        <v>44</v>
      </c>
      <c r="N9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30 1</v>
      </c>
      <c r="O991" t="e">
        <f>VLOOKUP(TableOMP[[#This Row],[Label]],TableAvg[],2,FALSE)</f>
        <v>#N/A</v>
      </c>
      <c r="P991" t="e">
        <f>VLOOKUP(TableOMP[[#This Row],[Label]],TableAvg[],3,FALSE)</f>
        <v>#N/A</v>
      </c>
      <c r="Q991" t="e">
        <f>TableOMP[[#This Row],[Avg]]-$U$2*TableOMP[[#This Row],[StdDev]]</f>
        <v>#N/A</v>
      </c>
      <c r="R991" t="e">
        <f>TableOMP[[#This Row],[Avg]]+$U$2*TableOMP[[#This Row],[StdDev]]</f>
        <v>#N/A</v>
      </c>
      <c r="S991" t="e">
        <f>IF(AND(TableOMP[[#This Row],[total_time]]&gt;=TableOMP[[#This Row],[Low]], TableOMP[[#This Row],[total_time]]&lt;=TableOMP[[#This Row],[High]]),1,0)</f>
        <v>#N/A</v>
      </c>
    </row>
    <row r="992" spans="1:19" x14ac:dyDescent="0.25">
      <c r="A992" t="s">
        <v>15</v>
      </c>
      <c r="B992">
        <v>10000</v>
      </c>
      <c r="C992">
        <v>100</v>
      </c>
      <c r="D992">
        <v>100000</v>
      </c>
      <c r="E992">
        <v>31</v>
      </c>
      <c r="F992">
        <v>1</v>
      </c>
      <c r="G992">
        <v>7.4235160000000002</v>
      </c>
      <c r="H992">
        <v>0.451934</v>
      </c>
      <c r="I992">
        <v>4.1837730000000004</v>
      </c>
      <c r="J992">
        <v>0.139459</v>
      </c>
      <c r="K992" t="str">
        <f t="shared" si="15"/>
        <v>6</v>
      </c>
      <c r="L992" t="s">
        <v>43</v>
      </c>
      <c r="M992" t="s">
        <v>44</v>
      </c>
      <c r="N9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31 1</v>
      </c>
      <c r="O992" t="e">
        <f>VLOOKUP(TableOMP[[#This Row],[Label]],TableAvg[],2,FALSE)</f>
        <v>#N/A</v>
      </c>
      <c r="P992" t="e">
        <f>VLOOKUP(TableOMP[[#This Row],[Label]],TableAvg[],3,FALSE)</f>
        <v>#N/A</v>
      </c>
      <c r="Q992" t="e">
        <f>TableOMP[[#This Row],[Avg]]-$U$2*TableOMP[[#This Row],[StdDev]]</f>
        <v>#N/A</v>
      </c>
      <c r="R992" t="e">
        <f>TableOMP[[#This Row],[Avg]]+$U$2*TableOMP[[#This Row],[StdDev]]</f>
        <v>#N/A</v>
      </c>
      <c r="S992" t="e">
        <f>IF(AND(TableOMP[[#This Row],[total_time]]&gt;=TableOMP[[#This Row],[Low]], TableOMP[[#This Row],[total_time]]&lt;=TableOMP[[#This Row],[High]]),1,0)</f>
        <v>#N/A</v>
      </c>
    </row>
    <row r="993" spans="1:19" x14ac:dyDescent="0.25">
      <c r="A993" t="s">
        <v>15</v>
      </c>
      <c r="B993">
        <v>10000</v>
      </c>
      <c r="C993">
        <v>100</v>
      </c>
      <c r="D993">
        <v>100000</v>
      </c>
      <c r="E993">
        <v>32</v>
      </c>
      <c r="F993">
        <v>1</v>
      </c>
      <c r="G993">
        <v>7.4330290000000003</v>
      </c>
      <c r="H993">
        <v>0.54070600000000002</v>
      </c>
      <c r="I993">
        <v>3.5514640000000002</v>
      </c>
      <c r="J993">
        <v>0.114563</v>
      </c>
      <c r="K993" t="str">
        <f t="shared" si="15"/>
        <v>6</v>
      </c>
      <c r="L993" t="s">
        <v>43</v>
      </c>
      <c r="M993" t="s">
        <v>44</v>
      </c>
      <c r="N9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32 1</v>
      </c>
      <c r="O993" t="e">
        <f>VLOOKUP(TableOMP[[#This Row],[Label]],TableAvg[],2,FALSE)</f>
        <v>#N/A</v>
      </c>
      <c r="P993" t="e">
        <f>VLOOKUP(TableOMP[[#This Row],[Label]],TableAvg[],3,FALSE)</f>
        <v>#N/A</v>
      </c>
      <c r="Q993" t="e">
        <f>TableOMP[[#This Row],[Avg]]-$U$2*TableOMP[[#This Row],[StdDev]]</f>
        <v>#N/A</v>
      </c>
      <c r="R993" t="e">
        <f>TableOMP[[#This Row],[Avg]]+$U$2*TableOMP[[#This Row],[StdDev]]</f>
        <v>#N/A</v>
      </c>
      <c r="S993" t="e">
        <f>IF(AND(TableOMP[[#This Row],[total_time]]&gt;=TableOMP[[#This Row],[Low]], TableOMP[[#This Row],[total_time]]&lt;=TableOMP[[#This Row],[High]]),1,0)</f>
        <v>#N/A</v>
      </c>
    </row>
    <row r="994" spans="1:19" x14ac:dyDescent="0.25">
      <c r="A994" t="s">
        <v>15</v>
      </c>
      <c r="B994">
        <v>10000</v>
      </c>
      <c r="C994">
        <v>100</v>
      </c>
      <c r="D994">
        <v>100000</v>
      </c>
      <c r="E994">
        <v>33</v>
      </c>
      <c r="F994">
        <v>1</v>
      </c>
      <c r="G994">
        <v>7.2212490000000003</v>
      </c>
      <c r="H994">
        <v>0.51663400000000004</v>
      </c>
      <c r="I994">
        <v>5.6231920000000004</v>
      </c>
      <c r="J994">
        <v>0.17572499999999999</v>
      </c>
      <c r="K994" t="str">
        <f t="shared" si="15"/>
        <v>6</v>
      </c>
      <c r="L994" t="s">
        <v>43</v>
      </c>
      <c r="M994" t="s">
        <v>44</v>
      </c>
      <c r="N9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33 1</v>
      </c>
      <c r="O994" t="e">
        <f>VLOOKUP(TableOMP[[#This Row],[Label]],TableAvg[],2,FALSE)</f>
        <v>#N/A</v>
      </c>
      <c r="P994" t="e">
        <f>VLOOKUP(TableOMP[[#This Row],[Label]],TableAvg[],3,FALSE)</f>
        <v>#N/A</v>
      </c>
      <c r="Q994" t="e">
        <f>TableOMP[[#This Row],[Avg]]-$U$2*TableOMP[[#This Row],[StdDev]]</f>
        <v>#N/A</v>
      </c>
      <c r="R994" t="e">
        <f>TableOMP[[#This Row],[Avg]]+$U$2*TableOMP[[#This Row],[StdDev]]</f>
        <v>#N/A</v>
      </c>
      <c r="S994" t="e">
        <f>IF(AND(TableOMP[[#This Row],[total_time]]&gt;=TableOMP[[#This Row],[Low]], TableOMP[[#This Row],[total_time]]&lt;=TableOMP[[#This Row],[High]]),1,0)</f>
        <v>#N/A</v>
      </c>
    </row>
    <row r="995" spans="1:19" x14ac:dyDescent="0.25">
      <c r="A995" t="s">
        <v>15</v>
      </c>
      <c r="B995">
        <v>10000</v>
      </c>
      <c r="C995">
        <v>100</v>
      </c>
      <c r="D995">
        <v>100000</v>
      </c>
      <c r="E995">
        <v>34</v>
      </c>
      <c r="F995">
        <v>1</v>
      </c>
      <c r="G995">
        <v>16.358214</v>
      </c>
      <c r="H995">
        <v>10.034326</v>
      </c>
      <c r="I995">
        <v>22.492856</v>
      </c>
      <c r="J995">
        <v>0.68160200000000004</v>
      </c>
      <c r="K995" t="str">
        <f t="shared" si="15"/>
        <v>6</v>
      </c>
      <c r="L995" t="s">
        <v>43</v>
      </c>
      <c r="M995" t="s">
        <v>44</v>
      </c>
      <c r="N9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34 1</v>
      </c>
      <c r="O995" t="e">
        <f>VLOOKUP(TableOMP[[#This Row],[Label]],TableAvg[],2,FALSE)</f>
        <v>#N/A</v>
      </c>
      <c r="P995" t="e">
        <f>VLOOKUP(TableOMP[[#This Row],[Label]],TableAvg[],3,FALSE)</f>
        <v>#N/A</v>
      </c>
      <c r="Q995" t="e">
        <f>TableOMP[[#This Row],[Avg]]-$U$2*TableOMP[[#This Row],[StdDev]]</f>
        <v>#N/A</v>
      </c>
      <c r="R995" t="e">
        <f>TableOMP[[#This Row],[Avg]]+$U$2*TableOMP[[#This Row],[StdDev]]</f>
        <v>#N/A</v>
      </c>
      <c r="S995" t="e">
        <f>IF(AND(TableOMP[[#This Row],[total_time]]&gt;=TableOMP[[#This Row],[Low]], TableOMP[[#This Row],[total_time]]&lt;=TableOMP[[#This Row],[High]]),1,0)</f>
        <v>#N/A</v>
      </c>
    </row>
    <row r="996" spans="1:19" x14ac:dyDescent="0.25">
      <c r="A996" t="s">
        <v>15</v>
      </c>
      <c r="B996">
        <v>10000</v>
      </c>
      <c r="C996">
        <v>100</v>
      </c>
      <c r="D996">
        <v>100000</v>
      </c>
      <c r="E996">
        <v>35</v>
      </c>
      <c r="F996">
        <v>1</v>
      </c>
      <c r="G996">
        <v>10.325993</v>
      </c>
      <c r="H996">
        <v>4.0863579999999997</v>
      </c>
      <c r="I996">
        <v>134.96507399999999</v>
      </c>
      <c r="J996">
        <v>3.9695610000000001</v>
      </c>
      <c r="K996" t="str">
        <f t="shared" si="15"/>
        <v>6</v>
      </c>
      <c r="L996" t="s">
        <v>43</v>
      </c>
      <c r="M996" t="s">
        <v>44</v>
      </c>
      <c r="N9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35 1</v>
      </c>
      <c r="O996" t="e">
        <f>VLOOKUP(TableOMP[[#This Row],[Label]],TableAvg[],2,FALSE)</f>
        <v>#N/A</v>
      </c>
      <c r="P996" t="e">
        <f>VLOOKUP(TableOMP[[#This Row],[Label]],TableAvg[],3,FALSE)</f>
        <v>#N/A</v>
      </c>
      <c r="Q996" t="e">
        <f>TableOMP[[#This Row],[Avg]]-$U$2*TableOMP[[#This Row],[StdDev]]</f>
        <v>#N/A</v>
      </c>
      <c r="R996" t="e">
        <f>TableOMP[[#This Row],[Avg]]+$U$2*TableOMP[[#This Row],[StdDev]]</f>
        <v>#N/A</v>
      </c>
      <c r="S996" t="e">
        <f>IF(AND(TableOMP[[#This Row],[total_time]]&gt;=TableOMP[[#This Row],[Low]], TableOMP[[#This Row],[total_time]]&lt;=TableOMP[[#This Row],[High]]),1,0)</f>
        <v>#N/A</v>
      </c>
    </row>
    <row r="997" spans="1:19" x14ac:dyDescent="0.25">
      <c r="A997" t="s">
        <v>15</v>
      </c>
      <c r="B997">
        <v>10000</v>
      </c>
      <c r="C997">
        <v>100</v>
      </c>
      <c r="D997">
        <v>100000</v>
      </c>
      <c r="E997">
        <v>36</v>
      </c>
      <c r="F997">
        <v>1</v>
      </c>
      <c r="G997">
        <v>6.5381150000000003</v>
      </c>
      <c r="H997">
        <v>0.34989599999999998</v>
      </c>
      <c r="I997">
        <v>8.6529779999999992</v>
      </c>
      <c r="J997">
        <v>0.247228</v>
      </c>
      <c r="K997" t="str">
        <f t="shared" si="15"/>
        <v>6</v>
      </c>
      <c r="L997" t="s">
        <v>43</v>
      </c>
      <c r="M997" t="s">
        <v>44</v>
      </c>
      <c r="N9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36 1</v>
      </c>
      <c r="O997" t="e">
        <f>VLOOKUP(TableOMP[[#This Row],[Label]],TableAvg[],2,FALSE)</f>
        <v>#N/A</v>
      </c>
      <c r="P997" t="e">
        <f>VLOOKUP(TableOMP[[#This Row],[Label]],TableAvg[],3,FALSE)</f>
        <v>#N/A</v>
      </c>
      <c r="Q997" t="e">
        <f>TableOMP[[#This Row],[Avg]]-$U$2*TableOMP[[#This Row],[StdDev]]</f>
        <v>#N/A</v>
      </c>
      <c r="R997" t="e">
        <f>TableOMP[[#This Row],[Avg]]+$U$2*TableOMP[[#This Row],[StdDev]]</f>
        <v>#N/A</v>
      </c>
      <c r="S997" t="e">
        <f>IF(AND(TableOMP[[#This Row],[total_time]]&gt;=TableOMP[[#This Row],[Low]], TableOMP[[#This Row],[total_time]]&lt;=TableOMP[[#This Row],[High]]),1,0)</f>
        <v>#N/A</v>
      </c>
    </row>
    <row r="998" spans="1:19" x14ac:dyDescent="0.25">
      <c r="A998" t="s">
        <v>15</v>
      </c>
      <c r="B998">
        <v>10000</v>
      </c>
      <c r="C998">
        <v>100</v>
      </c>
      <c r="D998">
        <v>100000</v>
      </c>
      <c r="E998">
        <v>39</v>
      </c>
      <c r="F998">
        <v>1</v>
      </c>
      <c r="G998">
        <v>6.3714170000000001</v>
      </c>
      <c r="H998">
        <v>0.50405999999999995</v>
      </c>
      <c r="I998">
        <v>6.1848130000000001</v>
      </c>
      <c r="J998">
        <v>0.16275800000000001</v>
      </c>
      <c r="K998" t="str">
        <f t="shared" si="15"/>
        <v>6</v>
      </c>
      <c r="L998" t="s">
        <v>43</v>
      </c>
      <c r="M998" t="s">
        <v>44</v>
      </c>
      <c r="N9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39 1</v>
      </c>
      <c r="O998" t="e">
        <f>VLOOKUP(TableOMP[[#This Row],[Label]],TableAvg[],2,FALSE)</f>
        <v>#N/A</v>
      </c>
      <c r="P998" t="e">
        <f>VLOOKUP(TableOMP[[#This Row],[Label]],TableAvg[],3,FALSE)</f>
        <v>#N/A</v>
      </c>
      <c r="Q998" t="e">
        <f>TableOMP[[#This Row],[Avg]]-$U$2*TableOMP[[#This Row],[StdDev]]</f>
        <v>#N/A</v>
      </c>
      <c r="R998" t="e">
        <f>TableOMP[[#This Row],[Avg]]+$U$2*TableOMP[[#This Row],[StdDev]]</f>
        <v>#N/A</v>
      </c>
      <c r="S998" t="e">
        <f>IF(AND(TableOMP[[#This Row],[total_time]]&gt;=TableOMP[[#This Row],[Low]], TableOMP[[#This Row],[total_time]]&lt;=TableOMP[[#This Row],[High]]),1,0)</f>
        <v>#N/A</v>
      </c>
    </row>
    <row r="999" spans="1:19" x14ac:dyDescent="0.25">
      <c r="A999" t="s">
        <v>15</v>
      </c>
      <c r="B999">
        <v>10000</v>
      </c>
      <c r="C999">
        <v>100</v>
      </c>
      <c r="D999">
        <v>100000</v>
      </c>
      <c r="E999">
        <v>40</v>
      </c>
      <c r="F999">
        <v>1</v>
      </c>
      <c r="G999">
        <v>6.1913999999999998</v>
      </c>
      <c r="H999">
        <v>0.38333600000000001</v>
      </c>
      <c r="I999">
        <v>3.6961499999999998</v>
      </c>
      <c r="J999">
        <v>9.4772999999999996E-2</v>
      </c>
      <c r="K999" t="str">
        <f t="shared" si="15"/>
        <v>6</v>
      </c>
      <c r="L999" t="s">
        <v>43</v>
      </c>
      <c r="M999" t="s">
        <v>44</v>
      </c>
      <c r="N9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40 1</v>
      </c>
      <c r="O999" t="e">
        <f>VLOOKUP(TableOMP[[#This Row],[Label]],TableAvg[],2,FALSE)</f>
        <v>#N/A</v>
      </c>
      <c r="P999" t="e">
        <f>VLOOKUP(TableOMP[[#This Row],[Label]],TableAvg[],3,FALSE)</f>
        <v>#N/A</v>
      </c>
      <c r="Q999" t="e">
        <f>TableOMP[[#This Row],[Avg]]-$U$2*TableOMP[[#This Row],[StdDev]]</f>
        <v>#N/A</v>
      </c>
      <c r="R999" t="e">
        <f>TableOMP[[#This Row],[Avg]]+$U$2*TableOMP[[#This Row],[StdDev]]</f>
        <v>#N/A</v>
      </c>
      <c r="S999" t="e">
        <f>IF(AND(TableOMP[[#This Row],[total_time]]&gt;=TableOMP[[#This Row],[Low]], TableOMP[[#This Row],[total_time]]&lt;=TableOMP[[#This Row],[High]]),1,0)</f>
        <v>#N/A</v>
      </c>
    </row>
    <row r="1000" spans="1:19" x14ac:dyDescent="0.25">
      <c r="A1000" t="s">
        <v>15</v>
      </c>
      <c r="B1000">
        <v>10000</v>
      </c>
      <c r="C1000">
        <v>100</v>
      </c>
      <c r="D1000">
        <v>100000</v>
      </c>
      <c r="E1000">
        <v>41</v>
      </c>
      <c r="F1000">
        <v>1</v>
      </c>
      <c r="G1000">
        <v>6.548565</v>
      </c>
      <c r="H1000">
        <v>0.95837300000000003</v>
      </c>
      <c r="I1000">
        <v>9.0230169999999994</v>
      </c>
      <c r="J1000">
        <v>0.225575</v>
      </c>
      <c r="K1000" t="str">
        <f t="shared" si="15"/>
        <v>6</v>
      </c>
      <c r="L1000" t="s">
        <v>43</v>
      </c>
      <c r="M1000" t="s">
        <v>44</v>
      </c>
      <c r="N10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41 1</v>
      </c>
      <c r="O1000" t="e">
        <f>VLOOKUP(TableOMP[[#This Row],[Label]],TableAvg[],2,FALSE)</f>
        <v>#N/A</v>
      </c>
      <c r="P1000" t="e">
        <f>VLOOKUP(TableOMP[[#This Row],[Label]],TableAvg[],3,FALSE)</f>
        <v>#N/A</v>
      </c>
      <c r="Q1000" t="e">
        <f>TableOMP[[#This Row],[Avg]]-$U$2*TableOMP[[#This Row],[StdDev]]</f>
        <v>#N/A</v>
      </c>
      <c r="R1000" t="e">
        <f>TableOMP[[#This Row],[Avg]]+$U$2*TableOMP[[#This Row],[StdDev]]</f>
        <v>#N/A</v>
      </c>
      <c r="S1000" t="e">
        <f>IF(AND(TableOMP[[#This Row],[total_time]]&gt;=TableOMP[[#This Row],[Low]], TableOMP[[#This Row],[total_time]]&lt;=TableOMP[[#This Row],[High]]),1,0)</f>
        <v>#N/A</v>
      </c>
    </row>
    <row r="1001" spans="1:19" x14ac:dyDescent="0.25">
      <c r="A1001" t="s">
        <v>15</v>
      </c>
      <c r="B1001">
        <v>10000</v>
      </c>
      <c r="C1001">
        <v>100</v>
      </c>
      <c r="D1001">
        <v>100000</v>
      </c>
      <c r="E1001">
        <v>42</v>
      </c>
      <c r="F1001">
        <v>1</v>
      </c>
      <c r="G1001">
        <v>24.131114</v>
      </c>
      <c r="H1001">
        <v>18.506412999999998</v>
      </c>
      <c r="I1001">
        <v>11.858841</v>
      </c>
      <c r="J1001">
        <v>0.28924</v>
      </c>
      <c r="K1001" t="str">
        <f t="shared" si="15"/>
        <v>6</v>
      </c>
      <c r="L1001" t="s">
        <v>43</v>
      </c>
      <c r="M1001" t="s">
        <v>44</v>
      </c>
      <c r="N10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42 1</v>
      </c>
      <c r="O1001" t="e">
        <f>VLOOKUP(TableOMP[[#This Row],[Label]],TableAvg[],2,FALSE)</f>
        <v>#N/A</v>
      </c>
      <c r="P1001" t="e">
        <f>VLOOKUP(TableOMP[[#This Row],[Label]],TableAvg[],3,FALSE)</f>
        <v>#N/A</v>
      </c>
      <c r="Q1001" t="e">
        <f>TableOMP[[#This Row],[Avg]]-$U$2*TableOMP[[#This Row],[StdDev]]</f>
        <v>#N/A</v>
      </c>
      <c r="R1001" t="e">
        <f>TableOMP[[#This Row],[Avg]]+$U$2*TableOMP[[#This Row],[StdDev]]</f>
        <v>#N/A</v>
      </c>
      <c r="S1001" t="e">
        <f>IF(AND(TableOMP[[#This Row],[total_time]]&gt;=TableOMP[[#This Row],[Low]], TableOMP[[#This Row],[total_time]]&lt;=TableOMP[[#This Row],[High]]),1,0)</f>
        <v>#N/A</v>
      </c>
    </row>
    <row r="1002" spans="1:19" x14ac:dyDescent="0.25">
      <c r="A1002" t="s">
        <v>15</v>
      </c>
      <c r="B1002">
        <v>10000</v>
      </c>
      <c r="C1002">
        <v>100</v>
      </c>
      <c r="D1002">
        <v>100000</v>
      </c>
      <c r="E1002">
        <v>43</v>
      </c>
      <c r="F1002">
        <v>1</v>
      </c>
      <c r="G1002">
        <v>5.8814529999999996</v>
      </c>
      <c r="H1002">
        <v>0.26424900000000001</v>
      </c>
      <c r="I1002">
        <v>5.7004460000000003</v>
      </c>
      <c r="J1002">
        <v>0.13572500000000001</v>
      </c>
      <c r="K1002" t="str">
        <f t="shared" si="15"/>
        <v>6</v>
      </c>
      <c r="L1002" t="s">
        <v>43</v>
      </c>
      <c r="M1002" t="s">
        <v>44</v>
      </c>
      <c r="N10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43 1</v>
      </c>
      <c r="O1002" t="e">
        <f>VLOOKUP(TableOMP[[#This Row],[Label]],TableAvg[],2,FALSE)</f>
        <v>#N/A</v>
      </c>
      <c r="P1002" t="e">
        <f>VLOOKUP(TableOMP[[#This Row],[Label]],TableAvg[],3,FALSE)</f>
        <v>#N/A</v>
      </c>
      <c r="Q1002" t="e">
        <f>TableOMP[[#This Row],[Avg]]-$U$2*TableOMP[[#This Row],[StdDev]]</f>
        <v>#N/A</v>
      </c>
      <c r="R1002" t="e">
        <f>TableOMP[[#This Row],[Avg]]+$U$2*TableOMP[[#This Row],[StdDev]]</f>
        <v>#N/A</v>
      </c>
      <c r="S1002" t="e">
        <f>IF(AND(TableOMP[[#This Row],[total_time]]&gt;=TableOMP[[#This Row],[Low]], TableOMP[[#This Row],[total_time]]&lt;=TableOMP[[#This Row],[High]]),1,0)</f>
        <v>#N/A</v>
      </c>
    </row>
    <row r="1003" spans="1:19" x14ac:dyDescent="0.25">
      <c r="A1003" t="s">
        <v>15</v>
      </c>
      <c r="B1003">
        <v>10000</v>
      </c>
      <c r="C1003">
        <v>100</v>
      </c>
      <c r="D1003">
        <v>100000</v>
      </c>
      <c r="E1003">
        <v>44</v>
      </c>
      <c r="F1003">
        <v>1</v>
      </c>
      <c r="G1003">
        <v>5.6947520000000003</v>
      </c>
      <c r="H1003">
        <v>0.34261900000000001</v>
      </c>
      <c r="I1003">
        <v>9.6751900000000006</v>
      </c>
      <c r="J1003">
        <v>0.22500400000000001</v>
      </c>
      <c r="K1003" t="str">
        <f t="shared" si="15"/>
        <v>6</v>
      </c>
      <c r="L1003" t="s">
        <v>43</v>
      </c>
      <c r="M1003" t="s">
        <v>44</v>
      </c>
      <c r="N10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44 1</v>
      </c>
      <c r="O1003" t="e">
        <f>VLOOKUP(TableOMP[[#This Row],[Label]],TableAvg[],2,FALSE)</f>
        <v>#N/A</v>
      </c>
      <c r="P1003" t="e">
        <f>VLOOKUP(TableOMP[[#This Row],[Label]],TableAvg[],3,FALSE)</f>
        <v>#N/A</v>
      </c>
      <c r="Q1003" t="e">
        <f>TableOMP[[#This Row],[Avg]]-$U$2*TableOMP[[#This Row],[StdDev]]</f>
        <v>#N/A</v>
      </c>
      <c r="R1003" t="e">
        <f>TableOMP[[#This Row],[Avg]]+$U$2*TableOMP[[#This Row],[StdDev]]</f>
        <v>#N/A</v>
      </c>
      <c r="S1003" t="e">
        <f>IF(AND(TableOMP[[#This Row],[total_time]]&gt;=TableOMP[[#This Row],[Low]], TableOMP[[#This Row],[total_time]]&lt;=TableOMP[[#This Row],[High]]),1,0)</f>
        <v>#N/A</v>
      </c>
    </row>
    <row r="1004" spans="1:19" x14ac:dyDescent="0.25">
      <c r="A1004" t="s">
        <v>15</v>
      </c>
      <c r="B1004">
        <v>10000</v>
      </c>
      <c r="C1004">
        <v>100</v>
      </c>
      <c r="D1004">
        <v>100000</v>
      </c>
      <c r="E1004">
        <v>45</v>
      </c>
      <c r="F1004">
        <v>1</v>
      </c>
      <c r="G1004">
        <v>5.7673129999999997</v>
      </c>
      <c r="H1004">
        <v>0.47125899999999998</v>
      </c>
      <c r="I1004">
        <v>7.0913909999999998</v>
      </c>
      <c r="J1004">
        <v>0.16116800000000001</v>
      </c>
      <c r="K1004" t="str">
        <f t="shared" si="15"/>
        <v>6</v>
      </c>
      <c r="L1004" t="s">
        <v>43</v>
      </c>
      <c r="M1004" t="s">
        <v>44</v>
      </c>
      <c r="N10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45 1</v>
      </c>
      <c r="O1004" t="e">
        <f>VLOOKUP(TableOMP[[#This Row],[Label]],TableAvg[],2,FALSE)</f>
        <v>#N/A</v>
      </c>
      <c r="P1004" t="e">
        <f>VLOOKUP(TableOMP[[#This Row],[Label]],TableAvg[],3,FALSE)</f>
        <v>#N/A</v>
      </c>
      <c r="Q1004" t="e">
        <f>TableOMP[[#This Row],[Avg]]-$U$2*TableOMP[[#This Row],[StdDev]]</f>
        <v>#N/A</v>
      </c>
      <c r="R1004" t="e">
        <f>TableOMP[[#This Row],[Avg]]+$U$2*TableOMP[[#This Row],[StdDev]]</f>
        <v>#N/A</v>
      </c>
      <c r="S1004" t="e">
        <f>IF(AND(TableOMP[[#This Row],[total_time]]&gt;=TableOMP[[#This Row],[Low]], TableOMP[[#This Row],[total_time]]&lt;=TableOMP[[#This Row],[High]]),1,0)</f>
        <v>#N/A</v>
      </c>
    </row>
    <row r="1005" spans="1:19" x14ac:dyDescent="0.25">
      <c r="A1005" t="s">
        <v>15</v>
      </c>
      <c r="B1005">
        <v>10000</v>
      </c>
      <c r="C1005">
        <v>100</v>
      </c>
      <c r="D1005">
        <v>100000</v>
      </c>
      <c r="E1005">
        <v>46</v>
      </c>
      <c r="F1005">
        <v>1</v>
      </c>
      <c r="G1005">
        <v>6.079294</v>
      </c>
      <c r="H1005">
        <v>0.51628300000000005</v>
      </c>
      <c r="I1005">
        <v>5.7209919999999999</v>
      </c>
      <c r="J1005">
        <v>0.127133</v>
      </c>
      <c r="K1005" t="str">
        <f t="shared" si="15"/>
        <v>6</v>
      </c>
      <c r="L1005" t="s">
        <v>43</v>
      </c>
      <c r="M1005" t="s">
        <v>44</v>
      </c>
      <c r="N10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46 1</v>
      </c>
      <c r="O1005" t="e">
        <f>VLOOKUP(TableOMP[[#This Row],[Label]],TableAvg[],2,FALSE)</f>
        <v>#N/A</v>
      </c>
      <c r="P1005" t="e">
        <f>VLOOKUP(TableOMP[[#This Row],[Label]],TableAvg[],3,FALSE)</f>
        <v>#N/A</v>
      </c>
      <c r="Q1005" t="e">
        <f>TableOMP[[#This Row],[Avg]]-$U$2*TableOMP[[#This Row],[StdDev]]</f>
        <v>#N/A</v>
      </c>
      <c r="R1005" t="e">
        <f>TableOMP[[#This Row],[Avg]]+$U$2*TableOMP[[#This Row],[StdDev]]</f>
        <v>#N/A</v>
      </c>
      <c r="S1005" t="e">
        <f>IF(AND(TableOMP[[#This Row],[total_time]]&gt;=TableOMP[[#This Row],[Low]], TableOMP[[#This Row],[total_time]]&lt;=TableOMP[[#This Row],[High]]),1,0)</f>
        <v>#N/A</v>
      </c>
    </row>
    <row r="1006" spans="1:19" x14ac:dyDescent="0.25">
      <c r="A1006" t="s">
        <v>15</v>
      </c>
      <c r="B1006">
        <v>10000</v>
      </c>
      <c r="C1006">
        <v>100</v>
      </c>
      <c r="D1006">
        <v>100000</v>
      </c>
      <c r="E1006">
        <v>47</v>
      </c>
      <c r="F1006">
        <v>1</v>
      </c>
      <c r="G1006">
        <v>5.893548</v>
      </c>
      <c r="H1006">
        <v>0.52666999999999997</v>
      </c>
      <c r="I1006">
        <v>8.1631350000000005</v>
      </c>
      <c r="J1006">
        <v>0.17745900000000001</v>
      </c>
      <c r="K1006" t="str">
        <f t="shared" si="15"/>
        <v>6</v>
      </c>
      <c r="L1006" t="s">
        <v>43</v>
      </c>
      <c r="M1006" t="s">
        <v>44</v>
      </c>
      <c r="N10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47 1</v>
      </c>
      <c r="O1006" t="e">
        <f>VLOOKUP(TableOMP[[#This Row],[Label]],TableAvg[],2,FALSE)</f>
        <v>#N/A</v>
      </c>
      <c r="P1006" t="e">
        <f>VLOOKUP(TableOMP[[#This Row],[Label]],TableAvg[],3,FALSE)</f>
        <v>#N/A</v>
      </c>
      <c r="Q1006" t="e">
        <f>TableOMP[[#This Row],[Avg]]-$U$2*TableOMP[[#This Row],[StdDev]]</f>
        <v>#N/A</v>
      </c>
      <c r="R1006" t="e">
        <f>TableOMP[[#This Row],[Avg]]+$U$2*TableOMP[[#This Row],[StdDev]]</f>
        <v>#N/A</v>
      </c>
      <c r="S1006" t="e">
        <f>IF(AND(TableOMP[[#This Row],[total_time]]&gt;=TableOMP[[#This Row],[Low]], TableOMP[[#This Row],[total_time]]&lt;=TableOMP[[#This Row],[High]]),1,0)</f>
        <v>#N/A</v>
      </c>
    </row>
    <row r="1007" spans="1:19" x14ac:dyDescent="0.25">
      <c r="A1007" t="s">
        <v>15</v>
      </c>
      <c r="B1007">
        <v>10000</v>
      </c>
      <c r="C1007">
        <v>100</v>
      </c>
      <c r="D1007">
        <v>100000</v>
      </c>
      <c r="E1007">
        <v>48</v>
      </c>
      <c r="F1007">
        <v>1</v>
      </c>
      <c r="G1007">
        <v>5.9019060000000003</v>
      </c>
      <c r="H1007">
        <v>0.56139600000000001</v>
      </c>
      <c r="I1007">
        <v>8.2575769999999995</v>
      </c>
      <c r="J1007">
        <v>0.17569299999999999</v>
      </c>
      <c r="K1007" t="str">
        <f t="shared" si="15"/>
        <v>6</v>
      </c>
      <c r="L1007" t="s">
        <v>43</v>
      </c>
      <c r="M1007" t="s">
        <v>44</v>
      </c>
      <c r="N10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48 1</v>
      </c>
      <c r="O1007" t="e">
        <f>VLOOKUP(TableOMP[[#This Row],[Label]],TableAvg[],2,FALSE)</f>
        <v>#N/A</v>
      </c>
      <c r="P1007" t="e">
        <f>VLOOKUP(TableOMP[[#This Row],[Label]],TableAvg[],3,FALSE)</f>
        <v>#N/A</v>
      </c>
      <c r="Q1007" t="e">
        <f>TableOMP[[#This Row],[Avg]]-$U$2*TableOMP[[#This Row],[StdDev]]</f>
        <v>#N/A</v>
      </c>
      <c r="R1007" t="e">
        <f>TableOMP[[#This Row],[Avg]]+$U$2*TableOMP[[#This Row],[StdDev]]</f>
        <v>#N/A</v>
      </c>
      <c r="S1007" t="e">
        <f>IF(AND(TableOMP[[#This Row],[total_time]]&gt;=TableOMP[[#This Row],[Low]], TableOMP[[#This Row],[total_time]]&lt;=TableOMP[[#This Row],[High]]),1,0)</f>
        <v>#N/A</v>
      </c>
    </row>
    <row r="1008" spans="1:19" x14ac:dyDescent="0.25">
      <c r="A1008" t="s">
        <v>15</v>
      </c>
      <c r="B1008">
        <v>10000</v>
      </c>
      <c r="C1008">
        <v>100</v>
      </c>
      <c r="D1008">
        <v>100000</v>
      </c>
      <c r="E1008">
        <v>49</v>
      </c>
      <c r="F1008">
        <v>1</v>
      </c>
      <c r="G1008">
        <v>7.4975170000000002</v>
      </c>
      <c r="H1008">
        <v>2.262966</v>
      </c>
      <c r="I1008">
        <v>23.879073000000002</v>
      </c>
      <c r="J1008">
        <v>0.49748100000000001</v>
      </c>
      <c r="K1008" t="str">
        <f t="shared" si="15"/>
        <v>6</v>
      </c>
      <c r="L1008" t="s">
        <v>43</v>
      </c>
      <c r="M1008" t="s">
        <v>44</v>
      </c>
      <c r="N10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49 1</v>
      </c>
      <c r="O1008" t="e">
        <f>VLOOKUP(TableOMP[[#This Row],[Label]],TableAvg[],2,FALSE)</f>
        <v>#N/A</v>
      </c>
      <c r="P1008" t="e">
        <f>VLOOKUP(TableOMP[[#This Row],[Label]],TableAvg[],3,FALSE)</f>
        <v>#N/A</v>
      </c>
      <c r="Q1008" t="e">
        <f>TableOMP[[#This Row],[Avg]]-$U$2*TableOMP[[#This Row],[StdDev]]</f>
        <v>#N/A</v>
      </c>
      <c r="R1008" t="e">
        <f>TableOMP[[#This Row],[Avg]]+$U$2*TableOMP[[#This Row],[StdDev]]</f>
        <v>#N/A</v>
      </c>
      <c r="S1008" t="e">
        <f>IF(AND(TableOMP[[#This Row],[total_time]]&gt;=TableOMP[[#This Row],[Low]], TableOMP[[#This Row],[total_time]]&lt;=TableOMP[[#This Row],[High]]),1,0)</f>
        <v>#N/A</v>
      </c>
    </row>
    <row r="1009" spans="1:19" x14ac:dyDescent="0.25">
      <c r="A1009" t="s">
        <v>15</v>
      </c>
      <c r="B1009">
        <v>10000</v>
      </c>
      <c r="C1009">
        <v>100</v>
      </c>
      <c r="D1009">
        <v>100000</v>
      </c>
      <c r="E1009">
        <v>50</v>
      </c>
      <c r="F1009">
        <v>1</v>
      </c>
      <c r="G1009">
        <v>5.7673300000000003</v>
      </c>
      <c r="H1009">
        <v>0.53977299999999995</v>
      </c>
      <c r="I1009">
        <v>9.6037180000000006</v>
      </c>
      <c r="J1009">
        <v>0.195994</v>
      </c>
      <c r="K1009" t="str">
        <f t="shared" si="15"/>
        <v>6</v>
      </c>
      <c r="L1009" t="s">
        <v>43</v>
      </c>
      <c r="M1009" t="s">
        <v>44</v>
      </c>
      <c r="N10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50 1</v>
      </c>
      <c r="O1009" t="e">
        <f>VLOOKUP(TableOMP[[#This Row],[Label]],TableAvg[],2,FALSE)</f>
        <v>#N/A</v>
      </c>
      <c r="P1009" t="e">
        <f>VLOOKUP(TableOMP[[#This Row],[Label]],TableAvg[],3,FALSE)</f>
        <v>#N/A</v>
      </c>
      <c r="Q1009" t="e">
        <f>TableOMP[[#This Row],[Avg]]-$U$2*TableOMP[[#This Row],[StdDev]]</f>
        <v>#N/A</v>
      </c>
      <c r="R1009" t="e">
        <f>TableOMP[[#This Row],[Avg]]+$U$2*TableOMP[[#This Row],[StdDev]]</f>
        <v>#N/A</v>
      </c>
      <c r="S1009" t="e">
        <f>IF(AND(TableOMP[[#This Row],[total_time]]&gt;=TableOMP[[#This Row],[Low]], TableOMP[[#This Row],[total_time]]&lt;=TableOMP[[#This Row],[High]]),1,0)</f>
        <v>#N/A</v>
      </c>
    </row>
    <row r="1010" spans="1:19" x14ac:dyDescent="0.25">
      <c r="A1010" t="s">
        <v>15</v>
      </c>
      <c r="B1010">
        <v>10000</v>
      </c>
      <c r="C1010">
        <v>100</v>
      </c>
      <c r="D1010">
        <v>100000</v>
      </c>
      <c r="E1010">
        <v>51</v>
      </c>
      <c r="F1010">
        <v>1</v>
      </c>
      <c r="G1010">
        <v>5.7775949999999998</v>
      </c>
      <c r="H1010">
        <v>0.50715200000000005</v>
      </c>
      <c r="I1010">
        <v>7.2532800000000002</v>
      </c>
      <c r="J1010">
        <v>0.145066</v>
      </c>
      <c r="K1010" t="str">
        <f t="shared" si="15"/>
        <v>6</v>
      </c>
      <c r="L1010" t="s">
        <v>43</v>
      </c>
      <c r="M1010" t="s">
        <v>44</v>
      </c>
      <c r="N10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51 1</v>
      </c>
      <c r="O1010" t="e">
        <f>VLOOKUP(TableOMP[[#This Row],[Label]],TableAvg[],2,FALSE)</f>
        <v>#N/A</v>
      </c>
      <c r="P1010" t="e">
        <f>VLOOKUP(TableOMP[[#This Row],[Label]],TableAvg[],3,FALSE)</f>
        <v>#N/A</v>
      </c>
      <c r="Q1010" t="e">
        <f>TableOMP[[#This Row],[Avg]]-$U$2*TableOMP[[#This Row],[StdDev]]</f>
        <v>#N/A</v>
      </c>
      <c r="R1010" t="e">
        <f>TableOMP[[#This Row],[Avg]]+$U$2*TableOMP[[#This Row],[StdDev]]</f>
        <v>#N/A</v>
      </c>
      <c r="S1010" t="e">
        <f>IF(AND(TableOMP[[#This Row],[total_time]]&gt;=TableOMP[[#This Row],[Low]], TableOMP[[#This Row],[total_time]]&lt;=TableOMP[[#This Row],[High]]),1,0)</f>
        <v>#N/A</v>
      </c>
    </row>
    <row r="1011" spans="1:19" x14ac:dyDescent="0.25">
      <c r="A1011" t="s">
        <v>15</v>
      </c>
      <c r="B1011">
        <v>10000</v>
      </c>
      <c r="C1011">
        <v>100</v>
      </c>
      <c r="D1011">
        <v>100000</v>
      </c>
      <c r="E1011">
        <v>52</v>
      </c>
      <c r="F1011">
        <v>1</v>
      </c>
      <c r="G1011">
        <v>7.730677</v>
      </c>
      <c r="H1011">
        <v>2.5450050000000002</v>
      </c>
      <c r="I1011">
        <v>109.82024</v>
      </c>
      <c r="J1011">
        <v>2.1533380000000002</v>
      </c>
      <c r="K1011" t="str">
        <f t="shared" si="15"/>
        <v>6</v>
      </c>
      <c r="L1011" t="s">
        <v>43</v>
      </c>
      <c r="M1011" t="s">
        <v>44</v>
      </c>
      <c r="N10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52 1</v>
      </c>
      <c r="O1011" t="e">
        <f>VLOOKUP(TableOMP[[#This Row],[Label]],TableAvg[],2,FALSE)</f>
        <v>#N/A</v>
      </c>
      <c r="P1011" t="e">
        <f>VLOOKUP(TableOMP[[#This Row],[Label]],TableAvg[],3,FALSE)</f>
        <v>#N/A</v>
      </c>
      <c r="Q1011" t="e">
        <f>TableOMP[[#This Row],[Avg]]-$U$2*TableOMP[[#This Row],[StdDev]]</f>
        <v>#N/A</v>
      </c>
      <c r="R1011" t="e">
        <f>TableOMP[[#This Row],[Avg]]+$U$2*TableOMP[[#This Row],[StdDev]]</f>
        <v>#N/A</v>
      </c>
      <c r="S1011" t="e">
        <f>IF(AND(TableOMP[[#This Row],[total_time]]&gt;=TableOMP[[#This Row],[Low]], TableOMP[[#This Row],[total_time]]&lt;=TableOMP[[#This Row],[High]]),1,0)</f>
        <v>#N/A</v>
      </c>
    </row>
    <row r="1012" spans="1:19" x14ac:dyDescent="0.25">
      <c r="A1012" t="s">
        <v>15</v>
      </c>
      <c r="B1012">
        <v>10000</v>
      </c>
      <c r="C1012">
        <v>100</v>
      </c>
      <c r="D1012">
        <v>100000</v>
      </c>
      <c r="E1012">
        <v>53</v>
      </c>
      <c r="F1012">
        <v>1</v>
      </c>
      <c r="G1012">
        <v>5.6350670000000003</v>
      </c>
      <c r="H1012">
        <v>0.64793800000000001</v>
      </c>
      <c r="I1012">
        <v>12.281084</v>
      </c>
      <c r="J1012">
        <v>0.236175</v>
      </c>
      <c r="K1012" t="str">
        <f t="shared" si="15"/>
        <v>6</v>
      </c>
      <c r="L1012" t="s">
        <v>43</v>
      </c>
      <c r="M1012" t="s">
        <v>44</v>
      </c>
      <c r="N10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53 1</v>
      </c>
      <c r="O1012" t="e">
        <f>VLOOKUP(TableOMP[[#This Row],[Label]],TableAvg[],2,FALSE)</f>
        <v>#N/A</v>
      </c>
      <c r="P1012" t="e">
        <f>VLOOKUP(TableOMP[[#This Row],[Label]],TableAvg[],3,FALSE)</f>
        <v>#N/A</v>
      </c>
      <c r="Q1012" t="e">
        <f>TableOMP[[#This Row],[Avg]]-$U$2*TableOMP[[#This Row],[StdDev]]</f>
        <v>#N/A</v>
      </c>
      <c r="R1012" t="e">
        <f>TableOMP[[#This Row],[Avg]]+$U$2*TableOMP[[#This Row],[StdDev]]</f>
        <v>#N/A</v>
      </c>
      <c r="S1012" t="e">
        <f>IF(AND(TableOMP[[#This Row],[total_time]]&gt;=TableOMP[[#This Row],[Low]], TableOMP[[#This Row],[total_time]]&lt;=TableOMP[[#This Row],[High]]),1,0)</f>
        <v>#N/A</v>
      </c>
    </row>
    <row r="1013" spans="1:19" x14ac:dyDescent="0.25">
      <c r="A1013" t="s">
        <v>15</v>
      </c>
      <c r="B1013">
        <v>10000</v>
      </c>
      <c r="C1013">
        <v>100</v>
      </c>
      <c r="D1013">
        <v>100000</v>
      </c>
      <c r="E1013">
        <v>54</v>
      </c>
      <c r="F1013">
        <v>1</v>
      </c>
      <c r="G1013">
        <v>5.1764130000000002</v>
      </c>
      <c r="H1013">
        <v>0.27312999999999998</v>
      </c>
      <c r="I1013">
        <v>6.0424360000000004</v>
      </c>
      <c r="J1013">
        <v>0.114008</v>
      </c>
      <c r="K1013" t="str">
        <f t="shared" si="15"/>
        <v>6</v>
      </c>
      <c r="L1013" t="s">
        <v>43</v>
      </c>
      <c r="M1013" t="s">
        <v>44</v>
      </c>
      <c r="N10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54 1</v>
      </c>
      <c r="O1013" t="e">
        <f>VLOOKUP(TableOMP[[#This Row],[Label]],TableAvg[],2,FALSE)</f>
        <v>#N/A</v>
      </c>
      <c r="P1013" t="e">
        <f>VLOOKUP(TableOMP[[#This Row],[Label]],TableAvg[],3,FALSE)</f>
        <v>#N/A</v>
      </c>
      <c r="Q1013" t="e">
        <f>TableOMP[[#This Row],[Avg]]-$U$2*TableOMP[[#This Row],[StdDev]]</f>
        <v>#N/A</v>
      </c>
      <c r="R1013" t="e">
        <f>TableOMP[[#This Row],[Avg]]+$U$2*TableOMP[[#This Row],[StdDev]]</f>
        <v>#N/A</v>
      </c>
      <c r="S1013" t="e">
        <f>IF(AND(TableOMP[[#This Row],[total_time]]&gt;=TableOMP[[#This Row],[Low]], TableOMP[[#This Row],[total_time]]&lt;=TableOMP[[#This Row],[High]]),1,0)</f>
        <v>#N/A</v>
      </c>
    </row>
    <row r="1014" spans="1:19" x14ac:dyDescent="0.25">
      <c r="A1014" t="s">
        <v>15</v>
      </c>
      <c r="B1014">
        <v>10000</v>
      </c>
      <c r="C1014">
        <v>100</v>
      </c>
      <c r="D1014">
        <v>100000</v>
      </c>
      <c r="E1014">
        <v>55</v>
      </c>
      <c r="F1014">
        <v>1</v>
      </c>
      <c r="G1014">
        <v>5.5666789999999997</v>
      </c>
      <c r="H1014">
        <v>0.217057</v>
      </c>
      <c r="I1014">
        <v>3.4876800000000001</v>
      </c>
      <c r="J1014">
        <v>6.4587000000000006E-2</v>
      </c>
      <c r="K1014" t="str">
        <f t="shared" si="15"/>
        <v>6</v>
      </c>
      <c r="L1014" t="s">
        <v>43</v>
      </c>
      <c r="M1014" t="s">
        <v>44</v>
      </c>
      <c r="N10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55 1</v>
      </c>
      <c r="O1014" t="e">
        <f>VLOOKUP(TableOMP[[#This Row],[Label]],TableAvg[],2,FALSE)</f>
        <v>#N/A</v>
      </c>
      <c r="P1014" t="e">
        <f>VLOOKUP(TableOMP[[#This Row],[Label]],TableAvg[],3,FALSE)</f>
        <v>#N/A</v>
      </c>
      <c r="Q1014" t="e">
        <f>TableOMP[[#This Row],[Avg]]-$U$2*TableOMP[[#This Row],[StdDev]]</f>
        <v>#N/A</v>
      </c>
      <c r="R1014" t="e">
        <f>TableOMP[[#This Row],[Avg]]+$U$2*TableOMP[[#This Row],[StdDev]]</f>
        <v>#N/A</v>
      </c>
      <c r="S1014" t="e">
        <f>IF(AND(TableOMP[[#This Row],[total_time]]&gt;=TableOMP[[#This Row],[Low]], TableOMP[[#This Row],[total_time]]&lt;=TableOMP[[#This Row],[High]]),1,0)</f>
        <v>#N/A</v>
      </c>
    </row>
    <row r="1015" spans="1:19" x14ac:dyDescent="0.25">
      <c r="A1015" t="s">
        <v>15</v>
      </c>
      <c r="B1015">
        <v>10000</v>
      </c>
      <c r="C1015">
        <v>100</v>
      </c>
      <c r="D1015">
        <v>100000</v>
      </c>
      <c r="E1015">
        <v>56</v>
      </c>
      <c r="F1015">
        <v>1</v>
      </c>
      <c r="G1015">
        <v>5.2560989999999999</v>
      </c>
      <c r="H1015">
        <v>0.21820800000000001</v>
      </c>
      <c r="I1015">
        <v>4.4083540000000001</v>
      </c>
      <c r="J1015">
        <v>8.0152000000000001E-2</v>
      </c>
      <c r="K1015" t="str">
        <f t="shared" si="15"/>
        <v>6</v>
      </c>
      <c r="L1015" t="s">
        <v>43</v>
      </c>
      <c r="M1015" t="s">
        <v>44</v>
      </c>
      <c r="N10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56 1</v>
      </c>
      <c r="O1015" t="e">
        <f>VLOOKUP(TableOMP[[#This Row],[Label]],TableAvg[],2,FALSE)</f>
        <v>#N/A</v>
      </c>
      <c r="P1015" t="e">
        <f>VLOOKUP(TableOMP[[#This Row],[Label]],TableAvg[],3,FALSE)</f>
        <v>#N/A</v>
      </c>
      <c r="Q1015" t="e">
        <f>TableOMP[[#This Row],[Avg]]-$U$2*TableOMP[[#This Row],[StdDev]]</f>
        <v>#N/A</v>
      </c>
      <c r="R1015" t="e">
        <f>TableOMP[[#This Row],[Avg]]+$U$2*TableOMP[[#This Row],[StdDev]]</f>
        <v>#N/A</v>
      </c>
      <c r="S1015" t="e">
        <f>IF(AND(TableOMP[[#This Row],[total_time]]&gt;=TableOMP[[#This Row],[Low]], TableOMP[[#This Row],[total_time]]&lt;=TableOMP[[#This Row],[High]]),1,0)</f>
        <v>#N/A</v>
      </c>
    </row>
    <row r="1016" spans="1:19" x14ac:dyDescent="0.25">
      <c r="A1016" t="s">
        <v>15</v>
      </c>
      <c r="B1016">
        <v>10000</v>
      </c>
      <c r="C1016">
        <v>100</v>
      </c>
      <c r="D1016">
        <v>100000</v>
      </c>
      <c r="E1016">
        <v>57</v>
      </c>
      <c r="F1016">
        <v>1</v>
      </c>
      <c r="G1016">
        <v>5.6042899999999998</v>
      </c>
      <c r="H1016">
        <v>0.234374</v>
      </c>
      <c r="I1016">
        <v>4.1919940000000002</v>
      </c>
      <c r="J1016">
        <v>7.4857000000000007E-2</v>
      </c>
      <c r="K1016" t="str">
        <f t="shared" si="15"/>
        <v>6</v>
      </c>
      <c r="L1016" t="s">
        <v>43</v>
      </c>
      <c r="M1016" t="s">
        <v>44</v>
      </c>
      <c r="N10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57 1</v>
      </c>
      <c r="O1016" t="e">
        <f>VLOOKUP(TableOMP[[#This Row],[Label]],TableAvg[],2,FALSE)</f>
        <v>#N/A</v>
      </c>
      <c r="P1016" t="e">
        <f>VLOOKUP(TableOMP[[#This Row],[Label]],TableAvg[],3,FALSE)</f>
        <v>#N/A</v>
      </c>
      <c r="Q1016" t="e">
        <f>TableOMP[[#This Row],[Avg]]-$U$2*TableOMP[[#This Row],[StdDev]]</f>
        <v>#N/A</v>
      </c>
      <c r="R1016" t="e">
        <f>TableOMP[[#This Row],[Avg]]+$U$2*TableOMP[[#This Row],[StdDev]]</f>
        <v>#N/A</v>
      </c>
      <c r="S1016" t="e">
        <f>IF(AND(TableOMP[[#This Row],[total_time]]&gt;=TableOMP[[#This Row],[Low]], TableOMP[[#This Row],[total_time]]&lt;=TableOMP[[#This Row],[High]]),1,0)</f>
        <v>#N/A</v>
      </c>
    </row>
    <row r="1017" spans="1:19" x14ac:dyDescent="0.25">
      <c r="A1017" t="s">
        <v>15</v>
      </c>
      <c r="B1017">
        <v>10000</v>
      </c>
      <c r="C1017">
        <v>100</v>
      </c>
      <c r="D1017">
        <v>100000</v>
      </c>
      <c r="E1017">
        <v>58</v>
      </c>
      <c r="F1017">
        <v>1</v>
      </c>
      <c r="G1017">
        <v>4.9757730000000002</v>
      </c>
      <c r="H1017">
        <v>0.436811</v>
      </c>
      <c r="I1017">
        <v>16.089089000000001</v>
      </c>
      <c r="J1017">
        <v>0.28226499999999999</v>
      </c>
      <c r="K1017" t="str">
        <f t="shared" si="15"/>
        <v>6</v>
      </c>
      <c r="L1017" t="s">
        <v>43</v>
      </c>
      <c r="M1017" t="s">
        <v>44</v>
      </c>
      <c r="N10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58 1</v>
      </c>
      <c r="O1017" t="e">
        <f>VLOOKUP(TableOMP[[#This Row],[Label]],TableAvg[],2,FALSE)</f>
        <v>#N/A</v>
      </c>
      <c r="P1017" t="e">
        <f>VLOOKUP(TableOMP[[#This Row],[Label]],TableAvg[],3,FALSE)</f>
        <v>#N/A</v>
      </c>
      <c r="Q1017" t="e">
        <f>TableOMP[[#This Row],[Avg]]-$U$2*TableOMP[[#This Row],[StdDev]]</f>
        <v>#N/A</v>
      </c>
      <c r="R1017" t="e">
        <f>TableOMP[[#This Row],[Avg]]+$U$2*TableOMP[[#This Row],[StdDev]]</f>
        <v>#N/A</v>
      </c>
      <c r="S1017" t="e">
        <f>IF(AND(TableOMP[[#This Row],[total_time]]&gt;=TableOMP[[#This Row],[Low]], TableOMP[[#This Row],[total_time]]&lt;=TableOMP[[#This Row],[High]]),1,0)</f>
        <v>#N/A</v>
      </c>
    </row>
    <row r="1018" spans="1:19" x14ac:dyDescent="0.25">
      <c r="A1018" t="s">
        <v>15</v>
      </c>
      <c r="B1018">
        <v>10000</v>
      </c>
      <c r="C1018">
        <v>100</v>
      </c>
      <c r="D1018">
        <v>100000</v>
      </c>
      <c r="E1018">
        <v>59</v>
      </c>
      <c r="F1018">
        <v>1</v>
      </c>
      <c r="G1018">
        <v>5.3756360000000001</v>
      </c>
      <c r="H1018">
        <v>0.67502799999999996</v>
      </c>
      <c r="I1018">
        <v>18.383596000000001</v>
      </c>
      <c r="J1018">
        <v>0.31695899999999999</v>
      </c>
      <c r="K1018" t="str">
        <f t="shared" si="15"/>
        <v>6</v>
      </c>
      <c r="L1018" t="s">
        <v>43</v>
      </c>
      <c r="M1018" t="s">
        <v>44</v>
      </c>
      <c r="N10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59 1</v>
      </c>
      <c r="O1018" t="e">
        <f>VLOOKUP(TableOMP[[#This Row],[Label]],TableAvg[],2,FALSE)</f>
        <v>#N/A</v>
      </c>
      <c r="P1018" t="e">
        <f>VLOOKUP(TableOMP[[#This Row],[Label]],TableAvg[],3,FALSE)</f>
        <v>#N/A</v>
      </c>
      <c r="Q1018" t="e">
        <f>TableOMP[[#This Row],[Avg]]-$U$2*TableOMP[[#This Row],[StdDev]]</f>
        <v>#N/A</v>
      </c>
      <c r="R1018" t="e">
        <f>TableOMP[[#This Row],[Avg]]+$U$2*TableOMP[[#This Row],[StdDev]]</f>
        <v>#N/A</v>
      </c>
      <c r="S1018" t="e">
        <f>IF(AND(TableOMP[[#This Row],[total_time]]&gt;=TableOMP[[#This Row],[Low]], TableOMP[[#This Row],[total_time]]&lt;=TableOMP[[#This Row],[High]]),1,0)</f>
        <v>#N/A</v>
      </c>
    </row>
    <row r="1019" spans="1:19" x14ac:dyDescent="0.25">
      <c r="A1019" t="s">
        <v>15</v>
      </c>
      <c r="B1019">
        <v>10000</v>
      </c>
      <c r="C1019">
        <v>100</v>
      </c>
      <c r="D1019">
        <v>100000</v>
      </c>
      <c r="E1019">
        <v>60</v>
      </c>
      <c r="F1019">
        <v>1</v>
      </c>
      <c r="G1019">
        <v>4.6163309999999997</v>
      </c>
      <c r="H1019">
        <v>0.25548700000000002</v>
      </c>
      <c r="I1019">
        <v>7.817329</v>
      </c>
      <c r="J1019">
        <v>0.132497</v>
      </c>
      <c r="K1019" t="str">
        <f t="shared" si="15"/>
        <v>6</v>
      </c>
      <c r="L1019" t="s">
        <v>43</v>
      </c>
      <c r="M1019" t="s">
        <v>44</v>
      </c>
      <c r="N10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60 1</v>
      </c>
      <c r="O1019" t="e">
        <f>VLOOKUP(TableOMP[[#This Row],[Label]],TableAvg[],2,FALSE)</f>
        <v>#N/A</v>
      </c>
      <c r="P1019" t="e">
        <f>VLOOKUP(TableOMP[[#This Row],[Label]],TableAvg[],3,FALSE)</f>
        <v>#N/A</v>
      </c>
      <c r="Q1019" t="e">
        <f>TableOMP[[#This Row],[Avg]]-$U$2*TableOMP[[#This Row],[StdDev]]</f>
        <v>#N/A</v>
      </c>
      <c r="R1019" t="e">
        <f>TableOMP[[#This Row],[Avg]]+$U$2*TableOMP[[#This Row],[StdDev]]</f>
        <v>#N/A</v>
      </c>
      <c r="S1019" t="e">
        <f>IF(AND(TableOMP[[#This Row],[total_time]]&gt;=TableOMP[[#This Row],[Low]], TableOMP[[#This Row],[total_time]]&lt;=TableOMP[[#This Row],[High]]),1,0)</f>
        <v>#N/A</v>
      </c>
    </row>
    <row r="1020" spans="1:19" x14ac:dyDescent="0.25">
      <c r="A1020" t="s">
        <v>15</v>
      </c>
      <c r="B1020">
        <v>10000</v>
      </c>
      <c r="C1020">
        <v>100</v>
      </c>
      <c r="D1020">
        <v>100000</v>
      </c>
      <c r="E1020">
        <v>61</v>
      </c>
      <c r="F1020">
        <v>1</v>
      </c>
      <c r="G1020">
        <v>4.7761259999999996</v>
      </c>
      <c r="H1020">
        <v>0.18970899999999999</v>
      </c>
      <c r="I1020">
        <v>4.6166900000000002</v>
      </c>
      <c r="J1020">
        <v>7.6945E-2</v>
      </c>
      <c r="K1020" t="str">
        <f t="shared" si="15"/>
        <v>6</v>
      </c>
      <c r="L1020" t="s">
        <v>43</v>
      </c>
      <c r="M1020" t="s">
        <v>44</v>
      </c>
      <c r="N10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61 1</v>
      </c>
      <c r="O1020" t="e">
        <f>VLOOKUP(TableOMP[[#This Row],[Label]],TableAvg[],2,FALSE)</f>
        <v>#N/A</v>
      </c>
      <c r="P1020" t="e">
        <f>VLOOKUP(TableOMP[[#This Row],[Label]],TableAvg[],3,FALSE)</f>
        <v>#N/A</v>
      </c>
      <c r="Q1020" t="e">
        <f>TableOMP[[#This Row],[Avg]]-$U$2*TableOMP[[#This Row],[StdDev]]</f>
        <v>#N/A</v>
      </c>
      <c r="R1020" t="e">
        <f>TableOMP[[#This Row],[Avg]]+$U$2*TableOMP[[#This Row],[StdDev]]</f>
        <v>#N/A</v>
      </c>
      <c r="S1020" t="e">
        <f>IF(AND(TableOMP[[#This Row],[total_time]]&gt;=TableOMP[[#This Row],[Low]], TableOMP[[#This Row],[total_time]]&lt;=TableOMP[[#This Row],[High]]),1,0)</f>
        <v>#N/A</v>
      </c>
    </row>
    <row r="1021" spans="1:19" x14ac:dyDescent="0.25">
      <c r="A1021" t="s">
        <v>15</v>
      </c>
      <c r="B1021">
        <v>10000</v>
      </c>
      <c r="C1021">
        <v>100</v>
      </c>
      <c r="D1021">
        <v>100000</v>
      </c>
      <c r="E1021">
        <v>62</v>
      </c>
      <c r="F1021">
        <v>1</v>
      </c>
      <c r="G1021">
        <v>4.4731529999999999</v>
      </c>
      <c r="H1021">
        <v>0.18588499999999999</v>
      </c>
      <c r="I1021">
        <v>4.8895080000000002</v>
      </c>
      <c r="J1021">
        <v>8.0156000000000005E-2</v>
      </c>
      <c r="K1021" t="str">
        <f t="shared" si="15"/>
        <v>6</v>
      </c>
      <c r="L1021" t="s">
        <v>43</v>
      </c>
      <c r="M1021" t="s">
        <v>44</v>
      </c>
      <c r="N10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62 1</v>
      </c>
      <c r="O1021" t="e">
        <f>VLOOKUP(TableOMP[[#This Row],[Label]],TableAvg[],2,FALSE)</f>
        <v>#N/A</v>
      </c>
      <c r="P1021" t="e">
        <f>VLOOKUP(TableOMP[[#This Row],[Label]],TableAvg[],3,FALSE)</f>
        <v>#N/A</v>
      </c>
      <c r="Q1021" t="e">
        <f>TableOMP[[#This Row],[Avg]]-$U$2*TableOMP[[#This Row],[StdDev]]</f>
        <v>#N/A</v>
      </c>
      <c r="R1021" t="e">
        <f>TableOMP[[#This Row],[Avg]]+$U$2*TableOMP[[#This Row],[StdDev]]</f>
        <v>#N/A</v>
      </c>
      <c r="S1021" t="e">
        <f>IF(AND(TableOMP[[#This Row],[total_time]]&gt;=TableOMP[[#This Row],[Low]], TableOMP[[#This Row],[total_time]]&lt;=TableOMP[[#This Row],[High]]),1,0)</f>
        <v>#N/A</v>
      </c>
    </row>
    <row r="1022" spans="1:19" x14ac:dyDescent="0.25">
      <c r="A1022" t="s">
        <v>15</v>
      </c>
      <c r="B1022">
        <v>10000</v>
      </c>
      <c r="C1022">
        <v>100</v>
      </c>
      <c r="D1022">
        <v>100000</v>
      </c>
      <c r="E1022">
        <v>63</v>
      </c>
      <c r="F1022">
        <v>1</v>
      </c>
      <c r="G1022">
        <v>4.7472240000000001</v>
      </c>
      <c r="H1022">
        <v>0.46778500000000001</v>
      </c>
      <c r="I1022">
        <v>10.556442000000001</v>
      </c>
      <c r="J1022">
        <v>0.170265</v>
      </c>
      <c r="K1022" t="str">
        <f t="shared" si="15"/>
        <v>6</v>
      </c>
      <c r="L1022" t="s">
        <v>43</v>
      </c>
      <c r="M1022" t="s">
        <v>44</v>
      </c>
      <c r="N10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63 1</v>
      </c>
      <c r="O1022" t="e">
        <f>VLOOKUP(TableOMP[[#This Row],[Label]],TableAvg[],2,FALSE)</f>
        <v>#N/A</v>
      </c>
      <c r="P1022" t="e">
        <f>VLOOKUP(TableOMP[[#This Row],[Label]],TableAvg[],3,FALSE)</f>
        <v>#N/A</v>
      </c>
      <c r="Q1022" t="e">
        <f>TableOMP[[#This Row],[Avg]]-$U$2*TableOMP[[#This Row],[StdDev]]</f>
        <v>#N/A</v>
      </c>
      <c r="R1022" t="e">
        <f>TableOMP[[#This Row],[Avg]]+$U$2*TableOMP[[#This Row],[StdDev]]</f>
        <v>#N/A</v>
      </c>
      <c r="S1022" t="e">
        <f>IF(AND(TableOMP[[#This Row],[total_time]]&gt;=TableOMP[[#This Row],[Low]], TableOMP[[#This Row],[total_time]]&lt;=TableOMP[[#This Row],[High]]),1,0)</f>
        <v>#N/A</v>
      </c>
    </row>
    <row r="1023" spans="1:19" x14ac:dyDescent="0.25">
      <c r="A1023" t="s">
        <v>15</v>
      </c>
      <c r="B1023">
        <v>10000</v>
      </c>
      <c r="C1023">
        <v>100</v>
      </c>
      <c r="D1023">
        <v>100000</v>
      </c>
      <c r="E1023">
        <v>64</v>
      </c>
      <c r="F1023">
        <v>1</v>
      </c>
      <c r="G1023">
        <v>4.4728979999999998</v>
      </c>
      <c r="H1023">
        <v>0.25958900000000001</v>
      </c>
      <c r="I1023">
        <v>8.4389210000000006</v>
      </c>
      <c r="J1023">
        <v>0.13395099999999999</v>
      </c>
      <c r="K1023" t="str">
        <f t="shared" si="15"/>
        <v>6</v>
      </c>
      <c r="L1023" t="s">
        <v>43</v>
      </c>
      <c r="M1023" t="s">
        <v>44</v>
      </c>
      <c r="N10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64 1</v>
      </c>
      <c r="O1023" t="e">
        <f>VLOOKUP(TableOMP[[#This Row],[Label]],TableAvg[],2,FALSE)</f>
        <v>#N/A</v>
      </c>
      <c r="P1023" t="e">
        <f>VLOOKUP(TableOMP[[#This Row],[Label]],TableAvg[],3,FALSE)</f>
        <v>#N/A</v>
      </c>
      <c r="Q1023" t="e">
        <f>TableOMP[[#This Row],[Avg]]-$U$2*TableOMP[[#This Row],[StdDev]]</f>
        <v>#N/A</v>
      </c>
      <c r="R1023" t="e">
        <f>TableOMP[[#This Row],[Avg]]+$U$2*TableOMP[[#This Row],[StdDev]]</f>
        <v>#N/A</v>
      </c>
      <c r="S1023" t="e">
        <f>IF(AND(TableOMP[[#This Row],[total_time]]&gt;=TableOMP[[#This Row],[Low]], TableOMP[[#This Row],[total_time]]&lt;=TableOMP[[#This Row],[High]]),1,0)</f>
        <v>#N/A</v>
      </c>
    </row>
    <row r="1024" spans="1:19" x14ac:dyDescent="0.25">
      <c r="A1024" t="s">
        <v>15</v>
      </c>
      <c r="B1024">
        <v>1000</v>
      </c>
      <c r="C1024">
        <v>100</v>
      </c>
      <c r="D1024">
        <v>100000</v>
      </c>
      <c r="E1024">
        <v>1</v>
      </c>
      <c r="F1024">
        <v>1</v>
      </c>
      <c r="G1024">
        <v>2.9122810000000001</v>
      </c>
      <c r="H1024">
        <v>9.0443999999999997E-2</v>
      </c>
      <c r="I1024">
        <v>0</v>
      </c>
      <c r="J1024">
        <v>0</v>
      </c>
      <c r="K1024" t="str">
        <f t="shared" si="15"/>
        <v>6</v>
      </c>
      <c r="L1024" t="s">
        <v>43</v>
      </c>
      <c r="M1024" t="s">
        <v>44</v>
      </c>
      <c r="N10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 1</v>
      </c>
      <c r="O1024" t="e">
        <f>VLOOKUP(TableOMP[[#This Row],[Label]],TableAvg[],2,FALSE)</f>
        <v>#N/A</v>
      </c>
      <c r="P1024" t="e">
        <f>VLOOKUP(TableOMP[[#This Row],[Label]],TableAvg[],3,FALSE)</f>
        <v>#N/A</v>
      </c>
      <c r="Q1024" t="e">
        <f>TableOMP[[#This Row],[Avg]]-$U$2*TableOMP[[#This Row],[StdDev]]</f>
        <v>#N/A</v>
      </c>
      <c r="R1024" t="e">
        <f>TableOMP[[#This Row],[Avg]]+$U$2*TableOMP[[#This Row],[StdDev]]</f>
        <v>#N/A</v>
      </c>
      <c r="S1024" t="e">
        <f>IF(AND(TableOMP[[#This Row],[total_time]]&gt;=TableOMP[[#This Row],[Low]], TableOMP[[#This Row],[total_time]]&lt;=TableOMP[[#This Row],[High]]),1,0)</f>
        <v>#N/A</v>
      </c>
    </row>
    <row r="1025" spans="1:19" x14ac:dyDescent="0.25">
      <c r="A1025" t="s">
        <v>15</v>
      </c>
      <c r="B1025">
        <v>1000</v>
      </c>
      <c r="C1025">
        <v>100</v>
      </c>
      <c r="D1025">
        <v>100000</v>
      </c>
      <c r="E1025">
        <v>2</v>
      </c>
      <c r="F1025">
        <v>1</v>
      </c>
      <c r="G1025">
        <v>1.9254279999999999</v>
      </c>
      <c r="H1025">
        <v>1.5200999999999999E-2</v>
      </c>
      <c r="I1025">
        <v>1.0444999999999999E-2</v>
      </c>
      <c r="J1025">
        <v>1.0444999999999999E-2</v>
      </c>
      <c r="K1025" t="str">
        <f t="shared" si="15"/>
        <v>6</v>
      </c>
      <c r="L1025" t="s">
        <v>43</v>
      </c>
      <c r="M1025" t="s">
        <v>44</v>
      </c>
      <c r="N10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 1</v>
      </c>
      <c r="O1025" t="e">
        <f>VLOOKUP(TableOMP[[#This Row],[Label]],TableAvg[],2,FALSE)</f>
        <v>#N/A</v>
      </c>
      <c r="P1025" t="e">
        <f>VLOOKUP(TableOMP[[#This Row],[Label]],TableAvg[],3,FALSE)</f>
        <v>#N/A</v>
      </c>
      <c r="Q1025" t="e">
        <f>TableOMP[[#This Row],[Avg]]-$U$2*TableOMP[[#This Row],[StdDev]]</f>
        <v>#N/A</v>
      </c>
      <c r="R1025" t="e">
        <f>TableOMP[[#This Row],[Avg]]+$U$2*TableOMP[[#This Row],[StdDev]]</f>
        <v>#N/A</v>
      </c>
      <c r="S1025" t="e">
        <f>IF(AND(TableOMP[[#This Row],[total_time]]&gt;=TableOMP[[#This Row],[Low]], TableOMP[[#This Row],[total_time]]&lt;=TableOMP[[#This Row],[High]]),1,0)</f>
        <v>#N/A</v>
      </c>
    </row>
    <row r="1026" spans="1:19" x14ac:dyDescent="0.25">
      <c r="A1026" t="s">
        <v>15</v>
      </c>
      <c r="B1026">
        <v>1000</v>
      </c>
      <c r="C1026">
        <v>100</v>
      </c>
      <c r="D1026">
        <v>100000</v>
      </c>
      <c r="E1026">
        <v>3</v>
      </c>
      <c r="F1026">
        <v>1</v>
      </c>
      <c r="G1026">
        <v>1.6781980000000001</v>
      </c>
      <c r="H1026">
        <v>4.1034000000000001E-2</v>
      </c>
      <c r="I1026">
        <v>2.4649999999999998E-2</v>
      </c>
      <c r="J1026">
        <v>1.2324999999999999E-2</v>
      </c>
      <c r="K1026" t="str">
        <f t="shared" si="15"/>
        <v>6</v>
      </c>
      <c r="L1026" t="s">
        <v>43</v>
      </c>
      <c r="M1026" t="s">
        <v>44</v>
      </c>
      <c r="N10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 1</v>
      </c>
      <c r="O1026" t="e">
        <f>VLOOKUP(TableOMP[[#This Row],[Label]],TableAvg[],2,FALSE)</f>
        <v>#N/A</v>
      </c>
      <c r="P1026" t="e">
        <f>VLOOKUP(TableOMP[[#This Row],[Label]],TableAvg[],3,FALSE)</f>
        <v>#N/A</v>
      </c>
      <c r="Q1026" t="e">
        <f>TableOMP[[#This Row],[Avg]]-$U$2*TableOMP[[#This Row],[StdDev]]</f>
        <v>#N/A</v>
      </c>
      <c r="R1026" t="e">
        <f>TableOMP[[#This Row],[Avg]]+$U$2*TableOMP[[#This Row],[StdDev]]</f>
        <v>#N/A</v>
      </c>
      <c r="S1026" t="e">
        <f>IF(AND(TableOMP[[#This Row],[total_time]]&gt;=TableOMP[[#This Row],[Low]], TableOMP[[#This Row],[total_time]]&lt;=TableOMP[[#This Row],[High]]),1,0)</f>
        <v>#N/A</v>
      </c>
    </row>
    <row r="1027" spans="1:19" x14ac:dyDescent="0.25">
      <c r="A1027" t="s">
        <v>15</v>
      </c>
      <c r="B1027">
        <v>1000</v>
      </c>
      <c r="C1027">
        <v>100</v>
      </c>
      <c r="D1027">
        <v>100000</v>
      </c>
      <c r="E1027">
        <v>4</v>
      </c>
      <c r="F1027">
        <v>1</v>
      </c>
      <c r="G1027">
        <v>1.543455</v>
      </c>
      <c r="H1027">
        <v>5.3093000000000001E-2</v>
      </c>
      <c r="I1027">
        <v>3.8094000000000003E-2</v>
      </c>
      <c r="J1027">
        <v>1.2697999999999999E-2</v>
      </c>
      <c r="K1027" t="str">
        <f t="shared" ref="K1027:K1090" si="16">MID(M1027,22,1)</f>
        <v>6</v>
      </c>
      <c r="L1027" t="s">
        <v>43</v>
      </c>
      <c r="M1027" t="s">
        <v>44</v>
      </c>
      <c r="N10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 1</v>
      </c>
      <c r="O1027" t="e">
        <f>VLOOKUP(TableOMP[[#This Row],[Label]],TableAvg[],2,FALSE)</f>
        <v>#N/A</v>
      </c>
      <c r="P1027" t="e">
        <f>VLOOKUP(TableOMP[[#This Row],[Label]],TableAvg[],3,FALSE)</f>
        <v>#N/A</v>
      </c>
      <c r="Q1027" t="e">
        <f>TableOMP[[#This Row],[Avg]]-$U$2*TableOMP[[#This Row],[StdDev]]</f>
        <v>#N/A</v>
      </c>
      <c r="R1027" t="e">
        <f>TableOMP[[#This Row],[Avg]]+$U$2*TableOMP[[#This Row],[StdDev]]</f>
        <v>#N/A</v>
      </c>
      <c r="S1027" t="e">
        <f>IF(AND(TableOMP[[#This Row],[total_time]]&gt;=TableOMP[[#This Row],[Low]], TableOMP[[#This Row],[total_time]]&lt;=TableOMP[[#This Row],[High]]),1,0)</f>
        <v>#N/A</v>
      </c>
    </row>
    <row r="1028" spans="1:19" x14ac:dyDescent="0.25">
      <c r="A1028" t="s">
        <v>15</v>
      </c>
      <c r="B1028">
        <v>1000</v>
      </c>
      <c r="C1028">
        <v>100</v>
      </c>
      <c r="D1028">
        <v>100000</v>
      </c>
      <c r="E1028">
        <v>5</v>
      </c>
      <c r="F1028">
        <v>1</v>
      </c>
      <c r="G1028">
        <v>1.4222950000000001</v>
      </c>
      <c r="H1028">
        <v>1.6760000000000001E-2</v>
      </c>
      <c r="I1028">
        <v>5.1811000000000003E-2</v>
      </c>
      <c r="J1028">
        <v>1.2952999999999999E-2</v>
      </c>
      <c r="K1028" t="str">
        <f t="shared" si="16"/>
        <v>6</v>
      </c>
      <c r="L1028" t="s">
        <v>43</v>
      </c>
      <c r="M1028" t="s">
        <v>44</v>
      </c>
      <c r="N10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 1</v>
      </c>
      <c r="O1028" t="e">
        <f>VLOOKUP(TableOMP[[#This Row],[Label]],TableAvg[],2,FALSE)</f>
        <v>#N/A</v>
      </c>
      <c r="P1028" t="e">
        <f>VLOOKUP(TableOMP[[#This Row],[Label]],TableAvg[],3,FALSE)</f>
        <v>#N/A</v>
      </c>
      <c r="Q1028" t="e">
        <f>TableOMP[[#This Row],[Avg]]-$U$2*TableOMP[[#This Row],[StdDev]]</f>
        <v>#N/A</v>
      </c>
      <c r="R1028" t="e">
        <f>TableOMP[[#This Row],[Avg]]+$U$2*TableOMP[[#This Row],[StdDev]]</f>
        <v>#N/A</v>
      </c>
      <c r="S1028" t="e">
        <f>IF(AND(TableOMP[[#This Row],[total_time]]&gt;=TableOMP[[#This Row],[Low]], TableOMP[[#This Row],[total_time]]&lt;=TableOMP[[#This Row],[High]]),1,0)</f>
        <v>#N/A</v>
      </c>
    </row>
    <row r="1029" spans="1:19" x14ac:dyDescent="0.25">
      <c r="A1029" t="s">
        <v>15</v>
      </c>
      <c r="B1029">
        <v>1000</v>
      </c>
      <c r="C1029">
        <v>100</v>
      </c>
      <c r="D1029">
        <v>100000</v>
      </c>
      <c r="E1029">
        <v>6</v>
      </c>
      <c r="F1029">
        <v>1</v>
      </c>
      <c r="G1029">
        <v>1.583032</v>
      </c>
      <c r="H1029">
        <v>0.19770199999999999</v>
      </c>
      <c r="I1029">
        <v>0.63426300000000002</v>
      </c>
      <c r="J1029">
        <v>0.12685299999999999</v>
      </c>
      <c r="K1029" t="str">
        <f t="shared" si="16"/>
        <v>6</v>
      </c>
      <c r="L1029" t="s">
        <v>43</v>
      </c>
      <c r="M1029" t="s">
        <v>44</v>
      </c>
      <c r="N10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 1</v>
      </c>
      <c r="O1029" t="e">
        <f>VLOOKUP(TableOMP[[#This Row],[Label]],TableAvg[],2,FALSE)</f>
        <v>#N/A</v>
      </c>
      <c r="P1029" t="e">
        <f>VLOOKUP(TableOMP[[#This Row],[Label]],TableAvg[],3,FALSE)</f>
        <v>#N/A</v>
      </c>
      <c r="Q1029" t="e">
        <f>TableOMP[[#This Row],[Avg]]-$U$2*TableOMP[[#This Row],[StdDev]]</f>
        <v>#N/A</v>
      </c>
      <c r="R1029" t="e">
        <f>TableOMP[[#This Row],[Avg]]+$U$2*TableOMP[[#This Row],[StdDev]]</f>
        <v>#N/A</v>
      </c>
      <c r="S1029" t="e">
        <f>IF(AND(TableOMP[[#This Row],[total_time]]&gt;=TableOMP[[#This Row],[Low]], TableOMP[[#This Row],[total_time]]&lt;=TableOMP[[#This Row],[High]]),1,0)</f>
        <v>#N/A</v>
      </c>
    </row>
    <row r="1030" spans="1:19" x14ac:dyDescent="0.25">
      <c r="A1030" t="s">
        <v>15</v>
      </c>
      <c r="B1030">
        <v>1000</v>
      </c>
      <c r="C1030">
        <v>100</v>
      </c>
      <c r="D1030">
        <v>100000</v>
      </c>
      <c r="E1030">
        <v>7</v>
      </c>
      <c r="F1030">
        <v>1</v>
      </c>
      <c r="G1030">
        <v>1.607202</v>
      </c>
      <c r="H1030">
        <v>0.256826</v>
      </c>
      <c r="I1030">
        <v>1.160202</v>
      </c>
      <c r="J1030">
        <v>0.19336700000000001</v>
      </c>
      <c r="K1030" t="str">
        <f t="shared" si="16"/>
        <v>6</v>
      </c>
      <c r="L1030" t="s">
        <v>43</v>
      </c>
      <c r="M1030" t="s">
        <v>44</v>
      </c>
      <c r="N10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7 1</v>
      </c>
      <c r="O1030" t="e">
        <f>VLOOKUP(TableOMP[[#This Row],[Label]],TableAvg[],2,FALSE)</f>
        <v>#N/A</v>
      </c>
      <c r="P1030" t="e">
        <f>VLOOKUP(TableOMP[[#This Row],[Label]],TableAvg[],3,FALSE)</f>
        <v>#N/A</v>
      </c>
      <c r="Q1030" t="e">
        <f>TableOMP[[#This Row],[Avg]]-$U$2*TableOMP[[#This Row],[StdDev]]</f>
        <v>#N/A</v>
      </c>
      <c r="R1030" t="e">
        <f>TableOMP[[#This Row],[Avg]]+$U$2*TableOMP[[#This Row],[StdDev]]</f>
        <v>#N/A</v>
      </c>
      <c r="S1030" t="e">
        <f>IF(AND(TableOMP[[#This Row],[total_time]]&gt;=TableOMP[[#This Row],[Low]], TableOMP[[#This Row],[total_time]]&lt;=TableOMP[[#This Row],[High]]),1,0)</f>
        <v>#N/A</v>
      </c>
    </row>
    <row r="1031" spans="1:19" x14ac:dyDescent="0.25">
      <c r="A1031" t="s">
        <v>15</v>
      </c>
      <c r="B1031">
        <v>1000</v>
      </c>
      <c r="C1031">
        <v>100</v>
      </c>
      <c r="D1031">
        <v>100000</v>
      </c>
      <c r="E1031">
        <v>8</v>
      </c>
      <c r="F1031">
        <v>1</v>
      </c>
      <c r="G1031">
        <v>1.322865</v>
      </c>
      <c r="H1031">
        <v>2.7116999999999999E-2</v>
      </c>
      <c r="I1031">
        <v>0.11862</v>
      </c>
      <c r="J1031">
        <v>1.6945999999999999E-2</v>
      </c>
      <c r="K1031" t="str">
        <f t="shared" si="16"/>
        <v>6</v>
      </c>
      <c r="L1031" t="s">
        <v>43</v>
      </c>
      <c r="M1031" t="s">
        <v>44</v>
      </c>
      <c r="N10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8 1</v>
      </c>
      <c r="O1031" t="e">
        <f>VLOOKUP(TableOMP[[#This Row],[Label]],TableAvg[],2,FALSE)</f>
        <v>#N/A</v>
      </c>
      <c r="P1031" t="e">
        <f>VLOOKUP(TableOMP[[#This Row],[Label]],TableAvg[],3,FALSE)</f>
        <v>#N/A</v>
      </c>
      <c r="Q1031" t="e">
        <f>TableOMP[[#This Row],[Avg]]-$U$2*TableOMP[[#This Row],[StdDev]]</f>
        <v>#N/A</v>
      </c>
      <c r="R1031" t="e">
        <f>TableOMP[[#This Row],[Avg]]+$U$2*TableOMP[[#This Row],[StdDev]]</f>
        <v>#N/A</v>
      </c>
      <c r="S1031" t="e">
        <f>IF(AND(TableOMP[[#This Row],[total_time]]&gt;=TableOMP[[#This Row],[Low]], TableOMP[[#This Row],[total_time]]&lt;=TableOMP[[#This Row],[High]]),1,0)</f>
        <v>#N/A</v>
      </c>
    </row>
    <row r="1032" spans="1:19" x14ac:dyDescent="0.25">
      <c r="A1032" t="s">
        <v>15</v>
      </c>
      <c r="B1032">
        <v>1000</v>
      </c>
      <c r="C1032">
        <v>100</v>
      </c>
      <c r="D1032">
        <v>100000</v>
      </c>
      <c r="E1032">
        <v>9</v>
      </c>
      <c r="F1032">
        <v>1</v>
      </c>
      <c r="G1032">
        <v>1.320856</v>
      </c>
      <c r="H1032">
        <v>3.2277E-2</v>
      </c>
      <c r="I1032">
        <v>0.119709</v>
      </c>
      <c r="J1032">
        <v>1.4964E-2</v>
      </c>
      <c r="K1032" t="str">
        <f t="shared" si="16"/>
        <v>6</v>
      </c>
      <c r="L1032" t="s">
        <v>43</v>
      </c>
      <c r="M1032" t="s">
        <v>44</v>
      </c>
      <c r="N10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9 1</v>
      </c>
      <c r="O1032" t="e">
        <f>VLOOKUP(TableOMP[[#This Row],[Label]],TableAvg[],2,FALSE)</f>
        <v>#N/A</v>
      </c>
      <c r="P1032" t="e">
        <f>VLOOKUP(TableOMP[[#This Row],[Label]],TableAvg[],3,FALSE)</f>
        <v>#N/A</v>
      </c>
      <c r="Q1032" t="e">
        <f>TableOMP[[#This Row],[Avg]]-$U$2*TableOMP[[#This Row],[StdDev]]</f>
        <v>#N/A</v>
      </c>
      <c r="R1032" t="e">
        <f>TableOMP[[#This Row],[Avg]]+$U$2*TableOMP[[#This Row],[StdDev]]</f>
        <v>#N/A</v>
      </c>
      <c r="S1032" t="e">
        <f>IF(AND(TableOMP[[#This Row],[total_time]]&gt;=TableOMP[[#This Row],[Low]], TableOMP[[#This Row],[total_time]]&lt;=TableOMP[[#This Row],[High]]),1,0)</f>
        <v>#N/A</v>
      </c>
    </row>
    <row r="1033" spans="1:19" x14ac:dyDescent="0.25">
      <c r="A1033" t="s">
        <v>15</v>
      </c>
      <c r="B1033">
        <v>1000</v>
      </c>
      <c r="C1033">
        <v>100</v>
      </c>
      <c r="D1033">
        <v>100000</v>
      </c>
      <c r="E1033">
        <v>10</v>
      </c>
      <c r="F1033">
        <v>1</v>
      </c>
      <c r="G1033">
        <v>1.3075589999999999</v>
      </c>
      <c r="H1033">
        <v>2.8805000000000001E-2</v>
      </c>
      <c r="I1033">
        <v>0.14194799999999999</v>
      </c>
      <c r="J1033">
        <v>1.5772000000000001E-2</v>
      </c>
      <c r="K1033" t="str">
        <f t="shared" si="16"/>
        <v>6</v>
      </c>
      <c r="L1033" t="s">
        <v>43</v>
      </c>
      <c r="M1033" t="s">
        <v>44</v>
      </c>
      <c r="N10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10 1</v>
      </c>
      <c r="O1033" t="e">
        <f>VLOOKUP(TableOMP[[#This Row],[Label]],TableAvg[],2,FALSE)</f>
        <v>#N/A</v>
      </c>
      <c r="P1033" t="e">
        <f>VLOOKUP(TableOMP[[#This Row],[Label]],TableAvg[],3,FALSE)</f>
        <v>#N/A</v>
      </c>
      <c r="Q1033" t="e">
        <f>TableOMP[[#This Row],[Avg]]-$U$2*TableOMP[[#This Row],[StdDev]]</f>
        <v>#N/A</v>
      </c>
      <c r="R1033" t="e">
        <f>TableOMP[[#This Row],[Avg]]+$U$2*TableOMP[[#This Row],[StdDev]]</f>
        <v>#N/A</v>
      </c>
      <c r="S1033" t="e">
        <f>IF(AND(TableOMP[[#This Row],[total_time]]&gt;=TableOMP[[#This Row],[Low]], TableOMP[[#This Row],[total_time]]&lt;=TableOMP[[#This Row],[High]]),1,0)</f>
        <v>#N/A</v>
      </c>
    </row>
    <row r="1034" spans="1:19" x14ac:dyDescent="0.25">
      <c r="A1034" t="s">
        <v>15</v>
      </c>
      <c r="B1034">
        <v>1000</v>
      </c>
      <c r="C1034">
        <v>100</v>
      </c>
      <c r="D1034">
        <v>100000</v>
      </c>
      <c r="E1034">
        <v>11</v>
      </c>
      <c r="F1034">
        <v>1</v>
      </c>
      <c r="G1034">
        <v>1.4160809999999999</v>
      </c>
      <c r="H1034">
        <v>0.12892899999999999</v>
      </c>
      <c r="I1034">
        <v>0.38914300000000002</v>
      </c>
      <c r="J1034">
        <v>3.8913999999999997E-2</v>
      </c>
      <c r="K1034" t="str">
        <f t="shared" si="16"/>
        <v>6</v>
      </c>
      <c r="L1034" t="s">
        <v>43</v>
      </c>
      <c r="M1034" t="s">
        <v>44</v>
      </c>
      <c r="N10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11 1</v>
      </c>
      <c r="O1034" t="e">
        <f>VLOOKUP(TableOMP[[#This Row],[Label]],TableAvg[],2,FALSE)</f>
        <v>#N/A</v>
      </c>
      <c r="P1034" t="e">
        <f>VLOOKUP(TableOMP[[#This Row],[Label]],TableAvg[],3,FALSE)</f>
        <v>#N/A</v>
      </c>
      <c r="Q1034" t="e">
        <f>TableOMP[[#This Row],[Avg]]-$U$2*TableOMP[[#This Row],[StdDev]]</f>
        <v>#N/A</v>
      </c>
      <c r="R1034" t="e">
        <f>TableOMP[[#This Row],[Avg]]+$U$2*TableOMP[[#This Row],[StdDev]]</f>
        <v>#N/A</v>
      </c>
      <c r="S1034" t="e">
        <f>IF(AND(TableOMP[[#This Row],[total_time]]&gt;=TableOMP[[#This Row],[Low]], TableOMP[[#This Row],[total_time]]&lt;=TableOMP[[#This Row],[High]]),1,0)</f>
        <v>#N/A</v>
      </c>
    </row>
    <row r="1035" spans="1:19" x14ac:dyDescent="0.25">
      <c r="A1035" t="s">
        <v>15</v>
      </c>
      <c r="B1035">
        <v>1000</v>
      </c>
      <c r="C1035">
        <v>100</v>
      </c>
      <c r="D1035">
        <v>100000</v>
      </c>
      <c r="E1035">
        <v>12</v>
      </c>
      <c r="F1035">
        <v>1</v>
      </c>
      <c r="G1035">
        <v>1.429505</v>
      </c>
      <c r="H1035">
        <v>0.15029300000000001</v>
      </c>
      <c r="I1035">
        <v>0.512791</v>
      </c>
      <c r="J1035">
        <v>4.6616999999999999E-2</v>
      </c>
      <c r="K1035" t="str">
        <f t="shared" si="16"/>
        <v>6</v>
      </c>
      <c r="L1035" t="s">
        <v>43</v>
      </c>
      <c r="M1035" t="s">
        <v>44</v>
      </c>
      <c r="N10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12 1</v>
      </c>
      <c r="O1035" t="e">
        <f>VLOOKUP(TableOMP[[#This Row],[Label]],TableAvg[],2,FALSE)</f>
        <v>#N/A</v>
      </c>
      <c r="P1035" t="e">
        <f>VLOOKUP(TableOMP[[#This Row],[Label]],TableAvg[],3,FALSE)</f>
        <v>#N/A</v>
      </c>
      <c r="Q1035" t="e">
        <f>TableOMP[[#This Row],[Avg]]-$U$2*TableOMP[[#This Row],[StdDev]]</f>
        <v>#N/A</v>
      </c>
      <c r="R1035" t="e">
        <f>TableOMP[[#This Row],[Avg]]+$U$2*TableOMP[[#This Row],[StdDev]]</f>
        <v>#N/A</v>
      </c>
      <c r="S1035" t="e">
        <f>IF(AND(TableOMP[[#This Row],[total_time]]&gt;=TableOMP[[#This Row],[Low]], TableOMP[[#This Row],[total_time]]&lt;=TableOMP[[#This Row],[High]]),1,0)</f>
        <v>#N/A</v>
      </c>
    </row>
    <row r="1036" spans="1:19" x14ac:dyDescent="0.25">
      <c r="A1036" t="s">
        <v>15</v>
      </c>
      <c r="B1036">
        <v>1000</v>
      </c>
      <c r="C1036">
        <v>100</v>
      </c>
      <c r="D1036">
        <v>100000</v>
      </c>
      <c r="E1036">
        <v>13</v>
      </c>
      <c r="F1036">
        <v>1</v>
      </c>
      <c r="G1036">
        <v>1.2844420000000001</v>
      </c>
      <c r="H1036">
        <v>2.6981999999999999E-2</v>
      </c>
      <c r="I1036">
        <v>0.22733200000000001</v>
      </c>
      <c r="J1036">
        <v>1.8943999999999999E-2</v>
      </c>
      <c r="K1036" t="str">
        <f t="shared" si="16"/>
        <v>6</v>
      </c>
      <c r="L1036" t="s">
        <v>43</v>
      </c>
      <c r="M1036" t="s">
        <v>44</v>
      </c>
      <c r="N10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13 1</v>
      </c>
      <c r="O1036" t="e">
        <f>VLOOKUP(TableOMP[[#This Row],[Label]],TableAvg[],2,FALSE)</f>
        <v>#N/A</v>
      </c>
      <c r="P1036" t="e">
        <f>VLOOKUP(TableOMP[[#This Row],[Label]],TableAvg[],3,FALSE)</f>
        <v>#N/A</v>
      </c>
      <c r="Q1036" t="e">
        <f>TableOMP[[#This Row],[Avg]]-$U$2*TableOMP[[#This Row],[StdDev]]</f>
        <v>#N/A</v>
      </c>
      <c r="R1036" t="e">
        <f>TableOMP[[#This Row],[Avg]]+$U$2*TableOMP[[#This Row],[StdDev]]</f>
        <v>#N/A</v>
      </c>
      <c r="S1036" t="e">
        <f>IF(AND(TableOMP[[#This Row],[total_time]]&gt;=TableOMP[[#This Row],[Low]], TableOMP[[#This Row],[total_time]]&lt;=TableOMP[[#This Row],[High]]),1,0)</f>
        <v>#N/A</v>
      </c>
    </row>
    <row r="1037" spans="1:19" x14ac:dyDescent="0.25">
      <c r="A1037" t="s">
        <v>15</v>
      </c>
      <c r="B1037">
        <v>1000</v>
      </c>
      <c r="C1037">
        <v>100</v>
      </c>
      <c r="D1037">
        <v>100000</v>
      </c>
      <c r="E1037">
        <v>14</v>
      </c>
      <c r="F1037">
        <v>1</v>
      </c>
      <c r="G1037">
        <v>1.2943990000000001</v>
      </c>
      <c r="H1037">
        <v>3.2828999999999997E-2</v>
      </c>
      <c r="I1037">
        <v>0.355045</v>
      </c>
      <c r="J1037">
        <v>2.7310999999999998E-2</v>
      </c>
      <c r="K1037" t="str">
        <f t="shared" si="16"/>
        <v>6</v>
      </c>
      <c r="L1037" t="s">
        <v>43</v>
      </c>
      <c r="M1037" t="s">
        <v>44</v>
      </c>
      <c r="N10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14 1</v>
      </c>
      <c r="O1037" t="e">
        <f>VLOOKUP(TableOMP[[#This Row],[Label]],TableAvg[],2,FALSE)</f>
        <v>#N/A</v>
      </c>
      <c r="P1037" t="e">
        <f>VLOOKUP(TableOMP[[#This Row],[Label]],TableAvg[],3,FALSE)</f>
        <v>#N/A</v>
      </c>
      <c r="Q1037" t="e">
        <f>TableOMP[[#This Row],[Avg]]-$U$2*TableOMP[[#This Row],[StdDev]]</f>
        <v>#N/A</v>
      </c>
      <c r="R1037" t="e">
        <f>TableOMP[[#This Row],[Avg]]+$U$2*TableOMP[[#This Row],[StdDev]]</f>
        <v>#N/A</v>
      </c>
      <c r="S1037" t="e">
        <f>IF(AND(TableOMP[[#This Row],[total_time]]&gt;=TableOMP[[#This Row],[Low]], TableOMP[[#This Row],[total_time]]&lt;=TableOMP[[#This Row],[High]]),1,0)</f>
        <v>#N/A</v>
      </c>
    </row>
    <row r="1038" spans="1:19" x14ac:dyDescent="0.25">
      <c r="A1038" t="s">
        <v>15</v>
      </c>
      <c r="B1038">
        <v>1000</v>
      </c>
      <c r="C1038">
        <v>100</v>
      </c>
      <c r="D1038">
        <v>100000</v>
      </c>
      <c r="E1038">
        <v>15</v>
      </c>
      <c r="F1038">
        <v>1</v>
      </c>
      <c r="G1038">
        <v>1.3514470000000001</v>
      </c>
      <c r="H1038">
        <v>8.9202000000000004E-2</v>
      </c>
      <c r="I1038">
        <v>0.27344800000000002</v>
      </c>
      <c r="J1038">
        <v>1.9532000000000001E-2</v>
      </c>
      <c r="K1038" t="str">
        <f t="shared" si="16"/>
        <v>6</v>
      </c>
      <c r="L1038" t="s">
        <v>43</v>
      </c>
      <c r="M1038" t="s">
        <v>44</v>
      </c>
      <c r="N10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15 1</v>
      </c>
      <c r="O1038" t="e">
        <f>VLOOKUP(TableOMP[[#This Row],[Label]],TableAvg[],2,FALSE)</f>
        <v>#N/A</v>
      </c>
      <c r="P1038" t="e">
        <f>VLOOKUP(TableOMP[[#This Row],[Label]],TableAvg[],3,FALSE)</f>
        <v>#N/A</v>
      </c>
      <c r="Q1038" t="e">
        <f>TableOMP[[#This Row],[Avg]]-$U$2*TableOMP[[#This Row],[StdDev]]</f>
        <v>#N/A</v>
      </c>
      <c r="R1038" t="e">
        <f>TableOMP[[#This Row],[Avg]]+$U$2*TableOMP[[#This Row],[StdDev]]</f>
        <v>#N/A</v>
      </c>
      <c r="S1038" t="e">
        <f>IF(AND(TableOMP[[#This Row],[total_time]]&gt;=TableOMP[[#This Row],[Low]], TableOMP[[#This Row],[total_time]]&lt;=TableOMP[[#This Row],[High]]),1,0)</f>
        <v>#N/A</v>
      </c>
    </row>
    <row r="1039" spans="1:19" x14ac:dyDescent="0.25">
      <c r="A1039" t="s">
        <v>15</v>
      </c>
      <c r="B1039">
        <v>1000</v>
      </c>
      <c r="C1039">
        <v>100</v>
      </c>
      <c r="D1039">
        <v>100000</v>
      </c>
      <c r="E1039">
        <v>16</v>
      </c>
      <c r="F1039">
        <v>1</v>
      </c>
      <c r="G1039">
        <v>1.284556</v>
      </c>
      <c r="H1039">
        <v>4.2222999999999997E-2</v>
      </c>
      <c r="I1039">
        <v>0.49743500000000002</v>
      </c>
      <c r="J1039">
        <v>3.3161999999999997E-2</v>
      </c>
      <c r="K1039" t="str">
        <f t="shared" si="16"/>
        <v>6</v>
      </c>
      <c r="L1039" t="s">
        <v>43</v>
      </c>
      <c r="M1039" t="s">
        <v>44</v>
      </c>
      <c r="N10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16 1</v>
      </c>
      <c r="O1039" t="e">
        <f>VLOOKUP(TableOMP[[#This Row],[Label]],TableAvg[],2,FALSE)</f>
        <v>#N/A</v>
      </c>
      <c r="P1039" t="e">
        <f>VLOOKUP(TableOMP[[#This Row],[Label]],TableAvg[],3,FALSE)</f>
        <v>#N/A</v>
      </c>
      <c r="Q1039" t="e">
        <f>TableOMP[[#This Row],[Avg]]-$U$2*TableOMP[[#This Row],[StdDev]]</f>
        <v>#N/A</v>
      </c>
      <c r="R1039" t="e">
        <f>TableOMP[[#This Row],[Avg]]+$U$2*TableOMP[[#This Row],[StdDev]]</f>
        <v>#N/A</v>
      </c>
      <c r="S1039" t="e">
        <f>IF(AND(TableOMP[[#This Row],[total_time]]&gt;=TableOMP[[#This Row],[Low]], TableOMP[[#This Row],[total_time]]&lt;=TableOMP[[#This Row],[High]]),1,0)</f>
        <v>#N/A</v>
      </c>
    </row>
    <row r="1040" spans="1:19" x14ac:dyDescent="0.25">
      <c r="A1040" t="s">
        <v>15</v>
      </c>
      <c r="B1040">
        <v>1000</v>
      </c>
      <c r="C1040">
        <v>100</v>
      </c>
      <c r="D1040">
        <v>100000</v>
      </c>
      <c r="E1040">
        <v>17</v>
      </c>
      <c r="F1040">
        <v>1</v>
      </c>
      <c r="G1040">
        <v>1.3452569999999999</v>
      </c>
      <c r="H1040">
        <v>8.0037999999999998E-2</v>
      </c>
      <c r="I1040">
        <v>0.376054</v>
      </c>
      <c r="J1040">
        <v>2.3503E-2</v>
      </c>
      <c r="K1040" t="str">
        <f t="shared" si="16"/>
        <v>6</v>
      </c>
      <c r="L1040" t="s">
        <v>43</v>
      </c>
      <c r="M1040" t="s">
        <v>44</v>
      </c>
      <c r="N10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17 1</v>
      </c>
      <c r="O1040" t="e">
        <f>VLOOKUP(TableOMP[[#This Row],[Label]],TableAvg[],2,FALSE)</f>
        <v>#N/A</v>
      </c>
      <c r="P1040" t="e">
        <f>VLOOKUP(TableOMP[[#This Row],[Label]],TableAvg[],3,FALSE)</f>
        <v>#N/A</v>
      </c>
      <c r="Q1040" t="e">
        <f>TableOMP[[#This Row],[Avg]]-$U$2*TableOMP[[#This Row],[StdDev]]</f>
        <v>#N/A</v>
      </c>
      <c r="R1040" t="e">
        <f>TableOMP[[#This Row],[Avg]]+$U$2*TableOMP[[#This Row],[StdDev]]</f>
        <v>#N/A</v>
      </c>
      <c r="S1040" t="e">
        <f>IF(AND(TableOMP[[#This Row],[total_time]]&gt;=TableOMP[[#This Row],[Low]], TableOMP[[#This Row],[total_time]]&lt;=TableOMP[[#This Row],[High]]),1,0)</f>
        <v>#N/A</v>
      </c>
    </row>
    <row r="1041" spans="1:19" x14ac:dyDescent="0.25">
      <c r="A1041" t="s">
        <v>15</v>
      </c>
      <c r="B1041">
        <v>1000</v>
      </c>
      <c r="C1041">
        <v>100</v>
      </c>
      <c r="D1041">
        <v>100000</v>
      </c>
      <c r="E1041">
        <v>18</v>
      </c>
      <c r="F1041">
        <v>1</v>
      </c>
      <c r="G1041">
        <v>5.0103859999999996</v>
      </c>
      <c r="H1041">
        <v>3.740977</v>
      </c>
      <c r="I1041">
        <v>1.513636</v>
      </c>
      <c r="J1041">
        <v>8.9037000000000005E-2</v>
      </c>
      <c r="K1041" t="str">
        <f t="shared" si="16"/>
        <v>6</v>
      </c>
      <c r="L1041" t="s">
        <v>43</v>
      </c>
      <c r="M1041" t="s">
        <v>44</v>
      </c>
      <c r="N10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18 1</v>
      </c>
      <c r="O1041" t="e">
        <f>VLOOKUP(TableOMP[[#This Row],[Label]],TableAvg[],2,FALSE)</f>
        <v>#N/A</v>
      </c>
      <c r="P1041" t="e">
        <f>VLOOKUP(TableOMP[[#This Row],[Label]],TableAvg[],3,FALSE)</f>
        <v>#N/A</v>
      </c>
      <c r="Q1041" t="e">
        <f>TableOMP[[#This Row],[Avg]]-$U$2*TableOMP[[#This Row],[StdDev]]</f>
        <v>#N/A</v>
      </c>
      <c r="R1041" t="e">
        <f>TableOMP[[#This Row],[Avg]]+$U$2*TableOMP[[#This Row],[StdDev]]</f>
        <v>#N/A</v>
      </c>
      <c r="S1041" t="e">
        <f>IF(AND(TableOMP[[#This Row],[total_time]]&gt;=TableOMP[[#This Row],[Low]], TableOMP[[#This Row],[total_time]]&lt;=TableOMP[[#This Row],[High]]),1,0)</f>
        <v>#N/A</v>
      </c>
    </row>
    <row r="1042" spans="1:19" x14ac:dyDescent="0.25">
      <c r="A1042" t="s">
        <v>15</v>
      </c>
      <c r="B1042">
        <v>1000</v>
      </c>
      <c r="C1042">
        <v>100</v>
      </c>
      <c r="D1042">
        <v>100000</v>
      </c>
      <c r="E1042">
        <v>19</v>
      </c>
      <c r="F1042">
        <v>1</v>
      </c>
      <c r="G1042">
        <v>4.5434010000000002</v>
      </c>
      <c r="H1042">
        <v>3.2706979999999999</v>
      </c>
      <c r="I1042">
        <v>14.889373000000001</v>
      </c>
      <c r="J1042">
        <v>0.82718700000000001</v>
      </c>
      <c r="K1042" t="str">
        <f t="shared" si="16"/>
        <v>6</v>
      </c>
      <c r="L1042" t="s">
        <v>43</v>
      </c>
      <c r="M1042" t="s">
        <v>44</v>
      </c>
      <c r="N10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19 1</v>
      </c>
      <c r="O1042" t="e">
        <f>VLOOKUP(TableOMP[[#This Row],[Label]],TableAvg[],2,FALSE)</f>
        <v>#N/A</v>
      </c>
      <c r="P1042" t="e">
        <f>VLOOKUP(TableOMP[[#This Row],[Label]],TableAvg[],3,FALSE)</f>
        <v>#N/A</v>
      </c>
      <c r="Q1042" t="e">
        <f>TableOMP[[#This Row],[Avg]]-$U$2*TableOMP[[#This Row],[StdDev]]</f>
        <v>#N/A</v>
      </c>
      <c r="R1042" t="e">
        <f>TableOMP[[#This Row],[Avg]]+$U$2*TableOMP[[#This Row],[StdDev]]</f>
        <v>#N/A</v>
      </c>
      <c r="S1042" t="e">
        <f>IF(AND(TableOMP[[#This Row],[total_time]]&gt;=TableOMP[[#This Row],[Low]], TableOMP[[#This Row],[total_time]]&lt;=TableOMP[[#This Row],[High]]),1,0)</f>
        <v>#N/A</v>
      </c>
    </row>
    <row r="1043" spans="1:19" x14ac:dyDescent="0.25">
      <c r="A1043" t="s">
        <v>15</v>
      </c>
      <c r="B1043">
        <v>1000</v>
      </c>
      <c r="C1043">
        <v>100</v>
      </c>
      <c r="D1043">
        <v>100000</v>
      </c>
      <c r="E1043">
        <v>20</v>
      </c>
      <c r="F1043">
        <v>1</v>
      </c>
      <c r="G1043">
        <v>1.324119</v>
      </c>
      <c r="H1043">
        <v>4.7233999999999998E-2</v>
      </c>
      <c r="I1043">
        <v>0.59313899999999997</v>
      </c>
      <c r="J1043">
        <v>3.1217999999999999E-2</v>
      </c>
      <c r="K1043" t="str">
        <f t="shared" si="16"/>
        <v>6</v>
      </c>
      <c r="L1043" t="s">
        <v>43</v>
      </c>
      <c r="M1043" t="s">
        <v>44</v>
      </c>
      <c r="N10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20 1</v>
      </c>
      <c r="O1043" t="e">
        <f>VLOOKUP(TableOMP[[#This Row],[Label]],TableAvg[],2,FALSE)</f>
        <v>#N/A</v>
      </c>
      <c r="P1043" t="e">
        <f>VLOOKUP(TableOMP[[#This Row],[Label]],TableAvg[],3,FALSE)</f>
        <v>#N/A</v>
      </c>
      <c r="Q1043" t="e">
        <f>TableOMP[[#This Row],[Avg]]-$U$2*TableOMP[[#This Row],[StdDev]]</f>
        <v>#N/A</v>
      </c>
      <c r="R1043" t="e">
        <f>TableOMP[[#This Row],[Avg]]+$U$2*TableOMP[[#This Row],[StdDev]]</f>
        <v>#N/A</v>
      </c>
      <c r="S1043" t="e">
        <f>IF(AND(TableOMP[[#This Row],[total_time]]&gt;=TableOMP[[#This Row],[Low]], TableOMP[[#This Row],[total_time]]&lt;=TableOMP[[#This Row],[High]]),1,0)</f>
        <v>#N/A</v>
      </c>
    </row>
    <row r="1044" spans="1:19" x14ac:dyDescent="0.25">
      <c r="A1044" t="s">
        <v>15</v>
      </c>
      <c r="B1044">
        <v>1000</v>
      </c>
      <c r="C1044">
        <v>100</v>
      </c>
      <c r="D1044">
        <v>100000</v>
      </c>
      <c r="E1044">
        <v>21</v>
      </c>
      <c r="F1044">
        <v>1</v>
      </c>
      <c r="G1044">
        <v>40.028528999999999</v>
      </c>
      <c r="H1044">
        <v>38.760632999999999</v>
      </c>
      <c r="I1044">
        <v>0.488423</v>
      </c>
      <c r="J1044">
        <v>2.4421000000000002E-2</v>
      </c>
      <c r="K1044" t="str">
        <f t="shared" si="16"/>
        <v>6</v>
      </c>
      <c r="L1044" t="s">
        <v>43</v>
      </c>
      <c r="M1044" t="s">
        <v>44</v>
      </c>
      <c r="N10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21 1</v>
      </c>
      <c r="O1044" t="e">
        <f>VLOOKUP(TableOMP[[#This Row],[Label]],TableAvg[],2,FALSE)</f>
        <v>#N/A</v>
      </c>
      <c r="P1044" t="e">
        <f>VLOOKUP(TableOMP[[#This Row],[Label]],TableAvg[],3,FALSE)</f>
        <v>#N/A</v>
      </c>
      <c r="Q1044" t="e">
        <f>TableOMP[[#This Row],[Avg]]-$U$2*TableOMP[[#This Row],[StdDev]]</f>
        <v>#N/A</v>
      </c>
      <c r="R1044" t="e">
        <f>TableOMP[[#This Row],[Avg]]+$U$2*TableOMP[[#This Row],[StdDev]]</f>
        <v>#N/A</v>
      </c>
      <c r="S1044" t="e">
        <f>IF(AND(TableOMP[[#This Row],[total_time]]&gt;=TableOMP[[#This Row],[Low]], TableOMP[[#This Row],[total_time]]&lt;=TableOMP[[#This Row],[High]]),1,0)</f>
        <v>#N/A</v>
      </c>
    </row>
    <row r="1045" spans="1:19" x14ac:dyDescent="0.25">
      <c r="A1045" t="s">
        <v>15</v>
      </c>
      <c r="B1045">
        <v>1000</v>
      </c>
      <c r="C1045">
        <v>100</v>
      </c>
      <c r="D1045">
        <v>100000</v>
      </c>
      <c r="E1045">
        <v>22</v>
      </c>
      <c r="F1045">
        <v>1</v>
      </c>
      <c r="G1045">
        <v>9.4153029999999998</v>
      </c>
      <c r="H1045">
        <v>8.1254059999999999</v>
      </c>
      <c r="I1045">
        <v>1.1141890000000001</v>
      </c>
      <c r="J1045">
        <v>5.3057E-2</v>
      </c>
      <c r="K1045" t="str">
        <f t="shared" si="16"/>
        <v>6</v>
      </c>
      <c r="L1045" t="s">
        <v>43</v>
      </c>
      <c r="M1045" t="s">
        <v>44</v>
      </c>
      <c r="N10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22 1</v>
      </c>
      <c r="O1045" t="e">
        <f>VLOOKUP(TableOMP[[#This Row],[Label]],TableAvg[],2,FALSE)</f>
        <v>#N/A</v>
      </c>
      <c r="P1045" t="e">
        <f>VLOOKUP(TableOMP[[#This Row],[Label]],TableAvg[],3,FALSE)</f>
        <v>#N/A</v>
      </c>
      <c r="Q1045" t="e">
        <f>TableOMP[[#This Row],[Avg]]-$U$2*TableOMP[[#This Row],[StdDev]]</f>
        <v>#N/A</v>
      </c>
      <c r="R1045" t="e">
        <f>TableOMP[[#This Row],[Avg]]+$U$2*TableOMP[[#This Row],[StdDev]]</f>
        <v>#N/A</v>
      </c>
      <c r="S1045" t="e">
        <f>IF(AND(TableOMP[[#This Row],[total_time]]&gt;=TableOMP[[#This Row],[Low]], TableOMP[[#This Row],[total_time]]&lt;=TableOMP[[#This Row],[High]]),1,0)</f>
        <v>#N/A</v>
      </c>
    </row>
    <row r="1046" spans="1:19" x14ac:dyDescent="0.25">
      <c r="A1046" t="s">
        <v>15</v>
      </c>
      <c r="B1046">
        <v>1000</v>
      </c>
      <c r="C1046">
        <v>100</v>
      </c>
      <c r="D1046">
        <v>100000</v>
      </c>
      <c r="E1046">
        <v>23</v>
      </c>
      <c r="F1046">
        <v>1</v>
      </c>
      <c r="G1046">
        <v>1.363089</v>
      </c>
      <c r="H1046">
        <v>6.9313E-2</v>
      </c>
      <c r="I1046">
        <v>1.2857689999999999</v>
      </c>
      <c r="J1046">
        <v>5.8444000000000003E-2</v>
      </c>
      <c r="K1046" t="str">
        <f t="shared" si="16"/>
        <v>6</v>
      </c>
      <c r="L1046" t="s">
        <v>43</v>
      </c>
      <c r="M1046" t="s">
        <v>44</v>
      </c>
      <c r="N10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23 1</v>
      </c>
      <c r="O1046" t="e">
        <f>VLOOKUP(TableOMP[[#This Row],[Label]],TableAvg[],2,FALSE)</f>
        <v>#N/A</v>
      </c>
      <c r="P1046" t="e">
        <f>VLOOKUP(TableOMP[[#This Row],[Label]],TableAvg[],3,FALSE)</f>
        <v>#N/A</v>
      </c>
      <c r="Q1046" t="e">
        <f>TableOMP[[#This Row],[Avg]]-$U$2*TableOMP[[#This Row],[StdDev]]</f>
        <v>#N/A</v>
      </c>
      <c r="R1046" t="e">
        <f>TableOMP[[#This Row],[Avg]]+$U$2*TableOMP[[#This Row],[StdDev]]</f>
        <v>#N/A</v>
      </c>
      <c r="S1046" t="e">
        <f>IF(AND(TableOMP[[#This Row],[total_time]]&gt;=TableOMP[[#This Row],[Low]], TableOMP[[#This Row],[total_time]]&lt;=TableOMP[[#This Row],[High]]),1,0)</f>
        <v>#N/A</v>
      </c>
    </row>
    <row r="1047" spans="1:19" x14ac:dyDescent="0.25">
      <c r="A1047" t="s">
        <v>15</v>
      </c>
      <c r="B1047">
        <v>1000</v>
      </c>
      <c r="C1047">
        <v>100</v>
      </c>
      <c r="D1047">
        <v>100000</v>
      </c>
      <c r="E1047">
        <v>24</v>
      </c>
      <c r="F1047">
        <v>1</v>
      </c>
      <c r="G1047">
        <v>1.3492299999999999</v>
      </c>
      <c r="H1047">
        <v>4.9200000000000001E-2</v>
      </c>
      <c r="I1047">
        <v>0.78830500000000003</v>
      </c>
      <c r="J1047">
        <v>3.4273999999999999E-2</v>
      </c>
      <c r="K1047" t="str">
        <f t="shared" si="16"/>
        <v>6</v>
      </c>
      <c r="L1047" t="s">
        <v>43</v>
      </c>
      <c r="M1047" t="s">
        <v>44</v>
      </c>
      <c r="N10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24 1</v>
      </c>
      <c r="O1047" t="e">
        <f>VLOOKUP(TableOMP[[#This Row],[Label]],TableAvg[],2,FALSE)</f>
        <v>#N/A</v>
      </c>
      <c r="P1047" t="e">
        <f>VLOOKUP(TableOMP[[#This Row],[Label]],TableAvg[],3,FALSE)</f>
        <v>#N/A</v>
      </c>
      <c r="Q1047" t="e">
        <f>TableOMP[[#This Row],[Avg]]-$U$2*TableOMP[[#This Row],[StdDev]]</f>
        <v>#N/A</v>
      </c>
      <c r="R1047" t="e">
        <f>TableOMP[[#This Row],[Avg]]+$U$2*TableOMP[[#This Row],[StdDev]]</f>
        <v>#N/A</v>
      </c>
      <c r="S1047" t="e">
        <f>IF(AND(TableOMP[[#This Row],[total_time]]&gt;=TableOMP[[#This Row],[Low]], TableOMP[[#This Row],[total_time]]&lt;=TableOMP[[#This Row],[High]]),1,0)</f>
        <v>#N/A</v>
      </c>
    </row>
    <row r="1048" spans="1:19" x14ac:dyDescent="0.25">
      <c r="A1048" t="s">
        <v>15</v>
      </c>
      <c r="B1048">
        <v>1000</v>
      </c>
      <c r="C1048">
        <v>100</v>
      </c>
      <c r="D1048">
        <v>100000</v>
      </c>
      <c r="E1048">
        <v>25</v>
      </c>
      <c r="F1048">
        <v>1</v>
      </c>
      <c r="G1048">
        <v>1.4018280000000001</v>
      </c>
      <c r="H1048">
        <v>8.6084999999999995E-2</v>
      </c>
      <c r="I1048">
        <v>1.159008</v>
      </c>
      <c r="J1048">
        <v>4.8292000000000002E-2</v>
      </c>
      <c r="K1048" t="str">
        <f t="shared" si="16"/>
        <v>6</v>
      </c>
      <c r="L1048" t="s">
        <v>43</v>
      </c>
      <c r="M1048" t="s">
        <v>44</v>
      </c>
      <c r="N10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25 1</v>
      </c>
      <c r="O1048" t="e">
        <f>VLOOKUP(TableOMP[[#This Row],[Label]],TableAvg[],2,FALSE)</f>
        <v>#N/A</v>
      </c>
      <c r="P1048" t="e">
        <f>VLOOKUP(TableOMP[[#This Row],[Label]],TableAvg[],3,FALSE)</f>
        <v>#N/A</v>
      </c>
      <c r="Q1048" t="e">
        <f>TableOMP[[#This Row],[Avg]]-$U$2*TableOMP[[#This Row],[StdDev]]</f>
        <v>#N/A</v>
      </c>
      <c r="R1048" t="e">
        <f>TableOMP[[#This Row],[Avg]]+$U$2*TableOMP[[#This Row],[StdDev]]</f>
        <v>#N/A</v>
      </c>
      <c r="S1048" t="e">
        <f>IF(AND(TableOMP[[#This Row],[total_time]]&gt;=TableOMP[[#This Row],[Low]], TableOMP[[#This Row],[total_time]]&lt;=TableOMP[[#This Row],[High]]),1,0)</f>
        <v>#N/A</v>
      </c>
    </row>
    <row r="1049" spans="1:19" x14ac:dyDescent="0.25">
      <c r="A1049" t="s">
        <v>15</v>
      </c>
      <c r="B1049">
        <v>1000</v>
      </c>
      <c r="C1049">
        <v>100</v>
      </c>
      <c r="D1049">
        <v>100000</v>
      </c>
      <c r="E1049">
        <v>26</v>
      </c>
      <c r="F1049">
        <v>1</v>
      </c>
      <c r="G1049">
        <v>1.4256819999999999</v>
      </c>
      <c r="H1049">
        <v>9.2469999999999997E-2</v>
      </c>
      <c r="I1049">
        <v>1.9816279999999999</v>
      </c>
      <c r="J1049">
        <v>7.9265000000000002E-2</v>
      </c>
      <c r="K1049" t="str">
        <f t="shared" si="16"/>
        <v>6</v>
      </c>
      <c r="L1049" t="s">
        <v>43</v>
      </c>
      <c r="M1049" t="s">
        <v>44</v>
      </c>
      <c r="N10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26 1</v>
      </c>
      <c r="O1049" t="e">
        <f>VLOOKUP(TableOMP[[#This Row],[Label]],TableAvg[],2,FALSE)</f>
        <v>#N/A</v>
      </c>
      <c r="P1049" t="e">
        <f>VLOOKUP(TableOMP[[#This Row],[Label]],TableAvg[],3,FALSE)</f>
        <v>#N/A</v>
      </c>
      <c r="Q1049" t="e">
        <f>TableOMP[[#This Row],[Avg]]-$U$2*TableOMP[[#This Row],[StdDev]]</f>
        <v>#N/A</v>
      </c>
      <c r="R1049" t="e">
        <f>TableOMP[[#This Row],[Avg]]+$U$2*TableOMP[[#This Row],[StdDev]]</f>
        <v>#N/A</v>
      </c>
      <c r="S1049" t="e">
        <f>IF(AND(TableOMP[[#This Row],[total_time]]&gt;=TableOMP[[#This Row],[Low]], TableOMP[[#This Row],[total_time]]&lt;=TableOMP[[#This Row],[High]]),1,0)</f>
        <v>#N/A</v>
      </c>
    </row>
    <row r="1050" spans="1:19" x14ac:dyDescent="0.25">
      <c r="A1050" t="s">
        <v>15</v>
      </c>
      <c r="B1050">
        <v>1000</v>
      </c>
      <c r="C1050">
        <v>100</v>
      </c>
      <c r="D1050">
        <v>100000</v>
      </c>
      <c r="E1050">
        <v>27</v>
      </c>
      <c r="F1050">
        <v>1</v>
      </c>
      <c r="G1050">
        <v>3.22593</v>
      </c>
      <c r="H1050">
        <v>1.8834500000000001</v>
      </c>
      <c r="I1050">
        <v>6.6015090000000001</v>
      </c>
      <c r="J1050">
        <v>0.25390400000000002</v>
      </c>
      <c r="K1050" t="str">
        <f t="shared" si="16"/>
        <v>6</v>
      </c>
      <c r="L1050" t="s">
        <v>43</v>
      </c>
      <c r="M1050" t="s">
        <v>44</v>
      </c>
      <c r="N10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27 1</v>
      </c>
      <c r="O1050" t="e">
        <f>VLOOKUP(TableOMP[[#This Row],[Label]],TableAvg[],2,FALSE)</f>
        <v>#N/A</v>
      </c>
      <c r="P1050" t="e">
        <f>VLOOKUP(TableOMP[[#This Row],[Label]],TableAvg[],3,FALSE)</f>
        <v>#N/A</v>
      </c>
      <c r="Q1050" t="e">
        <f>TableOMP[[#This Row],[Avg]]-$U$2*TableOMP[[#This Row],[StdDev]]</f>
        <v>#N/A</v>
      </c>
      <c r="R1050" t="e">
        <f>TableOMP[[#This Row],[Avg]]+$U$2*TableOMP[[#This Row],[StdDev]]</f>
        <v>#N/A</v>
      </c>
      <c r="S1050" t="e">
        <f>IF(AND(TableOMP[[#This Row],[total_time]]&gt;=TableOMP[[#This Row],[Low]], TableOMP[[#This Row],[total_time]]&lt;=TableOMP[[#This Row],[High]]),1,0)</f>
        <v>#N/A</v>
      </c>
    </row>
    <row r="1051" spans="1:19" x14ac:dyDescent="0.25">
      <c r="A1051" t="s">
        <v>15</v>
      </c>
      <c r="B1051">
        <v>1000</v>
      </c>
      <c r="C1051">
        <v>100</v>
      </c>
      <c r="D1051">
        <v>100000</v>
      </c>
      <c r="E1051">
        <v>28</v>
      </c>
      <c r="F1051">
        <v>1</v>
      </c>
      <c r="G1051">
        <v>1.3841289999999999</v>
      </c>
      <c r="H1051">
        <v>6.0582999999999998E-2</v>
      </c>
      <c r="I1051">
        <v>1.3127770000000001</v>
      </c>
      <c r="J1051">
        <v>4.8620999999999998E-2</v>
      </c>
      <c r="K1051" t="str">
        <f t="shared" si="16"/>
        <v>6</v>
      </c>
      <c r="L1051" t="s">
        <v>43</v>
      </c>
      <c r="M1051" t="s">
        <v>44</v>
      </c>
      <c r="N10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28 1</v>
      </c>
      <c r="O1051" t="e">
        <f>VLOOKUP(TableOMP[[#This Row],[Label]],TableAvg[],2,FALSE)</f>
        <v>#N/A</v>
      </c>
      <c r="P1051" t="e">
        <f>VLOOKUP(TableOMP[[#This Row],[Label]],TableAvg[],3,FALSE)</f>
        <v>#N/A</v>
      </c>
      <c r="Q1051" t="e">
        <f>TableOMP[[#This Row],[Avg]]-$U$2*TableOMP[[#This Row],[StdDev]]</f>
        <v>#N/A</v>
      </c>
      <c r="R1051" t="e">
        <f>TableOMP[[#This Row],[Avg]]+$U$2*TableOMP[[#This Row],[StdDev]]</f>
        <v>#N/A</v>
      </c>
      <c r="S1051" t="e">
        <f>IF(AND(TableOMP[[#This Row],[total_time]]&gt;=TableOMP[[#This Row],[Low]], TableOMP[[#This Row],[total_time]]&lt;=TableOMP[[#This Row],[High]]),1,0)</f>
        <v>#N/A</v>
      </c>
    </row>
    <row r="1052" spans="1:19" x14ac:dyDescent="0.25">
      <c r="A1052" t="s">
        <v>15</v>
      </c>
      <c r="B1052">
        <v>1000</v>
      </c>
      <c r="C1052">
        <v>100</v>
      </c>
      <c r="D1052">
        <v>100000</v>
      </c>
      <c r="E1052">
        <v>29</v>
      </c>
      <c r="F1052">
        <v>1</v>
      </c>
      <c r="G1052">
        <v>1.3797250000000001</v>
      </c>
      <c r="H1052">
        <v>8.8805999999999996E-2</v>
      </c>
      <c r="I1052">
        <v>1.0317289999999999</v>
      </c>
      <c r="J1052">
        <v>3.6846999999999998E-2</v>
      </c>
      <c r="K1052" t="str">
        <f t="shared" si="16"/>
        <v>6</v>
      </c>
      <c r="L1052" t="s">
        <v>43</v>
      </c>
      <c r="M1052" t="s">
        <v>44</v>
      </c>
      <c r="N10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29 1</v>
      </c>
      <c r="O1052" t="e">
        <f>VLOOKUP(TableOMP[[#This Row],[Label]],TableAvg[],2,FALSE)</f>
        <v>#N/A</v>
      </c>
      <c r="P1052" t="e">
        <f>VLOOKUP(TableOMP[[#This Row],[Label]],TableAvg[],3,FALSE)</f>
        <v>#N/A</v>
      </c>
      <c r="Q1052" t="e">
        <f>TableOMP[[#This Row],[Avg]]-$U$2*TableOMP[[#This Row],[StdDev]]</f>
        <v>#N/A</v>
      </c>
      <c r="R1052" t="e">
        <f>TableOMP[[#This Row],[Avg]]+$U$2*TableOMP[[#This Row],[StdDev]]</f>
        <v>#N/A</v>
      </c>
      <c r="S1052" t="e">
        <f>IF(AND(TableOMP[[#This Row],[total_time]]&gt;=TableOMP[[#This Row],[Low]], TableOMP[[#This Row],[total_time]]&lt;=TableOMP[[#This Row],[High]]),1,0)</f>
        <v>#N/A</v>
      </c>
    </row>
    <row r="1053" spans="1:19" x14ac:dyDescent="0.25">
      <c r="A1053" t="s">
        <v>15</v>
      </c>
      <c r="B1053">
        <v>1000</v>
      </c>
      <c r="C1053">
        <v>100</v>
      </c>
      <c r="D1053">
        <v>100000</v>
      </c>
      <c r="E1053">
        <v>30</v>
      </c>
      <c r="F1053">
        <v>1</v>
      </c>
      <c r="G1053">
        <v>1.3948199999999999</v>
      </c>
      <c r="H1053">
        <v>6.6151000000000001E-2</v>
      </c>
      <c r="I1053">
        <v>1.5611729999999999</v>
      </c>
      <c r="J1053">
        <v>5.3834E-2</v>
      </c>
      <c r="K1053" t="str">
        <f t="shared" si="16"/>
        <v>6</v>
      </c>
      <c r="L1053" t="s">
        <v>43</v>
      </c>
      <c r="M1053" t="s">
        <v>44</v>
      </c>
      <c r="N10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30 1</v>
      </c>
      <c r="O1053" t="e">
        <f>VLOOKUP(TableOMP[[#This Row],[Label]],TableAvg[],2,FALSE)</f>
        <v>#N/A</v>
      </c>
      <c r="P1053" t="e">
        <f>VLOOKUP(TableOMP[[#This Row],[Label]],TableAvg[],3,FALSE)</f>
        <v>#N/A</v>
      </c>
      <c r="Q1053" t="e">
        <f>TableOMP[[#This Row],[Avg]]-$U$2*TableOMP[[#This Row],[StdDev]]</f>
        <v>#N/A</v>
      </c>
      <c r="R1053" t="e">
        <f>TableOMP[[#This Row],[Avg]]+$U$2*TableOMP[[#This Row],[StdDev]]</f>
        <v>#N/A</v>
      </c>
      <c r="S1053" t="e">
        <f>IF(AND(TableOMP[[#This Row],[total_time]]&gt;=TableOMP[[#This Row],[Low]], TableOMP[[#This Row],[total_time]]&lt;=TableOMP[[#This Row],[High]]),1,0)</f>
        <v>#N/A</v>
      </c>
    </row>
    <row r="1054" spans="1:19" x14ac:dyDescent="0.25">
      <c r="A1054" t="s">
        <v>15</v>
      </c>
      <c r="B1054">
        <v>1000</v>
      </c>
      <c r="C1054">
        <v>100</v>
      </c>
      <c r="D1054">
        <v>100000</v>
      </c>
      <c r="E1054">
        <v>31</v>
      </c>
      <c r="F1054">
        <v>1</v>
      </c>
      <c r="G1054">
        <v>1.6406639999999999</v>
      </c>
      <c r="H1054">
        <v>0.33262199999999997</v>
      </c>
      <c r="I1054">
        <v>9.3139859999999999</v>
      </c>
      <c r="J1054">
        <v>0.31046600000000002</v>
      </c>
      <c r="K1054" t="str">
        <f t="shared" si="16"/>
        <v>6</v>
      </c>
      <c r="L1054" t="s">
        <v>43</v>
      </c>
      <c r="M1054" t="s">
        <v>44</v>
      </c>
      <c r="N10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31 1</v>
      </c>
      <c r="O1054" t="e">
        <f>VLOOKUP(TableOMP[[#This Row],[Label]],TableAvg[],2,FALSE)</f>
        <v>#N/A</v>
      </c>
      <c r="P1054" t="e">
        <f>VLOOKUP(TableOMP[[#This Row],[Label]],TableAvg[],3,FALSE)</f>
        <v>#N/A</v>
      </c>
      <c r="Q1054" t="e">
        <f>TableOMP[[#This Row],[Avg]]-$U$2*TableOMP[[#This Row],[StdDev]]</f>
        <v>#N/A</v>
      </c>
      <c r="R1054" t="e">
        <f>TableOMP[[#This Row],[Avg]]+$U$2*TableOMP[[#This Row],[StdDev]]</f>
        <v>#N/A</v>
      </c>
      <c r="S1054" t="e">
        <f>IF(AND(TableOMP[[#This Row],[total_time]]&gt;=TableOMP[[#This Row],[Low]], TableOMP[[#This Row],[total_time]]&lt;=TableOMP[[#This Row],[High]]),1,0)</f>
        <v>#N/A</v>
      </c>
    </row>
    <row r="1055" spans="1:19" x14ac:dyDescent="0.25">
      <c r="A1055" t="s">
        <v>15</v>
      </c>
      <c r="B1055">
        <v>1000</v>
      </c>
      <c r="C1055">
        <v>100</v>
      </c>
      <c r="D1055">
        <v>100000</v>
      </c>
      <c r="E1055">
        <v>32</v>
      </c>
      <c r="F1055">
        <v>1</v>
      </c>
      <c r="G1055">
        <v>1.4814909999999999</v>
      </c>
      <c r="H1055">
        <v>8.5654999999999995E-2</v>
      </c>
      <c r="I1055">
        <v>1.388496</v>
      </c>
      <c r="J1055">
        <v>4.4790000000000003E-2</v>
      </c>
      <c r="K1055" t="str">
        <f t="shared" si="16"/>
        <v>6</v>
      </c>
      <c r="L1055" t="s">
        <v>43</v>
      </c>
      <c r="M1055" t="s">
        <v>44</v>
      </c>
      <c r="N10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32 1</v>
      </c>
      <c r="O1055" t="e">
        <f>VLOOKUP(TableOMP[[#This Row],[Label]],TableAvg[],2,FALSE)</f>
        <v>#N/A</v>
      </c>
      <c r="P1055" t="e">
        <f>VLOOKUP(TableOMP[[#This Row],[Label]],TableAvg[],3,FALSE)</f>
        <v>#N/A</v>
      </c>
      <c r="Q1055" t="e">
        <f>TableOMP[[#This Row],[Avg]]-$U$2*TableOMP[[#This Row],[StdDev]]</f>
        <v>#N/A</v>
      </c>
      <c r="R1055" t="e">
        <f>TableOMP[[#This Row],[Avg]]+$U$2*TableOMP[[#This Row],[StdDev]]</f>
        <v>#N/A</v>
      </c>
      <c r="S1055" t="e">
        <f>IF(AND(TableOMP[[#This Row],[total_time]]&gt;=TableOMP[[#This Row],[Low]], TableOMP[[#This Row],[total_time]]&lt;=TableOMP[[#This Row],[High]]),1,0)</f>
        <v>#N/A</v>
      </c>
    </row>
    <row r="1056" spans="1:19" x14ac:dyDescent="0.25">
      <c r="A1056" t="s">
        <v>15</v>
      </c>
      <c r="B1056">
        <v>1000</v>
      </c>
      <c r="C1056">
        <v>100</v>
      </c>
      <c r="D1056">
        <v>100000</v>
      </c>
      <c r="E1056">
        <v>33</v>
      </c>
      <c r="F1056">
        <v>1</v>
      </c>
      <c r="G1056">
        <v>1.4041589999999999</v>
      </c>
      <c r="H1056">
        <v>6.3271999999999995E-2</v>
      </c>
      <c r="I1056">
        <v>1.5741499999999999</v>
      </c>
      <c r="J1056">
        <v>4.9192E-2</v>
      </c>
      <c r="K1056" t="str">
        <f t="shared" si="16"/>
        <v>6</v>
      </c>
      <c r="L1056" t="s">
        <v>43</v>
      </c>
      <c r="M1056" t="s">
        <v>44</v>
      </c>
      <c r="N10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33 1</v>
      </c>
      <c r="O1056" t="e">
        <f>VLOOKUP(TableOMP[[#This Row],[Label]],TableAvg[],2,FALSE)</f>
        <v>#N/A</v>
      </c>
      <c r="P1056" t="e">
        <f>VLOOKUP(TableOMP[[#This Row],[Label]],TableAvg[],3,FALSE)</f>
        <v>#N/A</v>
      </c>
      <c r="Q1056" t="e">
        <f>TableOMP[[#This Row],[Avg]]-$U$2*TableOMP[[#This Row],[StdDev]]</f>
        <v>#N/A</v>
      </c>
      <c r="R1056" t="e">
        <f>TableOMP[[#This Row],[Avg]]+$U$2*TableOMP[[#This Row],[StdDev]]</f>
        <v>#N/A</v>
      </c>
      <c r="S1056" t="e">
        <f>IF(AND(TableOMP[[#This Row],[total_time]]&gt;=TableOMP[[#This Row],[Low]], TableOMP[[#This Row],[total_time]]&lt;=TableOMP[[#This Row],[High]]),1,0)</f>
        <v>#N/A</v>
      </c>
    </row>
    <row r="1057" spans="1:19" x14ac:dyDescent="0.25">
      <c r="A1057" t="s">
        <v>15</v>
      </c>
      <c r="B1057">
        <v>1000</v>
      </c>
      <c r="C1057">
        <v>100</v>
      </c>
      <c r="D1057">
        <v>100000</v>
      </c>
      <c r="E1057">
        <v>34</v>
      </c>
      <c r="F1057">
        <v>1</v>
      </c>
      <c r="G1057">
        <v>1.5246420000000001</v>
      </c>
      <c r="H1057">
        <v>0.167796</v>
      </c>
      <c r="I1057">
        <v>2.082109</v>
      </c>
      <c r="J1057">
        <v>6.3093999999999997E-2</v>
      </c>
      <c r="K1057" t="str">
        <f t="shared" si="16"/>
        <v>6</v>
      </c>
      <c r="L1057" t="s">
        <v>43</v>
      </c>
      <c r="M1057" t="s">
        <v>44</v>
      </c>
      <c r="N10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34 1</v>
      </c>
      <c r="O1057" t="e">
        <f>VLOOKUP(TableOMP[[#This Row],[Label]],TableAvg[],2,FALSE)</f>
        <v>#N/A</v>
      </c>
      <c r="P1057" t="e">
        <f>VLOOKUP(TableOMP[[#This Row],[Label]],TableAvg[],3,FALSE)</f>
        <v>#N/A</v>
      </c>
      <c r="Q1057" t="e">
        <f>TableOMP[[#This Row],[Avg]]-$U$2*TableOMP[[#This Row],[StdDev]]</f>
        <v>#N/A</v>
      </c>
      <c r="R1057" t="e">
        <f>TableOMP[[#This Row],[Avg]]+$U$2*TableOMP[[#This Row],[StdDev]]</f>
        <v>#N/A</v>
      </c>
      <c r="S1057" t="e">
        <f>IF(AND(TableOMP[[#This Row],[total_time]]&gt;=TableOMP[[#This Row],[Low]], TableOMP[[#This Row],[total_time]]&lt;=TableOMP[[#This Row],[High]]),1,0)</f>
        <v>#N/A</v>
      </c>
    </row>
    <row r="1058" spans="1:19" x14ac:dyDescent="0.25">
      <c r="A1058" t="s">
        <v>15</v>
      </c>
      <c r="B1058">
        <v>1000</v>
      </c>
      <c r="C1058">
        <v>100</v>
      </c>
      <c r="D1058">
        <v>100000</v>
      </c>
      <c r="E1058">
        <v>35</v>
      </c>
      <c r="F1058">
        <v>1</v>
      </c>
      <c r="G1058">
        <v>1.5552189999999999</v>
      </c>
      <c r="H1058">
        <v>9.9654999999999994E-2</v>
      </c>
      <c r="I1058">
        <v>1.9269019999999999</v>
      </c>
      <c r="J1058">
        <v>5.6674000000000002E-2</v>
      </c>
      <c r="K1058" t="str">
        <f t="shared" si="16"/>
        <v>6</v>
      </c>
      <c r="L1058" t="s">
        <v>43</v>
      </c>
      <c r="M1058" t="s">
        <v>44</v>
      </c>
      <c r="N10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35 1</v>
      </c>
      <c r="O1058" t="e">
        <f>VLOOKUP(TableOMP[[#This Row],[Label]],TableAvg[],2,FALSE)</f>
        <v>#N/A</v>
      </c>
      <c r="P1058" t="e">
        <f>VLOOKUP(TableOMP[[#This Row],[Label]],TableAvg[],3,FALSE)</f>
        <v>#N/A</v>
      </c>
      <c r="Q1058" t="e">
        <f>TableOMP[[#This Row],[Avg]]-$U$2*TableOMP[[#This Row],[StdDev]]</f>
        <v>#N/A</v>
      </c>
      <c r="R1058" t="e">
        <f>TableOMP[[#This Row],[Avg]]+$U$2*TableOMP[[#This Row],[StdDev]]</f>
        <v>#N/A</v>
      </c>
      <c r="S1058" t="e">
        <f>IF(AND(TableOMP[[#This Row],[total_time]]&gt;=TableOMP[[#This Row],[Low]], TableOMP[[#This Row],[total_time]]&lt;=TableOMP[[#This Row],[High]]),1,0)</f>
        <v>#N/A</v>
      </c>
    </row>
    <row r="1059" spans="1:19" x14ac:dyDescent="0.25">
      <c r="A1059" t="s">
        <v>15</v>
      </c>
      <c r="B1059">
        <v>1000</v>
      </c>
      <c r="C1059">
        <v>100</v>
      </c>
      <c r="D1059">
        <v>100000</v>
      </c>
      <c r="E1059">
        <v>36</v>
      </c>
      <c r="F1059">
        <v>1</v>
      </c>
      <c r="G1059">
        <v>1.5466359999999999</v>
      </c>
      <c r="H1059">
        <v>7.3681999999999997E-2</v>
      </c>
      <c r="I1059">
        <v>1.8870039999999999</v>
      </c>
      <c r="J1059">
        <v>5.3913999999999997E-2</v>
      </c>
      <c r="K1059" t="str">
        <f t="shared" si="16"/>
        <v>6</v>
      </c>
      <c r="L1059" t="s">
        <v>43</v>
      </c>
      <c r="M1059" t="s">
        <v>44</v>
      </c>
      <c r="N10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36 1</v>
      </c>
      <c r="O1059" t="e">
        <f>VLOOKUP(TableOMP[[#This Row],[Label]],TableAvg[],2,FALSE)</f>
        <v>#N/A</v>
      </c>
      <c r="P1059" t="e">
        <f>VLOOKUP(TableOMP[[#This Row],[Label]],TableAvg[],3,FALSE)</f>
        <v>#N/A</v>
      </c>
      <c r="Q1059" t="e">
        <f>TableOMP[[#This Row],[Avg]]-$U$2*TableOMP[[#This Row],[StdDev]]</f>
        <v>#N/A</v>
      </c>
      <c r="R1059" t="e">
        <f>TableOMP[[#This Row],[Avg]]+$U$2*TableOMP[[#This Row],[StdDev]]</f>
        <v>#N/A</v>
      </c>
      <c r="S1059" t="e">
        <f>IF(AND(TableOMP[[#This Row],[total_time]]&gt;=TableOMP[[#This Row],[Low]], TableOMP[[#This Row],[total_time]]&lt;=TableOMP[[#This Row],[High]]),1,0)</f>
        <v>#N/A</v>
      </c>
    </row>
    <row r="1060" spans="1:19" x14ac:dyDescent="0.25">
      <c r="A1060" t="s">
        <v>15</v>
      </c>
      <c r="B1060">
        <v>1000</v>
      </c>
      <c r="C1060">
        <v>100</v>
      </c>
      <c r="D1060">
        <v>100000</v>
      </c>
      <c r="E1060">
        <v>37</v>
      </c>
      <c r="F1060">
        <v>1</v>
      </c>
      <c r="G1060">
        <v>1.5556380000000001</v>
      </c>
      <c r="H1060">
        <v>7.3680999999999996E-2</v>
      </c>
      <c r="I1060">
        <v>1.8193299999999999</v>
      </c>
      <c r="J1060">
        <v>5.0536999999999999E-2</v>
      </c>
      <c r="K1060" t="str">
        <f t="shared" si="16"/>
        <v>6</v>
      </c>
      <c r="L1060" t="s">
        <v>43</v>
      </c>
      <c r="M1060" t="s">
        <v>44</v>
      </c>
      <c r="N10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37 1</v>
      </c>
      <c r="O1060" t="e">
        <f>VLOOKUP(TableOMP[[#This Row],[Label]],TableAvg[],2,FALSE)</f>
        <v>#N/A</v>
      </c>
      <c r="P1060" t="e">
        <f>VLOOKUP(TableOMP[[#This Row],[Label]],TableAvg[],3,FALSE)</f>
        <v>#N/A</v>
      </c>
      <c r="Q1060" t="e">
        <f>TableOMP[[#This Row],[Avg]]-$U$2*TableOMP[[#This Row],[StdDev]]</f>
        <v>#N/A</v>
      </c>
      <c r="R1060" t="e">
        <f>TableOMP[[#This Row],[Avg]]+$U$2*TableOMP[[#This Row],[StdDev]]</f>
        <v>#N/A</v>
      </c>
      <c r="S1060" t="e">
        <f>IF(AND(TableOMP[[#This Row],[total_time]]&gt;=TableOMP[[#This Row],[Low]], TableOMP[[#This Row],[total_time]]&lt;=TableOMP[[#This Row],[High]]),1,0)</f>
        <v>#N/A</v>
      </c>
    </row>
    <row r="1061" spans="1:19" x14ac:dyDescent="0.25">
      <c r="A1061" t="s">
        <v>15</v>
      </c>
      <c r="B1061">
        <v>1000</v>
      </c>
      <c r="C1061">
        <v>100</v>
      </c>
      <c r="D1061">
        <v>100000</v>
      </c>
      <c r="E1061">
        <v>38</v>
      </c>
      <c r="F1061">
        <v>1</v>
      </c>
      <c r="G1061">
        <v>1.5902270000000001</v>
      </c>
      <c r="H1061">
        <v>8.5788000000000003E-2</v>
      </c>
      <c r="I1061">
        <v>2.218521</v>
      </c>
      <c r="J1061">
        <v>5.9959999999999999E-2</v>
      </c>
      <c r="K1061" t="str">
        <f t="shared" si="16"/>
        <v>6</v>
      </c>
      <c r="L1061" t="s">
        <v>43</v>
      </c>
      <c r="M1061" t="s">
        <v>44</v>
      </c>
      <c r="N10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38 1</v>
      </c>
      <c r="O1061" t="e">
        <f>VLOOKUP(TableOMP[[#This Row],[Label]],TableAvg[],2,FALSE)</f>
        <v>#N/A</v>
      </c>
      <c r="P1061" t="e">
        <f>VLOOKUP(TableOMP[[#This Row],[Label]],TableAvg[],3,FALSE)</f>
        <v>#N/A</v>
      </c>
      <c r="Q1061" t="e">
        <f>TableOMP[[#This Row],[Avg]]-$U$2*TableOMP[[#This Row],[StdDev]]</f>
        <v>#N/A</v>
      </c>
      <c r="R1061" t="e">
        <f>TableOMP[[#This Row],[Avg]]+$U$2*TableOMP[[#This Row],[StdDev]]</f>
        <v>#N/A</v>
      </c>
      <c r="S1061" t="e">
        <f>IF(AND(TableOMP[[#This Row],[total_time]]&gt;=TableOMP[[#This Row],[Low]], TableOMP[[#This Row],[total_time]]&lt;=TableOMP[[#This Row],[High]]),1,0)</f>
        <v>#N/A</v>
      </c>
    </row>
    <row r="1062" spans="1:19" x14ac:dyDescent="0.25">
      <c r="A1062" t="s">
        <v>15</v>
      </c>
      <c r="B1062">
        <v>1000</v>
      </c>
      <c r="C1062">
        <v>100</v>
      </c>
      <c r="D1062">
        <v>100000</v>
      </c>
      <c r="E1062">
        <v>39</v>
      </c>
      <c r="F1062">
        <v>1</v>
      </c>
      <c r="G1062">
        <v>1.467179</v>
      </c>
      <c r="H1062">
        <v>9.2863000000000001E-2</v>
      </c>
      <c r="I1062">
        <v>1.757247</v>
      </c>
      <c r="J1062">
        <v>4.6242999999999999E-2</v>
      </c>
      <c r="K1062" t="str">
        <f t="shared" si="16"/>
        <v>6</v>
      </c>
      <c r="L1062" t="s">
        <v>43</v>
      </c>
      <c r="M1062" t="s">
        <v>44</v>
      </c>
      <c r="N10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39 1</v>
      </c>
      <c r="O1062" t="e">
        <f>VLOOKUP(TableOMP[[#This Row],[Label]],TableAvg[],2,FALSE)</f>
        <v>#N/A</v>
      </c>
      <c r="P1062" t="e">
        <f>VLOOKUP(TableOMP[[#This Row],[Label]],TableAvg[],3,FALSE)</f>
        <v>#N/A</v>
      </c>
      <c r="Q1062" t="e">
        <f>TableOMP[[#This Row],[Avg]]-$U$2*TableOMP[[#This Row],[StdDev]]</f>
        <v>#N/A</v>
      </c>
      <c r="R1062" t="e">
        <f>TableOMP[[#This Row],[Avg]]+$U$2*TableOMP[[#This Row],[StdDev]]</f>
        <v>#N/A</v>
      </c>
      <c r="S1062" t="e">
        <f>IF(AND(TableOMP[[#This Row],[total_time]]&gt;=TableOMP[[#This Row],[Low]], TableOMP[[#This Row],[total_time]]&lt;=TableOMP[[#This Row],[High]]),1,0)</f>
        <v>#N/A</v>
      </c>
    </row>
    <row r="1063" spans="1:19" x14ac:dyDescent="0.25">
      <c r="A1063" t="s">
        <v>15</v>
      </c>
      <c r="B1063">
        <v>1000</v>
      </c>
      <c r="C1063">
        <v>100</v>
      </c>
      <c r="D1063">
        <v>100000</v>
      </c>
      <c r="E1063">
        <v>40</v>
      </c>
      <c r="F1063">
        <v>1</v>
      </c>
      <c r="G1063">
        <v>1.798035</v>
      </c>
      <c r="H1063">
        <v>0.36615999999999999</v>
      </c>
      <c r="I1063">
        <v>12.786008000000001</v>
      </c>
      <c r="J1063">
        <v>0.32784600000000003</v>
      </c>
      <c r="K1063" t="str">
        <f t="shared" si="16"/>
        <v>6</v>
      </c>
      <c r="L1063" t="s">
        <v>43</v>
      </c>
      <c r="M1063" t="s">
        <v>44</v>
      </c>
      <c r="N10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40 1</v>
      </c>
      <c r="O1063" t="e">
        <f>VLOOKUP(TableOMP[[#This Row],[Label]],TableAvg[],2,FALSE)</f>
        <v>#N/A</v>
      </c>
      <c r="P1063" t="e">
        <f>VLOOKUP(TableOMP[[#This Row],[Label]],TableAvg[],3,FALSE)</f>
        <v>#N/A</v>
      </c>
      <c r="Q1063" t="e">
        <f>TableOMP[[#This Row],[Avg]]-$U$2*TableOMP[[#This Row],[StdDev]]</f>
        <v>#N/A</v>
      </c>
      <c r="R1063" t="e">
        <f>TableOMP[[#This Row],[Avg]]+$U$2*TableOMP[[#This Row],[StdDev]]</f>
        <v>#N/A</v>
      </c>
      <c r="S1063" t="e">
        <f>IF(AND(TableOMP[[#This Row],[total_time]]&gt;=TableOMP[[#This Row],[Low]], TableOMP[[#This Row],[total_time]]&lt;=TableOMP[[#This Row],[High]]),1,0)</f>
        <v>#N/A</v>
      </c>
    </row>
    <row r="1064" spans="1:19" x14ac:dyDescent="0.25">
      <c r="A1064" t="s">
        <v>15</v>
      </c>
      <c r="B1064">
        <v>1000</v>
      </c>
      <c r="C1064">
        <v>100</v>
      </c>
      <c r="D1064">
        <v>100000</v>
      </c>
      <c r="E1064">
        <v>41</v>
      </c>
      <c r="F1064">
        <v>1</v>
      </c>
      <c r="G1064">
        <v>1.5207219999999999</v>
      </c>
      <c r="H1064">
        <v>9.6734000000000001E-2</v>
      </c>
      <c r="I1064">
        <v>2.8814160000000002</v>
      </c>
      <c r="J1064">
        <v>7.2035000000000002E-2</v>
      </c>
      <c r="K1064" t="str">
        <f t="shared" si="16"/>
        <v>6</v>
      </c>
      <c r="L1064" t="s">
        <v>43</v>
      </c>
      <c r="M1064" t="s">
        <v>44</v>
      </c>
      <c r="N10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41 1</v>
      </c>
      <c r="O1064" t="e">
        <f>VLOOKUP(TableOMP[[#This Row],[Label]],TableAvg[],2,FALSE)</f>
        <v>#N/A</v>
      </c>
      <c r="P1064" t="e">
        <f>VLOOKUP(TableOMP[[#This Row],[Label]],TableAvg[],3,FALSE)</f>
        <v>#N/A</v>
      </c>
      <c r="Q1064" t="e">
        <f>TableOMP[[#This Row],[Avg]]-$U$2*TableOMP[[#This Row],[StdDev]]</f>
        <v>#N/A</v>
      </c>
      <c r="R1064" t="e">
        <f>TableOMP[[#This Row],[Avg]]+$U$2*TableOMP[[#This Row],[StdDev]]</f>
        <v>#N/A</v>
      </c>
      <c r="S1064" t="e">
        <f>IF(AND(TableOMP[[#This Row],[total_time]]&gt;=TableOMP[[#This Row],[Low]], TableOMP[[#This Row],[total_time]]&lt;=TableOMP[[#This Row],[High]]),1,0)</f>
        <v>#N/A</v>
      </c>
    </row>
    <row r="1065" spans="1:19" x14ac:dyDescent="0.25">
      <c r="A1065" t="s">
        <v>15</v>
      </c>
      <c r="B1065">
        <v>1000</v>
      </c>
      <c r="C1065">
        <v>100</v>
      </c>
      <c r="D1065">
        <v>100000</v>
      </c>
      <c r="E1065">
        <v>42</v>
      </c>
      <c r="F1065">
        <v>1</v>
      </c>
      <c r="G1065">
        <v>1.569922</v>
      </c>
      <c r="H1065">
        <v>0.13739899999999999</v>
      </c>
      <c r="I1065">
        <v>2.780627</v>
      </c>
      <c r="J1065">
        <v>6.7820000000000005E-2</v>
      </c>
      <c r="K1065" t="str">
        <f t="shared" si="16"/>
        <v>6</v>
      </c>
      <c r="L1065" t="s">
        <v>43</v>
      </c>
      <c r="M1065" t="s">
        <v>44</v>
      </c>
      <c r="N10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42 1</v>
      </c>
      <c r="O1065" t="e">
        <f>VLOOKUP(TableOMP[[#This Row],[Label]],TableAvg[],2,FALSE)</f>
        <v>#N/A</v>
      </c>
      <c r="P1065" t="e">
        <f>VLOOKUP(TableOMP[[#This Row],[Label]],TableAvg[],3,FALSE)</f>
        <v>#N/A</v>
      </c>
      <c r="Q1065" t="e">
        <f>TableOMP[[#This Row],[Avg]]-$U$2*TableOMP[[#This Row],[StdDev]]</f>
        <v>#N/A</v>
      </c>
      <c r="R1065" t="e">
        <f>TableOMP[[#This Row],[Avg]]+$U$2*TableOMP[[#This Row],[StdDev]]</f>
        <v>#N/A</v>
      </c>
      <c r="S1065" t="e">
        <f>IF(AND(TableOMP[[#This Row],[total_time]]&gt;=TableOMP[[#This Row],[Low]], TableOMP[[#This Row],[total_time]]&lt;=TableOMP[[#This Row],[High]]),1,0)</f>
        <v>#N/A</v>
      </c>
    </row>
    <row r="1066" spans="1:19" x14ac:dyDescent="0.25">
      <c r="A1066" t="s">
        <v>15</v>
      </c>
      <c r="B1066">
        <v>1000</v>
      </c>
      <c r="C1066">
        <v>100</v>
      </c>
      <c r="D1066">
        <v>100000</v>
      </c>
      <c r="E1066">
        <v>43</v>
      </c>
      <c r="F1066">
        <v>1</v>
      </c>
      <c r="G1066">
        <v>1.6741090000000001</v>
      </c>
      <c r="H1066">
        <v>7.0659E-2</v>
      </c>
      <c r="I1066">
        <v>2.0449250000000001</v>
      </c>
      <c r="J1066">
        <v>4.8689000000000003E-2</v>
      </c>
      <c r="K1066" t="str">
        <f t="shared" si="16"/>
        <v>6</v>
      </c>
      <c r="L1066" t="s">
        <v>43</v>
      </c>
      <c r="M1066" t="s">
        <v>44</v>
      </c>
      <c r="N10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43 1</v>
      </c>
      <c r="O1066" t="e">
        <f>VLOOKUP(TableOMP[[#This Row],[Label]],TableAvg[],2,FALSE)</f>
        <v>#N/A</v>
      </c>
      <c r="P1066" t="e">
        <f>VLOOKUP(TableOMP[[#This Row],[Label]],TableAvg[],3,FALSE)</f>
        <v>#N/A</v>
      </c>
      <c r="Q1066" t="e">
        <f>TableOMP[[#This Row],[Avg]]-$U$2*TableOMP[[#This Row],[StdDev]]</f>
        <v>#N/A</v>
      </c>
      <c r="R1066" t="e">
        <f>TableOMP[[#This Row],[Avg]]+$U$2*TableOMP[[#This Row],[StdDev]]</f>
        <v>#N/A</v>
      </c>
      <c r="S1066" t="e">
        <f>IF(AND(TableOMP[[#This Row],[total_time]]&gt;=TableOMP[[#This Row],[Low]], TableOMP[[#This Row],[total_time]]&lt;=TableOMP[[#This Row],[High]]),1,0)</f>
        <v>#N/A</v>
      </c>
    </row>
    <row r="1067" spans="1:19" x14ac:dyDescent="0.25">
      <c r="A1067" t="s">
        <v>15</v>
      </c>
      <c r="B1067">
        <v>1000</v>
      </c>
      <c r="C1067">
        <v>100</v>
      </c>
      <c r="D1067">
        <v>100000</v>
      </c>
      <c r="E1067">
        <v>44</v>
      </c>
      <c r="F1067">
        <v>1</v>
      </c>
      <c r="G1067">
        <v>1.5973539999999999</v>
      </c>
      <c r="H1067">
        <v>6.7460000000000006E-2</v>
      </c>
      <c r="I1067">
        <v>1.6758390000000001</v>
      </c>
      <c r="J1067">
        <v>3.8973000000000001E-2</v>
      </c>
      <c r="K1067" t="str">
        <f t="shared" si="16"/>
        <v>6</v>
      </c>
      <c r="L1067" t="s">
        <v>43</v>
      </c>
      <c r="M1067" t="s">
        <v>44</v>
      </c>
      <c r="N10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44 1</v>
      </c>
      <c r="O1067" t="e">
        <f>VLOOKUP(TableOMP[[#This Row],[Label]],TableAvg[],2,FALSE)</f>
        <v>#N/A</v>
      </c>
      <c r="P1067" t="e">
        <f>VLOOKUP(TableOMP[[#This Row],[Label]],TableAvg[],3,FALSE)</f>
        <v>#N/A</v>
      </c>
      <c r="Q1067" t="e">
        <f>TableOMP[[#This Row],[Avg]]-$U$2*TableOMP[[#This Row],[StdDev]]</f>
        <v>#N/A</v>
      </c>
      <c r="R1067" t="e">
        <f>TableOMP[[#This Row],[Avg]]+$U$2*TableOMP[[#This Row],[StdDev]]</f>
        <v>#N/A</v>
      </c>
      <c r="S1067" t="e">
        <f>IF(AND(TableOMP[[#This Row],[total_time]]&gt;=TableOMP[[#This Row],[Low]], TableOMP[[#This Row],[total_time]]&lt;=TableOMP[[#This Row],[High]]),1,0)</f>
        <v>#N/A</v>
      </c>
    </row>
    <row r="1068" spans="1:19" x14ac:dyDescent="0.25">
      <c r="A1068" t="s">
        <v>15</v>
      </c>
      <c r="B1068">
        <v>1000</v>
      </c>
      <c r="C1068">
        <v>100</v>
      </c>
      <c r="D1068">
        <v>100000</v>
      </c>
      <c r="E1068">
        <v>45</v>
      </c>
      <c r="F1068">
        <v>1</v>
      </c>
      <c r="G1068">
        <v>1.5673410000000001</v>
      </c>
      <c r="H1068">
        <v>8.7840000000000001E-2</v>
      </c>
      <c r="I1068">
        <v>2.3486479999999998</v>
      </c>
      <c r="J1068">
        <v>5.3378000000000002E-2</v>
      </c>
      <c r="K1068" t="str">
        <f t="shared" si="16"/>
        <v>6</v>
      </c>
      <c r="L1068" t="s">
        <v>43</v>
      </c>
      <c r="M1068" t="s">
        <v>44</v>
      </c>
      <c r="N10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45 1</v>
      </c>
      <c r="O1068" t="e">
        <f>VLOOKUP(TableOMP[[#This Row],[Label]],TableAvg[],2,FALSE)</f>
        <v>#N/A</v>
      </c>
      <c r="P1068" t="e">
        <f>VLOOKUP(TableOMP[[#This Row],[Label]],TableAvg[],3,FALSE)</f>
        <v>#N/A</v>
      </c>
      <c r="Q1068" t="e">
        <f>TableOMP[[#This Row],[Avg]]-$U$2*TableOMP[[#This Row],[StdDev]]</f>
        <v>#N/A</v>
      </c>
      <c r="R1068" t="e">
        <f>TableOMP[[#This Row],[Avg]]+$U$2*TableOMP[[#This Row],[StdDev]]</f>
        <v>#N/A</v>
      </c>
      <c r="S1068" t="e">
        <f>IF(AND(TableOMP[[#This Row],[total_time]]&gt;=TableOMP[[#This Row],[Low]], TableOMP[[#This Row],[total_time]]&lt;=TableOMP[[#This Row],[High]]),1,0)</f>
        <v>#N/A</v>
      </c>
    </row>
    <row r="1069" spans="1:19" x14ac:dyDescent="0.25">
      <c r="A1069" t="s">
        <v>15</v>
      </c>
      <c r="B1069">
        <v>1000</v>
      </c>
      <c r="C1069">
        <v>100</v>
      </c>
      <c r="D1069">
        <v>100000</v>
      </c>
      <c r="E1069">
        <v>46</v>
      </c>
      <c r="F1069">
        <v>1</v>
      </c>
      <c r="G1069">
        <v>1.7341299999999999</v>
      </c>
      <c r="H1069">
        <v>8.8429999999999995E-2</v>
      </c>
      <c r="I1069">
        <v>2.5829110000000002</v>
      </c>
      <c r="J1069">
        <v>5.7397999999999998E-2</v>
      </c>
      <c r="K1069" t="str">
        <f t="shared" si="16"/>
        <v>6</v>
      </c>
      <c r="L1069" t="s">
        <v>43</v>
      </c>
      <c r="M1069" t="s">
        <v>44</v>
      </c>
      <c r="N10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46 1</v>
      </c>
      <c r="O1069" t="e">
        <f>VLOOKUP(TableOMP[[#This Row],[Label]],TableAvg[],2,FALSE)</f>
        <v>#N/A</v>
      </c>
      <c r="P1069" t="e">
        <f>VLOOKUP(TableOMP[[#This Row],[Label]],TableAvg[],3,FALSE)</f>
        <v>#N/A</v>
      </c>
      <c r="Q1069" t="e">
        <f>TableOMP[[#This Row],[Avg]]-$U$2*TableOMP[[#This Row],[StdDev]]</f>
        <v>#N/A</v>
      </c>
      <c r="R1069" t="e">
        <f>TableOMP[[#This Row],[Avg]]+$U$2*TableOMP[[#This Row],[StdDev]]</f>
        <v>#N/A</v>
      </c>
      <c r="S1069" t="e">
        <f>IF(AND(TableOMP[[#This Row],[total_time]]&gt;=TableOMP[[#This Row],[Low]], TableOMP[[#This Row],[total_time]]&lt;=TableOMP[[#This Row],[High]]),1,0)</f>
        <v>#N/A</v>
      </c>
    </row>
    <row r="1070" spans="1:19" x14ac:dyDescent="0.25">
      <c r="A1070" t="s">
        <v>15</v>
      </c>
      <c r="B1070">
        <v>1000</v>
      </c>
      <c r="C1070">
        <v>100</v>
      </c>
      <c r="D1070">
        <v>100000</v>
      </c>
      <c r="E1070">
        <v>47</v>
      </c>
      <c r="F1070">
        <v>1</v>
      </c>
      <c r="G1070">
        <v>1.579216</v>
      </c>
      <c r="H1070">
        <v>7.6018000000000002E-2</v>
      </c>
      <c r="I1070">
        <v>2.3008839999999999</v>
      </c>
      <c r="J1070">
        <v>5.0019000000000001E-2</v>
      </c>
      <c r="K1070" t="str">
        <f t="shared" si="16"/>
        <v>6</v>
      </c>
      <c r="L1070" t="s">
        <v>43</v>
      </c>
      <c r="M1070" t="s">
        <v>44</v>
      </c>
      <c r="N10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47 1</v>
      </c>
      <c r="O1070" t="e">
        <f>VLOOKUP(TableOMP[[#This Row],[Label]],TableAvg[],2,FALSE)</f>
        <v>#N/A</v>
      </c>
      <c r="P1070" t="e">
        <f>VLOOKUP(TableOMP[[#This Row],[Label]],TableAvg[],3,FALSE)</f>
        <v>#N/A</v>
      </c>
      <c r="Q1070" t="e">
        <f>TableOMP[[#This Row],[Avg]]-$U$2*TableOMP[[#This Row],[StdDev]]</f>
        <v>#N/A</v>
      </c>
      <c r="R1070" t="e">
        <f>TableOMP[[#This Row],[Avg]]+$U$2*TableOMP[[#This Row],[StdDev]]</f>
        <v>#N/A</v>
      </c>
      <c r="S1070" t="e">
        <f>IF(AND(TableOMP[[#This Row],[total_time]]&gt;=TableOMP[[#This Row],[Low]], TableOMP[[#This Row],[total_time]]&lt;=TableOMP[[#This Row],[High]]),1,0)</f>
        <v>#N/A</v>
      </c>
    </row>
    <row r="1071" spans="1:19" x14ac:dyDescent="0.25">
      <c r="A1071" t="s">
        <v>15</v>
      </c>
      <c r="B1071">
        <v>1000</v>
      </c>
      <c r="C1071">
        <v>100</v>
      </c>
      <c r="D1071">
        <v>100000</v>
      </c>
      <c r="E1071">
        <v>48</v>
      </c>
      <c r="F1071">
        <v>1</v>
      </c>
      <c r="G1071">
        <v>1.7696229999999999</v>
      </c>
      <c r="H1071">
        <v>9.6408999999999995E-2</v>
      </c>
      <c r="I1071">
        <v>2.72085</v>
      </c>
      <c r="J1071">
        <v>5.7889999999999997E-2</v>
      </c>
      <c r="K1071" t="str">
        <f t="shared" si="16"/>
        <v>6</v>
      </c>
      <c r="L1071" t="s">
        <v>43</v>
      </c>
      <c r="M1071" t="s">
        <v>44</v>
      </c>
      <c r="N10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48 1</v>
      </c>
      <c r="O1071" t="e">
        <f>VLOOKUP(TableOMP[[#This Row],[Label]],TableAvg[],2,FALSE)</f>
        <v>#N/A</v>
      </c>
      <c r="P1071" t="e">
        <f>VLOOKUP(TableOMP[[#This Row],[Label]],TableAvg[],3,FALSE)</f>
        <v>#N/A</v>
      </c>
      <c r="Q1071" t="e">
        <f>TableOMP[[#This Row],[Avg]]-$U$2*TableOMP[[#This Row],[StdDev]]</f>
        <v>#N/A</v>
      </c>
      <c r="R1071" t="e">
        <f>TableOMP[[#This Row],[Avg]]+$U$2*TableOMP[[#This Row],[StdDev]]</f>
        <v>#N/A</v>
      </c>
      <c r="S1071" t="e">
        <f>IF(AND(TableOMP[[#This Row],[total_time]]&gt;=TableOMP[[#This Row],[Low]], TableOMP[[#This Row],[total_time]]&lt;=TableOMP[[#This Row],[High]]),1,0)</f>
        <v>#N/A</v>
      </c>
    </row>
    <row r="1072" spans="1:19" x14ac:dyDescent="0.25">
      <c r="A1072" t="s">
        <v>15</v>
      </c>
      <c r="B1072">
        <v>1000</v>
      </c>
      <c r="C1072">
        <v>100</v>
      </c>
      <c r="D1072">
        <v>100000</v>
      </c>
      <c r="E1072">
        <v>49</v>
      </c>
      <c r="F1072">
        <v>1</v>
      </c>
      <c r="G1072">
        <v>1.8116699999999999</v>
      </c>
      <c r="H1072">
        <v>5.4516000000000002E-2</v>
      </c>
      <c r="I1072">
        <v>2.0855350000000001</v>
      </c>
      <c r="J1072">
        <v>4.3449000000000002E-2</v>
      </c>
      <c r="K1072" t="str">
        <f t="shared" si="16"/>
        <v>6</v>
      </c>
      <c r="L1072" t="s">
        <v>43</v>
      </c>
      <c r="M1072" t="s">
        <v>44</v>
      </c>
      <c r="N10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49 1</v>
      </c>
      <c r="O1072" t="e">
        <f>VLOOKUP(TableOMP[[#This Row],[Label]],TableAvg[],2,FALSE)</f>
        <v>#N/A</v>
      </c>
      <c r="P1072" t="e">
        <f>VLOOKUP(TableOMP[[#This Row],[Label]],TableAvg[],3,FALSE)</f>
        <v>#N/A</v>
      </c>
      <c r="Q1072" t="e">
        <f>TableOMP[[#This Row],[Avg]]-$U$2*TableOMP[[#This Row],[StdDev]]</f>
        <v>#N/A</v>
      </c>
      <c r="R1072" t="e">
        <f>TableOMP[[#This Row],[Avg]]+$U$2*TableOMP[[#This Row],[StdDev]]</f>
        <v>#N/A</v>
      </c>
      <c r="S1072" t="e">
        <f>IF(AND(TableOMP[[#This Row],[total_time]]&gt;=TableOMP[[#This Row],[Low]], TableOMP[[#This Row],[total_time]]&lt;=TableOMP[[#This Row],[High]]),1,0)</f>
        <v>#N/A</v>
      </c>
    </row>
    <row r="1073" spans="1:19" x14ac:dyDescent="0.25">
      <c r="A1073" t="s">
        <v>15</v>
      </c>
      <c r="B1073">
        <v>1000</v>
      </c>
      <c r="C1073">
        <v>100</v>
      </c>
      <c r="D1073">
        <v>100000</v>
      </c>
      <c r="E1073">
        <v>50</v>
      </c>
      <c r="F1073">
        <v>1</v>
      </c>
      <c r="G1073">
        <v>1.6611400000000001</v>
      </c>
      <c r="H1073">
        <v>0.105918</v>
      </c>
      <c r="I1073">
        <v>3.073995</v>
      </c>
      <c r="J1073">
        <v>6.2734999999999999E-2</v>
      </c>
      <c r="K1073" t="str">
        <f t="shared" si="16"/>
        <v>6</v>
      </c>
      <c r="L1073" t="s">
        <v>43</v>
      </c>
      <c r="M1073" t="s">
        <v>44</v>
      </c>
      <c r="N10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50 1</v>
      </c>
      <c r="O1073" t="e">
        <f>VLOOKUP(TableOMP[[#This Row],[Label]],TableAvg[],2,FALSE)</f>
        <v>#N/A</v>
      </c>
      <c r="P1073" t="e">
        <f>VLOOKUP(TableOMP[[#This Row],[Label]],TableAvg[],3,FALSE)</f>
        <v>#N/A</v>
      </c>
      <c r="Q1073" t="e">
        <f>TableOMP[[#This Row],[Avg]]-$U$2*TableOMP[[#This Row],[StdDev]]</f>
        <v>#N/A</v>
      </c>
      <c r="R1073" t="e">
        <f>TableOMP[[#This Row],[Avg]]+$U$2*TableOMP[[#This Row],[StdDev]]</f>
        <v>#N/A</v>
      </c>
      <c r="S1073" t="e">
        <f>IF(AND(TableOMP[[#This Row],[total_time]]&gt;=TableOMP[[#This Row],[Low]], TableOMP[[#This Row],[total_time]]&lt;=TableOMP[[#This Row],[High]]),1,0)</f>
        <v>#N/A</v>
      </c>
    </row>
    <row r="1074" spans="1:19" x14ac:dyDescent="0.25">
      <c r="A1074" t="s">
        <v>15</v>
      </c>
      <c r="B1074">
        <v>1000</v>
      </c>
      <c r="C1074">
        <v>100</v>
      </c>
      <c r="D1074">
        <v>100000</v>
      </c>
      <c r="E1074">
        <v>51</v>
      </c>
      <c r="F1074">
        <v>1</v>
      </c>
      <c r="G1074">
        <v>1.8509439999999999</v>
      </c>
      <c r="H1074">
        <v>0.109697</v>
      </c>
      <c r="I1074">
        <v>3.1970860000000001</v>
      </c>
      <c r="J1074">
        <v>6.3941999999999999E-2</v>
      </c>
      <c r="K1074" t="str">
        <f t="shared" si="16"/>
        <v>6</v>
      </c>
      <c r="L1074" t="s">
        <v>43</v>
      </c>
      <c r="M1074" t="s">
        <v>44</v>
      </c>
      <c r="N10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51 1</v>
      </c>
      <c r="O1074" t="e">
        <f>VLOOKUP(TableOMP[[#This Row],[Label]],TableAvg[],2,FALSE)</f>
        <v>#N/A</v>
      </c>
      <c r="P1074" t="e">
        <f>VLOOKUP(TableOMP[[#This Row],[Label]],TableAvg[],3,FALSE)</f>
        <v>#N/A</v>
      </c>
      <c r="Q1074" t="e">
        <f>TableOMP[[#This Row],[Avg]]-$U$2*TableOMP[[#This Row],[StdDev]]</f>
        <v>#N/A</v>
      </c>
      <c r="R1074" t="e">
        <f>TableOMP[[#This Row],[Avg]]+$U$2*TableOMP[[#This Row],[StdDev]]</f>
        <v>#N/A</v>
      </c>
      <c r="S1074" t="e">
        <f>IF(AND(TableOMP[[#This Row],[total_time]]&gt;=TableOMP[[#This Row],[Low]], TableOMP[[#This Row],[total_time]]&lt;=TableOMP[[#This Row],[High]]),1,0)</f>
        <v>#N/A</v>
      </c>
    </row>
    <row r="1075" spans="1:19" x14ac:dyDescent="0.25">
      <c r="A1075" t="s">
        <v>15</v>
      </c>
      <c r="B1075">
        <v>1000</v>
      </c>
      <c r="C1075">
        <v>100</v>
      </c>
      <c r="D1075">
        <v>100000</v>
      </c>
      <c r="E1075">
        <v>52</v>
      </c>
      <c r="F1075">
        <v>1</v>
      </c>
      <c r="G1075">
        <v>1.922345</v>
      </c>
      <c r="H1075">
        <v>8.8557999999999998E-2</v>
      </c>
      <c r="I1075">
        <v>2.9828420000000002</v>
      </c>
      <c r="J1075">
        <v>5.8486999999999997E-2</v>
      </c>
      <c r="K1075" t="str">
        <f t="shared" si="16"/>
        <v>6</v>
      </c>
      <c r="L1075" t="s">
        <v>43</v>
      </c>
      <c r="M1075" t="s">
        <v>44</v>
      </c>
      <c r="N10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52 1</v>
      </c>
      <c r="O1075" t="e">
        <f>VLOOKUP(TableOMP[[#This Row],[Label]],TableAvg[],2,FALSE)</f>
        <v>#N/A</v>
      </c>
      <c r="P1075" t="e">
        <f>VLOOKUP(TableOMP[[#This Row],[Label]],TableAvg[],3,FALSE)</f>
        <v>#N/A</v>
      </c>
      <c r="Q1075" t="e">
        <f>TableOMP[[#This Row],[Avg]]-$U$2*TableOMP[[#This Row],[StdDev]]</f>
        <v>#N/A</v>
      </c>
      <c r="R1075" t="e">
        <f>TableOMP[[#This Row],[Avg]]+$U$2*TableOMP[[#This Row],[StdDev]]</f>
        <v>#N/A</v>
      </c>
      <c r="S1075" t="e">
        <f>IF(AND(TableOMP[[#This Row],[total_time]]&gt;=TableOMP[[#This Row],[Low]], TableOMP[[#This Row],[total_time]]&lt;=TableOMP[[#This Row],[High]]),1,0)</f>
        <v>#N/A</v>
      </c>
    </row>
    <row r="1076" spans="1:19" x14ac:dyDescent="0.25">
      <c r="A1076" t="s">
        <v>15</v>
      </c>
      <c r="B1076">
        <v>1000</v>
      </c>
      <c r="C1076">
        <v>100</v>
      </c>
      <c r="D1076">
        <v>100000</v>
      </c>
      <c r="E1076">
        <v>53</v>
      </c>
      <c r="F1076">
        <v>1</v>
      </c>
      <c r="G1076">
        <v>1.676949</v>
      </c>
      <c r="H1076">
        <v>8.9297000000000001E-2</v>
      </c>
      <c r="I1076">
        <v>2.7910300000000001</v>
      </c>
      <c r="J1076">
        <v>5.3673999999999999E-2</v>
      </c>
      <c r="K1076" t="str">
        <f t="shared" si="16"/>
        <v>6</v>
      </c>
      <c r="L1076" t="s">
        <v>43</v>
      </c>
      <c r="M1076" t="s">
        <v>44</v>
      </c>
      <c r="N10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53 1</v>
      </c>
      <c r="O1076" t="e">
        <f>VLOOKUP(TableOMP[[#This Row],[Label]],TableAvg[],2,FALSE)</f>
        <v>#N/A</v>
      </c>
      <c r="P1076" t="e">
        <f>VLOOKUP(TableOMP[[#This Row],[Label]],TableAvg[],3,FALSE)</f>
        <v>#N/A</v>
      </c>
      <c r="Q1076" t="e">
        <f>TableOMP[[#This Row],[Avg]]-$U$2*TableOMP[[#This Row],[StdDev]]</f>
        <v>#N/A</v>
      </c>
      <c r="R1076" t="e">
        <f>TableOMP[[#This Row],[Avg]]+$U$2*TableOMP[[#This Row],[StdDev]]</f>
        <v>#N/A</v>
      </c>
      <c r="S1076" t="e">
        <f>IF(AND(TableOMP[[#This Row],[total_time]]&gt;=TableOMP[[#This Row],[Low]], TableOMP[[#This Row],[total_time]]&lt;=TableOMP[[#This Row],[High]]),1,0)</f>
        <v>#N/A</v>
      </c>
    </row>
    <row r="1077" spans="1:19" x14ac:dyDescent="0.25">
      <c r="A1077" t="s">
        <v>15</v>
      </c>
      <c r="B1077">
        <v>1000</v>
      </c>
      <c r="C1077">
        <v>100</v>
      </c>
      <c r="D1077">
        <v>100000</v>
      </c>
      <c r="E1077">
        <v>54</v>
      </c>
      <c r="F1077">
        <v>1</v>
      </c>
      <c r="G1077">
        <v>1.933017</v>
      </c>
      <c r="H1077">
        <v>0.100164</v>
      </c>
      <c r="I1077">
        <v>3.3495089999999998</v>
      </c>
      <c r="J1077">
        <v>6.3198000000000004E-2</v>
      </c>
      <c r="K1077" t="str">
        <f t="shared" si="16"/>
        <v>6</v>
      </c>
      <c r="L1077" t="s">
        <v>43</v>
      </c>
      <c r="M1077" t="s">
        <v>44</v>
      </c>
      <c r="N10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54 1</v>
      </c>
      <c r="O1077" t="e">
        <f>VLOOKUP(TableOMP[[#This Row],[Label]],TableAvg[],2,FALSE)</f>
        <v>#N/A</v>
      </c>
      <c r="P1077" t="e">
        <f>VLOOKUP(TableOMP[[#This Row],[Label]],TableAvg[],3,FALSE)</f>
        <v>#N/A</v>
      </c>
      <c r="Q1077" t="e">
        <f>TableOMP[[#This Row],[Avg]]-$U$2*TableOMP[[#This Row],[StdDev]]</f>
        <v>#N/A</v>
      </c>
      <c r="R1077" t="e">
        <f>TableOMP[[#This Row],[Avg]]+$U$2*TableOMP[[#This Row],[StdDev]]</f>
        <v>#N/A</v>
      </c>
      <c r="S1077" t="e">
        <f>IF(AND(TableOMP[[#This Row],[total_time]]&gt;=TableOMP[[#This Row],[Low]], TableOMP[[#This Row],[total_time]]&lt;=TableOMP[[#This Row],[High]]),1,0)</f>
        <v>#N/A</v>
      </c>
    </row>
    <row r="1078" spans="1:19" x14ac:dyDescent="0.25">
      <c r="A1078" t="s">
        <v>15</v>
      </c>
      <c r="B1078">
        <v>1000</v>
      </c>
      <c r="C1078">
        <v>100</v>
      </c>
      <c r="D1078">
        <v>100000</v>
      </c>
      <c r="E1078">
        <v>55</v>
      </c>
      <c r="F1078">
        <v>1</v>
      </c>
      <c r="G1078">
        <v>1.7503089999999999</v>
      </c>
      <c r="H1078">
        <v>0.120991</v>
      </c>
      <c r="I1078">
        <v>2.7760210000000001</v>
      </c>
      <c r="J1078">
        <v>5.1408000000000002E-2</v>
      </c>
      <c r="K1078" t="str">
        <f t="shared" si="16"/>
        <v>6</v>
      </c>
      <c r="L1078" t="s">
        <v>43</v>
      </c>
      <c r="M1078" t="s">
        <v>44</v>
      </c>
      <c r="N10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55 1</v>
      </c>
      <c r="O1078" t="e">
        <f>VLOOKUP(TableOMP[[#This Row],[Label]],TableAvg[],2,FALSE)</f>
        <v>#N/A</v>
      </c>
      <c r="P1078" t="e">
        <f>VLOOKUP(TableOMP[[#This Row],[Label]],TableAvg[],3,FALSE)</f>
        <v>#N/A</v>
      </c>
      <c r="Q1078" t="e">
        <f>TableOMP[[#This Row],[Avg]]-$U$2*TableOMP[[#This Row],[StdDev]]</f>
        <v>#N/A</v>
      </c>
      <c r="R1078" t="e">
        <f>TableOMP[[#This Row],[Avg]]+$U$2*TableOMP[[#This Row],[StdDev]]</f>
        <v>#N/A</v>
      </c>
      <c r="S1078" t="e">
        <f>IF(AND(TableOMP[[#This Row],[total_time]]&gt;=TableOMP[[#This Row],[Low]], TableOMP[[#This Row],[total_time]]&lt;=TableOMP[[#This Row],[High]]),1,0)</f>
        <v>#N/A</v>
      </c>
    </row>
    <row r="1079" spans="1:19" x14ac:dyDescent="0.25">
      <c r="A1079" t="s">
        <v>15</v>
      </c>
      <c r="B1079">
        <v>1000</v>
      </c>
      <c r="C1079">
        <v>100</v>
      </c>
      <c r="D1079">
        <v>100000</v>
      </c>
      <c r="E1079">
        <v>56</v>
      </c>
      <c r="F1079">
        <v>1</v>
      </c>
      <c r="G1079">
        <v>1.876493</v>
      </c>
      <c r="H1079">
        <v>7.4000999999999997E-2</v>
      </c>
      <c r="I1079">
        <v>2.524292</v>
      </c>
      <c r="J1079">
        <v>4.5895999999999999E-2</v>
      </c>
      <c r="K1079" t="str">
        <f t="shared" si="16"/>
        <v>6</v>
      </c>
      <c r="L1079" t="s">
        <v>43</v>
      </c>
      <c r="M1079" t="s">
        <v>44</v>
      </c>
      <c r="N10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56 1</v>
      </c>
      <c r="O1079" t="e">
        <f>VLOOKUP(TableOMP[[#This Row],[Label]],TableAvg[],2,FALSE)</f>
        <v>#N/A</v>
      </c>
      <c r="P1079" t="e">
        <f>VLOOKUP(TableOMP[[#This Row],[Label]],TableAvg[],3,FALSE)</f>
        <v>#N/A</v>
      </c>
      <c r="Q1079" t="e">
        <f>TableOMP[[#This Row],[Avg]]-$U$2*TableOMP[[#This Row],[StdDev]]</f>
        <v>#N/A</v>
      </c>
      <c r="R1079" t="e">
        <f>TableOMP[[#This Row],[Avg]]+$U$2*TableOMP[[#This Row],[StdDev]]</f>
        <v>#N/A</v>
      </c>
      <c r="S1079" t="e">
        <f>IF(AND(TableOMP[[#This Row],[total_time]]&gt;=TableOMP[[#This Row],[Low]], TableOMP[[#This Row],[total_time]]&lt;=TableOMP[[#This Row],[High]]),1,0)</f>
        <v>#N/A</v>
      </c>
    </row>
    <row r="1080" spans="1:19" x14ac:dyDescent="0.25">
      <c r="A1080" t="s">
        <v>15</v>
      </c>
      <c r="B1080">
        <v>1000</v>
      </c>
      <c r="C1080">
        <v>100</v>
      </c>
      <c r="D1080">
        <v>100000</v>
      </c>
      <c r="E1080">
        <v>57</v>
      </c>
      <c r="F1080">
        <v>1</v>
      </c>
      <c r="G1080">
        <v>1.70827</v>
      </c>
      <c r="H1080">
        <v>8.6072999999999997E-2</v>
      </c>
      <c r="I1080">
        <v>2.9929739999999998</v>
      </c>
      <c r="J1080">
        <v>5.3446E-2</v>
      </c>
      <c r="K1080" t="str">
        <f t="shared" si="16"/>
        <v>6</v>
      </c>
      <c r="L1080" t="s">
        <v>43</v>
      </c>
      <c r="M1080" t="s">
        <v>44</v>
      </c>
      <c r="N10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57 1</v>
      </c>
      <c r="O1080" t="e">
        <f>VLOOKUP(TableOMP[[#This Row],[Label]],TableAvg[],2,FALSE)</f>
        <v>#N/A</v>
      </c>
      <c r="P1080" t="e">
        <f>VLOOKUP(TableOMP[[#This Row],[Label]],TableAvg[],3,FALSE)</f>
        <v>#N/A</v>
      </c>
      <c r="Q1080" t="e">
        <f>TableOMP[[#This Row],[Avg]]-$U$2*TableOMP[[#This Row],[StdDev]]</f>
        <v>#N/A</v>
      </c>
      <c r="R1080" t="e">
        <f>TableOMP[[#This Row],[Avg]]+$U$2*TableOMP[[#This Row],[StdDev]]</f>
        <v>#N/A</v>
      </c>
      <c r="S1080" t="e">
        <f>IF(AND(TableOMP[[#This Row],[total_time]]&gt;=TableOMP[[#This Row],[Low]], TableOMP[[#This Row],[total_time]]&lt;=TableOMP[[#This Row],[High]]),1,0)</f>
        <v>#N/A</v>
      </c>
    </row>
    <row r="1081" spans="1:19" x14ac:dyDescent="0.25">
      <c r="A1081" t="s">
        <v>15</v>
      </c>
      <c r="B1081">
        <v>1000</v>
      </c>
      <c r="C1081">
        <v>100</v>
      </c>
      <c r="D1081">
        <v>100000</v>
      </c>
      <c r="E1081">
        <v>58</v>
      </c>
      <c r="F1081">
        <v>1</v>
      </c>
      <c r="G1081">
        <v>1.226181</v>
      </c>
      <c r="H1081">
        <v>6.8830000000000002E-2</v>
      </c>
      <c r="I1081">
        <v>3.5142310000000001</v>
      </c>
      <c r="J1081">
        <v>6.1652999999999999E-2</v>
      </c>
      <c r="K1081" t="str">
        <f t="shared" si="16"/>
        <v>6</v>
      </c>
      <c r="L1081" t="s">
        <v>43</v>
      </c>
      <c r="M1081" t="s">
        <v>44</v>
      </c>
      <c r="N10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58 1</v>
      </c>
      <c r="O1081" t="e">
        <f>VLOOKUP(TableOMP[[#This Row],[Label]],TableAvg[],2,FALSE)</f>
        <v>#N/A</v>
      </c>
      <c r="P1081" t="e">
        <f>VLOOKUP(TableOMP[[#This Row],[Label]],TableAvg[],3,FALSE)</f>
        <v>#N/A</v>
      </c>
      <c r="Q1081" t="e">
        <f>TableOMP[[#This Row],[Avg]]-$U$2*TableOMP[[#This Row],[StdDev]]</f>
        <v>#N/A</v>
      </c>
      <c r="R1081" t="e">
        <f>TableOMP[[#This Row],[Avg]]+$U$2*TableOMP[[#This Row],[StdDev]]</f>
        <v>#N/A</v>
      </c>
      <c r="S1081" t="e">
        <f>IF(AND(TableOMP[[#This Row],[total_time]]&gt;=TableOMP[[#This Row],[Low]], TableOMP[[#This Row],[total_time]]&lt;=TableOMP[[#This Row],[High]]),1,0)</f>
        <v>#N/A</v>
      </c>
    </row>
    <row r="1082" spans="1:19" x14ac:dyDescent="0.25">
      <c r="A1082" t="s">
        <v>15</v>
      </c>
      <c r="B1082">
        <v>1000</v>
      </c>
      <c r="C1082">
        <v>100</v>
      </c>
      <c r="D1082">
        <v>100000</v>
      </c>
      <c r="E1082">
        <v>59</v>
      </c>
      <c r="F1082">
        <v>1</v>
      </c>
      <c r="G1082">
        <v>1.3556809999999999</v>
      </c>
      <c r="H1082">
        <v>7.0229E-2</v>
      </c>
      <c r="I1082">
        <v>3.4878640000000001</v>
      </c>
      <c r="J1082">
        <v>6.0136000000000002E-2</v>
      </c>
      <c r="K1082" t="str">
        <f t="shared" si="16"/>
        <v>6</v>
      </c>
      <c r="L1082" t="s">
        <v>43</v>
      </c>
      <c r="M1082" t="s">
        <v>44</v>
      </c>
      <c r="N10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59 1</v>
      </c>
      <c r="O1082" t="e">
        <f>VLOOKUP(TableOMP[[#This Row],[Label]],TableAvg[],2,FALSE)</f>
        <v>#N/A</v>
      </c>
      <c r="P1082" t="e">
        <f>VLOOKUP(TableOMP[[#This Row],[Label]],TableAvg[],3,FALSE)</f>
        <v>#N/A</v>
      </c>
      <c r="Q1082" t="e">
        <f>TableOMP[[#This Row],[Avg]]-$U$2*TableOMP[[#This Row],[StdDev]]</f>
        <v>#N/A</v>
      </c>
      <c r="R1082" t="e">
        <f>TableOMP[[#This Row],[Avg]]+$U$2*TableOMP[[#This Row],[StdDev]]</f>
        <v>#N/A</v>
      </c>
      <c r="S1082" t="e">
        <f>IF(AND(TableOMP[[#This Row],[total_time]]&gt;=TableOMP[[#This Row],[Low]], TableOMP[[#This Row],[total_time]]&lt;=TableOMP[[#This Row],[High]]),1,0)</f>
        <v>#N/A</v>
      </c>
    </row>
    <row r="1083" spans="1:19" x14ac:dyDescent="0.25">
      <c r="A1083" t="s">
        <v>15</v>
      </c>
      <c r="B1083">
        <v>1000</v>
      </c>
      <c r="C1083">
        <v>100</v>
      </c>
      <c r="D1083">
        <v>100000</v>
      </c>
      <c r="E1083">
        <v>60</v>
      </c>
      <c r="F1083">
        <v>1</v>
      </c>
      <c r="G1083">
        <v>1.3364959999999999</v>
      </c>
      <c r="H1083">
        <v>6.1995000000000001E-2</v>
      </c>
      <c r="I1083">
        <v>3.1761529999999998</v>
      </c>
      <c r="J1083">
        <v>5.3832999999999999E-2</v>
      </c>
      <c r="K1083" t="str">
        <f t="shared" si="16"/>
        <v>6</v>
      </c>
      <c r="L1083" t="s">
        <v>43</v>
      </c>
      <c r="M1083" t="s">
        <v>44</v>
      </c>
      <c r="N10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60 1</v>
      </c>
      <c r="O1083" t="e">
        <f>VLOOKUP(TableOMP[[#This Row],[Label]],TableAvg[],2,FALSE)</f>
        <v>#N/A</v>
      </c>
      <c r="P1083" t="e">
        <f>VLOOKUP(TableOMP[[#This Row],[Label]],TableAvg[],3,FALSE)</f>
        <v>#N/A</v>
      </c>
      <c r="Q1083" t="e">
        <f>TableOMP[[#This Row],[Avg]]-$U$2*TableOMP[[#This Row],[StdDev]]</f>
        <v>#N/A</v>
      </c>
      <c r="R1083" t="e">
        <f>TableOMP[[#This Row],[Avg]]+$U$2*TableOMP[[#This Row],[StdDev]]</f>
        <v>#N/A</v>
      </c>
      <c r="S1083" t="e">
        <f>IF(AND(TableOMP[[#This Row],[total_time]]&gt;=TableOMP[[#This Row],[Low]], TableOMP[[#This Row],[total_time]]&lt;=TableOMP[[#This Row],[High]]),1,0)</f>
        <v>#N/A</v>
      </c>
    </row>
    <row r="1084" spans="1:19" x14ac:dyDescent="0.25">
      <c r="A1084" t="s">
        <v>15</v>
      </c>
      <c r="B1084">
        <v>1000</v>
      </c>
      <c r="C1084">
        <v>100</v>
      </c>
      <c r="D1084">
        <v>100000</v>
      </c>
      <c r="E1084">
        <v>61</v>
      </c>
      <c r="F1084">
        <v>1</v>
      </c>
      <c r="G1084">
        <v>1.401807</v>
      </c>
      <c r="H1084">
        <v>6.0207999999999998E-2</v>
      </c>
      <c r="I1084">
        <v>3.088965</v>
      </c>
      <c r="J1084">
        <v>5.1483000000000001E-2</v>
      </c>
      <c r="K1084" t="str">
        <f t="shared" si="16"/>
        <v>6</v>
      </c>
      <c r="L1084" t="s">
        <v>43</v>
      </c>
      <c r="M1084" t="s">
        <v>44</v>
      </c>
      <c r="N10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61 1</v>
      </c>
      <c r="O1084" t="e">
        <f>VLOOKUP(TableOMP[[#This Row],[Label]],TableAvg[],2,FALSE)</f>
        <v>#N/A</v>
      </c>
      <c r="P1084" t="e">
        <f>VLOOKUP(TableOMP[[#This Row],[Label]],TableAvg[],3,FALSE)</f>
        <v>#N/A</v>
      </c>
      <c r="Q1084" t="e">
        <f>TableOMP[[#This Row],[Avg]]-$U$2*TableOMP[[#This Row],[StdDev]]</f>
        <v>#N/A</v>
      </c>
      <c r="R1084" t="e">
        <f>TableOMP[[#This Row],[Avg]]+$U$2*TableOMP[[#This Row],[StdDev]]</f>
        <v>#N/A</v>
      </c>
      <c r="S1084" t="e">
        <f>IF(AND(TableOMP[[#This Row],[total_time]]&gt;=TableOMP[[#This Row],[Low]], TableOMP[[#This Row],[total_time]]&lt;=TableOMP[[#This Row],[High]]),1,0)</f>
        <v>#N/A</v>
      </c>
    </row>
    <row r="1085" spans="1:19" x14ac:dyDescent="0.25">
      <c r="A1085" t="s">
        <v>15</v>
      </c>
      <c r="B1085">
        <v>1000</v>
      </c>
      <c r="C1085">
        <v>100</v>
      </c>
      <c r="D1085">
        <v>100000</v>
      </c>
      <c r="E1085">
        <v>62</v>
      </c>
      <c r="F1085">
        <v>1</v>
      </c>
      <c r="G1085">
        <v>1.255336</v>
      </c>
      <c r="H1085">
        <v>6.1445E-2</v>
      </c>
      <c r="I1085">
        <v>3.4507080000000001</v>
      </c>
      <c r="J1085">
        <v>5.6569000000000001E-2</v>
      </c>
      <c r="K1085" t="str">
        <f t="shared" si="16"/>
        <v>6</v>
      </c>
      <c r="L1085" t="s">
        <v>43</v>
      </c>
      <c r="M1085" t="s">
        <v>44</v>
      </c>
      <c r="N10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62 1</v>
      </c>
      <c r="O1085" t="e">
        <f>VLOOKUP(TableOMP[[#This Row],[Label]],TableAvg[],2,FALSE)</f>
        <v>#N/A</v>
      </c>
      <c r="P1085" t="e">
        <f>VLOOKUP(TableOMP[[#This Row],[Label]],TableAvg[],3,FALSE)</f>
        <v>#N/A</v>
      </c>
      <c r="Q1085" t="e">
        <f>TableOMP[[#This Row],[Avg]]-$U$2*TableOMP[[#This Row],[StdDev]]</f>
        <v>#N/A</v>
      </c>
      <c r="R1085" t="e">
        <f>TableOMP[[#This Row],[Avg]]+$U$2*TableOMP[[#This Row],[StdDev]]</f>
        <v>#N/A</v>
      </c>
      <c r="S1085" t="e">
        <f>IF(AND(TableOMP[[#This Row],[total_time]]&gt;=TableOMP[[#This Row],[Low]], TableOMP[[#This Row],[total_time]]&lt;=TableOMP[[#This Row],[High]]),1,0)</f>
        <v>#N/A</v>
      </c>
    </row>
    <row r="1086" spans="1:19" x14ac:dyDescent="0.25">
      <c r="A1086" t="s">
        <v>15</v>
      </c>
      <c r="B1086">
        <v>1000</v>
      </c>
      <c r="C1086">
        <v>100</v>
      </c>
      <c r="D1086">
        <v>100000</v>
      </c>
      <c r="E1086">
        <v>63</v>
      </c>
      <c r="F1086">
        <v>1</v>
      </c>
      <c r="G1086">
        <v>1.3409</v>
      </c>
      <c r="H1086">
        <v>6.0407000000000002E-2</v>
      </c>
      <c r="I1086">
        <v>3.2891400000000002</v>
      </c>
      <c r="J1086">
        <v>5.3051000000000001E-2</v>
      </c>
      <c r="K1086" t="str">
        <f t="shared" si="16"/>
        <v>6</v>
      </c>
      <c r="L1086" t="s">
        <v>43</v>
      </c>
      <c r="M1086" t="s">
        <v>44</v>
      </c>
      <c r="N10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63 1</v>
      </c>
      <c r="O1086" t="e">
        <f>VLOOKUP(TableOMP[[#This Row],[Label]],TableAvg[],2,FALSE)</f>
        <v>#N/A</v>
      </c>
      <c r="P1086" t="e">
        <f>VLOOKUP(TableOMP[[#This Row],[Label]],TableAvg[],3,FALSE)</f>
        <v>#N/A</v>
      </c>
      <c r="Q1086" t="e">
        <f>TableOMP[[#This Row],[Avg]]-$U$2*TableOMP[[#This Row],[StdDev]]</f>
        <v>#N/A</v>
      </c>
      <c r="R1086" t="e">
        <f>TableOMP[[#This Row],[Avg]]+$U$2*TableOMP[[#This Row],[StdDev]]</f>
        <v>#N/A</v>
      </c>
      <c r="S1086" t="e">
        <f>IF(AND(TableOMP[[#This Row],[total_time]]&gt;=TableOMP[[#This Row],[Low]], TableOMP[[#This Row],[total_time]]&lt;=TableOMP[[#This Row],[High]]),1,0)</f>
        <v>#N/A</v>
      </c>
    </row>
    <row r="1087" spans="1:19" x14ac:dyDescent="0.25">
      <c r="A1087" t="s">
        <v>15</v>
      </c>
      <c r="B1087">
        <v>1000</v>
      </c>
      <c r="C1087">
        <v>100</v>
      </c>
      <c r="D1087">
        <v>100000</v>
      </c>
      <c r="E1087">
        <v>64</v>
      </c>
      <c r="F1087">
        <v>1</v>
      </c>
      <c r="G1087">
        <v>1.2461139999999999</v>
      </c>
      <c r="H1087">
        <v>6.4698000000000006E-2</v>
      </c>
      <c r="I1087">
        <v>3.6068479999999998</v>
      </c>
      <c r="J1087">
        <v>5.7251999999999997E-2</v>
      </c>
      <c r="K1087" t="str">
        <f t="shared" si="16"/>
        <v>6</v>
      </c>
      <c r="L1087" t="s">
        <v>43</v>
      </c>
      <c r="M1087" t="s">
        <v>44</v>
      </c>
      <c r="N10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64 1</v>
      </c>
      <c r="O1087" t="e">
        <f>VLOOKUP(TableOMP[[#This Row],[Label]],TableAvg[],2,FALSE)</f>
        <v>#N/A</v>
      </c>
      <c r="P1087" t="e">
        <f>VLOOKUP(TableOMP[[#This Row],[Label]],TableAvg[],3,FALSE)</f>
        <v>#N/A</v>
      </c>
      <c r="Q1087" t="e">
        <f>TableOMP[[#This Row],[Avg]]-$U$2*TableOMP[[#This Row],[StdDev]]</f>
        <v>#N/A</v>
      </c>
      <c r="R1087" t="e">
        <f>TableOMP[[#This Row],[Avg]]+$U$2*TableOMP[[#This Row],[StdDev]]</f>
        <v>#N/A</v>
      </c>
      <c r="S1087" t="e">
        <f>IF(AND(TableOMP[[#This Row],[total_time]]&gt;=TableOMP[[#This Row],[Low]], TableOMP[[#This Row],[total_time]]&lt;=TableOMP[[#This Row],[High]]),1,0)</f>
        <v>#N/A</v>
      </c>
    </row>
    <row r="1088" spans="1:19" x14ac:dyDescent="0.25">
      <c r="A1088" t="s">
        <v>15</v>
      </c>
      <c r="B1088">
        <v>100</v>
      </c>
      <c r="C1088">
        <v>100</v>
      </c>
      <c r="D1088">
        <v>100000</v>
      </c>
      <c r="E1088">
        <v>1</v>
      </c>
      <c r="F1088">
        <v>1</v>
      </c>
      <c r="G1088">
        <v>1.0658430000000001</v>
      </c>
      <c r="H1088">
        <v>1.0404E-2</v>
      </c>
      <c r="I1088">
        <v>0</v>
      </c>
      <c r="J1088">
        <v>0</v>
      </c>
      <c r="K1088" t="str">
        <f t="shared" si="16"/>
        <v>6</v>
      </c>
      <c r="L1088" t="s">
        <v>43</v>
      </c>
      <c r="M1088" t="s">
        <v>44</v>
      </c>
      <c r="N10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 1</v>
      </c>
      <c r="O1088" t="e">
        <f>VLOOKUP(TableOMP[[#This Row],[Label]],TableAvg[],2,FALSE)</f>
        <v>#N/A</v>
      </c>
      <c r="P1088" t="e">
        <f>VLOOKUP(TableOMP[[#This Row],[Label]],TableAvg[],3,FALSE)</f>
        <v>#N/A</v>
      </c>
      <c r="Q1088" t="e">
        <f>TableOMP[[#This Row],[Avg]]-$U$2*TableOMP[[#This Row],[StdDev]]</f>
        <v>#N/A</v>
      </c>
      <c r="R1088" t="e">
        <f>TableOMP[[#This Row],[Avg]]+$U$2*TableOMP[[#This Row],[StdDev]]</f>
        <v>#N/A</v>
      </c>
      <c r="S1088" t="e">
        <f>IF(AND(TableOMP[[#This Row],[total_time]]&gt;=TableOMP[[#This Row],[Low]], TableOMP[[#This Row],[total_time]]&lt;=TableOMP[[#This Row],[High]]),1,0)</f>
        <v>#N/A</v>
      </c>
    </row>
    <row r="1089" spans="1:19" x14ac:dyDescent="0.25">
      <c r="A1089" t="s">
        <v>15</v>
      </c>
      <c r="B1089">
        <v>100</v>
      </c>
      <c r="C1089">
        <v>100</v>
      </c>
      <c r="D1089">
        <v>100000</v>
      </c>
      <c r="E1089">
        <v>2</v>
      </c>
      <c r="F1089">
        <v>1</v>
      </c>
      <c r="G1089">
        <v>1.0901130000000001</v>
      </c>
      <c r="H1089">
        <v>3.3531999999999999E-2</v>
      </c>
      <c r="I1089">
        <v>7.0299999999999998E-3</v>
      </c>
      <c r="J1089">
        <v>7.0299999999999998E-3</v>
      </c>
      <c r="K1089" t="str">
        <f t="shared" si="16"/>
        <v>6</v>
      </c>
      <c r="L1089" t="s">
        <v>43</v>
      </c>
      <c r="M1089" t="s">
        <v>44</v>
      </c>
      <c r="N10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 1</v>
      </c>
      <c r="O1089" t="e">
        <f>VLOOKUP(TableOMP[[#This Row],[Label]],TableAvg[],2,FALSE)</f>
        <v>#N/A</v>
      </c>
      <c r="P1089" t="e">
        <f>VLOOKUP(TableOMP[[#This Row],[Label]],TableAvg[],3,FALSE)</f>
        <v>#N/A</v>
      </c>
      <c r="Q1089" t="e">
        <f>TableOMP[[#This Row],[Avg]]-$U$2*TableOMP[[#This Row],[StdDev]]</f>
        <v>#N/A</v>
      </c>
      <c r="R1089" t="e">
        <f>TableOMP[[#This Row],[Avg]]+$U$2*TableOMP[[#This Row],[StdDev]]</f>
        <v>#N/A</v>
      </c>
      <c r="S1089" t="e">
        <f>IF(AND(TableOMP[[#This Row],[total_time]]&gt;=TableOMP[[#This Row],[Low]], TableOMP[[#This Row],[total_time]]&lt;=TableOMP[[#This Row],[High]]),1,0)</f>
        <v>#N/A</v>
      </c>
    </row>
    <row r="1090" spans="1:19" x14ac:dyDescent="0.25">
      <c r="A1090" t="s">
        <v>15</v>
      </c>
      <c r="B1090">
        <v>100</v>
      </c>
      <c r="C1090">
        <v>100</v>
      </c>
      <c r="D1090">
        <v>100000</v>
      </c>
      <c r="E1090">
        <v>3</v>
      </c>
      <c r="F1090">
        <v>1</v>
      </c>
      <c r="G1090">
        <v>1.069205</v>
      </c>
      <c r="H1090">
        <v>1.9571000000000002E-2</v>
      </c>
      <c r="I1090">
        <v>2.3574000000000001E-2</v>
      </c>
      <c r="J1090">
        <v>1.1787000000000001E-2</v>
      </c>
      <c r="K1090" t="str">
        <f t="shared" si="16"/>
        <v>6</v>
      </c>
      <c r="L1090" t="s">
        <v>43</v>
      </c>
      <c r="M1090" t="s">
        <v>44</v>
      </c>
      <c r="N10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 1</v>
      </c>
      <c r="O1090" t="e">
        <f>VLOOKUP(TableOMP[[#This Row],[Label]],TableAvg[],2,FALSE)</f>
        <v>#N/A</v>
      </c>
      <c r="P1090" t="e">
        <f>VLOOKUP(TableOMP[[#This Row],[Label]],TableAvg[],3,FALSE)</f>
        <v>#N/A</v>
      </c>
      <c r="Q1090" t="e">
        <f>TableOMP[[#This Row],[Avg]]-$U$2*TableOMP[[#This Row],[StdDev]]</f>
        <v>#N/A</v>
      </c>
      <c r="R1090" t="e">
        <f>TableOMP[[#This Row],[Avg]]+$U$2*TableOMP[[#This Row],[StdDev]]</f>
        <v>#N/A</v>
      </c>
      <c r="S1090" t="e">
        <f>IF(AND(TableOMP[[#This Row],[total_time]]&gt;=TableOMP[[#This Row],[Low]], TableOMP[[#This Row],[total_time]]&lt;=TableOMP[[#This Row],[High]]),1,0)</f>
        <v>#N/A</v>
      </c>
    </row>
    <row r="1091" spans="1:19" x14ac:dyDescent="0.25">
      <c r="A1091" t="s">
        <v>15</v>
      </c>
      <c r="B1091">
        <v>100</v>
      </c>
      <c r="C1091">
        <v>100</v>
      </c>
      <c r="D1091">
        <v>100000</v>
      </c>
      <c r="E1091">
        <v>4</v>
      </c>
      <c r="F1091">
        <v>1</v>
      </c>
      <c r="G1091">
        <v>1.0680620000000001</v>
      </c>
      <c r="H1091">
        <v>1.5664000000000001E-2</v>
      </c>
      <c r="I1091">
        <v>2.4056000000000001E-2</v>
      </c>
      <c r="J1091">
        <v>8.0190000000000001E-3</v>
      </c>
      <c r="K1091" t="str">
        <f t="shared" ref="K1091:K1154" si="17">MID(M1091,22,1)</f>
        <v>6</v>
      </c>
      <c r="L1091" t="s">
        <v>43</v>
      </c>
      <c r="M1091" t="s">
        <v>44</v>
      </c>
      <c r="N10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 1</v>
      </c>
      <c r="O1091" t="e">
        <f>VLOOKUP(TableOMP[[#This Row],[Label]],TableAvg[],2,FALSE)</f>
        <v>#N/A</v>
      </c>
      <c r="P1091" t="e">
        <f>VLOOKUP(TableOMP[[#This Row],[Label]],TableAvg[],3,FALSE)</f>
        <v>#N/A</v>
      </c>
      <c r="Q1091" t="e">
        <f>TableOMP[[#This Row],[Avg]]-$U$2*TableOMP[[#This Row],[StdDev]]</f>
        <v>#N/A</v>
      </c>
      <c r="R1091" t="e">
        <f>TableOMP[[#This Row],[Avg]]+$U$2*TableOMP[[#This Row],[StdDev]]</f>
        <v>#N/A</v>
      </c>
      <c r="S1091" t="e">
        <f>IF(AND(TableOMP[[#This Row],[total_time]]&gt;=TableOMP[[#This Row],[Low]], TableOMP[[#This Row],[total_time]]&lt;=TableOMP[[#This Row],[High]]),1,0)</f>
        <v>#N/A</v>
      </c>
    </row>
    <row r="1092" spans="1:19" x14ac:dyDescent="0.25">
      <c r="A1092" t="s">
        <v>15</v>
      </c>
      <c r="B1092">
        <v>100</v>
      </c>
      <c r="C1092">
        <v>100</v>
      </c>
      <c r="D1092">
        <v>100000</v>
      </c>
      <c r="E1092">
        <v>5</v>
      </c>
      <c r="F1092">
        <v>1</v>
      </c>
      <c r="G1092">
        <v>1.0888389999999999</v>
      </c>
      <c r="H1092">
        <v>2.7746E-2</v>
      </c>
      <c r="I1092">
        <v>4.7706999999999999E-2</v>
      </c>
      <c r="J1092">
        <v>1.1927E-2</v>
      </c>
      <c r="K1092" t="str">
        <f t="shared" si="17"/>
        <v>6</v>
      </c>
      <c r="L1092" t="s">
        <v>43</v>
      </c>
      <c r="M1092" t="s">
        <v>44</v>
      </c>
      <c r="N10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 1</v>
      </c>
      <c r="O1092" t="e">
        <f>VLOOKUP(TableOMP[[#This Row],[Label]],TableAvg[],2,FALSE)</f>
        <v>#N/A</v>
      </c>
      <c r="P1092" t="e">
        <f>VLOOKUP(TableOMP[[#This Row],[Label]],TableAvg[],3,FALSE)</f>
        <v>#N/A</v>
      </c>
      <c r="Q1092" t="e">
        <f>TableOMP[[#This Row],[Avg]]-$U$2*TableOMP[[#This Row],[StdDev]]</f>
        <v>#N/A</v>
      </c>
      <c r="R1092" t="e">
        <f>TableOMP[[#This Row],[Avg]]+$U$2*TableOMP[[#This Row],[StdDev]]</f>
        <v>#N/A</v>
      </c>
      <c r="S1092" t="e">
        <f>IF(AND(TableOMP[[#This Row],[total_time]]&gt;=TableOMP[[#This Row],[Low]], TableOMP[[#This Row],[total_time]]&lt;=TableOMP[[#This Row],[High]]),1,0)</f>
        <v>#N/A</v>
      </c>
    </row>
    <row r="1093" spans="1:19" x14ac:dyDescent="0.25">
      <c r="A1093" t="s">
        <v>15</v>
      </c>
      <c r="B1093">
        <v>100</v>
      </c>
      <c r="C1093">
        <v>100</v>
      </c>
      <c r="D1093">
        <v>100000</v>
      </c>
      <c r="E1093">
        <v>6</v>
      </c>
      <c r="F1093">
        <v>1</v>
      </c>
      <c r="G1093">
        <v>1.1579680000000001</v>
      </c>
      <c r="H1093">
        <v>8.6969000000000005E-2</v>
      </c>
      <c r="I1093">
        <v>0.27911200000000003</v>
      </c>
      <c r="J1093">
        <v>5.5821999999999997E-2</v>
      </c>
      <c r="K1093" t="str">
        <f t="shared" si="17"/>
        <v>6</v>
      </c>
      <c r="L1093" t="s">
        <v>43</v>
      </c>
      <c r="M1093" t="s">
        <v>44</v>
      </c>
      <c r="N10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 1</v>
      </c>
      <c r="O1093" t="e">
        <f>VLOOKUP(TableOMP[[#This Row],[Label]],TableAvg[],2,FALSE)</f>
        <v>#N/A</v>
      </c>
      <c r="P1093" t="e">
        <f>VLOOKUP(TableOMP[[#This Row],[Label]],TableAvg[],3,FALSE)</f>
        <v>#N/A</v>
      </c>
      <c r="Q1093" t="e">
        <f>TableOMP[[#This Row],[Avg]]-$U$2*TableOMP[[#This Row],[StdDev]]</f>
        <v>#N/A</v>
      </c>
      <c r="R1093" t="e">
        <f>TableOMP[[#This Row],[Avg]]+$U$2*TableOMP[[#This Row],[StdDev]]</f>
        <v>#N/A</v>
      </c>
      <c r="S1093" t="e">
        <f>IF(AND(TableOMP[[#This Row],[total_time]]&gt;=TableOMP[[#This Row],[Low]], TableOMP[[#This Row],[total_time]]&lt;=TableOMP[[#This Row],[High]]),1,0)</f>
        <v>#N/A</v>
      </c>
    </row>
    <row r="1094" spans="1:19" x14ac:dyDescent="0.25">
      <c r="A1094" t="s">
        <v>15</v>
      </c>
      <c r="B1094">
        <v>100</v>
      </c>
      <c r="C1094">
        <v>100</v>
      </c>
      <c r="D1094">
        <v>100000</v>
      </c>
      <c r="E1094">
        <v>7</v>
      </c>
      <c r="F1094">
        <v>1</v>
      </c>
      <c r="G1094">
        <v>1.0861430000000001</v>
      </c>
      <c r="H1094">
        <v>1.7308E-2</v>
      </c>
      <c r="I1094">
        <v>7.4952000000000005E-2</v>
      </c>
      <c r="J1094">
        <v>1.2492E-2</v>
      </c>
      <c r="K1094" t="str">
        <f t="shared" si="17"/>
        <v>6</v>
      </c>
      <c r="L1094" t="s">
        <v>43</v>
      </c>
      <c r="M1094" t="s">
        <v>44</v>
      </c>
      <c r="N10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7 1</v>
      </c>
      <c r="O1094" t="e">
        <f>VLOOKUP(TableOMP[[#This Row],[Label]],TableAvg[],2,FALSE)</f>
        <v>#N/A</v>
      </c>
      <c r="P1094" t="e">
        <f>VLOOKUP(TableOMP[[#This Row],[Label]],TableAvg[],3,FALSE)</f>
        <v>#N/A</v>
      </c>
      <c r="Q1094" t="e">
        <f>TableOMP[[#This Row],[Avg]]-$U$2*TableOMP[[#This Row],[StdDev]]</f>
        <v>#N/A</v>
      </c>
      <c r="R1094" t="e">
        <f>TableOMP[[#This Row],[Avg]]+$U$2*TableOMP[[#This Row],[StdDev]]</f>
        <v>#N/A</v>
      </c>
      <c r="S1094" t="e">
        <f>IF(AND(TableOMP[[#This Row],[total_time]]&gt;=TableOMP[[#This Row],[Low]], TableOMP[[#This Row],[total_time]]&lt;=TableOMP[[#This Row],[High]]),1,0)</f>
        <v>#N/A</v>
      </c>
    </row>
    <row r="1095" spans="1:19" x14ac:dyDescent="0.25">
      <c r="A1095" t="s">
        <v>15</v>
      </c>
      <c r="B1095">
        <v>100</v>
      </c>
      <c r="C1095">
        <v>100</v>
      </c>
      <c r="D1095">
        <v>100000</v>
      </c>
      <c r="E1095">
        <v>8</v>
      </c>
      <c r="F1095">
        <v>1</v>
      </c>
      <c r="G1095">
        <v>1.1006469999999999</v>
      </c>
      <c r="H1095">
        <v>2.9898999999999998E-2</v>
      </c>
      <c r="I1095">
        <v>9.2711000000000002E-2</v>
      </c>
      <c r="J1095">
        <v>1.3244000000000001E-2</v>
      </c>
      <c r="K1095" t="str">
        <f t="shared" si="17"/>
        <v>6</v>
      </c>
      <c r="L1095" t="s">
        <v>43</v>
      </c>
      <c r="M1095" t="s">
        <v>44</v>
      </c>
      <c r="N10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8 1</v>
      </c>
      <c r="O1095" t="e">
        <f>VLOOKUP(TableOMP[[#This Row],[Label]],TableAvg[],2,FALSE)</f>
        <v>#N/A</v>
      </c>
      <c r="P1095" t="e">
        <f>VLOOKUP(TableOMP[[#This Row],[Label]],TableAvg[],3,FALSE)</f>
        <v>#N/A</v>
      </c>
      <c r="Q1095" t="e">
        <f>TableOMP[[#This Row],[Avg]]-$U$2*TableOMP[[#This Row],[StdDev]]</f>
        <v>#N/A</v>
      </c>
      <c r="R1095" t="e">
        <f>TableOMP[[#This Row],[Avg]]+$U$2*TableOMP[[#This Row],[StdDev]]</f>
        <v>#N/A</v>
      </c>
      <c r="S1095" t="e">
        <f>IF(AND(TableOMP[[#This Row],[total_time]]&gt;=TableOMP[[#This Row],[Low]], TableOMP[[#This Row],[total_time]]&lt;=TableOMP[[#This Row],[High]]),1,0)</f>
        <v>#N/A</v>
      </c>
    </row>
    <row r="1096" spans="1:19" x14ac:dyDescent="0.25">
      <c r="A1096" t="s">
        <v>15</v>
      </c>
      <c r="B1096">
        <v>100</v>
      </c>
      <c r="C1096">
        <v>100</v>
      </c>
      <c r="D1096">
        <v>100000</v>
      </c>
      <c r="E1096">
        <v>9</v>
      </c>
      <c r="F1096">
        <v>1</v>
      </c>
      <c r="G1096">
        <v>1.11097</v>
      </c>
      <c r="H1096">
        <v>2.6644000000000001E-2</v>
      </c>
      <c r="I1096">
        <v>0.165907</v>
      </c>
      <c r="J1096">
        <v>2.0737999999999999E-2</v>
      </c>
      <c r="K1096" t="str">
        <f t="shared" si="17"/>
        <v>6</v>
      </c>
      <c r="L1096" t="s">
        <v>43</v>
      </c>
      <c r="M1096" t="s">
        <v>44</v>
      </c>
      <c r="N10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9 1</v>
      </c>
      <c r="O1096" t="e">
        <f>VLOOKUP(TableOMP[[#This Row],[Label]],TableAvg[],2,FALSE)</f>
        <v>#N/A</v>
      </c>
      <c r="P1096" t="e">
        <f>VLOOKUP(TableOMP[[#This Row],[Label]],TableAvg[],3,FALSE)</f>
        <v>#N/A</v>
      </c>
      <c r="Q1096" t="e">
        <f>TableOMP[[#This Row],[Avg]]-$U$2*TableOMP[[#This Row],[StdDev]]</f>
        <v>#N/A</v>
      </c>
      <c r="R1096" t="e">
        <f>TableOMP[[#This Row],[Avg]]+$U$2*TableOMP[[#This Row],[StdDev]]</f>
        <v>#N/A</v>
      </c>
      <c r="S1096" t="e">
        <f>IF(AND(TableOMP[[#This Row],[total_time]]&gt;=TableOMP[[#This Row],[Low]], TableOMP[[#This Row],[total_time]]&lt;=TableOMP[[#This Row],[High]]),1,0)</f>
        <v>#N/A</v>
      </c>
    </row>
    <row r="1097" spans="1:19" x14ac:dyDescent="0.25">
      <c r="A1097" t="s">
        <v>15</v>
      </c>
      <c r="B1097">
        <v>100</v>
      </c>
      <c r="C1097">
        <v>100</v>
      </c>
      <c r="D1097">
        <v>100000</v>
      </c>
      <c r="E1097">
        <v>10</v>
      </c>
      <c r="F1097">
        <v>1</v>
      </c>
      <c r="G1097">
        <v>1.1178669999999999</v>
      </c>
      <c r="H1097">
        <v>2.8542000000000001E-2</v>
      </c>
      <c r="I1097">
        <v>0.15318899999999999</v>
      </c>
      <c r="J1097">
        <v>1.7021000000000001E-2</v>
      </c>
      <c r="K1097" t="str">
        <f t="shared" si="17"/>
        <v>6</v>
      </c>
      <c r="L1097" t="s">
        <v>43</v>
      </c>
      <c r="M1097" t="s">
        <v>44</v>
      </c>
      <c r="N10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10 1</v>
      </c>
      <c r="O1097" t="e">
        <f>VLOOKUP(TableOMP[[#This Row],[Label]],TableAvg[],2,FALSE)</f>
        <v>#N/A</v>
      </c>
      <c r="P1097" t="e">
        <f>VLOOKUP(TableOMP[[#This Row],[Label]],TableAvg[],3,FALSE)</f>
        <v>#N/A</v>
      </c>
      <c r="Q1097" t="e">
        <f>TableOMP[[#This Row],[Avg]]-$U$2*TableOMP[[#This Row],[StdDev]]</f>
        <v>#N/A</v>
      </c>
      <c r="R1097" t="e">
        <f>TableOMP[[#This Row],[Avg]]+$U$2*TableOMP[[#This Row],[StdDev]]</f>
        <v>#N/A</v>
      </c>
      <c r="S1097" t="e">
        <f>IF(AND(TableOMP[[#This Row],[total_time]]&gt;=TableOMP[[#This Row],[Low]], TableOMP[[#This Row],[total_time]]&lt;=TableOMP[[#This Row],[High]]),1,0)</f>
        <v>#N/A</v>
      </c>
    </row>
    <row r="1098" spans="1:19" x14ac:dyDescent="0.25">
      <c r="A1098" t="s">
        <v>15</v>
      </c>
      <c r="B1098">
        <v>100</v>
      </c>
      <c r="C1098">
        <v>100</v>
      </c>
      <c r="D1098">
        <v>100000</v>
      </c>
      <c r="E1098">
        <v>11</v>
      </c>
      <c r="F1098">
        <v>1</v>
      </c>
      <c r="G1098">
        <v>1.1421330000000001</v>
      </c>
      <c r="H1098">
        <v>4.5394999999999998E-2</v>
      </c>
      <c r="I1098">
        <v>0.16203100000000001</v>
      </c>
      <c r="J1098">
        <v>1.6202999999999999E-2</v>
      </c>
      <c r="K1098" t="str">
        <f t="shared" si="17"/>
        <v>6</v>
      </c>
      <c r="L1098" t="s">
        <v>43</v>
      </c>
      <c r="M1098" t="s">
        <v>44</v>
      </c>
      <c r="N10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11 1</v>
      </c>
      <c r="O1098" t="e">
        <f>VLOOKUP(TableOMP[[#This Row],[Label]],TableAvg[],2,FALSE)</f>
        <v>#N/A</v>
      </c>
      <c r="P1098" t="e">
        <f>VLOOKUP(TableOMP[[#This Row],[Label]],TableAvg[],3,FALSE)</f>
        <v>#N/A</v>
      </c>
      <c r="Q1098" t="e">
        <f>TableOMP[[#This Row],[Avg]]-$U$2*TableOMP[[#This Row],[StdDev]]</f>
        <v>#N/A</v>
      </c>
      <c r="R1098" t="e">
        <f>TableOMP[[#This Row],[Avg]]+$U$2*TableOMP[[#This Row],[StdDev]]</f>
        <v>#N/A</v>
      </c>
      <c r="S1098" t="e">
        <f>IF(AND(TableOMP[[#This Row],[total_time]]&gt;=TableOMP[[#This Row],[Low]], TableOMP[[#This Row],[total_time]]&lt;=TableOMP[[#This Row],[High]]),1,0)</f>
        <v>#N/A</v>
      </c>
    </row>
    <row r="1099" spans="1:19" x14ac:dyDescent="0.25">
      <c r="A1099" t="s">
        <v>15</v>
      </c>
      <c r="B1099">
        <v>100</v>
      </c>
      <c r="C1099">
        <v>100</v>
      </c>
      <c r="D1099">
        <v>100000</v>
      </c>
      <c r="E1099">
        <v>12</v>
      </c>
      <c r="F1099">
        <v>1</v>
      </c>
      <c r="G1099">
        <v>1.138315</v>
      </c>
      <c r="H1099">
        <v>2.8938999999999999E-2</v>
      </c>
      <c r="I1099">
        <v>0.16770699999999999</v>
      </c>
      <c r="J1099">
        <v>1.5245999999999999E-2</v>
      </c>
      <c r="K1099" t="str">
        <f t="shared" si="17"/>
        <v>6</v>
      </c>
      <c r="L1099" t="s">
        <v>43</v>
      </c>
      <c r="M1099" t="s">
        <v>44</v>
      </c>
      <c r="N10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12 1</v>
      </c>
      <c r="O1099" t="e">
        <f>VLOOKUP(TableOMP[[#This Row],[Label]],TableAvg[],2,FALSE)</f>
        <v>#N/A</v>
      </c>
      <c r="P1099" t="e">
        <f>VLOOKUP(TableOMP[[#This Row],[Label]],TableAvg[],3,FALSE)</f>
        <v>#N/A</v>
      </c>
      <c r="Q1099" t="e">
        <f>TableOMP[[#This Row],[Avg]]-$U$2*TableOMP[[#This Row],[StdDev]]</f>
        <v>#N/A</v>
      </c>
      <c r="R1099" t="e">
        <f>TableOMP[[#This Row],[Avg]]+$U$2*TableOMP[[#This Row],[StdDev]]</f>
        <v>#N/A</v>
      </c>
      <c r="S1099" t="e">
        <f>IF(AND(TableOMP[[#This Row],[total_time]]&gt;=TableOMP[[#This Row],[Low]], TableOMP[[#This Row],[total_time]]&lt;=TableOMP[[#This Row],[High]]),1,0)</f>
        <v>#N/A</v>
      </c>
    </row>
    <row r="1100" spans="1:19" x14ac:dyDescent="0.25">
      <c r="A1100" t="s">
        <v>15</v>
      </c>
      <c r="B1100">
        <v>100</v>
      </c>
      <c r="C1100">
        <v>100</v>
      </c>
      <c r="D1100">
        <v>100000</v>
      </c>
      <c r="E1100">
        <v>13</v>
      </c>
      <c r="F1100">
        <v>1</v>
      </c>
      <c r="G1100">
        <v>1.147205</v>
      </c>
      <c r="H1100">
        <v>3.1078000000000001E-2</v>
      </c>
      <c r="I1100">
        <v>0.185164</v>
      </c>
      <c r="J1100">
        <v>1.5429999999999999E-2</v>
      </c>
      <c r="K1100" t="str">
        <f t="shared" si="17"/>
        <v>6</v>
      </c>
      <c r="L1100" t="s">
        <v>43</v>
      </c>
      <c r="M1100" t="s">
        <v>44</v>
      </c>
      <c r="N11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13 1</v>
      </c>
      <c r="O1100" t="e">
        <f>VLOOKUP(TableOMP[[#This Row],[Label]],TableAvg[],2,FALSE)</f>
        <v>#N/A</v>
      </c>
      <c r="P1100" t="e">
        <f>VLOOKUP(TableOMP[[#This Row],[Label]],TableAvg[],3,FALSE)</f>
        <v>#N/A</v>
      </c>
      <c r="Q1100" t="e">
        <f>TableOMP[[#This Row],[Avg]]-$U$2*TableOMP[[#This Row],[StdDev]]</f>
        <v>#N/A</v>
      </c>
      <c r="R1100" t="e">
        <f>TableOMP[[#This Row],[Avg]]+$U$2*TableOMP[[#This Row],[StdDev]]</f>
        <v>#N/A</v>
      </c>
      <c r="S1100" t="e">
        <f>IF(AND(TableOMP[[#This Row],[total_time]]&gt;=TableOMP[[#This Row],[Low]], TableOMP[[#This Row],[total_time]]&lt;=TableOMP[[#This Row],[High]]),1,0)</f>
        <v>#N/A</v>
      </c>
    </row>
    <row r="1101" spans="1:19" x14ac:dyDescent="0.25">
      <c r="A1101" t="s">
        <v>15</v>
      </c>
      <c r="B1101">
        <v>100</v>
      </c>
      <c r="C1101">
        <v>100</v>
      </c>
      <c r="D1101">
        <v>100000</v>
      </c>
      <c r="E1101">
        <v>14</v>
      </c>
      <c r="F1101">
        <v>1</v>
      </c>
      <c r="G1101">
        <v>1.152709</v>
      </c>
      <c r="H1101">
        <v>2.9257999999999999E-2</v>
      </c>
      <c r="I1101">
        <v>0.223581</v>
      </c>
      <c r="J1101">
        <v>1.7198999999999999E-2</v>
      </c>
      <c r="K1101" t="str">
        <f t="shared" si="17"/>
        <v>6</v>
      </c>
      <c r="L1101" t="s">
        <v>43</v>
      </c>
      <c r="M1101" t="s">
        <v>44</v>
      </c>
      <c r="N11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14 1</v>
      </c>
      <c r="O1101" t="e">
        <f>VLOOKUP(TableOMP[[#This Row],[Label]],TableAvg[],2,FALSE)</f>
        <v>#N/A</v>
      </c>
      <c r="P1101" t="e">
        <f>VLOOKUP(TableOMP[[#This Row],[Label]],TableAvg[],3,FALSE)</f>
        <v>#N/A</v>
      </c>
      <c r="Q1101" t="e">
        <f>TableOMP[[#This Row],[Avg]]-$U$2*TableOMP[[#This Row],[StdDev]]</f>
        <v>#N/A</v>
      </c>
      <c r="R1101" t="e">
        <f>TableOMP[[#This Row],[Avg]]+$U$2*TableOMP[[#This Row],[StdDev]]</f>
        <v>#N/A</v>
      </c>
      <c r="S1101" t="e">
        <f>IF(AND(TableOMP[[#This Row],[total_time]]&gt;=TableOMP[[#This Row],[Low]], TableOMP[[#This Row],[total_time]]&lt;=TableOMP[[#This Row],[High]]),1,0)</f>
        <v>#N/A</v>
      </c>
    </row>
    <row r="1102" spans="1:19" x14ac:dyDescent="0.25">
      <c r="A1102" t="s">
        <v>15</v>
      </c>
      <c r="B1102">
        <v>100</v>
      </c>
      <c r="C1102">
        <v>100</v>
      </c>
      <c r="D1102">
        <v>100000</v>
      </c>
      <c r="E1102">
        <v>15</v>
      </c>
      <c r="F1102">
        <v>1</v>
      </c>
      <c r="G1102">
        <v>1.145899</v>
      </c>
      <c r="H1102">
        <v>2.0825E-2</v>
      </c>
      <c r="I1102">
        <v>0.23011100000000001</v>
      </c>
      <c r="J1102">
        <v>1.6435999999999999E-2</v>
      </c>
      <c r="K1102" t="str">
        <f t="shared" si="17"/>
        <v>6</v>
      </c>
      <c r="L1102" t="s">
        <v>43</v>
      </c>
      <c r="M1102" t="s">
        <v>44</v>
      </c>
      <c r="N11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15 1</v>
      </c>
      <c r="O1102" t="e">
        <f>VLOOKUP(TableOMP[[#This Row],[Label]],TableAvg[],2,FALSE)</f>
        <v>#N/A</v>
      </c>
      <c r="P1102" t="e">
        <f>VLOOKUP(TableOMP[[#This Row],[Label]],TableAvg[],3,FALSE)</f>
        <v>#N/A</v>
      </c>
      <c r="Q1102" t="e">
        <f>TableOMP[[#This Row],[Avg]]-$U$2*TableOMP[[#This Row],[StdDev]]</f>
        <v>#N/A</v>
      </c>
      <c r="R1102" t="e">
        <f>TableOMP[[#This Row],[Avg]]+$U$2*TableOMP[[#This Row],[StdDev]]</f>
        <v>#N/A</v>
      </c>
      <c r="S1102" t="e">
        <f>IF(AND(TableOMP[[#This Row],[total_time]]&gt;=TableOMP[[#This Row],[Low]], TableOMP[[#This Row],[total_time]]&lt;=TableOMP[[#This Row],[High]]),1,0)</f>
        <v>#N/A</v>
      </c>
    </row>
    <row r="1103" spans="1:19" x14ac:dyDescent="0.25">
      <c r="A1103" t="s">
        <v>15</v>
      </c>
      <c r="B1103">
        <v>100</v>
      </c>
      <c r="C1103">
        <v>100</v>
      </c>
      <c r="D1103">
        <v>100000</v>
      </c>
      <c r="E1103">
        <v>16</v>
      </c>
      <c r="F1103">
        <v>1</v>
      </c>
      <c r="G1103">
        <v>1.15429</v>
      </c>
      <c r="H1103">
        <v>2.4566999999999999E-2</v>
      </c>
      <c r="I1103">
        <v>0.30256699999999997</v>
      </c>
      <c r="J1103">
        <v>2.0171000000000001E-2</v>
      </c>
      <c r="K1103" t="str">
        <f t="shared" si="17"/>
        <v>6</v>
      </c>
      <c r="L1103" t="s">
        <v>43</v>
      </c>
      <c r="M1103" t="s">
        <v>44</v>
      </c>
      <c r="N11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16 1</v>
      </c>
      <c r="O1103" t="e">
        <f>VLOOKUP(TableOMP[[#This Row],[Label]],TableAvg[],2,FALSE)</f>
        <v>#N/A</v>
      </c>
      <c r="P1103" t="e">
        <f>VLOOKUP(TableOMP[[#This Row],[Label]],TableAvg[],3,FALSE)</f>
        <v>#N/A</v>
      </c>
      <c r="Q1103" t="e">
        <f>TableOMP[[#This Row],[Avg]]-$U$2*TableOMP[[#This Row],[StdDev]]</f>
        <v>#N/A</v>
      </c>
      <c r="R1103" t="e">
        <f>TableOMP[[#This Row],[Avg]]+$U$2*TableOMP[[#This Row],[StdDev]]</f>
        <v>#N/A</v>
      </c>
      <c r="S1103" t="e">
        <f>IF(AND(TableOMP[[#This Row],[total_time]]&gt;=TableOMP[[#This Row],[Low]], TableOMP[[#This Row],[total_time]]&lt;=TableOMP[[#This Row],[High]]),1,0)</f>
        <v>#N/A</v>
      </c>
    </row>
    <row r="1104" spans="1:19" x14ac:dyDescent="0.25">
      <c r="A1104" t="s">
        <v>15</v>
      </c>
      <c r="B1104">
        <v>100</v>
      </c>
      <c r="C1104">
        <v>100</v>
      </c>
      <c r="D1104">
        <v>100000</v>
      </c>
      <c r="E1104">
        <v>17</v>
      </c>
      <c r="F1104">
        <v>1</v>
      </c>
      <c r="G1104">
        <v>1.1833130000000001</v>
      </c>
      <c r="H1104">
        <v>4.1674000000000003E-2</v>
      </c>
      <c r="I1104">
        <v>0.41661399999999998</v>
      </c>
      <c r="J1104">
        <v>2.6037999999999999E-2</v>
      </c>
      <c r="K1104" t="str">
        <f t="shared" si="17"/>
        <v>6</v>
      </c>
      <c r="L1104" t="s">
        <v>43</v>
      </c>
      <c r="M1104" t="s">
        <v>44</v>
      </c>
      <c r="N11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17 1</v>
      </c>
      <c r="O1104" t="e">
        <f>VLOOKUP(TableOMP[[#This Row],[Label]],TableAvg[],2,FALSE)</f>
        <v>#N/A</v>
      </c>
      <c r="P1104" t="e">
        <f>VLOOKUP(TableOMP[[#This Row],[Label]],TableAvg[],3,FALSE)</f>
        <v>#N/A</v>
      </c>
      <c r="Q1104" t="e">
        <f>TableOMP[[#This Row],[Avg]]-$U$2*TableOMP[[#This Row],[StdDev]]</f>
        <v>#N/A</v>
      </c>
      <c r="R1104" t="e">
        <f>TableOMP[[#This Row],[Avg]]+$U$2*TableOMP[[#This Row],[StdDev]]</f>
        <v>#N/A</v>
      </c>
      <c r="S1104" t="e">
        <f>IF(AND(TableOMP[[#This Row],[total_time]]&gt;=TableOMP[[#This Row],[Low]], TableOMP[[#This Row],[total_time]]&lt;=TableOMP[[#This Row],[High]]),1,0)</f>
        <v>#N/A</v>
      </c>
    </row>
    <row r="1105" spans="1:19" x14ac:dyDescent="0.25">
      <c r="A1105" t="s">
        <v>15</v>
      </c>
      <c r="B1105">
        <v>100</v>
      </c>
      <c r="C1105">
        <v>100</v>
      </c>
      <c r="D1105">
        <v>100000</v>
      </c>
      <c r="E1105">
        <v>18</v>
      </c>
      <c r="F1105">
        <v>1</v>
      </c>
      <c r="G1105">
        <v>1.191106</v>
      </c>
      <c r="H1105">
        <v>4.3749999999999997E-2</v>
      </c>
      <c r="I1105">
        <v>0.494589</v>
      </c>
      <c r="J1105">
        <v>2.9093000000000001E-2</v>
      </c>
      <c r="K1105" t="str">
        <f t="shared" si="17"/>
        <v>6</v>
      </c>
      <c r="L1105" t="s">
        <v>43</v>
      </c>
      <c r="M1105" t="s">
        <v>44</v>
      </c>
      <c r="N11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18 1</v>
      </c>
      <c r="O1105" t="e">
        <f>VLOOKUP(TableOMP[[#This Row],[Label]],TableAvg[],2,FALSE)</f>
        <v>#N/A</v>
      </c>
      <c r="P1105" t="e">
        <f>VLOOKUP(TableOMP[[#This Row],[Label]],TableAvg[],3,FALSE)</f>
        <v>#N/A</v>
      </c>
      <c r="Q1105" t="e">
        <f>TableOMP[[#This Row],[Avg]]-$U$2*TableOMP[[#This Row],[StdDev]]</f>
        <v>#N/A</v>
      </c>
      <c r="R1105" t="e">
        <f>TableOMP[[#This Row],[Avg]]+$U$2*TableOMP[[#This Row],[StdDev]]</f>
        <v>#N/A</v>
      </c>
      <c r="S1105" t="e">
        <f>IF(AND(TableOMP[[#This Row],[total_time]]&gt;=TableOMP[[#This Row],[Low]], TableOMP[[#This Row],[total_time]]&lt;=TableOMP[[#This Row],[High]]),1,0)</f>
        <v>#N/A</v>
      </c>
    </row>
    <row r="1106" spans="1:19" x14ac:dyDescent="0.25">
      <c r="A1106" t="s">
        <v>15</v>
      </c>
      <c r="B1106">
        <v>100</v>
      </c>
      <c r="C1106">
        <v>100</v>
      </c>
      <c r="D1106">
        <v>100000</v>
      </c>
      <c r="E1106">
        <v>19</v>
      </c>
      <c r="F1106">
        <v>1</v>
      </c>
      <c r="G1106">
        <v>1.1855960000000001</v>
      </c>
      <c r="H1106">
        <v>4.2167000000000003E-2</v>
      </c>
      <c r="I1106">
        <v>0.36963099999999999</v>
      </c>
      <c r="J1106">
        <v>2.0535000000000001E-2</v>
      </c>
      <c r="K1106" t="str">
        <f t="shared" si="17"/>
        <v>6</v>
      </c>
      <c r="L1106" t="s">
        <v>43</v>
      </c>
      <c r="M1106" t="s">
        <v>44</v>
      </c>
      <c r="N11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19 1</v>
      </c>
      <c r="O1106" t="e">
        <f>VLOOKUP(TableOMP[[#This Row],[Label]],TableAvg[],2,FALSE)</f>
        <v>#N/A</v>
      </c>
      <c r="P1106" t="e">
        <f>VLOOKUP(TableOMP[[#This Row],[Label]],TableAvg[],3,FALSE)</f>
        <v>#N/A</v>
      </c>
      <c r="Q1106" t="e">
        <f>TableOMP[[#This Row],[Avg]]-$U$2*TableOMP[[#This Row],[StdDev]]</f>
        <v>#N/A</v>
      </c>
      <c r="R1106" t="e">
        <f>TableOMP[[#This Row],[Avg]]+$U$2*TableOMP[[#This Row],[StdDev]]</f>
        <v>#N/A</v>
      </c>
      <c r="S1106" t="e">
        <f>IF(AND(TableOMP[[#This Row],[total_time]]&gt;=TableOMP[[#This Row],[Low]], TableOMP[[#This Row],[total_time]]&lt;=TableOMP[[#This Row],[High]]),1,0)</f>
        <v>#N/A</v>
      </c>
    </row>
    <row r="1107" spans="1:19" x14ac:dyDescent="0.25">
      <c r="A1107" t="s">
        <v>15</v>
      </c>
      <c r="B1107">
        <v>100</v>
      </c>
      <c r="C1107">
        <v>100</v>
      </c>
      <c r="D1107">
        <v>100000</v>
      </c>
      <c r="E1107">
        <v>20</v>
      </c>
      <c r="F1107">
        <v>1</v>
      </c>
      <c r="G1107">
        <v>1.2254609999999999</v>
      </c>
      <c r="H1107">
        <v>5.8701999999999997E-2</v>
      </c>
      <c r="I1107">
        <v>0.95903400000000005</v>
      </c>
      <c r="J1107">
        <v>5.0474999999999999E-2</v>
      </c>
      <c r="K1107" t="str">
        <f t="shared" si="17"/>
        <v>6</v>
      </c>
      <c r="L1107" t="s">
        <v>43</v>
      </c>
      <c r="M1107" t="s">
        <v>44</v>
      </c>
      <c r="N11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20 1</v>
      </c>
      <c r="O1107" t="e">
        <f>VLOOKUP(TableOMP[[#This Row],[Label]],TableAvg[],2,FALSE)</f>
        <v>#N/A</v>
      </c>
      <c r="P1107" t="e">
        <f>VLOOKUP(TableOMP[[#This Row],[Label]],TableAvg[],3,FALSE)</f>
        <v>#N/A</v>
      </c>
      <c r="Q1107" t="e">
        <f>TableOMP[[#This Row],[Avg]]-$U$2*TableOMP[[#This Row],[StdDev]]</f>
        <v>#N/A</v>
      </c>
      <c r="R1107" t="e">
        <f>TableOMP[[#This Row],[Avg]]+$U$2*TableOMP[[#This Row],[StdDev]]</f>
        <v>#N/A</v>
      </c>
      <c r="S1107" t="e">
        <f>IF(AND(TableOMP[[#This Row],[total_time]]&gt;=TableOMP[[#This Row],[Low]], TableOMP[[#This Row],[total_time]]&lt;=TableOMP[[#This Row],[High]]),1,0)</f>
        <v>#N/A</v>
      </c>
    </row>
    <row r="1108" spans="1:19" x14ac:dyDescent="0.25">
      <c r="A1108" t="s">
        <v>15</v>
      </c>
      <c r="B1108">
        <v>100</v>
      </c>
      <c r="C1108">
        <v>100</v>
      </c>
      <c r="D1108">
        <v>100000</v>
      </c>
      <c r="E1108">
        <v>21</v>
      </c>
      <c r="F1108">
        <v>1</v>
      </c>
      <c r="G1108">
        <v>1.1615690000000001</v>
      </c>
      <c r="H1108">
        <v>4.8571999999999997E-2</v>
      </c>
      <c r="I1108">
        <v>0.62132299999999996</v>
      </c>
      <c r="J1108">
        <v>3.1066E-2</v>
      </c>
      <c r="K1108" t="str">
        <f t="shared" si="17"/>
        <v>6</v>
      </c>
      <c r="L1108" t="s">
        <v>43</v>
      </c>
      <c r="M1108" t="s">
        <v>44</v>
      </c>
      <c r="N11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21 1</v>
      </c>
      <c r="O1108" t="e">
        <f>VLOOKUP(TableOMP[[#This Row],[Label]],TableAvg[],2,FALSE)</f>
        <v>#N/A</v>
      </c>
      <c r="P1108" t="e">
        <f>VLOOKUP(TableOMP[[#This Row],[Label]],TableAvg[],3,FALSE)</f>
        <v>#N/A</v>
      </c>
      <c r="Q1108" t="e">
        <f>TableOMP[[#This Row],[Avg]]-$U$2*TableOMP[[#This Row],[StdDev]]</f>
        <v>#N/A</v>
      </c>
      <c r="R1108" t="e">
        <f>TableOMP[[#This Row],[Avg]]+$U$2*TableOMP[[#This Row],[StdDev]]</f>
        <v>#N/A</v>
      </c>
      <c r="S1108" t="e">
        <f>IF(AND(TableOMP[[#This Row],[total_time]]&gt;=TableOMP[[#This Row],[Low]], TableOMP[[#This Row],[total_time]]&lt;=TableOMP[[#This Row],[High]]),1,0)</f>
        <v>#N/A</v>
      </c>
    </row>
    <row r="1109" spans="1:19" x14ac:dyDescent="0.25">
      <c r="A1109" t="s">
        <v>15</v>
      </c>
      <c r="B1109">
        <v>100</v>
      </c>
      <c r="C1109">
        <v>100</v>
      </c>
      <c r="D1109">
        <v>100000</v>
      </c>
      <c r="E1109">
        <v>22</v>
      </c>
      <c r="F1109">
        <v>1</v>
      </c>
      <c r="G1109">
        <v>1.382995</v>
      </c>
      <c r="H1109">
        <v>0.195356</v>
      </c>
      <c r="I1109">
        <v>0.59769099999999997</v>
      </c>
      <c r="J1109">
        <v>2.8461E-2</v>
      </c>
      <c r="K1109" t="str">
        <f t="shared" si="17"/>
        <v>6</v>
      </c>
      <c r="L1109" t="s">
        <v>43</v>
      </c>
      <c r="M1109" t="s">
        <v>44</v>
      </c>
      <c r="N11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22 1</v>
      </c>
      <c r="O1109" t="e">
        <f>VLOOKUP(TableOMP[[#This Row],[Label]],TableAvg[],2,FALSE)</f>
        <v>#N/A</v>
      </c>
      <c r="P1109" t="e">
        <f>VLOOKUP(TableOMP[[#This Row],[Label]],TableAvg[],3,FALSE)</f>
        <v>#N/A</v>
      </c>
      <c r="Q1109" t="e">
        <f>TableOMP[[#This Row],[Avg]]-$U$2*TableOMP[[#This Row],[StdDev]]</f>
        <v>#N/A</v>
      </c>
      <c r="R1109" t="e">
        <f>TableOMP[[#This Row],[Avg]]+$U$2*TableOMP[[#This Row],[StdDev]]</f>
        <v>#N/A</v>
      </c>
      <c r="S1109" t="e">
        <f>IF(AND(TableOMP[[#This Row],[total_time]]&gt;=TableOMP[[#This Row],[Low]], TableOMP[[#This Row],[total_time]]&lt;=TableOMP[[#This Row],[High]]),1,0)</f>
        <v>#N/A</v>
      </c>
    </row>
    <row r="1110" spans="1:19" x14ac:dyDescent="0.25">
      <c r="A1110" t="s">
        <v>15</v>
      </c>
      <c r="B1110">
        <v>100</v>
      </c>
      <c r="C1110">
        <v>100</v>
      </c>
      <c r="D1110">
        <v>100000</v>
      </c>
      <c r="E1110">
        <v>23</v>
      </c>
      <c r="F1110">
        <v>1</v>
      </c>
      <c r="G1110">
        <v>1.2173689999999999</v>
      </c>
      <c r="H1110">
        <v>4.3528999999999998E-2</v>
      </c>
      <c r="I1110">
        <v>0.77594700000000005</v>
      </c>
      <c r="J1110">
        <v>3.5270000000000003E-2</v>
      </c>
      <c r="K1110" t="str">
        <f t="shared" si="17"/>
        <v>6</v>
      </c>
      <c r="L1110" t="s">
        <v>43</v>
      </c>
      <c r="M1110" t="s">
        <v>44</v>
      </c>
      <c r="N11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23 1</v>
      </c>
      <c r="O1110" t="e">
        <f>VLOOKUP(TableOMP[[#This Row],[Label]],TableAvg[],2,FALSE)</f>
        <v>#N/A</v>
      </c>
      <c r="P1110" t="e">
        <f>VLOOKUP(TableOMP[[#This Row],[Label]],TableAvg[],3,FALSE)</f>
        <v>#N/A</v>
      </c>
      <c r="Q1110" t="e">
        <f>TableOMP[[#This Row],[Avg]]-$U$2*TableOMP[[#This Row],[StdDev]]</f>
        <v>#N/A</v>
      </c>
      <c r="R1110" t="e">
        <f>TableOMP[[#This Row],[Avg]]+$U$2*TableOMP[[#This Row],[StdDev]]</f>
        <v>#N/A</v>
      </c>
      <c r="S1110" t="e">
        <f>IF(AND(TableOMP[[#This Row],[total_time]]&gt;=TableOMP[[#This Row],[Low]], TableOMP[[#This Row],[total_time]]&lt;=TableOMP[[#This Row],[High]]),1,0)</f>
        <v>#N/A</v>
      </c>
    </row>
    <row r="1111" spans="1:19" x14ac:dyDescent="0.25">
      <c r="A1111" t="s">
        <v>15</v>
      </c>
      <c r="B1111">
        <v>100</v>
      </c>
      <c r="C1111">
        <v>100</v>
      </c>
      <c r="D1111">
        <v>100000</v>
      </c>
      <c r="E1111">
        <v>24</v>
      </c>
      <c r="F1111">
        <v>1</v>
      </c>
      <c r="G1111">
        <v>1.2588410000000001</v>
      </c>
      <c r="H1111">
        <v>4.8224000000000003E-2</v>
      </c>
      <c r="I1111">
        <v>0.85519999999999996</v>
      </c>
      <c r="J1111">
        <v>3.7183000000000001E-2</v>
      </c>
      <c r="K1111" t="str">
        <f t="shared" si="17"/>
        <v>6</v>
      </c>
      <c r="L1111" t="s">
        <v>43</v>
      </c>
      <c r="M1111" t="s">
        <v>44</v>
      </c>
      <c r="N11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24 1</v>
      </c>
      <c r="O1111" t="e">
        <f>VLOOKUP(TableOMP[[#This Row],[Label]],TableAvg[],2,FALSE)</f>
        <v>#N/A</v>
      </c>
      <c r="P1111" t="e">
        <f>VLOOKUP(TableOMP[[#This Row],[Label]],TableAvg[],3,FALSE)</f>
        <v>#N/A</v>
      </c>
      <c r="Q1111" t="e">
        <f>TableOMP[[#This Row],[Avg]]-$U$2*TableOMP[[#This Row],[StdDev]]</f>
        <v>#N/A</v>
      </c>
      <c r="R1111" t="e">
        <f>TableOMP[[#This Row],[Avg]]+$U$2*TableOMP[[#This Row],[StdDev]]</f>
        <v>#N/A</v>
      </c>
      <c r="S1111" t="e">
        <f>IF(AND(TableOMP[[#This Row],[total_time]]&gt;=TableOMP[[#This Row],[Low]], TableOMP[[#This Row],[total_time]]&lt;=TableOMP[[#This Row],[High]]),1,0)</f>
        <v>#N/A</v>
      </c>
    </row>
    <row r="1112" spans="1:19" x14ac:dyDescent="0.25">
      <c r="A1112" t="s">
        <v>15</v>
      </c>
      <c r="B1112">
        <v>100</v>
      </c>
      <c r="C1112">
        <v>100</v>
      </c>
      <c r="D1112">
        <v>100000</v>
      </c>
      <c r="E1112">
        <v>25</v>
      </c>
      <c r="F1112">
        <v>1</v>
      </c>
      <c r="G1112">
        <v>1.276675</v>
      </c>
      <c r="H1112">
        <v>5.7096000000000001E-2</v>
      </c>
      <c r="I1112">
        <v>1.1209899999999999</v>
      </c>
      <c r="J1112">
        <v>4.6708E-2</v>
      </c>
      <c r="K1112" t="str">
        <f t="shared" si="17"/>
        <v>6</v>
      </c>
      <c r="L1112" t="s">
        <v>43</v>
      </c>
      <c r="M1112" t="s">
        <v>44</v>
      </c>
      <c r="N11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25 1</v>
      </c>
      <c r="O1112" t="e">
        <f>VLOOKUP(TableOMP[[#This Row],[Label]],TableAvg[],2,FALSE)</f>
        <v>#N/A</v>
      </c>
      <c r="P1112" t="e">
        <f>VLOOKUP(TableOMP[[#This Row],[Label]],TableAvg[],3,FALSE)</f>
        <v>#N/A</v>
      </c>
      <c r="Q1112" t="e">
        <f>TableOMP[[#This Row],[Avg]]-$U$2*TableOMP[[#This Row],[StdDev]]</f>
        <v>#N/A</v>
      </c>
      <c r="R1112" t="e">
        <f>TableOMP[[#This Row],[Avg]]+$U$2*TableOMP[[#This Row],[StdDev]]</f>
        <v>#N/A</v>
      </c>
      <c r="S1112" t="e">
        <f>IF(AND(TableOMP[[#This Row],[total_time]]&gt;=TableOMP[[#This Row],[Low]], TableOMP[[#This Row],[total_time]]&lt;=TableOMP[[#This Row],[High]]),1,0)</f>
        <v>#N/A</v>
      </c>
    </row>
    <row r="1113" spans="1:19" x14ac:dyDescent="0.25">
      <c r="A1113" t="s">
        <v>15</v>
      </c>
      <c r="B1113">
        <v>100</v>
      </c>
      <c r="C1113">
        <v>100</v>
      </c>
      <c r="D1113">
        <v>100000</v>
      </c>
      <c r="E1113">
        <v>26</v>
      </c>
      <c r="F1113">
        <v>1</v>
      </c>
      <c r="G1113">
        <v>1.301488</v>
      </c>
      <c r="H1113">
        <v>8.2586000000000007E-2</v>
      </c>
      <c r="I1113">
        <v>1.172437</v>
      </c>
      <c r="J1113">
        <v>4.6897000000000001E-2</v>
      </c>
      <c r="K1113" t="str">
        <f t="shared" si="17"/>
        <v>6</v>
      </c>
      <c r="L1113" t="s">
        <v>43</v>
      </c>
      <c r="M1113" t="s">
        <v>44</v>
      </c>
      <c r="N11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26 1</v>
      </c>
      <c r="O1113" t="e">
        <f>VLOOKUP(TableOMP[[#This Row],[Label]],TableAvg[],2,FALSE)</f>
        <v>#N/A</v>
      </c>
      <c r="P1113" t="e">
        <f>VLOOKUP(TableOMP[[#This Row],[Label]],TableAvg[],3,FALSE)</f>
        <v>#N/A</v>
      </c>
      <c r="Q1113" t="e">
        <f>TableOMP[[#This Row],[Avg]]-$U$2*TableOMP[[#This Row],[StdDev]]</f>
        <v>#N/A</v>
      </c>
      <c r="R1113" t="e">
        <f>TableOMP[[#This Row],[Avg]]+$U$2*TableOMP[[#This Row],[StdDev]]</f>
        <v>#N/A</v>
      </c>
      <c r="S1113" t="e">
        <f>IF(AND(TableOMP[[#This Row],[total_time]]&gt;=TableOMP[[#This Row],[Low]], TableOMP[[#This Row],[total_time]]&lt;=TableOMP[[#This Row],[High]]),1,0)</f>
        <v>#N/A</v>
      </c>
    </row>
    <row r="1114" spans="1:19" x14ac:dyDescent="0.25">
      <c r="A1114" t="s">
        <v>15</v>
      </c>
      <c r="B1114">
        <v>100</v>
      </c>
      <c r="C1114">
        <v>100</v>
      </c>
      <c r="D1114">
        <v>100000</v>
      </c>
      <c r="E1114">
        <v>27</v>
      </c>
      <c r="F1114">
        <v>1</v>
      </c>
      <c r="G1114">
        <v>1.262786</v>
      </c>
      <c r="H1114">
        <v>6.2426000000000002E-2</v>
      </c>
      <c r="I1114">
        <v>0.78700999999999999</v>
      </c>
      <c r="J1114">
        <v>3.0269999999999998E-2</v>
      </c>
      <c r="K1114" t="str">
        <f t="shared" si="17"/>
        <v>6</v>
      </c>
      <c r="L1114" t="s">
        <v>43</v>
      </c>
      <c r="M1114" t="s">
        <v>44</v>
      </c>
      <c r="N11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27 1</v>
      </c>
      <c r="O1114" t="e">
        <f>VLOOKUP(TableOMP[[#This Row],[Label]],TableAvg[],2,FALSE)</f>
        <v>#N/A</v>
      </c>
      <c r="P1114" t="e">
        <f>VLOOKUP(TableOMP[[#This Row],[Label]],TableAvg[],3,FALSE)</f>
        <v>#N/A</v>
      </c>
      <c r="Q1114" t="e">
        <f>TableOMP[[#This Row],[Avg]]-$U$2*TableOMP[[#This Row],[StdDev]]</f>
        <v>#N/A</v>
      </c>
      <c r="R1114" t="e">
        <f>TableOMP[[#This Row],[Avg]]+$U$2*TableOMP[[#This Row],[StdDev]]</f>
        <v>#N/A</v>
      </c>
      <c r="S1114" t="e">
        <f>IF(AND(TableOMP[[#This Row],[total_time]]&gt;=TableOMP[[#This Row],[Low]], TableOMP[[#This Row],[total_time]]&lt;=TableOMP[[#This Row],[High]]),1,0)</f>
        <v>#N/A</v>
      </c>
    </row>
    <row r="1115" spans="1:19" x14ac:dyDescent="0.25">
      <c r="A1115" t="s">
        <v>15</v>
      </c>
      <c r="B1115">
        <v>100</v>
      </c>
      <c r="C1115">
        <v>100</v>
      </c>
      <c r="D1115">
        <v>100000</v>
      </c>
      <c r="E1115">
        <v>28</v>
      </c>
      <c r="F1115">
        <v>1</v>
      </c>
      <c r="G1115">
        <v>1.3100339999999999</v>
      </c>
      <c r="H1115">
        <v>5.4769999999999999E-2</v>
      </c>
      <c r="I1115">
        <v>1.152291</v>
      </c>
      <c r="J1115">
        <v>4.2677E-2</v>
      </c>
      <c r="K1115" t="str">
        <f t="shared" si="17"/>
        <v>6</v>
      </c>
      <c r="L1115" t="s">
        <v>43</v>
      </c>
      <c r="M1115" t="s">
        <v>44</v>
      </c>
      <c r="N11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28 1</v>
      </c>
      <c r="O1115" t="e">
        <f>VLOOKUP(TableOMP[[#This Row],[Label]],TableAvg[],2,FALSE)</f>
        <v>#N/A</v>
      </c>
      <c r="P1115" t="e">
        <f>VLOOKUP(TableOMP[[#This Row],[Label]],TableAvg[],3,FALSE)</f>
        <v>#N/A</v>
      </c>
      <c r="Q1115" t="e">
        <f>TableOMP[[#This Row],[Avg]]-$U$2*TableOMP[[#This Row],[StdDev]]</f>
        <v>#N/A</v>
      </c>
      <c r="R1115" t="e">
        <f>TableOMP[[#This Row],[Avg]]+$U$2*TableOMP[[#This Row],[StdDev]]</f>
        <v>#N/A</v>
      </c>
      <c r="S1115" t="e">
        <f>IF(AND(TableOMP[[#This Row],[total_time]]&gt;=TableOMP[[#This Row],[Low]], TableOMP[[#This Row],[total_time]]&lt;=TableOMP[[#This Row],[High]]),1,0)</f>
        <v>#N/A</v>
      </c>
    </row>
    <row r="1116" spans="1:19" x14ac:dyDescent="0.25">
      <c r="A1116" t="s">
        <v>15</v>
      </c>
      <c r="B1116">
        <v>100</v>
      </c>
      <c r="C1116">
        <v>100</v>
      </c>
      <c r="D1116">
        <v>100000</v>
      </c>
      <c r="E1116">
        <v>29</v>
      </c>
      <c r="F1116">
        <v>1</v>
      </c>
      <c r="G1116">
        <v>1.2917130000000001</v>
      </c>
      <c r="H1116">
        <v>4.8349000000000003E-2</v>
      </c>
      <c r="I1116">
        <v>1.074694</v>
      </c>
      <c r="J1116">
        <v>3.8381999999999999E-2</v>
      </c>
      <c r="K1116" t="str">
        <f t="shared" si="17"/>
        <v>6</v>
      </c>
      <c r="L1116" t="s">
        <v>43</v>
      </c>
      <c r="M1116" t="s">
        <v>44</v>
      </c>
      <c r="N11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29 1</v>
      </c>
      <c r="O1116" t="e">
        <f>VLOOKUP(TableOMP[[#This Row],[Label]],TableAvg[],2,FALSE)</f>
        <v>#N/A</v>
      </c>
      <c r="P1116" t="e">
        <f>VLOOKUP(TableOMP[[#This Row],[Label]],TableAvg[],3,FALSE)</f>
        <v>#N/A</v>
      </c>
      <c r="Q1116" t="e">
        <f>TableOMP[[#This Row],[Avg]]-$U$2*TableOMP[[#This Row],[StdDev]]</f>
        <v>#N/A</v>
      </c>
      <c r="R1116" t="e">
        <f>TableOMP[[#This Row],[Avg]]+$U$2*TableOMP[[#This Row],[StdDev]]</f>
        <v>#N/A</v>
      </c>
      <c r="S1116" t="e">
        <f>IF(AND(TableOMP[[#This Row],[total_time]]&gt;=TableOMP[[#This Row],[Low]], TableOMP[[#This Row],[total_time]]&lt;=TableOMP[[#This Row],[High]]),1,0)</f>
        <v>#N/A</v>
      </c>
    </row>
    <row r="1117" spans="1:19" x14ac:dyDescent="0.25">
      <c r="A1117" t="s">
        <v>15</v>
      </c>
      <c r="B1117">
        <v>100</v>
      </c>
      <c r="C1117">
        <v>100</v>
      </c>
      <c r="D1117">
        <v>100000</v>
      </c>
      <c r="E1117">
        <v>30</v>
      </c>
      <c r="F1117">
        <v>1</v>
      </c>
      <c r="G1117">
        <v>1.265604</v>
      </c>
      <c r="H1117">
        <v>6.0345999999999997E-2</v>
      </c>
      <c r="I1117">
        <v>1.197103</v>
      </c>
      <c r="J1117">
        <v>4.1279000000000003E-2</v>
      </c>
      <c r="K1117" t="str">
        <f t="shared" si="17"/>
        <v>6</v>
      </c>
      <c r="L1117" t="s">
        <v>43</v>
      </c>
      <c r="M1117" t="s">
        <v>44</v>
      </c>
      <c r="N11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30 1</v>
      </c>
      <c r="O1117" t="e">
        <f>VLOOKUP(TableOMP[[#This Row],[Label]],TableAvg[],2,FALSE)</f>
        <v>#N/A</v>
      </c>
      <c r="P1117" t="e">
        <f>VLOOKUP(TableOMP[[#This Row],[Label]],TableAvg[],3,FALSE)</f>
        <v>#N/A</v>
      </c>
      <c r="Q1117" t="e">
        <f>TableOMP[[#This Row],[Avg]]-$U$2*TableOMP[[#This Row],[StdDev]]</f>
        <v>#N/A</v>
      </c>
      <c r="R1117" t="e">
        <f>TableOMP[[#This Row],[Avg]]+$U$2*TableOMP[[#This Row],[StdDev]]</f>
        <v>#N/A</v>
      </c>
      <c r="S1117" t="e">
        <f>IF(AND(TableOMP[[#This Row],[total_time]]&gt;=TableOMP[[#This Row],[Low]], TableOMP[[#This Row],[total_time]]&lt;=TableOMP[[#This Row],[High]]),1,0)</f>
        <v>#N/A</v>
      </c>
    </row>
    <row r="1118" spans="1:19" x14ac:dyDescent="0.25">
      <c r="A1118" t="s">
        <v>15</v>
      </c>
      <c r="B1118">
        <v>100</v>
      </c>
      <c r="C1118">
        <v>100</v>
      </c>
      <c r="D1118">
        <v>100000</v>
      </c>
      <c r="E1118">
        <v>31</v>
      </c>
      <c r="F1118">
        <v>1</v>
      </c>
      <c r="G1118">
        <v>1.344838</v>
      </c>
      <c r="H1118">
        <v>4.1096000000000001E-2</v>
      </c>
      <c r="I1118">
        <v>0.88439999999999996</v>
      </c>
      <c r="J1118">
        <v>2.9479999999999999E-2</v>
      </c>
      <c r="K1118" t="str">
        <f t="shared" si="17"/>
        <v>6</v>
      </c>
      <c r="L1118" t="s">
        <v>43</v>
      </c>
      <c r="M1118" t="s">
        <v>44</v>
      </c>
      <c r="N11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31 1</v>
      </c>
      <c r="O1118" t="e">
        <f>VLOOKUP(TableOMP[[#This Row],[Label]],TableAvg[],2,FALSE)</f>
        <v>#N/A</v>
      </c>
      <c r="P1118" t="e">
        <f>VLOOKUP(TableOMP[[#This Row],[Label]],TableAvg[],3,FALSE)</f>
        <v>#N/A</v>
      </c>
      <c r="Q1118" t="e">
        <f>TableOMP[[#This Row],[Avg]]-$U$2*TableOMP[[#This Row],[StdDev]]</f>
        <v>#N/A</v>
      </c>
      <c r="R1118" t="e">
        <f>TableOMP[[#This Row],[Avg]]+$U$2*TableOMP[[#This Row],[StdDev]]</f>
        <v>#N/A</v>
      </c>
      <c r="S1118" t="e">
        <f>IF(AND(TableOMP[[#This Row],[total_time]]&gt;=TableOMP[[#This Row],[Low]], TableOMP[[#This Row],[total_time]]&lt;=TableOMP[[#This Row],[High]]),1,0)</f>
        <v>#N/A</v>
      </c>
    </row>
    <row r="1119" spans="1:19" x14ac:dyDescent="0.25">
      <c r="A1119" t="s">
        <v>15</v>
      </c>
      <c r="B1119">
        <v>100</v>
      </c>
      <c r="C1119">
        <v>100</v>
      </c>
      <c r="D1119">
        <v>100000</v>
      </c>
      <c r="E1119">
        <v>32</v>
      </c>
      <c r="F1119">
        <v>1</v>
      </c>
      <c r="G1119">
        <v>1.322298</v>
      </c>
      <c r="H1119">
        <v>5.9381000000000003E-2</v>
      </c>
      <c r="I1119">
        <v>1.17818</v>
      </c>
      <c r="J1119">
        <v>3.8005999999999998E-2</v>
      </c>
      <c r="K1119" t="str">
        <f t="shared" si="17"/>
        <v>6</v>
      </c>
      <c r="L1119" t="s">
        <v>43</v>
      </c>
      <c r="M1119" t="s">
        <v>44</v>
      </c>
      <c r="N11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32 1</v>
      </c>
      <c r="O1119" t="e">
        <f>VLOOKUP(TableOMP[[#This Row],[Label]],TableAvg[],2,FALSE)</f>
        <v>#N/A</v>
      </c>
      <c r="P1119" t="e">
        <f>VLOOKUP(TableOMP[[#This Row],[Label]],TableAvg[],3,FALSE)</f>
        <v>#N/A</v>
      </c>
      <c r="Q1119" t="e">
        <f>TableOMP[[#This Row],[Avg]]-$U$2*TableOMP[[#This Row],[StdDev]]</f>
        <v>#N/A</v>
      </c>
      <c r="R1119" t="e">
        <f>TableOMP[[#This Row],[Avg]]+$U$2*TableOMP[[#This Row],[StdDev]]</f>
        <v>#N/A</v>
      </c>
      <c r="S1119" t="e">
        <f>IF(AND(TableOMP[[#This Row],[total_time]]&gt;=TableOMP[[#This Row],[Low]], TableOMP[[#This Row],[total_time]]&lt;=TableOMP[[#This Row],[High]]),1,0)</f>
        <v>#N/A</v>
      </c>
    </row>
    <row r="1120" spans="1:19" x14ac:dyDescent="0.25">
      <c r="A1120" t="s">
        <v>15</v>
      </c>
      <c r="B1120">
        <v>100</v>
      </c>
      <c r="C1120">
        <v>100</v>
      </c>
      <c r="D1120">
        <v>100000</v>
      </c>
      <c r="E1120">
        <v>33</v>
      </c>
      <c r="F1120">
        <v>1</v>
      </c>
      <c r="G1120">
        <v>1.2673319999999999</v>
      </c>
      <c r="H1120">
        <v>5.7077000000000003E-2</v>
      </c>
      <c r="I1120">
        <v>1.252389</v>
      </c>
      <c r="J1120">
        <v>3.9136999999999998E-2</v>
      </c>
      <c r="K1120" t="str">
        <f t="shared" si="17"/>
        <v>6</v>
      </c>
      <c r="L1120" t="s">
        <v>43</v>
      </c>
      <c r="M1120" t="s">
        <v>44</v>
      </c>
      <c r="N11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33 1</v>
      </c>
      <c r="O1120" t="e">
        <f>VLOOKUP(TableOMP[[#This Row],[Label]],TableAvg[],2,FALSE)</f>
        <v>#N/A</v>
      </c>
      <c r="P1120" t="e">
        <f>VLOOKUP(TableOMP[[#This Row],[Label]],TableAvg[],3,FALSE)</f>
        <v>#N/A</v>
      </c>
      <c r="Q1120" t="e">
        <f>TableOMP[[#This Row],[Avg]]-$U$2*TableOMP[[#This Row],[StdDev]]</f>
        <v>#N/A</v>
      </c>
      <c r="R1120" t="e">
        <f>TableOMP[[#This Row],[Avg]]+$U$2*TableOMP[[#This Row],[StdDev]]</f>
        <v>#N/A</v>
      </c>
      <c r="S1120" t="e">
        <f>IF(AND(TableOMP[[#This Row],[total_time]]&gt;=TableOMP[[#This Row],[Low]], TableOMP[[#This Row],[total_time]]&lt;=TableOMP[[#This Row],[High]]),1,0)</f>
        <v>#N/A</v>
      </c>
    </row>
    <row r="1121" spans="1:19" x14ac:dyDescent="0.25">
      <c r="A1121" t="s">
        <v>15</v>
      </c>
      <c r="B1121">
        <v>100</v>
      </c>
      <c r="C1121">
        <v>100</v>
      </c>
      <c r="D1121">
        <v>100000</v>
      </c>
      <c r="E1121">
        <v>34</v>
      </c>
      <c r="F1121">
        <v>1</v>
      </c>
      <c r="G1121">
        <v>1.2838909999999999</v>
      </c>
      <c r="H1121">
        <v>5.7507000000000003E-2</v>
      </c>
      <c r="I1121">
        <v>1.1234999999999999</v>
      </c>
      <c r="J1121">
        <v>3.4044999999999999E-2</v>
      </c>
      <c r="K1121" t="str">
        <f t="shared" si="17"/>
        <v>6</v>
      </c>
      <c r="L1121" t="s">
        <v>43</v>
      </c>
      <c r="M1121" t="s">
        <v>44</v>
      </c>
      <c r="N11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34 1</v>
      </c>
      <c r="O1121" t="e">
        <f>VLOOKUP(TableOMP[[#This Row],[Label]],TableAvg[],2,FALSE)</f>
        <v>#N/A</v>
      </c>
      <c r="P1121" t="e">
        <f>VLOOKUP(TableOMP[[#This Row],[Label]],TableAvg[],3,FALSE)</f>
        <v>#N/A</v>
      </c>
      <c r="Q1121" t="e">
        <f>TableOMP[[#This Row],[Avg]]-$U$2*TableOMP[[#This Row],[StdDev]]</f>
        <v>#N/A</v>
      </c>
      <c r="R1121" t="e">
        <f>TableOMP[[#This Row],[Avg]]+$U$2*TableOMP[[#This Row],[StdDev]]</f>
        <v>#N/A</v>
      </c>
      <c r="S1121" t="e">
        <f>IF(AND(TableOMP[[#This Row],[total_time]]&gt;=TableOMP[[#This Row],[Low]], TableOMP[[#This Row],[total_time]]&lt;=TableOMP[[#This Row],[High]]),1,0)</f>
        <v>#N/A</v>
      </c>
    </row>
    <row r="1122" spans="1:19" x14ac:dyDescent="0.25">
      <c r="A1122" t="s">
        <v>15</v>
      </c>
      <c r="B1122">
        <v>100</v>
      </c>
      <c r="C1122">
        <v>100</v>
      </c>
      <c r="D1122">
        <v>100000</v>
      </c>
      <c r="E1122">
        <v>35</v>
      </c>
      <c r="F1122">
        <v>1</v>
      </c>
      <c r="G1122">
        <v>1.376798</v>
      </c>
      <c r="H1122">
        <v>6.3950000000000007E-2</v>
      </c>
      <c r="I1122">
        <v>1.6630210000000001</v>
      </c>
      <c r="J1122">
        <v>4.8911999999999997E-2</v>
      </c>
      <c r="K1122" t="str">
        <f t="shared" si="17"/>
        <v>6</v>
      </c>
      <c r="L1122" t="s">
        <v>43</v>
      </c>
      <c r="M1122" t="s">
        <v>44</v>
      </c>
      <c r="N11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35 1</v>
      </c>
      <c r="O1122" t="e">
        <f>VLOOKUP(TableOMP[[#This Row],[Label]],TableAvg[],2,FALSE)</f>
        <v>#N/A</v>
      </c>
      <c r="P1122" t="e">
        <f>VLOOKUP(TableOMP[[#This Row],[Label]],TableAvg[],3,FALSE)</f>
        <v>#N/A</v>
      </c>
      <c r="Q1122" t="e">
        <f>TableOMP[[#This Row],[Avg]]-$U$2*TableOMP[[#This Row],[StdDev]]</f>
        <v>#N/A</v>
      </c>
      <c r="R1122" t="e">
        <f>TableOMP[[#This Row],[Avg]]+$U$2*TableOMP[[#This Row],[StdDev]]</f>
        <v>#N/A</v>
      </c>
      <c r="S1122" t="e">
        <f>IF(AND(TableOMP[[#This Row],[total_time]]&gt;=TableOMP[[#This Row],[Low]], TableOMP[[#This Row],[total_time]]&lt;=TableOMP[[#This Row],[High]]),1,0)</f>
        <v>#N/A</v>
      </c>
    </row>
    <row r="1123" spans="1:19" x14ac:dyDescent="0.25">
      <c r="A1123" t="s">
        <v>15</v>
      </c>
      <c r="B1123">
        <v>100</v>
      </c>
      <c r="C1123">
        <v>100</v>
      </c>
      <c r="D1123">
        <v>100000</v>
      </c>
      <c r="E1123">
        <v>36</v>
      </c>
      <c r="F1123">
        <v>1</v>
      </c>
      <c r="G1123">
        <v>1.366079</v>
      </c>
      <c r="H1123">
        <v>5.9930999999999998E-2</v>
      </c>
      <c r="I1123">
        <v>1.4492119999999999</v>
      </c>
      <c r="J1123">
        <v>4.1405999999999998E-2</v>
      </c>
      <c r="K1123" t="str">
        <f t="shared" si="17"/>
        <v>6</v>
      </c>
      <c r="L1123" t="s">
        <v>43</v>
      </c>
      <c r="M1123" t="s">
        <v>44</v>
      </c>
      <c r="N11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36 1</v>
      </c>
      <c r="O1123" t="e">
        <f>VLOOKUP(TableOMP[[#This Row],[Label]],TableAvg[],2,FALSE)</f>
        <v>#N/A</v>
      </c>
      <c r="P1123" t="e">
        <f>VLOOKUP(TableOMP[[#This Row],[Label]],TableAvg[],3,FALSE)</f>
        <v>#N/A</v>
      </c>
      <c r="Q1123" t="e">
        <f>TableOMP[[#This Row],[Avg]]-$U$2*TableOMP[[#This Row],[StdDev]]</f>
        <v>#N/A</v>
      </c>
      <c r="R1123" t="e">
        <f>TableOMP[[#This Row],[Avg]]+$U$2*TableOMP[[#This Row],[StdDev]]</f>
        <v>#N/A</v>
      </c>
      <c r="S1123" t="e">
        <f>IF(AND(TableOMP[[#This Row],[total_time]]&gt;=TableOMP[[#This Row],[Low]], TableOMP[[#This Row],[total_time]]&lt;=TableOMP[[#This Row],[High]]),1,0)</f>
        <v>#N/A</v>
      </c>
    </row>
    <row r="1124" spans="1:19" x14ac:dyDescent="0.25">
      <c r="A1124" t="s">
        <v>15</v>
      </c>
      <c r="B1124">
        <v>100</v>
      </c>
      <c r="C1124">
        <v>100</v>
      </c>
      <c r="D1124">
        <v>100000</v>
      </c>
      <c r="E1124">
        <v>37</v>
      </c>
      <c r="F1124">
        <v>1</v>
      </c>
      <c r="G1124">
        <v>1.401464</v>
      </c>
      <c r="H1124">
        <v>6.8308999999999995E-2</v>
      </c>
      <c r="I1124">
        <v>1.3472189999999999</v>
      </c>
      <c r="J1124">
        <v>3.7422999999999998E-2</v>
      </c>
      <c r="K1124" t="str">
        <f t="shared" si="17"/>
        <v>6</v>
      </c>
      <c r="L1124" t="s">
        <v>43</v>
      </c>
      <c r="M1124" t="s">
        <v>44</v>
      </c>
      <c r="N11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37 1</v>
      </c>
      <c r="O1124" t="e">
        <f>VLOOKUP(TableOMP[[#This Row],[Label]],TableAvg[],2,FALSE)</f>
        <v>#N/A</v>
      </c>
      <c r="P1124" t="e">
        <f>VLOOKUP(TableOMP[[#This Row],[Label]],TableAvg[],3,FALSE)</f>
        <v>#N/A</v>
      </c>
      <c r="Q1124" t="e">
        <f>TableOMP[[#This Row],[Avg]]-$U$2*TableOMP[[#This Row],[StdDev]]</f>
        <v>#N/A</v>
      </c>
      <c r="R1124" t="e">
        <f>TableOMP[[#This Row],[Avg]]+$U$2*TableOMP[[#This Row],[StdDev]]</f>
        <v>#N/A</v>
      </c>
      <c r="S1124" t="e">
        <f>IF(AND(TableOMP[[#This Row],[total_time]]&gt;=TableOMP[[#This Row],[Low]], TableOMP[[#This Row],[total_time]]&lt;=TableOMP[[#This Row],[High]]),1,0)</f>
        <v>#N/A</v>
      </c>
    </row>
    <row r="1125" spans="1:19" x14ac:dyDescent="0.25">
      <c r="A1125" t="s">
        <v>15</v>
      </c>
      <c r="B1125">
        <v>100</v>
      </c>
      <c r="C1125">
        <v>100</v>
      </c>
      <c r="D1125">
        <v>100000</v>
      </c>
      <c r="E1125">
        <v>38</v>
      </c>
      <c r="F1125">
        <v>1</v>
      </c>
      <c r="G1125">
        <v>1.354636</v>
      </c>
      <c r="H1125">
        <v>6.7428000000000002E-2</v>
      </c>
      <c r="I1125">
        <v>1.4655450000000001</v>
      </c>
      <c r="J1125">
        <v>3.9608999999999998E-2</v>
      </c>
      <c r="K1125" t="str">
        <f t="shared" si="17"/>
        <v>6</v>
      </c>
      <c r="L1125" t="s">
        <v>43</v>
      </c>
      <c r="M1125" t="s">
        <v>44</v>
      </c>
      <c r="N11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38 1</v>
      </c>
      <c r="O1125" t="e">
        <f>VLOOKUP(TableOMP[[#This Row],[Label]],TableAvg[],2,FALSE)</f>
        <v>#N/A</v>
      </c>
      <c r="P1125" t="e">
        <f>VLOOKUP(TableOMP[[#This Row],[Label]],TableAvg[],3,FALSE)</f>
        <v>#N/A</v>
      </c>
      <c r="Q1125" t="e">
        <f>TableOMP[[#This Row],[Avg]]-$U$2*TableOMP[[#This Row],[StdDev]]</f>
        <v>#N/A</v>
      </c>
      <c r="R1125" t="e">
        <f>TableOMP[[#This Row],[Avg]]+$U$2*TableOMP[[#This Row],[StdDev]]</f>
        <v>#N/A</v>
      </c>
      <c r="S1125" t="e">
        <f>IF(AND(TableOMP[[#This Row],[total_time]]&gt;=TableOMP[[#This Row],[Low]], TableOMP[[#This Row],[total_time]]&lt;=TableOMP[[#This Row],[High]]),1,0)</f>
        <v>#N/A</v>
      </c>
    </row>
    <row r="1126" spans="1:19" x14ac:dyDescent="0.25">
      <c r="A1126" t="s">
        <v>15</v>
      </c>
      <c r="B1126">
        <v>100</v>
      </c>
      <c r="C1126">
        <v>100</v>
      </c>
      <c r="D1126">
        <v>100000</v>
      </c>
      <c r="E1126">
        <v>39</v>
      </c>
      <c r="F1126">
        <v>1</v>
      </c>
      <c r="G1126">
        <v>1.398409</v>
      </c>
      <c r="H1126">
        <v>6.6100999999999993E-2</v>
      </c>
      <c r="I1126">
        <v>1.506656</v>
      </c>
      <c r="J1126">
        <v>3.9648999999999997E-2</v>
      </c>
      <c r="K1126" t="str">
        <f t="shared" si="17"/>
        <v>6</v>
      </c>
      <c r="L1126" t="s">
        <v>43</v>
      </c>
      <c r="M1126" t="s">
        <v>44</v>
      </c>
      <c r="N11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39 1</v>
      </c>
      <c r="O1126" t="e">
        <f>VLOOKUP(TableOMP[[#This Row],[Label]],TableAvg[],2,FALSE)</f>
        <v>#N/A</v>
      </c>
      <c r="P1126" t="e">
        <f>VLOOKUP(TableOMP[[#This Row],[Label]],TableAvg[],3,FALSE)</f>
        <v>#N/A</v>
      </c>
      <c r="Q1126" t="e">
        <f>TableOMP[[#This Row],[Avg]]-$U$2*TableOMP[[#This Row],[StdDev]]</f>
        <v>#N/A</v>
      </c>
      <c r="R1126" t="e">
        <f>TableOMP[[#This Row],[Avg]]+$U$2*TableOMP[[#This Row],[StdDev]]</f>
        <v>#N/A</v>
      </c>
      <c r="S1126" t="e">
        <f>IF(AND(TableOMP[[#This Row],[total_time]]&gt;=TableOMP[[#This Row],[Low]], TableOMP[[#This Row],[total_time]]&lt;=TableOMP[[#This Row],[High]]),1,0)</f>
        <v>#N/A</v>
      </c>
    </row>
    <row r="1127" spans="1:19" x14ac:dyDescent="0.25">
      <c r="A1127" t="s">
        <v>15</v>
      </c>
      <c r="B1127">
        <v>100</v>
      </c>
      <c r="C1127">
        <v>100</v>
      </c>
      <c r="D1127">
        <v>100000</v>
      </c>
      <c r="E1127">
        <v>40</v>
      </c>
      <c r="F1127">
        <v>1</v>
      </c>
      <c r="G1127">
        <v>1.4508829999999999</v>
      </c>
      <c r="H1127">
        <v>7.9630999999999993E-2</v>
      </c>
      <c r="I1127">
        <v>1.9303030000000001</v>
      </c>
      <c r="J1127">
        <v>4.9494999999999997E-2</v>
      </c>
      <c r="K1127" t="str">
        <f t="shared" si="17"/>
        <v>6</v>
      </c>
      <c r="L1127" t="s">
        <v>43</v>
      </c>
      <c r="M1127" t="s">
        <v>44</v>
      </c>
      <c r="N11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40 1</v>
      </c>
      <c r="O1127" t="e">
        <f>VLOOKUP(TableOMP[[#This Row],[Label]],TableAvg[],2,FALSE)</f>
        <v>#N/A</v>
      </c>
      <c r="P1127" t="e">
        <f>VLOOKUP(TableOMP[[#This Row],[Label]],TableAvg[],3,FALSE)</f>
        <v>#N/A</v>
      </c>
      <c r="Q1127" t="e">
        <f>TableOMP[[#This Row],[Avg]]-$U$2*TableOMP[[#This Row],[StdDev]]</f>
        <v>#N/A</v>
      </c>
      <c r="R1127" t="e">
        <f>TableOMP[[#This Row],[Avg]]+$U$2*TableOMP[[#This Row],[StdDev]]</f>
        <v>#N/A</v>
      </c>
      <c r="S1127" t="e">
        <f>IF(AND(TableOMP[[#This Row],[total_time]]&gt;=TableOMP[[#This Row],[Low]], TableOMP[[#This Row],[total_time]]&lt;=TableOMP[[#This Row],[High]]),1,0)</f>
        <v>#N/A</v>
      </c>
    </row>
    <row r="1128" spans="1:19" x14ac:dyDescent="0.25">
      <c r="A1128" t="s">
        <v>15</v>
      </c>
      <c r="B1128">
        <v>100</v>
      </c>
      <c r="C1128">
        <v>100</v>
      </c>
      <c r="D1128">
        <v>100000</v>
      </c>
      <c r="E1128">
        <v>41</v>
      </c>
      <c r="F1128">
        <v>1</v>
      </c>
      <c r="G1128">
        <v>1.480199</v>
      </c>
      <c r="H1128">
        <v>0.13084299999999999</v>
      </c>
      <c r="I1128">
        <v>3.7416740000000002</v>
      </c>
      <c r="J1128">
        <v>9.3542E-2</v>
      </c>
      <c r="K1128" t="str">
        <f t="shared" si="17"/>
        <v>6</v>
      </c>
      <c r="L1128" t="s">
        <v>43</v>
      </c>
      <c r="M1128" t="s">
        <v>44</v>
      </c>
      <c r="N11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41 1</v>
      </c>
      <c r="O1128" t="e">
        <f>VLOOKUP(TableOMP[[#This Row],[Label]],TableAvg[],2,FALSE)</f>
        <v>#N/A</v>
      </c>
      <c r="P1128" t="e">
        <f>VLOOKUP(TableOMP[[#This Row],[Label]],TableAvg[],3,FALSE)</f>
        <v>#N/A</v>
      </c>
      <c r="Q1128" t="e">
        <f>TableOMP[[#This Row],[Avg]]-$U$2*TableOMP[[#This Row],[StdDev]]</f>
        <v>#N/A</v>
      </c>
      <c r="R1128" t="e">
        <f>TableOMP[[#This Row],[Avg]]+$U$2*TableOMP[[#This Row],[StdDev]]</f>
        <v>#N/A</v>
      </c>
      <c r="S1128" t="e">
        <f>IF(AND(TableOMP[[#This Row],[total_time]]&gt;=TableOMP[[#This Row],[Low]], TableOMP[[#This Row],[total_time]]&lt;=TableOMP[[#This Row],[High]]),1,0)</f>
        <v>#N/A</v>
      </c>
    </row>
    <row r="1129" spans="1:19" x14ac:dyDescent="0.25">
      <c r="A1129" t="s">
        <v>15</v>
      </c>
      <c r="B1129">
        <v>100</v>
      </c>
      <c r="C1129">
        <v>100</v>
      </c>
      <c r="D1129">
        <v>100000</v>
      </c>
      <c r="E1129">
        <v>42</v>
      </c>
      <c r="F1129">
        <v>1</v>
      </c>
      <c r="G1129">
        <v>1.434285</v>
      </c>
      <c r="H1129">
        <v>8.4053000000000003E-2</v>
      </c>
      <c r="I1129">
        <v>2.400509</v>
      </c>
      <c r="J1129">
        <v>5.8548999999999997E-2</v>
      </c>
      <c r="K1129" t="str">
        <f t="shared" si="17"/>
        <v>6</v>
      </c>
      <c r="L1129" t="s">
        <v>43</v>
      </c>
      <c r="M1129" t="s">
        <v>44</v>
      </c>
      <c r="N11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42 1</v>
      </c>
      <c r="O1129" t="e">
        <f>VLOOKUP(TableOMP[[#This Row],[Label]],TableAvg[],2,FALSE)</f>
        <v>#N/A</v>
      </c>
      <c r="P1129" t="e">
        <f>VLOOKUP(TableOMP[[#This Row],[Label]],TableAvg[],3,FALSE)</f>
        <v>#N/A</v>
      </c>
      <c r="Q1129" t="e">
        <f>TableOMP[[#This Row],[Avg]]-$U$2*TableOMP[[#This Row],[StdDev]]</f>
        <v>#N/A</v>
      </c>
      <c r="R1129" t="e">
        <f>TableOMP[[#This Row],[Avg]]+$U$2*TableOMP[[#This Row],[StdDev]]</f>
        <v>#N/A</v>
      </c>
      <c r="S1129" t="e">
        <f>IF(AND(TableOMP[[#This Row],[total_time]]&gt;=TableOMP[[#This Row],[Low]], TableOMP[[#This Row],[total_time]]&lt;=TableOMP[[#This Row],[High]]),1,0)</f>
        <v>#N/A</v>
      </c>
    </row>
    <row r="1130" spans="1:19" x14ac:dyDescent="0.25">
      <c r="A1130" t="s">
        <v>15</v>
      </c>
      <c r="B1130">
        <v>100</v>
      </c>
      <c r="C1130">
        <v>100</v>
      </c>
      <c r="D1130">
        <v>100000</v>
      </c>
      <c r="E1130">
        <v>43</v>
      </c>
      <c r="F1130">
        <v>1</v>
      </c>
      <c r="G1130">
        <v>1.609197</v>
      </c>
      <c r="H1130">
        <v>9.0955999999999995E-2</v>
      </c>
      <c r="I1130">
        <v>2.6951689999999999</v>
      </c>
      <c r="J1130">
        <v>6.4171000000000006E-2</v>
      </c>
      <c r="K1130" t="str">
        <f t="shared" si="17"/>
        <v>6</v>
      </c>
      <c r="L1130" t="s">
        <v>43</v>
      </c>
      <c r="M1130" t="s">
        <v>44</v>
      </c>
      <c r="N11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43 1</v>
      </c>
      <c r="O1130" t="e">
        <f>VLOOKUP(TableOMP[[#This Row],[Label]],TableAvg[],2,FALSE)</f>
        <v>#N/A</v>
      </c>
      <c r="P1130" t="e">
        <f>VLOOKUP(TableOMP[[#This Row],[Label]],TableAvg[],3,FALSE)</f>
        <v>#N/A</v>
      </c>
      <c r="Q1130" t="e">
        <f>TableOMP[[#This Row],[Avg]]-$U$2*TableOMP[[#This Row],[StdDev]]</f>
        <v>#N/A</v>
      </c>
      <c r="R1130" t="e">
        <f>TableOMP[[#This Row],[Avg]]+$U$2*TableOMP[[#This Row],[StdDev]]</f>
        <v>#N/A</v>
      </c>
      <c r="S1130" t="e">
        <f>IF(AND(TableOMP[[#This Row],[total_time]]&gt;=TableOMP[[#This Row],[Low]], TableOMP[[#This Row],[total_time]]&lt;=TableOMP[[#This Row],[High]]),1,0)</f>
        <v>#N/A</v>
      </c>
    </row>
    <row r="1131" spans="1:19" x14ac:dyDescent="0.25">
      <c r="A1131" t="s">
        <v>15</v>
      </c>
      <c r="B1131">
        <v>100</v>
      </c>
      <c r="C1131">
        <v>100</v>
      </c>
      <c r="D1131">
        <v>100000</v>
      </c>
      <c r="E1131">
        <v>44</v>
      </c>
      <c r="F1131">
        <v>1</v>
      </c>
      <c r="G1131">
        <v>1.670167</v>
      </c>
      <c r="H1131">
        <v>0.16137399999999999</v>
      </c>
      <c r="I1131">
        <v>3.606446</v>
      </c>
      <c r="J1131">
        <v>8.3871000000000001E-2</v>
      </c>
      <c r="K1131" t="str">
        <f t="shared" si="17"/>
        <v>6</v>
      </c>
      <c r="L1131" t="s">
        <v>43</v>
      </c>
      <c r="M1131" t="s">
        <v>44</v>
      </c>
      <c r="N11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44 1</v>
      </c>
      <c r="O1131" t="e">
        <f>VLOOKUP(TableOMP[[#This Row],[Label]],TableAvg[],2,FALSE)</f>
        <v>#N/A</v>
      </c>
      <c r="P1131" t="e">
        <f>VLOOKUP(TableOMP[[#This Row],[Label]],TableAvg[],3,FALSE)</f>
        <v>#N/A</v>
      </c>
      <c r="Q1131" t="e">
        <f>TableOMP[[#This Row],[Avg]]-$U$2*TableOMP[[#This Row],[StdDev]]</f>
        <v>#N/A</v>
      </c>
      <c r="R1131" t="e">
        <f>TableOMP[[#This Row],[Avg]]+$U$2*TableOMP[[#This Row],[StdDev]]</f>
        <v>#N/A</v>
      </c>
      <c r="S1131" t="e">
        <f>IF(AND(TableOMP[[#This Row],[total_time]]&gt;=TableOMP[[#This Row],[Low]], TableOMP[[#This Row],[total_time]]&lt;=TableOMP[[#This Row],[High]]),1,0)</f>
        <v>#N/A</v>
      </c>
    </row>
    <row r="1132" spans="1:19" x14ac:dyDescent="0.25">
      <c r="A1132" t="s">
        <v>15</v>
      </c>
      <c r="B1132">
        <v>100</v>
      </c>
      <c r="C1132">
        <v>100</v>
      </c>
      <c r="D1132">
        <v>100000</v>
      </c>
      <c r="E1132">
        <v>45</v>
      </c>
      <c r="F1132">
        <v>1</v>
      </c>
      <c r="G1132">
        <v>1.70113</v>
      </c>
      <c r="H1132">
        <v>0.102816</v>
      </c>
      <c r="I1132">
        <v>2.863111</v>
      </c>
      <c r="J1132">
        <v>6.5071000000000004E-2</v>
      </c>
      <c r="K1132" t="str">
        <f t="shared" si="17"/>
        <v>6</v>
      </c>
      <c r="L1132" t="s">
        <v>43</v>
      </c>
      <c r="M1132" t="s">
        <v>44</v>
      </c>
      <c r="N11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45 1</v>
      </c>
      <c r="O1132" t="e">
        <f>VLOOKUP(TableOMP[[#This Row],[Label]],TableAvg[],2,FALSE)</f>
        <v>#N/A</v>
      </c>
      <c r="P1132" t="e">
        <f>VLOOKUP(TableOMP[[#This Row],[Label]],TableAvg[],3,FALSE)</f>
        <v>#N/A</v>
      </c>
      <c r="Q1132" t="e">
        <f>TableOMP[[#This Row],[Avg]]-$U$2*TableOMP[[#This Row],[StdDev]]</f>
        <v>#N/A</v>
      </c>
      <c r="R1132" t="e">
        <f>TableOMP[[#This Row],[Avg]]+$U$2*TableOMP[[#This Row],[StdDev]]</f>
        <v>#N/A</v>
      </c>
      <c r="S1132" t="e">
        <f>IF(AND(TableOMP[[#This Row],[total_time]]&gt;=TableOMP[[#This Row],[Low]], TableOMP[[#This Row],[total_time]]&lt;=TableOMP[[#This Row],[High]]),1,0)</f>
        <v>#N/A</v>
      </c>
    </row>
    <row r="1133" spans="1:19" x14ac:dyDescent="0.25">
      <c r="A1133" t="s">
        <v>15</v>
      </c>
      <c r="B1133">
        <v>100</v>
      </c>
      <c r="C1133">
        <v>100</v>
      </c>
      <c r="D1133">
        <v>100000</v>
      </c>
      <c r="E1133">
        <v>46</v>
      </c>
      <c r="F1133">
        <v>1</v>
      </c>
      <c r="G1133">
        <v>1.500111</v>
      </c>
      <c r="H1133">
        <v>8.3678000000000002E-2</v>
      </c>
      <c r="I1133">
        <v>2.7693789999999998</v>
      </c>
      <c r="J1133">
        <v>6.1541999999999999E-2</v>
      </c>
      <c r="K1133" t="str">
        <f t="shared" si="17"/>
        <v>6</v>
      </c>
      <c r="L1133" t="s">
        <v>43</v>
      </c>
      <c r="M1133" t="s">
        <v>44</v>
      </c>
      <c r="N11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46 1</v>
      </c>
      <c r="O1133" t="e">
        <f>VLOOKUP(TableOMP[[#This Row],[Label]],TableAvg[],2,FALSE)</f>
        <v>#N/A</v>
      </c>
      <c r="P1133" t="e">
        <f>VLOOKUP(TableOMP[[#This Row],[Label]],TableAvg[],3,FALSE)</f>
        <v>#N/A</v>
      </c>
      <c r="Q1133" t="e">
        <f>TableOMP[[#This Row],[Avg]]-$U$2*TableOMP[[#This Row],[StdDev]]</f>
        <v>#N/A</v>
      </c>
      <c r="R1133" t="e">
        <f>TableOMP[[#This Row],[Avg]]+$U$2*TableOMP[[#This Row],[StdDev]]</f>
        <v>#N/A</v>
      </c>
      <c r="S1133" t="e">
        <f>IF(AND(TableOMP[[#This Row],[total_time]]&gt;=TableOMP[[#This Row],[Low]], TableOMP[[#This Row],[total_time]]&lt;=TableOMP[[#This Row],[High]]),1,0)</f>
        <v>#N/A</v>
      </c>
    </row>
    <row r="1134" spans="1:19" x14ac:dyDescent="0.25">
      <c r="A1134" t="s">
        <v>15</v>
      </c>
      <c r="B1134">
        <v>100</v>
      </c>
      <c r="C1134">
        <v>100</v>
      </c>
      <c r="D1134">
        <v>100000</v>
      </c>
      <c r="E1134">
        <v>47</v>
      </c>
      <c r="F1134">
        <v>1</v>
      </c>
      <c r="G1134">
        <v>1.5003470000000001</v>
      </c>
      <c r="H1134">
        <v>7.0380999999999999E-2</v>
      </c>
      <c r="I1134">
        <v>2.5227659999999998</v>
      </c>
      <c r="J1134">
        <v>5.4843000000000003E-2</v>
      </c>
      <c r="K1134" t="str">
        <f t="shared" si="17"/>
        <v>6</v>
      </c>
      <c r="L1134" t="s">
        <v>43</v>
      </c>
      <c r="M1134" t="s">
        <v>44</v>
      </c>
      <c r="N11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47 1</v>
      </c>
      <c r="O1134" t="e">
        <f>VLOOKUP(TableOMP[[#This Row],[Label]],TableAvg[],2,FALSE)</f>
        <v>#N/A</v>
      </c>
      <c r="P1134" t="e">
        <f>VLOOKUP(TableOMP[[#This Row],[Label]],TableAvg[],3,FALSE)</f>
        <v>#N/A</v>
      </c>
      <c r="Q1134" t="e">
        <f>TableOMP[[#This Row],[Avg]]-$U$2*TableOMP[[#This Row],[StdDev]]</f>
        <v>#N/A</v>
      </c>
      <c r="R1134" t="e">
        <f>TableOMP[[#This Row],[Avg]]+$U$2*TableOMP[[#This Row],[StdDev]]</f>
        <v>#N/A</v>
      </c>
      <c r="S1134" t="e">
        <f>IF(AND(TableOMP[[#This Row],[total_time]]&gt;=TableOMP[[#This Row],[Low]], TableOMP[[#This Row],[total_time]]&lt;=TableOMP[[#This Row],[High]]),1,0)</f>
        <v>#N/A</v>
      </c>
    </row>
    <row r="1135" spans="1:19" x14ac:dyDescent="0.25">
      <c r="A1135" t="s">
        <v>15</v>
      </c>
      <c r="B1135">
        <v>100</v>
      </c>
      <c r="C1135">
        <v>100</v>
      </c>
      <c r="D1135">
        <v>100000</v>
      </c>
      <c r="E1135">
        <v>48</v>
      </c>
      <c r="F1135">
        <v>1</v>
      </c>
      <c r="G1135">
        <v>1.7190540000000001</v>
      </c>
      <c r="H1135">
        <v>9.0402999999999997E-2</v>
      </c>
      <c r="I1135">
        <v>2.5349870000000001</v>
      </c>
      <c r="J1135">
        <v>5.3935999999999998E-2</v>
      </c>
      <c r="K1135" t="str">
        <f t="shared" si="17"/>
        <v>6</v>
      </c>
      <c r="L1135" t="s">
        <v>43</v>
      </c>
      <c r="M1135" t="s">
        <v>44</v>
      </c>
      <c r="N11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48 1</v>
      </c>
      <c r="O1135" t="e">
        <f>VLOOKUP(TableOMP[[#This Row],[Label]],TableAvg[],2,FALSE)</f>
        <v>#N/A</v>
      </c>
      <c r="P1135" t="e">
        <f>VLOOKUP(TableOMP[[#This Row],[Label]],TableAvg[],3,FALSE)</f>
        <v>#N/A</v>
      </c>
      <c r="Q1135" t="e">
        <f>TableOMP[[#This Row],[Avg]]-$U$2*TableOMP[[#This Row],[StdDev]]</f>
        <v>#N/A</v>
      </c>
      <c r="R1135" t="e">
        <f>TableOMP[[#This Row],[Avg]]+$U$2*TableOMP[[#This Row],[StdDev]]</f>
        <v>#N/A</v>
      </c>
      <c r="S1135" t="e">
        <f>IF(AND(TableOMP[[#This Row],[total_time]]&gt;=TableOMP[[#This Row],[Low]], TableOMP[[#This Row],[total_time]]&lt;=TableOMP[[#This Row],[High]]),1,0)</f>
        <v>#N/A</v>
      </c>
    </row>
    <row r="1136" spans="1:19" x14ac:dyDescent="0.25">
      <c r="A1136" t="s">
        <v>15</v>
      </c>
      <c r="B1136">
        <v>100</v>
      </c>
      <c r="C1136">
        <v>100</v>
      </c>
      <c r="D1136">
        <v>100000</v>
      </c>
      <c r="E1136">
        <v>49</v>
      </c>
      <c r="F1136">
        <v>1</v>
      </c>
      <c r="G1136">
        <v>1.6114569999999999</v>
      </c>
      <c r="H1136">
        <v>5.3016000000000001E-2</v>
      </c>
      <c r="I1136">
        <v>2.0641980000000002</v>
      </c>
      <c r="J1136">
        <v>4.3004000000000001E-2</v>
      </c>
      <c r="K1136" t="str">
        <f t="shared" si="17"/>
        <v>6</v>
      </c>
      <c r="L1136" t="s">
        <v>43</v>
      </c>
      <c r="M1136" t="s">
        <v>44</v>
      </c>
      <c r="N11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49 1</v>
      </c>
      <c r="O1136" t="e">
        <f>VLOOKUP(TableOMP[[#This Row],[Label]],TableAvg[],2,FALSE)</f>
        <v>#N/A</v>
      </c>
      <c r="P1136" t="e">
        <f>VLOOKUP(TableOMP[[#This Row],[Label]],TableAvg[],3,FALSE)</f>
        <v>#N/A</v>
      </c>
      <c r="Q1136" t="e">
        <f>TableOMP[[#This Row],[Avg]]-$U$2*TableOMP[[#This Row],[StdDev]]</f>
        <v>#N/A</v>
      </c>
      <c r="R1136" t="e">
        <f>TableOMP[[#This Row],[Avg]]+$U$2*TableOMP[[#This Row],[StdDev]]</f>
        <v>#N/A</v>
      </c>
      <c r="S1136" t="e">
        <f>IF(AND(TableOMP[[#This Row],[total_time]]&gt;=TableOMP[[#This Row],[Low]], TableOMP[[#This Row],[total_time]]&lt;=TableOMP[[#This Row],[High]]),1,0)</f>
        <v>#N/A</v>
      </c>
    </row>
    <row r="1137" spans="1:19" x14ac:dyDescent="0.25">
      <c r="A1137" t="s">
        <v>15</v>
      </c>
      <c r="B1137">
        <v>100</v>
      </c>
      <c r="C1137">
        <v>100</v>
      </c>
      <c r="D1137">
        <v>100000</v>
      </c>
      <c r="E1137">
        <v>50</v>
      </c>
      <c r="F1137">
        <v>1</v>
      </c>
      <c r="G1137">
        <v>1.7748889999999999</v>
      </c>
      <c r="H1137">
        <v>9.0514999999999998E-2</v>
      </c>
      <c r="I1137">
        <v>2.8739560000000002</v>
      </c>
      <c r="J1137">
        <v>5.8652000000000003E-2</v>
      </c>
      <c r="K1137" t="str">
        <f t="shared" si="17"/>
        <v>6</v>
      </c>
      <c r="L1137" t="s">
        <v>43</v>
      </c>
      <c r="M1137" t="s">
        <v>44</v>
      </c>
      <c r="N11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50 1</v>
      </c>
      <c r="O1137" t="e">
        <f>VLOOKUP(TableOMP[[#This Row],[Label]],TableAvg[],2,FALSE)</f>
        <v>#N/A</v>
      </c>
      <c r="P1137" t="e">
        <f>VLOOKUP(TableOMP[[#This Row],[Label]],TableAvg[],3,FALSE)</f>
        <v>#N/A</v>
      </c>
      <c r="Q1137" t="e">
        <f>TableOMP[[#This Row],[Avg]]-$U$2*TableOMP[[#This Row],[StdDev]]</f>
        <v>#N/A</v>
      </c>
      <c r="R1137" t="e">
        <f>TableOMP[[#This Row],[Avg]]+$U$2*TableOMP[[#This Row],[StdDev]]</f>
        <v>#N/A</v>
      </c>
      <c r="S1137" t="e">
        <f>IF(AND(TableOMP[[#This Row],[total_time]]&gt;=TableOMP[[#This Row],[Low]], TableOMP[[#This Row],[total_time]]&lt;=TableOMP[[#This Row],[High]]),1,0)</f>
        <v>#N/A</v>
      </c>
    </row>
    <row r="1138" spans="1:19" x14ac:dyDescent="0.25">
      <c r="A1138" t="s">
        <v>15</v>
      </c>
      <c r="B1138">
        <v>100</v>
      </c>
      <c r="C1138">
        <v>100</v>
      </c>
      <c r="D1138">
        <v>100000</v>
      </c>
      <c r="E1138">
        <v>51</v>
      </c>
      <c r="F1138">
        <v>1</v>
      </c>
      <c r="G1138">
        <v>1.7414339999999999</v>
      </c>
      <c r="H1138">
        <v>7.8525999999999999E-2</v>
      </c>
      <c r="I1138">
        <v>2.314317</v>
      </c>
      <c r="J1138">
        <v>4.6286000000000001E-2</v>
      </c>
      <c r="K1138" t="str">
        <f t="shared" si="17"/>
        <v>6</v>
      </c>
      <c r="L1138" t="s">
        <v>43</v>
      </c>
      <c r="M1138" t="s">
        <v>44</v>
      </c>
      <c r="N11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51 1</v>
      </c>
      <c r="O1138" t="e">
        <f>VLOOKUP(TableOMP[[#This Row],[Label]],TableAvg[],2,FALSE)</f>
        <v>#N/A</v>
      </c>
      <c r="P1138" t="e">
        <f>VLOOKUP(TableOMP[[#This Row],[Label]],TableAvg[],3,FALSE)</f>
        <v>#N/A</v>
      </c>
      <c r="Q1138" t="e">
        <f>TableOMP[[#This Row],[Avg]]-$U$2*TableOMP[[#This Row],[StdDev]]</f>
        <v>#N/A</v>
      </c>
      <c r="R1138" t="e">
        <f>TableOMP[[#This Row],[Avg]]+$U$2*TableOMP[[#This Row],[StdDev]]</f>
        <v>#N/A</v>
      </c>
      <c r="S1138" t="e">
        <f>IF(AND(TableOMP[[#This Row],[total_time]]&gt;=TableOMP[[#This Row],[Low]], TableOMP[[#This Row],[total_time]]&lt;=TableOMP[[#This Row],[High]]),1,0)</f>
        <v>#N/A</v>
      </c>
    </row>
    <row r="1139" spans="1:19" x14ac:dyDescent="0.25">
      <c r="A1139" t="s">
        <v>15</v>
      </c>
      <c r="B1139">
        <v>100</v>
      </c>
      <c r="C1139">
        <v>100</v>
      </c>
      <c r="D1139">
        <v>100000</v>
      </c>
      <c r="E1139">
        <v>52</v>
      </c>
      <c r="F1139">
        <v>1</v>
      </c>
      <c r="G1139">
        <v>1.8259240000000001</v>
      </c>
      <c r="H1139">
        <v>8.9161000000000004E-2</v>
      </c>
      <c r="I1139">
        <v>2.9155479999999998</v>
      </c>
      <c r="J1139">
        <v>5.7167999999999997E-2</v>
      </c>
      <c r="K1139" t="str">
        <f t="shared" si="17"/>
        <v>6</v>
      </c>
      <c r="L1139" t="s">
        <v>43</v>
      </c>
      <c r="M1139" t="s">
        <v>44</v>
      </c>
      <c r="N11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52 1</v>
      </c>
      <c r="O1139" t="e">
        <f>VLOOKUP(TableOMP[[#This Row],[Label]],TableAvg[],2,FALSE)</f>
        <v>#N/A</v>
      </c>
      <c r="P1139" t="e">
        <f>VLOOKUP(TableOMP[[#This Row],[Label]],TableAvg[],3,FALSE)</f>
        <v>#N/A</v>
      </c>
      <c r="Q1139" t="e">
        <f>TableOMP[[#This Row],[Avg]]-$U$2*TableOMP[[#This Row],[StdDev]]</f>
        <v>#N/A</v>
      </c>
      <c r="R1139" t="e">
        <f>TableOMP[[#This Row],[Avg]]+$U$2*TableOMP[[#This Row],[StdDev]]</f>
        <v>#N/A</v>
      </c>
      <c r="S1139" t="e">
        <f>IF(AND(TableOMP[[#This Row],[total_time]]&gt;=TableOMP[[#This Row],[Low]], TableOMP[[#This Row],[total_time]]&lt;=TableOMP[[#This Row],[High]]),1,0)</f>
        <v>#N/A</v>
      </c>
    </row>
    <row r="1140" spans="1:19" x14ac:dyDescent="0.25">
      <c r="A1140" t="s">
        <v>15</v>
      </c>
      <c r="B1140">
        <v>100</v>
      </c>
      <c r="C1140">
        <v>100</v>
      </c>
      <c r="D1140">
        <v>100000</v>
      </c>
      <c r="E1140">
        <v>53</v>
      </c>
      <c r="F1140">
        <v>1</v>
      </c>
      <c r="G1140">
        <v>1.8924989999999999</v>
      </c>
      <c r="H1140">
        <v>0.115345</v>
      </c>
      <c r="I1140">
        <v>2.9334349999999998</v>
      </c>
      <c r="J1140">
        <v>5.6411999999999997E-2</v>
      </c>
      <c r="K1140" t="str">
        <f t="shared" si="17"/>
        <v>6</v>
      </c>
      <c r="L1140" t="s">
        <v>43</v>
      </c>
      <c r="M1140" t="s">
        <v>44</v>
      </c>
      <c r="N11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53 1</v>
      </c>
      <c r="O1140" t="e">
        <f>VLOOKUP(TableOMP[[#This Row],[Label]],TableAvg[],2,FALSE)</f>
        <v>#N/A</v>
      </c>
      <c r="P1140" t="e">
        <f>VLOOKUP(TableOMP[[#This Row],[Label]],TableAvg[],3,FALSE)</f>
        <v>#N/A</v>
      </c>
      <c r="Q1140" t="e">
        <f>TableOMP[[#This Row],[Avg]]-$U$2*TableOMP[[#This Row],[StdDev]]</f>
        <v>#N/A</v>
      </c>
      <c r="R1140" t="e">
        <f>TableOMP[[#This Row],[Avg]]+$U$2*TableOMP[[#This Row],[StdDev]]</f>
        <v>#N/A</v>
      </c>
      <c r="S1140" t="e">
        <f>IF(AND(TableOMP[[#This Row],[total_time]]&gt;=TableOMP[[#This Row],[Low]], TableOMP[[#This Row],[total_time]]&lt;=TableOMP[[#This Row],[High]]),1,0)</f>
        <v>#N/A</v>
      </c>
    </row>
    <row r="1141" spans="1:19" x14ac:dyDescent="0.25">
      <c r="A1141" t="s">
        <v>15</v>
      </c>
      <c r="B1141">
        <v>100</v>
      </c>
      <c r="C1141">
        <v>100</v>
      </c>
      <c r="D1141">
        <v>100000</v>
      </c>
      <c r="E1141">
        <v>54</v>
      </c>
      <c r="F1141">
        <v>1</v>
      </c>
      <c r="G1141">
        <v>1.859699</v>
      </c>
      <c r="H1141">
        <v>0.114361</v>
      </c>
      <c r="I1141">
        <v>3.0292889999999999</v>
      </c>
      <c r="J1141">
        <v>5.7155999999999998E-2</v>
      </c>
      <c r="K1141" t="str">
        <f t="shared" si="17"/>
        <v>6</v>
      </c>
      <c r="L1141" t="s">
        <v>43</v>
      </c>
      <c r="M1141" t="s">
        <v>44</v>
      </c>
      <c r="N11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54 1</v>
      </c>
      <c r="O1141" t="e">
        <f>VLOOKUP(TableOMP[[#This Row],[Label]],TableAvg[],2,FALSE)</f>
        <v>#N/A</v>
      </c>
      <c r="P1141" t="e">
        <f>VLOOKUP(TableOMP[[#This Row],[Label]],TableAvg[],3,FALSE)</f>
        <v>#N/A</v>
      </c>
      <c r="Q1141" t="e">
        <f>TableOMP[[#This Row],[Avg]]-$U$2*TableOMP[[#This Row],[StdDev]]</f>
        <v>#N/A</v>
      </c>
      <c r="R1141" t="e">
        <f>TableOMP[[#This Row],[Avg]]+$U$2*TableOMP[[#This Row],[StdDev]]</f>
        <v>#N/A</v>
      </c>
      <c r="S1141" t="e">
        <f>IF(AND(TableOMP[[#This Row],[total_time]]&gt;=TableOMP[[#This Row],[Low]], TableOMP[[#This Row],[total_time]]&lt;=TableOMP[[#This Row],[High]]),1,0)</f>
        <v>#N/A</v>
      </c>
    </row>
    <row r="1142" spans="1:19" x14ac:dyDescent="0.25">
      <c r="A1142" t="s">
        <v>15</v>
      </c>
      <c r="B1142">
        <v>100</v>
      </c>
      <c r="C1142">
        <v>100</v>
      </c>
      <c r="D1142">
        <v>100000</v>
      </c>
      <c r="E1142">
        <v>55</v>
      </c>
      <c r="F1142">
        <v>1</v>
      </c>
      <c r="G1142">
        <v>1.792842</v>
      </c>
      <c r="H1142">
        <v>6.1113000000000001E-2</v>
      </c>
      <c r="I1142">
        <v>2.3359200000000002</v>
      </c>
      <c r="J1142">
        <v>4.3257999999999998E-2</v>
      </c>
      <c r="K1142" t="str">
        <f t="shared" si="17"/>
        <v>6</v>
      </c>
      <c r="L1142" t="s">
        <v>43</v>
      </c>
      <c r="M1142" t="s">
        <v>44</v>
      </c>
      <c r="N11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55 1</v>
      </c>
      <c r="O1142" t="e">
        <f>VLOOKUP(TableOMP[[#This Row],[Label]],TableAvg[],2,FALSE)</f>
        <v>#N/A</v>
      </c>
      <c r="P1142" t="e">
        <f>VLOOKUP(TableOMP[[#This Row],[Label]],TableAvg[],3,FALSE)</f>
        <v>#N/A</v>
      </c>
      <c r="Q1142" t="e">
        <f>TableOMP[[#This Row],[Avg]]-$U$2*TableOMP[[#This Row],[StdDev]]</f>
        <v>#N/A</v>
      </c>
      <c r="R1142" t="e">
        <f>TableOMP[[#This Row],[Avg]]+$U$2*TableOMP[[#This Row],[StdDev]]</f>
        <v>#N/A</v>
      </c>
      <c r="S1142" t="e">
        <f>IF(AND(TableOMP[[#This Row],[total_time]]&gt;=TableOMP[[#This Row],[Low]], TableOMP[[#This Row],[total_time]]&lt;=TableOMP[[#This Row],[High]]),1,0)</f>
        <v>#N/A</v>
      </c>
    </row>
    <row r="1143" spans="1:19" x14ac:dyDescent="0.25">
      <c r="A1143" t="s">
        <v>15</v>
      </c>
      <c r="B1143">
        <v>100</v>
      </c>
      <c r="C1143">
        <v>100</v>
      </c>
      <c r="D1143">
        <v>100000</v>
      </c>
      <c r="E1143">
        <v>56</v>
      </c>
      <c r="F1143">
        <v>1</v>
      </c>
      <c r="G1143">
        <v>1.676061</v>
      </c>
      <c r="H1143">
        <v>8.4806000000000006E-2</v>
      </c>
      <c r="I1143">
        <v>2.4657079999999998</v>
      </c>
      <c r="J1143">
        <v>4.4831000000000003E-2</v>
      </c>
      <c r="K1143" t="str">
        <f t="shared" si="17"/>
        <v>6</v>
      </c>
      <c r="L1143" t="s">
        <v>43</v>
      </c>
      <c r="M1143" t="s">
        <v>44</v>
      </c>
      <c r="N11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56 1</v>
      </c>
      <c r="O1143" t="e">
        <f>VLOOKUP(TableOMP[[#This Row],[Label]],TableAvg[],2,FALSE)</f>
        <v>#N/A</v>
      </c>
      <c r="P1143" t="e">
        <f>VLOOKUP(TableOMP[[#This Row],[Label]],TableAvg[],3,FALSE)</f>
        <v>#N/A</v>
      </c>
      <c r="Q1143" t="e">
        <f>TableOMP[[#This Row],[Avg]]-$U$2*TableOMP[[#This Row],[StdDev]]</f>
        <v>#N/A</v>
      </c>
      <c r="R1143" t="e">
        <f>TableOMP[[#This Row],[Avg]]+$U$2*TableOMP[[#This Row],[StdDev]]</f>
        <v>#N/A</v>
      </c>
      <c r="S1143" t="e">
        <f>IF(AND(TableOMP[[#This Row],[total_time]]&gt;=TableOMP[[#This Row],[Low]], TableOMP[[#This Row],[total_time]]&lt;=TableOMP[[#This Row],[High]]),1,0)</f>
        <v>#N/A</v>
      </c>
    </row>
    <row r="1144" spans="1:19" x14ac:dyDescent="0.25">
      <c r="A1144" t="s">
        <v>15</v>
      </c>
      <c r="B1144">
        <v>100</v>
      </c>
      <c r="C1144">
        <v>100</v>
      </c>
      <c r="D1144">
        <v>100000</v>
      </c>
      <c r="E1144">
        <v>57</v>
      </c>
      <c r="F1144">
        <v>1</v>
      </c>
      <c r="G1144">
        <v>2.0212880000000002</v>
      </c>
      <c r="H1144">
        <v>0.23706099999999999</v>
      </c>
      <c r="I1144">
        <v>2.7428710000000001</v>
      </c>
      <c r="J1144">
        <v>4.8980000000000003E-2</v>
      </c>
      <c r="K1144" t="str">
        <f t="shared" si="17"/>
        <v>6</v>
      </c>
      <c r="L1144" t="s">
        <v>43</v>
      </c>
      <c r="M1144" t="s">
        <v>44</v>
      </c>
      <c r="N11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57 1</v>
      </c>
      <c r="O1144" t="e">
        <f>VLOOKUP(TableOMP[[#This Row],[Label]],TableAvg[],2,FALSE)</f>
        <v>#N/A</v>
      </c>
      <c r="P1144" t="e">
        <f>VLOOKUP(TableOMP[[#This Row],[Label]],TableAvg[],3,FALSE)</f>
        <v>#N/A</v>
      </c>
      <c r="Q1144" t="e">
        <f>TableOMP[[#This Row],[Avg]]-$U$2*TableOMP[[#This Row],[StdDev]]</f>
        <v>#N/A</v>
      </c>
      <c r="R1144" t="e">
        <f>TableOMP[[#This Row],[Avg]]+$U$2*TableOMP[[#This Row],[StdDev]]</f>
        <v>#N/A</v>
      </c>
      <c r="S1144" t="e">
        <f>IF(AND(TableOMP[[#This Row],[total_time]]&gt;=TableOMP[[#This Row],[Low]], TableOMP[[#This Row],[total_time]]&lt;=TableOMP[[#This Row],[High]]),1,0)</f>
        <v>#N/A</v>
      </c>
    </row>
    <row r="1145" spans="1:19" x14ac:dyDescent="0.25">
      <c r="A1145" t="s">
        <v>15</v>
      </c>
      <c r="B1145">
        <v>100</v>
      </c>
      <c r="C1145">
        <v>100</v>
      </c>
      <c r="D1145">
        <v>100000</v>
      </c>
      <c r="E1145">
        <v>58</v>
      </c>
      <c r="F1145">
        <v>1</v>
      </c>
      <c r="G1145">
        <v>1.3211660000000001</v>
      </c>
      <c r="H1145">
        <v>5.9805999999999998E-2</v>
      </c>
      <c r="I1145">
        <v>2.95906</v>
      </c>
      <c r="J1145">
        <v>5.1913000000000001E-2</v>
      </c>
      <c r="K1145" t="str">
        <f t="shared" si="17"/>
        <v>6</v>
      </c>
      <c r="L1145" t="s">
        <v>43</v>
      </c>
      <c r="M1145" t="s">
        <v>44</v>
      </c>
      <c r="N11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58 1</v>
      </c>
      <c r="O1145" t="e">
        <f>VLOOKUP(TableOMP[[#This Row],[Label]],TableAvg[],2,FALSE)</f>
        <v>#N/A</v>
      </c>
      <c r="P1145" t="e">
        <f>VLOOKUP(TableOMP[[#This Row],[Label]],TableAvg[],3,FALSE)</f>
        <v>#N/A</v>
      </c>
      <c r="Q1145" t="e">
        <f>TableOMP[[#This Row],[Avg]]-$U$2*TableOMP[[#This Row],[StdDev]]</f>
        <v>#N/A</v>
      </c>
      <c r="R1145" t="e">
        <f>TableOMP[[#This Row],[Avg]]+$U$2*TableOMP[[#This Row],[StdDev]]</f>
        <v>#N/A</v>
      </c>
      <c r="S1145" t="e">
        <f>IF(AND(TableOMP[[#This Row],[total_time]]&gt;=TableOMP[[#This Row],[Low]], TableOMP[[#This Row],[total_time]]&lt;=TableOMP[[#This Row],[High]]),1,0)</f>
        <v>#N/A</v>
      </c>
    </row>
    <row r="1146" spans="1:19" x14ac:dyDescent="0.25">
      <c r="A1146" t="s">
        <v>15</v>
      </c>
      <c r="B1146">
        <v>100</v>
      </c>
      <c r="C1146">
        <v>100</v>
      </c>
      <c r="D1146">
        <v>100000</v>
      </c>
      <c r="E1146">
        <v>59</v>
      </c>
      <c r="F1146">
        <v>1</v>
      </c>
      <c r="G1146">
        <v>1.356449</v>
      </c>
      <c r="H1146">
        <v>6.0997000000000003E-2</v>
      </c>
      <c r="I1146">
        <v>3.0593170000000001</v>
      </c>
      <c r="J1146">
        <v>5.2747000000000002E-2</v>
      </c>
      <c r="K1146" t="str">
        <f t="shared" si="17"/>
        <v>6</v>
      </c>
      <c r="L1146" t="s">
        <v>43</v>
      </c>
      <c r="M1146" t="s">
        <v>44</v>
      </c>
      <c r="N11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59 1</v>
      </c>
      <c r="O1146" t="e">
        <f>VLOOKUP(TableOMP[[#This Row],[Label]],TableAvg[],2,FALSE)</f>
        <v>#N/A</v>
      </c>
      <c r="P1146" t="e">
        <f>VLOOKUP(TableOMP[[#This Row],[Label]],TableAvg[],3,FALSE)</f>
        <v>#N/A</v>
      </c>
      <c r="Q1146" t="e">
        <f>TableOMP[[#This Row],[Avg]]-$U$2*TableOMP[[#This Row],[StdDev]]</f>
        <v>#N/A</v>
      </c>
      <c r="R1146" t="e">
        <f>TableOMP[[#This Row],[Avg]]+$U$2*TableOMP[[#This Row],[StdDev]]</f>
        <v>#N/A</v>
      </c>
      <c r="S1146" t="e">
        <f>IF(AND(TableOMP[[#This Row],[total_time]]&gt;=TableOMP[[#This Row],[Low]], TableOMP[[#This Row],[total_time]]&lt;=TableOMP[[#This Row],[High]]),1,0)</f>
        <v>#N/A</v>
      </c>
    </row>
    <row r="1147" spans="1:19" x14ac:dyDescent="0.25">
      <c r="A1147" t="s">
        <v>15</v>
      </c>
      <c r="B1147">
        <v>100</v>
      </c>
      <c r="C1147">
        <v>100</v>
      </c>
      <c r="D1147">
        <v>100000</v>
      </c>
      <c r="E1147">
        <v>60</v>
      </c>
      <c r="F1147">
        <v>1</v>
      </c>
      <c r="G1147">
        <v>1.317509</v>
      </c>
      <c r="H1147">
        <v>6.9967000000000001E-2</v>
      </c>
      <c r="I1147">
        <v>3.6663039999999998</v>
      </c>
      <c r="J1147">
        <v>6.2141000000000002E-2</v>
      </c>
      <c r="K1147" t="str">
        <f t="shared" si="17"/>
        <v>6</v>
      </c>
      <c r="L1147" t="s">
        <v>43</v>
      </c>
      <c r="M1147" t="s">
        <v>44</v>
      </c>
      <c r="N11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60 1</v>
      </c>
      <c r="O1147" t="e">
        <f>VLOOKUP(TableOMP[[#This Row],[Label]],TableAvg[],2,FALSE)</f>
        <v>#N/A</v>
      </c>
      <c r="P1147" t="e">
        <f>VLOOKUP(TableOMP[[#This Row],[Label]],TableAvg[],3,FALSE)</f>
        <v>#N/A</v>
      </c>
      <c r="Q1147" t="e">
        <f>TableOMP[[#This Row],[Avg]]-$U$2*TableOMP[[#This Row],[StdDev]]</f>
        <v>#N/A</v>
      </c>
      <c r="R1147" t="e">
        <f>TableOMP[[#This Row],[Avg]]+$U$2*TableOMP[[#This Row],[StdDev]]</f>
        <v>#N/A</v>
      </c>
      <c r="S1147" t="e">
        <f>IF(AND(TableOMP[[#This Row],[total_time]]&gt;=TableOMP[[#This Row],[Low]], TableOMP[[#This Row],[total_time]]&lt;=TableOMP[[#This Row],[High]]),1,0)</f>
        <v>#N/A</v>
      </c>
    </row>
    <row r="1148" spans="1:19" x14ac:dyDescent="0.25">
      <c r="A1148" t="s">
        <v>15</v>
      </c>
      <c r="B1148">
        <v>100</v>
      </c>
      <c r="C1148">
        <v>100</v>
      </c>
      <c r="D1148">
        <v>100000</v>
      </c>
      <c r="E1148">
        <v>61</v>
      </c>
      <c r="F1148">
        <v>1</v>
      </c>
      <c r="G1148">
        <v>1.204464</v>
      </c>
      <c r="H1148">
        <v>6.0009E-2</v>
      </c>
      <c r="I1148">
        <v>3.0739269999999999</v>
      </c>
      <c r="J1148">
        <v>5.1232E-2</v>
      </c>
      <c r="K1148" t="str">
        <f t="shared" si="17"/>
        <v>6</v>
      </c>
      <c r="L1148" t="s">
        <v>43</v>
      </c>
      <c r="M1148" t="s">
        <v>44</v>
      </c>
      <c r="N11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61 1</v>
      </c>
      <c r="O1148" t="e">
        <f>VLOOKUP(TableOMP[[#This Row],[Label]],TableAvg[],2,FALSE)</f>
        <v>#N/A</v>
      </c>
      <c r="P1148" t="e">
        <f>VLOOKUP(TableOMP[[#This Row],[Label]],TableAvg[],3,FALSE)</f>
        <v>#N/A</v>
      </c>
      <c r="Q1148" t="e">
        <f>TableOMP[[#This Row],[Avg]]-$U$2*TableOMP[[#This Row],[StdDev]]</f>
        <v>#N/A</v>
      </c>
      <c r="R1148" t="e">
        <f>TableOMP[[#This Row],[Avg]]+$U$2*TableOMP[[#This Row],[StdDev]]</f>
        <v>#N/A</v>
      </c>
      <c r="S1148" t="e">
        <f>IF(AND(TableOMP[[#This Row],[total_time]]&gt;=TableOMP[[#This Row],[Low]], TableOMP[[#This Row],[total_time]]&lt;=TableOMP[[#This Row],[High]]),1,0)</f>
        <v>#N/A</v>
      </c>
    </row>
    <row r="1149" spans="1:19" x14ac:dyDescent="0.25">
      <c r="A1149" t="s">
        <v>15</v>
      </c>
      <c r="B1149">
        <v>100</v>
      </c>
      <c r="C1149">
        <v>100</v>
      </c>
      <c r="D1149">
        <v>100000</v>
      </c>
      <c r="E1149">
        <v>62</v>
      </c>
      <c r="F1149">
        <v>1</v>
      </c>
      <c r="G1149">
        <v>1.312227</v>
      </c>
      <c r="H1149">
        <v>6.9494E-2</v>
      </c>
      <c r="I1149">
        <v>3.5366770000000001</v>
      </c>
      <c r="J1149">
        <v>5.7978000000000002E-2</v>
      </c>
      <c r="K1149" t="str">
        <f t="shared" si="17"/>
        <v>6</v>
      </c>
      <c r="L1149" t="s">
        <v>43</v>
      </c>
      <c r="M1149" t="s">
        <v>44</v>
      </c>
      <c r="N11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62 1</v>
      </c>
      <c r="O1149" t="e">
        <f>VLOOKUP(TableOMP[[#This Row],[Label]],TableAvg[],2,FALSE)</f>
        <v>#N/A</v>
      </c>
      <c r="P1149" t="e">
        <f>VLOOKUP(TableOMP[[#This Row],[Label]],TableAvg[],3,FALSE)</f>
        <v>#N/A</v>
      </c>
      <c r="Q1149" t="e">
        <f>TableOMP[[#This Row],[Avg]]-$U$2*TableOMP[[#This Row],[StdDev]]</f>
        <v>#N/A</v>
      </c>
      <c r="R1149" t="e">
        <f>TableOMP[[#This Row],[Avg]]+$U$2*TableOMP[[#This Row],[StdDev]]</f>
        <v>#N/A</v>
      </c>
      <c r="S1149" t="e">
        <f>IF(AND(TableOMP[[#This Row],[total_time]]&gt;=TableOMP[[#This Row],[Low]], TableOMP[[#This Row],[total_time]]&lt;=TableOMP[[#This Row],[High]]),1,0)</f>
        <v>#N/A</v>
      </c>
    </row>
    <row r="1150" spans="1:19" x14ac:dyDescent="0.25">
      <c r="A1150" t="s">
        <v>15</v>
      </c>
      <c r="B1150">
        <v>100</v>
      </c>
      <c r="C1150">
        <v>100</v>
      </c>
      <c r="D1150">
        <v>100000</v>
      </c>
      <c r="E1150">
        <v>63</v>
      </c>
      <c r="F1150">
        <v>1</v>
      </c>
      <c r="G1150">
        <v>1.302889</v>
      </c>
      <c r="H1150">
        <v>7.2808999999999999E-2</v>
      </c>
      <c r="I1150">
        <v>3.9222079999999999</v>
      </c>
      <c r="J1150">
        <v>6.3260999999999998E-2</v>
      </c>
      <c r="K1150" t="str">
        <f t="shared" si="17"/>
        <v>6</v>
      </c>
      <c r="L1150" t="s">
        <v>43</v>
      </c>
      <c r="M1150" t="s">
        <v>44</v>
      </c>
      <c r="N11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63 1</v>
      </c>
      <c r="O1150" t="e">
        <f>VLOOKUP(TableOMP[[#This Row],[Label]],TableAvg[],2,FALSE)</f>
        <v>#N/A</v>
      </c>
      <c r="P1150" t="e">
        <f>VLOOKUP(TableOMP[[#This Row],[Label]],TableAvg[],3,FALSE)</f>
        <v>#N/A</v>
      </c>
      <c r="Q1150" t="e">
        <f>TableOMP[[#This Row],[Avg]]-$U$2*TableOMP[[#This Row],[StdDev]]</f>
        <v>#N/A</v>
      </c>
      <c r="R1150" t="e">
        <f>TableOMP[[#This Row],[Avg]]+$U$2*TableOMP[[#This Row],[StdDev]]</f>
        <v>#N/A</v>
      </c>
      <c r="S1150" t="e">
        <f>IF(AND(TableOMP[[#This Row],[total_time]]&gt;=TableOMP[[#This Row],[Low]], TableOMP[[#This Row],[total_time]]&lt;=TableOMP[[#This Row],[High]]),1,0)</f>
        <v>#N/A</v>
      </c>
    </row>
    <row r="1151" spans="1:19" x14ac:dyDescent="0.25">
      <c r="A1151" t="s">
        <v>15</v>
      </c>
      <c r="B1151">
        <v>100</v>
      </c>
      <c r="C1151">
        <v>100</v>
      </c>
      <c r="D1151">
        <v>100000</v>
      </c>
      <c r="E1151">
        <v>64</v>
      </c>
      <c r="F1151">
        <v>1</v>
      </c>
      <c r="G1151">
        <v>1.1439619999999999</v>
      </c>
      <c r="H1151">
        <v>5.8740000000000001E-2</v>
      </c>
      <c r="I1151">
        <v>3.2942650000000002</v>
      </c>
      <c r="J1151">
        <v>5.2290000000000003E-2</v>
      </c>
      <c r="K1151" t="str">
        <f t="shared" si="17"/>
        <v>6</v>
      </c>
      <c r="L1151" t="s">
        <v>43</v>
      </c>
      <c r="M1151" t="s">
        <v>44</v>
      </c>
      <c r="N11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64 1</v>
      </c>
      <c r="O1151" t="e">
        <f>VLOOKUP(TableOMP[[#This Row],[Label]],TableAvg[],2,FALSE)</f>
        <v>#N/A</v>
      </c>
      <c r="P1151" t="e">
        <f>VLOOKUP(TableOMP[[#This Row],[Label]],TableAvg[],3,FALSE)</f>
        <v>#N/A</v>
      </c>
      <c r="Q1151" t="e">
        <f>TableOMP[[#This Row],[Avg]]-$U$2*TableOMP[[#This Row],[StdDev]]</f>
        <v>#N/A</v>
      </c>
      <c r="R1151" t="e">
        <f>TableOMP[[#This Row],[Avg]]+$U$2*TableOMP[[#This Row],[StdDev]]</f>
        <v>#N/A</v>
      </c>
      <c r="S1151" t="e">
        <f>IF(AND(TableOMP[[#This Row],[total_time]]&gt;=TableOMP[[#This Row],[Low]], TableOMP[[#This Row],[total_time]]&lt;=TableOMP[[#This Row],[High]]),1,0)</f>
        <v>#N/A</v>
      </c>
    </row>
    <row r="1152" spans="1:19" x14ac:dyDescent="0.25">
      <c r="A1152" t="s">
        <v>15</v>
      </c>
      <c r="B1152">
        <v>10000</v>
      </c>
      <c r="C1152">
        <v>100</v>
      </c>
      <c r="D1152">
        <v>100000</v>
      </c>
      <c r="E1152">
        <v>1</v>
      </c>
      <c r="F1152">
        <v>1</v>
      </c>
      <c r="G1152">
        <v>187.36810299999999</v>
      </c>
      <c r="H1152">
        <v>1.1164689999999999</v>
      </c>
      <c r="I1152">
        <v>0</v>
      </c>
      <c r="J1152">
        <v>0</v>
      </c>
      <c r="K1152" t="str">
        <f t="shared" si="17"/>
        <v>6</v>
      </c>
      <c r="L1152" t="s">
        <v>43</v>
      </c>
      <c r="M1152" t="s">
        <v>44</v>
      </c>
      <c r="N11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 1</v>
      </c>
      <c r="O1152">
        <f>VLOOKUP(TableOMP[[#This Row],[Label]],TableAvg[],2,FALSE)</f>
        <v>0</v>
      </c>
      <c r="P1152">
        <f>VLOOKUP(TableOMP[[#This Row],[Label]],TableAvg[],3,FALSE)</f>
        <v>0</v>
      </c>
      <c r="Q1152">
        <f>TableOMP[[#This Row],[Avg]]-$U$2*TableOMP[[#This Row],[StdDev]]</f>
        <v>0</v>
      </c>
      <c r="R1152">
        <f>TableOMP[[#This Row],[Avg]]+$U$2*TableOMP[[#This Row],[StdDev]]</f>
        <v>0</v>
      </c>
      <c r="S1152">
        <f>IF(AND(TableOMP[[#This Row],[total_time]]&gt;=TableOMP[[#This Row],[Low]], TableOMP[[#This Row],[total_time]]&lt;=TableOMP[[#This Row],[High]]),1,0)</f>
        <v>0</v>
      </c>
    </row>
    <row r="1153" spans="1:19" x14ac:dyDescent="0.25">
      <c r="A1153" t="s">
        <v>15</v>
      </c>
      <c r="B1153">
        <v>10000</v>
      </c>
      <c r="C1153">
        <v>100</v>
      </c>
      <c r="D1153">
        <v>100000</v>
      </c>
      <c r="E1153">
        <v>2</v>
      </c>
      <c r="F1153">
        <v>1</v>
      </c>
      <c r="G1153">
        <v>96.116984000000002</v>
      </c>
      <c r="H1153">
        <v>3.6490939999999998</v>
      </c>
      <c r="I1153">
        <v>2.1697410000000001</v>
      </c>
      <c r="J1153">
        <v>2.1697410000000001</v>
      </c>
      <c r="K1153" t="str">
        <f t="shared" si="17"/>
        <v>6</v>
      </c>
      <c r="L1153" t="s">
        <v>43</v>
      </c>
      <c r="M1153" t="s">
        <v>44</v>
      </c>
      <c r="N11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 1</v>
      </c>
      <c r="O1153" t="e">
        <f>VLOOKUP(TableOMP[[#This Row],[Label]],TableAvg[],2,FALSE)</f>
        <v>#N/A</v>
      </c>
      <c r="P1153" t="e">
        <f>VLOOKUP(TableOMP[[#This Row],[Label]],TableAvg[],3,FALSE)</f>
        <v>#N/A</v>
      </c>
      <c r="Q1153" t="e">
        <f>TableOMP[[#This Row],[Avg]]-$U$2*TableOMP[[#This Row],[StdDev]]</f>
        <v>#N/A</v>
      </c>
      <c r="R1153" t="e">
        <f>TableOMP[[#This Row],[Avg]]+$U$2*TableOMP[[#This Row],[StdDev]]</f>
        <v>#N/A</v>
      </c>
      <c r="S1153" t="e">
        <f>IF(AND(TableOMP[[#This Row],[total_time]]&gt;=TableOMP[[#This Row],[Low]], TableOMP[[#This Row],[total_time]]&lt;=TableOMP[[#This Row],[High]]),1,0)</f>
        <v>#N/A</v>
      </c>
    </row>
    <row r="1154" spans="1:19" x14ac:dyDescent="0.25">
      <c r="A1154" t="s">
        <v>15</v>
      </c>
      <c r="B1154">
        <v>10000</v>
      </c>
      <c r="C1154">
        <v>100</v>
      </c>
      <c r="D1154">
        <v>100000</v>
      </c>
      <c r="E1154">
        <v>3</v>
      </c>
      <c r="F1154">
        <v>1</v>
      </c>
      <c r="G1154">
        <v>63.310282999999998</v>
      </c>
      <c r="H1154">
        <v>2.1733440000000002</v>
      </c>
      <c r="I1154">
        <v>0.39862399999999998</v>
      </c>
      <c r="J1154">
        <v>0.19931199999999999</v>
      </c>
      <c r="K1154" t="str">
        <f t="shared" si="17"/>
        <v>6</v>
      </c>
      <c r="L1154" t="s">
        <v>43</v>
      </c>
      <c r="M1154" t="s">
        <v>44</v>
      </c>
      <c r="N11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 1</v>
      </c>
      <c r="O1154" t="e">
        <f>VLOOKUP(TableOMP[[#This Row],[Label]],TableAvg[],2,FALSE)</f>
        <v>#N/A</v>
      </c>
      <c r="P1154" t="e">
        <f>VLOOKUP(TableOMP[[#This Row],[Label]],TableAvg[],3,FALSE)</f>
        <v>#N/A</v>
      </c>
      <c r="Q1154" t="e">
        <f>TableOMP[[#This Row],[Avg]]-$U$2*TableOMP[[#This Row],[StdDev]]</f>
        <v>#N/A</v>
      </c>
      <c r="R1154" t="e">
        <f>TableOMP[[#This Row],[Avg]]+$U$2*TableOMP[[#This Row],[StdDev]]</f>
        <v>#N/A</v>
      </c>
      <c r="S1154" t="e">
        <f>IF(AND(TableOMP[[#This Row],[total_time]]&gt;=TableOMP[[#This Row],[Low]], TableOMP[[#This Row],[total_time]]&lt;=TableOMP[[#This Row],[High]]),1,0)</f>
        <v>#N/A</v>
      </c>
    </row>
    <row r="1155" spans="1:19" x14ac:dyDescent="0.25">
      <c r="A1155" t="s">
        <v>15</v>
      </c>
      <c r="B1155">
        <v>10000</v>
      </c>
      <c r="C1155">
        <v>100</v>
      </c>
      <c r="D1155">
        <v>100000</v>
      </c>
      <c r="E1155">
        <v>4</v>
      </c>
      <c r="F1155">
        <v>1</v>
      </c>
      <c r="G1155">
        <v>48.768076000000001</v>
      </c>
      <c r="H1155">
        <v>2.8253689999999998</v>
      </c>
      <c r="I1155">
        <v>0.55816500000000002</v>
      </c>
      <c r="J1155">
        <v>0.186055</v>
      </c>
      <c r="K1155" t="str">
        <f t="shared" ref="K1155:K1218" si="18">MID(M1155,22,1)</f>
        <v>6</v>
      </c>
      <c r="L1155" t="s">
        <v>43</v>
      </c>
      <c r="M1155" t="s">
        <v>44</v>
      </c>
      <c r="N11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 1</v>
      </c>
      <c r="O1155" t="e">
        <f>VLOOKUP(TableOMP[[#This Row],[Label]],TableAvg[],2,FALSE)</f>
        <v>#N/A</v>
      </c>
      <c r="P1155" t="e">
        <f>VLOOKUP(TableOMP[[#This Row],[Label]],TableAvg[],3,FALSE)</f>
        <v>#N/A</v>
      </c>
      <c r="Q1155" t="e">
        <f>TableOMP[[#This Row],[Avg]]-$U$2*TableOMP[[#This Row],[StdDev]]</f>
        <v>#N/A</v>
      </c>
      <c r="R1155" t="e">
        <f>TableOMP[[#This Row],[Avg]]+$U$2*TableOMP[[#This Row],[StdDev]]</f>
        <v>#N/A</v>
      </c>
      <c r="S1155" t="e">
        <f>IF(AND(TableOMP[[#This Row],[total_time]]&gt;=TableOMP[[#This Row],[Low]], TableOMP[[#This Row],[total_time]]&lt;=TableOMP[[#This Row],[High]]),1,0)</f>
        <v>#N/A</v>
      </c>
    </row>
    <row r="1156" spans="1:19" x14ac:dyDescent="0.25">
      <c r="A1156" t="s">
        <v>15</v>
      </c>
      <c r="B1156">
        <v>10000</v>
      </c>
      <c r="C1156">
        <v>100</v>
      </c>
      <c r="D1156">
        <v>100000</v>
      </c>
      <c r="E1156">
        <v>5</v>
      </c>
      <c r="F1156">
        <v>1</v>
      </c>
      <c r="G1156">
        <v>37.418154000000001</v>
      </c>
      <c r="H1156">
        <v>0.52046099999999995</v>
      </c>
      <c r="I1156">
        <v>0.92462500000000003</v>
      </c>
      <c r="J1156">
        <v>0.231156</v>
      </c>
      <c r="K1156" t="str">
        <f t="shared" si="18"/>
        <v>6</v>
      </c>
      <c r="L1156" t="s">
        <v>43</v>
      </c>
      <c r="M1156" t="s">
        <v>44</v>
      </c>
      <c r="N11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 1</v>
      </c>
      <c r="O1156" t="e">
        <f>VLOOKUP(TableOMP[[#This Row],[Label]],TableAvg[],2,FALSE)</f>
        <v>#N/A</v>
      </c>
      <c r="P1156" t="e">
        <f>VLOOKUP(TableOMP[[#This Row],[Label]],TableAvg[],3,FALSE)</f>
        <v>#N/A</v>
      </c>
      <c r="Q1156" t="e">
        <f>TableOMP[[#This Row],[Avg]]-$U$2*TableOMP[[#This Row],[StdDev]]</f>
        <v>#N/A</v>
      </c>
      <c r="R1156" t="e">
        <f>TableOMP[[#This Row],[Avg]]+$U$2*TableOMP[[#This Row],[StdDev]]</f>
        <v>#N/A</v>
      </c>
      <c r="S1156" t="e">
        <f>IF(AND(TableOMP[[#This Row],[total_time]]&gt;=TableOMP[[#This Row],[Low]], TableOMP[[#This Row],[total_time]]&lt;=TableOMP[[#This Row],[High]]),1,0)</f>
        <v>#N/A</v>
      </c>
    </row>
    <row r="1157" spans="1:19" x14ac:dyDescent="0.25">
      <c r="A1157" t="s">
        <v>15</v>
      </c>
      <c r="B1157">
        <v>10000</v>
      </c>
      <c r="C1157">
        <v>100</v>
      </c>
      <c r="D1157">
        <v>100000</v>
      </c>
      <c r="E1157">
        <v>6</v>
      </c>
      <c r="F1157">
        <v>1</v>
      </c>
      <c r="G1157">
        <v>31.089487999999999</v>
      </c>
      <c r="H1157">
        <v>0.26670899999999997</v>
      </c>
      <c r="I1157">
        <v>0.63863400000000003</v>
      </c>
      <c r="J1157">
        <v>0.12772700000000001</v>
      </c>
      <c r="K1157" t="str">
        <f t="shared" si="18"/>
        <v>6</v>
      </c>
      <c r="L1157" t="s">
        <v>43</v>
      </c>
      <c r="M1157" t="s">
        <v>44</v>
      </c>
      <c r="N11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 1</v>
      </c>
      <c r="O1157" t="e">
        <f>VLOOKUP(TableOMP[[#This Row],[Label]],TableAvg[],2,FALSE)</f>
        <v>#N/A</v>
      </c>
      <c r="P1157" t="e">
        <f>VLOOKUP(TableOMP[[#This Row],[Label]],TableAvg[],3,FALSE)</f>
        <v>#N/A</v>
      </c>
      <c r="Q1157" t="e">
        <f>TableOMP[[#This Row],[Avg]]-$U$2*TableOMP[[#This Row],[StdDev]]</f>
        <v>#N/A</v>
      </c>
      <c r="R1157" t="e">
        <f>TableOMP[[#This Row],[Avg]]+$U$2*TableOMP[[#This Row],[StdDev]]</f>
        <v>#N/A</v>
      </c>
      <c r="S1157" t="e">
        <f>IF(AND(TableOMP[[#This Row],[total_time]]&gt;=TableOMP[[#This Row],[Low]], TableOMP[[#This Row],[total_time]]&lt;=TableOMP[[#This Row],[High]]),1,0)</f>
        <v>#N/A</v>
      </c>
    </row>
    <row r="1158" spans="1:19" x14ac:dyDescent="0.25">
      <c r="A1158" t="s">
        <v>15</v>
      </c>
      <c r="B1158">
        <v>10000</v>
      </c>
      <c r="C1158">
        <v>100</v>
      </c>
      <c r="D1158">
        <v>100000</v>
      </c>
      <c r="E1158">
        <v>7</v>
      </c>
      <c r="F1158">
        <v>1</v>
      </c>
      <c r="G1158">
        <v>28.538367999999998</v>
      </c>
      <c r="H1158">
        <v>1.989857</v>
      </c>
      <c r="I1158">
        <v>0.98860700000000001</v>
      </c>
      <c r="J1158">
        <v>0.164768</v>
      </c>
      <c r="K1158" t="str">
        <f t="shared" si="18"/>
        <v>6</v>
      </c>
      <c r="L1158" t="s">
        <v>43</v>
      </c>
      <c r="M1158" t="s">
        <v>44</v>
      </c>
      <c r="N11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7 1</v>
      </c>
      <c r="O1158" t="e">
        <f>VLOOKUP(TableOMP[[#This Row],[Label]],TableAvg[],2,FALSE)</f>
        <v>#N/A</v>
      </c>
      <c r="P1158" t="e">
        <f>VLOOKUP(TableOMP[[#This Row],[Label]],TableAvg[],3,FALSE)</f>
        <v>#N/A</v>
      </c>
      <c r="Q1158" t="e">
        <f>TableOMP[[#This Row],[Avg]]-$U$2*TableOMP[[#This Row],[StdDev]]</f>
        <v>#N/A</v>
      </c>
      <c r="R1158" t="e">
        <f>TableOMP[[#This Row],[Avg]]+$U$2*TableOMP[[#This Row],[StdDev]]</f>
        <v>#N/A</v>
      </c>
      <c r="S1158" t="e">
        <f>IF(AND(TableOMP[[#This Row],[total_time]]&gt;=TableOMP[[#This Row],[Low]], TableOMP[[#This Row],[total_time]]&lt;=TableOMP[[#This Row],[High]]),1,0)</f>
        <v>#N/A</v>
      </c>
    </row>
    <row r="1159" spans="1:19" x14ac:dyDescent="0.25">
      <c r="A1159" t="s">
        <v>15</v>
      </c>
      <c r="B1159">
        <v>10000</v>
      </c>
      <c r="C1159">
        <v>100</v>
      </c>
      <c r="D1159">
        <v>100000</v>
      </c>
      <c r="E1159">
        <v>8</v>
      </c>
      <c r="F1159">
        <v>1</v>
      </c>
      <c r="G1159">
        <v>26.856190000000002</v>
      </c>
      <c r="H1159">
        <v>3.6242529999999999</v>
      </c>
      <c r="I1159">
        <v>12.850472999999999</v>
      </c>
      <c r="J1159">
        <v>1.835782</v>
      </c>
      <c r="K1159" t="str">
        <f t="shared" si="18"/>
        <v>6</v>
      </c>
      <c r="L1159" t="s">
        <v>43</v>
      </c>
      <c r="M1159" t="s">
        <v>44</v>
      </c>
      <c r="N11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8 1</v>
      </c>
      <c r="O1159" t="e">
        <f>VLOOKUP(TableOMP[[#This Row],[Label]],TableAvg[],2,FALSE)</f>
        <v>#N/A</v>
      </c>
      <c r="P1159" t="e">
        <f>VLOOKUP(TableOMP[[#This Row],[Label]],TableAvg[],3,FALSE)</f>
        <v>#N/A</v>
      </c>
      <c r="Q1159" t="e">
        <f>TableOMP[[#This Row],[Avg]]-$U$2*TableOMP[[#This Row],[StdDev]]</f>
        <v>#N/A</v>
      </c>
      <c r="R1159" t="e">
        <f>TableOMP[[#This Row],[Avg]]+$U$2*TableOMP[[#This Row],[StdDev]]</f>
        <v>#N/A</v>
      </c>
      <c r="S1159" t="e">
        <f>IF(AND(TableOMP[[#This Row],[total_time]]&gt;=TableOMP[[#This Row],[Low]], TableOMP[[#This Row],[total_time]]&lt;=TableOMP[[#This Row],[High]]),1,0)</f>
        <v>#N/A</v>
      </c>
    </row>
    <row r="1160" spans="1:19" x14ac:dyDescent="0.25">
      <c r="A1160" t="s">
        <v>15</v>
      </c>
      <c r="B1160">
        <v>10000</v>
      </c>
      <c r="C1160">
        <v>100</v>
      </c>
      <c r="D1160">
        <v>100000</v>
      </c>
      <c r="E1160">
        <v>9</v>
      </c>
      <c r="F1160">
        <v>1</v>
      </c>
      <c r="G1160">
        <v>21.036918</v>
      </c>
      <c r="H1160">
        <v>0.32874900000000001</v>
      </c>
      <c r="I1160">
        <v>1.2209859999999999</v>
      </c>
      <c r="J1160">
        <v>0.15262300000000001</v>
      </c>
      <c r="K1160" t="str">
        <f t="shared" si="18"/>
        <v>6</v>
      </c>
      <c r="L1160" t="s">
        <v>43</v>
      </c>
      <c r="M1160" t="s">
        <v>44</v>
      </c>
      <c r="N11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9 1</v>
      </c>
      <c r="O1160" t="e">
        <f>VLOOKUP(TableOMP[[#This Row],[Label]],TableAvg[],2,FALSE)</f>
        <v>#N/A</v>
      </c>
      <c r="P1160" t="e">
        <f>VLOOKUP(TableOMP[[#This Row],[Label]],TableAvg[],3,FALSE)</f>
        <v>#N/A</v>
      </c>
      <c r="Q1160" t="e">
        <f>TableOMP[[#This Row],[Avg]]-$U$2*TableOMP[[#This Row],[StdDev]]</f>
        <v>#N/A</v>
      </c>
      <c r="R1160" t="e">
        <f>TableOMP[[#This Row],[Avg]]+$U$2*TableOMP[[#This Row],[StdDev]]</f>
        <v>#N/A</v>
      </c>
      <c r="S1160" t="e">
        <f>IF(AND(TableOMP[[#This Row],[total_time]]&gt;=TableOMP[[#This Row],[Low]], TableOMP[[#This Row],[total_time]]&lt;=TableOMP[[#This Row],[High]]),1,0)</f>
        <v>#N/A</v>
      </c>
    </row>
    <row r="1161" spans="1:19" x14ac:dyDescent="0.25">
      <c r="A1161" t="s">
        <v>15</v>
      </c>
      <c r="B1161">
        <v>10000</v>
      </c>
      <c r="C1161">
        <v>100</v>
      </c>
      <c r="D1161">
        <v>100000</v>
      </c>
      <c r="E1161">
        <v>10</v>
      </c>
      <c r="F1161">
        <v>1</v>
      </c>
      <c r="G1161">
        <v>19.002585</v>
      </c>
      <c r="H1161">
        <v>0.31377699999999997</v>
      </c>
      <c r="I1161">
        <v>1.5707739999999999</v>
      </c>
      <c r="J1161">
        <v>0.17452999999999999</v>
      </c>
      <c r="K1161" t="str">
        <f t="shared" si="18"/>
        <v>6</v>
      </c>
      <c r="L1161" t="s">
        <v>43</v>
      </c>
      <c r="M1161" t="s">
        <v>44</v>
      </c>
      <c r="N11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10 1</v>
      </c>
      <c r="O1161" t="e">
        <f>VLOOKUP(TableOMP[[#This Row],[Label]],TableAvg[],2,FALSE)</f>
        <v>#N/A</v>
      </c>
      <c r="P1161" t="e">
        <f>VLOOKUP(TableOMP[[#This Row],[Label]],TableAvg[],3,FALSE)</f>
        <v>#N/A</v>
      </c>
      <c r="Q1161" t="e">
        <f>TableOMP[[#This Row],[Avg]]-$U$2*TableOMP[[#This Row],[StdDev]]</f>
        <v>#N/A</v>
      </c>
      <c r="R1161" t="e">
        <f>TableOMP[[#This Row],[Avg]]+$U$2*TableOMP[[#This Row],[StdDev]]</f>
        <v>#N/A</v>
      </c>
      <c r="S1161" t="e">
        <f>IF(AND(TableOMP[[#This Row],[total_time]]&gt;=TableOMP[[#This Row],[Low]], TableOMP[[#This Row],[total_time]]&lt;=TableOMP[[#This Row],[High]]),1,0)</f>
        <v>#N/A</v>
      </c>
    </row>
    <row r="1162" spans="1:19" x14ac:dyDescent="0.25">
      <c r="A1162" t="s">
        <v>15</v>
      </c>
      <c r="B1162">
        <v>10000</v>
      </c>
      <c r="C1162">
        <v>100</v>
      </c>
      <c r="D1162">
        <v>100000</v>
      </c>
      <c r="E1162">
        <v>11</v>
      </c>
      <c r="F1162">
        <v>1</v>
      </c>
      <c r="G1162">
        <v>17.557145999999999</v>
      </c>
      <c r="H1162">
        <v>0.516185</v>
      </c>
      <c r="I1162">
        <v>1.938763</v>
      </c>
      <c r="J1162">
        <v>0.19387599999999999</v>
      </c>
      <c r="K1162" t="str">
        <f t="shared" si="18"/>
        <v>6</v>
      </c>
      <c r="L1162" t="s">
        <v>43</v>
      </c>
      <c r="M1162" t="s">
        <v>44</v>
      </c>
      <c r="N11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11 1</v>
      </c>
      <c r="O1162" t="e">
        <f>VLOOKUP(TableOMP[[#This Row],[Label]],TableAvg[],2,FALSE)</f>
        <v>#N/A</v>
      </c>
      <c r="P1162" t="e">
        <f>VLOOKUP(TableOMP[[#This Row],[Label]],TableAvg[],3,FALSE)</f>
        <v>#N/A</v>
      </c>
      <c r="Q1162" t="e">
        <f>TableOMP[[#This Row],[Avg]]-$U$2*TableOMP[[#This Row],[StdDev]]</f>
        <v>#N/A</v>
      </c>
      <c r="R1162" t="e">
        <f>TableOMP[[#This Row],[Avg]]+$U$2*TableOMP[[#This Row],[StdDev]]</f>
        <v>#N/A</v>
      </c>
      <c r="S1162" t="e">
        <f>IF(AND(TableOMP[[#This Row],[total_time]]&gt;=TableOMP[[#This Row],[Low]], TableOMP[[#This Row],[total_time]]&lt;=TableOMP[[#This Row],[High]]),1,0)</f>
        <v>#N/A</v>
      </c>
    </row>
    <row r="1163" spans="1:19" x14ac:dyDescent="0.25">
      <c r="A1163" t="s">
        <v>15</v>
      </c>
      <c r="B1163">
        <v>10000</v>
      </c>
      <c r="C1163">
        <v>100</v>
      </c>
      <c r="D1163">
        <v>100000</v>
      </c>
      <c r="E1163">
        <v>12</v>
      </c>
      <c r="F1163">
        <v>1</v>
      </c>
      <c r="G1163">
        <v>17.469524</v>
      </c>
      <c r="H1163">
        <v>1.846533</v>
      </c>
      <c r="I1163">
        <v>1.9033100000000001</v>
      </c>
      <c r="J1163">
        <v>0.17302799999999999</v>
      </c>
      <c r="K1163" t="str">
        <f t="shared" si="18"/>
        <v>6</v>
      </c>
      <c r="L1163" t="s">
        <v>43</v>
      </c>
      <c r="M1163" t="s">
        <v>44</v>
      </c>
      <c r="N11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12 1</v>
      </c>
      <c r="O1163" t="e">
        <f>VLOOKUP(TableOMP[[#This Row],[Label]],TableAvg[],2,FALSE)</f>
        <v>#N/A</v>
      </c>
      <c r="P1163" t="e">
        <f>VLOOKUP(TableOMP[[#This Row],[Label]],TableAvg[],3,FALSE)</f>
        <v>#N/A</v>
      </c>
      <c r="Q1163" t="e">
        <f>TableOMP[[#This Row],[Avg]]-$U$2*TableOMP[[#This Row],[StdDev]]</f>
        <v>#N/A</v>
      </c>
      <c r="R1163" t="e">
        <f>TableOMP[[#This Row],[Avg]]+$U$2*TableOMP[[#This Row],[StdDev]]</f>
        <v>#N/A</v>
      </c>
      <c r="S1163" t="e">
        <f>IF(AND(TableOMP[[#This Row],[total_time]]&gt;=TableOMP[[#This Row],[Low]], TableOMP[[#This Row],[total_time]]&lt;=TableOMP[[#This Row],[High]]),1,0)</f>
        <v>#N/A</v>
      </c>
    </row>
    <row r="1164" spans="1:19" x14ac:dyDescent="0.25">
      <c r="A1164" t="s">
        <v>15</v>
      </c>
      <c r="B1164">
        <v>10000</v>
      </c>
      <c r="C1164">
        <v>100</v>
      </c>
      <c r="D1164">
        <v>100000</v>
      </c>
      <c r="E1164">
        <v>13</v>
      </c>
      <c r="F1164">
        <v>1</v>
      </c>
      <c r="G1164">
        <v>41.254119000000003</v>
      </c>
      <c r="H1164">
        <v>26.714908000000001</v>
      </c>
      <c r="I1164">
        <v>6.6638789999999997</v>
      </c>
      <c r="J1164">
        <v>0.55532300000000001</v>
      </c>
      <c r="K1164" t="str">
        <f t="shared" si="18"/>
        <v>6</v>
      </c>
      <c r="L1164" t="s">
        <v>43</v>
      </c>
      <c r="M1164" t="s">
        <v>44</v>
      </c>
      <c r="N11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13 1</v>
      </c>
      <c r="O1164" t="e">
        <f>VLOOKUP(TableOMP[[#This Row],[Label]],TableAvg[],2,FALSE)</f>
        <v>#N/A</v>
      </c>
      <c r="P1164" t="e">
        <f>VLOOKUP(TableOMP[[#This Row],[Label]],TableAvg[],3,FALSE)</f>
        <v>#N/A</v>
      </c>
      <c r="Q1164" t="e">
        <f>TableOMP[[#This Row],[Avg]]-$U$2*TableOMP[[#This Row],[StdDev]]</f>
        <v>#N/A</v>
      </c>
      <c r="R1164" t="e">
        <f>TableOMP[[#This Row],[Avg]]+$U$2*TableOMP[[#This Row],[StdDev]]</f>
        <v>#N/A</v>
      </c>
      <c r="S1164" t="e">
        <f>IF(AND(TableOMP[[#This Row],[total_time]]&gt;=TableOMP[[#This Row],[Low]], TableOMP[[#This Row],[total_time]]&lt;=TableOMP[[#This Row],[High]]),1,0)</f>
        <v>#N/A</v>
      </c>
    </row>
    <row r="1165" spans="1:19" x14ac:dyDescent="0.25">
      <c r="A1165" t="s">
        <v>15</v>
      </c>
      <c r="B1165">
        <v>10000</v>
      </c>
      <c r="C1165">
        <v>100</v>
      </c>
      <c r="D1165">
        <v>100000</v>
      </c>
      <c r="E1165">
        <v>14</v>
      </c>
      <c r="F1165">
        <v>1</v>
      </c>
      <c r="G1165">
        <v>14.184422</v>
      </c>
      <c r="H1165">
        <v>0.60719500000000004</v>
      </c>
      <c r="I1165">
        <v>2.712666</v>
      </c>
      <c r="J1165">
        <v>0.20866699999999999</v>
      </c>
      <c r="K1165" t="str">
        <f t="shared" si="18"/>
        <v>6</v>
      </c>
      <c r="L1165" t="s">
        <v>43</v>
      </c>
      <c r="M1165" t="s">
        <v>44</v>
      </c>
      <c r="N11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14 1</v>
      </c>
      <c r="O1165" t="e">
        <f>VLOOKUP(TableOMP[[#This Row],[Label]],TableAvg[],2,FALSE)</f>
        <v>#N/A</v>
      </c>
      <c r="P1165" t="e">
        <f>VLOOKUP(TableOMP[[#This Row],[Label]],TableAvg[],3,FALSE)</f>
        <v>#N/A</v>
      </c>
      <c r="Q1165" t="e">
        <f>TableOMP[[#This Row],[Avg]]-$U$2*TableOMP[[#This Row],[StdDev]]</f>
        <v>#N/A</v>
      </c>
      <c r="R1165" t="e">
        <f>TableOMP[[#This Row],[Avg]]+$U$2*TableOMP[[#This Row],[StdDev]]</f>
        <v>#N/A</v>
      </c>
      <c r="S1165" t="e">
        <f>IF(AND(TableOMP[[#This Row],[total_time]]&gt;=TableOMP[[#This Row],[Low]], TableOMP[[#This Row],[total_time]]&lt;=TableOMP[[#This Row],[High]]),1,0)</f>
        <v>#N/A</v>
      </c>
    </row>
    <row r="1166" spans="1:19" x14ac:dyDescent="0.25">
      <c r="A1166" t="s">
        <v>15</v>
      </c>
      <c r="B1166">
        <v>10000</v>
      </c>
      <c r="C1166">
        <v>100</v>
      </c>
      <c r="D1166">
        <v>100000</v>
      </c>
      <c r="E1166">
        <v>15</v>
      </c>
      <c r="F1166">
        <v>1</v>
      </c>
      <c r="G1166">
        <v>13.332915</v>
      </c>
      <c r="H1166">
        <v>0.60094899999999996</v>
      </c>
      <c r="I1166">
        <v>2.780211</v>
      </c>
      <c r="J1166">
        <v>0.19858600000000001</v>
      </c>
      <c r="K1166" t="str">
        <f t="shared" si="18"/>
        <v>6</v>
      </c>
      <c r="L1166" t="s">
        <v>43</v>
      </c>
      <c r="M1166" t="s">
        <v>44</v>
      </c>
      <c r="N11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15 1</v>
      </c>
      <c r="O1166" t="e">
        <f>VLOOKUP(TableOMP[[#This Row],[Label]],TableAvg[],2,FALSE)</f>
        <v>#N/A</v>
      </c>
      <c r="P1166" t="e">
        <f>VLOOKUP(TableOMP[[#This Row],[Label]],TableAvg[],3,FALSE)</f>
        <v>#N/A</v>
      </c>
      <c r="Q1166" t="e">
        <f>TableOMP[[#This Row],[Avg]]-$U$2*TableOMP[[#This Row],[StdDev]]</f>
        <v>#N/A</v>
      </c>
      <c r="R1166" t="e">
        <f>TableOMP[[#This Row],[Avg]]+$U$2*TableOMP[[#This Row],[StdDev]]</f>
        <v>#N/A</v>
      </c>
      <c r="S1166" t="e">
        <f>IF(AND(TableOMP[[#This Row],[total_time]]&gt;=TableOMP[[#This Row],[Low]], TableOMP[[#This Row],[total_time]]&lt;=TableOMP[[#This Row],[High]]),1,0)</f>
        <v>#N/A</v>
      </c>
    </row>
    <row r="1167" spans="1:19" x14ac:dyDescent="0.25">
      <c r="A1167" t="s">
        <v>15</v>
      </c>
      <c r="B1167">
        <v>10000</v>
      </c>
      <c r="C1167">
        <v>100</v>
      </c>
      <c r="D1167">
        <v>100000</v>
      </c>
      <c r="E1167">
        <v>16</v>
      </c>
      <c r="F1167">
        <v>1</v>
      </c>
      <c r="G1167">
        <v>12.764393</v>
      </c>
      <c r="H1167">
        <v>0.59788200000000002</v>
      </c>
      <c r="I1167">
        <v>3.5789170000000001</v>
      </c>
      <c r="J1167">
        <v>0.238594</v>
      </c>
      <c r="K1167" t="str">
        <f t="shared" si="18"/>
        <v>6</v>
      </c>
      <c r="L1167" t="s">
        <v>43</v>
      </c>
      <c r="M1167" t="s">
        <v>44</v>
      </c>
      <c r="N11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16 1</v>
      </c>
      <c r="O1167" t="e">
        <f>VLOOKUP(TableOMP[[#This Row],[Label]],TableAvg[],2,FALSE)</f>
        <v>#N/A</v>
      </c>
      <c r="P1167" t="e">
        <f>VLOOKUP(TableOMP[[#This Row],[Label]],TableAvg[],3,FALSE)</f>
        <v>#N/A</v>
      </c>
      <c r="Q1167" t="e">
        <f>TableOMP[[#This Row],[Avg]]-$U$2*TableOMP[[#This Row],[StdDev]]</f>
        <v>#N/A</v>
      </c>
      <c r="R1167" t="e">
        <f>TableOMP[[#This Row],[Avg]]+$U$2*TableOMP[[#This Row],[StdDev]]</f>
        <v>#N/A</v>
      </c>
      <c r="S1167" t="e">
        <f>IF(AND(TableOMP[[#This Row],[total_time]]&gt;=TableOMP[[#This Row],[Low]], TableOMP[[#This Row],[total_time]]&lt;=TableOMP[[#This Row],[High]]),1,0)</f>
        <v>#N/A</v>
      </c>
    </row>
    <row r="1168" spans="1:19" x14ac:dyDescent="0.25">
      <c r="A1168" t="s">
        <v>15</v>
      </c>
      <c r="B1168">
        <v>10000</v>
      </c>
      <c r="C1168">
        <v>100</v>
      </c>
      <c r="D1168">
        <v>100000</v>
      </c>
      <c r="E1168">
        <v>17</v>
      </c>
      <c r="F1168">
        <v>1</v>
      </c>
      <c r="G1168">
        <v>12.087992</v>
      </c>
      <c r="H1168">
        <v>0.71628800000000004</v>
      </c>
      <c r="I1168">
        <v>5.0525849999999997</v>
      </c>
      <c r="J1168">
        <v>0.31578699999999998</v>
      </c>
      <c r="K1168" t="str">
        <f t="shared" si="18"/>
        <v>6</v>
      </c>
      <c r="L1168" t="s">
        <v>43</v>
      </c>
      <c r="M1168" t="s">
        <v>44</v>
      </c>
      <c r="N11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17 1</v>
      </c>
      <c r="O1168" t="e">
        <f>VLOOKUP(TableOMP[[#This Row],[Label]],TableAvg[],2,FALSE)</f>
        <v>#N/A</v>
      </c>
      <c r="P1168" t="e">
        <f>VLOOKUP(TableOMP[[#This Row],[Label]],TableAvg[],3,FALSE)</f>
        <v>#N/A</v>
      </c>
      <c r="Q1168" t="e">
        <f>TableOMP[[#This Row],[Avg]]-$U$2*TableOMP[[#This Row],[StdDev]]</f>
        <v>#N/A</v>
      </c>
      <c r="R1168" t="e">
        <f>TableOMP[[#This Row],[Avg]]+$U$2*TableOMP[[#This Row],[StdDev]]</f>
        <v>#N/A</v>
      </c>
      <c r="S1168" t="e">
        <f>IF(AND(TableOMP[[#This Row],[total_time]]&gt;=TableOMP[[#This Row],[Low]], TableOMP[[#This Row],[total_time]]&lt;=TableOMP[[#This Row],[High]]),1,0)</f>
        <v>#N/A</v>
      </c>
    </row>
    <row r="1169" spans="1:19" x14ac:dyDescent="0.25">
      <c r="A1169" t="s">
        <v>15</v>
      </c>
      <c r="B1169">
        <v>10000</v>
      </c>
      <c r="C1169">
        <v>100</v>
      </c>
      <c r="D1169">
        <v>100000</v>
      </c>
      <c r="E1169">
        <v>18</v>
      </c>
      <c r="F1169">
        <v>1</v>
      </c>
      <c r="G1169">
        <v>11.215180999999999</v>
      </c>
      <c r="H1169">
        <v>0.33002999999999999</v>
      </c>
      <c r="I1169">
        <v>2.4190320000000001</v>
      </c>
      <c r="J1169">
        <v>0.14229600000000001</v>
      </c>
      <c r="K1169" t="str">
        <f t="shared" si="18"/>
        <v>6</v>
      </c>
      <c r="L1169" t="s">
        <v>43</v>
      </c>
      <c r="M1169" t="s">
        <v>44</v>
      </c>
      <c r="N11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18 1</v>
      </c>
      <c r="O1169" t="e">
        <f>VLOOKUP(TableOMP[[#This Row],[Label]],TableAvg[],2,FALSE)</f>
        <v>#N/A</v>
      </c>
      <c r="P1169" t="e">
        <f>VLOOKUP(TableOMP[[#This Row],[Label]],TableAvg[],3,FALSE)</f>
        <v>#N/A</v>
      </c>
      <c r="Q1169" t="e">
        <f>TableOMP[[#This Row],[Avg]]-$U$2*TableOMP[[#This Row],[StdDev]]</f>
        <v>#N/A</v>
      </c>
      <c r="R1169" t="e">
        <f>TableOMP[[#This Row],[Avg]]+$U$2*TableOMP[[#This Row],[StdDev]]</f>
        <v>#N/A</v>
      </c>
      <c r="S1169" t="e">
        <f>IF(AND(TableOMP[[#This Row],[total_time]]&gt;=TableOMP[[#This Row],[Low]], TableOMP[[#This Row],[total_time]]&lt;=TableOMP[[#This Row],[High]]),1,0)</f>
        <v>#N/A</v>
      </c>
    </row>
    <row r="1170" spans="1:19" x14ac:dyDescent="0.25">
      <c r="A1170" t="s">
        <v>15</v>
      </c>
      <c r="B1170">
        <v>10000</v>
      </c>
      <c r="C1170">
        <v>100</v>
      </c>
      <c r="D1170">
        <v>100000</v>
      </c>
      <c r="E1170">
        <v>19</v>
      </c>
      <c r="F1170">
        <v>1</v>
      </c>
      <c r="G1170">
        <v>10.841834</v>
      </c>
      <c r="H1170">
        <v>0.36524800000000002</v>
      </c>
      <c r="I1170">
        <v>4.0538439999999998</v>
      </c>
      <c r="J1170">
        <v>0.225214</v>
      </c>
      <c r="K1170" t="str">
        <f t="shared" si="18"/>
        <v>6</v>
      </c>
      <c r="L1170" t="s">
        <v>43</v>
      </c>
      <c r="M1170" t="s">
        <v>44</v>
      </c>
      <c r="N11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19 1</v>
      </c>
      <c r="O1170" t="e">
        <f>VLOOKUP(TableOMP[[#This Row],[Label]],TableAvg[],2,FALSE)</f>
        <v>#N/A</v>
      </c>
      <c r="P1170" t="e">
        <f>VLOOKUP(TableOMP[[#This Row],[Label]],TableAvg[],3,FALSE)</f>
        <v>#N/A</v>
      </c>
      <c r="Q1170" t="e">
        <f>TableOMP[[#This Row],[Avg]]-$U$2*TableOMP[[#This Row],[StdDev]]</f>
        <v>#N/A</v>
      </c>
      <c r="R1170" t="e">
        <f>TableOMP[[#This Row],[Avg]]+$U$2*TableOMP[[#This Row],[StdDev]]</f>
        <v>#N/A</v>
      </c>
      <c r="S1170" t="e">
        <f>IF(AND(TableOMP[[#This Row],[total_time]]&gt;=TableOMP[[#This Row],[Low]], TableOMP[[#This Row],[total_time]]&lt;=TableOMP[[#This Row],[High]]),1,0)</f>
        <v>#N/A</v>
      </c>
    </row>
    <row r="1171" spans="1:19" x14ac:dyDescent="0.25">
      <c r="A1171" t="s">
        <v>15</v>
      </c>
      <c r="B1171">
        <v>10000</v>
      </c>
      <c r="C1171">
        <v>100</v>
      </c>
      <c r="D1171">
        <v>100000</v>
      </c>
      <c r="E1171">
        <v>35</v>
      </c>
      <c r="F1171">
        <v>1</v>
      </c>
      <c r="G1171">
        <v>6.6867039999999998</v>
      </c>
      <c r="H1171">
        <v>0.50703500000000001</v>
      </c>
      <c r="I1171">
        <v>5.5315580000000004</v>
      </c>
      <c r="J1171">
        <v>0.162693</v>
      </c>
      <c r="K1171" t="str">
        <f t="shared" si="18"/>
        <v>6</v>
      </c>
      <c r="L1171" t="s">
        <v>43</v>
      </c>
      <c r="M1171" t="s">
        <v>44</v>
      </c>
      <c r="N11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35 1</v>
      </c>
      <c r="O1171" t="e">
        <f>VLOOKUP(TableOMP[[#This Row],[Label]],TableAvg[],2,FALSE)</f>
        <v>#N/A</v>
      </c>
      <c r="P1171" t="e">
        <f>VLOOKUP(TableOMP[[#This Row],[Label]],TableAvg[],3,FALSE)</f>
        <v>#N/A</v>
      </c>
      <c r="Q1171" t="e">
        <f>TableOMP[[#This Row],[Avg]]-$U$2*TableOMP[[#This Row],[StdDev]]</f>
        <v>#N/A</v>
      </c>
      <c r="R1171" t="e">
        <f>TableOMP[[#This Row],[Avg]]+$U$2*TableOMP[[#This Row],[StdDev]]</f>
        <v>#N/A</v>
      </c>
      <c r="S1171" t="e">
        <f>IF(AND(TableOMP[[#This Row],[total_time]]&gt;=TableOMP[[#This Row],[Low]], TableOMP[[#This Row],[total_time]]&lt;=TableOMP[[#This Row],[High]]),1,0)</f>
        <v>#N/A</v>
      </c>
    </row>
    <row r="1172" spans="1:19" x14ac:dyDescent="0.25">
      <c r="A1172" t="s">
        <v>15</v>
      </c>
      <c r="B1172">
        <v>10000</v>
      </c>
      <c r="C1172">
        <v>100</v>
      </c>
      <c r="D1172">
        <v>100000</v>
      </c>
      <c r="E1172">
        <v>36</v>
      </c>
      <c r="F1172">
        <v>1</v>
      </c>
      <c r="G1172">
        <v>6.8584490000000002</v>
      </c>
      <c r="H1172">
        <v>0.65536099999999997</v>
      </c>
      <c r="I1172">
        <v>8.9076450000000005</v>
      </c>
      <c r="J1172">
        <v>0.25450400000000001</v>
      </c>
      <c r="K1172" t="str">
        <f t="shared" si="18"/>
        <v>6</v>
      </c>
      <c r="L1172" t="s">
        <v>43</v>
      </c>
      <c r="M1172" t="s">
        <v>44</v>
      </c>
      <c r="N11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36 1</v>
      </c>
      <c r="O1172" t="e">
        <f>VLOOKUP(TableOMP[[#This Row],[Label]],TableAvg[],2,FALSE)</f>
        <v>#N/A</v>
      </c>
      <c r="P1172" t="e">
        <f>VLOOKUP(TableOMP[[#This Row],[Label]],TableAvg[],3,FALSE)</f>
        <v>#N/A</v>
      </c>
      <c r="Q1172" t="e">
        <f>TableOMP[[#This Row],[Avg]]-$U$2*TableOMP[[#This Row],[StdDev]]</f>
        <v>#N/A</v>
      </c>
      <c r="R1172" t="e">
        <f>TableOMP[[#This Row],[Avg]]+$U$2*TableOMP[[#This Row],[StdDev]]</f>
        <v>#N/A</v>
      </c>
      <c r="S1172" t="e">
        <f>IF(AND(TableOMP[[#This Row],[total_time]]&gt;=TableOMP[[#This Row],[Low]], TableOMP[[#This Row],[total_time]]&lt;=TableOMP[[#This Row],[High]]),1,0)</f>
        <v>#N/A</v>
      </c>
    </row>
    <row r="1173" spans="1:19" x14ac:dyDescent="0.25">
      <c r="A1173" t="s">
        <v>15</v>
      </c>
      <c r="B1173">
        <v>10000</v>
      </c>
      <c r="C1173">
        <v>100</v>
      </c>
      <c r="D1173">
        <v>100000</v>
      </c>
      <c r="E1173">
        <v>37</v>
      </c>
      <c r="F1173">
        <v>1</v>
      </c>
      <c r="G1173">
        <v>6.5623459999999998</v>
      </c>
      <c r="H1173">
        <v>0.59057700000000002</v>
      </c>
      <c r="I1173">
        <v>7.6612130000000001</v>
      </c>
      <c r="J1173">
        <v>0.212811</v>
      </c>
      <c r="K1173" t="str">
        <f t="shared" si="18"/>
        <v>6</v>
      </c>
      <c r="L1173" t="s">
        <v>43</v>
      </c>
      <c r="M1173" t="s">
        <v>44</v>
      </c>
      <c r="N11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37 1</v>
      </c>
      <c r="O1173" t="e">
        <f>VLOOKUP(TableOMP[[#This Row],[Label]],TableAvg[],2,FALSE)</f>
        <v>#N/A</v>
      </c>
      <c r="P1173" t="e">
        <f>VLOOKUP(TableOMP[[#This Row],[Label]],TableAvg[],3,FALSE)</f>
        <v>#N/A</v>
      </c>
      <c r="Q1173" t="e">
        <f>TableOMP[[#This Row],[Avg]]-$U$2*TableOMP[[#This Row],[StdDev]]</f>
        <v>#N/A</v>
      </c>
      <c r="R1173" t="e">
        <f>TableOMP[[#This Row],[Avg]]+$U$2*TableOMP[[#This Row],[StdDev]]</f>
        <v>#N/A</v>
      </c>
      <c r="S1173" t="e">
        <f>IF(AND(TableOMP[[#This Row],[total_time]]&gt;=TableOMP[[#This Row],[Low]], TableOMP[[#This Row],[total_time]]&lt;=TableOMP[[#This Row],[High]]),1,0)</f>
        <v>#N/A</v>
      </c>
    </row>
    <row r="1174" spans="1:19" x14ac:dyDescent="0.25">
      <c r="A1174" t="s">
        <v>15</v>
      </c>
      <c r="B1174">
        <v>10000</v>
      </c>
      <c r="C1174">
        <v>100</v>
      </c>
      <c r="D1174">
        <v>100000</v>
      </c>
      <c r="E1174">
        <v>38</v>
      </c>
      <c r="F1174">
        <v>1</v>
      </c>
      <c r="G1174">
        <v>6.9189610000000004</v>
      </c>
      <c r="H1174">
        <v>1.072373</v>
      </c>
      <c r="I1174">
        <v>5.8351769999999998</v>
      </c>
      <c r="J1174">
        <v>0.15770700000000001</v>
      </c>
      <c r="K1174" t="str">
        <f t="shared" si="18"/>
        <v>6</v>
      </c>
      <c r="L1174" t="s">
        <v>43</v>
      </c>
      <c r="M1174" t="s">
        <v>44</v>
      </c>
      <c r="N11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38 1</v>
      </c>
      <c r="O1174" t="e">
        <f>VLOOKUP(TableOMP[[#This Row],[Label]],TableAvg[],2,FALSE)</f>
        <v>#N/A</v>
      </c>
      <c r="P1174" t="e">
        <f>VLOOKUP(TableOMP[[#This Row],[Label]],TableAvg[],3,FALSE)</f>
        <v>#N/A</v>
      </c>
      <c r="Q1174" t="e">
        <f>TableOMP[[#This Row],[Avg]]-$U$2*TableOMP[[#This Row],[StdDev]]</f>
        <v>#N/A</v>
      </c>
      <c r="R1174" t="e">
        <f>TableOMP[[#This Row],[Avg]]+$U$2*TableOMP[[#This Row],[StdDev]]</f>
        <v>#N/A</v>
      </c>
      <c r="S1174" t="e">
        <f>IF(AND(TableOMP[[#This Row],[total_time]]&gt;=TableOMP[[#This Row],[Low]], TableOMP[[#This Row],[total_time]]&lt;=TableOMP[[#This Row],[High]]),1,0)</f>
        <v>#N/A</v>
      </c>
    </row>
    <row r="1175" spans="1:19" x14ac:dyDescent="0.25">
      <c r="A1175" t="s">
        <v>15</v>
      </c>
      <c r="B1175">
        <v>10000</v>
      </c>
      <c r="C1175">
        <v>100</v>
      </c>
      <c r="D1175">
        <v>100000</v>
      </c>
      <c r="E1175">
        <v>39</v>
      </c>
      <c r="F1175">
        <v>1</v>
      </c>
      <c r="G1175">
        <v>7.1238970000000004</v>
      </c>
      <c r="H1175">
        <v>1.2542990000000001</v>
      </c>
      <c r="I1175">
        <v>6.9536559999999996</v>
      </c>
      <c r="J1175">
        <v>0.18299099999999999</v>
      </c>
      <c r="K1175" t="str">
        <f t="shared" si="18"/>
        <v>6</v>
      </c>
      <c r="L1175" t="s">
        <v>43</v>
      </c>
      <c r="M1175" t="s">
        <v>44</v>
      </c>
      <c r="N11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39 1</v>
      </c>
      <c r="O1175" t="e">
        <f>VLOOKUP(TableOMP[[#This Row],[Label]],TableAvg[],2,FALSE)</f>
        <v>#N/A</v>
      </c>
      <c r="P1175" t="e">
        <f>VLOOKUP(TableOMP[[#This Row],[Label]],TableAvg[],3,FALSE)</f>
        <v>#N/A</v>
      </c>
      <c r="Q1175" t="e">
        <f>TableOMP[[#This Row],[Avg]]-$U$2*TableOMP[[#This Row],[StdDev]]</f>
        <v>#N/A</v>
      </c>
      <c r="R1175" t="e">
        <f>TableOMP[[#This Row],[Avg]]+$U$2*TableOMP[[#This Row],[StdDev]]</f>
        <v>#N/A</v>
      </c>
      <c r="S1175" t="e">
        <f>IF(AND(TableOMP[[#This Row],[total_time]]&gt;=TableOMP[[#This Row],[Low]], TableOMP[[#This Row],[total_time]]&lt;=TableOMP[[#This Row],[High]]),1,0)</f>
        <v>#N/A</v>
      </c>
    </row>
    <row r="1176" spans="1:19" x14ac:dyDescent="0.25">
      <c r="A1176" t="s">
        <v>15</v>
      </c>
      <c r="B1176">
        <v>10000</v>
      </c>
      <c r="C1176">
        <v>100</v>
      </c>
      <c r="D1176">
        <v>100000</v>
      </c>
      <c r="E1176">
        <v>40</v>
      </c>
      <c r="F1176">
        <v>1</v>
      </c>
      <c r="G1176">
        <v>6.0584249999999997</v>
      </c>
      <c r="H1176">
        <v>0.45319100000000001</v>
      </c>
      <c r="I1176">
        <v>5.0444009999999997</v>
      </c>
      <c r="J1176">
        <v>0.12934399999999999</v>
      </c>
      <c r="K1176" t="str">
        <f t="shared" si="18"/>
        <v>6</v>
      </c>
      <c r="L1176" t="s">
        <v>43</v>
      </c>
      <c r="M1176" t="s">
        <v>44</v>
      </c>
      <c r="N11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40 1</v>
      </c>
      <c r="O1176" t="e">
        <f>VLOOKUP(TableOMP[[#This Row],[Label]],TableAvg[],2,FALSE)</f>
        <v>#N/A</v>
      </c>
      <c r="P1176" t="e">
        <f>VLOOKUP(TableOMP[[#This Row],[Label]],TableAvg[],3,FALSE)</f>
        <v>#N/A</v>
      </c>
      <c r="Q1176" t="e">
        <f>TableOMP[[#This Row],[Avg]]-$U$2*TableOMP[[#This Row],[StdDev]]</f>
        <v>#N/A</v>
      </c>
      <c r="R1176" t="e">
        <f>TableOMP[[#This Row],[Avg]]+$U$2*TableOMP[[#This Row],[StdDev]]</f>
        <v>#N/A</v>
      </c>
      <c r="S1176" t="e">
        <f>IF(AND(TableOMP[[#This Row],[total_time]]&gt;=TableOMP[[#This Row],[Low]], TableOMP[[#This Row],[total_time]]&lt;=TableOMP[[#This Row],[High]]),1,0)</f>
        <v>#N/A</v>
      </c>
    </row>
    <row r="1177" spans="1:19" x14ac:dyDescent="0.25">
      <c r="A1177" t="s">
        <v>15</v>
      </c>
      <c r="B1177">
        <v>10000</v>
      </c>
      <c r="C1177">
        <v>100</v>
      </c>
      <c r="D1177">
        <v>100000</v>
      </c>
      <c r="E1177">
        <v>41</v>
      </c>
      <c r="F1177">
        <v>1</v>
      </c>
      <c r="G1177">
        <v>7.3870719999999999</v>
      </c>
      <c r="H1177">
        <v>1.817428</v>
      </c>
      <c r="I1177">
        <v>10.470504999999999</v>
      </c>
      <c r="J1177">
        <v>0.26176300000000002</v>
      </c>
      <c r="K1177" t="str">
        <f t="shared" si="18"/>
        <v>6</v>
      </c>
      <c r="L1177" t="s">
        <v>43</v>
      </c>
      <c r="M1177" t="s">
        <v>44</v>
      </c>
      <c r="N11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41 1</v>
      </c>
      <c r="O1177" t="e">
        <f>VLOOKUP(TableOMP[[#This Row],[Label]],TableAvg[],2,FALSE)</f>
        <v>#N/A</v>
      </c>
      <c r="P1177" t="e">
        <f>VLOOKUP(TableOMP[[#This Row],[Label]],TableAvg[],3,FALSE)</f>
        <v>#N/A</v>
      </c>
      <c r="Q1177" t="e">
        <f>TableOMP[[#This Row],[Avg]]-$U$2*TableOMP[[#This Row],[StdDev]]</f>
        <v>#N/A</v>
      </c>
      <c r="R1177" t="e">
        <f>TableOMP[[#This Row],[Avg]]+$U$2*TableOMP[[#This Row],[StdDev]]</f>
        <v>#N/A</v>
      </c>
      <c r="S1177" t="e">
        <f>IF(AND(TableOMP[[#This Row],[total_time]]&gt;=TableOMP[[#This Row],[Low]], TableOMP[[#This Row],[total_time]]&lt;=TableOMP[[#This Row],[High]]),1,0)</f>
        <v>#N/A</v>
      </c>
    </row>
    <row r="1178" spans="1:19" x14ac:dyDescent="0.25">
      <c r="A1178" t="s">
        <v>15</v>
      </c>
      <c r="B1178">
        <v>10000</v>
      </c>
      <c r="C1178">
        <v>100</v>
      </c>
      <c r="D1178">
        <v>100000</v>
      </c>
      <c r="E1178">
        <v>42</v>
      </c>
      <c r="F1178">
        <v>1</v>
      </c>
      <c r="G1178">
        <v>6.0993870000000001</v>
      </c>
      <c r="H1178">
        <v>0.46323300000000001</v>
      </c>
      <c r="I1178">
        <v>7.2932430000000004</v>
      </c>
      <c r="J1178">
        <v>0.17788399999999999</v>
      </c>
      <c r="K1178" t="str">
        <f t="shared" si="18"/>
        <v>6</v>
      </c>
      <c r="L1178" t="s">
        <v>43</v>
      </c>
      <c r="M1178" t="s">
        <v>44</v>
      </c>
      <c r="N11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42 1</v>
      </c>
      <c r="O1178" t="e">
        <f>VLOOKUP(TableOMP[[#This Row],[Label]],TableAvg[],2,FALSE)</f>
        <v>#N/A</v>
      </c>
      <c r="P1178" t="e">
        <f>VLOOKUP(TableOMP[[#This Row],[Label]],TableAvg[],3,FALSE)</f>
        <v>#N/A</v>
      </c>
      <c r="Q1178" t="e">
        <f>TableOMP[[#This Row],[Avg]]-$U$2*TableOMP[[#This Row],[StdDev]]</f>
        <v>#N/A</v>
      </c>
      <c r="R1178" t="e">
        <f>TableOMP[[#This Row],[Avg]]+$U$2*TableOMP[[#This Row],[StdDev]]</f>
        <v>#N/A</v>
      </c>
      <c r="S1178" t="e">
        <f>IF(AND(TableOMP[[#This Row],[total_time]]&gt;=TableOMP[[#This Row],[Low]], TableOMP[[#This Row],[total_time]]&lt;=TableOMP[[#This Row],[High]]),1,0)</f>
        <v>#N/A</v>
      </c>
    </row>
    <row r="1179" spans="1:19" x14ac:dyDescent="0.25">
      <c r="A1179" t="s">
        <v>15</v>
      </c>
      <c r="B1179">
        <v>10000</v>
      </c>
      <c r="C1179">
        <v>100</v>
      </c>
      <c r="D1179">
        <v>100000</v>
      </c>
      <c r="E1179">
        <v>43</v>
      </c>
      <c r="F1179">
        <v>1</v>
      </c>
      <c r="G1179">
        <v>8.1001630000000002</v>
      </c>
      <c r="H1179">
        <v>2.6522269999999999</v>
      </c>
      <c r="I1179">
        <v>7.1199640000000004</v>
      </c>
      <c r="J1179">
        <v>0.16952300000000001</v>
      </c>
      <c r="K1179" t="str">
        <f t="shared" si="18"/>
        <v>6</v>
      </c>
      <c r="L1179" t="s">
        <v>43</v>
      </c>
      <c r="M1179" t="s">
        <v>44</v>
      </c>
      <c r="N11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43 1</v>
      </c>
      <c r="O1179" t="e">
        <f>VLOOKUP(TableOMP[[#This Row],[Label]],TableAvg[],2,FALSE)</f>
        <v>#N/A</v>
      </c>
      <c r="P1179" t="e">
        <f>VLOOKUP(TableOMP[[#This Row],[Label]],TableAvg[],3,FALSE)</f>
        <v>#N/A</v>
      </c>
      <c r="Q1179" t="e">
        <f>TableOMP[[#This Row],[Avg]]-$U$2*TableOMP[[#This Row],[StdDev]]</f>
        <v>#N/A</v>
      </c>
      <c r="R1179" t="e">
        <f>TableOMP[[#This Row],[Avg]]+$U$2*TableOMP[[#This Row],[StdDev]]</f>
        <v>#N/A</v>
      </c>
      <c r="S1179" t="e">
        <f>IF(AND(TableOMP[[#This Row],[total_time]]&gt;=TableOMP[[#This Row],[Low]], TableOMP[[#This Row],[total_time]]&lt;=TableOMP[[#This Row],[High]]),1,0)</f>
        <v>#N/A</v>
      </c>
    </row>
    <row r="1180" spans="1:19" x14ac:dyDescent="0.25">
      <c r="A1180" t="s">
        <v>15</v>
      </c>
      <c r="B1180">
        <v>10000</v>
      </c>
      <c r="C1180">
        <v>100</v>
      </c>
      <c r="D1180">
        <v>100000</v>
      </c>
      <c r="E1180">
        <v>44</v>
      </c>
      <c r="F1180">
        <v>1</v>
      </c>
      <c r="G1180">
        <v>6.0083159999999998</v>
      </c>
      <c r="H1180">
        <v>0.48232599999999998</v>
      </c>
      <c r="I1180">
        <v>6.3687310000000004</v>
      </c>
      <c r="J1180">
        <v>0.14810999999999999</v>
      </c>
      <c r="K1180" t="str">
        <f t="shared" si="18"/>
        <v>6</v>
      </c>
      <c r="L1180" t="s">
        <v>43</v>
      </c>
      <c r="M1180" t="s">
        <v>44</v>
      </c>
      <c r="N11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44 1</v>
      </c>
      <c r="O1180" t="e">
        <f>VLOOKUP(TableOMP[[#This Row],[Label]],TableAvg[],2,FALSE)</f>
        <v>#N/A</v>
      </c>
      <c r="P1180" t="e">
        <f>VLOOKUP(TableOMP[[#This Row],[Label]],TableAvg[],3,FALSE)</f>
        <v>#N/A</v>
      </c>
      <c r="Q1180" t="e">
        <f>TableOMP[[#This Row],[Avg]]-$U$2*TableOMP[[#This Row],[StdDev]]</f>
        <v>#N/A</v>
      </c>
      <c r="R1180" t="e">
        <f>TableOMP[[#This Row],[Avg]]+$U$2*TableOMP[[#This Row],[StdDev]]</f>
        <v>#N/A</v>
      </c>
      <c r="S1180" t="e">
        <f>IF(AND(TableOMP[[#This Row],[total_time]]&gt;=TableOMP[[#This Row],[Low]], TableOMP[[#This Row],[total_time]]&lt;=TableOMP[[#This Row],[High]]),1,0)</f>
        <v>#N/A</v>
      </c>
    </row>
    <row r="1181" spans="1:19" x14ac:dyDescent="0.25">
      <c r="A1181" t="s">
        <v>15</v>
      </c>
      <c r="B1181">
        <v>10000</v>
      </c>
      <c r="C1181">
        <v>100</v>
      </c>
      <c r="D1181">
        <v>100000</v>
      </c>
      <c r="E1181">
        <v>45</v>
      </c>
      <c r="F1181">
        <v>1</v>
      </c>
      <c r="G1181">
        <v>5.9324170000000001</v>
      </c>
      <c r="H1181">
        <v>0.49986199999999997</v>
      </c>
      <c r="I1181">
        <v>7.0749810000000002</v>
      </c>
      <c r="J1181">
        <v>0.16079499999999999</v>
      </c>
      <c r="K1181" t="str">
        <f t="shared" si="18"/>
        <v>6</v>
      </c>
      <c r="L1181" t="s">
        <v>43</v>
      </c>
      <c r="M1181" t="s">
        <v>44</v>
      </c>
      <c r="N11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45 1</v>
      </c>
      <c r="O1181" t="e">
        <f>VLOOKUP(TableOMP[[#This Row],[Label]],TableAvg[],2,FALSE)</f>
        <v>#N/A</v>
      </c>
      <c r="P1181" t="e">
        <f>VLOOKUP(TableOMP[[#This Row],[Label]],TableAvg[],3,FALSE)</f>
        <v>#N/A</v>
      </c>
      <c r="Q1181" t="e">
        <f>TableOMP[[#This Row],[Avg]]-$U$2*TableOMP[[#This Row],[StdDev]]</f>
        <v>#N/A</v>
      </c>
      <c r="R1181" t="e">
        <f>TableOMP[[#This Row],[Avg]]+$U$2*TableOMP[[#This Row],[StdDev]]</f>
        <v>#N/A</v>
      </c>
      <c r="S1181" t="e">
        <f>IF(AND(TableOMP[[#This Row],[total_time]]&gt;=TableOMP[[#This Row],[Low]], TableOMP[[#This Row],[total_time]]&lt;=TableOMP[[#This Row],[High]]),1,0)</f>
        <v>#N/A</v>
      </c>
    </row>
    <row r="1182" spans="1:19" x14ac:dyDescent="0.25">
      <c r="A1182" t="s">
        <v>15</v>
      </c>
      <c r="B1182">
        <v>10000</v>
      </c>
      <c r="C1182">
        <v>100</v>
      </c>
      <c r="D1182">
        <v>100000</v>
      </c>
      <c r="E1182">
        <v>46</v>
      </c>
      <c r="F1182">
        <v>1</v>
      </c>
      <c r="G1182">
        <v>5.9378209999999996</v>
      </c>
      <c r="H1182">
        <v>0.479016</v>
      </c>
      <c r="I1182">
        <v>5.652749</v>
      </c>
      <c r="J1182">
        <v>0.12561700000000001</v>
      </c>
      <c r="K1182" t="str">
        <f t="shared" si="18"/>
        <v>6</v>
      </c>
      <c r="L1182" t="s">
        <v>43</v>
      </c>
      <c r="M1182" t="s">
        <v>44</v>
      </c>
      <c r="N11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46 1</v>
      </c>
      <c r="O1182" t="e">
        <f>VLOOKUP(TableOMP[[#This Row],[Label]],TableAvg[],2,FALSE)</f>
        <v>#N/A</v>
      </c>
      <c r="P1182" t="e">
        <f>VLOOKUP(TableOMP[[#This Row],[Label]],TableAvg[],3,FALSE)</f>
        <v>#N/A</v>
      </c>
      <c r="Q1182" t="e">
        <f>TableOMP[[#This Row],[Avg]]-$U$2*TableOMP[[#This Row],[StdDev]]</f>
        <v>#N/A</v>
      </c>
      <c r="R1182" t="e">
        <f>TableOMP[[#This Row],[Avg]]+$U$2*TableOMP[[#This Row],[StdDev]]</f>
        <v>#N/A</v>
      </c>
      <c r="S1182" t="e">
        <f>IF(AND(TableOMP[[#This Row],[total_time]]&gt;=TableOMP[[#This Row],[Low]], TableOMP[[#This Row],[total_time]]&lt;=TableOMP[[#This Row],[High]]),1,0)</f>
        <v>#N/A</v>
      </c>
    </row>
    <row r="1183" spans="1:19" x14ac:dyDescent="0.25">
      <c r="A1183" t="s">
        <v>15</v>
      </c>
      <c r="B1183">
        <v>10000</v>
      </c>
      <c r="C1183">
        <v>100</v>
      </c>
      <c r="D1183">
        <v>100000</v>
      </c>
      <c r="E1183">
        <v>47</v>
      </c>
      <c r="F1183">
        <v>1</v>
      </c>
      <c r="G1183">
        <v>6.3184319999999996</v>
      </c>
      <c r="H1183">
        <v>0.88659399999999999</v>
      </c>
      <c r="I1183">
        <v>21.903668</v>
      </c>
      <c r="J1183">
        <v>0.47616700000000001</v>
      </c>
      <c r="K1183" t="str">
        <f t="shared" si="18"/>
        <v>6</v>
      </c>
      <c r="L1183" t="s">
        <v>43</v>
      </c>
      <c r="M1183" t="s">
        <v>44</v>
      </c>
      <c r="N11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47 1</v>
      </c>
      <c r="O1183" t="e">
        <f>VLOOKUP(TableOMP[[#This Row],[Label]],TableAvg[],2,FALSE)</f>
        <v>#N/A</v>
      </c>
      <c r="P1183" t="e">
        <f>VLOOKUP(TableOMP[[#This Row],[Label]],TableAvg[],3,FALSE)</f>
        <v>#N/A</v>
      </c>
      <c r="Q1183" t="e">
        <f>TableOMP[[#This Row],[Avg]]-$U$2*TableOMP[[#This Row],[StdDev]]</f>
        <v>#N/A</v>
      </c>
      <c r="R1183" t="e">
        <f>TableOMP[[#This Row],[Avg]]+$U$2*TableOMP[[#This Row],[StdDev]]</f>
        <v>#N/A</v>
      </c>
      <c r="S1183" t="e">
        <f>IF(AND(TableOMP[[#This Row],[total_time]]&gt;=TableOMP[[#This Row],[Low]], TableOMP[[#This Row],[total_time]]&lt;=TableOMP[[#This Row],[High]]),1,0)</f>
        <v>#N/A</v>
      </c>
    </row>
    <row r="1184" spans="1:19" x14ac:dyDescent="0.25">
      <c r="A1184" t="s">
        <v>15</v>
      </c>
      <c r="B1184">
        <v>10000</v>
      </c>
      <c r="C1184">
        <v>100</v>
      </c>
      <c r="D1184">
        <v>100000</v>
      </c>
      <c r="E1184">
        <v>48</v>
      </c>
      <c r="F1184">
        <v>1</v>
      </c>
      <c r="G1184">
        <v>6.0100340000000001</v>
      </c>
      <c r="H1184">
        <v>0.63193299999999997</v>
      </c>
      <c r="I1184">
        <v>7.904979</v>
      </c>
      <c r="J1184">
        <v>0.16819100000000001</v>
      </c>
      <c r="K1184" t="str">
        <f t="shared" si="18"/>
        <v>6</v>
      </c>
      <c r="L1184" t="s">
        <v>43</v>
      </c>
      <c r="M1184" t="s">
        <v>44</v>
      </c>
      <c r="N11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48 1</v>
      </c>
      <c r="O1184" t="e">
        <f>VLOOKUP(TableOMP[[#This Row],[Label]],TableAvg[],2,FALSE)</f>
        <v>#N/A</v>
      </c>
      <c r="P1184" t="e">
        <f>VLOOKUP(TableOMP[[#This Row],[Label]],TableAvg[],3,FALSE)</f>
        <v>#N/A</v>
      </c>
      <c r="Q1184" t="e">
        <f>TableOMP[[#This Row],[Avg]]-$U$2*TableOMP[[#This Row],[StdDev]]</f>
        <v>#N/A</v>
      </c>
      <c r="R1184" t="e">
        <f>TableOMP[[#This Row],[Avg]]+$U$2*TableOMP[[#This Row],[StdDev]]</f>
        <v>#N/A</v>
      </c>
      <c r="S1184" t="e">
        <f>IF(AND(TableOMP[[#This Row],[total_time]]&gt;=TableOMP[[#This Row],[Low]], TableOMP[[#This Row],[total_time]]&lt;=TableOMP[[#This Row],[High]]),1,0)</f>
        <v>#N/A</v>
      </c>
    </row>
    <row r="1185" spans="1:19" x14ac:dyDescent="0.25">
      <c r="A1185" t="s">
        <v>15</v>
      </c>
      <c r="B1185">
        <v>10000</v>
      </c>
      <c r="C1185">
        <v>100</v>
      </c>
      <c r="D1185">
        <v>100000</v>
      </c>
      <c r="E1185">
        <v>49</v>
      </c>
      <c r="F1185">
        <v>1</v>
      </c>
      <c r="G1185">
        <v>5.8289989999999996</v>
      </c>
      <c r="H1185">
        <v>0.49284600000000001</v>
      </c>
      <c r="I1185">
        <v>12.105527</v>
      </c>
      <c r="J1185">
        <v>0.25219799999999998</v>
      </c>
      <c r="K1185" t="str">
        <f t="shared" si="18"/>
        <v>6</v>
      </c>
      <c r="L1185" t="s">
        <v>43</v>
      </c>
      <c r="M1185" t="s">
        <v>44</v>
      </c>
      <c r="N11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49 1</v>
      </c>
      <c r="O1185" t="e">
        <f>VLOOKUP(TableOMP[[#This Row],[Label]],TableAvg[],2,FALSE)</f>
        <v>#N/A</v>
      </c>
      <c r="P1185" t="e">
        <f>VLOOKUP(TableOMP[[#This Row],[Label]],TableAvg[],3,FALSE)</f>
        <v>#N/A</v>
      </c>
      <c r="Q1185" t="e">
        <f>TableOMP[[#This Row],[Avg]]-$U$2*TableOMP[[#This Row],[StdDev]]</f>
        <v>#N/A</v>
      </c>
      <c r="R1185" t="e">
        <f>TableOMP[[#This Row],[Avg]]+$U$2*TableOMP[[#This Row],[StdDev]]</f>
        <v>#N/A</v>
      </c>
      <c r="S1185" t="e">
        <f>IF(AND(TableOMP[[#This Row],[total_time]]&gt;=TableOMP[[#This Row],[Low]], TableOMP[[#This Row],[total_time]]&lt;=TableOMP[[#This Row],[High]]),1,0)</f>
        <v>#N/A</v>
      </c>
    </row>
    <row r="1186" spans="1:19" x14ac:dyDescent="0.25">
      <c r="A1186" t="s">
        <v>15</v>
      </c>
      <c r="B1186">
        <v>10000</v>
      </c>
      <c r="C1186">
        <v>100</v>
      </c>
      <c r="D1186">
        <v>100000</v>
      </c>
      <c r="E1186">
        <v>50</v>
      </c>
      <c r="F1186">
        <v>1</v>
      </c>
      <c r="G1186">
        <v>5.8052029999999997</v>
      </c>
      <c r="H1186">
        <v>0.52385300000000001</v>
      </c>
      <c r="I1186">
        <v>8.3691829999999996</v>
      </c>
      <c r="J1186">
        <v>0.17080000000000001</v>
      </c>
      <c r="K1186" t="str">
        <f t="shared" si="18"/>
        <v>6</v>
      </c>
      <c r="L1186" t="s">
        <v>43</v>
      </c>
      <c r="M1186" t="s">
        <v>44</v>
      </c>
      <c r="N11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50 1</v>
      </c>
      <c r="O1186" t="e">
        <f>VLOOKUP(TableOMP[[#This Row],[Label]],TableAvg[],2,FALSE)</f>
        <v>#N/A</v>
      </c>
      <c r="P1186" t="e">
        <f>VLOOKUP(TableOMP[[#This Row],[Label]],TableAvg[],3,FALSE)</f>
        <v>#N/A</v>
      </c>
      <c r="Q1186" t="e">
        <f>TableOMP[[#This Row],[Avg]]-$U$2*TableOMP[[#This Row],[StdDev]]</f>
        <v>#N/A</v>
      </c>
      <c r="R1186" t="e">
        <f>TableOMP[[#This Row],[Avg]]+$U$2*TableOMP[[#This Row],[StdDev]]</f>
        <v>#N/A</v>
      </c>
      <c r="S1186" t="e">
        <f>IF(AND(TableOMP[[#This Row],[total_time]]&gt;=TableOMP[[#This Row],[Low]], TableOMP[[#This Row],[total_time]]&lt;=TableOMP[[#This Row],[High]]),1,0)</f>
        <v>#N/A</v>
      </c>
    </row>
    <row r="1187" spans="1:19" x14ac:dyDescent="0.25">
      <c r="A1187" t="s">
        <v>15</v>
      </c>
      <c r="B1187">
        <v>10000</v>
      </c>
      <c r="C1187">
        <v>100</v>
      </c>
      <c r="D1187">
        <v>100000</v>
      </c>
      <c r="E1187">
        <v>51</v>
      </c>
      <c r="F1187">
        <v>1</v>
      </c>
      <c r="G1187">
        <v>5.5157340000000001</v>
      </c>
      <c r="H1187">
        <v>0.44391000000000003</v>
      </c>
      <c r="I1187">
        <v>6.7198130000000003</v>
      </c>
      <c r="J1187">
        <v>0.13439599999999999</v>
      </c>
      <c r="K1187" t="str">
        <f t="shared" si="18"/>
        <v>6</v>
      </c>
      <c r="L1187" t="s">
        <v>43</v>
      </c>
      <c r="M1187" t="s">
        <v>44</v>
      </c>
      <c r="N11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51 1</v>
      </c>
      <c r="O1187" t="e">
        <f>VLOOKUP(TableOMP[[#This Row],[Label]],TableAvg[],2,FALSE)</f>
        <v>#N/A</v>
      </c>
      <c r="P1187" t="e">
        <f>VLOOKUP(TableOMP[[#This Row],[Label]],TableAvg[],3,FALSE)</f>
        <v>#N/A</v>
      </c>
      <c r="Q1187" t="e">
        <f>TableOMP[[#This Row],[Avg]]-$U$2*TableOMP[[#This Row],[StdDev]]</f>
        <v>#N/A</v>
      </c>
      <c r="R1187" t="e">
        <f>TableOMP[[#This Row],[Avg]]+$U$2*TableOMP[[#This Row],[StdDev]]</f>
        <v>#N/A</v>
      </c>
      <c r="S1187" t="e">
        <f>IF(AND(TableOMP[[#This Row],[total_time]]&gt;=TableOMP[[#This Row],[Low]], TableOMP[[#This Row],[total_time]]&lt;=TableOMP[[#This Row],[High]]),1,0)</f>
        <v>#N/A</v>
      </c>
    </row>
    <row r="1188" spans="1:19" x14ac:dyDescent="0.25">
      <c r="A1188" t="s">
        <v>15</v>
      </c>
      <c r="B1188">
        <v>10000</v>
      </c>
      <c r="C1188">
        <v>100</v>
      </c>
      <c r="D1188">
        <v>100000</v>
      </c>
      <c r="E1188">
        <v>52</v>
      </c>
      <c r="F1188">
        <v>1</v>
      </c>
      <c r="G1188">
        <v>6.0450049999999997</v>
      </c>
      <c r="H1188">
        <v>0.58794500000000005</v>
      </c>
      <c r="I1188">
        <v>7.7516109999999996</v>
      </c>
      <c r="J1188">
        <v>0.15199199999999999</v>
      </c>
      <c r="K1188" t="str">
        <f t="shared" si="18"/>
        <v>6</v>
      </c>
      <c r="L1188" t="s">
        <v>43</v>
      </c>
      <c r="M1188" t="s">
        <v>44</v>
      </c>
      <c r="N11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52 1</v>
      </c>
      <c r="O1188" t="e">
        <f>VLOOKUP(TableOMP[[#This Row],[Label]],TableAvg[],2,FALSE)</f>
        <v>#N/A</v>
      </c>
      <c r="P1188" t="e">
        <f>VLOOKUP(TableOMP[[#This Row],[Label]],TableAvg[],3,FALSE)</f>
        <v>#N/A</v>
      </c>
      <c r="Q1188" t="e">
        <f>TableOMP[[#This Row],[Avg]]-$U$2*TableOMP[[#This Row],[StdDev]]</f>
        <v>#N/A</v>
      </c>
      <c r="R1188" t="e">
        <f>TableOMP[[#This Row],[Avg]]+$U$2*TableOMP[[#This Row],[StdDev]]</f>
        <v>#N/A</v>
      </c>
      <c r="S1188" t="e">
        <f>IF(AND(TableOMP[[#This Row],[total_time]]&gt;=TableOMP[[#This Row],[Low]], TableOMP[[#This Row],[total_time]]&lt;=TableOMP[[#This Row],[High]]),1,0)</f>
        <v>#N/A</v>
      </c>
    </row>
    <row r="1189" spans="1:19" x14ac:dyDescent="0.25">
      <c r="A1189" t="s">
        <v>15</v>
      </c>
      <c r="B1189">
        <v>10000</v>
      </c>
      <c r="C1189">
        <v>100</v>
      </c>
      <c r="D1189">
        <v>100000</v>
      </c>
      <c r="E1189">
        <v>53</v>
      </c>
      <c r="F1189">
        <v>1</v>
      </c>
      <c r="G1189">
        <v>5.7490079999999999</v>
      </c>
      <c r="H1189">
        <v>0.29239599999999999</v>
      </c>
      <c r="I1189">
        <v>7.2312539999999998</v>
      </c>
      <c r="J1189">
        <v>0.13906299999999999</v>
      </c>
      <c r="K1189" t="str">
        <f t="shared" si="18"/>
        <v>6</v>
      </c>
      <c r="L1189" t="s">
        <v>43</v>
      </c>
      <c r="M1189" t="s">
        <v>44</v>
      </c>
      <c r="N11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53 1</v>
      </c>
      <c r="O1189" t="e">
        <f>VLOOKUP(TableOMP[[#This Row],[Label]],TableAvg[],2,FALSE)</f>
        <v>#N/A</v>
      </c>
      <c r="P1189" t="e">
        <f>VLOOKUP(TableOMP[[#This Row],[Label]],TableAvg[],3,FALSE)</f>
        <v>#N/A</v>
      </c>
      <c r="Q1189" t="e">
        <f>TableOMP[[#This Row],[Avg]]-$U$2*TableOMP[[#This Row],[StdDev]]</f>
        <v>#N/A</v>
      </c>
      <c r="R1189" t="e">
        <f>TableOMP[[#This Row],[Avg]]+$U$2*TableOMP[[#This Row],[StdDev]]</f>
        <v>#N/A</v>
      </c>
      <c r="S1189" t="e">
        <f>IF(AND(TableOMP[[#This Row],[total_time]]&gt;=TableOMP[[#This Row],[Low]], TableOMP[[#This Row],[total_time]]&lt;=TableOMP[[#This Row],[High]]),1,0)</f>
        <v>#N/A</v>
      </c>
    </row>
    <row r="1190" spans="1:19" x14ac:dyDescent="0.25">
      <c r="A1190" t="s">
        <v>15</v>
      </c>
      <c r="B1190">
        <v>10000</v>
      </c>
      <c r="C1190">
        <v>100</v>
      </c>
      <c r="D1190">
        <v>100000</v>
      </c>
      <c r="E1190">
        <v>54</v>
      </c>
      <c r="F1190">
        <v>1</v>
      </c>
      <c r="G1190">
        <v>5.5080879999999999</v>
      </c>
      <c r="H1190">
        <v>0.51576900000000003</v>
      </c>
      <c r="I1190">
        <v>19.601724999999998</v>
      </c>
      <c r="J1190">
        <v>0.36984400000000001</v>
      </c>
      <c r="K1190" t="str">
        <f t="shared" si="18"/>
        <v>6</v>
      </c>
      <c r="L1190" t="s">
        <v>43</v>
      </c>
      <c r="M1190" t="s">
        <v>44</v>
      </c>
      <c r="N11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54 1</v>
      </c>
      <c r="O1190" t="e">
        <f>VLOOKUP(TableOMP[[#This Row],[Label]],TableAvg[],2,FALSE)</f>
        <v>#N/A</v>
      </c>
      <c r="P1190" t="e">
        <f>VLOOKUP(TableOMP[[#This Row],[Label]],TableAvg[],3,FALSE)</f>
        <v>#N/A</v>
      </c>
      <c r="Q1190" t="e">
        <f>TableOMP[[#This Row],[Avg]]-$U$2*TableOMP[[#This Row],[StdDev]]</f>
        <v>#N/A</v>
      </c>
      <c r="R1190" t="e">
        <f>TableOMP[[#This Row],[Avg]]+$U$2*TableOMP[[#This Row],[StdDev]]</f>
        <v>#N/A</v>
      </c>
      <c r="S1190" t="e">
        <f>IF(AND(TableOMP[[#This Row],[total_time]]&gt;=TableOMP[[#This Row],[Low]], TableOMP[[#This Row],[total_time]]&lt;=TableOMP[[#This Row],[High]]),1,0)</f>
        <v>#N/A</v>
      </c>
    </row>
    <row r="1191" spans="1:19" x14ac:dyDescent="0.25">
      <c r="A1191" t="s">
        <v>15</v>
      </c>
      <c r="B1191">
        <v>10000</v>
      </c>
      <c r="C1191">
        <v>100</v>
      </c>
      <c r="D1191">
        <v>100000</v>
      </c>
      <c r="E1191">
        <v>55</v>
      </c>
      <c r="F1191">
        <v>1</v>
      </c>
      <c r="G1191">
        <v>5.1851919999999998</v>
      </c>
      <c r="H1191">
        <v>0.21392900000000001</v>
      </c>
      <c r="I1191">
        <v>2.9972940000000001</v>
      </c>
      <c r="J1191">
        <v>5.5504999999999999E-2</v>
      </c>
      <c r="K1191" t="str">
        <f t="shared" si="18"/>
        <v>6</v>
      </c>
      <c r="L1191" t="s">
        <v>43</v>
      </c>
      <c r="M1191" t="s">
        <v>44</v>
      </c>
      <c r="N11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55 1</v>
      </c>
      <c r="O1191" t="e">
        <f>VLOOKUP(TableOMP[[#This Row],[Label]],TableAvg[],2,FALSE)</f>
        <v>#N/A</v>
      </c>
      <c r="P1191" t="e">
        <f>VLOOKUP(TableOMP[[#This Row],[Label]],TableAvg[],3,FALSE)</f>
        <v>#N/A</v>
      </c>
      <c r="Q1191" t="e">
        <f>TableOMP[[#This Row],[Avg]]-$U$2*TableOMP[[#This Row],[StdDev]]</f>
        <v>#N/A</v>
      </c>
      <c r="R1191" t="e">
        <f>TableOMP[[#This Row],[Avg]]+$U$2*TableOMP[[#This Row],[StdDev]]</f>
        <v>#N/A</v>
      </c>
      <c r="S1191" t="e">
        <f>IF(AND(TableOMP[[#This Row],[total_time]]&gt;=TableOMP[[#This Row],[Low]], TableOMP[[#This Row],[total_time]]&lt;=TableOMP[[#This Row],[High]]),1,0)</f>
        <v>#N/A</v>
      </c>
    </row>
    <row r="1192" spans="1:19" x14ac:dyDescent="0.25">
      <c r="A1192" t="s">
        <v>15</v>
      </c>
      <c r="B1192">
        <v>10000</v>
      </c>
      <c r="C1192">
        <v>100</v>
      </c>
      <c r="D1192">
        <v>100000</v>
      </c>
      <c r="E1192">
        <v>56</v>
      </c>
      <c r="F1192">
        <v>1</v>
      </c>
      <c r="G1192">
        <v>5.2175609999999999</v>
      </c>
      <c r="H1192">
        <v>0.21396000000000001</v>
      </c>
      <c r="I1192">
        <v>3.28226</v>
      </c>
      <c r="J1192">
        <v>5.9677000000000001E-2</v>
      </c>
      <c r="K1192" t="str">
        <f t="shared" si="18"/>
        <v>6</v>
      </c>
      <c r="L1192" t="s">
        <v>43</v>
      </c>
      <c r="M1192" t="s">
        <v>44</v>
      </c>
      <c r="N11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56 1</v>
      </c>
      <c r="O1192" t="e">
        <f>VLOOKUP(TableOMP[[#This Row],[Label]],TableAvg[],2,FALSE)</f>
        <v>#N/A</v>
      </c>
      <c r="P1192" t="e">
        <f>VLOOKUP(TableOMP[[#This Row],[Label]],TableAvg[],3,FALSE)</f>
        <v>#N/A</v>
      </c>
      <c r="Q1192" t="e">
        <f>TableOMP[[#This Row],[Avg]]-$U$2*TableOMP[[#This Row],[StdDev]]</f>
        <v>#N/A</v>
      </c>
      <c r="R1192" t="e">
        <f>TableOMP[[#This Row],[Avg]]+$U$2*TableOMP[[#This Row],[StdDev]]</f>
        <v>#N/A</v>
      </c>
      <c r="S1192" t="e">
        <f>IF(AND(TableOMP[[#This Row],[total_time]]&gt;=TableOMP[[#This Row],[Low]], TableOMP[[#This Row],[total_time]]&lt;=TableOMP[[#This Row],[High]]),1,0)</f>
        <v>#N/A</v>
      </c>
    </row>
    <row r="1193" spans="1:19" x14ac:dyDescent="0.25">
      <c r="A1193" t="s">
        <v>15</v>
      </c>
      <c r="B1193">
        <v>10000</v>
      </c>
      <c r="C1193">
        <v>100</v>
      </c>
      <c r="D1193">
        <v>100000</v>
      </c>
      <c r="E1193">
        <v>57</v>
      </c>
      <c r="F1193">
        <v>1</v>
      </c>
      <c r="G1193">
        <v>5.8089519999999997</v>
      </c>
      <c r="H1193">
        <v>0.42327100000000001</v>
      </c>
      <c r="I1193">
        <v>15.986539</v>
      </c>
      <c r="J1193">
        <v>0.28547400000000001</v>
      </c>
      <c r="K1193" t="str">
        <f t="shared" si="18"/>
        <v>6</v>
      </c>
      <c r="L1193" t="s">
        <v>43</v>
      </c>
      <c r="M1193" t="s">
        <v>44</v>
      </c>
      <c r="N11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57 1</v>
      </c>
      <c r="O1193" t="e">
        <f>VLOOKUP(TableOMP[[#This Row],[Label]],TableAvg[],2,FALSE)</f>
        <v>#N/A</v>
      </c>
      <c r="P1193" t="e">
        <f>VLOOKUP(TableOMP[[#This Row],[Label]],TableAvg[],3,FALSE)</f>
        <v>#N/A</v>
      </c>
      <c r="Q1193" t="e">
        <f>TableOMP[[#This Row],[Avg]]-$U$2*TableOMP[[#This Row],[StdDev]]</f>
        <v>#N/A</v>
      </c>
      <c r="R1193" t="e">
        <f>TableOMP[[#This Row],[Avg]]+$U$2*TableOMP[[#This Row],[StdDev]]</f>
        <v>#N/A</v>
      </c>
      <c r="S1193" t="e">
        <f>IF(AND(TableOMP[[#This Row],[total_time]]&gt;=TableOMP[[#This Row],[Low]], TableOMP[[#This Row],[total_time]]&lt;=TableOMP[[#This Row],[High]]),1,0)</f>
        <v>#N/A</v>
      </c>
    </row>
    <row r="1194" spans="1:19" x14ac:dyDescent="0.25">
      <c r="A1194" t="s">
        <v>15</v>
      </c>
      <c r="B1194">
        <v>10000</v>
      </c>
      <c r="C1194">
        <v>100</v>
      </c>
      <c r="D1194">
        <v>100000</v>
      </c>
      <c r="E1194">
        <v>58</v>
      </c>
      <c r="F1194">
        <v>1</v>
      </c>
      <c r="G1194">
        <v>4.5788260000000003</v>
      </c>
      <c r="H1194">
        <v>0.16501299999999999</v>
      </c>
      <c r="I1194">
        <v>3.4572880000000001</v>
      </c>
      <c r="J1194">
        <v>6.0654E-2</v>
      </c>
      <c r="K1194" t="str">
        <f t="shared" si="18"/>
        <v>6</v>
      </c>
      <c r="L1194" t="s">
        <v>43</v>
      </c>
      <c r="M1194" t="s">
        <v>44</v>
      </c>
      <c r="N11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58 1</v>
      </c>
      <c r="O1194" t="e">
        <f>VLOOKUP(TableOMP[[#This Row],[Label]],TableAvg[],2,FALSE)</f>
        <v>#N/A</v>
      </c>
      <c r="P1194" t="e">
        <f>VLOOKUP(TableOMP[[#This Row],[Label]],TableAvg[],3,FALSE)</f>
        <v>#N/A</v>
      </c>
      <c r="Q1194" t="e">
        <f>TableOMP[[#This Row],[Avg]]-$U$2*TableOMP[[#This Row],[StdDev]]</f>
        <v>#N/A</v>
      </c>
      <c r="R1194" t="e">
        <f>TableOMP[[#This Row],[Avg]]+$U$2*TableOMP[[#This Row],[StdDev]]</f>
        <v>#N/A</v>
      </c>
      <c r="S1194" t="e">
        <f>IF(AND(TableOMP[[#This Row],[total_time]]&gt;=TableOMP[[#This Row],[Low]], TableOMP[[#This Row],[total_time]]&lt;=TableOMP[[#This Row],[High]]),1,0)</f>
        <v>#N/A</v>
      </c>
    </row>
    <row r="1195" spans="1:19" x14ac:dyDescent="0.25">
      <c r="A1195" t="s">
        <v>15</v>
      </c>
      <c r="B1195">
        <v>10000</v>
      </c>
      <c r="C1195">
        <v>100</v>
      </c>
      <c r="D1195">
        <v>100000</v>
      </c>
      <c r="E1195">
        <v>59</v>
      </c>
      <c r="F1195">
        <v>1</v>
      </c>
      <c r="G1195">
        <v>4.8230529999999998</v>
      </c>
      <c r="H1195">
        <v>0.166738</v>
      </c>
      <c r="I1195">
        <v>3.755293</v>
      </c>
      <c r="J1195">
        <v>6.4745999999999998E-2</v>
      </c>
      <c r="K1195" t="str">
        <f t="shared" si="18"/>
        <v>6</v>
      </c>
      <c r="L1195" t="s">
        <v>43</v>
      </c>
      <c r="M1195" t="s">
        <v>44</v>
      </c>
      <c r="N11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59 1</v>
      </c>
      <c r="O1195" t="e">
        <f>VLOOKUP(TableOMP[[#This Row],[Label]],TableAvg[],2,FALSE)</f>
        <v>#N/A</v>
      </c>
      <c r="P1195" t="e">
        <f>VLOOKUP(TableOMP[[#This Row],[Label]],TableAvg[],3,FALSE)</f>
        <v>#N/A</v>
      </c>
      <c r="Q1195" t="e">
        <f>TableOMP[[#This Row],[Avg]]-$U$2*TableOMP[[#This Row],[StdDev]]</f>
        <v>#N/A</v>
      </c>
      <c r="R1195" t="e">
        <f>TableOMP[[#This Row],[Avg]]+$U$2*TableOMP[[#This Row],[StdDev]]</f>
        <v>#N/A</v>
      </c>
      <c r="S1195" t="e">
        <f>IF(AND(TableOMP[[#This Row],[total_time]]&gt;=TableOMP[[#This Row],[Low]], TableOMP[[#This Row],[total_time]]&lt;=TableOMP[[#This Row],[High]]),1,0)</f>
        <v>#N/A</v>
      </c>
    </row>
    <row r="1196" spans="1:19" x14ac:dyDescent="0.25">
      <c r="A1196" t="s">
        <v>15</v>
      </c>
      <c r="B1196">
        <v>10000</v>
      </c>
      <c r="C1196">
        <v>100</v>
      </c>
      <c r="D1196">
        <v>100000</v>
      </c>
      <c r="E1196">
        <v>60</v>
      </c>
      <c r="F1196">
        <v>1</v>
      </c>
      <c r="G1196">
        <v>5.9451450000000001</v>
      </c>
      <c r="H1196">
        <v>1.2924549999999999</v>
      </c>
      <c r="I1196">
        <v>13.395060000000001</v>
      </c>
      <c r="J1196">
        <v>0.22703499999999999</v>
      </c>
      <c r="K1196" t="str">
        <f t="shared" si="18"/>
        <v>6</v>
      </c>
      <c r="L1196" t="s">
        <v>43</v>
      </c>
      <c r="M1196" t="s">
        <v>44</v>
      </c>
      <c r="N11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60 1</v>
      </c>
      <c r="O1196" t="e">
        <f>VLOOKUP(TableOMP[[#This Row],[Label]],TableAvg[],2,FALSE)</f>
        <v>#N/A</v>
      </c>
      <c r="P1196" t="e">
        <f>VLOOKUP(TableOMP[[#This Row],[Label]],TableAvg[],3,FALSE)</f>
        <v>#N/A</v>
      </c>
      <c r="Q1196" t="e">
        <f>TableOMP[[#This Row],[Avg]]-$U$2*TableOMP[[#This Row],[StdDev]]</f>
        <v>#N/A</v>
      </c>
      <c r="R1196" t="e">
        <f>TableOMP[[#This Row],[Avg]]+$U$2*TableOMP[[#This Row],[StdDev]]</f>
        <v>#N/A</v>
      </c>
      <c r="S1196" t="e">
        <f>IF(AND(TableOMP[[#This Row],[total_time]]&gt;=TableOMP[[#This Row],[Low]], TableOMP[[#This Row],[total_time]]&lt;=TableOMP[[#This Row],[High]]),1,0)</f>
        <v>#N/A</v>
      </c>
    </row>
    <row r="1197" spans="1:19" x14ac:dyDescent="0.25">
      <c r="A1197" t="s">
        <v>15</v>
      </c>
      <c r="B1197">
        <v>10000</v>
      </c>
      <c r="C1197">
        <v>100</v>
      </c>
      <c r="D1197">
        <v>100000</v>
      </c>
      <c r="E1197">
        <v>61</v>
      </c>
      <c r="F1197">
        <v>1</v>
      </c>
      <c r="G1197">
        <v>4.9742850000000001</v>
      </c>
      <c r="H1197">
        <v>0.67459899999999995</v>
      </c>
      <c r="I1197">
        <v>20.144952</v>
      </c>
      <c r="J1197">
        <v>0.33574900000000002</v>
      </c>
      <c r="K1197" t="str">
        <f t="shared" si="18"/>
        <v>6</v>
      </c>
      <c r="L1197" t="s">
        <v>43</v>
      </c>
      <c r="M1197" t="s">
        <v>44</v>
      </c>
      <c r="N11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61 1</v>
      </c>
      <c r="O1197" t="e">
        <f>VLOOKUP(TableOMP[[#This Row],[Label]],TableAvg[],2,FALSE)</f>
        <v>#N/A</v>
      </c>
      <c r="P1197" t="e">
        <f>VLOOKUP(TableOMP[[#This Row],[Label]],TableAvg[],3,FALSE)</f>
        <v>#N/A</v>
      </c>
      <c r="Q1197" t="e">
        <f>TableOMP[[#This Row],[Avg]]-$U$2*TableOMP[[#This Row],[StdDev]]</f>
        <v>#N/A</v>
      </c>
      <c r="R1197" t="e">
        <f>TableOMP[[#This Row],[Avg]]+$U$2*TableOMP[[#This Row],[StdDev]]</f>
        <v>#N/A</v>
      </c>
      <c r="S1197" t="e">
        <f>IF(AND(TableOMP[[#This Row],[total_time]]&gt;=TableOMP[[#This Row],[Low]], TableOMP[[#This Row],[total_time]]&lt;=TableOMP[[#This Row],[High]]),1,0)</f>
        <v>#N/A</v>
      </c>
    </row>
    <row r="1198" spans="1:19" x14ac:dyDescent="0.25">
      <c r="A1198" t="s">
        <v>15</v>
      </c>
      <c r="B1198">
        <v>10000</v>
      </c>
      <c r="C1198">
        <v>100</v>
      </c>
      <c r="D1198">
        <v>100000</v>
      </c>
      <c r="E1198">
        <v>62</v>
      </c>
      <c r="F1198">
        <v>1</v>
      </c>
      <c r="G1198">
        <v>4.7667679999999999</v>
      </c>
      <c r="H1198">
        <v>0.16466600000000001</v>
      </c>
      <c r="I1198">
        <v>3.536435</v>
      </c>
      <c r="J1198">
        <v>5.7973999999999998E-2</v>
      </c>
      <c r="K1198" t="str">
        <f t="shared" si="18"/>
        <v>6</v>
      </c>
      <c r="L1198" t="s">
        <v>43</v>
      </c>
      <c r="M1198" t="s">
        <v>44</v>
      </c>
      <c r="N11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62 1</v>
      </c>
      <c r="O1198" t="e">
        <f>VLOOKUP(TableOMP[[#This Row],[Label]],TableAvg[],2,FALSE)</f>
        <v>#N/A</v>
      </c>
      <c r="P1198" t="e">
        <f>VLOOKUP(TableOMP[[#This Row],[Label]],TableAvg[],3,FALSE)</f>
        <v>#N/A</v>
      </c>
      <c r="Q1198" t="e">
        <f>TableOMP[[#This Row],[Avg]]-$U$2*TableOMP[[#This Row],[StdDev]]</f>
        <v>#N/A</v>
      </c>
      <c r="R1198" t="e">
        <f>TableOMP[[#This Row],[Avg]]+$U$2*TableOMP[[#This Row],[StdDev]]</f>
        <v>#N/A</v>
      </c>
      <c r="S1198" t="e">
        <f>IF(AND(TableOMP[[#This Row],[total_time]]&gt;=TableOMP[[#This Row],[Low]], TableOMP[[#This Row],[total_time]]&lt;=TableOMP[[#This Row],[High]]),1,0)</f>
        <v>#N/A</v>
      </c>
    </row>
    <row r="1199" spans="1:19" x14ac:dyDescent="0.25">
      <c r="A1199" t="s">
        <v>15</v>
      </c>
      <c r="B1199">
        <v>10000</v>
      </c>
      <c r="C1199">
        <v>100</v>
      </c>
      <c r="D1199">
        <v>100000</v>
      </c>
      <c r="E1199">
        <v>63</v>
      </c>
      <c r="F1199">
        <v>1</v>
      </c>
      <c r="G1199">
        <v>4.6068300000000004</v>
      </c>
      <c r="H1199">
        <v>0.344032</v>
      </c>
      <c r="I1199">
        <v>14.003073000000001</v>
      </c>
      <c r="J1199">
        <v>0.225856</v>
      </c>
      <c r="K1199" t="str">
        <f t="shared" si="18"/>
        <v>6</v>
      </c>
      <c r="L1199" t="s">
        <v>43</v>
      </c>
      <c r="M1199" t="s">
        <v>44</v>
      </c>
      <c r="N11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63 1</v>
      </c>
      <c r="O1199" t="e">
        <f>VLOOKUP(TableOMP[[#This Row],[Label]],TableAvg[],2,FALSE)</f>
        <v>#N/A</v>
      </c>
      <c r="P1199" t="e">
        <f>VLOOKUP(TableOMP[[#This Row],[Label]],TableAvg[],3,FALSE)</f>
        <v>#N/A</v>
      </c>
      <c r="Q1199" t="e">
        <f>TableOMP[[#This Row],[Avg]]-$U$2*TableOMP[[#This Row],[StdDev]]</f>
        <v>#N/A</v>
      </c>
      <c r="R1199" t="e">
        <f>TableOMP[[#This Row],[Avg]]+$U$2*TableOMP[[#This Row],[StdDev]]</f>
        <v>#N/A</v>
      </c>
      <c r="S1199" t="e">
        <f>IF(AND(TableOMP[[#This Row],[total_time]]&gt;=TableOMP[[#This Row],[Low]], TableOMP[[#This Row],[total_time]]&lt;=TableOMP[[#This Row],[High]]),1,0)</f>
        <v>#N/A</v>
      </c>
    </row>
    <row r="1200" spans="1:19" x14ac:dyDescent="0.25">
      <c r="A1200" t="s">
        <v>15</v>
      </c>
      <c r="B1200">
        <v>10000</v>
      </c>
      <c r="C1200">
        <v>100</v>
      </c>
      <c r="D1200">
        <v>100000</v>
      </c>
      <c r="E1200">
        <v>64</v>
      </c>
      <c r="F1200">
        <v>1</v>
      </c>
      <c r="G1200">
        <v>4.5263210000000003</v>
      </c>
      <c r="H1200">
        <v>0.29645500000000002</v>
      </c>
      <c r="I1200">
        <v>10.276415</v>
      </c>
      <c r="J1200">
        <v>0.16311800000000001</v>
      </c>
      <c r="K1200" t="str">
        <f t="shared" si="18"/>
        <v>6</v>
      </c>
      <c r="L1200" t="s">
        <v>43</v>
      </c>
      <c r="M1200" t="s">
        <v>44</v>
      </c>
      <c r="N12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64 1</v>
      </c>
      <c r="O1200" t="e">
        <f>VLOOKUP(TableOMP[[#This Row],[Label]],TableAvg[],2,FALSE)</f>
        <v>#N/A</v>
      </c>
      <c r="P1200" t="e">
        <f>VLOOKUP(TableOMP[[#This Row],[Label]],TableAvg[],3,FALSE)</f>
        <v>#N/A</v>
      </c>
      <c r="Q1200" t="e">
        <f>TableOMP[[#This Row],[Avg]]-$U$2*TableOMP[[#This Row],[StdDev]]</f>
        <v>#N/A</v>
      </c>
      <c r="R1200" t="e">
        <f>TableOMP[[#This Row],[Avg]]+$U$2*TableOMP[[#This Row],[StdDev]]</f>
        <v>#N/A</v>
      </c>
      <c r="S1200" t="e">
        <f>IF(AND(TableOMP[[#This Row],[total_time]]&gt;=TableOMP[[#This Row],[Low]], TableOMP[[#This Row],[total_time]]&lt;=TableOMP[[#This Row],[High]]),1,0)</f>
        <v>#N/A</v>
      </c>
    </row>
    <row r="1201" spans="1:19" x14ac:dyDescent="0.25">
      <c r="A1201" t="s">
        <v>15</v>
      </c>
      <c r="B1201">
        <v>1000</v>
      </c>
      <c r="C1201">
        <v>100</v>
      </c>
      <c r="D1201">
        <v>100000</v>
      </c>
      <c r="E1201">
        <v>1</v>
      </c>
      <c r="F1201">
        <v>1</v>
      </c>
      <c r="G1201">
        <v>2.9077510000000002</v>
      </c>
      <c r="H1201">
        <v>7.5740000000000002E-2</v>
      </c>
      <c r="I1201">
        <v>0</v>
      </c>
      <c r="J1201">
        <v>0</v>
      </c>
      <c r="K1201" t="str">
        <f t="shared" si="18"/>
        <v>6</v>
      </c>
      <c r="L1201" t="s">
        <v>43</v>
      </c>
      <c r="M1201" t="s">
        <v>44</v>
      </c>
      <c r="N12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 1</v>
      </c>
      <c r="O1201" t="e">
        <f>VLOOKUP(TableOMP[[#This Row],[Label]],TableAvg[],2,FALSE)</f>
        <v>#N/A</v>
      </c>
      <c r="P1201" t="e">
        <f>VLOOKUP(TableOMP[[#This Row],[Label]],TableAvg[],3,FALSE)</f>
        <v>#N/A</v>
      </c>
      <c r="Q1201" t="e">
        <f>TableOMP[[#This Row],[Avg]]-$U$2*TableOMP[[#This Row],[StdDev]]</f>
        <v>#N/A</v>
      </c>
      <c r="R1201" t="e">
        <f>TableOMP[[#This Row],[Avg]]+$U$2*TableOMP[[#This Row],[StdDev]]</f>
        <v>#N/A</v>
      </c>
      <c r="S1201" t="e">
        <f>IF(AND(TableOMP[[#This Row],[total_time]]&gt;=TableOMP[[#This Row],[Low]], TableOMP[[#This Row],[total_time]]&lt;=TableOMP[[#This Row],[High]]),1,0)</f>
        <v>#N/A</v>
      </c>
    </row>
    <row r="1202" spans="1:19" x14ac:dyDescent="0.25">
      <c r="A1202" t="s">
        <v>15</v>
      </c>
      <c r="B1202">
        <v>1000</v>
      </c>
      <c r="C1202">
        <v>100</v>
      </c>
      <c r="D1202">
        <v>100000</v>
      </c>
      <c r="E1202">
        <v>2</v>
      </c>
      <c r="F1202">
        <v>1</v>
      </c>
      <c r="G1202">
        <v>2.0190999999999999</v>
      </c>
      <c r="H1202">
        <v>8.0739000000000005E-2</v>
      </c>
      <c r="I1202">
        <v>2.7990000000000001E-2</v>
      </c>
      <c r="J1202">
        <v>2.7990000000000001E-2</v>
      </c>
      <c r="K1202" t="str">
        <f t="shared" si="18"/>
        <v>6</v>
      </c>
      <c r="L1202" t="s">
        <v>43</v>
      </c>
      <c r="M1202" t="s">
        <v>44</v>
      </c>
      <c r="N12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 1</v>
      </c>
      <c r="O1202" t="e">
        <f>VLOOKUP(TableOMP[[#This Row],[Label]],TableAvg[],2,FALSE)</f>
        <v>#N/A</v>
      </c>
      <c r="P1202" t="e">
        <f>VLOOKUP(TableOMP[[#This Row],[Label]],TableAvg[],3,FALSE)</f>
        <v>#N/A</v>
      </c>
      <c r="Q1202" t="e">
        <f>TableOMP[[#This Row],[Avg]]-$U$2*TableOMP[[#This Row],[StdDev]]</f>
        <v>#N/A</v>
      </c>
      <c r="R1202" t="e">
        <f>TableOMP[[#This Row],[Avg]]+$U$2*TableOMP[[#This Row],[StdDev]]</f>
        <v>#N/A</v>
      </c>
      <c r="S1202" t="e">
        <f>IF(AND(TableOMP[[#This Row],[total_time]]&gt;=TableOMP[[#This Row],[Low]], TableOMP[[#This Row],[total_time]]&lt;=TableOMP[[#This Row],[High]]),1,0)</f>
        <v>#N/A</v>
      </c>
    </row>
    <row r="1203" spans="1:19" x14ac:dyDescent="0.25">
      <c r="A1203" t="s">
        <v>15</v>
      </c>
      <c r="B1203">
        <v>1000</v>
      </c>
      <c r="C1203">
        <v>100</v>
      </c>
      <c r="D1203">
        <v>100000</v>
      </c>
      <c r="E1203">
        <v>3</v>
      </c>
      <c r="F1203">
        <v>1</v>
      </c>
      <c r="G1203">
        <v>5.6380080000000001</v>
      </c>
      <c r="H1203">
        <v>3.9875099999999999</v>
      </c>
      <c r="I1203">
        <v>0.218997</v>
      </c>
      <c r="J1203">
        <v>0.109499</v>
      </c>
      <c r="K1203" t="str">
        <f t="shared" si="18"/>
        <v>6</v>
      </c>
      <c r="L1203" t="s">
        <v>43</v>
      </c>
      <c r="M1203" t="s">
        <v>44</v>
      </c>
      <c r="N12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 1</v>
      </c>
      <c r="O1203" t="e">
        <f>VLOOKUP(TableOMP[[#This Row],[Label]],TableAvg[],2,FALSE)</f>
        <v>#N/A</v>
      </c>
      <c r="P1203" t="e">
        <f>VLOOKUP(TableOMP[[#This Row],[Label]],TableAvg[],3,FALSE)</f>
        <v>#N/A</v>
      </c>
      <c r="Q1203" t="e">
        <f>TableOMP[[#This Row],[Avg]]-$U$2*TableOMP[[#This Row],[StdDev]]</f>
        <v>#N/A</v>
      </c>
      <c r="R1203" t="e">
        <f>TableOMP[[#This Row],[Avg]]+$U$2*TableOMP[[#This Row],[StdDev]]</f>
        <v>#N/A</v>
      </c>
      <c r="S1203" t="e">
        <f>IF(AND(TableOMP[[#This Row],[total_time]]&gt;=TableOMP[[#This Row],[Low]], TableOMP[[#This Row],[total_time]]&lt;=TableOMP[[#This Row],[High]]),1,0)</f>
        <v>#N/A</v>
      </c>
    </row>
    <row r="1204" spans="1:19" x14ac:dyDescent="0.25">
      <c r="A1204" t="s">
        <v>15</v>
      </c>
      <c r="B1204">
        <v>1000</v>
      </c>
      <c r="C1204">
        <v>100</v>
      </c>
      <c r="D1204">
        <v>100000</v>
      </c>
      <c r="E1204">
        <v>4</v>
      </c>
      <c r="F1204">
        <v>1</v>
      </c>
      <c r="G1204">
        <v>33.997762999999999</v>
      </c>
      <c r="H1204">
        <v>32.490304000000002</v>
      </c>
      <c r="I1204">
        <v>0.61899099999999996</v>
      </c>
      <c r="J1204">
        <v>0.20633000000000001</v>
      </c>
      <c r="K1204" t="str">
        <f t="shared" si="18"/>
        <v>6</v>
      </c>
      <c r="L1204" t="s">
        <v>43</v>
      </c>
      <c r="M1204" t="s">
        <v>44</v>
      </c>
      <c r="N12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 1</v>
      </c>
      <c r="O1204" t="e">
        <f>VLOOKUP(TableOMP[[#This Row],[Label]],TableAvg[],2,FALSE)</f>
        <v>#N/A</v>
      </c>
      <c r="P1204" t="e">
        <f>VLOOKUP(TableOMP[[#This Row],[Label]],TableAvg[],3,FALSE)</f>
        <v>#N/A</v>
      </c>
      <c r="Q1204" t="e">
        <f>TableOMP[[#This Row],[Avg]]-$U$2*TableOMP[[#This Row],[StdDev]]</f>
        <v>#N/A</v>
      </c>
      <c r="R1204" t="e">
        <f>TableOMP[[#This Row],[Avg]]+$U$2*TableOMP[[#This Row],[StdDev]]</f>
        <v>#N/A</v>
      </c>
      <c r="S1204" t="e">
        <f>IF(AND(TableOMP[[#This Row],[total_time]]&gt;=TableOMP[[#This Row],[Low]], TableOMP[[#This Row],[total_time]]&lt;=TableOMP[[#This Row],[High]]),1,0)</f>
        <v>#N/A</v>
      </c>
    </row>
    <row r="1205" spans="1:19" x14ac:dyDescent="0.25">
      <c r="A1205" t="s">
        <v>15</v>
      </c>
      <c r="B1205">
        <v>1000</v>
      </c>
      <c r="C1205">
        <v>100</v>
      </c>
      <c r="D1205">
        <v>100000</v>
      </c>
      <c r="E1205">
        <v>5</v>
      </c>
      <c r="F1205">
        <v>1</v>
      </c>
      <c r="G1205">
        <v>1.503525</v>
      </c>
      <c r="H1205">
        <v>7.4904999999999999E-2</v>
      </c>
      <c r="I1205">
        <v>0.14203399999999999</v>
      </c>
      <c r="J1205">
        <v>3.5508999999999999E-2</v>
      </c>
      <c r="K1205" t="str">
        <f t="shared" si="18"/>
        <v>6</v>
      </c>
      <c r="L1205" t="s">
        <v>43</v>
      </c>
      <c r="M1205" t="s">
        <v>44</v>
      </c>
      <c r="N12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 1</v>
      </c>
      <c r="O1205" t="e">
        <f>VLOOKUP(TableOMP[[#This Row],[Label]],TableAvg[],2,FALSE)</f>
        <v>#N/A</v>
      </c>
      <c r="P1205" t="e">
        <f>VLOOKUP(TableOMP[[#This Row],[Label]],TableAvg[],3,FALSE)</f>
        <v>#N/A</v>
      </c>
      <c r="Q1205" t="e">
        <f>TableOMP[[#This Row],[Avg]]-$U$2*TableOMP[[#This Row],[StdDev]]</f>
        <v>#N/A</v>
      </c>
      <c r="R1205" t="e">
        <f>TableOMP[[#This Row],[Avg]]+$U$2*TableOMP[[#This Row],[StdDev]]</f>
        <v>#N/A</v>
      </c>
      <c r="S1205" t="e">
        <f>IF(AND(TableOMP[[#This Row],[total_time]]&gt;=TableOMP[[#This Row],[Low]], TableOMP[[#This Row],[total_time]]&lt;=TableOMP[[#This Row],[High]]),1,0)</f>
        <v>#N/A</v>
      </c>
    </row>
    <row r="1206" spans="1:19" x14ac:dyDescent="0.25">
      <c r="A1206" t="s">
        <v>15</v>
      </c>
      <c r="B1206">
        <v>1000</v>
      </c>
      <c r="C1206">
        <v>100</v>
      </c>
      <c r="D1206">
        <v>100000</v>
      </c>
      <c r="E1206">
        <v>6</v>
      </c>
      <c r="F1206">
        <v>1</v>
      </c>
      <c r="G1206">
        <v>1.3602080000000001</v>
      </c>
      <c r="H1206">
        <v>1.6695999999999999E-2</v>
      </c>
      <c r="I1206">
        <v>6.1407000000000003E-2</v>
      </c>
      <c r="J1206">
        <v>1.2281E-2</v>
      </c>
      <c r="K1206" t="str">
        <f t="shared" si="18"/>
        <v>6</v>
      </c>
      <c r="L1206" t="s">
        <v>43</v>
      </c>
      <c r="M1206" t="s">
        <v>44</v>
      </c>
      <c r="N12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 1</v>
      </c>
      <c r="O1206" t="e">
        <f>VLOOKUP(TableOMP[[#This Row],[Label]],TableAvg[],2,FALSE)</f>
        <v>#N/A</v>
      </c>
      <c r="P1206" t="e">
        <f>VLOOKUP(TableOMP[[#This Row],[Label]],TableAvg[],3,FALSE)</f>
        <v>#N/A</v>
      </c>
      <c r="Q1206" t="e">
        <f>TableOMP[[#This Row],[Avg]]-$U$2*TableOMP[[#This Row],[StdDev]]</f>
        <v>#N/A</v>
      </c>
      <c r="R1206" t="e">
        <f>TableOMP[[#This Row],[Avg]]+$U$2*TableOMP[[#This Row],[StdDev]]</f>
        <v>#N/A</v>
      </c>
      <c r="S1206" t="e">
        <f>IF(AND(TableOMP[[#This Row],[total_time]]&gt;=TableOMP[[#This Row],[Low]], TableOMP[[#This Row],[total_time]]&lt;=TableOMP[[#This Row],[High]]),1,0)</f>
        <v>#N/A</v>
      </c>
    </row>
    <row r="1207" spans="1:19" x14ac:dyDescent="0.25">
      <c r="A1207" t="s">
        <v>15</v>
      </c>
      <c r="B1207">
        <v>1000</v>
      </c>
      <c r="C1207">
        <v>100</v>
      </c>
      <c r="D1207">
        <v>100000</v>
      </c>
      <c r="E1207">
        <v>7</v>
      </c>
      <c r="F1207">
        <v>1</v>
      </c>
      <c r="G1207">
        <v>1.462396</v>
      </c>
      <c r="H1207">
        <v>0.119003</v>
      </c>
      <c r="I1207">
        <v>0.24157200000000001</v>
      </c>
      <c r="J1207">
        <v>4.0261999999999999E-2</v>
      </c>
      <c r="K1207" t="str">
        <f t="shared" si="18"/>
        <v>6</v>
      </c>
      <c r="L1207" t="s">
        <v>43</v>
      </c>
      <c r="M1207" t="s">
        <v>44</v>
      </c>
      <c r="N12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7 1</v>
      </c>
      <c r="O1207" t="e">
        <f>VLOOKUP(TableOMP[[#This Row],[Label]],TableAvg[],2,FALSE)</f>
        <v>#N/A</v>
      </c>
      <c r="P1207" t="e">
        <f>VLOOKUP(TableOMP[[#This Row],[Label]],TableAvg[],3,FALSE)</f>
        <v>#N/A</v>
      </c>
      <c r="Q1207" t="e">
        <f>TableOMP[[#This Row],[Avg]]-$U$2*TableOMP[[#This Row],[StdDev]]</f>
        <v>#N/A</v>
      </c>
      <c r="R1207" t="e">
        <f>TableOMP[[#This Row],[Avg]]+$U$2*TableOMP[[#This Row],[StdDev]]</f>
        <v>#N/A</v>
      </c>
      <c r="S1207" t="e">
        <f>IF(AND(TableOMP[[#This Row],[total_time]]&gt;=TableOMP[[#This Row],[Low]], TableOMP[[#This Row],[total_time]]&lt;=TableOMP[[#This Row],[High]]),1,0)</f>
        <v>#N/A</v>
      </c>
    </row>
    <row r="1208" spans="1:19" x14ac:dyDescent="0.25">
      <c r="A1208" t="s">
        <v>15</v>
      </c>
      <c r="B1208">
        <v>1000</v>
      </c>
      <c r="C1208">
        <v>100</v>
      </c>
      <c r="D1208">
        <v>100000</v>
      </c>
      <c r="E1208">
        <v>8</v>
      </c>
      <c r="F1208">
        <v>1</v>
      </c>
      <c r="G1208">
        <v>3.0815510000000002</v>
      </c>
      <c r="H1208">
        <v>1.752359</v>
      </c>
      <c r="I1208">
        <v>0.30769400000000002</v>
      </c>
      <c r="J1208">
        <v>4.3956000000000002E-2</v>
      </c>
      <c r="K1208" t="str">
        <f t="shared" si="18"/>
        <v>6</v>
      </c>
      <c r="L1208" t="s">
        <v>43</v>
      </c>
      <c r="M1208" t="s">
        <v>44</v>
      </c>
      <c r="N12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8 1</v>
      </c>
      <c r="O1208" t="e">
        <f>VLOOKUP(TableOMP[[#This Row],[Label]],TableAvg[],2,FALSE)</f>
        <v>#N/A</v>
      </c>
      <c r="P1208" t="e">
        <f>VLOOKUP(TableOMP[[#This Row],[Label]],TableAvg[],3,FALSE)</f>
        <v>#N/A</v>
      </c>
      <c r="Q1208" t="e">
        <f>TableOMP[[#This Row],[Avg]]-$U$2*TableOMP[[#This Row],[StdDev]]</f>
        <v>#N/A</v>
      </c>
      <c r="R1208" t="e">
        <f>TableOMP[[#This Row],[Avg]]+$U$2*TableOMP[[#This Row],[StdDev]]</f>
        <v>#N/A</v>
      </c>
      <c r="S1208" t="e">
        <f>IF(AND(TableOMP[[#This Row],[total_time]]&gt;=TableOMP[[#This Row],[Low]], TableOMP[[#This Row],[total_time]]&lt;=TableOMP[[#This Row],[High]]),1,0)</f>
        <v>#N/A</v>
      </c>
    </row>
    <row r="1209" spans="1:19" x14ac:dyDescent="0.25">
      <c r="A1209" t="s">
        <v>15</v>
      </c>
      <c r="B1209">
        <v>1000</v>
      </c>
      <c r="C1209">
        <v>100</v>
      </c>
      <c r="D1209">
        <v>100000</v>
      </c>
      <c r="E1209">
        <v>9</v>
      </c>
      <c r="F1209">
        <v>1</v>
      </c>
      <c r="G1209">
        <v>1.3152870000000001</v>
      </c>
      <c r="H1209">
        <v>2.0996999999999998E-2</v>
      </c>
      <c r="I1209">
        <v>0.13691</v>
      </c>
      <c r="J1209">
        <v>1.7114000000000001E-2</v>
      </c>
      <c r="K1209" t="str">
        <f t="shared" si="18"/>
        <v>6</v>
      </c>
      <c r="L1209" t="s">
        <v>43</v>
      </c>
      <c r="M1209" t="s">
        <v>44</v>
      </c>
      <c r="N12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9 1</v>
      </c>
      <c r="O1209" t="e">
        <f>VLOOKUP(TableOMP[[#This Row],[Label]],TableAvg[],2,FALSE)</f>
        <v>#N/A</v>
      </c>
      <c r="P1209" t="e">
        <f>VLOOKUP(TableOMP[[#This Row],[Label]],TableAvg[],3,FALSE)</f>
        <v>#N/A</v>
      </c>
      <c r="Q1209" t="e">
        <f>TableOMP[[#This Row],[Avg]]-$U$2*TableOMP[[#This Row],[StdDev]]</f>
        <v>#N/A</v>
      </c>
      <c r="R1209" t="e">
        <f>TableOMP[[#This Row],[Avg]]+$U$2*TableOMP[[#This Row],[StdDev]]</f>
        <v>#N/A</v>
      </c>
      <c r="S1209" t="e">
        <f>IF(AND(TableOMP[[#This Row],[total_time]]&gt;=TableOMP[[#This Row],[Low]], TableOMP[[#This Row],[total_time]]&lt;=TableOMP[[#This Row],[High]]),1,0)</f>
        <v>#N/A</v>
      </c>
    </row>
    <row r="1210" spans="1:19" x14ac:dyDescent="0.25">
      <c r="A1210" t="s">
        <v>15</v>
      </c>
      <c r="B1210">
        <v>1000</v>
      </c>
      <c r="C1210">
        <v>100</v>
      </c>
      <c r="D1210">
        <v>100000</v>
      </c>
      <c r="E1210">
        <v>10</v>
      </c>
      <c r="F1210">
        <v>1</v>
      </c>
      <c r="G1210">
        <v>1.4070819999999999</v>
      </c>
      <c r="H1210">
        <v>0.11529300000000001</v>
      </c>
      <c r="I1210">
        <v>0.63708200000000004</v>
      </c>
      <c r="J1210">
        <v>7.0787000000000003E-2</v>
      </c>
      <c r="K1210" t="str">
        <f t="shared" si="18"/>
        <v>6</v>
      </c>
      <c r="L1210" t="s">
        <v>43</v>
      </c>
      <c r="M1210" t="s">
        <v>44</v>
      </c>
      <c r="N12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10 1</v>
      </c>
      <c r="O1210" t="e">
        <f>VLOOKUP(TableOMP[[#This Row],[Label]],TableAvg[],2,FALSE)</f>
        <v>#N/A</v>
      </c>
      <c r="P1210" t="e">
        <f>VLOOKUP(TableOMP[[#This Row],[Label]],TableAvg[],3,FALSE)</f>
        <v>#N/A</v>
      </c>
      <c r="Q1210" t="e">
        <f>TableOMP[[#This Row],[Avg]]-$U$2*TableOMP[[#This Row],[StdDev]]</f>
        <v>#N/A</v>
      </c>
      <c r="R1210" t="e">
        <f>TableOMP[[#This Row],[Avg]]+$U$2*TableOMP[[#This Row],[StdDev]]</f>
        <v>#N/A</v>
      </c>
      <c r="S1210" t="e">
        <f>IF(AND(TableOMP[[#This Row],[total_time]]&gt;=TableOMP[[#This Row],[Low]], TableOMP[[#This Row],[total_time]]&lt;=TableOMP[[#This Row],[High]]),1,0)</f>
        <v>#N/A</v>
      </c>
    </row>
    <row r="1211" spans="1:19" x14ac:dyDescent="0.25">
      <c r="A1211" t="s">
        <v>15</v>
      </c>
      <c r="B1211">
        <v>1000</v>
      </c>
      <c r="C1211">
        <v>100</v>
      </c>
      <c r="D1211">
        <v>100000</v>
      </c>
      <c r="E1211">
        <v>11</v>
      </c>
      <c r="F1211">
        <v>1</v>
      </c>
      <c r="G1211">
        <v>1.2833030000000001</v>
      </c>
      <c r="H1211">
        <v>2.4750000000000001E-2</v>
      </c>
      <c r="I1211">
        <v>0.19132099999999999</v>
      </c>
      <c r="J1211">
        <v>1.9132E-2</v>
      </c>
      <c r="K1211" t="str">
        <f t="shared" si="18"/>
        <v>6</v>
      </c>
      <c r="L1211" t="s">
        <v>43</v>
      </c>
      <c r="M1211" t="s">
        <v>44</v>
      </c>
      <c r="N12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11 1</v>
      </c>
      <c r="O1211" t="e">
        <f>VLOOKUP(TableOMP[[#This Row],[Label]],TableAvg[],2,FALSE)</f>
        <v>#N/A</v>
      </c>
      <c r="P1211" t="e">
        <f>VLOOKUP(TableOMP[[#This Row],[Label]],TableAvg[],3,FALSE)</f>
        <v>#N/A</v>
      </c>
      <c r="Q1211" t="e">
        <f>TableOMP[[#This Row],[Avg]]-$U$2*TableOMP[[#This Row],[StdDev]]</f>
        <v>#N/A</v>
      </c>
      <c r="R1211" t="e">
        <f>TableOMP[[#This Row],[Avg]]+$U$2*TableOMP[[#This Row],[StdDev]]</f>
        <v>#N/A</v>
      </c>
      <c r="S1211" t="e">
        <f>IF(AND(TableOMP[[#This Row],[total_time]]&gt;=TableOMP[[#This Row],[Low]], TableOMP[[#This Row],[total_time]]&lt;=TableOMP[[#This Row],[High]]),1,0)</f>
        <v>#N/A</v>
      </c>
    </row>
    <row r="1212" spans="1:19" x14ac:dyDescent="0.25">
      <c r="A1212" t="s">
        <v>15</v>
      </c>
      <c r="B1212">
        <v>1000</v>
      </c>
      <c r="C1212">
        <v>100</v>
      </c>
      <c r="D1212">
        <v>100000</v>
      </c>
      <c r="E1212">
        <v>12</v>
      </c>
      <c r="F1212">
        <v>1</v>
      </c>
      <c r="G1212">
        <v>1.3339540000000001</v>
      </c>
      <c r="H1212">
        <v>6.2534999999999993E-2</v>
      </c>
      <c r="I1212">
        <v>0.223832</v>
      </c>
      <c r="J1212">
        <v>2.0348000000000002E-2</v>
      </c>
      <c r="K1212" t="str">
        <f t="shared" si="18"/>
        <v>6</v>
      </c>
      <c r="L1212" t="s">
        <v>43</v>
      </c>
      <c r="M1212" t="s">
        <v>44</v>
      </c>
      <c r="N12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12 1</v>
      </c>
      <c r="O1212" t="e">
        <f>VLOOKUP(TableOMP[[#This Row],[Label]],TableAvg[],2,FALSE)</f>
        <v>#N/A</v>
      </c>
      <c r="P1212" t="e">
        <f>VLOOKUP(TableOMP[[#This Row],[Label]],TableAvg[],3,FALSE)</f>
        <v>#N/A</v>
      </c>
      <c r="Q1212" t="e">
        <f>TableOMP[[#This Row],[Avg]]-$U$2*TableOMP[[#This Row],[StdDev]]</f>
        <v>#N/A</v>
      </c>
      <c r="R1212" t="e">
        <f>TableOMP[[#This Row],[Avg]]+$U$2*TableOMP[[#This Row],[StdDev]]</f>
        <v>#N/A</v>
      </c>
      <c r="S1212" t="e">
        <f>IF(AND(TableOMP[[#This Row],[total_time]]&gt;=TableOMP[[#This Row],[Low]], TableOMP[[#This Row],[total_time]]&lt;=TableOMP[[#This Row],[High]]),1,0)</f>
        <v>#N/A</v>
      </c>
    </row>
    <row r="1213" spans="1:19" x14ac:dyDescent="0.25">
      <c r="A1213" t="s">
        <v>15</v>
      </c>
      <c r="B1213">
        <v>1000</v>
      </c>
      <c r="C1213">
        <v>100</v>
      </c>
      <c r="D1213">
        <v>100000</v>
      </c>
      <c r="E1213">
        <v>13</v>
      </c>
      <c r="F1213">
        <v>1</v>
      </c>
      <c r="G1213">
        <v>1.286427</v>
      </c>
      <c r="H1213">
        <v>2.5368999999999999E-2</v>
      </c>
      <c r="I1213">
        <v>0.246228</v>
      </c>
      <c r="J1213">
        <v>2.0518999999999999E-2</v>
      </c>
      <c r="K1213" t="str">
        <f t="shared" si="18"/>
        <v>6</v>
      </c>
      <c r="L1213" t="s">
        <v>43</v>
      </c>
      <c r="M1213" t="s">
        <v>44</v>
      </c>
      <c r="N12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13 1</v>
      </c>
      <c r="O1213" t="e">
        <f>VLOOKUP(TableOMP[[#This Row],[Label]],TableAvg[],2,FALSE)</f>
        <v>#N/A</v>
      </c>
      <c r="P1213" t="e">
        <f>VLOOKUP(TableOMP[[#This Row],[Label]],TableAvg[],3,FALSE)</f>
        <v>#N/A</v>
      </c>
      <c r="Q1213" t="e">
        <f>TableOMP[[#This Row],[Avg]]-$U$2*TableOMP[[#This Row],[StdDev]]</f>
        <v>#N/A</v>
      </c>
      <c r="R1213" t="e">
        <f>TableOMP[[#This Row],[Avg]]+$U$2*TableOMP[[#This Row],[StdDev]]</f>
        <v>#N/A</v>
      </c>
      <c r="S1213" t="e">
        <f>IF(AND(TableOMP[[#This Row],[total_time]]&gt;=TableOMP[[#This Row],[Low]], TableOMP[[#This Row],[total_time]]&lt;=TableOMP[[#This Row],[High]]),1,0)</f>
        <v>#N/A</v>
      </c>
    </row>
    <row r="1214" spans="1:19" x14ac:dyDescent="0.25">
      <c r="A1214" t="s">
        <v>15</v>
      </c>
      <c r="B1214">
        <v>1000</v>
      </c>
      <c r="C1214">
        <v>100</v>
      </c>
      <c r="D1214">
        <v>100000</v>
      </c>
      <c r="E1214">
        <v>14</v>
      </c>
      <c r="F1214">
        <v>1</v>
      </c>
      <c r="G1214">
        <v>1.4407300000000001</v>
      </c>
      <c r="H1214">
        <v>0.16711200000000001</v>
      </c>
      <c r="I1214">
        <v>0.31903100000000001</v>
      </c>
      <c r="J1214">
        <v>2.4541E-2</v>
      </c>
      <c r="K1214" t="str">
        <f t="shared" si="18"/>
        <v>6</v>
      </c>
      <c r="L1214" t="s">
        <v>43</v>
      </c>
      <c r="M1214" t="s">
        <v>44</v>
      </c>
      <c r="N12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14 1</v>
      </c>
      <c r="O1214" t="e">
        <f>VLOOKUP(TableOMP[[#This Row],[Label]],TableAvg[],2,FALSE)</f>
        <v>#N/A</v>
      </c>
      <c r="P1214" t="e">
        <f>VLOOKUP(TableOMP[[#This Row],[Label]],TableAvg[],3,FALSE)</f>
        <v>#N/A</v>
      </c>
      <c r="Q1214" t="e">
        <f>TableOMP[[#This Row],[Avg]]-$U$2*TableOMP[[#This Row],[StdDev]]</f>
        <v>#N/A</v>
      </c>
      <c r="R1214" t="e">
        <f>TableOMP[[#This Row],[Avg]]+$U$2*TableOMP[[#This Row],[StdDev]]</f>
        <v>#N/A</v>
      </c>
      <c r="S1214" t="e">
        <f>IF(AND(TableOMP[[#This Row],[total_time]]&gt;=TableOMP[[#This Row],[Low]], TableOMP[[#This Row],[total_time]]&lt;=TableOMP[[#This Row],[High]]),1,0)</f>
        <v>#N/A</v>
      </c>
    </row>
    <row r="1215" spans="1:19" x14ac:dyDescent="0.25">
      <c r="A1215" t="s">
        <v>15</v>
      </c>
      <c r="B1215">
        <v>1000</v>
      </c>
      <c r="C1215">
        <v>100</v>
      </c>
      <c r="D1215">
        <v>100000</v>
      </c>
      <c r="E1215">
        <v>15</v>
      </c>
      <c r="F1215">
        <v>1</v>
      </c>
      <c r="G1215">
        <v>1.4776400000000001</v>
      </c>
      <c r="H1215">
        <v>0.19351699999999999</v>
      </c>
      <c r="I1215">
        <v>2.4627690000000002</v>
      </c>
      <c r="J1215">
        <v>0.17591200000000001</v>
      </c>
      <c r="K1215" t="str">
        <f t="shared" si="18"/>
        <v>6</v>
      </c>
      <c r="L1215" t="s">
        <v>43</v>
      </c>
      <c r="M1215" t="s">
        <v>44</v>
      </c>
      <c r="N12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15 1</v>
      </c>
      <c r="O1215" t="e">
        <f>VLOOKUP(TableOMP[[#This Row],[Label]],TableAvg[],2,FALSE)</f>
        <v>#N/A</v>
      </c>
      <c r="P1215" t="e">
        <f>VLOOKUP(TableOMP[[#This Row],[Label]],TableAvg[],3,FALSE)</f>
        <v>#N/A</v>
      </c>
      <c r="Q1215" t="e">
        <f>TableOMP[[#This Row],[Avg]]-$U$2*TableOMP[[#This Row],[StdDev]]</f>
        <v>#N/A</v>
      </c>
      <c r="R1215" t="e">
        <f>TableOMP[[#This Row],[Avg]]+$U$2*TableOMP[[#This Row],[StdDev]]</f>
        <v>#N/A</v>
      </c>
      <c r="S1215" t="e">
        <f>IF(AND(TableOMP[[#This Row],[total_time]]&gt;=TableOMP[[#This Row],[Low]], TableOMP[[#This Row],[total_time]]&lt;=TableOMP[[#This Row],[High]]),1,0)</f>
        <v>#N/A</v>
      </c>
    </row>
    <row r="1216" spans="1:19" x14ac:dyDescent="0.25">
      <c r="A1216" t="s">
        <v>15</v>
      </c>
      <c r="B1216">
        <v>1000</v>
      </c>
      <c r="C1216">
        <v>100</v>
      </c>
      <c r="D1216">
        <v>100000</v>
      </c>
      <c r="E1216">
        <v>16</v>
      </c>
      <c r="F1216">
        <v>1</v>
      </c>
      <c r="G1216">
        <v>1.324236</v>
      </c>
      <c r="H1216">
        <v>6.5374000000000002E-2</v>
      </c>
      <c r="I1216">
        <v>0.65630299999999997</v>
      </c>
      <c r="J1216">
        <v>4.3754000000000001E-2</v>
      </c>
      <c r="K1216" t="str">
        <f t="shared" si="18"/>
        <v>6</v>
      </c>
      <c r="L1216" t="s">
        <v>43</v>
      </c>
      <c r="M1216" t="s">
        <v>44</v>
      </c>
      <c r="N12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16 1</v>
      </c>
      <c r="O1216" t="e">
        <f>VLOOKUP(TableOMP[[#This Row],[Label]],TableAvg[],2,FALSE)</f>
        <v>#N/A</v>
      </c>
      <c r="P1216" t="e">
        <f>VLOOKUP(TableOMP[[#This Row],[Label]],TableAvg[],3,FALSE)</f>
        <v>#N/A</v>
      </c>
      <c r="Q1216" t="e">
        <f>TableOMP[[#This Row],[Avg]]-$U$2*TableOMP[[#This Row],[StdDev]]</f>
        <v>#N/A</v>
      </c>
      <c r="R1216" t="e">
        <f>TableOMP[[#This Row],[Avg]]+$U$2*TableOMP[[#This Row],[StdDev]]</f>
        <v>#N/A</v>
      </c>
      <c r="S1216" t="e">
        <f>IF(AND(TableOMP[[#This Row],[total_time]]&gt;=TableOMP[[#This Row],[Low]], TableOMP[[#This Row],[total_time]]&lt;=TableOMP[[#This Row],[High]]),1,0)</f>
        <v>#N/A</v>
      </c>
    </row>
    <row r="1217" spans="1:19" x14ac:dyDescent="0.25">
      <c r="A1217" t="s">
        <v>15</v>
      </c>
      <c r="B1217">
        <v>1000</v>
      </c>
      <c r="C1217">
        <v>100</v>
      </c>
      <c r="D1217">
        <v>100000</v>
      </c>
      <c r="E1217">
        <v>17</v>
      </c>
      <c r="F1217">
        <v>1</v>
      </c>
      <c r="G1217">
        <v>1.3588450000000001</v>
      </c>
      <c r="H1217">
        <v>8.5758000000000001E-2</v>
      </c>
      <c r="I1217">
        <v>0.72169499999999998</v>
      </c>
      <c r="J1217">
        <v>4.5106E-2</v>
      </c>
      <c r="K1217" t="str">
        <f t="shared" si="18"/>
        <v>6</v>
      </c>
      <c r="L1217" t="s">
        <v>43</v>
      </c>
      <c r="M1217" t="s">
        <v>44</v>
      </c>
      <c r="N12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17 1</v>
      </c>
      <c r="O1217" t="e">
        <f>VLOOKUP(TableOMP[[#This Row],[Label]],TableAvg[],2,FALSE)</f>
        <v>#N/A</v>
      </c>
      <c r="P1217" t="e">
        <f>VLOOKUP(TableOMP[[#This Row],[Label]],TableAvg[],3,FALSE)</f>
        <v>#N/A</v>
      </c>
      <c r="Q1217" t="e">
        <f>TableOMP[[#This Row],[Avg]]-$U$2*TableOMP[[#This Row],[StdDev]]</f>
        <v>#N/A</v>
      </c>
      <c r="R1217" t="e">
        <f>TableOMP[[#This Row],[Avg]]+$U$2*TableOMP[[#This Row],[StdDev]]</f>
        <v>#N/A</v>
      </c>
      <c r="S1217" t="e">
        <f>IF(AND(TableOMP[[#This Row],[total_time]]&gt;=TableOMP[[#This Row],[Low]], TableOMP[[#This Row],[total_time]]&lt;=TableOMP[[#This Row],[High]]),1,0)</f>
        <v>#N/A</v>
      </c>
    </row>
    <row r="1218" spans="1:19" x14ac:dyDescent="0.25">
      <c r="A1218" t="s">
        <v>15</v>
      </c>
      <c r="B1218">
        <v>1000</v>
      </c>
      <c r="C1218">
        <v>100</v>
      </c>
      <c r="D1218">
        <v>100000</v>
      </c>
      <c r="E1218">
        <v>18</v>
      </c>
      <c r="F1218">
        <v>1</v>
      </c>
      <c r="G1218">
        <v>6.680053</v>
      </c>
      <c r="H1218">
        <v>5.3952390000000001</v>
      </c>
      <c r="I1218">
        <v>1.1580779999999999</v>
      </c>
      <c r="J1218">
        <v>6.8122000000000002E-2</v>
      </c>
      <c r="K1218" t="str">
        <f t="shared" si="18"/>
        <v>6</v>
      </c>
      <c r="L1218" t="s">
        <v>43</v>
      </c>
      <c r="M1218" t="s">
        <v>44</v>
      </c>
      <c r="N12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18 1</v>
      </c>
      <c r="O1218" t="e">
        <f>VLOOKUP(TableOMP[[#This Row],[Label]],TableAvg[],2,FALSE)</f>
        <v>#N/A</v>
      </c>
      <c r="P1218" t="e">
        <f>VLOOKUP(TableOMP[[#This Row],[Label]],TableAvg[],3,FALSE)</f>
        <v>#N/A</v>
      </c>
      <c r="Q1218" t="e">
        <f>TableOMP[[#This Row],[Avg]]-$U$2*TableOMP[[#This Row],[StdDev]]</f>
        <v>#N/A</v>
      </c>
      <c r="R1218" t="e">
        <f>TableOMP[[#This Row],[Avg]]+$U$2*TableOMP[[#This Row],[StdDev]]</f>
        <v>#N/A</v>
      </c>
      <c r="S1218" t="e">
        <f>IF(AND(TableOMP[[#This Row],[total_time]]&gt;=TableOMP[[#This Row],[Low]], TableOMP[[#This Row],[total_time]]&lt;=TableOMP[[#This Row],[High]]),1,0)</f>
        <v>#N/A</v>
      </c>
    </row>
    <row r="1219" spans="1:19" x14ac:dyDescent="0.25">
      <c r="A1219" t="s">
        <v>15</v>
      </c>
      <c r="B1219">
        <v>1000</v>
      </c>
      <c r="C1219">
        <v>100</v>
      </c>
      <c r="D1219">
        <v>100000</v>
      </c>
      <c r="E1219">
        <v>19</v>
      </c>
      <c r="F1219">
        <v>1</v>
      </c>
      <c r="G1219">
        <v>1.3063899999999999</v>
      </c>
      <c r="H1219">
        <v>4.5805999999999999E-2</v>
      </c>
      <c r="I1219">
        <v>0.52031099999999997</v>
      </c>
      <c r="J1219">
        <v>2.8906000000000001E-2</v>
      </c>
      <c r="K1219" t="str">
        <f t="shared" ref="K1219:K1282" si="19">MID(M1219,22,1)</f>
        <v>6</v>
      </c>
      <c r="L1219" t="s">
        <v>43</v>
      </c>
      <c r="M1219" t="s">
        <v>44</v>
      </c>
      <c r="N12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19 1</v>
      </c>
      <c r="O1219" t="e">
        <f>VLOOKUP(TableOMP[[#This Row],[Label]],TableAvg[],2,FALSE)</f>
        <v>#N/A</v>
      </c>
      <c r="P1219" t="e">
        <f>VLOOKUP(TableOMP[[#This Row],[Label]],TableAvg[],3,FALSE)</f>
        <v>#N/A</v>
      </c>
      <c r="Q1219" t="e">
        <f>TableOMP[[#This Row],[Avg]]-$U$2*TableOMP[[#This Row],[StdDev]]</f>
        <v>#N/A</v>
      </c>
      <c r="R1219" t="e">
        <f>TableOMP[[#This Row],[Avg]]+$U$2*TableOMP[[#This Row],[StdDev]]</f>
        <v>#N/A</v>
      </c>
      <c r="S1219" t="e">
        <f>IF(AND(TableOMP[[#This Row],[total_time]]&gt;=TableOMP[[#This Row],[Low]], TableOMP[[#This Row],[total_time]]&lt;=TableOMP[[#This Row],[High]]),1,0)</f>
        <v>#N/A</v>
      </c>
    </row>
    <row r="1220" spans="1:19" x14ac:dyDescent="0.25">
      <c r="A1220" t="s">
        <v>15</v>
      </c>
      <c r="B1220">
        <v>1000</v>
      </c>
      <c r="C1220">
        <v>100</v>
      </c>
      <c r="D1220">
        <v>100000</v>
      </c>
      <c r="E1220">
        <v>20</v>
      </c>
      <c r="F1220">
        <v>1</v>
      </c>
      <c r="G1220">
        <v>1.3224910000000001</v>
      </c>
      <c r="H1220">
        <v>4.6516000000000002E-2</v>
      </c>
      <c r="I1220">
        <v>0.66247199999999995</v>
      </c>
      <c r="J1220">
        <v>3.4867000000000002E-2</v>
      </c>
      <c r="K1220" t="str">
        <f t="shared" si="19"/>
        <v>6</v>
      </c>
      <c r="L1220" t="s">
        <v>43</v>
      </c>
      <c r="M1220" t="s">
        <v>44</v>
      </c>
      <c r="N12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20 1</v>
      </c>
      <c r="O1220" t="e">
        <f>VLOOKUP(TableOMP[[#This Row],[Label]],TableAvg[],2,FALSE)</f>
        <v>#N/A</v>
      </c>
      <c r="P1220" t="e">
        <f>VLOOKUP(TableOMP[[#This Row],[Label]],TableAvg[],3,FALSE)</f>
        <v>#N/A</v>
      </c>
      <c r="Q1220" t="e">
        <f>TableOMP[[#This Row],[Avg]]-$U$2*TableOMP[[#This Row],[StdDev]]</f>
        <v>#N/A</v>
      </c>
      <c r="R1220" t="e">
        <f>TableOMP[[#This Row],[Avg]]+$U$2*TableOMP[[#This Row],[StdDev]]</f>
        <v>#N/A</v>
      </c>
      <c r="S1220" t="e">
        <f>IF(AND(TableOMP[[#This Row],[total_time]]&gt;=TableOMP[[#This Row],[Low]], TableOMP[[#This Row],[total_time]]&lt;=TableOMP[[#This Row],[High]]),1,0)</f>
        <v>#N/A</v>
      </c>
    </row>
    <row r="1221" spans="1:19" x14ac:dyDescent="0.25">
      <c r="A1221" t="s">
        <v>15</v>
      </c>
      <c r="B1221">
        <v>1000</v>
      </c>
      <c r="C1221">
        <v>100</v>
      </c>
      <c r="D1221">
        <v>100000</v>
      </c>
      <c r="E1221">
        <v>21</v>
      </c>
      <c r="F1221">
        <v>1</v>
      </c>
      <c r="G1221">
        <v>3.7846739999999999</v>
      </c>
      <c r="H1221">
        <v>2.525026</v>
      </c>
      <c r="I1221">
        <v>2.3392210000000002</v>
      </c>
      <c r="J1221">
        <v>0.116961</v>
      </c>
      <c r="K1221" t="str">
        <f t="shared" si="19"/>
        <v>6</v>
      </c>
      <c r="L1221" t="s">
        <v>43</v>
      </c>
      <c r="M1221" t="s">
        <v>44</v>
      </c>
      <c r="N12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21 1</v>
      </c>
      <c r="O1221" t="e">
        <f>VLOOKUP(TableOMP[[#This Row],[Label]],TableAvg[],2,FALSE)</f>
        <v>#N/A</v>
      </c>
      <c r="P1221" t="e">
        <f>VLOOKUP(TableOMP[[#This Row],[Label]],TableAvg[],3,FALSE)</f>
        <v>#N/A</v>
      </c>
      <c r="Q1221" t="e">
        <f>TableOMP[[#This Row],[Avg]]-$U$2*TableOMP[[#This Row],[StdDev]]</f>
        <v>#N/A</v>
      </c>
      <c r="R1221" t="e">
        <f>TableOMP[[#This Row],[Avg]]+$U$2*TableOMP[[#This Row],[StdDev]]</f>
        <v>#N/A</v>
      </c>
      <c r="S1221" t="e">
        <f>IF(AND(TableOMP[[#This Row],[total_time]]&gt;=TableOMP[[#This Row],[Low]], TableOMP[[#This Row],[total_time]]&lt;=TableOMP[[#This Row],[High]]),1,0)</f>
        <v>#N/A</v>
      </c>
    </row>
    <row r="1222" spans="1:19" x14ac:dyDescent="0.25">
      <c r="A1222" t="s">
        <v>15</v>
      </c>
      <c r="B1222">
        <v>1000</v>
      </c>
      <c r="C1222">
        <v>100</v>
      </c>
      <c r="D1222">
        <v>100000</v>
      </c>
      <c r="E1222">
        <v>22</v>
      </c>
      <c r="F1222">
        <v>1</v>
      </c>
      <c r="G1222">
        <v>1.3407519999999999</v>
      </c>
      <c r="H1222">
        <v>5.1929999999999997E-2</v>
      </c>
      <c r="I1222">
        <v>0.78178000000000003</v>
      </c>
      <c r="J1222">
        <v>3.7227999999999997E-2</v>
      </c>
      <c r="K1222" t="str">
        <f t="shared" si="19"/>
        <v>6</v>
      </c>
      <c r="L1222" t="s">
        <v>43</v>
      </c>
      <c r="M1222" t="s">
        <v>44</v>
      </c>
      <c r="N12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22 1</v>
      </c>
      <c r="O1222" t="e">
        <f>VLOOKUP(TableOMP[[#This Row],[Label]],TableAvg[],2,FALSE)</f>
        <v>#N/A</v>
      </c>
      <c r="P1222" t="e">
        <f>VLOOKUP(TableOMP[[#This Row],[Label]],TableAvg[],3,FALSE)</f>
        <v>#N/A</v>
      </c>
      <c r="Q1222" t="e">
        <f>TableOMP[[#This Row],[Avg]]-$U$2*TableOMP[[#This Row],[StdDev]]</f>
        <v>#N/A</v>
      </c>
      <c r="R1222" t="e">
        <f>TableOMP[[#This Row],[Avg]]+$U$2*TableOMP[[#This Row],[StdDev]]</f>
        <v>#N/A</v>
      </c>
      <c r="S1222" t="e">
        <f>IF(AND(TableOMP[[#This Row],[total_time]]&gt;=TableOMP[[#This Row],[Low]], TableOMP[[#This Row],[total_time]]&lt;=TableOMP[[#This Row],[High]]),1,0)</f>
        <v>#N/A</v>
      </c>
    </row>
    <row r="1223" spans="1:19" x14ac:dyDescent="0.25">
      <c r="A1223" t="s">
        <v>15</v>
      </c>
      <c r="B1223">
        <v>1000</v>
      </c>
      <c r="C1223">
        <v>100</v>
      </c>
      <c r="D1223">
        <v>100000</v>
      </c>
      <c r="E1223">
        <v>23</v>
      </c>
      <c r="F1223">
        <v>1</v>
      </c>
      <c r="G1223">
        <v>1.34914</v>
      </c>
      <c r="H1223">
        <v>7.3407E-2</v>
      </c>
      <c r="I1223">
        <v>0.71587100000000004</v>
      </c>
      <c r="J1223">
        <v>3.2539999999999999E-2</v>
      </c>
      <c r="K1223" t="str">
        <f t="shared" si="19"/>
        <v>6</v>
      </c>
      <c r="L1223" t="s">
        <v>43</v>
      </c>
      <c r="M1223" t="s">
        <v>44</v>
      </c>
      <c r="N12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23 1</v>
      </c>
      <c r="O1223" t="e">
        <f>VLOOKUP(TableOMP[[#This Row],[Label]],TableAvg[],2,FALSE)</f>
        <v>#N/A</v>
      </c>
      <c r="P1223" t="e">
        <f>VLOOKUP(TableOMP[[#This Row],[Label]],TableAvg[],3,FALSE)</f>
        <v>#N/A</v>
      </c>
      <c r="Q1223" t="e">
        <f>TableOMP[[#This Row],[Avg]]-$U$2*TableOMP[[#This Row],[StdDev]]</f>
        <v>#N/A</v>
      </c>
      <c r="R1223" t="e">
        <f>TableOMP[[#This Row],[Avg]]+$U$2*TableOMP[[#This Row],[StdDev]]</f>
        <v>#N/A</v>
      </c>
      <c r="S1223" t="e">
        <f>IF(AND(TableOMP[[#This Row],[total_time]]&gt;=TableOMP[[#This Row],[Low]], TableOMP[[#This Row],[total_time]]&lt;=TableOMP[[#This Row],[High]]),1,0)</f>
        <v>#N/A</v>
      </c>
    </row>
    <row r="1224" spans="1:19" x14ac:dyDescent="0.25">
      <c r="A1224" t="s">
        <v>15</v>
      </c>
      <c r="B1224">
        <v>1000</v>
      </c>
      <c r="C1224">
        <v>100</v>
      </c>
      <c r="D1224">
        <v>100000</v>
      </c>
      <c r="E1224">
        <v>24</v>
      </c>
      <c r="F1224">
        <v>1</v>
      </c>
      <c r="G1224">
        <v>1.3149649999999999</v>
      </c>
      <c r="H1224">
        <v>3.7758E-2</v>
      </c>
      <c r="I1224">
        <v>0.72097900000000004</v>
      </c>
      <c r="J1224">
        <v>3.1347E-2</v>
      </c>
      <c r="K1224" t="str">
        <f t="shared" si="19"/>
        <v>6</v>
      </c>
      <c r="L1224" t="s">
        <v>43</v>
      </c>
      <c r="M1224" t="s">
        <v>44</v>
      </c>
      <c r="N12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24 1</v>
      </c>
      <c r="O1224" t="e">
        <f>VLOOKUP(TableOMP[[#This Row],[Label]],TableAvg[],2,FALSE)</f>
        <v>#N/A</v>
      </c>
      <c r="P1224" t="e">
        <f>VLOOKUP(TableOMP[[#This Row],[Label]],TableAvg[],3,FALSE)</f>
        <v>#N/A</v>
      </c>
      <c r="Q1224" t="e">
        <f>TableOMP[[#This Row],[Avg]]-$U$2*TableOMP[[#This Row],[StdDev]]</f>
        <v>#N/A</v>
      </c>
      <c r="R1224" t="e">
        <f>TableOMP[[#This Row],[Avg]]+$U$2*TableOMP[[#This Row],[StdDev]]</f>
        <v>#N/A</v>
      </c>
      <c r="S1224" t="e">
        <f>IF(AND(TableOMP[[#This Row],[total_time]]&gt;=TableOMP[[#This Row],[Low]], TableOMP[[#This Row],[total_time]]&lt;=TableOMP[[#This Row],[High]]),1,0)</f>
        <v>#N/A</v>
      </c>
    </row>
    <row r="1225" spans="1:19" x14ac:dyDescent="0.25">
      <c r="A1225" t="s">
        <v>15</v>
      </c>
      <c r="B1225">
        <v>1000</v>
      </c>
      <c r="C1225">
        <v>100</v>
      </c>
      <c r="D1225">
        <v>100000</v>
      </c>
      <c r="E1225">
        <v>25</v>
      </c>
      <c r="F1225">
        <v>1</v>
      </c>
      <c r="G1225">
        <v>1.3698490000000001</v>
      </c>
      <c r="H1225">
        <v>6.3325000000000006E-2</v>
      </c>
      <c r="I1225">
        <v>0.83796400000000004</v>
      </c>
      <c r="J1225">
        <v>3.4915000000000002E-2</v>
      </c>
      <c r="K1225" t="str">
        <f t="shared" si="19"/>
        <v>6</v>
      </c>
      <c r="L1225" t="s">
        <v>43</v>
      </c>
      <c r="M1225" t="s">
        <v>44</v>
      </c>
      <c r="N12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25 1</v>
      </c>
      <c r="O1225" t="e">
        <f>VLOOKUP(TableOMP[[#This Row],[Label]],TableAvg[],2,FALSE)</f>
        <v>#N/A</v>
      </c>
      <c r="P1225" t="e">
        <f>VLOOKUP(TableOMP[[#This Row],[Label]],TableAvg[],3,FALSE)</f>
        <v>#N/A</v>
      </c>
      <c r="Q1225" t="e">
        <f>TableOMP[[#This Row],[Avg]]-$U$2*TableOMP[[#This Row],[StdDev]]</f>
        <v>#N/A</v>
      </c>
      <c r="R1225" t="e">
        <f>TableOMP[[#This Row],[Avg]]+$U$2*TableOMP[[#This Row],[StdDev]]</f>
        <v>#N/A</v>
      </c>
      <c r="S1225" t="e">
        <f>IF(AND(TableOMP[[#This Row],[total_time]]&gt;=TableOMP[[#This Row],[Low]], TableOMP[[#This Row],[total_time]]&lt;=TableOMP[[#This Row],[High]]),1,0)</f>
        <v>#N/A</v>
      </c>
    </row>
    <row r="1226" spans="1:19" x14ac:dyDescent="0.25">
      <c r="A1226" t="s">
        <v>15</v>
      </c>
      <c r="B1226">
        <v>1000</v>
      </c>
      <c r="C1226">
        <v>100</v>
      </c>
      <c r="D1226">
        <v>100000</v>
      </c>
      <c r="E1226">
        <v>26</v>
      </c>
      <c r="F1226">
        <v>1</v>
      </c>
      <c r="G1226">
        <v>1.3702559999999999</v>
      </c>
      <c r="H1226">
        <v>5.6383999999999997E-2</v>
      </c>
      <c r="I1226">
        <v>1.1537520000000001</v>
      </c>
      <c r="J1226">
        <v>4.6149999999999997E-2</v>
      </c>
      <c r="K1226" t="str">
        <f t="shared" si="19"/>
        <v>6</v>
      </c>
      <c r="L1226" t="s">
        <v>43</v>
      </c>
      <c r="M1226" t="s">
        <v>44</v>
      </c>
      <c r="N12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26 1</v>
      </c>
      <c r="O1226" t="e">
        <f>VLOOKUP(TableOMP[[#This Row],[Label]],TableAvg[],2,FALSE)</f>
        <v>#N/A</v>
      </c>
      <c r="P1226" t="e">
        <f>VLOOKUP(TableOMP[[#This Row],[Label]],TableAvg[],3,FALSE)</f>
        <v>#N/A</v>
      </c>
      <c r="Q1226" t="e">
        <f>TableOMP[[#This Row],[Avg]]-$U$2*TableOMP[[#This Row],[StdDev]]</f>
        <v>#N/A</v>
      </c>
      <c r="R1226" t="e">
        <f>TableOMP[[#This Row],[Avg]]+$U$2*TableOMP[[#This Row],[StdDev]]</f>
        <v>#N/A</v>
      </c>
      <c r="S1226" t="e">
        <f>IF(AND(TableOMP[[#This Row],[total_time]]&gt;=TableOMP[[#This Row],[Low]], TableOMP[[#This Row],[total_time]]&lt;=TableOMP[[#This Row],[High]]),1,0)</f>
        <v>#N/A</v>
      </c>
    </row>
    <row r="1227" spans="1:19" x14ac:dyDescent="0.25">
      <c r="A1227" t="s">
        <v>15</v>
      </c>
      <c r="B1227">
        <v>1000</v>
      </c>
      <c r="C1227">
        <v>100</v>
      </c>
      <c r="D1227">
        <v>100000</v>
      </c>
      <c r="E1227">
        <v>27</v>
      </c>
      <c r="F1227">
        <v>1</v>
      </c>
      <c r="G1227">
        <v>1.4295770000000001</v>
      </c>
      <c r="H1227">
        <v>7.5916999999999998E-2</v>
      </c>
      <c r="I1227">
        <v>0.94189199999999995</v>
      </c>
      <c r="J1227">
        <v>3.6227000000000002E-2</v>
      </c>
      <c r="K1227" t="str">
        <f t="shared" si="19"/>
        <v>6</v>
      </c>
      <c r="L1227" t="s">
        <v>43</v>
      </c>
      <c r="M1227" t="s">
        <v>44</v>
      </c>
      <c r="N12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27 1</v>
      </c>
      <c r="O1227" t="e">
        <f>VLOOKUP(TableOMP[[#This Row],[Label]],TableAvg[],2,FALSE)</f>
        <v>#N/A</v>
      </c>
      <c r="P1227" t="e">
        <f>VLOOKUP(TableOMP[[#This Row],[Label]],TableAvg[],3,FALSE)</f>
        <v>#N/A</v>
      </c>
      <c r="Q1227" t="e">
        <f>TableOMP[[#This Row],[Avg]]-$U$2*TableOMP[[#This Row],[StdDev]]</f>
        <v>#N/A</v>
      </c>
      <c r="R1227" t="e">
        <f>TableOMP[[#This Row],[Avg]]+$U$2*TableOMP[[#This Row],[StdDev]]</f>
        <v>#N/A</v>
      </c>
      <c r="S1227" t="e">
        <f>IF(AND(TableOMP[[#This Row],[total_time]]&gt;=TableOMP[[#This Row],[Low]], TableOMP[[#This Row],[total_time]]&lt;=TableOMP[[#This Row],[High]]),1,0)</f>
        <v>#N/A</v>
      </c>
    </row>
    <row r="1228" spans="1:19" x14ac:dyDescent="0.25">
      <c r="A1228" t="s">
        <v>15</v>
      </c>
      <c r="B1228">
        <v>1000</v>
      </c>
      <c r="C1228">
        <v>100</v>
      </c>
      <c r="D1228">
        <v>100000</v>
      </c>
      <c r="E1228">
        <v>28</v>
      </c>
      <c r="F1228">
        <v>1</v>
      </c>
      <c r="G1228">
        <v>1.3064960000000001</v>
      </c>
      <c r="H1228">
        <v>3.6971999999999998E-2</v>
      </c>
      <c r="I1228">
        <v>0.81999</v>
      </c>
      <c r="J1228">
        <v>3.0370000000000001E-2</v>
      </c>
      <c r="K1228" t="str">
        <f t="shared" si="19"/>
        <v>6</v>
      </c>
      <c r="L1228" t="s">
        <v>43</v>
      </c>
      <c r="M1228" t="s">
        <v>44</v>
      </c>
      <c r="N12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28 1</v>
      </c>
      <c r="O1228" t="e">
        <f>VLOOKUP(TableOMP[[#This Row],[Label]],TableAvg[],2,FALSE)</f>
        <v>#N/A</v>
      </c>
      <c r="P1228" t="e">
        <f>VLOOKUP(TableOMP[[#This Row],[Label]],TableAvg[],3,FALSE)</f>
        <v>#N/A</v>
      </c>
      <c r="Q1228" t="e">
        <f>TableOMP[[#This Row],[Avg]]-$U$2*TableOMP[[#This Row],[StdDev]]</f>
        <v>#N/A</v>
      </c>
      <c r="R1228" t="e">
        <f>TableOMP[[#This Row],[Avg]]+$U$2*TableOMP[[#This Row],[StdDev]]</f>
        <v>#N/A</v>
      </c>
      <c r="S1228" t="e">
        <f>IF(AND(TableOMP[[#This Row],[total_time]]&gt;=TableOMP[[#This Row],[Low]], TableOMP[[#This Row],[total_time]]&lt;=TableOMP[[#This Row],[High]]),1,0)</f>
        <v>#N/A</v>
      </c>
    </row>
    <row r="1229" spans="1:19" x14ac:dyDescent="0.25">
      <c r="A1229" t="s">
        <v>15</v>
      </c>
      <c r="B1229">
        <v>1000</v>
      </c>
      <c r="C1229">
        <v>100</v>
      </c>
      <c r="D1229">
        <v>100000</v>
      </c>
      <c r="E1229">
        <v>29</v>
      </c>
      <c r="F1229">
        <v>1</v>
      </c>
      <c r="G1229">
        <v>40.809896999999999</v>
      </c>
      <c r="H1229">
        <v>39.525782</v>
      </c>
      <c r="I1229">
        <v>3.1031029999999999</v>
      </c>
      <c r="J1229">
        <v>0.11082500000000001</v>
      </c>
      <c r="K1229" t="str">
        <f t="shared" si="19"/>
        <v>6</v>
      </c>
      <c r="L1229" t="s">
        <v>43</v>
      </c>
      <c r="M1229" t="s">
        <v>44</v>
      </c>
      <c r="N12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29 1</v>
      </c>
      <c r="O1229" t="e">
        <f>VLOOKUP(TableOMP[[#This Row],[Label]],TableAvg[],2,FALSE)</f>
        <v>#N/A</v>
      </c>
      <c r="P1229" t="e">
        <f>VLOOKUP(TableOMP[[#This Row],[Label]],TableAvg[],3,FALSE)</f>
        <v>#N/A</v>
      </c>
      <c r="Q1229" t="e">
        <f>TableOMP[[#This Row],[Avg]]-$U$2*TableOMP[[#This Row],[StdDev]]</f>
        <v>#N/A</v>
      </c>
      <c r="R1229" t="e">
        <f>TableOMP[[#This Row],[Avg]]+$U$2*TableOMP[[#This Row],[StdDev]]</f>
        <v>#N/A</v>
      </c>
      <c r="S1229" t="e">
        <f>IF(AND(TableOMP[[#This Row],[total_time]]&gt;=TableOMP[[#This Row],[Low]], TableOMP[[#This Row],[total_time]]&lt;=TableOMP[[#This Row],[High]]),1,0)</f>
        <v>#N/A</v>
      </c>
    </row>
    <row r="1230" spans="1:19" x14ac:dyDescent="0.25">
      <c r="A1230" t="s">
        <v>15</v>
      </c>
      <c r="B1230">
        <v>1000</v>
      </c>
      <c r="C1230">
        <v>100</v>
      </c>
      <c r="D1230">
        <v>100000</v>
      </c>
      <c r="E1230">
        <v>30</v>
      </c>
      <c r="F1230">
        <v>1</v>
      </c>
      <c r="G1230">
        <v>1.552081</v>
      </c>
      <c r="H1230">
        <v>0.234877</v>
      </c>
      <c r="I1230">
        <v>6.1874099999999999</v>
      </c>
      <c r="J1230">
        <v>0.21335899999999999</v>
      </c>
      <c r="K1230" t="str">
        <f t="shared" si="19"/>
        <v>6</v>
      </c>
      <c r="L1230" t="s">
        <v>43</v>
      </c>
      <c r="M1230" t="s">
        <v>44</v>
      </c>
      <c r="N12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30 1</v>
      </c>
      <c r="O1230" t="e">
        <f>VLOOKUP(TableOMP[[#This Row],[Label]],TableAvg[],2,FALSE)</f>
        <v>#N/A</v>
      </c>
      <c r="P1230" t="e">
        <f>VLOOKUP(TableOMP[[#This Row],[Label]],TableAvg[],3,FALSE)</f>
        <v>#N/A</v>
      </c>
      <c r="Q1230" t="e">
        <f>TableOMP[[#This Row],[Avg]]-$U$2*TableOMP[[#This Row],[StdDev]]</f>
        <v>#N/A</v>
      </c>
      <c r="R1230" t="e">
        <f>TableOMP[[#This Row],[Avg]]+$U$2*TableOMP[[#This Row],[StdDev]]</f>
        <v>#N/A</v>
      </c>
      <c r="S1230" t="e">
        <f>IF(AND(TableOMP[[#This Row],[total_time]]&gt;=TableOMP[[#This Row],[Low]], TableOMP[[#This Row],[total_time]]&lt;=TableOMP[[#This Row],[High]]),1,0)</f>
        <v>#N/A</v>
      </c>
    </row>
    <row r="1231" spans="1:19" x14ac:dyDescent="0.25">
      <c r="A1231" t="s">
        <v>15</v>
      </c>
      <c r="B1231">
        <v>1000</v>
      </c>
      <c r="C1231">
        <v>100</v>
      </c>
      <c r="D1231">
        <v>100000</v>
      </c>
      <c r="E1231">
        <v>31</v>
      </c>
      <c r="F1231">
        <v>1</v>
      </c>
      <c r="G1231">
        <v>1.346719</v>
      </c>
      <c r="H1231">
        <v>5.2558000000000001E-2</v>
      </c>
      <c r="I1231">
        <v>1.308772</v>
      </c>
      <c r="J1231">
        <v>4.3625999999999998E-2</v>
      </c>
      <c r="K1231" t="str">
        <f t="shared" si="19"/>
        <v>6</v>
      </c>
      <c r="L1231" t="s">
        <v>43</v>
      </c>
      <c r="M1231" t="s">
        <v>44</v>
      </c>
      <c r="N12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31 1</v>
      </c>
      <c r="O1231" t="e">
        <f>VLOOKUP(TableOMP[[#This Row],[Label]],TableAvg[],2,FALSE)</f>
        <v>#N/A</v>
      </c>
      <c r="P1231" t="e">
        <f>VLOOKUP(TableOMP[[#This Row],[Label]],TableAvg[],3,FALSE)</f>
        <v>#N/A</v>
      </c>
      <c r="Q1231" t="e">
        <f>TableOMP[[#This Row],[Avg]]-$U$2*TableOMP[[#This Row],[StdDev]]</f>
        <v>#N/A</v>
      </c>
      <c r="R1231" t="e">
        <f>TableOMP[[#This Row],[Avg]]+$U$2*TableOMP[[#This Row],[StdDev]]</f>
        <v>#N/A</v>
      </c>
      <c r="S1231" t="e">
        <f>IF(AND(TableOMP[[#This Row],[total_time]]&gt;=TableOMP[[#This Row],[Low]], TableOMP[[#This Row],[total_time]]&lt;=TableOMP[[#This Row],[High]]),1,0)</f>
        <v>#N/A</v>
      </c>
    </row>
    <row r="1232" spans="1:19" x14ac:dyDescent="0.25">
      <c r="A1232" t="s">
        <v>15</v>
      </c>
      <c r="B1232">
        <v>1000</v>
      </c>
      <c r="C1232">
        <v>100</v>
      </c>
      <c r="D1232">
        <v>100000</v>
      </c>
      <c r="E1232">
        <v>32</v>
      </c>
      <c r="F1232">
        <v>1</v>
      </c>
      <c r="G1232">
        <v>1.536176</v>
      </c>
      <c r="H1232">
        <v>0.152726</v>
      </c>
      <c r="I1232">
        <v>1.3399559999999999</v>
      </c>
      <c r="J1232">
        <v>4.3223999999999999E-2</v>
      </c>
      <c r="K1232" t="str">
        <f t="shared" si="19"/>
        <v>6</v>
      </c>
      <c r="L1232" t="s">
        <v>43</v>
      </c>
      <c r="M1232" t="s">
        <v>44</v>
      </c>
      <c r="N12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32 1</v>
      </c>
      <c r="O1232" t="e">
        <f>VLOOKUP(TableOMP[[#This Row],[Label]],TableAvg[],2,FALSE)</f>
        <v>#N/A</v>
      </c>
      <c r="P1232" t="e">
        <f>VLOOKUP(TableOMP[[#This Row],[Label]],TableAvg[],3,FALSE)</f>
        <v>#N/A</v>
      </c>
      <c r="Q1232" t="e">
        <f>TableOMP[[#This Row],[Avg]]-$U$2*TableOMP[[#This Row],[StdDev]]</f>
        <v>#N/A</v>
      </c>
      <c r="R1232" t="e">
        <f>TableOMP[[#This Row],[Avg]]+$U$2*TableOMP[[#This Row],[StdDev]]</f>
        <v>#N/A</v>
      </c>
      <c r="S1232" t="e">
        <f>IF(AND(TableOMP[[#This Row],[total_time]]&gt;=TableOMP[[#This Row],[Low]], TableOMP[[#This Row],[total_time]]&lt;=TableOMP[[#This Row],[High]]),1,0)</f>
        <v>#N/A</v>
      </c>
    </row>
    <row r="1233" spans="1:19" x14ac:dyDescent="0.25">
      <c r="A1233" t="s">
        <v>15</v>
      </c>
      <c r="B1233">
        <v>1000</v>
      </c>
      <c r="C1233">
        <v>100</v>
      </c>
      <c r="D1233">
        <v>100000</v>
      </c>
      <c r="E1233">
        <v>33</v>
      </c>
      <c r="F1233">
        <v>1</v>
      </c>
      <c r="G1233">
        <v>1.509868</v>
      </c>
      <c r="H1233">
        <v>9.9737999999999993E-2</v>
      </c>
      <c r="I1233">
        <v>2.4269579999999999</v>
      </c>
      <c r="J1233">
        <v>7.5842000000000007E-2</v>
      </c>
      <c r="K1233" t="str">
        <f t="shared" si="19"/>
        <v>6</v>
      </c>
      <c r="L1233" t="s">
        <v>43</v>
      </c>
      <c r="M1233" t="s">
        <v>44</v>
      </c>
      <c r="N12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33 1</v>
      </c>
      <c r="O1233" t="e">
        <f>VLOOKUP(TableOMP[[#This Row],[Label]],TableAvg[],2,FALSE)</f>
        <v>#N/A</v>
      </c>
      <c r="P1233" t="e">
        <f>VLOOKUP(TableOMP[[#This Row],[Label]],TableAvg[],3,FALSE)</f>
        <v>#N/A</v>
      </c>
      <c r="Q1233" t="e">
        <f>TableOMP[[#This Row],[Avg]]-$U$2*TableOMP[[#This Row],[StdDev]]</f>
        <v>#N/A</v>
      </c>
      <c r="R1233" t="e">
        <f>TableOMP[[#This Row],[Avg]]+$U$2*TableOMP[[#This Row],[StdDev]]</f>
        <v>#N/A</v>
      </c>
      <c r="S1233" t="e">
        <f>IF(AND(TableOMP[[#This Row],[total_time]]&gt;=TableOMP[[#This Row],[Low]], TableOMP[[#This Row],[total_time]]&lt;=TableOMP[[#This Row],[High]]),1,0)</f>
        <v>#N/A</v>
      </c>
    </row>
    <row r="1234" spans="1:19" x14ac:dyDescent="0.25">
      <c r="A1234" t="s">
        <v>15</v>
      </c>
      <c r="B1234">
        <v>1000</v>
      </c>
      <c r="C1234">
        <v>100</v>
      </c>
      <c r="D1234">
        <v>100000</v>
      </c>
      <c r="E1234">
        <v>34</v>
      </c>
      <c r="F1234">
        <v>1</v>
      </c>
      <c r="G1234">
        <v>1.7509319999999999</v>
      </c>
      <c r="H1234">
        <v>0.31561400000000001</v>
      </c>
      <c r="I1234">
        <v>9.2625060000000001</v>
      </c>
      <c r="J1234">
        <v>0.28068199999999999</v>
      </c>
      <c r="K1234" t="str">
        <f t="shared" si="19"/>
        <v>6</v>
      </c>
      <c r="L1234" t="s">
        <v>43</v>
      </c>
      <c r="M1234" t="s">
        <v>44</v>
      </c>
      <c r="N12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34 1</v>
      </c>
      <c r="O1234" t="e">
        <f>VLOOKUP(TableOMP[[#This Row],[Label]],TableAvg[],2,FALSE)</f>
        <v>#N/A</v>
      </c>
      <c r="P1234" t="e">
        <f>VLOOKUP(TableOMP[[#This Row],[Label]],TableAvg[],3,FALSE)</f>
        <v>#N/A</v>
      </c>
      <c r="Q1234" t="e">
        <f>TableOMP[[#This Row],[Avg]]-$U$2*TableOMP[[#This Row],[StdDev]]</f>
        <v>#N/A</v>
      </c>
      <c r="R1234" t="e">
        <f>TableOMP[[#This Row],[Avg]]+$U$2*TableOMP[[#This Row],[StdDev]]</f>
        <v>#N/A</v>
      </c>
      <c r="S1234" t="e">
        <f>IF(AND(TableOMP[[#This Row],[total_time]]&gt;=TableOMP[[#This Row],[Low]], TableOMP[[#This Row],[total_time]]&lt;=TableOMP[[#This Row],[High]]),1,0)</f>
        <v>#N/A</v>
      </c>
    </row>
    <row r="1235" spans="1:19" x14ac:dyDescent="0.25">
      <c r="A1235" t="s">
        <v>15</v>
      </c>
      <c r="B1235">
        <v>1000</v>
      </c>
      <c r="C1235">
        <v>100</v>
      </c>
      <c r="D1235">
        <v>100000</v>
      </c>
      <c r="E1235">
        <v>35</v>
      </c>
      <c r="F1235">
        <v>1</v>
      </c>
      <c r="G1235">
        <v>1.6616820000000001</v>
      </c>
      <c r="H1235">
        <v>0.31398700000000002</v>
      </c>
      <c r="I1235">
        <v>6.6529069999999999</v>
      </c>
      <c r="J1235">
        <v>0.19567399999999999</v>
      </c>
      <c r="K1235" t="str">
        <f t="shared" si="19"/>
        <v>6</v>
      </c>
      <c r="L1235" t="s">
        <v>43</v>
      </c>
      <c r="M1235" t="s">
        <v>44</v>
      </c>
      <c r="N12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35 1</v>
      </c>
      <c r="O1235" t="e">
        <f>VLOOKUP(TableOMP[[#This Row],[Label]],TableAvg[],2,FALSE)</f>
        <v>#N/A</v>
      </c>
      <c r="P1235" t="e">
        <f>VLOOKUP(TableOMP[[#This Row],[Label]],TableAvg[],3,FALSE)</f>
        <v>#N/A</v>
      </c>
      <c r="Q1235" t="e">
        <f>TableOMP[[#This Row],[Avg]]-$U$2*TableOMP[[#This Row],[StdDev]]</f>
        <v>#N/A</v>
      </c>
      <c r="R1235" t="e">
        <f>TableOMP[[#This Row],[Avg]]+$U$2*TableOMP[[#This Row],[StdDev]]</f>
        <v>#N/A</v>
      </c>
      <c r="S1235" t="e">
        <f>IF(AND(TableOMP[[#This Row],[total_time]]&gt;=TableOMP[[#This Row],[Low]], TableOMP[[#This Row],[total_time]]&lt;=TableOMP[[#This Row],[High]]),1,0)</f>
        <v>#N/A</v>
      </c>
    </row>
    <row r="1236" spans="1:19" x14ac:dyDescent="0.25">
      <c r="A1236" t="s">
        <v>15</v>
      </c>
      <c r="B1236">
        <v>1000</v>
      </c>
      <c r="C1236">
        <v>100</v>
      </c>
      <c r="D1236">
        <v>100000</v>
      </c>
      <c r="E1236">
        <v>36</v>
      </c>
      <c r="F1236">
        <v>1</v>
      </c>
      <c r="G1236">
        <v>1.5789690000000001</v>
      </c>
      <c r="H1236">
        <v>9.2962000000000003E-2</v>
      </c>
      <c r="I1236">
        <v>2.3318629999999998</v>
      </c>
      <c r="J1236">
        <v>6.6625000000000004E-2</v>
      </c>
      <c r="K1236" t="str">
        <f t="shared" si="19"/>
        <v>6</v>
      </c>
      <c r="L1236" t="s">
        <v>43</v>
      </c>
      <c r="M1236" t="s">
        <v>44</v>
      </c>
      <c r="N12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36 1</v>
      </c>
      <c r="O1236" t="e">
        <f>VLOOKUP(TableOMP[[#This Row],[Label]],TableAvg[],2,FALSE)</f>
        <v>#N/A</v>
      </c>
      <c r="P1236" t="e">
        <f>VLOOKUP(TableOMP[[#This Row],[Label]],TableAvg[],3,FALSE)</f>
        <v>#N/A</v>
      </c>
      <c r="Q1236" t="e">
        <f>TableOMP[[#This Row],[Avg]]-$U$2*TableOMP[[#This Row],[StdDev]]</f>
        <v>#N/A</v>
      </c>
      <c r="R1236" t="e">
        <f>TableOMP[[#This Row],[Avg]]+$U$2*TableOMP[[#This Row],[StdDev]]</f>
        <v>#N/A</v>
      </c>
      <c r="S1236" t="e">
        <f>IF(AND(TableOMP[[#This Row],[total_time]]&gt;=TableOMP[[#This Row],[Low]], TableOMP[[#This Row],[total_time]]&lt;=TableOMP[[#This Row],[High]]),1,0)</f>
        <v>#N/A</v>
      </c>
    </row>
    <row r="1237" spans="1:19" x14ac:dyDescent="0.25">
      <c r="A1237" t="s">
        <v>15</v>
      </c>
      <c r="B1237">
        <v>1000</v>
      </c>
      <c r="C1237">
        <v>100</v>
      </c>
      <c r="D1237">
        <v>100000</v>
      </c>
      <c r="E1237">
        <v>37</v>
      </c>
      <c r="F1237">
        <v>1</v>
      </c>
      <c r="G1237">
        <v>1.7033039999999999</v>
      </c>
      <c r="H1237">
        <v>0.23039599999999999</v>
      </c>
      <c r="I1237">
        <v>3.1932580000000002</v>
      </c>
      <c r="J1237">
        <v>8.8702000000000003E-2</v>
      </c>
      <c r="K1237" t="str">
        <f t="shared" si="19"/>
        <v>6</v>
      </c>
      <c r="L1237" t="s">
        <v>43</v>
      </c>
      <c r="M1237" t="s">
        <v>44</v>
      </c>
      <c r="N12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37 1</v>
      </c>
      <c r="O1237" t="e">
        <f>VLOOKUP(TableOMP[[#This Row],[Label]],TableAvg[],2,FALSE)</f>
        <v>#N/A</v>
      </c>
      <c r="P1237" t="e">
        <f>VLOOKUP(TableOMP[[#This Row],[Label]],TableAvg[],3,FALSE)</f>
        <v>#N/A</v>
      </c>
      <c r="Q1237" t="e">
        <f>TableOMP[[#This Row],[Avg]]-$U$2*TableOMP[[#This Row],[StdDev]]</f>
        <v>#N/A</v>
      </c>
      <c r="R1237" t="e">
        <f>TableOMP[[#This Row],[Avg]]+$U$2*TableOMP[[#This Row],[StdDev]]</f>
        <v>#N/A</v>
      </c>
      <c r="S1237" t="e">
        <f>IF(AND(TableOMP[[#This Row],[total_time]]&gt;=TableOMP[[#This Row],[Low]], TableOMP[[#This Row],[total_time]]&lt;=TableOMP[[#This Row],[High]]),1,0)</f>
        <v>#N/A</v>
      </c>
    </row>
    <row r="1238" spans="1:19" x14ac:dyDescent="0.25">
      <c r="A1238" t="s">
        <v>15</v>
      </c>
      <c r="B1238">
        <v>1000</v>
      </c>
      <c r="C1238">
        <v>100</v>
      </c>
      <c r="D1238">
        <v>100000</v>
      </c>
      <c r="E1238">
        <v>38</v>
      </c>
      <c r="F1238">
        <v>1</v>
      </c>
      <c r="G1238">
        <v>1.6690020000000001</v>
      </c>
      <c r="H1238">
        <v>0.26401999999999998</v>
      </c>
      <c r="I1238">
        <v>5.7719610000000001</v>
      </c>
      <c r="J1238">
        <v>0.155999</v>
      </c>
      <c r="K1238" t="str">
        <f t="shared" si="19"/>
        <v>6</v>
      </c>
      <c r="L1238" t="s">
        <v>43</v>
      </c>
      <c r="M1238" t="s">
        <v>44</v>
      </c>
      <c r="N12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38 1</v>
      </c>
      <c r="O1238" t="e">
        <f>VLOOKUP(TableOMP[[#This Row],[Label]],TableAvg[],2,FALSE)</f>
        <v>#N/A</v>
      </c>
      <c r="P1238" t="e">
        <f>VLOOKUP(TableOMP[[#This Row],[Label]],TableAvg[],3,FALSE)</f>
        <v>#N/A</v>
      </c>
      <c r="Q1238" t="e">
        <f>TableOMP[[#This Row],[Avg]]-$U$2*TableOMP[[#This Row],[StdDev]]</f>
        <v>#N/A</v>
      </c>
      <c r="R1238" t="e">
        <f>TableOMP[[#This Row],[Avg]]+$U$2*TableOMP[[#This Row],[StdDev]]</f>
        <v>#N/A</v>
      </c>
      <c r="S1238" t="e">
        <f>IF(AND(TableOMP[[#This Row],[total_time]]&gt;=TableOMP[[#This Row],[Low]], TableOMP[[#This Row],[total_time]]&lt;=TableOMP[[#This Row],[High]]),1,0)</f>
        <v>#N/A</v>
      </c>
    </row>
    <row r="1239" spans="1:19" x14ac:dyDescent="0.25">
      <c r="A1239" t="s">
        <v>15</v>
      </c>
      <c r="B1239">
        <v>1000</v>
      </c>
      <c r="C1239">
        <v>100</v>
      </c>
      <c r="D1239">
        <v>100000</v>
      </c>
      <c r="E1239">
        <v>39</v>
      </c>
      <c r="F1239">
        <v>1</v>
      </c>
      <c r="G1239">
        <v>1.503808</v>
      </c>
      <c r="H1239">
        <v>7.4148000000000006E-2</v>
      </c>
      <c r="I1239">
        <v>1.7830710000000001</v>
      </c>
      <c r="J1239">
        <v>4.6922999999999999E-2</v>
      </c>
      <c r="K1239" t="str">
        <f t="shared" si="19"/>
        <v>6</v>
      </c>
      <c r="L1239" t="s">
        <v>43</v>
      </c>
      <c r="M1239" t="s">
        <v>44</v>
      </c>
      <c r="N12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39 1</v>
      </c>
      <c r="O1239" t="e">
        <f>VLOOKUP(TableOMP[[#This Row],[Label]],TableAvg[],2,FALSE)</f>
        <v>#N/A</v>
      </c>
      <c r="P1239" t="e">
        <f>VLOOKUP(TableOMP[[#This Row],[Label]],TableAvg[],3,FALSE)</f>
        <v>#N/A</v>
      </c>
      <c r="Q1239" t="e">
        <f>TableOMP[[#This Row],[Avg]]-$U$2*TableOMP[[#This Row],[StdDev]]</f>
        <v>#N/A</v>
      </c>
      <c r="R1239" t="e">
        <f>TableOMP[[#This Row],[Avg]]+$U$2*TableOMP[[#This Row],[StdDev]]</f>
        <v>#N/A</v>
      </c>
      <c r="S1239" t="e">
        <f>IF(AND(TableOMP[[#This Row],[total_time]]&gt;=TableOMP[[#This Row],[Low]], TableOMP[[#This Row],[total_time]]&lt;=TableOMP[[#This Row],[High]]),1,0)</f>
        <v>#N/A</v>
      </c>
    </row>
    <row r="1240" spans="1:19" x14ac:dyDescent="0.25">
      <c r="A1240" t="s">
        <v>15</v>
      </c>
      <c r="B1240">
        <v>1000</v>
      </c>
      <c r="C1240">
        <v>100</v>
      </c>
      <c r="D1240">
        <v>100000</v>
      </c>
      <c r="E1240">
        <v>40</v>
      </c>
      <c r="F1240">
        <v>1</v>
      </c>
      <c r="G1240">
        <v>1.64317</v>
      </c>
      <c r="H1240">
        <v>7.0091000000000001E-2</v>
      </c>
      <c r="I1240">
        <v>2.386679</v>
      </c>
      <c r="J1240">
        <v>6.1197000000000001E-2</v>
      </c>
      <c r="K1240" t="str">
        <f t="shared" si="19"/>
        <v>6</v>
      </c>
      <c r="L1240" t="s">
        <v>43</v>
      </c>
      <c r="M1240" t="s">
        <v>44</v>
      </c>
      <c r="N12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40 1</v>
      </c>
      <c r="O1240" t="e">
        <f>VLOOKUP(TableOMP[[#This Row],[Label]],TableAvg[],2,FALSE)</f>
        <v>#N/A</v>
      </c>
      <c r="P1240" t="e">
        <f>VLOOKUP(TableOMP[[#This Row],[Label]],TableAvg[],3,FALSE)</f>
        <v>#N/A</v>
      </c>
      <c r="Q1240" t="e">
        <f>TableOMP[[#This Row],[Avg]]-$U$2*TableOMP[[#This Row],[StdDev]]</f>
        <v>#N/A</v>
      </c>
      <c r="R1240" t="e">
        <f>TableOMP[[#This Row],[Avg]]+$U$2*TableOMP[[#This Row],[StdDev]]</f>
        <v>#N/A</v>
      </c>
      <c r="S1240" t="e">
        <f>IF(AND(TableOMP[[#This Row],[total_time]]&gt;=TableOMP[[#This Row],[Low]], TableOMP[[#This Row],[total_time]]&lt;=TableOMP[[#This Row],[High]]),1,0)</f>
        <v>#N/A</v>
      </c>
    </row>
    <row r="1241" spans="1:19" x14ac:dyDescent="0.25">
      <c r="A1241" t="s">
        <v>15</v>
      </c>
      <c r="B1241">
        <v>1000</v>
      </c>
      <c r="C1241">
        <v>100</v>
      </c>
      <c r="D1241">
        <v>100000</v>
      </c>
      <c r="E1241">
        <v>41</v>
      </c>
      <c r="F1241">
        <v>1</v>
      </c>
      <c r="G1241">
        <v>1.521496</v>
      </c>
      <c r="H1241">
        <v>5.1242999999999997E-2</v>
      </c>
      <c r="I1241">
        <v>1.651108</v>
      </c>
      <c r="J1241">
        <v>4.1278000000000002E-2</v>
      </c>
      <c r="K1241" t="str">
        <f t="shared" si="19"/>
        <v>6</v>
      </c>
      <c r="L1241" t="s">
        <v>43</v>
      </c>
      <c r="M1241" t="s">
        <v>44</v>
      </c>
      <c r="N12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41 1</v>
      </c>
      <c r="O1241" t="e">
        <f>VLOOKUP(TableOMP[[#This Row],[Label]],TableAvg[],2,FALSE)</f>
        <v>#N/A</v>
      </c>
      <c r="P1241" t="e">
        <f>VLOOKUP(TableOMP[[#This Row],[Label]],TableAvg[],3,FALSE)</f>
        <v>#N/A</v>
      </c>
      <c r="Q1241" t="e">
        <f>TableOMP[[#This Row],[Avg]]-$U$2*TableOMP[[#This Row],[StdDev]]</f>
        <v>#N/A</v>
      </c>
      <c r="R1241" t="e">
        <f>TableOMP[[#This Row],[Avg]]+$U$2*TableOMP[[#This Row],[StdDev]]</f>
        <v>#N/A</v>
      </c>
      <c r="S1241" t="e">
        <f>IF(AND(TableOMP[[#This Row],[total_time]]&gt;=TableOMP[[#This Row],[Low]], TableOMP[[#This Row],[total_time]]&lt;=TableOMP[[#This Row],[High]]),1,0)</f>
        <v>#N/A</v>
      </c>
    </row>
    <row r="1242" spans="1:19" x14ac:dyDescent="0.25">
      <c r="A1242" t="s">
        <v>15</v>
      </c>
      <c r="B1242">
        <v>1000</v>
      </c>
      <c r="C1242">
        <v>100</v>
      </c>
      <c r="D1242">
        <v>100000</v>
      </c>
      <c r="E1242">
        <v>42</v>
      </c>
      <c r="F1242">
        <v>1</v>
      </c>
      <c r="G1242">
        <v>1.616358</v>
      </c>
      <c r="H1242">
        <v>7.1546999999999999E-2</v>
      </c>
      <c r="I1242">
        <v>2.2349869999999998</v>
      </c>
      <c r="J1242">
        <v>5.4511999999999998E-2</v>
      </c>
      <c r="K1242" t="str">
        <f t="shared" si="19"/>
        <v>6</v>
      </c>
      <c r="L1242" t="s">
        <v>43</v>
      </c>
      <c r="M1242" t="s">
        <v>44</v>
      </c>
      <c r="N12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42 1</v>
      </c>
      <c r="O1242" t="e">
        <f>VLOOKUP(TableOMP[[#This Row],[Label]],TableAvg[],2,FALSE)</f>
        <v>#N/A</v>
      </c>
      <c r="P1242" t="e">
        <f>VLOOKUP(TableOMP[[#This Row],[Label]],TableAvg[],3,FALSE)</f>
        <v>#N/A</v>
      </c>
      <c r="Q1242" t="e">
        <f>TableOMP[[#This Row],[Avg]]-$U$2*TableOMP[[#This Row],[StdDev]]</f>
        <v>#N/A</v>
      </c>
      <c r="R1242" t="e">
        <f>TableOMP[[#This Row],[Avg]]+$U$2*TableOMP[[#This Row],[StdDev]]</f>
        <v>#N/A</v>
      </c>
      <c r="S1242" t="e">
        <f>IF(AND(TableOMP[[#This Row],[total_time]]&gt;=TableOMP[[#This Row],[Low]], TableOMP[[#This Row],[total_time]]&lt;=TableOMP[[#This Row],[High]]),1,0)</f>
        <v>#N/A</v>
      </c>
    </row>
    <row r="1243" spans="1:19" x14ac:dyDescent="0.25">
      <c r="A1243" t="s">
        <v>15</v>
      </c>
      <c r="B1243">
        <v>1000</v>
      </c>
      <c r="C1243">
        <v>100</v>
      </c>
      <c r="D1243">
        <v>100000</v>
      </c>
      <c r="E1243">
        <v>43</v>
      </c>
      <c r="F1243">
        <v>1</v>
      </c>
      <c r="G1243">
        <v>1.6569670000000001</v>
      </c>
      <c r="H1243">
        <v>7.5969999999999996E-2</v>
      </c>
      <c r="I1243">
        <v>1.581855</v>
      </c>
      <c r="J1243">
        <v>3.7663000000000002E-2</v>
      </c>
      <c r="K1243" t="str">
        <f t="shared" si="19"/>
        <v>6</v>
      </c>
      <c r="L1243" t="s">
        <v>43</v>
      </c>
      <c r="M1243" t="s">
        <v>44</v>
      </c>
      <c r="N12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43 1</v>
      </c>
      <c r="O1243" t="e">
        <f>VLOOKUP(TableOMP[[#This Row],[Label]],TableAvg[],2,FALSE)</f>
        <v>#N/A</v>
      </c>
      <c r="P1243" t="e">
        <f>VLOOKUP(TableOMP[[#This Row],[Label]],TableAvg[],3,FALSE)</f>
        <v>#N/A</v>
      </c>
      <c r="Q1243" t="e">
        <f>TableOMP[[#This Row],[Avg]]-$U$2*TableOMP[[#This Row],[StdDev]]</f>
        <v>#N/A</v>
      </c>
      <c r="R1243" t="e">
        <f>TableOMP[[#This Row],[Avg]]+$U$2*TableOMP[[#This Row],[StdDev]]</f>
        <v>#N/A</v>
      </c>
      <c r="S1243" t="e">
        <f>IF(AND(TableOMP[[#This Row],[total_time]]&gt;=TableOMP[[#This Row],[Low]], TableOMP[[#This Row],[total_time]]&lt;=TableOMP[[#This Row],[High]]),1,0)</f>
        <v>#N/A</v>
      </c>
    </row>
    <row r="1244" spans="1:19" x14ac:dyDescent="0.25">
      <c r="A1244" t="s">
        <v>15</v>
      </c>
      <c r="B1244">
        <v>1000</v>
      </c>
      <c r="C1244">
        <v>100</v>
      </c>
      <c r="D1244">
        <v>100000</v>
      </c>
      <c r="E1244">
        <v>44</v>
      </c>
      <c r="F1244">
        <v>1</v>
      </c>
      <c r="G1244">
        <v>1.544071</v>
      </c>
      <c r="H1244">
        <v>8.4295999999999996E-2</v>
      </c>
      <c r="I1244">
        <v>2.2653560000000001</v>
      </c>
      <c r="J1244">
        <v>5.2683000000000001E-2</v>
      </c>
      <c r="K1244" t="str">
        <f t="shared" si="19"/>
        <v>6</v>
      </c>
      <c r="L1244" t="s">
        <v>43</v>
      </c>
      <c r="M1244" t="s">
        <v>44</v>
      </c>
      <c r="N12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44 1</v>
      </c>
      <c r="O1244" t="e">
        <f>VLOOKUP(TableOMP[[#This Row],[Label]],TableAvg[],2,FALSE)</f>
        <v>#N/A</v>
      </c>
      <c r="P1244" t="e">
        <f>VLOOKUP(TableOMP[[#This Row],[Label]],TableAvg[],3,FALSE)</f>
        <v>#N/A</v>
      </c>
      <c r="Q1244" t="e">
        <f>TableOMP[[#This Row],[Avg]]-$U$2*TableOMP[[#This Row],[StdDev]]</f>
        <v>#N/A</v>
      </c>
      <c r="R1244" t="e">
        <f>TableOMP[[#This Row],[Avg]]+$U$2*TableOMP[[#This Row],[StdDev]]</f>
        <v>#N/A</v>
      </c>
      <c r="S1244" t="e">
        <f>IF(AND(TableOMP[[#This Row],[total_time]]&gt;=TableOMP[[#This Row],[Low]], TableOMP[[#This Row],[total_time]]&lt;=TableOMP[[#This Row],[High]]),1,0)</f>
        <v>#N/A</v>
      </c>
    </row>
    <row r="1245" spans="1:19" x14ac:dyDescent="0.25">
      <c r="A1245" t="s">
        <v>15</v>
      </c>
      <c r="B1245">
        <v>1000</v>
      </c>
      <c r="C1245">
        <v>100</v>
      </c>
      <c r="D1245">
        <v>100000</v>
      </c>
      <c r="E1245">
        <v>45</v>
      </c>
      <c r="F1245">
        <v>1</v>
      </c>
      <c r="G1245">
        <v>1.704275</v>
      </c>
      <c r="H1245">
        <v>8.7776999999999994E-2</v>
      </c>
      <c r="I1245">
        <v>2.166868</v>
      </c>
      <c r="J1245">
        <v>4.9246999999999999E-2</v>
      </c>
      <c r="K1245" t="str">
        <f t="shared" si="19"/>
        <v>6</v>
      </c>
      <c r="L1245" t="s">
        <v>43</v>
      </c>
      <c r="M1245" t="s">
        <v>44</v>
      </c>
      <c r="N12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45 1</v>
      </c>
      <c r="O1245" t="e">
        <f>VLOOKUP(TableOMP[[#This Row],[Label]],TableAvg[],2,FALSE)</f>
        <v>#N/A</v>
      </c>
      <c r="P1245" t="e">
        <f>VLOOKUP(TableOMP[[#This Row],[Label]],TableAvg[],3,FALSE)</f>
        <v>#N/A</v>
      </c>
      <c r="Q1245" t="e">
        <f>TableOMP[[#This Row],[Avg]]-$U$2*TableOMP[[#This Row],[StdDev]]</f>
        <v>#N/A</v>
      </c>
      <c r="R1245" t="e">
        <f>TableOMP[[#This Row],[Avg]]+$U$2*TableOMP[[#This Row],[StdDev]]</f>
        <v>#N/A</v>
      </c>
      <c r="S1245" t="e">
        <f>IF(AND(TableOMP[[#This Row],[total_time]]&gt;=TableOMP[[#This Row],[Low]], TableOMP[[#This Row],[total_time]]&lt;=TableOMP[[#This Row],[High]]),1,0)</f>
        <v>#N/A</v>
      </c>
    </row>
    <row r="1246" spans="1:19" x14ac:dyDescent="0.25">
      <c r="A1246" t="s">
        <v>15</v>
      </c>
      <c r="B1246">
        <v>1000</v>
      </c>
      <c r="C1246">
        <v>100</v>
      </c>
      <c r="D1246">
        <v>100000</v>
      </c>
      <c r="E1246">
        <v>46</v>
      </c>
      <c r="F1246">
        <v>1</v>
      </c>
      <c r="G1246">
        <v>1.4903230000000001</v>
      </c>
      <c r="H1246">
        <v>7.5281000000000001E-2</v>
      </c>
      <c r="I1246">
        <v>2.3246259999999999</v>
      </c>
      <c r="J1246">
        <v>5.1658000000000003E-2</v>
      </c>
      <c r="K1246" t="str">
        <f t="shared" si="19"/>
        <v>6</v>
      </c>
      <c r="L1246" t="s">
        <v>43</v>
      </c>
      <c r="M1246" t="s">
        <v>44</v>
      </c>
      <c r="N12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46 1</v>
      </c>
      <c r="O1246" t="e">
        <f>VLOOKUP(TableOMP[[#This Row],[Label]],TableAvg[],2,FALSE)</f>
        <v>#N/A</v>
      </c>
      <c r="P1246" t="e">
        <f>VLOOKUP(TableOMP[[#This Row],[Label]],TableAvg[],3,FALSE)</f>
        <v>#N/A</v>
      </c>
      <c r="Q1246" t="e">
        <f>TableOMP[[#This Row],[Avg]]-$U$2*TableOMP[[#This Row],[StdDev]]</f>
        <v>#N/A</v>
      </c>
      <c r="R1246" t="e">
        <f>TableOMP[[#This Row],[Avg]]+$U$2*TableOMP[[#This Row],[StdDev]]</f>
        <v>#N/A</v>
      </c>
      <c r="S1246" t="e">
        <f>IF(AND(TableOMP[[#This Row],[total_time]]&gt;=TableOMP[[#This Row],[Low]], TableOMP[[#This Row],[total_time]]&lt;=TableOMP[[#This Row],[High]]),1,0)</f>
        <v>#N/A</v>
      </c>
    </row>
    <row r="1247" spans="1:19" x14ac:dyDescent="0.25">
      <c r="A1247" t="s">
        <v>15</v>
      </c>
      <c r="B1247">
        <v>1000</v>
      </c>
      <c r="C1247">
        <v>100</v>
      </c>
      <c r="D1247">
        <v>100000</v>
      </c>
      <c r="E1247">
        <v>47</v>
      </c>
      <c r="F1247">
        <v>1</v>
      </c>
      <c r="G1247">
        <v>1.539679</v>
      </c>
      <c r="H1247">
        <v>6.0553000000000003E-2</v>
      </c>
      <c r="I1247">
        <v>1.722745</v>
      </c>
      <c r="J1247">
        <v>3.7450999999999998E-2</v>
      </c>
      <c r="K1247" t="str">
        <f t="shared" si="19"/>
        <v>6</v>
      </c>
      <c r="L1247" t="s">
        <v>43</v>
      </c>
      <c r="M1247" t="s">
        <v>44</v>
      </c>
      <c r="N12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47 1</v>
      </c>
      <c r="O1247" t="e">
        <f>VLOOKUP(TableOMP[[#This Row],[Label]],TableAvg[],2,FALSE)</f>
        <v>#N/A</v>
      </c>
      <c r="P1247" t="e">
        <f>VLOOKUP(TableOMP[[#This Row],[Label]],TableAvg[],3,FALSE)</f>
        <v>#N/A</v>
      </c>
      <c r="Q1247" t="e">
        <f>TableOMP[[#This Row],[Avg]]-$U$2*TableOMP[[#This Row],[StdDev]]</f>
        <v>#N/A</v>
      </c>
      <c r="R1247" t="e">
        <f>TableOMP[[#This Row],[Avg]]+$U$2*TableOMP[[#This Row],[StdDev]]</f>
        <v>#N/A</v>
      </c>
      <c r="S1247" t="e">
        <f>IF(AND(TableOMP[[#This Row],[total_time]]&gt;=TableOMP[[#This Row],[Low]], TableOMP[[#This Row],[total_time]]&lt;=TableOMP[[#This Row],[High]]),1,0)</f>
        <v>#N/A</v>
      </c>
    </row>
    <row r="1248" spans="1:19" x14ac:dyDescent="0.25">
      <c r="A1248" t="s">
        <v>15</v>
      </c>
      <c r="B1248">
        <v>1000</v>
      </c>
      <c r="C1248">
        <v>100</v>
      </c>
      <c r="D1248">
        <v>100000</v>
      </c>
      <c r="E1248">
        <v>48</v>
      </c>
      <c r="F1248">
        <v>1</v>
      </c>
      <c r="G1248">
        <v>1.7845839999999999</v>
      </c>
      <c r="H1248">
        <v>7.1302000000000004E-2</v>
      </c>
      <c r="I1248">
        <v>2.3683809999999998</v>
      </c>
      <c r="J1248">
        <v>5.0390999999999998E-2</v>
      </c>
      <c r="K1248" t="str">
        <f t="shared" si="19"/>
        <v>6</v>
      </c>
      <c r="L1248" t="s">
        <v>43</v>
      </c>
      <c r="M1248" t="s">
        <v>44</v>
      </c>
      <c r="N12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48 1</v>
      </c>
      <c r="O1248" t="e">
        <f>VLOOKUP(TableOMP[[#This Row],[Label]],TableAvg[],2,FALSE)</f>
        <v>#N/A</v>
      </c>
      <c r="P1248" t="e">
        <f>VLOOKUP(TableOMP[[#This Row],[Label]],TableAvg[],3,FALSE)</f>
        <v>#N/A</v>
      </c>
      <c r="Q1248" t="e">
        <f>TableOMP[[#This Row],[Avg]]-$U$2*TableOMP[[#This Row],[StdDev]]</f>
        <v>#N/A</v>
      </c>
      <c r="R1248" t="e">
        <f>TableOMP[[#This Row],[Avg]]+$U$2*TableOMP[[#This Row],[StdDev]]</f>
        <v>#N/A</v>
      </c>
      <c r="S1248" t="e">
        <f>IF(AND(TableOMP[[#This Row],[total_time]]&gt;=TableOMP[[#This Row],[Low]], TableOMP[[#This Row],[total_time]]&lt;=TableOMP[[#This Row],[High]]),1,0)</f>
        <v>#N/A</v>
      </c>
    </row>
    <row r="1249" spans="1:19" x14ac:dyDescent="0.25">
      <c r="A1249" t="s">
        <v>15</v>
      </c>
      <c r="B1249">
        <v>1000</v>
      </c>
      <c r="C1249">
        <v>100</v>
      </c>
      <c r="D1249">
        <v>100000</v>
      </c>
      <c r="E1249">
        <v>49</v>
      </c>
      <c r="F1249">
        <v>1</v>
      </c>
      <c r="G1249">
        <v>1.789431</v>
      </c>
      <c r="H1249">
        <v>5.8084999999999998E-2</v>
      </c>
      <c r="I1249">
        <v>2.4077359999999999</v>
      </c>
      <c r="J1249">
        <v>5.0160999999999997E-2</v>
      </c>
      <c r="K1249" t="str">
        <f t="shared" si="19"/>
        <v>6</v>
      </c>
      <c r="L1249" t="s">
        <v>43</v>
      </c>
      <c r="M1249" t="s">
        <v>44</v>
      </c>
      <c r="N12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49 1</v>
      </c>
      <c r="O1249" t="e">
        <f>VLOOKUP(TableOMP[[#This Row],[Label]],TableAvg[],2,FALSE)</f>
        <v>#N/A</v>
      </c>
      <c r="P1249" t="e">
        <f>VLOOKUP(TableOMP[[#This Row],[Label]],TableAvg[],3,FALSE)</f>
        <v>#N/A</v>
      </c>
      <c r="Q1249" t="e">
        <f>TableOMP[[#This Row],[Avg]]-$U$2*TableOMP[[#This Row],[StdDev]]</f>
        <v>#N/A</v>
      </c>
      <c r="R1249" t="e">
        <f>TableOMP[[#This Row],[Avg]]+$U$2*TableOMP[[#This Row],[StdDev]]</f>
        <v>#N/A</v>
      </c>
      <c r="S1249" t="e">
        <f>IF(AND(TableOMP[[#This Row],[total_time]]&gt;=TableOMP[[#This Row],[Low]], TableOMP[[#This Row],[total_time]]&lt;=TableOMP[[#This Row],[High]]),1,0)</f>
        <v>#N/A</v>
      </c>
    </row>
    <row r="1250" spans="1:19" x14ac:dyDescent="0.25">
      <c r="A1250" t="s">
        <v>15</v>
      </c>
      <c r="B1250">
        <v>1000</v>
      </c>
      <c r="C1250">
        <v>100</v>
      </c>
      <c r="D1250">
        <v>100000</v>
      </c>
      <c r="E1250">
        <v>50</v>
      </c>
      <c r="F1250">
        <v>1</v>
      </c>
      <c r="G1250">
        <v>1.81776</v>
      </c>
      <c r="H1250">
        <v>6.9313E-2</v>
      </c>
      <c r="I1250">
        <v>2.3492489999999999</v>
      </c>
      <c r="J1250">
        <v>4.7944000000000001E-2</v>
      </c>
      <c r="K1250" t="str">
        <f t="shared" si="19"/>
        <v>6</v>
      </c>
      <c r="L1250" t="s">
        <v>43</v>
      </c>
      <c r="M1250" t="s">
        <v>44</v>
      </c>
      <c r="N12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50 1</v>
      </c>
      <c r="O1250" t="e">
        <f>VLOOKUP(TableOMP[[#This Row],[Label]],TableAvg[],2,FALSE)</f>
        <v>#N/A</v>
      </c>
      <c r="P1250" t="e">
        <f>VLOOKUP(TableOMP[[#This Row],[Label]],TableAvg[],3,FALSE)</f>
        <v>#N/A</v>
      </c>
      <c r="Q1250" t="e">
        <f>TableOMP[[#This Row],[Avg]]-$U$2*TableOMP[[#This Row],[StdDev]]</f>
        <v>#N/A</v>
      </c>
      <c r="R1250" t="e">
        <f>TableOMP[[#This Row],[Avg]]+$U$2*TableOMP[[#This Row],[StdDev]]</f>
        <v>#N/A</v>
      </c>
      <c r="S1250" t="e">
        <f>IF(AND(TableOMP[[#This Row],[total_time]]&gt;=TableOMP[[#This Row],[Low]], TableOMP[[#This Row],[total_time]]&lt;=TableOMP[[#This Row],[High]]),1,0)</f>
        <v>#N/A</v>
      </c>
    </row>
    <row r="1251" spans="1:19" x14ac:dyDescent="0.25">
      <c r="A1251" t="s">
        <v>15</v>
      </c>
      <c r="B1251">
        <v>1000</v>
      </c>
      <c r="C1251">
        <v>100</v>
      </c>
      <c r="D1251">
        <v>100000</v>
      </c>
      <c r="E1251">
        <v>51</v>
      </c>
      <c r="F1251">
        <v>1</v>
      </c>
      <c r="G1251">
        <v>1.6730240000000001</v>
      </c>
      <c r="H1251">
        <v>9.5399999999999999E-2</v>
      </c>
      <c r="I1251">
        <v>2.4967990000000002</v>
      </c>
      <c r="J1251">
        <v>4.9936000000000001E-2</v>
      </c>
      <c r="K1251" t="str">
        <f t="shared" si="19"/>
        <v>6</v>
      </c>
      <c r="L1251" t="s">
        <v>43</v>
      </c>
      <c r="M1251" t="s">
        <v>44</v>
      </c>
      <c r="N12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51 1</v>
      </c>
      <c r="O1251" t="e">
        <f>VLOOKUP(TableOMP[[#This Row],[Label]],TableAvg[],2,FALSE)</f>
        <v>#N/A</v>
      </c>
      <c r="P1251" t="e">
        <f>VLOOKUP(TableOMP[[#This Row],[Label]],TableAvg[],3,FALSE)</f>
        <v>#N/A</v>
      </c>
      <c r="Q1251" t="e">
        <f>TableOMP[[#This Row],[Avg]]-$U$2*TableOMP[[#This Row],[StdDev]]</f>
        <v>#N/A</v>
      </c>
      <c r="R1251" t="e">
        <f>TableOMP[[#This Row],[Avg]]+$U$2*TableOMP[[#This Row],[StdDev]]</f>
        <v>#N/A</v>
      </c>
      <c r="S1251" t="e">
        <f>IF(AND(TableOMP[[#This Row],[total_time]]&gt;=TableOMP[[#This Row],[Low]], TableOMP[[#This Row],[total_time]]&lt;=TableOMP[[#This Row],[High]]),1,0)</f>
        <v>#N/A</v>
      </c>
    </row>
    <row r="1252" spans="1:19" x14ac:dyDescent="0.25">
      <c r="A1252" t="s">
        <v>15</v>
      </c>
      <c r="B1252">
        <v>1000</v>
      </c>
      <c r="C1252">
        <v>100</v>
      </c>
      <c r="D1252">
        <v>100000</v>
      </c>
      <c r="E1252">
        <v>52</v>
      </c>
      <c r="F1252">
        <v>1</v>
      </c>
      <c r="G1252">
        <v>1.619605</v>
      </c>
      <c r="H1252">
        <v>6.7211000000000007E-2</v>
      </c>
      <c r="I1252">
        <v>2.8115589999999999</v>
      </c>
      <c r="J1252">
        <v>5.5128999999999997E-2</v>
      </c>
      <c r="K1252" t="str">
        <f t="shared" si="19"/>
        <v>6</v>
      </c>
      <c r="L1252" t="s">
        <v>43</v>
      </c>
      <c r="M1252" t="s">
        <v>44</v>
      </c>
      <c r="N12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52 1</v>
      </c>
      <c r="O1252" t="e">
        <f>VLOOKUP(TableOMP[[#This Row],[Label]],TableAvg[],2,FALSE)</f>
        <v>#N/A</v>
      </c>
      <c r="P1252" t="e">
        <f>VLOOKUP(TableOMP[[#This Row],[Label]],TableAvg[],3,FALSE)</f>
        <v>#N/A</v>
      </c>
      <c r="Q1252" t="e">
        <f>TableOMP[[#This Row],[Avg]]-$U$2*TableOMP[[#This Row],[StdDev]]</f>
        <v>#N/A</v>
      </c>
      <c r="R1252" t="e">
        <f>TableOMP[[#This Row],[Avg]]+$U$2*TableOMP[[#This Row],[StdDev]]</f>
        <v>#N/A</v>
      </c>
      <c r="S1252" t="e">
        <f>IF(AND(TableOMP[[#This Row],[total_time]]&gt;=TableOMP[[#This Row],[Low]], TableOMP[[#This Row],[total_time]]&lt;=TableOMP[[#This Row],[High]]),1,0)</f>
        <v>#N/A</v>
      </c>
    </row>
    <row r="1253" spans="1:19" x14ac:dyDescent="0.25">
      <c r="A1253" t="s">
        <v>15</v>
      </c>
      <c r="B1253">
        <v>1000</v>
      </c>
      <c r="C1253">
        <v>100</v>
      </c>
      <c r="D1253">
        <v>100000</v>
      </c>
      <c r="E1253">
        <v>53</v>
      </c>
      <c r="F1253">
        <v>1</v>
      </c>
      <c r="G1253">
        <v>1.7976449999999999</v>
      </c>
      <c r="H1253">
        <v>4.7123999999999999E-2</v>
      </c>
      <c r="I1253">
        <v>2.0870120000000001</v>
      </c>
      <c r="J1253">
        <v>4.0134999999999997E-2</v>
      </c>
      <c r="K1253" t="str">
        <f t="shared" si="19"/>
        <v>6</v>
      </c>
      <c r="L1253" t="s">
        <v>43</v>
      </c>
      <c r="M1253" t="s">
        <v>44</v>
      </c>
      <c r="N12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53 1</v>
      </c>
      <c r="O1253" t="e">
        <f>VLOOKUP(TableOMP[[#This Row],[Label]],TableAvg[],2,FALSE)</f>
        <v>#N/A</v>
      </c>
      <c r="P1253" t="e">
        <f>VLOOKUP(TableOMP[[#This Row],[Label]],TableAvg[],3,FALSE)</f>
        <v>#N/A</v>
      </c>
      <c r="Q1253" t="e">
        <f>TableOMP[[#This Row],[Avg]]-$U$2*TableOMP[[#This Row],[StdDev]]</f>
        <v>#N/A</v>
      </c>
      <c r="R1253" t="e">
        <f>TableOMP[[#This Row],[Avg]]+$U$2*TableOMP[[#This Row],[StdDev]]</f>
        <v>#N/A</v>
      </c>
      <c r="S1253" t="e">
        <f>IF(AND(TableOMP[[#This Row],[total_time]]&gt;=TableOMP[[#This Row],[Low]], TableOMP[[#This Row],[total_time]]&lt;=TableOMP[[#This Row],[High]]),1,0)</f>
        <v>#N/A</v>
      </c>
    </row>
    <row r="1254" spans="1:19" x14ac:dyDescent="0.25">
      <c r="A1254" t="s">
        <v>15</v>
      </c>
      <c r="B1254">
        <v>1000</v>
      </c>
      <c r="C1254">
        <v>100</v>
      </c>
      <c r="D1254">
        <v>100000</v>
      </c>
      <c r="E1254">
        <v>54</v>
      </c>
      <c r="F1254">
        <v>1</v>
      </c>
      <c r="G1254">
        <v>1.899762</v>
      </c>
      <c r="H1254">
        <v>0.100596</v>
      </c>
      <c r="I1254">
        <v>3.4259330000000001</v>
      </c>
      <c r="J1254">
        <v>6.4640000000000003E-2</v>
      </c>
      <c r="K1254" t="str">
        <f t="shared" si="19"/>
        <v>6</v>
      </c>
      <c r="L1254" t="s">
        <v>43</v>
      </c>
      <c r="M1254" t="s">
        <v>44</v>
      </c>
      <c r="N12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54 1</v>
      </c>
      <c r="O1254" t="e">
        <f>VLOOKUP(TableOMP[[#This Row],[Label]],TableAvg[],2,FALSE)</f>
        <v>#N/A</v>
      </c>
      <c r="P1254" t="e">
        <f>VLOOKUP(TableOMP[[#This Row],[Label]],TableAvg[],3,FALSE)</f>
        <v>#N/A</v>
      </c>
      <c r="Q1254" t="e">
        <f>TableOMP[[#This Row],[Avg]]-$U$2*TableOMP[[#This Row],[StdDev]]</f>
        <v>#N/A</v>
      </c>
      <c r="R1254" t="e">
        <f>TableOMP[[#This Row],[Avg]]+$U$2*TableOMP[[#This Row],[StdDev]]</f>
        <v>#N/A</v>
      </c>
      <c r="S1254" t="e">
        <f>IF(AND(TableOMP[[#This Row],[total_time]]&gt;=TableOMP[[#This Row],[Low]], TableOMP[[#This Row],[total_time]]&lt;=TableOMP[[#This Row],[High]]),1,0)</f>
        <v>#N/A</v>
      </c>
    </row>
    <row r="1255" spans="1:19" x14ac:dyDescent="0.25">
      <c r="A1255" t="s">
        <v>15</v>
      </c>
      <c r="B1255">
        <v>1000</v>
      </c>
      <c r="C1255">
        <v>100</v>
      </c>
      <c r="D1255">
        <v>100000</v>
      </c>
      <c r="E1255">
        <v>55</v>
      </c>
      <c r="F1255">
        <v>1</v>
      </c>
      <c r="G1255">
        <v>1.8492949999999999</v>
      </c>
      <c r="H1255">
        <v>5.1886000000000002E-2</v>
      </c>
      <c r="I1255">
        <v>2.377866</v>
      </c>
      <c r="J1255">
        <v>4.4034999999999998E-2</v>
      </c>
      <c r="K1255" t="str">
        <f t="shared" si="19"/>
        <v>6</v>
      </c>
      <c r="L1255" t="s">
        <v>43</v>
      </c>
      <c r="M1255" t="s">
        <v>44</v>
      </c>
      <c r="N12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55 1</v>
      </c>
      <c r="O1255" t="e">
        <f>VLOOKUP(TableOMP[[#This Row],[Label]],TableAvg[],2,FALSE)</f>
        <v>#N/A</v>
      </c>
      <c r="P1255" t="e">
        <f>VLOOKUP(TableOMP[[#This Row],[Label]],TableAvg[],3,FALSE)</f>
        <v>#N/A</v>
      </c>
      <c r="Q1255" t="e">
        <f>TableOMP[[#This Row],[Avg]]-$U$2*TableOMP[[#This Row],[StdDev]]</f>
        <v>#N/A</v>
      </c>
      <c r="R1255" t="e">
        <f>TableOMP[[#This Row],[Avg]]+$U$2*TableOMP[[#This Row],[StdDev]]</f>
        <v>#N/A</v>
      </c>
      <c r="S1255" t="e">
        <f>IF(AND(TableOMP[[#This Row],[total_time]]&gt;=TableOMP[[#This Row],[Low]], TableOMP[[#This Row],[total_time]]&lt;=TableOMP[[#This Row],[High]]),1,0)</f>
        <v>#N/A</v>
      </c>
    </row>
    <row r="1256" spans="1:19" x14ac:dyDescent="0.25">
      <c r="A1256" t="s">
        <v>15</v>
      </c>
      <c r="B1256">
        <v>1000</v>
      </c>
      <c r="C1256">
        <v>100</v>
      </c>
      <c r="D1256">
        <v>100000</v>
      </c>
      <c r="E1256">
        <v>56</v>
      </c>
      <c r="F1256">
        <v>1</v>
      </c>
      <c r="G1256">
        <v>1.973455</v>
      </c>
      <c r="H1256">
        <v>0.100975</v>
      </c>
      <c r="I1256">
        <v>3.4917790000000002</v>
      </c>
      <c r="J1256">
        <v>6.3487000000000002E-2</v>
      </c>
      <c r="K1256" t="str">
        <f t="shared" si="19"/>
        <v>6</v>
      </c>
      <c r="L1256" t="s">
        <v>43</v>
      </c>
      <c r="M1256" t="s">
        <v>44</v>
      </c>
      <c r="N12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56 1</v>
      </c>
      <c r="O1256" t="e">
        <f>VLOOKUP(TableOMP[[#This Row],[Label]],TableAvg[],2,FALSE)</f>
        <v>#N/A</v>
      </c>
      <c r="P1256" t="e">
        <f>VLOOKUP(TableOMP[[#This Row],[Label]],TableAvg[],3,FALSE)</f>
        <v>#N/A</v>
      </c>
      <c r="Q1256" t="e">
        <f>TableOMP[[#This Row],[Avg]]-$U$2*TableOMP[[#This Row],[StdDev]]</f>
        <v>#N/A</v>
      </c>
      <c r="R1256" t="e">
        <f>TableOMP[[#This Row],[Avg]]+$U$2*TableOMP[[#This Row],[StdDev]]</f>
        <v>#N/A</v>
      </c>
      <c r="S1256" t="e">
        <f>IF(AND(TableOMP[[#This Row],[total_time]]&gt;=TableOMP[[#This Row],[Low]], TableOMP[[#This Row],[total_time]]&lt;=TableOMP[[#This Row],[High]]),1,0)</f>
        <v>#N/A</v>
      </c>
    </row>
    <row r="1257" spans="1:19" x14ac:dyDescent="0.25">
      <c r="A1257" t="s">
        <v>15</v>
      </c>
      <c r="B1257">
        <v>1000</v>
      </c>
      <c r="C1257">
        <v>100</v>
      </c>
      <c r="D1257">
        <v>100000</v>
      </c>
      <c r="E1257">
        <v>57</v>
      </c>
      <c r="F1257">
        <v>1</v>
      </c>
      <c r="G1257">
        <v>1.803993</v>
      </c>
      <c r="H1257">
        <v>0.144485</v>
      </c>
      <c r="I1257">
        <v>3.313825</v>
      </c>
      <c r="J1257">
        <v>5.9174999999999998E-2</v>
      </c>
      <c r="K1257" t="str">
        <f t="shared" si="19"/>
        <v>6</v>
      </c>
      <c r="L1257" t="s">
        <v>43</v>
      </c>
      <c r="M1257" t="s">
        <v>44</v>
      </c>
      <c r="N12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57 1</v>
      </c>
      <c r="O1257" t="e">
        <f>VLOOKUP(TableOMP[[#This Row],[Label]],TableAvg[],2,FALSE)</f>
        <v>#N/A</v>
      </c>
      <c r="P1257" t="e">
        <f>VLOOKUP(TableOMP[[#This Row],[Label]],TableAvg[],3,FALSE)</f>
        <v>#N/A</v>
      </c>
      <c r="Q1257" t="e">
        <f>TableOMP[[#This Row],[Avg]]-$U$2*TableOMP[[#This Row],[StdDev]]</f>
        <v>#N/A</v>
      </c>
      <c r="R1257" t="e">
        <f>TableOMP[[#This Row],[Avg]]+$U$2*TableOMP[[#This Row],[StdDev]]</f>
        <v>#N/A</v>
      </c>
      <c r="S1257" t="e">
        <f>IF(AND(TableOMP[[#This Row],[total_time]]&gt;=TableOMP[[#This Row],[Low]], TableOMP[[#This Row],[total_time]]&lt;=TableOMP[[#This Row],[High]]),1,0)</f>
        <v>#N/A</v>
      </c>
    </row>
    <row r="1258" spans="1:19" x14ac:dyDescent="0.25">
      <c r="A1258" t="s">
        <v>15</v>
      </c>
      <c r="B1258">
        <v>1000</v>
      </c>
      <c r="C1258">
        <v>100</v>
      </c>
      <c r="D1258">
        <v>100000</v>
      </c>
      <c r="E1258">
        <v>58</v>
      </c>
      <c r="F1258">
        <v>1</v>
      </c>
      <c r="G1258">
        <v>1.362657</v>
      </c>
      <c r="H1258">
        <v>6.1843000000000002E-2</v>
      </c>
      <c r="I1258">
        <v>3.1022669999999999</v>
      </c>
      <c r="J1258">
        <v>5.4426000000000002E-2</v>
      </c>
      <c r="K1258" t="str">
        <f t="shared" si="19"/>
        <v>6</v>
      </c>
      <c r="L1258" t="s">
        <v>43</v>
      </c>
      <c r="M1258" t="s">
        <v>44</v>
      </c>
      <c r="N12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58 1</v>
      </c>
      <c r="O1258" t="e">
        <f>VLOOKUP(TableOMP[[#This Row],[Label]],TableAvg[],2,FALSE)</f>
        <v>#N/A</v>
      </c>
      <c r="P1258" t="e">
        <f>VLOOKUP(TableOMP[[#This Row],[Label]],TableAvg[],3,FALSE)</f>
        <v>#N/A</v>
      </c>
      <c r="Q1258" t="e">
        <f>TableOMP[[#This Row],[Avg]]-$U$2*TableOMP[[#This Row],[StdDev]]</f>
        <v>#N/A</v>
      </c>
      <c r="R1258" t="e">
        <f>TableOMP[[#This Row],[Avg]]+$U$2*TableOMP[[#This Row],[StdDev]]</f>
        <v>#N/A</v>
      </c>
      <c r="S1258" t="e">
        <f>IF(AND(TableOMP[[#This Row],[total_time]]&gt;=TableOMP[[#This Row],[Low]], TableOMP[[#This Row],[total_time]]&lt;=TableOMP[[#This Row],[High]]),1,0)</f>
        <v>#N/A</v>
      </c>
    </row>
    <row r="1259" spans="1:19" x14ac:dyDescent="0.25">
      <c r="A1259" t="s">
        <v>15</v>
      </c>
      <c r="B1259">
        <v>1000</v>
      </c>
      <c r="C1259">
        <v>100</v>
      </c>
      <c r="D1259">
        <v>100000</v>
      </c>
      <c r="E1259">
        <v>59</v>
      </c>
      <c r="F1259">
        <v>1</v>
      </c>
      <c r="G1259">
        <v>1.3386899999999999</v>
      </c>
      <c r="H1259">
        <v>6.1423999999999999E-2</v>
      </c>
      <c r="I1259">
        <v>3.1025990000000001</v>
      </c>
      <c r="J1259">
        <v>5.3492999999999999E-2</v>
      </c>
      <c r="K1259" t="str">
        <f t="shared" si="19"/>
        <v>6</v>
      </c>
      <c r="L1259" t="s">
        <v>43</v>
      </c>
      <c r="M1259" t="s">
        <v>44</v>
      </c>
      <c r="N12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59 1</v>
      </c>
      <c r="O1259" t="e">
        <f>VLOOKUP(TableOMP[[#This Row],[Label]],TableAvg[],2,FALSE)</f>
        <v>#N/A</v>
      </c>
      <c r="P1259" t="e">
        <f>VLOOKUP(TableOMP[[#This Row],[Label]],TableAvg[],3,FALSE)</f>
        <v>#N/A</v>
      </c>
      <c r="Q1259" t="e">
        <f>TableOMP[[#This Row],[Avg]]-$U$2*TableOMP[[#This Row],[StdDev]]</f>
        <v>#N/A</v>
      </c>
      <c r="R1259" t="e">
        <f>TableOMP[[#This Row],[Avg]]+$U$2*TableOMP[[#This Row],[StdDev]]</f>
        <v>#N/A</v>
      </c>
      <c r="S1259" t="e">
        <f>IF(AND(TableOMP[[#This Row],[total_time]]&gt;=TableOMP[[#This Row],[Low]], TableOMP[[#This Row],[total_time]]&lt;=TableOMP[[#This Row],[High]]),1,0)</f>
        <v>#N/A</v>
      </c>
    </row>
    <row r="1260" spans="1:19" x14ac:dyDescent="0.25">
      <c r="A1260" t="s">
        <v>15</v>
      </c>
      <c r="B1260">
        <v>1000</v>
      </c>
      <c r="C1260">
        <v>100</v>
      </c>
      <c r="D1260">
        <v>100000</v>
      </c>
      <c r="E1260">
        <v>60</v>
      </c>
      <c r="F1260">
        <v>1</v>
      </c>
      <c r="G1260">
        <v>1.3822989999999999</v>
      </c>
      <c r="H1260">
        <v>6.2295999999999997E-2</v>
      </c>
      <c r="I1260">
        <v>3.2437</v>
      </c>
      <c r="J1260">
        <v>5.4977999999999999E-2</v>
      </c>
      <c r="K1260" t="str">
        <f t="shared" si="19"/>
        <v>6</v>
      </c>
      <c r="L1260" t="s">
        <v>43</v>
      </c>
      <c r="M1260" t="s">
        <v>44</v>
      </c>
      <c r="N12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60 1</v>
      </c>
      <c r="O1260" t="e">
        <f>VLOOKUP(TableOMP[[#This Row],[Label]],TableAvg[],2,FALSE)</f>
        <v>#N/A</v>
      </c>
      <c r="P1260" t="e">
        <f>VLOOKUP(TableOMP[[#This Row],[Label]],TableAvg[],3,FALSE)</f>
        <v>#N/A</v>
      </c>
      <c r="Q1260" t="e">
        <f>TableOMP[[#This Row],[Avg]]-$U$2*TableOMP[[#This Row],[StdDev]]</f>
        <v>#N/A</v>
      </c>
      <c r="R1260" t="e">
        <f>TableOMP[[#This Row],[Avg]]+$U$2*TableOMP[[#This Row],[StdDev]]</f>
        <v>#N/A</v>
      </c>
      <c r="S1260" t="e">
        <f>IF(AND(TableOMP[[#This Row],[total_time]]&gt;=TableOMP[[#This Row],[Low]], TableOMP[[#This Row],[total_time]]&lt;=TableOMP[[#This Row],[High]]),1,0)</f>
        <v>#N/A</v>
      </c>
    </row>
    <row r="1261" spans="1:19" x14ac:dyDescent="0.25">
      <c r="A1261" t="s">
        <v>15</v>
      </c>
      <c r="B1261">
        <v>1000</v>
      </c>
      <c r="C1261">
        <v>100</v>
      </c>
      <c r="D1261">
        <v>100000</v>
      </c>
      <c r="E1261">
        <v>61</v>
      </c>
      <c r="F1261">
        <v>1</v>
      </c>
      <c r="G1261">
        <v>1.251101</v>
      </c>
      <c r="H1261">
        <v>7.4426999999999993E-2</v>
      </c>
      <c r="I1261">
        <v>4.0226069999999998</v>
      </c>
      <c r="J1261">
        <v>6.7043000000000005E-2</v>
      </c>
      <c r="K1261" t="str">
        <f t="shared" si="19"/>
        <v>6</v>
      </c>
      <c r="L1261" t="s">
        <v>43</v>
      </c>
      <c r="M1261" t="s">
        <v>44</v>
      </c>
      <c r="N12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61 1</v>
      </c>
      <c r="O1261" t="e">
        <f>VLOOKUP(TableOMP[[#This Row],[Label]],TableAvg[],2,FALSE)</f>
        <v>#N/A</v>
      </c>
      <c r="P1261" t="e">
        <f>VLOOKUP(TableOMP[[#This Row],[Label]],TableAvg[],3,FALSE)</f>
        <v>#N/A</v>
      </c>
      <c r="Q1261" t="e">
        <f>TableOMP[[#This Row],[Avg]]-$U$2*TableOMP[[#This Row],[StdDev]]</f>
        <v>#N/A</v>
      </c>
      <c r="R1261" t="e">
        <f>TableOMP[[#This Row],[Avg]]+$U$2*TableOMP[[#This Row],[StdDev]]</f>
        <v>#N/A</v>
      </c>
      <c r="S1261" t="e">
        <f>IF(AND(TableOMP[[#This Row],[total_time]]&gt;=TableOMP[[#This Row],[Low]], TableOMP[[#This Row],[total_time]]&lt;=TableOMP[[#This Row],[High]]),1,0)</f>
        <v>#N/A</v>
      </c>
    </row>
    <row r="1262" spans="1:19" x14ac:dyDescent="0.25">
      <c r="A1262" t="s">
        <v>15</v>
      </c>
      <c r="B1262">
        <v>1000</v>
      </c>
      <c r="C1262">
        <v>100</v>
      </c>
      <c r="D1262">
        <v>100000</v>
      </c>
      <c r="E1262">
        <v>62</v>
      </c>
      <c r="F1262">
        <v>1</v>
      </c>
      <c r="G1262">
        <v>1.3527769999999999</v>
      </c>
      <c r="H1262">
        <v>6.6577999999999998E-2</v>
      </c>
      <c r="I1262">
        <v>3.6088110000000002</v>
      </c>
      <c r="J1262">
        <v>5.9160999999999998E-2</v>
      </c>
      <c r="K1262" t="str">
        <f t="shared" si="19"/>
        <v>6</v>
      </c>
      <c r="L1262" t="s">
        <v>43</v>
      </c>
      <c r="M1262" t="s">
        <v>44</v>
      </c>
      <c r="N12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62 1</v>
      </c>
      <c r="O1262" t="e">
        <f>VLOOKUP(TableOMP[[#This Row],[Label]],TableAvg[],2,FALSE)</f>
        <v>#N/A</v>
      </c>
      <c r="P1262" t="e">
        <f>VLOOKUP(TableOMP[[#This Row],[Label]],TableAvg[],3,FALSE)</f>
        <v>#N/A</v>
      </c>
      <c r="Q1262" t="e">
        <f>TableOMP[[#This Row],[Avg]]-$U$2*TableOMP[[#This Row],[StdDev]]</f>
        <v>#N/A</v>
      </c>
      <c r="R1262" t="e">
        <f>TableOMP[[#This Row],[Avg]]+$U$2*TableOMP[[#This Row],[StdDev]]</f>
        <v>#N/A</v>
      </c>
      <c r="S1262" t="e">
        <f>IF(AND(TableOMP[[#This Row],[total_time]]&gt;=TableOMP[[#This Row],[Low]], TableOMP[[#This Row],[total_time]]&lt;=TableOMP[[#This Row],[High]]),1,0)</f>
        <v>#N/A</v>
      </c>
    </row>
    <row r="1263" spans="1:19" x14ac:dyDescent="0.25">
      <c r="A1263" t="s">
        <v>15</v>
      </c>
      <c r="B1263">
        <v>1000</v>
      </c>
      <c r="C1263">
        <v>100</v>
      </c>
      <c r="D1263">
        <v>100000</v>
      </c>
      <c r="E1263">
        <v>63</v>
      </c>
      <c r="F1263">
        <v>1</v>
      </c>
      <c r="G1263">
        <v>1.350104</v>
      </c>
      <c r="H1263">
        <v>7.7535999999999994E-2</v>
      </c>
      <c r="I1263">
        <v>4.358473</v>
      </c>
      <c r="J1263">
        <v>7.0297999999999999E-2</v>
      </c>
      <c r="K1263" t="str">
        <f t="shared" si="19"/>
        <v>6</v>
      </c>
      <c r="L1263" t="s">
        <v>43</v>
      </c>
      <c r="M1263" t="s">
        <v>44</v>
      </c>
      <c r="N12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63 1</v>
      </c>
      <c r="O1263" t="e">
        <f>VLOOKUP(TableOMP[[#This Row],[Label]],TableAvg[],2,FALSE)</f>
        <v>#N/A</v>
      </c>
      <c r="P1263" t="e">
        <f>VLOOKUP(TableOMP[[#This Row],[Label]],TableAvg[],3,FALSE)</f>
        <v>#N/A</v>
      </c>
      <c r="Q1263" t="e">
        <f>TableOMP[[#This Row],[Avg]]-$U$2*TableOMP[[#This Row],[StdDev]]</f>
        <v>#N/A</v>
      </c>
      <c r="R1263" t="e">
        <f>TableOMP[[#This Row],[Avg]]+$U$2*TableOMP[[#This Row],[StdDev]]</f>
        <v>#N/A</v>
      </c>
      <c r="S1263" t="e">
        <f>IF(AND(TableOMP[[#This Row],[total_time]]&gt;=TableOMP[[#This Row],[Low]], TableOMP[[#This Row],[total_time]]&lt;=TableOMP[[#This Row],[High]]),1,0)</f>
        <v>#N/A</v>
      </c>
    </row>
    <row r="1264" spans="1:19" x14ac:dyDescent="0.25">
      <c r="A1264" t="s">
        <v>15</v>
      </c>
      <c r="B1264">
        <v>1000</v>
      </c>
      <c r="C1264">
        <v>100</v>
      </c>
      <c r="D1264">
        <v>100000</v>
      </c>
      <c r="E1264">
        <v>64</v>
      </c>
      <c r="F1264">
        <v>1</v>
      </c>
      <c r="G1264">
        <v>1.362031</v>
      </c>
      <c r="H1264">
        <v>7.2820999999999997E-2</v>
      </c>
      <c r="I1264">
        <v>3.78932</v>
      </c>
      <c r="J1264">
        <v>6.0148E-2</v>
      </c>
      <c r="K1264" t="str">
        <f t="shared" si="19"/>
        <v>6</v>
      </c>
      <c r="L1264" t="s">
        <v>43</v>
      </c>
      <c r="M1264" t="s">
        <v>44</v>
      </c>
      <c r="N12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64 1</v>
      </c>
      <c r="O1264" t="e">
        <f>VLOOKUP(TableOMP[[#This Row],[Label]],TableAvg[],2,FALSE)</f>
        <v>#N/A</v>
      </c>
      <c r="P1264" t="e">
        <f>VLOOKUP(TableOMP[[#This Row],[Label]],TableAvg[],3,FALSE)</f>
        <v>#N/A</v>
      </c>
      <c r="Q1264" t="e">
        <f>TableOMP[[#This Row],[Avg]]-$U$2*TableOMP[[#This Row],[StdDev]]</f>
        <v>#N/A</v>
      </c>
      <c r="R1264" t="e">
        <f>TableOMP[[#This Row],[Avg]]+$U$2*TableOMP[[#This Row],[StdDev]]</f>
        <v>#N/A</v>
      </c>
      <c r="S1264" t="e">
        <f>IF(AND(TableOMP[[#This Row],[total_time]]&gt;=TableOMP[[#This Row],[Low]], TableOMP[[#This Row],[total_time]]&lt;=TableOMP[[#This Row],[High]]),1,0)</f>
        <v>#N/A</v>
      </c>
    </row>
    <row r="1265" spans="1:19" x14ac:dyDescent="0.25">
      <c r="A1265" t="s">
        <v>15</v>
      </c>
      <c r="B1265">
        <v>100</v>
      </c>
      <c r="C1265">
        <v>100</v>
      </c>
      <c r="D1265">
        <v>100000</v>
      </c>
      <c r="E1265">
        <v>1</v>
      </c>
      <c r="F1265">
        <v>1</v>
      </c>
      <c r="G1265">
        <v>1.0659430000000001</v>
      </c>
      <c r="H1265">
        <v>8.371E-3</v>
      </c>
      <c r="I1265">
        <v>0</v>
      </c>
      <c r="J1265">
        <v>0</v>
      </c>
      <c r="K1265" t="str">
        <f t="shared" si="19"/>
        <v>6</v>
      </c>
      <c r="L1265" t="s">
        <v>43</v>
      </c>
      <c r="M1265" t="s">
        <v>44</v>
      </c>
      <c r="N12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 1</v>
      </c>
      <c r="O1265" t="e">
        <f>VLOOKUP(TableOMP[[#This Row],[Label]],TableAvg[],2,FALSE)</f>
        <v>#N/A</v>
      </c>
      <c r="P1265" t="e">
        <f>VLOOKUP(TableOMP[[#This Row],[Label]],TableAvg[],3,FALSE)</f>
        <v>#N/A</v>
      </c>
      <c r="Q1265" t="e">
        <f>TableOMP[[#This Row],[Avg]]-$U$2*TableOMP[[#This Row],[StdDev]]</f>
        <v>#N/A</v>
      </c>
      <c r="R1265" t="e">
        <f>TableOMP[[#This Row],[Avg]]+$U$2*TableOMP[[#This Row],[StdDev]]</f>
        <v>#N/A</v>
      </c>
      <c r="S1265" t="e">
        <f>IF(AND(TableOMP[[#This Row],[total_time]]&gt;=TableOMP[[#This Row],[Low]], TableOMP[[#This Row],[total_time]]&lt;=TableOMP[[#This Row],[High]]),1,0)</f>
        <v>#N/A</v>
      </c>
    </row>
    <row r="1266" spans="1:19" x14ac:dyDescent="0.25">
      <c r="A1266" t="s">
        <v>15</v>
      </c>
      <c r="B1266">
        <v>100</v>
      </c>
      <c r="C1266">
        <v>100</v>
      </c>
      <c r="D1266">
        <v>100000</v>
      </c>
      <c r="E1266">
        <v>2</v>
      </c>
      <c r="F1266">
        <v>1</v>
      </c>
      <c r="G1266">
        <v>1.0693440000000001</v>
      </c>
      <c r="H1266">
        <v>1.6410999999999999E-2</v>
      </c>
      <c r="I1266">
        <v>7.2259999999999998E-3</v>
      </c>
      <c r="J1266">
        <v>7.2259999999999998E-3</v>
      </c>
      <c r="K1266" t="str">
        <f t="shared" si="19"/>
        <v>6</v>
      </c>
      <c r="L1266" t="s">
        <v>43</v>
      </c>
      <c r="M1266" t="s">
        <v>44</v>
      </c>
      <c r="N12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 1</v>
      </c>
      <c r="O1266" t="e">
        <f>VLOOKUP(TableOMP[[#This Row],[Label]],TableAvg[],2,FALSE)</f>
        <v>#N/A</v>
      </c>
      <c r="P1266" t="e">
        <f>VLOOKUP(TableOMP[[#This Row],[Label]],TableAvg[],3,FALSE)</f>
        <v>#N/A</v>
      </c>
      <c r="Q1266" t="e">
        <f>TableOMP[[#This Row],[Avg]]-$U$2*TableOMP[[#This Row],[StdDev]]</f>
        <v>#N/A</v>
      </c>
      <c r="R1266" t="e">
        <f>TableOMP[[#This Row],[Avg]]+$U$2*TableOMP[[#This Row],[StdDev]]</f>
        <v>#N/A</v>
      </c>
      <c r="S1266" t="e">
        <f>IF(AND(TableOMP[[#This Row],[total_time]]&gt;=TableOMP[[#This Row],[Low]], TableOMP[[#This Row],[total_time]]&lt;=TableOMP[[#This Row],[High]]),1,0)</f>
        <v>#N/A</v>
      </c>
    </row>
    <row r="1267" spans="1:19" x14ac:dyDescent="0.25">
      <c r="A1267" t="s">
        <v>15</v>
      </c>
      <c r="B1267">
        <v>100</v>
      </c>
      <c r="C1267">
        <v>100</v>
      </c>
      <c r="D1267">
        <v>100000</v>
      </c>
      <c r="E1267">
        <v>3</v>
      </c>
      <c r="F1267">
        <v>1</v>
      </c>
      <c r="G1267">
        <v>1.0671980000000001</v>
      </c>
      <c r="H1267">
        <v>1.1384E-2</v>
      </c>
      <c r="I1267">
        <v>1.4116E-2</v>
      </c>
      <c r="J1267">
        <v>7.058E-3</v>
      </c>
      <c r="K1267" t="str">
        <f t="shared" si="19"/>
        <v>6</v>
      </c>
      <c r="L1267" t="s">
        <v>43</v>
      </c>
      <c r="M1267" t="s">
        <v>44</v>
      </c>
      <c r="N12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 1</v>
      </c>
      <c r="O1267" t="e">
        <f>VLOOKUP(TableOMP[[#This Row],[Label]],TableAvg[],2,FALSE)</f>
        <v>#N/A</v>
      </c>
      <c r="P1267" t="e">
        <f>VLOOKUP(TableOMP[[#This Row],[Label]],TableAvg[],3,FALSE)</f>
        <v>#N/A</v>
      </c>
      <c r="Q1267" t="e">
        <f>TableOMP[[#This Row],[Avg]]-$U$2*TableOMP[[#This Row],[StdDev]]</f>
        <v>#N/A</v>
      </c>
      <c r="R1267" t="e">
        <f>TableOMP[[#This Row],[Avg]]+$U$2*TableOMP[[#This Row],[StdDev]]</f>
        <v>#N/A</v>
      </c>
      <c r="S1267" t="e">
        <f>IF(AND(TableOMP[[#This Row],[total_time]]&gt;=TableOMP[[#This Row],[Low]], TableOMP[[#This Row],[total_time]]&lt;=TableOMP[[#This Row],[High]]),1,0)</f>
        <v>#N/A</v>
      </c>
    </row>
    <row r="1268" spans="1:19" x14ac:dyDescent="0.25">
      <c r="A1268" t="s">
        <v>15</v>
      </c>
      <c r="B1268">
        <v>100</v>
      </c>
      <c r="C1268">
        <v>100</v>
      </c>
      <c r="D1268">
        <v>100000</v>
      </c>
      <c r="E1268">
        <v>4</v>
      </c>
      <c r="F1268">
        <v>1</v>
      </c>
      <c r="G1268">
        <v>1.064227</v>
      </c>
      <c r="H1268">
        <v>1.2370000000000001E-2</v>
      </c>
      <c r="I1268">
        <v>2.4489E-2</v>
      </c>
      <c r="J1268">
        <v>8.1630000000000001E-3</v>
      </c>
      <c r="K1268" t="str">
        <f t="shared" si="19"/>
        <v>6</v>
      </c>
      <c r="L1268" t="s">
        <v>43</v>
      </c>
      <c r="M1268" t="s">
        <v>44</v>
      </c>
      <c r="N12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 1</v>
      </c>
      <c r="O1268" t="e">
        <f>VLOOKUP(TableOMP[[#This Row],[Label]],TableAvg[],2,FALSE)</f>
        <v>#N/A</v>
      </c>
      <c r="P1268" t="e">
        <f>VLOOKUP(TableOMP[[#This Row],[Label]],TableAvg[],3,FALSE)</f>
        <v>#N/A</v>
      </c>
      <c r="Q1268" t="e">
        <f>TableOMP[[#This Row],[Avg]]-$U$2*TableOMP[[#This Row],[StdDev]]</f>
        <v>#N/A</v>
      </c>
      <c r="R1268" t="e">
        <f>TableOMP[[#This Row],[Avg]]+$U$2*TableOMP[[#This Row],[StdDev]]</f>
        <v>#N/A</v>
      </c>
      <c r="S1268" t="e">
        <f>IF(AND(TableOMP[[#This Row],[total_time]]&gt;=TableOMP[[#This Row],[Low]], TableOMP[[#This Row],[total_time]]&lt;=TableOMP[[#This Row],[High]]),1,0)</f>
        <v>#N/A</v>
      </c>
    </row>
    <row r="1269" spans="1:19" x14ac:dyDescent="0.25">
      <c r="A1269" t="s">
        <v>15</v>
      </c>
      <c r="B1269">
        <v>100</v>
      </c>
      <c r="C1269">
        <v>100</v>
      </c>
      <c r="D1269">
        <v>100000</v>
      </c>
      <c r="E1269">
        <v>5</v>
      </c>
      <c r="F1269">
        <v>1</v>
      </c>
      <c r="G1269">
        <v>1.061679</v>
      </c>
      <c r="H1269">
        <v>1.1655E-2</v>
      </c>
      <c r="I1269">
        <v>3.5401000000000002E-2</v>
      </c>
      <c r="J1269">
        <v>8.8500000000000002E-3</v>
      </c>
      <c r="K1269" t="str">
        <f t="shared" si="19"/>
        <v>6</v>
      </c>
      <c r="L1269" t="s">
        <v>43</v>
      </c>
      <c r="M1269" t="s">
        <v>44</v>
      </c>
      <c r="N12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 1</v>
      </c>
      <c r="O1269" t="e">
        <f>VLOOKUP(TableOMP[[#This Row],[Label]],TableAvg[],2,FALSE)</f>
        <v>#N/A</v>
      </c>
      <c r="P1269" t="e">
        <f>VLOOKUP(TableOMP[[#This Row],[Label]],TableAvg[],3,FALSE)</f>
        <v>#N/A</v>
      </c>
      <c r="Q1269" t="e">
        <f>TableOMP[[#This Row],[Avg]]-$U$2*TableOMP[[#This Row],[StdDev]]</f>
        <v>#N/A</v>
      </c>
      <c r="R1269" t="e">
        <f>TableOMP[[#This Row],[Avg]]+$U$2*TableOMP[[#This Row],[StdDev]]</f>
        <v>#N/A</v>
      </c>
      <c r="S1269" t="e">
        <f>IF(AND(TableOMP[[#This Row],[total_time]]&gt;=TableOMP[[#This Row],[Low]], TableOMP[[#This Row],[total_time]]&lt;=TableOMP[[#This Row],[High]]),1,0)</f>
        <v>#N/A</v>
      </c>
    </row>
    <row r="1270" spans="1:19" x14ac:dyDescent="0.25">
      <c r="A1270" t="s">
        <v>15</v>
      </c>
      <c r="B1270">
        <v>100</v>
      </c>
      <c r="C1270">
        <v>100</v>
      </c>
      <c r="D1270">
        <v>100000</v>
      </c>
      <c r="E1270">
        <v>6</v>
      </c>
      <c r="F1270">
        <v>1</v>
      </c>
      <c r="G1270">
        <v>1.1508480000000001</v>
      </c>
      <c r="H1270">
        <v>7.9070000000000001E-2</v>
      </c>
      <c r="I1270">
        <v>5.4640000000000001E-2</v>
      </c>
      <c r="J1270">
        <v>1.0928E-2</v>
      </c>
      <c r="K1270" t="str">
        <f t="shared" si="19"/>
        <v>6</v>
      </c>
      <c r="L1270" t="s">
        <v>43</v>
      </c>
      <c r="M1270" t="s">
        <v>44</v>
      </c>
      <c r="N12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 1</v>
      </c>
      <c r="O1270" t="e">
        <f>VLOOKUP(TableOMP[[#This Row],[Label]],TableAvg[],2,FALSE)</f>
        <v>#N/A</v>
      </c>
      <c r="P1270" t="e">
        <f>VLOOKUP(TableOMP[[#This Row],[Label]],TableAvg[],3,FALSE)</f>
        <v>#N/A</v>
      </c>
      <c r="Q1270" t="e">
        <f>TableOMP[[#This Row],[Avg]]-$U$2*TableOMP[[#This Row],[StdDev]]</f>
        <v>#N/A</v>
      </c>
      <c r="R1270" t="e">
        <f>TableOMP[[#This Row],[Avg]]+$U$2*TableOMP[[#This Row],[StdDev]]</f>
        <v>#N/A</v>
      </c>
      <c r="S1270" t="e">
        <f>IF(AND(TableOMP[[#This Row],[total_time]]&gt;=TableOMP[[#This Row],[Low]], TableOMP[[#This Row],[total_time]]&lt;=TableOMP[[#This Row],[High]]),1,0)</f>
        <v>#N/A</v>
      </c>
    </row>
    <row r="1271" spans="1:19" x14ac:dyDescent="0.25">
      <c r="A1271" t="s">
        <v>15</v>
      </c>
      <c r="B1271">
        <v>100</v>
      </c>
      <c r="C1271">
        <v>100</v>
      </c>
      <c r="D1271">
        <v>100000</v>
      </c>
      <c r="E1271">
        <v>7</v>
      </c>
      <c r="F1271">
        <v>1</v>
      </c>
      <c r="G1271">
        <v>1.0842419999999999</v>
      </c>
      <c r="H1271">
        <v>1.3833E-2</v>
      </c>
      <c r="I1271">
        <v>6.0387000000000003E-2</v>
      </c>
      <c r="J1271">
        <v>1.0064999999999999E-2</v>
      </c>
      <c r="K1271" t="str">
        <f t="shared" si="19"/>
        <v>6</v>
      </c>
      <c r="L1271" t="s">
        <v>43</v>
      </c>
      <c r="M1271" t="s">
        <v>44</v>
      </c>
      <c r="N12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7 1</v>
      </c>
      <c r="O1271" t="e">
        <f>VLOOKUP(TableOMP[[#This Row],[Label]],TableAvg[],2,FALSE)</f>
        <v>#N/A</v>
      </c>
      <c r="P1271" t="e">
        <f>VLOOKUP(TableOMP[[#This Row],[Label]],TableAvg[],3,FALSE)</f>
        <v>#N/A</v>
      </c>
      <c r="Q1271" t="e">
        <f>TableOMP[[#This Row],[Avg]]-$U$2*TableOMP[[#This Row],[StdDev]]</f>
        <v>#N/A</v>
      </c>
      <c r="R1271" t="e">
        <f>TableOMP[[#This Row],[Avg]]+$U$2*TableOMP[[#This Row],[StdDev]]</f>
        <v>#N/A</v>
      </c>
      <c r="S1271" t="e">
        <f>IF(AND(TableOMP[[#This Row],[total_time]]&gt;=TableOMP[[#This Row],[Low]], TableOMP[[#This Row],[total_time]]&lt;=TableOMP[[#This Row],[High]]),1,0)</f>
        <v>#N/A</v>
      </c>
    </row>
    <row r="1272" spans="1:19" x14ac:dyDescent="0.25">
      <c r="A1272" t="s">
        <v>15</v>
      </c>
      <c r="B1272">
        <v>100</v>
      </c>
      <c r="C1272">
        <v>100</v>
      </c>
      <c r="D1272">
        <v>100000</v>
      </c>
      <c r="E1272">
        <v>8</v>
      </c>
      <c r="F1272">
        <v>1</v>
      </c>
      <c r="G1272">
        <v>1.1568579999999999</v>
      </c>
      <c r="H1272">
        <v>7.8527E-2</v>
      </c>
      <c r="I1272">
        <v>9.4936999999999994E-2</v>
      </c>
      <c r="J1272">
        <v>1.3561999999999999E-2</v>
      </c>
      <c r="K1272" t="str">
        <f t="shared" si="19"/>
        <v>6</v>
      </c>
      <c r="L1272" t="s">
        <v>43</v>
      </c>
      <c r="M1272" t="s">
        <v>44</v>
      </c>
      <c r="N12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8 1</v>
      </c>
      <c r="O1272" t="e">
        <f>VLOOKUP(TableOMP[[#This Row],[Label]],TableAvg[],2,FALSE)</f>
        <v>#N/A</v>
      </c>
      <c r="P1272" t="e">
        <f>VLOOKUP(TableOMP[[#This Row],[Label]],TableAvg[],3,FALSE)</f>
        <v>#N/A</v>
      </c>
      <c r="Q1272" t="e">
        <f>TableOMP[[#This Row],[Avg]]-$U$2*TableOMP[[#This Row],[StdDev]]</f>
        <v>#N/A</v>
      </c>
      <c r="R1272" t="e">
        <f>TableOMP[[#This Row],[Avg]]+$U$2*TableOMP[[#This Row],[StdDev]]</f>
        <v>#N/A</v>
      </c>
      <c r="S1272" t="e">
        <f>IF(AND(TableOMP[[#This Row],[total_time]]&gt;=TableOMP[[#This Row],[Low]], TableOMP[[#This Row],[total_time]]&lt;=TableOMP[[#This Row],[High]]),1,0)</f>
        <v>#N/A</v>
      </c>
    </row>
    <row r="1273" spans="1:19" x14ac:dyDescent="0.25">
      <c r="A1273" t="s">
        <v>15</v>
      </c>
      <c r="B1273">
        <v>100</v>
      </c>
      <c r="C1273">
        <v>100</v>
      </c>
      <c r="D1273">
        <v>100000</v>
      </c>
      <c r="E1273">
        <v>9</v>
      </c>
      <c r="F1273">
        <v>1</v>
      </c>
      <c r="G1273">
        <v>1.1099159999999999</v>
      </c>
      <c r="H1273">
        <v>2.6512000000000001E-2</v>
      </c>
      <c r="I1273">
        <v>0.12177200000000001</v>
      </c>
      <c r="J1273">
        <v>1.5221999999999999E-2</v>
      </c>
      <c r="K1273" t="str">
        <f t="shared" si="19"/>
        <v>6</v>
      </c>
      <c r="L1273" t="s">
        <v>43</v>
      </c>
      <c r="M1273" t="s">
        <v>44</v>
      </c>
      <c r="N12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9 1</v>
      </c>
      <c r="O1273" t="e">
        <f>VLOOKUP(TableOMP[[#This Row],[Label]],TableAvg[],2,FALSE)</f>
        <v>#N/A</v>
      </c>
      <c r="P1273" t="e">
        <f>VLOOKUP(TableOMP[[#This Row],[Label]],TableAvg[],3,FALSE)</f>
        <v>#N/A</v>
      </c>
      <c r="Q1273" t="e">
        <f>TableOMP[[#This Row],[Avg]]-$U$2*TableOMP[[#This Row],[StdDev]]</f>
        <v>#N/A</v>
      </c>
      <c r="R1273" t="e">
        <f>TableOMP[[#This Row],[Avg]]+$U$2*TableOMP[[#This Row],[StdDev]]</f>
        <v>#N/A</v>
      </c>
      <c r="S1273" t="e">
        <f>IF(AND(TableOMP[[#This Row],[total_time]]&gt;=TableOMP[[#This Row],[Low]], TableOMP[[#This Row],[total_time]]&lt;=TableOMP[[#This Row],[High]]),1,0)</f>
        <v>#N/A</v>
      </c>
    </row>
    <row r="1274" spans="1:19" x14ac:dyDescent="0.25">
      <c r="A1274" t="s">
        <v>15</v>
      </c>
      <c r="B1274">
        <v>100</v>
      </c>
      <c r="C1274">
        <v>100</v>
      </c>
      <c r="D1274">
        <v>100000</v>
      </c>
      <c r="E1274">
        <v>10</v>
      </c>
      <c r="F1274">
        <v>1</v>
      </c>
      <c r="G1274">
        <v>1.119416</v>
      </c>
      <c r="H1274">
        <v>2.5385999999999999E-2</v>
      </c>
      <c r="I1274">
        <v>0.12389500000000001</v>
      </c>
      <c r="J1274">
        <v>1.3766E-2</v>
      </c>
      <c r="K1274" t="str">
        <f t="shared" si="19"/>
        <v>6</v>
      </c>
      <c r="L1274" t="s">
        <v>43</v>
      </c>
      <c r="M1274" t="s">
        <v>44</v>
      </c>
      <c r="N12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10 1</v>
      </c>
      <c r="O1274" t="e">
        <f>VLOOKUP(TableOMP[[#This Row],[Label]],TableAvg[],2,FALSE)</f>
        <v>#N/A</v>
      </c>
      <c r="P1274" t="e">
        <f>VLOOKUP(TableOMP[[#This Row],[Label]],TableAvg[],3,FALSE)</f>
        <v>#N/A</v>
      </c>
      <c r="Q1274" t="e">
        <f>TableOMP[[#This Row],[Avg]]-$U$2*TableOMP[[#This Row],[StdDev]]</f>
        <v>#N/A</v>
      </c>
      <c r="R1274" t="e">
        <f>TableOMP[[#This Row],[Avg]]+$U$2*TableOMP[[#This Row],[StdDev]]</f>
        <v>#N/A</v>
      </c>
      <c r="S1274" t="e">
        <f>IF(AND(TableOMP[[#This Row],[total_time]]&gt;=TableOMP[[#This Row],[Low]], TableOMP[[#This Row],[total_time]]&lt;=TableOMP[[#This Row],[High]]),1,0)</f>
        <v>#N/A</v>
      </c>
    </row>
    <row r="1275" spans="1:19" x14ac:dyDescent="0.25">
      <c r="A1275" t="s">
        <v>15</v>
      </c>
      <c r="B1275">
        <v>100</v>
      </c>
      <c r="C1275">
        <v>100</v>
      </c>
      <c r="D1275">
        <v>100000</v>
      </c>
      <c r="E1275">
        <v>11</v>
      </c>
      <c r="F1275">
        <v>1</v>
      </c>
      <c r="G1275">
        <v>1.132763</v>
      </c>
      <c r="H1275">
        <v>3.0373000000000001E-2</v>
      </c>
      <c r="I1275">
        <v>0.137019</v>
      </c>
      <c r="J1275">
        <v>1.3702000000000001E-2</v>
      </c>
      <c r="K1275" t="str">
        <f t="shared" si="19"/>
        <v>6</v>
      </c>
      <c r="L1275" t="s">
        <v>43</v>
      </c>
      <c r="M1275" t="s">
        <v>44</v>
      </c>
      <c r="N12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11 1</v>
      </c>
      <c r="O1275" t="e">
        <f>VLOOKUP(TableOMP[[#This Row],[Label]],TableAvg[],2,FALSE)</f>
        <v>#N/A</v>
      </c>
      <c r="P1275" t="e">
        <f>VLOOKUP(TableOMP[[#This Row],[Label]],TableAvg[],3,FALSE)</f>
        <v>#N/A</v>
      </c>
      <c r="Q1275" t="e">
        <f>TableOMP[[#This Row],[Avg]]-$U$2*TableOMP[[#This Row],[StdDev]]</f>
        <v>#N/A</v>
      </c>
      <c r="R1275" t="e">
        <f>TableOMP[[#This Row],[Avg]]+$U$2*TableOMP[[#This Row],[StdDev]]</f>
        <v>#N/A</v>
      </c>
      <c r="S1275" t="e">
        <f>IF(AND(TableOMP[[#This Row],[total_time]]&gt;=TableOMP[[#This Row],[Low]], TableOMP[[#This Row],[total_time]]&lt;=TableOMP[[#This Row],[High]]),1,0)</f>
        <v>#N/A</v>
      </c>
    </row>
    <row r="1276" spans="1:19" x14ac:dyDescent="0.25">
      <c r="A1276" t="s">
        <v>15</v>
      </c>
      <c r="B1276">
        <v>100</v>
      </c>
      <c r="C1276">
        <v>100</v>
      </c>
      <c r="D1276">
        <v>100000</v>
      </c>
      <c r="E1276">
        <v>12</v>
      </c>
      <c r="F1276">
        <v>1</v>
      </c>
      <c r="G1276">
        <v>1.1379509999999999</v>
      </c>
      <c r="H1276">
        <v>3.3541000000000001E-2</v>
      </c>
      <c r="I1276">
        <v>0.237679</v>
      </c>
      <c r="J1276">
        <v>2.1607000000000001E-2</v>
      </c>
      <c r="K1276" t="str">
        <f t="shared" si="19"/>
        <v>6</v>
      </c>
      <c r="L1276" t="s">
        <v>43</v>
      </c>
      <c r="M1276" t="s">
        <v>44</v>
      </c>
      <c r="N12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12 1</v>
      </c>
      <c r="O1276" t="e">
        <f>VLOOKUP(TableOMP[[#This Row],[Label]],TableAvg[],2,FALSE)</f>
        <v>#N/A</v>
      </c>
      <c r="P1276" t="e">
        <f>VLOOKUP(TableOMP[[#This Row],[Label]],TableAvg[],3,FALSE)</f>
        <v>#N/A</v>
      </c>
      <c r="Q1276" t="e">
        <f>TableOMP[[#This Row],[Avg]]-$U$2*TableOMP[[#This Row],[StdDev]]</f>
        <v>#N/A</v>
      </c>
      <c r="R1276" t="e">
        <f>TableOMP[[#This Row],[Avg]]+$U$2*TableOMP[[#This Row],[StdDev]]</f>
        <v>#N/A</v>
      </c>
      <c r="S1276" t="e">
        <f>IF(AND(TableOMP[[#This Row],[total_time]]&gt;=TableOMP[[#This Row],[Low]], TableOMP[[#This Row],[total_time]]&lt;=TableOMP[[#This Row],[High]]),1,0)</f>
        <v>#N/A</v>
      </c>
    </row>
    <row r="1277" spans="1:19" x14ac:dyDescent="0.25">
      <c r="A1277" t="s">
        <v>15</v>
      </c>
      <c r="B1277">
        <v>100</v>
      </c>
      <c r="C1277">
        <v>100</v>
      </c>
      <c r="D1277">
        <v>100000</v>
      </c>
      <c r="E1277">
        <v>13</v>
      </c>
      <c r="F1277">
        <v>1</v>
      </c>
      <c r="G1277">
        <v>1.135165</v>
      </c>
      <c r="H1277">
        <v>2.7855000000000001E-2</v>
      </c>
      <c r="I1277">
        <v>0.200961</v>
      </c>
      <c r="J1277">
        <v>1.6747000000000001E-2</v>
      </c>
      <c r="K1277" t="str">
        <f t="shared" si="19"/>
        <v>6</v>
      </c>
      <c r="L1277" t="s">
        <v>43</v>
      </c>
      <c r="M1277" t="s">
        <v>44</v>
      </c>
      <c r="N12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13 1</v>
      </c>
      <c r="O1277" t="e">
        <f>VLOOKUP(TableOMP[[#This Row],[Label]],TableAvg[],2,FALSE)</f>
        <v>#N/A</v>
      </c>
      <c r="P1277" t="e">
        <f>VLOOKUP(TableOMP[[#This Row],[Label]],TableAvg[],3,FALSE)</f>
        <v>#N/A</v>
      </c>
      <c r="Q1277" t="e">
        <f>TableOMP[[#This Row],[Avg]]-$U$2*TableOMP[[#This Row],[StdDev]]</f>
        <v>#N/A</v>
      </c>
      <c r="R1277" t="e">
        <f>TableOMP[[#This Row],[Avg]]+$U$2*TableOMP[[#This Row],[StdDev]]</f>
        <v>#N/A</v>
      </c>
      <c r="S1277" t="e">
        <f>IF(AND(TableOMP[[#This Row],[total_time]]&gt;=TableOMP[[#This Row],[Low]], TableOMP[[#This Row],[total_time]]&lt;=TableOMP[[#This Row],[High]]),1,0)</f>
        <v>#N/A</v>
      </c>
    </row>
    <row r="1278" spans="1:19" x14ac:dyDescent="0.25">
      <c r="A1278" t="s">
        <v>15</v>
      </c>
      <c r="B1278">
        <v>100</v>
      </c>
      <c r="C1278">
        <v>100</v>
      </c>
      <c r="D1278">
        <v>100000</v>
      </c>
      <c r="E1278">
        <v>14</v>
      </c>
      <c r="F1278">
        <v>1</v>
      </c>
      <c r="G1278">
        <v>1.23211</v>
      </c>
      <c r="H1278">
        <v>0.114091</v>
      </c>
      <c r="I1278">
        <v>0.211288</v>
      </c>
      <c r="J1278">
        <v>1.6253E-2</v>
      </c>
      <c r="K1278" t="str">
        <f t="shared" si="19"/>
        <v>6</v>
      </c>
      <c r="L1278" t="s">
        <v>43</v>
      </c>
      <c r="M1278" t="s">
        <v>44</v>
      </c>
      <c r="N12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14 1</v>
      </c>
      <c r="O1278" t="e">
        <f>VLOOKUP(TableOMP[[#This Row],[Label]],TableAvg[],2,FALSE)</f>
        <v>#N/A</v>
      </c>
      <c r="P1278" t="e">
        <f>VLOOKUP(TableOMP[[#This Row],[Label]],TableAvg[],3,FALSE)</f>
        <v>#N/A</v>
      </c>
      <c r="Q1278" t="e">
        <f>TableOMP[[#This Row],[Avg]]-$U$2*TableOMP[[#This Row],[StdDev]]</f>
        <v>#N/A</v>
      </c>
      <c r="R1278" t="e">
        <f>TableOMP[[#This Row],[Avg]]+$U$2*TableOMP[[#This Row],[StdDev]]</f>
        <v>#N/A</v>
      </c>
      <c r="S1278" t="e">
        <f>IF(AND(TableOMP[[#This Row],[total_time]]&gt;=TableOMP[[#This Row],[Low]], TableOMP[[#This Row],[total_time]]&lt;=TableOMP[[#This Row],[High]]),1,0)</f>
        <v>#N/A</v>
      </c>
    </row>
    <row r="1279" spans="1:19" x14ac:dyDescent="0.25">
      <c r="A1279" t="s">
        <v>15</v>
      </c>
      <c r="B1279">
        <v>100</v>
      </c>
      <c r="C1279">
        <v>100</v>
      </c>
      <c r="D1279">
        <v>100000</v>
      </c>
      <c r="E1279">
        <v>15</v>
      </c>
      <c r="F1279">
        <v>1</v>
      </c>
      <c r="G1279">
        <v>1.172382</v>
      </c>
      <c r="H1279">
        <v>3.8588999999999998E-2</v>
      </c>
      <c r="I1279">
        <v>0.38347700000000001</v>
      </c>
      <c r="J1279">
        <v>2.7390999999999999E-2</v>
      </c>
      <c r="K1279" t="str">
        <f t="shared" si="19"/>
        <v>6</v>
      </c>
      <c r="L1279" t="s">
        <v>43</v>
      </c>
      <c r="M1279" t="s">
        <v>44</v>
      </c>
      <c r="N12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15 1</v>
      </c>
      <c r="O1279" t="e">
        <f>VLOOKUP(TableOMP[[#This Row],[Label]],TableAvg[],2,FALSE)</f>
        <v>#N/A</v>
      </c>
      <c r="P1279" t="e">
        <f>VLOOKUP(TableOMP[[#This Row],[Label]],TableAvg[],3,FALSE)</f>
        <v>#N/A</v>
      </c>
      <c r="Q1279" t="e">
        <f>TableOMP[[#This Row],[Avg]]-$U$2*TableOMP[[#This Row],[StdDev]]</f>
        <v>#N/A</v>
      </c>
      <c r="R1279" t="e">
        <f>TableOMP[[#This Row],[Avg]]+$U$2*TableOMP[[#This Row],[StdDev]]</f>
        <v>#N/A</v>
      </c>
      <c r="S1279" t="e">
        <f>IF(AND(TableOMP[[#This Row],[total_time]]&gt;=TableOMP[[#This Row],[Low]], TableOMP[[#This Row],[total_time]]&lt;=TableOMP[[#This Row],[High]]),1,0)</f>
        <v>#N/A</v>
      </c>
    </row>
    <row r="1280" spans="1:19" x14ac:dyDescent="0.25">
      <c r="A1280" t="s">
        <v>15</v>
      </c>
      <c r="B1280">
        <v>100</v>
      </c>
      <c r="C1280">
        <v>100</v>
      </c>
      <c r="D1280">
        <v>100000</v>
      </c>
      <c r="E1280">
        <v>16</v>
      </c>
      <c r="F1280">
        <v>1</v>
      </c>
      <c r="G1280">
        <v>1.1861390000000001</v>
      </c>
      <c r="H1280">
        <v>4.9423000000000002E-2</v>
      </c>
      <c r="I1280">
        <v>0.468833</v>
      </c>
      <c r="J1280">
        <v>3.1255999999999999E-2</v>
      </c>
      <c r="K1280" t="str">
        <f t="shared" si="19"/>
        <v>6</v>
      </c>
      <c r="L1280" t="s">
        <v>43</v>
      </c>
      <c r="M1280" t="s">
        <v>44</v>
      </c>
      <c r="N12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16 1</v>
      </c>
      <c r="O1280" t="e">
        <f>VLOOKUP(TableOMP[[#This Row],[Label]],TableAvg[],2,FALSE)</f>
        <v>#N/A</v>
      </c>
      <c r="P1280" t="e">
        <f>VLOOKUP(TableOMP[[#This Row],[Label]],TableAvg[],3,FALSE)</f>
        <v>#N/A</v>
      </c>
      <c r="Q1280" t="e">
        <f>TableOMP[[#This Row],[Avg]]-$U$2*TableOMP[[#This Row],[StdDev]]</f>
        <v>#N/A</v>
      </c>
      <c r="R1280" t="e">
        <f>TableOMP[[#This Row],[Avg]]+$U$2*TableOMP[[#This Row],[StdDev]]</f>
        <v>#N/A</v>
      </c>
      <c r="S1280" t="e">
        <f>IF(AND(TableOMP[[#This Row],[total_time]]&gt;=TableOMP[[#This Row],[Low]], TableOMP[[#This Row],[total_time]]&lt;=TableOMP[[#This Row],[High]]),1,0)</f>
        <v>#N/A</v>
      </c>
    </row>
    <row r="1281" spans="1:19" x14ac:dyDescent="0.25">
      <c r="A1281" t="s">
        <v>15</v>
      </c>
      <c r="B1281">
        <v>100</v>
      </c>
      <c r="C1281">
        <v>100</v>
      </c>
      <c r="D1281">
        <v>100000</v>
      </c>
      <c r="E1281">
        <v>17</v>
      </c>
      <c r="F1281">
        <v>1</v>
      </c>
      <c r="G1281">
        <v>1.193082</v>
      </c>
      <c r="H1281">
        <v>4.446E-2</v>
      </c>
      <c r="I1281">
        <v>0.46379399999999998</v>
      </c>
      <c r="J1281">
        <v>2.8986999999999999E-2</v>
      </c>
      <c r="K1281" t="str">
        <f t="shared" si="19"/>
        <v>6</v>
      </c>
      <c r="L1281" t="s">
        <v>43</v>
      </c>
      <c r="M1281" t="s">
        <v>44</v>
      </c>
      <c r="N12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17 1</v>
      </c>
      <c r="O1281" t="e">
        <f>VLOOKUP(TableOMP[[#This Row],[Label]],TableAvg[],2,FALSE)</f>
        <v>#N/A</v>
      </c>
      <c r="P1281" t="e">
        <f>VLOOKUP(TableOMP[[#This Row],[Label]],TableAvg[],3,FALSE)</f>
        <v>#N/A</v>
      </c>
      <c r="Q1281" t="e">
        <f>TableOMP[[#This Row],[Avg]]-$U$2*TableOMP[[#This Row],[StdDev]]</f>
        <v>#N/A</v>
      </c>
      <c r="R1281" t="e">
        <f>TableOMP[[#This Row],[Avg]]+$U$2*TableOMP[[#This Row],[StdDev]]</f>
        <v>#N/A</v>
      </c>
      <c r="S1281" t="e">
        <f>IF(AND(TableOMP[[#This Row],[total_time]]&gt;=TableOMP[[#This Row],[Low]], TableOMP[[#This Row],[total_time]]&lt;=TableOMP[[#This Row],[High]]),1,0)</f>
        <v>#N/A</v>
      </c>
    </row>
    <row r="1282" spans="1:19" x14ac:dyDescent="0.25">
      <c r="A1282" t="s">
        <v>15</v>
      </c>
      <c r="B1282">
        <v>100</v>
      </c>
      <c r="C1282">
        <v>100</v>
      </c>
      <c r="D1282">
        <v>100000</v>
      </c>
      <c r="E1282">
        <v>18</v>
      </c>
      <c r="F1282">
        <v>1</v>
      </c>
      <c r="G1282">
        <v>1.193014</v>
      </c>
      <c r="H1282">
        <v>4.1258999999999997E-2</v>
      </c>
      <c r="I1282">
        <v>0.50218799999999997</v>
      </c>
      <c r="J1282">
        <v>2.954E-2</v>
      </c>
      <c r="K1282" t="str">
        <f t="shared" si="19"/>
        <v>6</v>
      </c>
      <c r="L1282" t="s">
        <v>43</v>
      </c>
      <c r="M1282" t="s">
        <v>44</v>
      </c>
      <c r="N12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18 1</v>
      </c>
      <c r="O1282" t="e">
        <f>VLOOKUP(TableOMP[[#This Row],[Label]],TableAvg[],2,FALSE)</f>
        <v>#N/A</v>
      </c>
      <c r="P1282" t="e">
        <f>VLOOKUP(TableOMP[[#This Row],[Label]],TableAvg[],3,FALSE)</f>
        <v>#N/A</v>
      </c>
      <c r="Q1282" t="e">
        <f>TableOMP[[#This Row],[Avg]]-$U$2*TableOMP[[#This Row],[StdDev]]</f>
        <v>#N/A</v>
      </c>
      <c r="R1282" t="e">
        <f>TableOMP[[#This Row],[Avg]]+$U$2*TableOMP[[#This Row],[StdDev]]</f>
        <v>#N/A</v>
      </c>
      <c r="S1282" t="e">
        <f>IF(AND(TableOMP[[#This Row],[total_time]]&gt;=TableOMP[[#This Row],[Low]], TableOMP[[#This Row],[total_time]]&lt;=TableOMP[[#This Row],[High]]),1,0)</f>
        <v>#N/A</v>
      </c>
    </row>
    <row r="1283" spans="1:19" x14ac:dyDescent="0.25">
      <c r="A1283" t="s">
        <v>15</v>
      </c>
      <c r="B1283">
        <v>100</v>
      </c>
      <c r="C1283">
        <v>100</v>
      </c>
      <c r="D1283">
        <v>100000</v>
      </c>
      <c r="E1283">
        <v>19</v>
      </c>
      <c r="F1283">
        <v>1</v>
      </c>
      <c r="G1283">
        <v>1.234621</v>
      </c>
      <c r="H1283">
        <v>7.4645000000000003E-2</v>
      </c>
      <c r="I1283">
        <v>1.2327509999999999</v>
      </c>
      <c r="J1283">
        <v>6.8486000000000005E-2</v>
      </c>
      <c r="K1283" t="str">
        <f t="shared" ref="K1283:K1346" si="20">MID(M1283,22,1)</f>
        <v>6</v>
      </c>
      <c r="L1283" t="s">
        <v>43</v>
      </c>
      <c r="M1283" t="s">
        <v>44</v>
      </c>
      <c r="N12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19 1</v>
      </c>
      <c r="O1283" t="e">
        <f>VLOOKUP(TableOMP[[#This Row],[Label]],TableAvg[],2,FALSE)</f>
        <v>#N/A</v>
      </c>
      <c r="P1283" t="e">
        <f>VLOOKUP(TableOMP[[#This Row],[Label]],TableAvg[],3,FALSE)</f>
        <v>#N/A</v>
      </c>
      <c r="Q1283" t="e">
        <f>TableOMP[[#This Row],[Avg]]-$U$2*TableOMP[[#This Row],[StdDev]]</f>
        <v>#N/A</v>
      </c>
      <c r="R1283" t="e">
        <f>TableOMP[[#This Row],[Avg]]+$U$2*TableOMP[[#This Row],[StdDev]]</f>
        <v>#N/A</v>
      </c>
      <c r="S1283" t="e">
        <f>IF(AND(TableOMP[[#This Row],[total_time]]&gt;=TableOMP[[#This Row],[Low]], TableOMP[[#This Row],[total_time]]&lt;=TableOMP[[#This Row],[High]]),1,0)</f>
        <v>#N/A</v>
      </c>
    </row>
    <row r="1284" spans="1:19" x14ac:dyDescent="0.25">
      <c r="A1284" t="s">
        <v>15</v>
      </c>
      <c r="B1284">
        <v>100</v>
      </c>
      <c r="C1284">
        <v>100</v>
      </c>
      <c r="D1284">
        <v>100000</v>
      </c>
      <c r="E1284">
        <v>20</v>
      </c>
      <c r="F1284">
        <v>1</v>
      </c>
      <c r="G1284">
        <v>1.2691399999999999</v>
      </c>
      <c r="H1284">
        <v>8.5918999999999995E-2</v>
      </c>
      <c r="I1284">
        <v>1.162069</v>
      </c>
      <c r="J1284">
        <v>6.1162000000000001E-2</v>
      </c>
      <c r="K1284" t="str">
        <f t="shared" si="20"/>
        <v>6</v>
      </c>
      <c r="L1284" t="s">
        <v>43</v>
      </c>
      <c r="M1284" t="s">
        <v>44</v>
      </c>
      <c r="N12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20 1</v>
      </c>
      <c r="O1284" t="e">
        <f>VLOOKUP(TableOMP[[#This Row],[Label]],TableAvg[],2,FALSE)</f>
        <v>#N/A</v>
      </c>
      <c r="P1284" t="e">
        <f>VLOOKUP(TableOMP[[#This Row],[Label]],TableAvg[],3,FALSE)</f>
        <v>#N/A</v>
      </c>
      <c r="Q1284" t="e">
        <f>TableOMP[[#This Row],[Avg]]-$U$2*TableOMP[[#This Row],[StdDev]]</f>
        <v>#N/A</v>
      </c>
      <c r="R1284" t="e">
        <f>TableOMP[[#This Row],[Avg]]+$U$2*TableOMP[[#This Row],[StdDev]]</f>
        <v>#N/A</v>
      </c>
      <c r="S1284" t="e">
        <f>IF(AND(TableOMP[[#This Row],[total_time]]&gt;=TableOMP[[#This Row],[Low]], TableOMP[[#This Row],[total_time]]&lt;=TableOMP[[#This Row],[High]]),1,0)</f>
        <v>#N/A</v>
      </c>
    </row>
    <row r="1285" spans="1:19" x14ac:dyDescent="0.25">
      <c r="A1285" t="s">
        <v>15</v>
      </c>
      <c r="B1285">
        <v>100</v>
      </c>
      <c r="C1285">
        <v>100</v>
      </c>
      <c r="D1285">
        <v>100000</v>
      </c>
      <c r="E1285">
        <v>21</v>
      </c>
      <c r="F1285">
        <v>1</v>
      </c>
      <c r="G1285">
        <v>1.3350390000000001</v>
      </c>
      <c r="H1285">
        <v>0.13568</v>
      </c>
      <c r="I1285">
        <v>0.47985699999999998</v>
      </c>
      <c r="J1285">
        <v>2.3993E-2</v>
      </c>
      <c r="K1285" t="str">
        <f t="shared" si="20"/>
        <v>6</v>
      </c>
      <c r="L1285" t="s">
        <v>43</v>
      </c>
      <c r="M1285" t="s">
        <v>44</v>
      </c>
      <c r="N12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21 1</v>
      </c>
      <c r="O1285" t="e">
        <f>VLOOKUP(TableOMP[[#This Row],[Label]],TableAvg[],2,FALSE)</f>
        <v>#N/A</v>
      </c>
      <c r="P1285" t="e">
        <f>VLOOKUP(TableOMP[[#This Row],[Label]],TableAvg[],3,FALSE)</f>
        <v>#N/A</v>
      </c>
      <c r="Q1285" t="e">
        <f>TableOMP[[#This Row],[Avg]]-$U$2*TableOMP[[#This Row],[StdDev]]</f>
        <v>#N/A</v>
      </c>
      <c r="R1285" t="e">
        <f>TableOMP[[#This Row],[Avg]]+$U$2*TableOMP[[#This Row],[StdDev]]</f>
        <v>#N/A</v>
      </c>
      <c r="S1285" t="e">
        <f>IF(AND(TableOMP[[#This Row],[total_time]]&gt;=TableOMP[[#This Row],[Low]], TableOMP[[#This Row],[total_time]]&lt;=TableOMP[[#This Row],[High]]),1,0)</f>
        <v>#N/A</v>
      </c>
    </row>
    <row r="1286" spans="1:19" x14ac:dyDescent="0.25">
      <c r="A1286" t="s">
        <v>15</v>
      </c>
      <c r="B1286">
        <v>100</v>
      </c>
      <c r="C1286">
        <v>100</v>
      </c>
      <c r="D1286">
        <v>100000</v>
      </c>
      <c r="E1286">
        <v>22</v>
      </c>
      <c r="F1286">
        <v>1</v>
      </c>
      <c r="G1286">
        <v>1.219123</v>
      </c>
      <c r="H1286">
        <v>4.2333999999999997E-2</v>
      </c>
      <c r="I1286">
        <v>0.67485499999999998</v>
      </c>
      <c r="J1286">
        <v>3.2135999999999998E-2</v>
      </c>
      <c r="K1286" t="str">
        <f t="shared" si="20"/>
        <v>6</v>
      </c>
      <c r="L1286" t="s">
        <v>43</v>
      </c>
      <c r="M1286" t="s">
        <v>44</v>
      </c>
      <c r="N12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22 1</v>
      </c>
      <c r="O1286" t="e">
        <f>VLOOKUP(TableOMP[[#This Row],[Label]],TableAvg[],2,FALSE)</f>
        <v>#N/A</v>
      </c>
      <c r="P1286" t="e">
        <f>VLOOKUP(TableOMP[[#This Row],[Label]],TableAvg[],3,FALSE)</f>
        <v>#N/A</v>
      </c>
      <c r="Q1286" t="e">
        <f>TableOMP[[#This Row],[Avg]]-$U$2*TableOMP[[#This Row],[StdDev]]</f>
        <v>#N/A</v>
      </c>
      <c r="R1286" t="e">
        <f>TableOMP[[#This Row],[Avg]]+$U$2*TableOMP[[#This Row],[StdDev]]</f>
        <v>#N/A</v>
      </c>
      <c r="S1286" t="e">
        <f>IF(AND(TableOMP[[#This Row],[total_time]]&gt;=TableOMP[[#This Row],[Low]], TableOMP[[#This Row],[total_time]]&lt;=TableOMP[[#This Row],[High]]),1,0)</f>
        <v>#N/A</v>
      </c>
    </row>
    <row r="1287" spans="1:19" x14ac:dyDescent="0.25">
      <c r="A1287" t="s">
        <v>15</v>
      </c>
      <c r="B1287">
        <v>100</v>
      </c>
      <c r="C1287">
        <v>100</v>
      </c>
      <c r="D1287">
        <v>100000</v>
      </c>
      <c r="E1287">
        <v>23</v>
      </c>
      <c r="F1287">
        <v>1</v>
      </c>
      <c r="G1287">
        <v>1.245196</v>
      </c>
      <c r="H1287">
        <v>4.8027E-2</v>
      </c>
      <c r="I1287">
        <v>0.67804500000000001</v>
      </c>
      <c r="J1287">
        <v>3.082E-2</v>
      </c>
      <c r="K1287" t="str">
        <f t="shared" si="20"/>
        <v>6</v>
      </c>
      <c r="L1287" t="s">
        <v>43</v>
      </c>
      <c r="M1287" t="s">
        <v>44</v>
      </c>
      <c r="N12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23 1</v>
      </c>
      <c r="O1287" t="e">
        <f>VLOOKUP(TableOMP[[#This Row],[Label]],TableAvg[],2,FALSE)</f>
        <v>#N/A</v>
      </c>
      <c r="P1287" t="e">
        <f>VLOOKUP(TableOMP[[#This Row],[Label]],TableAvg[],3,FALSE)</f>
        <v>#N/A</v>
      </c>
      <c r="Q1287" t="e">
        <f>TableOMP[[#This Row],[Avg]]-$U$2*TableOMP[[#This Row],[StdDev]]</f>
        <v>#N/A</v>
      </c>
      <c r="R1287" t="e">
        <f>TableOMP[[#This Row],[Avg]]+$U$2*TableOMP[[#This Row],[StdDev]]</f>
        <v>#N/A</v>
      </c>
      <c r="S1287" t="e">
        <f>IF(AND(TableOMP[[#This Row],[total_time]]&gt;=TableOMP[[#This Row],[Low]], TableOMP[[#This Row],[total_time]]&lt;=TableOMP[[#This Row],[High]]),1,0)</f>
        <v>#N/A</v>
      </c>
    </row>
    <row r="1288" spans="1:19" x14ac:dyDescent="0.25">
      <c r="A1288" t="s">
        <v>15</v>
      </c>
      <c r="B1288">
        <v>100</v>
      </c>
      <c r="C1288">
        <v>100</v>
      </c>
      <c r="D1288">
        <v>100000</v>
      </c>
      <c r="E1288">
        <v>24</v>
      </c>
      <c r="F1288">
        <v>1</v>
      </c>
      <c r="G1288">
        <v>1.218132</v>
      </c>
      <c r="H1288">
        <v>4.7017000000000003E-2</v>
      </c>
      <c r="I1288">
        <v>0.73163100000000003</v>
      </c>
      <c r="J1288">
        <v>3.1809999999999998E-2</v>
      </c>
      <c r="K1288" t="str">
        <f t="shared" si="20"/>
        <v>6</v>
      </c>
      <c r="L1288" t="s">
        <v>43</v>
      </c>
      <c r="M1288" t="s">
        <v>44</v>
      </c>
      <c r="N12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24 1</v>
      </c>
      <c r="O1288" t="e">
        <f>VLOOKUP(TableOMP[[#This Row],[Label]],TableAvg[],2,FALSE)</f>
        <v>#N/A</v>
      </c>
      <c r="P1288" t="e">
        <f>VLOOKUP(TableOMP[[#This Row],[Label]],TableAvg[],3,FALSE)</f>
        <v>#N/A</v>
      </c>
      <c r="Q1288" t="e">
        <f>TableOMP[[#This Row],[Avg]]-$U$2*TableOMP[[#This Row],[StdDev]]</f>
        <v>#N/A</v>
      </c>
      <c r="R1288" t="e">
        <f>TableOMP[[#This Row],[Avg]]+$U$2*TableOMP[[#This Row],[StdDev]]</f>
        <v>#N/A</v>
      </c>
      <c r="S1288" t="e">
        <f>IF(AND(TableOMP[[#This Row],[total_time]]&gt;=TableOMP[[#This Row],[Low]], TableOMP[[#This Row],[total_time]]&lt;=TableOMP[[#This Row],[High]]),1,0)</f>
        <v>#N/A</v>
      </c>
    </row>
    <row r="1289" spans="1:19" x14ac:dyDescent="0.25">
      <c r="A1289" t="s">
        <v>15</v>
      </c>
      <c r="B1289">
        <v>100</v>
      </c>
      <c r="C1289">
        <v>100</v>
      </c>
      <c r="D1289">
        <v>100000</v>
      </c>
      <c r="E1289">
        <v>25</v>
      </c>
      <c r="F1289">
        <v>1</v>
      </c>
      <c r="G1289">
        <v>1.226818</v>
      </c>
      <c r="H1289">
        <v>4.5666999999999999E-2</v>
      </c>
      <c r="I1289">
        <v>0.75832599999999994</v>
      </c>
      <c r="J1289">
        <v>3.1597E-2</v>
      </c>
      <c r="K1289" t="str">
        <f t="shared" si="20"/>
        <v>6</v>
      </c>
      <c r="L1289" t="s">
        <v>43</v>
      </c>
      <c r="M1289" t="s">
        <v>44</v>
      </c>
      <c r="N12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25 1</v>
      </c>
      <c r="O1289" t="e">
        <f>VLOOKUP(TableOMP[[#This Row],[Label]],TableAvg[],2,FALSE)</f>
        <v>#N/A</v>
      </c>
      <c r="P1289" t="e">
        <f>VLOOKUP(TableOMP[[#This Row],[Label]],TableAvg[],3,FALSE)</f>
        <v>#N/A</v>
      </c>
      <c r="Q1289" t="e">
        <f>TableOMP[[#This Row],[Avg]]-$U$2*TableOMP[[#This Row],[StdDev]]</f>
        <v>#N/A</v>
      </c>
      <c r="R1289" t="e">
        <f>TableOMP[[#This Row],[Avg]]+$U$2*TableOMP[[#This Row],[StdDev]]</f>
        <v>#N/A</v>
      </c>
      <c r="S1289" t="e">
        <f>IF(AND(TableOMP[[#This Row],[total_time]]&gt;=TableOMP[[#This Row],[Low]], TableOMP[[#This Row],[total_time]]&lt;=TableOMP[[#This Row],[High]]),1,0)</f>
        <v>#N/A</v>
      </c>
    </row>
    <row r="1290" spans="1:19" x14ac:dyDescent="0.25">
      <c r="A1290" t="s">
        <v>15</v>
      </c>
      <c r="B1290">
        <v>100</v>
      </c>
      <c r="C1290">
        <v>100</v>
      </c>
      <c r="D1290">
        <v>100000</v>
      </c>
      <c r="E1290">
        <v>26</v>
      </c>
      <c r="F1290">
        <v>1</v>
      </c>
      <c r="G1290">
        <v>1.2731330000000001</v>
      </c>
      <c r="H1290">
        <v>4.5779E-2</v>
      </c>
      <c r="I1290">
        <v>0.895204</v>
      </c>
      <c r="J1290">
        <v>3.5808E-2</v>
      </c>
      <c r="K1290" t="str">
        <f t="shared" si="20"/>
        <v>6</v>
      </c>
      <c r="L1290" t="s">
        <v>43</v>
      </c>
      <c r="M1290" t="s">
        <v>44</v>
      </c>
      <c r="N12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26 1</v>
      </c>
      <c r="O1290" t="e">
        <f>VLOOKUP(TableOMP[[#This Row],[Label]],TableAvg[],2,FALSE)</f>
        <v>#N/A</v>
      </c>
      <c r="P1290" t="e">
        <f>VLOOKUP(TableOMP[[#This Row],[Label]],TableAvg[],3,FALSE)</f>
        <v>#N/A</v>
      </c>
      <c r="Q1290" t="e">
        <f>TableOMP[[#This Row],[Avg]]-$U$2*TableOMP[[#This Row],[StdDev]]</f>
        <v>#N/A</v>
      </c>
      <c r="R1290" t="e">
        <f>TableOMP[[#This Row],[Avg]]+$U$2*TableOMP[[#This Row],[StdDev]]</f>
        <v>#N/A</v>
      </c>
      <c r="S1290" t="e">
        <f>IF(AND(TableOMP[[#This Row],[total_time]]&gt;=TableOMP[[#This Row],[Low]], TableOMP[[#This Row],[total_time]]&lt;=TableOMP[[#This Row],[High]]),1,0)</f>
        <v>#N/A</v>
      </c>
    </row>
    <row r="1291" spans="1:19" x14ac:dyDescent="0.25">
      <c r="A1291" t="s">
        <v>15</v>
      </c>
      <c r="B1291">
        <v>100</v>
      </c>
      <c r="C1291">
        <v>100</v>
      </c>
      <c r="D1291">
        <v>100000</v>
      </c>
      <c r="E1291">
        <v>27</v>
      </c>
      <c r="F1291">
        <v>1</v>
      </c>
      <c r="G1291">
        <v>1.304872</v>
      </c>
      <c r="H1291">
        <v>7.3221999999999995E-2</v>
      </c>
      <c r="I1291">
        <v>0.98463599999999996</v>
      </c>
      <c r="J1291">
        <v>3.7871000000000002E-2</v>
      </c>
      <c r="K1291" t="str">
        <f t="shared" si="20"/>
        <v>6</v>
      </c>
      <c r="L1291" t="s">
        <v>43</v>
      </c>
      <c r="M1291" t="s">
        <v>44</v>
      </c>
      <c r="N12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27 1</v>
      </c>
      <c r="O1291" t="e">
        <f>VLOOKUP(TableOMP[[#This Row],[Label]],TableAvg[],2,FALSE)</f>
        <v>#N/A</v>
      </c>
      <c r="P1291" t="e">
        <f>VLOOKUP(TableOMP[[#This Row],[Label]],TableAvg[],3,FALSE)</f>
        <v>#N/A</v>
      </c>
      <c r="Q1291" t="e">
        <f>TableOMP[[#This Row],[Avg]]-$U$2*TableOMP[[#This Row],[StdDev]]</f>
        <v>#N/A</v>
      </c>
      <c r="R1291" t="e">
        <f>TableOMP[[#This Row],[Avg]]+$U$2*TableOMP[[#This Row],[StdDev]]</f>
        <v>#N/A</v>
      </c>
      <c r="S1291" t="e">
        <f>IF(AND(TableOMP[[#This Row],[total_time]]&gt;=TableOMP[[#This Row],[Low]], TableOMP[[#This Row],[total_time]]&lt;=TableOMP[[#This Row],[High]]),1,0)</f>
        <v>#N/A</v>
      </c>
    </row>
    <row r="1292" spans="1:19" x14ac:dyDescent="0.25">
      <c r="A1292" t="s">
        <v>15</v>
      </c>
      <c r="B1292">
        <v>100</v>
      </c>
      <c r="C1292">
        <v>100</v>
      </c>
      <c r="D1292">
        <v>100000</v>
      </c>
      <c r="E1292">
        <v>28</v>
      </c>
      <c r="F1292">
        <v>1</v>
      </c>
      <c r="G1292">
        <v>1.2807980000000001</v>
      </c>
      <c r="H1292">
        <v>7.5328999999999993E-2</v>
      </c>
      <c r="I1292">
        <v>0.75730500000000001</v>
      </c>
      <c r="J1292">
        <v>2.8048E-2</v>
      </c>
      <c r="K1292" t="str">
        <f t="shared" si="20"/>
        <v>6</v>
      </c>
      <c r="L1292" t="s">
        <v>43</v>
      </c>
      <c r="M1292" t="s">
        <v>44</v>
      </c>
      <c r="N12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28 1</v>
      </c>
      <c r="O1292" t="e">
        <f>VLOOKUP(TableOMP[[#This Row],[Label]],TableAvg[],2,FALSE)</f>
        <v>#N/A</v>
      </c>
      <c r="P1292" t="e">
        <f>VLOOKUP(TableOMP[[#This Row],[Label]],TableAvg[],3,FALSE)</f>
        <v>#N/A</v>
      </c>
      <c r="Q1292" t="e">
        <f>TableOMP[[#This Row],[Avg]]-$U$2*TableOMP[[#This Row],[StdDev]]</f>
        <v>#N/A</v>
      </c>
      <c r="R1292" t="e">
        <f>TableOMP[[#This Row],[Avg]]+$U$2*TableOMP[[#This Row],[StdDev]]</f>
        <v>#N/A</v>
      </c>
      <c r="S1292" t="e">
        <f>IF(AND(TableOMP[[#This Row],[total_time]]&gt;=TableOMP[[#This Row],[Low]], TableOMP[[#This Row],[total_time]]&lt;=TableOMP[[#This Row],[High]]),1,0)</f>
        <v>#N/A</v>
      </c>
    </row>
    <row r="1293" spans="1:19" x14ac:dyDescent="0.25">
      <c r="A1293" t="s">
        <v>15</v>
      </c>
      <c r="B1293">
        <v>100</v>
      </c>
      <c r="C1293">
        <v>100</v>
      </c>
      <c r="D1293">
        <v>100000</v>
      </c>
      <c r="E1293">
        <v>29</v>
      </c>
      <c r="F1293">
        <v>1</v>
      </c>
      <c r="G1293">
        <v>1.3896820000000001</v>
      </c>
      <c r="H1293">
        <v>0.18824099999999999</v>
      </c>
      <c r="I1293">
        <v>1.2716259999999999</v>
      </c>
      <c r="J1293">
        <v>4.5414999999999997E-2</v>
      </c>
      <c r="K1293" t="str">
        <f t="shared" si="20"/>
        <v>6</v>
      </c>
      <c r="L1293" t="s">
        <v>43</v>
      </c>
      <c r="M1293" t="s">
        <v>44</v>
      </c>
      <c r="N12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29 1</v>
      </c>
      <c r="O1293" t="e">
        <f>VLOOKUP(TableOMP[[#This Row],[Label]],TableAvg[],2,FALSE)</f>
        <v>#N/A</v>
      </c>
      <c r="P1293" t="e">
        <f>VLOOKUP(TableOMP[[#This Row],[Label]],TableAvg[],3,FALSE)</f>
        <v>#N/A</v>
      </c>
      <c r="Q1293" t="e">
        <f>TableOMP[[#This Row],[Avg]]-$U$2*TableOMP[[#This Row],[StdDev]]</f>
        <v>#N/A</v>
      </c>
      <c r="R1293" t="e">
        <f>TableOMP[[#This Row],[Avg]]+$U$2*TableOMP[[#This Row],[StdDev]]</f>
        <v>#N/A</v>
      </c>
      <c r="S1293" t="e">
        <f>IF(AND(TableOMP[[#This Row],[total_time]]&gt;=TableOMP[[#This Row],[Low]], TableOMP[[#This Row],[total_time]]&lt;=TableOMP[[#This Row],[High]]),1,0)</f>
        <v>#N/A</v>
      </c>
    </row>
    <row r="1294" spans="1:19" x14ac:dyDescent="0.25">
      <c r="A1294" t="s">
        <v>15</v>
      </c>
      <c r="B1294">
        <v>100</v>
      </c>
      <c r="C1294">
        <v>100</v>
      </c>
      <c r="D1294">
        <v>100000</v>
      </c>
      <c r="E1294">
        <v>30</v>
      </c>
      <c r="F1294">
        <v>1</v>
      </c>
      <c r="G1294">
        <v>1.3643670000000001</v>
      </c>
      <c r="H1294">
        <v>6.0652999999999999E-2</v>
      </c>
      <c r="I1294">
        <v>1.3868</v>
      </c>
      <c r="J1294">
        <v>4.7821000000000002E-2</v>
      </c>
      <c r="K1294" t="str">
        <f t="shared" si="20"/>
        <v>6</v>
      </c>
      <c r="L1294" t="s">
        <v>43</v>
      </c>
      <c r="M1294" t="s">
        <v>44</v>
      </c>
      <c r="N12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30 1</v>
      </c>
      <c r="O1294" t="e">
        <f>VLOOKUP(TableOMP[[#This Row],[Label]],TableAvg[],2,FALSE)</f>
        <v>#N/A</v>
      </c>
      <c r="P1294" t="e">
        <f>VLOOKUP(TableOMP[[#This Row],[Label]],TableAvg[],3,FALSE)</f>
        <v>#N/A</v>
      </c>
      <c r="Q1294" t="e">
        <f>TableOMP[[#This Row],[Avg]]-$U$2*TableOMP[[#This Row],[StdDev]]</f>
        <v>#N/A</v>
      </c>
      <c r="R1294" t="e">
        <f>TableOMP[[#This Row],[Avg]]+$U$2*TableOMP[[#This Row],[StdDev]]</f>
        <v>#N/A</v>
      </c>
      <c r="S1294" t="e">
        <f>IF(AND(TableOMP[[#This Row],[total_time]]&gt;=TableOMP[[#This Row],[Low]], TableOMP[[#This Row],[total_time]]&lt;=TableOMP[[#This Row],[High]]),1,0)</f>
        <v>#N/A</v>
      </c>
    </row>
    <row r="1295" spans="1:19" x14ac:dyDescent="0.25">
      <c r="A1295" t="s">
        <v>15</v>
      </c>
      <c r="B1295">
        <v>100</v>
      </c>
      <c r="C1295">
        <v>100</v>
      </c>
      <c r="D1295">
        <v>100000</v>
      </c>
      <c r="E1295">
        <v>31</v>
      </c>
      <c r="F1295">
        <v>1</v>
      </c>
      <c r="G1295">
        <v>1.3916539999999999</v>
      </c>
      <c r="H1295">
        <v>7.2165000000000007E-2</v>
      </c>
      <c r="I1295">
        <v>1.041534</v>
      </c>
      <c r="J1295">
        <v>3.4717999999999999E-2</v>
      </c>
      <c r="K1295" t="str">
        <f t="shared" si="20"/>
        <v>6</v>
      </c>
      <c r="L1295" t="s">
        <v>43</v>
      </c>
      <c r="M1295" t="s">
        <v>44</v>
      </c>
      <c r="N12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31 1</v>
      </c>
      <c r="O1295" t="e">
        <f>VLOOKUP(TableOMP[[#This Row],[Label]],TableAvg[],2,FALSE)</f>
        <v>#N/A</v>
      </c>
      <c r="P1295" t="e">
        <f>VLOOKUP(TableOMP[[#This Row],[Label]],TableAvg[],3,FALSE)</f>
        <v>#N/A</v>
      </c>
      <c r="Q1295" t="e">
        <f>TableOMP[[#This Row],[Avg]]-$U$2*TableOMP[[#This Row],[StdDev]]</f>
        <v>#N/A</v>
      </c>
      <c r="R1295" t="e">
        <f>TableOMP[[#This Row],[Avg]]+$U$2*TableOMP[[#This Row],[StdDev]]</f>
        <v>#N/A</v>
      </c>
      <c r="S1295" t="e">
        <f>IF(AND(TableOMP[[#This Row],[total_time]]&gt;=TableOMP[[#This Row],[Low]], TableOMP[[#This Row],[total_time]]&lt;=TableOMP[[#This Row],[High]]),1,0)</f>
        <v>#N/A</v>
      </c>
    </row>
    <row r="1296" spans="1:19" x14ac:dyDescent="0.25">
      <c r="A1296" t="s">
        <v>15</v>
      </c>
      <c r="B1296">
        <v>100</v>
      </c>
      <c r="C1296">
        <v>100</v>
      </c>
      <c r="D1296">
        <v>100000</v>
      </c>
      <c r="E1296">
        <v>32</v>
      </c>
      <c r="F1296">
        <v>1</v>
      </c>
      <c r="G1296">
        <v>1.3957349999999999</v>
      </c>
      <c r="H1296">
        <v>7.1178000000000005E-2</v>
      </c>
      <c r="I1296">
        <v>1.6661779999999999</v>
      </c>
      <c r="J1296">
        <v>5.3747999999999997E-2</v>
      </c>
      <c r="K1296" t="str">
        <f t="shared" si="20"/>
        <v>6</v>
      </c>
      <c r="L1296" t="s">
        <v>43</v>
      </c>
      <c r="M1296" t="s">
        <v>44</v>
      </c>
      <c r="N12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32 1</v>
      </c>
      <c r="O1296" t="e">
        <f>VLOOKUP(TableOMP[[#This Row],[Label]],TableAvg[],2,FALSE)</f>
        <v>#N/A</v>
      </c>
      <c r="P1296" t="e">
        <f>VLOOKUP(TableOMP[[#This Row],[Label]],TableAvg[],3,FALSE)</f>
        <v>#N/A</v>
      </c>
      <c r="Q1296" t="e">
        <f>TableOMP[[#This Row],[Avg]]-$U$2*TableOMP[[#This Row],[StdDev]]</f>
        <v>#N/A</v>
      </c>
      <c r="R1296" t="e">
        <f>TableOMP[[#This Row],[Avg]]+$U$2*TableOMP[[#This Row],[StdDev]]</f>
        <v>#N/A</v>
      </c>
      <c r="S1296" t="e">
        <f>IF(AND(TableOMP[[#This Row],[total_time]]&gt;=TableOMP[[#This Row],[Low]], TableOMP[[#This Row],[total_time]]&lt;=TableOMP[[#This Row],[High]]),1,0)</f>
        <v>#N/A</v>
      </c>
    </row>
    <row r="1297" spans="1:19" x14ac:dyDescent="0.25">
      <c r="A1297" t="s">
        <v>15</v>
      </c>
      <c r="B1297">
        <v>100</v>
      </c>
      <c r="C1297">
        <v>100</v>
      </c>
      <c r="D1297">
        <v>100000</v>
      </c>
      <c r="E1297">
        <v>33</v>
      </c>
      <c r="F1297">
        <v>1</v>
      </c>
      <c r="G1297">
        <v>1.3206739999999999</v>
      </c>
      <c r="H1297">
        <v>6.9167999999999993E-2</v>
      </c>
      <c r="I1297">
        <v>1.2354290000000001</v>
      </c>
      <c r="J1297">
        <v>3.8607000000000002E-2</v>
      </c>
      <c r="K1297" t="str">
        <f t="shared" si="20"/>
        <v>6</v>
      </c>
      <c r="L1297" t="s">
        <v>43</v>
      </c>
      <c r="M1297" t="s">
        <v>44</v>
      </c>
      <c r="N12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33 1</v>
      </c>
      <c r="O1297" t="e">
        <f>VLOOKUP(TableOMP[[#This Row],[Label]],TableAvg[],2,FALSE)</f>
        <v>#N/A</v>
      </c>
      <c r="P1297" t="e">
        <f>VLOOKUP(TableOMP[[#This Row],[Label]],TableAvg[],3,FALSE)</f>
        <v>#N/A</v>
      </c>
      <c r="Q1297" t="e">
        <f>TableOMP[[#This Row],[Avg]]-$U$2*TableOMP[[#This Row],[StdDev]]</f>
        <v>#N/A</v>
      </c>
      <c r="R1297" t="e">
        <f>TableOMP[[#This Row],[Avg]]+$U$2*TableOMP[[#This Row],[StdDev]]</f>
        <v>#N/A</v>
      </c>
      <c r="S1297" t="e">
        <f>IF(AND(TableOMP[[#This Row],[total_time]]&gt;=TableOMP[[#This Row],[Low]], TableOMP[[#This Row],[total_time]]&lt;=TableOMP[[#This Row],[High]]),1,0)</f>
        <v>#N/A</v>
      </c>
    </row>
    <row r="1298" spans="1:19" x14ac:dyDescent="0.25">
      <c r="A1298" t="s">
        <v>15</v>
      </c>
      <c r="B1298">
        <v>100</v>
      </c>
      <c r="C1298">
        <v>100</v>
      </c>
      <c r="D1298">
        <v>100000</v>
      </c>
      <c r="E1298">
        <v>34</v>
      </c>
      <c r="F1298">
        <v>1</v>
      </c>
      <c r="G1298">
        <v>1.4113100000000001</v>
      </c>
      <c r="H1298">
        <v>6.2719999999999998E-2</v>
      </c>
      <c r="I1298">
        <v>1.5246010000000001</v>
      </c>
      <c r="J1298">
        <v>4.6199999999999998E-2</v>
      </c>
      <c r="K1298" t="str">
        <f t="shared" si="20"/>
        <v>6</v>
      </c>
      <c r="L1298" t="s">
        <v>43</v>
      </c>
      <c r="M1298" t="s">
        <v>44</v>
      </c>
      <c r="N12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34 1</v>
      </c>
      <c r="O1298" t="e">
        <f>VLOOKUP(TableOMP[[#This Row],[Label]],TableAvg[],2,FALSE)</f>
        <v>#N/A</v>
      </c>
      <c r="P1298" t="e">
        <f>VLOOKUP(TableOMP[[#This Row],[Label]],TableAvg[],3,FALSE)</f>
        <v>#N/A</v>
      </c>
      <c r="Q1298" t="e">
        <f>TableOMP[[#This Row],[Avg]]-$U$2*TableOMP[[#This Row],[StdDev]]</f>
        <v>#N/A</v>
      </c>
      <c r="R1298" t="e">
        <f>TableOMP[[#This Row],[Avg]]+$U$2*TableOMP[[#This Row],[StdDev]]</f>
        <v>#N/A</v>
      </c>
      <c r="S1298" t="e">
        <f>IF(AND(TableOMP[[#This Row],[total_time]]&gt;=TableOMP[[#This Row],[Low]], TableOMP[[#This Row],[total_time]]&lt;=TableOMP[[#This Row],[High]]),1,0)</f>
        <v>#N/A</v>
      </c>
    </row>
    <row r="1299" spans="1:19" x14ac:dyDescent="0.25">
      <c r="A1299" t="s">
        <v>15</v>
      </c>
      <c r="B1299">
        <v>100</v>
      </c>
      <c r="C1299">
        <v>100</v>
      </c>
      <c r="D1299">
        <v>100000</v>
      </c>
      <c r="E1299">
        <v>35</v>
      </c>
      <c r="F1299">
        <v>1</v>
      </c>
      <c r="G1299">
        <v>1.330195</v>
      </c>
      <c r="H1299">
        <v>5.9713000000000002E-2</v>
      </c>
      <c r="I1299">
        <v>1.15055</v>
      </c>
      <c r="J1299">
        <v>3.3840000000000002E-2</v>
      </c>
      <c r="K1299" t="str">
        <f t="shared" si="20"/>
        <v>6</v>
      </c>
      <c r="L1299" t="s">
        <v>43</v>
      </c>
      <c r="M1299" t="s">
        <v>44</v>
      </c>
      <c r="N12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35 1</v>
      </c>
      <c r="O1299" t="e">
        <f>VLOOKUP(TableOMP[[#This Row],[Label]],TableAvg[],2,FALSE)</f>
        <v>#N/A</v>
      </c>
      <c r="P1299" t="e">
        <f>VLOOKUP(TableOMP[[#This Row],[Label]],TableAvg[],3,FALSE)</f>
        <v>#N/A</v>
      </c>
      <c r="Q1299" t="e">
        <f>TableOMP[[#This Row],[Avg]]-$U$2*TableOMP[[#This Row],[StdDev]]</f>
        <v>#N/A</v>
      </c>
      <c r="R1299" t="e">
        <f>TableOMP[[#This Row],[Avg]]+$U$2*TableOMP[[#This Row],[StdDev]]</f>
        <v>#N/A</v>
      </c>
      <c r="S1299" t="e">
        <f>IF(AND(TableOMP[[#This Row],[total_time]]&gt;=TableOMP[[#This Row],[Low]], TableOMP[[#This Row],[total_time]]&lt;=TableOMP[[#This Row],[High]]),1,0)</f>
        <v>#N/A</v>
      </c>
    </row>
    <row r="1300" spans="1:19" x14ac:dyDescent="0.25">
      <c r="A1300" t="s">
        <v>15</v>
      </c>
      <c r="B1300">
        <v>100</v>
      </c>
      <c r="C1300">
        <v>100</v>
      </c>
      <c r="D1300">
        <v>100000</v>
      </c>
      <c r="E1300">
        <v>36</v>
      </c>
      <c r="F1300">
        <v>1</v>
      </c>
      <c r="G1300">
        <v>1.3629439999999999</v>
      </c>
      <c r="H1300">
        <v>6.5515000000000004E-2</v>
      </c>
      <c r="I1300">
        <v>1.632269</v>
      </c>
      <c r="J1300">
        <v>4.6635999999999997E-2</v>
      </c>
      <c r="K1300" t="str">
        <f t="shared" si="20"/>
        <v>6</v>
      </c>
      <c r="L1300" t="s">
        <v>43</v>
      </c>
      <c r="M1300" t="s">
        <v>44</v>
      </c>
      <c r="N13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36 1</v>
      </c>
      <c r="O1300" t="e">
        <f>VLOOKUP(TableOMP[[#This Row],[Label]],TableAvg[],2,FALSE)</f>
        <v>#N/A</v>
      </c>
      <c r="P1300" t="e">
        <f>VLOOKUP(TableOMP[[#This Row],[Label]],TableAvg[],3,FALSE)</f>
        <v>#N/A</v>
      </c>
      <c r="Q1300" t="e">
        <f>TableOMP[[#This Row],[Avg]]-$U$2*TableOMP[[#This Row],[StdDev]]</f>
        <v>#N/A</v>
      </c>
      <c r="R1300" t="e">
        <f>TableOMP[[#This Row],[Avg]]+$U$2*TableOMP[[#This Row],[StdDev]]</f>
        <v>#N/A</v>
      </c>
      <c r="S1300" t="e">
        <f>IF(AND(TableOMP[[#This Row],[total_time]]&gt;=TableOMP[[#This Row],[Low]], TableOMP[[#This Row],[total_time]]&lt;=TableOMP[[#This Row],[High]]),1,0)</f>
        <v>#N/A</v>
      </c>
    </row>
    <row r="1301" spans="1:19" x14ac:dyDescent="0.25">
      <c r="A1301" t="s">
        <v>15</v>
      </c>
      <c r="B1301">
        <v>100</v>
      </c>
      <c r="C1301">
        <v>100</v>
      </c>
      <c r="D1301">
        <v>100000</v>
      </c>
      <c r="E1301">
        <v>37</v>
      </c>
      <c r="F1301">
        <v>1</v>
      </c>
      <c r="G1301">
        <v>1.414039</v>
      </c>
      <c r="H1301">
        <v>7.1288000000000004E-2</v>
      </c>
      <c r="I1301">
        <v>1.8929819999999999</v>
      </c>
      <c r="J1301">
        <v>5.2582999999999998E-2</v>
      </c>
      <c r="K1301" t="str">
        <f t="shared" si="20"/>
        <v>6</v>
      </c>
      <c r="L1301" t="s">
        <v>43</v>
      </c>
      <c r="M1301" t="s">
        <v>44</v>
      </c>
      <c r="N13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37 1</v>
      </c>
      <c r="O1301" t="e">
        <f>VLOOKUP(TableOMP[[#This Row],[Label]],TableAvg[],2,FALSE)</f>
        <v>#N/A</v>
      </c>
      <c r="P1301" t="e">
        <f>VLOOKUP(TableOMP[[#This Row],[Label]],TableAvg[],3,FALSE)</f>
        <v>#N/A</v>
      </c>
      <c r="Q1301" t="e">
        <f>TableOMP[[#This Row],[Avg]]-$U$2*TableOMP[[#This Row],[StdDev]]</f>
        <v>#N/A</v>
      </c>
      <c r="R1301" t="e">
        <f>TableOMP[[#This Row],[Avg]]+$U$2*TableOMP[[#This Row],[StdDev]]</f>
        <v>#N/A</v>
      </c>
      <c r="S1301" t="e">
        <f>IF(AND(TableOMP[[#This Row],[total_time]]&gt;=TableOMP[[#This Row],[Low]], TableOMP[[#This Row],[total_time]]&lt;=TableOMP[[#This Row],[High]]),1,0)</f>
        <v>#N/A</v>
      </c>
    </row>
    <row r="1302" spans="1:19" x14ac:dyDescent="0.25">
      <c r="A1302" t="s">
        <v>15</v>
      </c>
      <c r="B1302">
        <v>100</v>
      </c>
      <c r="C1302">
        <v>100</v>
      </c>
      <c r="D1302">
        <v>100000</v>
      </c>
      <c r="E1302">
        <v>38</v>
      </c>
      <c r="F1302">
        <v>1</v>
      </c>
      <c r="G1302">
        <v>1.416876</v>
      </c>
      <c r="H1302">
        <v>6.9111000000000006E-2</v>
      </c>
      <c r="I1302">
        <v>1.4566859999999999</v>
      </c>
      <c r="J1302">
        <v>3.9370000000000002E-2</v>
      </c>
      <c r="K1302" t="str">
        <f t="shared" si="20"/>
        <v>6</v>
      </c>
      <c r="L1302" t="s">
        <v>43</v>
      </c>
      <c r="M1302" t="s">
        <v>44</v>
      </c>
      <c r="N13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38 1</v>
      </c>
      <c r="O1302" t="e">
        <f>VLOOKUP(TableOMP[[#This Row],[Label]],TableAvg[],2,FALSE)</f>
        <v>#N/A</v>
      </c>
      <c r="P1302" t="e">
        <f>VLOOKUP(TableOMP[[#This Row],[Label]],TableAvg[],3,FALSE)</f>
        <v>#N/A</v>
      </c>
      <c r="Q1302" t="e">
        <f>TableOMP[[#This Row],[Avg]]-$U$2*TableOMP[[#This Row],[StdDev]]</f>
        <v>#N/A</v>
      </c>
      <c r="R1302" t="e">
        <f>TableOMP[[#This Row],[Avg]]+$U$2*TableOMP[[#This Row],[StdDev]]</f>
        <v>#N/A</v>
      </c>
      <c r="S1302" t="e">
        <f>IF(AND(TableOMP[[#This Row],[total_time]]&gt;=TableOMP[[#This Row],[Low]], TableOMP[[#This Row],[total_time]]&lt;=TableOMP[[#This Row],[High]]),1,0)</f>
        <v>#N/A</v>
      </c>
    </row>
    <row r="1303" spans="1:19" x14ac:dyDescent="0.25">
      <c r="A1303" t="s">
        <v>15</v>
      </c>
      <c r="B1303">
        <v>100</v>
      </c>
      <c r="C1303">
        <v>100</v>
      </c>
      <c r="D1303">
        <v>100000</v>
      </c>
      <c r="E1303">
        <v>39</v>
      </c>
      <c r="F1303">
        <v>1</v>
      </c>
      <c r="G1303">
        <v>1.3917980000000001</v>
      </c>
      <c r="H1303">
        <v>7.1936E-2</v>
      </c>
      <c r="I1303">
        <v>1.9875849999999999</v>
      </c>
      <c r="J1303">
        <v>5.2304999999999997E-2</v>
      </c>
      <c r="K1303" t="str">
        <f t="shared" si="20"/>
        <v>6</v>
      </c>
      <c r="L1303" t="s">
        <v>43</v>
      </c>
      <c r="M1303" t="s">
        <v>44</v>
      </c>
      <c r="N13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39 1</v>
      </c>
      <c r="O1303" t="e">
        <f>VLOOKUP(TableOMP[[#This Row],[Label]],TableAvg[],2,FALSE)</f>
        <v>#N/A</v>
      </c>
      <c r="P1303" t="e">
        <f>VLOOKUP(TableOMP[[#This Row],[Label]],TableAvg[],3,FALSE)</f>
        <v>#N/A</v>
      </c>
      <c r="Q1303" t="e">
        <f>TableOMP[[#This Row],[Avg]]-$U$2*TableOMP[[#This Row],[StdDev]]</f>
        <v>#N/A</v>
      </c>
      <c r="R1303" t="e">
        <f>TableOMP[[#This Row],[Avg]]+$U$2*TableOMP[[#This Row],[StdDev]]</f>
        <v>#N/A</v>
      </c>
      <c r="S1303" t="e">
        <f>IF(AND(TableOMP[[#This Row],[total_time]]&gt;=TableOMP[[#This Row],[Low]], TableOMP[[#This Row],[total_time]]&lt;=TableOMP[[#This Row],[High]]),1,0)</f>
        <v>#N/A</v>
      </c>
    </row>
    <row r="1304" spans="1:19" x14ac:dyDescent="0.25">
      <c r="A1304" t="s">
        <v>15</v>
      </c>
      <c r="B1304">
        <v>100</v>
      </c>
      <c r="C1304">
        <v>100</v>
      </c>
      <c r="D1304">
        <v>100000</v>
      </c>
      <c r="E1304">
        <v>40</v>
      </c>
      <c r="F1304">
        <v>1</v>
      </c>
      <c r="G1304">
        <v>1.4079550000000001</v>
      </c>
      <c r="H1304">
        <v>5.8515999999999999E-2</v>
      </c>
      <c r="I1304">
        <v>1.7113130000000001</v>
      </c>
      <c r="J1304">
        <v>4.3880000000000002E-2</v>
      </c>
      <c r="K1304" t="str">
        <f t="shared" si="20"/>
        <v>6</v>
      </c>
      <c r="L1304" t="s">
        <v>43</v>
      </c>
      <c r="M1304" t="s">
        <v>44</v>
      </c>
      <c r="N13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40 1</v>
      </c>
      <c r="O1304" t="e">
        <f>VLOOKUP(TableOMP[[#This Row],[Label]],TableAvg[],2,FALSE)</f>
        <v>#N/A</v>
      </c>
      <c r="P1304" t="e">
        <f>VLOOKUP(TableOMP[[#This Row],[Label]],TableAvg[],3,FALSE)</f>
        <v>#N/A</v>
      </c>
      <c r="Q1304" t="e">
        <f>TableOMP[[#This Row],[Avg]]-$U$2*TableOMP[[#This Row],[StdDev]]</f>
        <v>#N/A</v>
      </c>
      <c r="R1304" t="e">
        <f>TableOMP[[#This Row],[Avg]]+$U$2*TableOMP[[#This Row],[StdDev]]</f>
        <v>#N/A</v>
      </c>
      <c r="S1304" t="e">
        <f>IF(AND(TableOMP[[#This Row],[total_time]]&gt;=TableOMP[[#This Row],[Low]], TableOMP[[#This Row],[total_time]]&lt;=TableOMP[[#This Row],[High]]),1,0)</f>
        <v>#N/A</v>
      </c>
    </row>
    <row r="1305" spans="1:19" x14ac:dyDescent="0.25">
      <c r="A1305" t="s">
        <v>15</v>
      </c>
      <c r="B1305">
        <v>100</v>
      </c>
      <c r="C1305">
        <v>100</v>
      </c>
      <c r="D1305">
        <v>100000</v>
      </c>
      <c r="E1305">
        <v>41</v>
      </c>
      <c r="F1305">
        <v>1</v>
      </c>
      <c r="G1305">
        <v>1.546732</v>
      </c>
      <c r="H1305">
        <v>6.4127000000000003E-2</v>
      </c>
      <c r="I1305">
        <v>1.690461</v>
      </c>
      <c r="J1305">
        <v>4.2262000000000001E-2</v>
      </c>
      <c r="K1305" t="str">
        <f t="shared" si="20"/>
        <v>6</v>
      </c>
      <c r="L1305" t="s">
        <v>43</v>
      </c>
      <c r="M1305" t="s">
        <v>44</v>
      </c>
      <c r="N13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41 1</v>
      </c>
      <c r="O1305" t="e">
        <f>VLOOKUP(TableOMP[[#This Row],[Label]],TableAvg[],2,FALSE)</f>
        <v>#N/A</v>
      </c>
      <c r="P1305" t="e">
        <f>VLOOKUP(TableOMP[[#This Row],[Label]],TableAvg[],3,FALSE)</f>
        <v>#N/A</v>
      </c>
      <c r="Q1305" t="e">
        <f>TableOMP[[#This Row],[Avg]]-$U$2*TableOMP[[#This Row],[StdDev]]</f>
        <v>#N/A</v>
      </c>
      <c r="R1305" t="e">
        <f>TableOMP[[#This Row],[Avg]]+$U$2*TableOMP[[#This Row],[StdDev]]</f>
        <v>#N/A</v>
      </c>
      <c r="S1305" t="e">
        <f>IF(AND(TableOMP[[#This Row],[total_time]]&gt;=TableOMP[[#This Row],[Low]], TableOMP[[#This Row],[total_time]]&lt;=TableOMP[[#This Row],[High]]),1,0)</f>
        <v>#N/A</v>
      </c>
    </row>
    <row r="1306" spans="1:19" x14ac:dyDescent="0.25">
      <c r="A1306" t="s">
        <v>15</v>
      </c>
      <c r="B1306">
        <v>100</v>
      </c>
      <c r="C1306">
        <v>100</v>
      </c>
      <c r="D1306">
        <v>100000</v>
      </c>
      <c r="E1306">
        <v>42</v>
      </c>
      <c r="F1306">
        <v>1</v>
      </c>
      <c r="G1306">
        <v>1.447084</v>
      </c>
      <c r="H1306">
        <v>7.8387999999999999E-2</v>
      </c>
      <c r="I1306">
        <v>2.3229479999999998</v>
      </c>
      <c r="J1306">
        <v>5.6656999999999999E-2</v>
      </c>
      <c r="K1306" t="str">
        <f t="shared" si="20"/>
        <v>6</v>
      </c>
      <c r="L1306" t="s">
        <v>43</v>
      </c>
      <c r="M1306" t="s">
        <v>44</v>
      </c>
      <c r="N13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42 1</v>
      </c>
      <c r="O1306" t="e">
        <f>VLOOKUP(TableOMP[[#This Row],[Label]],TableAvg[],2,FALSE)</f>
        <v>#N/A</v>
      </c>
      <c r="P1306" t="e">
        <f>VLOOKUP(TableOMP[[#This Row],[Label]],TableAvg[],3,FALSE)</f>
        <v>#N/A</v>
      </c>
      <c r="Q1306" t="e">
        <f>TableOMP[[#This Row],[Avg]]-$U$2*TableOMP[[#This Row],[StdDev]]</f>
        <v>#N/A</v>
      </c>
      <c r="R1306" t="e">
        <f>TableOMP[[#This Row],[Avg]]+$U$2*TableOMP[[#This Row],[StdDev]]</f>
        <v>#N/A</v>
      </c>
      <c r="S1306" t="e">
        <f>IF(AND(TableOMP[[#This Row],[total_time]]&gt;=TableOMP[[#This Row],[Low]], TableOMP[[#This Row],[total_time]]&lt;=TableOMP[[#This Row],[High]]),1,0)</f>
        <v>#N/A</v>
      </c>
    </row>
    <row r="1307" spans="1:19" x14ac:dyDescent="0.25">
      <c r="A1307" t="s">
        <v>15</v>
      </c>
      <c r="B1307">
        <v>100</v>
      </c>
      <c r="C1307">
        <v>100</v>
      </c>
      <c r="D1307">
        <v>100000</v>
      </c>
      <c r="E1307">
        <v>43</v>
      </c>
      <c r="F1307">
        <v>1</v>
      </c>
      <c r="G1307">
        <v>1.549617</v>
      </c>
      <c r="H1307">
        <v>4.3721000000000003E-2</v>
      </c>
      <c r="I1307">
        <v>1.587434</v>
      </c>
      <c r="J1307">
        <v>3.7796000000000003E-2</v>
      </c>
      <c r="K1307" t="str">
        <f t="shared" si="20"/>
        <v>6</v>
      </c>
      <c r="L1307" t="s">
        <v>43</v>
      </c>
      <c r="M1307" t="s">
        <v>44</v>
      </c>
      <c r="N13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43 1</v>
      </c>
      <c r="O1307" t="e">
        <f>VLOOKUP(TableOMP[[#This Row],[Label]],TableAvg[],2,FALSE)</f>
        <v>#N/A</v>
      </c>
      <c r="P1307" t="e">
        <f>VLOOKUP(TableOMP[[#This Row],[Label]],TableAvg[],3,FALSE)</f>
        <v>#N/A</v>
      </c>
      <c r="Q1307" t="e">
        <f>TableOMP[[#This Row],[Avg]]-$U$2*TableOMP[[#This Row],[StdDev]]</f>
        <v>#N/A</v>
      </c>
      <c r="R1307" t="e">
        <f>TableOMP[[#This Row],[Avg]]+$U$2*TableOMP[[#This Row],[StdDev]]</f>
        <v>#N/A</v>
      </c>
      <c r="S1307" t="e">
        <f>IF(AND(TableOMP[[#This Row],[total_time]]&gt;=TableOMP[[#This Row],[Low]], TableOMP[[#This Row],[total_time]]&lt;=TableOMP[[#This Row],[High]]),1,0)</f>
        <v>#N/A</v>
      </c>
    </row>
    <row r="1308" spans="1:19" x14ac:dyDescent="0.25">
      <c r="A1308" t="s">
        <v>15</v>
      </c>
      <c r="B1308">
        <v>100</v>
      </c>
      <c r="C1308">
        <v>100</v>
      </c>
      <c r="D1308">
        <v>100000</v>
      </c>
      <c r="E1308">
        <v>44</v>
      </c>
      <c r="F1308">
        <v>1</v>
      </c>
      <c r="G1308">
        <v>1.468572</v>
      </c>
      <c r="H1308">
        <v>7.2428000000000006E-2</v>
      </c>
      <c r="I1308">
        <v>2.1633840000000002</v>
      </c>
      <c r="J1308">
        <v>5.0311000000000002E-2</v>
      </c>
      <c r="K1308" t="str">
        <f t="shared" si="20"/>
        <v>6</v>
      </c>
      <c r="L1308" t="s">
        <v>43</v>
      </c>
      <c r="M1308" t="s">
        <v>44</v>
      </c>
      <c r="N13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44 1</v>
      </c>
      <c r="O1308" t="e">
        <f>VLOOKUP(TableOMP[[#This Row],[Label]],TableAvg[],2,FALSE)</f>
        <v>#N/A</v>
      </c>
      <c r="P1308" t="e">
        <f>VLOOKUP(TableOMP[[#This Row],[Label]],TableAvg[],3,FALSE)</f>
        <v>#N/A</v>
      </c>
      <c r="Q1308" t="e">
        <f>TableOMP[[#This Row],[Avg]]-$U$2*TableOMP[[#This Row],[StdDev]]</f>
        <v>#N/A</v>
      </c>
      <c r="R1308" t="e">
        <f>TableOMP[[#This Row],[Avg]]+$U$2*TableOMP[[#This Row],[StdDev]]</f>
        <v>#N/A</v>
      </c>
      <c r="S1308" t="e">
        <f>IF(AND(TableOMP[[#This Row],[total_time]]&gt;=TableOMP[[#This Row],[Low]], TableOMP[[#This Row],[total_time]]&lt;=TableOMP[[#This Row],[High]]),1,0)</f>
        <v>#N/A</v>
      </c>
    </row>
    <row r="1309" spans="1:19" x14ac:dyDescent="0.25">
      <c r="A1309" t="s">
        <v>15</v>
      </c>
      <c r="B1309">
        <v>100</v>
      </c>
      <c r="C1309">
        <v>100</v>
      </c>
      <c r="D1309">
        <v>100000</v>
      </c>
      <c r="E1309">
        <v>45</v>
      </c>
      <c r="F1309">
        <v>1</v>
      </c>
      <c r="G1309">
        <v>1.4769840000000001</v>
      </c>
      <c r="H1309">
        <v>7.4013999999999996E-2</v>
      </c>
      <c r="I1309">
        <v>2.273317</v>
      </c>
      <c r="J1309">
        <v>5.1665999999999997E-2</v>
      </c>
      <c r="K1309" t="str">
        <f t="shared" si="20"/>
        <v>6</v>
      </c>
      <c r="L1309" t="s">
        <v>43</v>
      </c>
      <c r="M1309" t="s">
        <v>44</v>
      </c>
      <c r="N13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45 1</v>
      </c>
      <c r="O1309" t="e">
        <f>VLOOKUP(TableOMP[[#This Row],[Label]],TableAvg[],2,FALSE)</f>
        <v>#N/A</v>
      </c>
      <c r="P1309" t="e">
        <f>VLOOKUP(TableOMP[[#This Row],[Label]],TableAvg[],3,FALSE)</f>
        <v>#N/A</v>
      </c>
      <c r="Q1309" t="e">
        <f>TableOMP[[#This Row],[Avg]]-$U$2*TableOMP[[#This Row],[StdDev]]</f>
        <v>#N/A</v>
      </c>
      <c r="R1309" t="e">
        <f>TableOMP[[#This Row],[Avg]]+$U$2*TableOMP[[#This Row],[StdDev]]</f>
        <v>#N/A</v>
      </c>
      <c r="S1309" t="e">
        <f>IF(AND(TableOMP[[#This Row],[total_time]]&gt;=TableOMP[[#This Row],[Low]], TableOMP[[#This Row],[total_time]]&lt;=TableOMP[[#This Row],[High]]),1,0)</f>
        <v>#N/A</v>
      </c>
    </row>
    <row r="1310" spans="1:19" x14ac:dyDescent="0.25">
      <c r="A1310" t="s">
        <v>15</v>
      </c>
      <c r="B1310">
        <v>100</v>
      </c>
      <c r="C1310">
        <v>100</v>
      </c>
      <c r="D1310">
        <v>100000</v>
      </c>
      <c r="E1310">
        <v>46</v>
      </c>
      <c r="F1310">
        <v>1</v>
      </c>
      <c r="G1310">
        <v>1.7142170000000001</v>
      </c>
      <c r="H1310">
        <v>0.108852</v>
      </c>
      <c r="I1310">
        <v>2.675195</v>
      </c>
      <c r="J1310">
        <v>5.9449000000000002E-2</v>
      </c>
      <c r="K1310" t="str">
        <f t="shared" si="20"/>
        <v>6</v>
      </c>
      <c r="L1310" t="s">
        <v>43</v>
      </c>
      <c r="M1310" t="s">
        <v>44</v>
      </c>
      <c r="N13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46 1</v>
      </c>
      <c r="O1310" t="e">
        <f>VLOOKUP(TableOMP[[#This Row],[Label]],TableAvg[],2,FALSE)</f>
        <v>#N/A</v>
      </c>
      <c r="P1310" t="e">
        <f>VLOOKUP(TableOMP[[#This Row],[Label]],TableAvg[],3,FALSE)</f>
        <v>#N/A</v>
      </c>
      <c r="Q1310" t="e">
        <f>TableOMP[[#This Row],[Avg]]-$U$2*TableOMP[[#This Row],[StdDev]]</f>
        <v>#N/A</v>
      </c>
      <c r="R1310" t="e">
        <f>TableOMP[[#This Row],[Avg]]+$U$2*TableOMP[[#This Row],[StdDev]]</f>
        <v>#N/A</v>
      </c>
      <c r="S1310" t="e">
        <f>IF(AND(TableOMP[[#This Row],[total_time]]&gt;=TableOMP[[#This Row],[Low]], TableOMP[[#This Row],[total_time]]&lt;=TableOMP[[#This Row],[High]]),1,0)</f>
        <v>#N/A</v>
      </c>
    </row>
    <row r="1311" spans="1:19" x14ac:dyDescent="0.25">
      <c r="A1311" t="s">
        <v>15</v>
      </c>
      <c r="B1311">
        <v>100</v>
      </c>
      <c r="C1311">
        <v>100</v>
      </c>
      <c r="D1311">
        <v>100000</v>
      </c>
      <c r="E1311">
        <v>47</v>
      </c>
      <c r="F1311">
        <v>1</v>
      </c>
      <c r="G1311">
        <v>1.492985</v>
      </c>
      <c r="H1311">
        <v>6.2728000000000006E-2</v>
      </c>
      <c r="I1311">
        <v>1.948312</v>
      </c>
      <c r="J1311">
        <v>4.2354999999999997E-2</v>
      </c>
      <c r="K1311" t="str">
        <f t="shared" si="20"/>
        <v>6</v>
      </c>
      <c r="L1311" t="s">
        <v>43</v>
      </c>
      <c r="M1311" t="s">
        <v>44</v>
      </c>
      <c r="N13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47 1</v>
      </c>
      <c r="O1311" t="e">
        <f>VLOOKUP(TableOMP[[#This Row],[Label]],TableAvg[],2,FALSE)</f>
        <v>#N/A</v>
      </c>
      <c r="P1311" t="e">
        <f>VLOOKUP(TableOMP[[#This Row],[Label]],TableAvg[],3,FALSE)</f>
        <v>#N/A</v>
      </c>
      <c r="Q1311" t="e">
        <f>TableOMP[[#This Row],[Avg]]-$U$2*TableOMP[[#This Row],[StdDev]]</f>
        <v>#N/A</v>
      </c>
      <c r="R1311" t="e">
        <f>TableOMP[[#This Row],[Avg]]+$U$2*TableOMP[[#This Row],[StdDev]]</f>
        <v>#N/A</v>
      </c>
      <c r="S1311" t="e">
        <f>IF(AND(TableOMP[[#This Row],[total_time]]&gt;=TableOMP[[#This Row],[Low]], TableOMP[[#This Row],[total_time]]&lt;=TableOMP[[#This Row],[High]]),1,0)</f>
        <v>#N/A</v>
      </c>
    </row>
    <row r="1312" spans="1:19" x14ac:dyDescent="0.25">
      <c r="A1312" t="s">
        <v>15</v>
      </c>
      <c r="B1312">
        <v>100</v>
      </c>
      <c r="C1312">
        <v>100</v>
      </c>
      <c r="D1312">
        <v>100000</v>
      </c>
      <c r="E1312">
        <v>48</v>
      </c>
      <c r="F1312">
        <v>1</v>
      </c>
      <c r="G1312">
        <v>1.513593</v>
      </c>
      <c r="H1312">
        <v>7.1583999999999995E-2</v>
      </c>
      <c r="I1312">
        <v>1.8489770000000001</v>
      </c>
      <c r="J1312">
        <v>3.934E-2</v>
      </c>
      <c r="K1312" t="str">
        <f t="shared" si="20"/>
        <v>6</v>
      </c>
      <c r="L1312" t="s">
        <v>43</v>
      </c>
      <c r="M1312" t="s">
        <v>44</v>
      </c>
      <c r="N13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48 1</v>
      </c>
      <c r="O1312" t="e">
        <f>VLOOKUP(TableOMP[[#This Row],[Label]],TableAvg[],2,FALSE)</f>
        <v>#N/A</v>
      </c>
      <c r="P1312" t="e">
        <f>VLOOKUP(TableOMP[[#This Row],[Label]],TableAvg[],3,FALSE)</f>
        <v>#N/A</v>
      </c>
      <c r="Q1312" t="e">
        <f>TableOMP[[#This Row],[Avg]]-$U$2*TableOMP[[#This Row],[StdDev]]</f>
        <v>#N/A</v>
      </c>
      <c r="R1312" t="e">
        <f>TableOMP[[#This Row],[Avg]]+$U$2*TableOMP[[#This Row],[StdDev]]</f>
        <v>#N/A</v>
      </c>
      <c r="S1312" t="e">
        <f>IF(AND(TableOMP[[#This Row],[total_time]]&gt;=TableOMP[[#This Row],[Low]], TableOMP[[#This Row],[total_time]]&lt;=TableOMP[[#This Row],[High]]),1,0)</f>
        <v>#N/A</v>
      </c>
    </row>
    <row r="1313" spans="1:19" x14ac:dyDescent="0.25">
      <c r="A1313" t="s">
        <v>15</v>
      </c>
      <c r="B1313">
        <v>100</v>
      </c>
      <c r="C1313">
        <v>100</v>
      </c>
      <c r="D1313">
        <v>100000</v>
      </c>
      <c r="E1313">
        <v>49</v>
      </c>
      <c r="F1313">
        <v>1</v>
      </c>
      <c r="G1313">
        <v>1.5455719999999999</v>
      </c>
      <c r="H1313">
        <v>8.1950999999999996E-2</v>
      </c>
      <c r="I1313">
        <v>2.112349</v>
      </c>
      <c r="J1313">
        <v>4.4006999999999998E-2</v>
      </c>
      <c r="K1313" t="str">
        <f t="shared" si="20"/>
        <v>6</v>
      </c>
      <c r="L1313" t="s">
        <v>43</v>
      </c>
      <c r="M1313" t="s">
        <v>44</v>
      </c>
      <c r="N13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49 1</v>
      </c>
      <c r="O1313" t="e">
        <f>VLOOKUP(TableOMP[[#This Row],[Label]],TableAvg[],2,FALSE)</f>
        <v>#N/A</v>
      </c>
      <c r="P1313" t="e">
        <f>VLOOKUP(TableOMP[[#This Row],[Label]],TableAvg[],3,FALSE)</f>
        <v>#N/A</v>
      </c>
      <c r="Q1313" t="e">
        <f>TableOMP[[#This Row],[Avg]]-$U$2*TableOMP[[#This Row],[StdDev]]</f>
        <v>#N/A</v>
      </c>
      <c r="R1313" t="e">
        <f>TableOMP[[#This Row],[Avg]]+$U$2*TableOMP[[#This Row],[StdDev]]</f>
        <v>#N/A</v>
      </c>
      <c r="S1313" t="e">
        <f>IF(AND(TableOMP[[#This Row],[total_time]]&gt;=TableOMP[[#This Row],[Low]], TableOMP[[#This Row],[total_time]]&lt;=TableOMP[[#This Row],[High]]),1,0)</f>
        <v>#N/A</v>
      </c>
    </row>
    <row r="1314" spans="1:19" x14ac:dyDescent="0.25">
      <c r="A1314" t="s">
        <v>15</v>
      </c>
      <c r="B1314">
        <v>100</v>
      </c>
      <c r="C1314">
        <v>100</v>
      </c>
      <c r="D1314">
        <v>100000</v>
      </c>
      <c r="E1314">
        <v>50</v>
      </c>
      <c r="F1314">
        <v>1</v>
      </c>
      <c r="G1314">
        <v>1.7201820000000001</v>
      </c>
      <c r="H1314">
        <v>4.5576999999999999E-2</v>
      </c>
      <c r="I1314">
        <v>1.944151</v>
      </c>
      <c r="J1314">
        <v>3.9676999999999997E-2</v>
      </c>
      <c r="K1314" t="str">
        <f t="shared" si="20"/>
        <v>6</v>
      </c>
      <c r="L1314" t="s">
        <v>43</v>
      </c>
      <c r="M1314" t="s">
        <v>44</v>
      </c>
      <c r="N13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50 1</v>
      </c>
      <c r="O1314" t="e">
        <f>VLOOKUP(TableOMP[[#This Row],[Label]],TableAvg[],2,FALSE)</f>
        <v>#N/A</v>
      </c>
      <c r="P1314" t="e">
        <f>VLOOKUP(TableOMP[[#This Row],[Label]],TableAvg[],3,FALSE)</f>
        <v>#N/A</v>
      </c>
      <c r="Q1314" t="e">
        <f>TableOMP[[#This Row],[Avg]]-$U$2*TableOMP[[#This Row],[StdDev]]</f>
        <v>#N/A</v>
      </c>
      <c r="R1314" t="e">
        <f>TableOMP[[#This Row],[Avg]]+$U$2*TableOMP[[#This Row],[StdDev]]</f>
        <v>#N/A</v>
      </c>
      <c r="S1314" t="e">
        <f>IF(AND(TableOMP[[#This Row],[total_time]]&gt;=TableOMP[[#This Row],[Low]], TableOMP[[#This Row],[total_time]]&lt;=TableOMP[[#This Row],[High]]),1,0)</f>
        <v>#N/A</v>
      </c>
    </row>
    <row r="1315" spans="1:19" x14ac:dyDescent="0.25">
      <c r="A1315" t="s">
        <v>15</v>
      </c>
      <c r="B1315">
        <v>100</v>
      </c>
      <c r="C1315">
        <v>100</v>
      </c>
      <c r="D1315">
        <v>100000</v>
      </c>
      <c r="E1315">
        <v>51</v>
      </c>
      <c r="F1315">
        <v>1</v>
      </c>
      <c r="G1315">
        <v>1.554494</v>
      </c>
      <c r="H1315">
        <v>4.9142999999999999E-2</v>
      </c>
      <c r="I1315">
        <v>2.108393</v>
      </c>
      <c r="J1315">
        <v>4.2167999999999997E-2</v>
      </c>
      <c r="K1315" t="str">
        <f t="shared" si="20"/>
        <v>6</v>
      </c>
      <c r="L1315" t="s">
        <v>43</v>
      </c>
      <c r="M1315" t="s">
        <v>44</v>
      </c>
      <c r="N13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51 1</v>
      </c>
      <c r="O1315" t="e">
        <f>VLOOKUP(TableOMP[[#This Row],[Label]],TableAvg[],2,FALSE)</f>
        <v>#N/A</v>
      </c>
      <c r="P1315" t="e">
        <f>VLOOKUP(TableOMP[[#This Row],[Label]],TableAvg[],3,FALSE)</f>
        <v>#N/A</v>
      </c>
      <c r="Q1315" t="e">
        <f>TableOMP[[#This Row],[Avg]]-$U$2*TableOMP[[#This Row],[StdDev]]</f>
        <v>#N/A</v>
      </c>
      <c r="R1315" t="e">
        <f>TableOMP[[#This Row],[Avg]]+$U$2*TableOMP[[#This Row],[StdDev]]</f>
        <v>#N/A</v>
      </c>
      <c r="S1315" t="e">
        <f>IF(AND(TableOMP[[#This Row],[total_time]]&gt;=TableOMP[[#This Row],[Low]], TableOMP[[#This Row],[total_time]]&lt;=TableOMP[[#This Row],[High]]),1,0)</f>
        <v>#N/A</v>
      </c>
    </row>
    <row r="1316" spans="1:19" x14ac:dyDescent="0.25">
      <c r="A1316" t="s">
        <v>15</v>
      </c>
      <c r="B1316">
        <v>100</v>
      </c>
      <c r="C1316">
        <v>100</v>
      </c>
      <c r="D1316">
        <v>100000</v>
      </c>
      <c r="E1316">
        <v>52</v>
      </c>
      <c r="F1316">
        <v>1</v>
      </c>
      <c r="G1316">
        <v>1.767083</v>
      </c>
      <c r="H1316">
        <v>7.6247999999999996E-2</v>
      </c>
      <c r="I1316">
        <v>2.2603110000000002</v>
      </c>
      <c r="J1316">
        <v>4.4319999999999998E-2</v>
      </c>
      <c r="K1316" t="str">
        <f t="shared" si="20"/>
        <v>6</v>
      </c>
      <c r="L1316" t="s">
        <v>43</v>
      </c>
      <c r="M1316" t="s">
        <v>44</v>
      </c>
      <c r="N13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52 1</v>
      </c>
      <c r="O1316" t="e">
        <f>VLOOKUP(TableOMP[[#This Row],[Label]],TableAvg[],2,FALSE)</f>
        <v>#N/A</v>
      </c>
      <c r="P1316" t="e">
        <f>VLOOKUP(TableOMP[[#This Row],[Label]],TableAvg[],3,FALSE)</f>
        <v>#N/A</v>
      </c>
      <c r="Q1316" t="e">
        <f>TableOMP[[#This Row],[Avg]]-$U$2*TableOMP[[#This Row],[StdDev]]</f>
        <v>#N/A</v>
      </c>
      <c r="R1316" t="e">
        <f>TableOMP[[#This Row],[Avg]]+$U$2*TableOMP[[#This Row],[StdDev]]</f>
        <v>#N/A</v>
      </c>
      <c r="S1316" t="e">
        <f>IF(AND(TableOMP[[#This Row],[total_time]]&gt;=TableOMP[[#This Row],[Low]], TableOMP[[#This Row],[total_time]]&lt;=TableOMP[[#This Row],[High]]),1,0)</f>
        <v>#N/A</v>
      </c>
    </row>
    <row r="1317" spans="1:19" x14ac:dyDescent="0.25">
      <c r="A1317" t="s">
        <v>15</v>
      </c>
      <c r="B1317">
        <v>100</v>
      </c>
      <c r="C1317">
        <v>100</v>
      </c>
      <c r="D1317">
        <v>100000</v>
      </c>
      <c r="E1317">
        <v>53</v>
      </c>
      <c r="F1317">
        <v>1</v>
      </c>
      <c r="G1317">
        <v>1.7539309999999999</v>
      </c>
      <c r="H1317">
        <v>7.8897999999999996E-2</v>
      </c>
      <c r="I1317">
        <v>2.5435210000000001</v>
      </c>
      <c r="J1317">
        <v>4.8913999999999999E-2</v>
      </c>
      <c r="K1317" t="str">
        <f t="shared" si="20"/>
        <v>6</v>
      </c>
      <c r="L1317" t="s">
        <v>43</v>
      </c>
      <c r="M1317" t="s">
        <v>44</v>
      </c>
      <c r="N13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53 1</v>
      </c>
      <c r="O1317" t="e">
        <f>VLOOKUP(TableOMP[[#This Row],[Label]],TableAvg[],2,FALSE)</f>
        <v>#N/A</v>
      </c>
      <c r="P1317" t="e">
        <f>VLOOKUP(TableOMP[[#This Row],[Label]],TableAvg[],3,FALSE)</f>
        <v>#N/A</v>
      </c>
      <c r="Q1317" t="e">
        <f>TableOMP[[#This Row],[Avg]]-$U$2*TableOMP[[#This Row],[StdDev]]</f>
        <v>#N/A</v>
      </c>
      <c r="R1317" t="e">
        <f>TableOMP[[#This Row],[Avg]]+$U$2*TableOMP[[#This Row],[StdDev]]</f>
        <v>#N/A</v>
      </c>
      <c r="S1317" t="e">
        <f>IF(AND(TableOMP[[#This Row],[total_time]]&gt;=TableOMP[[#This Row],[Low]], TableOMP[[#This Row],[total_time]]&lt;=TableOMP[[#This Row],[High]]),1,0)</f>
        <v>#N/A</v>
      </c>
    </row>
    <row r="1318" spans="1:19" x14ac:dyDescent="0.25">
      <c r="A1318" t="s">
        <v>15</v>
      </c>
      <c r="B1318">
        <v>100</v>
      </c>
      <c r="C1318">
        <v>100</v>
      </c>
      <c r="D1318">
        <v>100000</v>
      </c>
      <c r="E1318">
        <v>54</v>
      </c>
      <c r="F1318">
        <v>1</v>
      </c>
      <c r="G1318">
        <v>1.6412009999999999</v>
      </c>
      <c r="H1318">
        <v>0.12548500000000001</v>
      </c>
      <c r="I1318">
        <v>2.9943059999999999</v>
      </c>
      <c r="J1318">
        <v>5.6495999999999998E-2</v>
      </c>
      <c r="K1318" t="str">
        <f t="shared" si="20"/>
        <v>6</v>
      </c>
      <c r="L1318" t="s">
        <v>43</v>
      </c>
      <c r="M1318" t="s">
        <v>44</v>
      </c>
      <c r="N13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54 1</v>
      </c>
      <c r="O1318" t="e">
        <f>VLOOKUP(TableOMP[[#This Row],[Label]],TableAvg[],2,FALSE)</f>
        <v>#N/A</v>
      </c>
      <c r="P1318" t="e">
        <f>VLOOKUP(TableOMP[[#This Row],[Label]],TableAvg[],3,FALSE)</f>
        <v>#N/A</v>
      </c>
      <c r="Q1318" t="e">
        <f>TableOMP[[#This Row],[Avg]]-$U$2*TableOMP[[#This Row],[StdDev]]</f>
        <v>#N/A</v>
      </c>
      <c r="R1318" t="e">
        <f>TableOMP[[#This Row],[Avg]]+$U$2*TableOMP[[#This Row],[StdDev]]</f>
        <v>#N/A</v>
      </c>
      <c r="S1318" t="e">
        <f>IF(AND(TableOMP[[#This Row],[total_time]]&gt;=TableOMP[[#This Row],[Low]], TableOMP[[#This Row],[total_time]]&lt;=TableOMP[[#This Row],[High]]),1,0)</f>
        <v>#N/A</v>
      </c>
    </row>
    <row r="1319" spans="1:19" x14ac:dyDescent="0.25">
      <c r="A1319" t="s">
        <v>15</v>
      </c>
      <c r="B1319">
        <v>100</v>
      </c>
      <c r="C1319">
        <v>100</v>
      </c>
      <c r="D1319">
        <v>100000</v>
      </c>
      <c r="E1319">
        <v>55</v>
      </c>
      <c r="F1319">
        <v>1</v>
      </c>
      <c r="G1319">
        <v>1.6401079999999999</v>
      </c>
      <c r="H1319">
        <v>9.3992000000000006E-2</v>
      </c>
      <c r="I1319">
        <v>3.6063679999999998</v>
      </c>
      <c r="J1319">
        <v>6.6784999999999997E-2</v>
      </c>
      <c r="K1319" t="str">
        <f t="shared" si="20"/>
        <v>6</v>
      </c>
      <c r="L1319" t="s">
        <v>43</v>
      </c>
      <c r="M1319" t="s">
        <v>44</v>
      </c>
      <c r="N13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55 1</v>
      </c>
      <c r="O1319" t="e">
        <f>VLOOKUP(TableOMP[[#This Row],[Label]],TableAvg[],2,FALSE)</f>
        <v>#N/A</v>
      </c>
      <c r="P1319" t="e">
        <f>VLOOKUP(TableOMP[[#This Row],[Label]],TableAvg[],3,FALSE)</f>
        <v>#N/A</v>
      </c>
      <c r="Q1319" t="e">
        <f>TableOMP[[#This Row],[Avg]]-$U$2*TableOMP[[#This Row],[StdDev]]</f>
        <v>#N/A</v>
      </c>
      <c r="R1319" t="e">
        <f>TableOMP[[#This Row],[Avg]]+$U$2*TableOMP[[#This Row],[StdDev]]</f>
        <v>#N/A</v>
      </c>
      <c r="S1319" t="e">
        <f>IF(AND(TableOMP[[#This Row],[total_time]]&gt;=TableOMP[[#This Row],[Low]], TableOMP[[#This Row],[total_time]]&lt;=TableOMP[[#This Row],[High]]),1,0)</f>
        <v>#N/A</v>
      </c>
    </row>
    <row r="1320" spans="1:19" x14ac:dyDescent="0.25">
      <c r="A1320" t="s">
        <v>15</v>
      </c>
      <c r="B1320">
        <v>100</v>
      </c>
      <c r="C1320">
        <v>100</v>
      </c>
      <c r="D1320">
        <v>100000</v>
      </c>
      <c r="E1320">
        <v>56</v>
      </c>
      <c r="F1320">
        <v>1</v>
      </c>
      <c r="G1320">
        <v>1.8598220000000001</v>
      </c>
      <c r="H1320">
        <v>7.2825000000000001E-2</v>
      </c>
      <c r="I1320">
        <v>2.869297</v>
      </c>
      <c r="J1320">
        <v>5.2169E-2</v>
      </c>
      <c r="K1320" t="str">
        <f t="shared" si="20"/>
        <v>6</v>
      </c>
      <c r="L1320" t="s">
        <v>43</v>
      </c>
      <c r="M1320" t="s">
        <v>44</v>
      </c>
      <c r="N13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56 1</v>
      </c>
      <c r="O1320" t="e">
        <f>VLOOKUP(TableOMP[[#This Row],[Label]],TableAvg[],2,FALSE)</f>
        <v>#N/A</v>
      </c>
      <c r="P1320" t="e">
        <f>VLOOKUP(TableOMP[[#This Row],[Label]],TableAvg[],3,FALSE)</f>
        <v>#N/A</v>
      </c>
      <c r="Q1320" t="e">
        <f>TableOMP[[#This Row],[Avg]]-$U$2*TableOMP[[#This Row],[StdDev]]</f>
        <v>#N/A</v>
      </c>
      <c r="R1320" t="e">
        <f>TableOMP[[#This Row],[Avg]]+$U$2*TableOMP[[#This Row],[StdDev]]</f>
        <v>#N/A</v>
      </c>
      <c r="S1320" t="e">
        <f>IF(AND(TableOMP[[#This Row],[total_time]]&gt;=TableOMP[[#This Row],[Low]], TableOMP[[#This Row],[total_time]]&lt;=TableOMP[[#This Row],[High]]),1,0)</f>
        <v>#N/A</v>
      </c>
    </row>
    <row r="1321" spans="1:19" x14ac:dyDescent="0.25">
      <c r="A1321" t="s">
        <v>15</v>
      </c>
      <c r="B1321">
        <v>100</v>
      </c>
      <c r="C1321">
        <v>100</v>
      </c>
      <c r="D1321">
        <v>100000</v>
      </c>
      <c r="E1321">
        <v>57</v>
      </c>
      <c r="F1321">
        <v>1</v>
      </c>
      <c r="G1321">
        <v>1.7369870000000001</v>
      </c>
      <c r="H1321">
        <v>0.133628</v>
      </c>
      <c r="I1321">
        <v>3.25685</v>
      </c>
      <c r="J1321">
        <v>5.8158000000000001E-2</v>
      </c>
      <c r="K1321" t="str">
        <f t="shared" si="20"/>
        <v>6</v>
      </c>
      <c r="L1321" t="s">
        <v>43</v>
      </c>
      <c r="M1321" t="s">
        <v>44</v>
      </c>
      <c r="N13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57 1</v>
      </c>
      <c r="O1321" t="e">
        <f>VLOOKUP(TableOMP[[#This Row],[Label]],TableAvg[],2,FALSE)</f>
        <v>#N/A</v>
      </c>
      <c r="P1321" t="e">
        <f>VLOOKUP(TableOMP[[#This Row],[Label]],TableAvg[],3,FALSE)</f>
        <v>#N/A</v>
      </c>
      <c r="Q1321" t="e">
        <f>TableOMP[[#This Row],[Avg]]-$U$2*TableOMP[[#This Row],[StdDev]]</f>
        <v>#N/A</v>
      </c>
      <c r="R1321" t="e">
        <f>TableOMP[[#This Row],[Avg]]+$U$2*TableOMP[[#This Row],[StdDev]]</f>
        <v>#N/A</v>
      </c>
      <c r="S1321" t="e">
        <f>IF(AND(TableOMP[[#This Row],[total_time]]&gt;=TableOMP[[#This Row],[Low]], TableOMP[[#This Row],[total_time]]&lt;=TableOMP[[#This Row],[High]]),1,0)</f>
        <v>#N/A</v>
      </c>
    </row>
    <row r="1322" spans="1:19" x14ac:dyDescent="0.25">
      <c r="A1322" t="s">
        <v>15</v>
      </c>
      <c r="B1322">
        <v>100</v>
      </c>
      <c r="C1322">
        <v>100</v>
      </c>
      <c r="D1322">
        <v>100000</v>
      </c>
      <c r="E1322">
        <v>58</v>
      </c>
      <c r="F1322">
        <v>1</v>
      </c>
      <c r="G1322">
        <v>1.355934</v>
      </c>
      <c r="H1322">
        <v>6.0867999999999998E-2</v>
      </c>
      <c r="I1322">
        <v>3.0015010000000002</v>
      </c>
      <c r="J1322">
        <v>5.2658000000000003E-2</v>
      </c>
      <c r="K1322" t="str">
        <f t="shared" si="20"/>
        <v>6</v>
      </c>
      <c r="L1322" t="s">
        <v>43</v>
      </c>
      <c r="M1322" t="s">
        <v>44</v>
      </c>
      <c r="N13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58 1</v>
      </c>
      <c r="O1322" t="e">
        <f>VLOOKUP(TableOMP[[#This Row],[Label]],TableAvg[],2,FALSE)</f>
        <v>#N/A</v>
      </c>
      <c r="P1322" t="e">
        <f>VLOOKUP(TableOMP[[#This Row],[Label]],TableAvg[],3,FALSE)</f>
        <v>#N/A</v>
      </c>
      <c r="Q1322" t="e">
        <f>TableOMP[[#This Row],[Avg]]-$U$2*TableOMP[[#This Row],[StdDev]]</f>
        <v>#N/A</v>
      </c>
      <c r="R1322" t="e">
        <f>TableOMP[[#This Row],[Avg]]+$U$2*TableOMP[[#This Row],[StdDev]]</f>
        <v>#N/A</v>
      </c>
      <c r="S1322" t="e">
        <f>IF(AND(TableOMP[[#This Row],[total_time]]&gt;=TableOMP[[#This Row],[Low]], TableOMP[[#This Row],[total_time]]&lt;=TableOMP[[#This Row],[High]]),1,0)</f>
        <v>#N/A</v>
      </c>
    </row>
    <row r="1323" spans="1:19" x14ac:dyDescent="0.25">
      <c r="A1323" t="s">
        <v>15</v>
      </c>
      <c r="B1323">
        <v>100</v>
      </c>
      <c r="C1323">
        <v>100</v>
      </c>
      <c r="D1323">
        <v>100000</v>
      </c>
      <c r="E1323">
        <v>59</v>
      </c>
      <c r="F1323">
        <v>1</v>
      </c>
      <c r="G1323">
        <v>1.2743930000000001</v>
      </c>
      <c r="H1323">
        <v>6.3719999999999999E-2</v>
      </c>
      <c r="I1323">
        <v>3.1751559999999999</v>
      </c>
      <c r="J1323">
        <v>5.4744000000000001E-2</v>
      </c>
      <c r="K1323" t="str">
        <f t="shared" si="20"/>
        <v>6</v>
      </c>
      <c r="L1323" t="s">
        <v>43</v>
      </c>
      <c r="M1323" t="s">
        <v>44</v>
      </c>
      <c r="N13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59 1</v>
      </c>
      <c r="O1323" t="e">
        <f>VLOOKUP(TableOMP[[#This Row],[Label]],TableAvg[],2,FALSE)</f>
        <v>#N/A</v>
      </c>
      <c r="P1323" t="e">
        <f>VLOOKUP(TableOMP[[#This Row],[Label]],TableAvg[],3,FALSE)</f>
        <v>#N/A</v>
      </c>
      <c r="Q1323" t="e">
        <f>TableOMP[[#This Row],[Avg]]-$U$2*TableOMP[[#This Row],[StdDev]]</f>
        <v>#N/A</v>
      </c>
      <c r="R1323" t="e">
        <f>TableOMP[[#This Row],[Avg]]+$U$2*TableOMP[[#This Row],[StdDev]]</f>
        <v>#N/A</v>
      </c>
      <c r="S1323" t="e">
        <f>IF(AND(TableOMP[[#This Row],[total_time]]&gt;=TableOMP[[#This Row],[Low]], TableOMP[[#This Row],[total_time]]&lt;=TableOMP[[#This Row],[High]]),1,0)</f>
        <v>#N/A</v>
      </c>
    </row>
    <row r="1324" spans="1:19" x14ac:dyDescent="0.25">
      <c r="A1324" t="s">
        <v>15</v>
      </c>
      <c r="B1324">
        <v>100</v>
      </c>
      <c r="C1324">
        <v>100</v>
      </c>
      <c r="D1324">
        <v>100000</v>
      </c>
      <c r="E1324">
        <v>60</v>
      </c>
      <c r="F1324">
        <v>1</v>
      </c>
      <c r="G1324">
        <v>1.3289820000000001</v>
      </c>
      <c r="H1324">
        <v>7.2109999999999994E-2</v>
      </c>
      <c r="I1324">
        <v>3.224923</v>
      </c>
      <c r="J1324">
        <v>5.466E-2</v>
      </c>
      <c r="K1324" t="str">
        <f t="shared" si="20"/>
        <v>6</v>
      </c>
      <c r="L1324" t="s">
        <v>43</v>
      </c>
      <c r="M1324" t="s">
        <v>44</v>
      </c>
      <c r="N13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60 1</v>
      </c>
      <c r="O1324" t="e">
        <f>VLOOKUP(TableOMP[[#This Row],[Label]],TableAvg[],2,FALSE)</f>
        <v>#N/A</v>
      </c>
      <c r="P1324" t="e">
        <f>VLOOKUP(TableOMP[[#This Row],[Label]],TableAvg[],3,FALSE)</f>
        <v>#N/A</v>
      </c>
      <c r="Q1324" t="e">
        <f>TableOMP[[#This Row],[Avg]]-$U$2*TableOMP[[#This Row],[StdDev]]</f>
        <v>#N/A</v>
      </c>
      <c r="R1324" t="e">
        <f>TableOMP[[#This Row],[Avg]]+$U$2*TableOMP[[#This Row],[StdDev]]</f>
        <v>#N/A</v>
      </c>
      <c r="S1324" t="e">
        <f>IF(AND(TableOMP[[#This Row],[total_time]]&gt;=TableOMP[[#This Row],[Low]], TableOMP[[#This Row],[total_time]]&lt;=TableOMP[[#This Row],[High]]),1,0)</f>
        <v>#N/A</v>
      </c>
    </row>
    <row r="1325" spans="1:19" x14ac:dyDescent="0.25">
      <c r="A1325" t="s">
        <v>15</v>
      </c>
      <c r="B1325">
        <v>100</v>
      </c>
      <c r="C1325">
        <v>100</v>
      </c>
      <c r="D1325">
        <v>100000</v>
      </c>
      <c r="E1325">
        <v>61</v>
      </c>
      <c r="F1325">
        <v>1</v>
      </c>
      <c r="G1325">
        <v>1.3002800000000001</v>
      </c>
      <c r="H1325">
        <v>6.2614000000000003E-2</v>
      </c>
      <c r="I1325">
        <v>3.269755</v>
      </c>
      <c r="J1325">
        <v>5.4496000000000003E-2</v>
      </c>
      <c r="K1325" t="str">
        <f t="shared" si="20"/>
        <v>6</v>
      </c>
      <c r="L1325" t="s">
        <v>43</v>
      </c>
      <c r="M1325" t="s">
        <v>44</v>
      </c>
      <c r="N13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61 1</v>
      </c>
      <c r="O1325" t="e">
        <f>VLOOKUP(TableOMP[[#This Row],[Label]],TableAvg[],2,FALSE)</f>
        <v>#N/A</v>
      </c>
      <c r="P1325" t="e">
        <f>VLOOKUP(TableOMP[[#This Row],[Label]],TableAvg[],3,FALSE)</f>
        <v>#N/A</v>
      </c>
      <c r="Q1325" t="e">
        <f>TableOMP[[#This Row],[Avg]]-$U$2*TableOMP[[#This Row],[StdDev]]</f>
        <v>#N/A</v>
      </c>
      <c r="R1325" t="e">
        <f>TableOMP[[#This Row],[Avg]]+$U$2*TableOMP[[#This Row],[StdDev]]</f>
        <v>#N/A</v>
      </c>
      <c r="S1325" t="e">
        <f>IF(AND(TableOMP[[#This Row],[total_time]]&gt;=TableOMP[[#This Row],[Low]], TableOMP[[#This Row],[total_time]]&lt;=TableOMP[[#This Row],[High]]),1,0)</f>
        <v>#N/A</v>
      </c>
    </row>
    <row r="1326" spans="1:19" x14ac:dyDescent="0.25">
      <c r="A1326" t="s">
        <v>15</v>
      </c>
      <c r="B1326">
        <v>100</v>
      </c>
      <c r="C1326">
        <v>100</v>
      </c>
      <c r="D1326">
        <v>100000</v>
      </c>
      <c r="E1326">
        <v>62</v>
      </c>
      <c r="F1326">
        <v>1</v>
      </c>
      <c r="G1326">
        <v>1.356104</v>
      </c>
      <c r="H1326">
        <v>6.5282000000000007E-2</v>
      </c>
      <c r="I1326">
        <v>3.4834130000000001</v>
      </c>
      <c r="J1326">
        <v>5.7105000000000003E-2</v>
      </c>
      <c r="K1326" t="str">
        <f t="shared" si="20"/>
        <v>6</v>
      </c>
      <c r="L1326" t="s">
        <v>43</v>
      </c>
      <c r="M1326" t="s">
        <v>44</v>
      </c>
      <c r="N13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62 1</v>
      </c>
      <c r="O1326" t="e">
        <f>VLOOKUP(TableOMP[[#This Row],[Label]],TableAvg[],2,FALSE)</f>
        <v>#N/A</v>
      </c>
      <c r="P1326" t="e">
        <f>VLOOKUP(TableOMP[[#This Row],[Label]],TableAvg[],3,FALSE)</f>
        <v>#N/A</v>
      </c>
      <c r="Q1326" t="e">
        <f>TableOMP[[#This Row],[Avg]]-$U$2*TableOMP[[#This Row],[StdDev]]</f>
        <v>#N/A</v>
      </c>
      <c r="R1326" t="e">
        <f>TableOMP[[#This Row],[Avg]]+$U$2*TableOMP[[#This Row],[StdDev]]</f>
        <v>#N/A</v>
      </c>
      <c r="S1326" t="e">
        <f>IF(AND(TableOMP[[#This Row],[total_time]]&gt;=TableOMP[[#This Row],[Low]], TableOMP[[#This Row],[total_time]]&lt;=TableOMP[[#This Row],[High]]),1,0)</f>
        <v>#N/A</v>
      </c>
    </row>
    <row r="1327" spans="1:19" x14ac:dyDescent="0.25">
      <c r="A1327" t="s">
        <v>15</v>
      </c>
      <c r="B1327">
        <v>100</v>
      </c>
      <c r="C1327">
        <v>100</v>
      </c>
      <c r="D1327">
        <v>100000</v>
      </c>
      <c r="E1327">
        <v>63</v>
      </c>
      <c r="F1327">
        <v>1</v>
      </c>
      <c r="G1327">
        <v>1.2803659999999999</v>
      </c>
      <c r="H1327">
        <v>7.4413000000000007E-2</v>
      </c>
      <c r="I1327">
        <v>3.4836360000000002</v>
      </c>
      <c r="J1327">
        <v>5.6188000000000002E-2</v>
      </c>
      <c r="K1327" t="str">
        <f t="shared" si="20"/>
        <v>6</v>
      </c>
      <c r="L1327" t="s">
        <v>43</v>
      </c>
      <c r="M1327" t="s">
        <v>44</v>
      </c>
      <c r="N13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63 1</v>
      </c>
      <c r="O1327" t="e">
        <f>VLOOKUP(TableOMP[[#This Row],[Label]],TableAvg[],2,FALSE)</f>
        <v>#N/A</v>
      </c>
      <c r="P1327" t="e">
        <f>VLOOKUP(TableOMP[[#This Row],[Label]],TableAvg[],3,FALSE)</f>
        <v>#N/A</v>
      </c>
      <c r="Q1327" t="e">
        <f>TableOMP[[#This Row],[Avg]]-$U$2*TableOMP[[#This Row],[StdDev]]</f>
        <v>#N/A</v>
      </c>
      <c r="R1327" t="e">
        <f>TableOMP[[#This Row],[Avg]]+$U$2*TableOMP[[#This Row],[StdDev]]</f>
        <v>#N/A</v>
      </c>
      <c r="S1327" t="e">
        <f>IF(AND(TableOMP[[#This Row],[total_time]]&gt;=TableOMP[[#This Row],[Low]], TableOMP[[#This Row],[total_time]]&lt;=TableOMP[[#This Row],[High]]),1,0)</f>
        <v>#N/A</v>
      </c>
    </row>
    <row r="1328" spans="1:19" x14ac:dyDescent="0.25">
      <c r="A1328" t="s">
        <v>15</v>
      </c>
      <c r="B1328">
        <v>100</v>
      </c>
      <c r="C1328">
        <v>100</v>
      </c>
      <c r="D1328">
        <v>100000</v>
      </c>
      <c r="E1328">
        <v>64</v>
      </c>
      <c r="F1328">
        <v>1</v>
      </c>
      <c r="G1328">
        <v>1.3166</v>
      </c>
      <c r="H1328">
        <v>7.1677000000000005E-2</v>
      </c>
      <c r="I1328">
        <v>3.9886140000000001</v>
      </c>
      <c r="J1328">
        <v>6.3311000000000006E-2</v>
      </c>
      <c r="K1328" t="str">
        <f t="shared" si="20"/>
        <v>6</v>
      </c>
      <c r="L1328" t="s">
        <v>43</v>
      </c>
      <c r="M1328" t="s">
        <v>44</v>
      </c>
      <c r="N13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64 1</v>
      </c>
      <c r="O1328" t="e">
        <f>VLOOKUP(TableOMP[[#This Row],[Label]],TableAvg[],2,FALSE)</f>
        <v>#N/A</v>
      </c>
      <c r="P1328" t="e">
        <f>VLOOKUP(TableOMP[[#This Row],[Label]],TableAvg[],3,FALSE)</f>
        <v>#N/A</v>
      </c>
      <c r="Q1328" t="e">
        <f>TableOMP[[#This Row],[Avg]]-$U$2*TableOMP[[#This Row],[StdDev]]</f>
        <v>#N/A</v>
      </c>
      <c r="R1328" t="e">
        <f>TableOMP[[#This Row],[Avg]]+$U$2*TableOMP[[#This Row],[StdDev]]</f>
        <v>#N/A</v>
      </c>
      <c r="S1328" t="e">
        <f>IF(AND(TableOMP[[#This Row],[total_time]]&gt;=TableOMP[[#This Row],[Low]], TableOMP[[#This Row],[total_time]]&lt;=TableOMP[[#This Row],[High]]),1,0)</f>
        <v>#N/A</v>
      </c>
    </row>
    <row r="1329" spans="1:19" x14ac:dyDescent="0.25">
      <c r="A1329" t="s">
        <v>15</v>
      </c>
      <c r="B1329">
        <v>10000</v>
      </c>
      <c r="C1329">
        <v>100</v>
      </c>
      <c r="D1329">
        <v>100000</v>
      </c>
      <c r="E1329">
        <v>1</v>
      </c>
      <c r="F1329">
        <v>1</v>
      </c>
      <c r="G1329">
        <v>187.459632</v>
      </c>
      <c r="H1329">
        <v>1.2616799999999999</v>
      </c>
      <c r="I1329">
        <v>0</v>
      </c>
      <c r="J1329">
        <v>0</v>
      </c>
      <c r="K1329" t="str">
        <f t="shared" si="20"/>
        <v>6</v>
      </c>
      <c r="L1329" t="s">
        <v>43</v>
      </c>
      <c r="M1329" t="s">
        <v>44</v>
      </c>
      <c r="N13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 1</v>
      </c>
      <c r="O1329">
        <f>VLOOKUP(TableOMP[[#This Row],[Label]],TableAvg[],2,FALSE)</f>
        <v>0</v>
      </c>
      <c r="P1329">
        <f>VLOOKUP(TableOMP[[#This Row],[Label]],TableAvg[],3,FALSE)</f>
        <v>0</v>
      </c>
      <c r="Q1329">
        <f>TableOMP[[#This Row],[Avg]]-$U$2*TableOMP[[#This Row],[StdDev]]</f>
        <v>0</v>
      </c>
      <c r="R1329">
        <f>TableOMP[[#This Row],[Avg]]+$U$2*TableOMP[[#This Row],[StdDev]]</f>
        <v>0</v>
      </c>
      <c r="S1329">
        <f>IF(AND(TableOMP[[#This Row],[total_time]]&gt;=TableOMP[[#This Row],[Low]], TableOMP[[#This Row],[total_time]]&lt;=TableOMP[[#This Row],[High]]),1,0)</f>
        <v>0</v>
      </c>
    </row>
    <row r="1330" spans="1:19" x14ac:dyDescent="0.25">
      <c r="A1330" t="s">
        <v>15</v>
      </c>
      <c r="B1330">
        <v>10000</v>
      </c>
      <c r="C1330">
        <v>100</v>
      </c>
      <c r="D1330">
        <v>100000</v>
      </c>
      <c r="E1330">
        <v>2</v>
      </c>
      <c r="F1330">
        <v>1</v>
      </c>
      <c r="G1330">
        <v>92.868458000000004</v>
      </c>
      <c r="H1330">
        <v>0.40100999999999998</v>
      </c>
      <c r="I1330">
        <v>0.20180300000000001</v>
      </c>
      <c r="J1330">
        <v>0.20180300000000001</v>
      </c>
      <c r="K1330" t="str">
        <f t="shared" si="20"/>
        <v>6</v>
      </c>
      <c r="L1330" t="s">
        <v>43</v>
      </c>
      <c r="M1330" t="s">
        <v>44</v>
      </c>
      <c r="N13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 1</v>
      </c>
      <c r="O1330" t="e">
        <f>VLOOKUP(TableOMP[[#This Row],[Label]],TableAvg[],2,FALSE)</f>
        <v>#N/A</v>
      </c>
      <c r="P1330" t="e">
        <f>VLOOKUP(TableOMP[[#This Row],[Label]],TableAvg[],3,FALSE)</f>
        <v>#N/A</v>
      </c>
      <c r="Q1330" t="e">
        <f>TableOMP[[#This Row],[Avg]]-$U$2*TableOMP[[#This Row],[StdDev]]</f>
        <v>#N/A</v>
      </c>
      <c r="R1330" t="e">
        <f>TableOMP[[#This Row],[Avg]]+$U$2*TableOMP[[#This Row],[StdDev]]</f>
        <v>#N/A</v>
      </c>
      <c r="S1330" t="e">
        <f>IF(AND(TableOMP[[#This Row],[total_time]]&gt;=TableOMP[[#This Row],[Low]], TableOMP[[#This Row],[total_time]]&lt;=TableOMP[[#This Row],[High]]),1,0)</f>
        <v>#N/A</v>
      </c>
    </row>
    <row r="1331" spans="1:19" x14ac:dyDescent="0.25">
      <c r="A1331" t="s">
        <v>15</v>
      </c>
      <c r="B1331">
        <v>10000</v>
      </c>
      <c r="C1331">
        <v>100</v>
      </c>
      <c r="D1331">
        <v>100000</v>
      </c>
      <c r="E1331">
        <v>3</v>
      </c>
      <c r="F1331">
        <v>1</v>
      </c>
      <c r="G1331">
        <v>61.994624000000002</v>
      </c>
      <c r="H1331">
        <v>0.84071899999999999</v>
      </c>
      <c r="I1331">
        <v>0.77173999999999998</v>
      </c>
      <c r="J1331">
        <v>0.38586999999999999</v>
      </c>
      <c r="K1331" t="str">
        <f t="shared" si="20"/>
        <v>6</v>
      </c>
      <c r="L1331" t="s">
        <v>43</v>
      </c>
      <c r="M1331" t="s">
        <v>44</v>
      </c>
      <c r="N13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 1</v>
      </c>
      <c r="O1331" t="e">
        <f>VLOOKUP(TableOMP[[#This Row],[Label]],TableAvg[],2,FALSE)</f>
        <v>#N/A</v>
      </c>
      <c r="P1331" t="e">
        <f>VLOOKUP(TableOMP[[#This Row],[Label]],TableAvg[],3,FALSE)</f>
        <v>#N/A</v>
      </c>
      <c r="Q1331" t="e">
        <f>TableOMP[[#This Row],[Avg]]-$U$2*TableOMP[[#This Row],[StdDev]]</f>
        <v>#N/A</v>
      </c>
      <c r="R1331" t="e">
        <f>TableOMP[[#This Row],[Avg]]+$U$2*TableOMP[[#This Row],[StdDev]]</f>
        <v>#N/A</v>
      </c>
      <c r="S1331" t="e">
        <f>IF(AND(TableOMP[[#This Row],[total_time]]&gt;=TableOMP[[#This Row],[Low]], TableOMP[[#This Row],[total_time]]&lt;=TableOMP[[#This Row],[High]]),1,0)</f>
        <v>#N/A</v>
      </c>
    </row>
    <row r="1332" spans="1:19" x14ac:dyDescent="0.25">
      <c r="A1332" t="s">
        <v>15</v>
      </c>
      <c r="B1332">
        <v>10000</v>
      </c>
      <c r="C1332">
        <v>100</v>
      </c>
      <c r="D1332">
        <v>100000</v>
      </c>
      <c r="E1332">
        <v>4</v>
      </c>
      <c r="F1332">
        <v>1</v>
      </c>
      <c r="G1332">
        <v>57.847710999999997</v>
      </c>
      <c r="H1332">
        <v>11.889885</v>
      </c>
      <c r="I1332">
        <v>2.075494</v>
      </c>
      <c r="J1332">
        <v>0.69183099999999997</v>
      </c>
      <c r="K1332" t="str">
        <f t="shared" si="20"/>
        <v>6</v>
      </c>
      <c r="L1332" t="s">
        <v>43</v>
      </c>
      <c r="M1332" t="s">
        <v>44</v>
      </c>
      <c r="N13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 1</v>
      </c>
      <c r="O1332" t="e">
        <f>VLOOKUP(TableOMP[[#This Row],[Label]],TableAvg[],2,FALSE)</f>
        <v>#N/A</v>
      </c>
      <c r="P1332" t="e">
        <f>VLOOKUP(TableOMP[[#This Row],[Label]],TableAvg[],3,FALSE)</f>
        <v>#N/A</v>
      </c>
      <c r="Q1332" t="e">
        <f>TableOMP[[#This Row],[Avg]]-$U$2*TableOMP[[#This Row],[StdDev]]</f>
        <v>#N/A</v>
      </c>
      <c r="R1332" t="e">
        <f>TableOMP[[#This Row],[Avg]]+$U$2*TableOMP[[#This Row],[StdDev]]</f>
        <v>#N/A</v>
      </c>
      <c r="S1332" t="e">
        <f>IF(AND(TableOMP[[#This Row],[total_time]]&gt;=TableOMP[[#This Row],[Low]], TableOMP[[#This Row],[total_time]]&lt;=TableOMP[[#This Row],[High]]),1,0)</f>
        <v>#N/A</v>
      </c>
    </row>
    <row r="1333" spans="1:19" x14ac:dyDescent="0.25">
      <c r="A1333" t="s">
        <v>15</v>
      </c>
      <c r="B1333">
        <v>10000</v>
      </c>
      <c r="C1333">
        <v>100</v>
      </c>
      <c r="D1333">
        <v>100000</v>
      </c>
      <c r="E1333">
        <v>5</v>
      </c>
      <c r="F1333">
        <v>1</v>
      </c>
      <c r="G1333">
        <v>37.250669000000002</v>
      </c>
      <c r="H1333">
        <v>0.396596</v>
      </c>
      <c r="I1333">
        <v>0.97126000000000001</v>
      </c>
      <c r="J1333">
        <v>0.242815</v>
      </c>
      <c r="K1333" t="str">
        <f t="shared" si="20"/>
        <v>6</v>
      </c>
      <c r="L1333" t="s">
        <v>43</v>
      </c>
      <c r="M1333" t="s">
        <v>44</v>
      </c>
      <c r="N13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 1</v>
      </c>
      <c r="O1333" t="e">
        <f>VLOOKUP(TableOMP[[#This Row],[Label]],TableAvg[],2,FALSE)</f>
        <v>#N/A</v>
      </c>
      <c r="P1333" t="e">
        <f>VLOOKUP(TableOMP[[#This Row],[Label]],TableAvg[],3,FALSE)</f>
        <v>#N/A</v>
      </c>
      <c r="Q1333" t="e">
        <f>TableOMP[[#This Row],[Avg]]-$U$2*TableOMP[[#This Row],[StdDev]]</f>
        <v>#N/A</v>
      </c>
      <c r="R1333" t="e">
        <f>TableOMP[[#This Row],[Avg]]+$U$2*TableOMP[[#This Row],[StdDev]]</f>
        <v>#N/A</v>
      </c>
      <c r="S1333" t="e">
        <f>IF(AND(TableOMP[[#This Row],[total_time]]&gt;=TableOMP[[#This Row],[Low]], TableOMP[[#This Row],[total_time]]&lt;=TableOMP[[#This Row],[High]]),1,0)</f>
        <v>#N/A</v>
      </c>
    </row>
    <row r="1334" spans="1:19" x14ac:dyDescent="0.25">
      <c r="A1334" t="s">
        <v>15</v>
      </c>
      <c r="B1334">
        <v>10000</v>
      </c>
      <c r="C1334">
        <v>100</v>
      </c>
      <c r="D1334">
        <v>100000</v>
      </c>
      <c r="E1334">
        <v>6</v>
      </c>
      <c r="F1334">
        <v>1</v>
      </c>
      <c r="G1334">
        <v>31.191155999999999</v>
      </c>
      <c r="H1334">
        <v>0.382716</v>
      </c>
      <c r="I1334">
        <v>1.051598</v>
      </c>
      <c r="J1334">
        <v>0.21032000000000001</v>
      </c>
      <c r="K1334" t="str">
        <f t="shared" si="20"/>
        <v>6</v>
      </c>
      <c r="L1334" t="s">
        <v>43</v>
      </c>
      <c r="M1334" t="s">
        <v>44</v>
      </c>
      <c r="N13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 1</v>
      </c>
      <c r="O1334" t="e">
        <f>VLOOKUP(TableOMP[[#This Row],[Label]],TableAvg[],2,FALSE)</f>
        <v>#N/A</v>
      </c>
      <c r="P1334" t="e">
        <f>VLOOKUP(TableOMP[[#This Row],[Label]],TableAvg[],3,FALSE)</f>
        <v>#N/A</v>
      </c>
      <c r="Q1334" t="e">
        <f>TableOMP[[#This Row],[Avg]]-$U$2*TableOMP[[#This Row],[StdDev]]</f>
        <v>#N/A</v>
      </c>
      <c r="R1334" t="e">
        <f>TableOMP[[#This Row],[Avg]]+$U$2*TableOMP[[#This Row],[StdDev]]</f>
        <v>#N/A</v>
      </c>
      <c r="S1334" t="e">
        <f>IF(AND(TableOMP[[#This Row],[total_time]]&gt;=TableOMP[[#This Row],[Low]], TableOMP[[#This Row],[total_time]]&lt;=TableOMP[[#This Row],[High]]),1,0)</f>
        <v>#N/A</v>
      </c>
    </row>
    <row r="1335" spans="1:19" x14ac:dyDescent="0.25">
      <c r="A1335" t="s">
        <v>15</v>
      </c>
      <c r="B1335">
        <v>10000</v>
      </c>
      <c r="C1335">
        <v>100</v>
      </c>
      <c r="D1335">
        <v>100000</v>
      </c>
      <c r="E1335">
        <v>7</v>
      </c>
      <c r="F1335">
        <v>1</v>
      </c>
      <c r="G1335">
        <v>27.096392000000002</v>
      </c>
      <c r="H1335">
        <v>0.56847499999999995</v>
      </c>
      <c r="I1335">
        <v>1.273212</v>
      </c>
      <c r="J1335">
        <v>0.212202</v>
      </c>
      <c r="K1335" t="str">
        <f t="shared" si="20"/>
        <v>6</v>
      </c>
      <c r="L1335" t="s">
        <v>43</v>
      </c>
      <c r="M1335" t="s">
        <v>44</v>
      </c>
      <c r="N13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7 1</v>
      </c>
      <c r="O1335" t="e">
        <f>VLOOKUP(TableOMP[[#This Row],[Label]],TableAvg[],2,FALSE)</f>
        <v>#N/A</v>
      </c>
      <c r="P1335" t="e">
        <f>VLOOKUP(TableOMP[[#This Row],[Label]],TableAvg[],3,FALSE)</f>
        <v>#N/A</v>
      </c>
      <c r="Q1335" t="e">
        <f>TableOMP[[#This Row],[Avg]]-$U$2*TableOMP[[#This Row],[StdDev]]</f>
        <v>#N/A</v>
      </c>
      <c r="R1335" t="e">
        <f>TableOMP[[#This Row],[Avg]]+$U$2*TableOMP[[#This Row],[StdDev]]</f>
        <v>#N/A</v>
      </c>
      <c r="S1335" t="e">
        <f>IF(AND(TableOMP[[#This Row],[total_time]]&gt;=TableOMP[[#This Row],[Low]], TableOMP[[#This Row],[total_time]]&lt;=TableOMP[[#This Row],[High]]),1,0)</f>
        <v>#N/A</v>
      </c>
    </row>
    <row r="1336" spans="1:19" x14ac:dyDescent="0.25">
      <c r="A1336" t="s">
        <v>15</v>
      </c>
      <c r="B1336">
        <v>10000</v>
      </c>
      <c r="C1336">
        <v>100</v>
      </c>
      <c r="D1336">
        <v>100000</v>
      </c>
      <c r="E1336">
        <v>8</v>
      </c>
      <c r="F1336">
        <v>1</v>
      </c>
      <c r="G1336">
        <v>23.693850000000001</v>
      </c>
      <c r="H1336">
        <v>0.349997</v>
      </c>
      <c r="I1336">
        <v>1.0526420000000001</v>
      </c>
      <c r="J1336">
        <v>0.15037700000000001</v>
      </c>
      <c r="K1336" t="str">
        <f t="shared" si="20"/>
        <v>6</v>
      </c>
      <c r="L1336" t="s">
        <v>43</v>
      </c>
      <c r="M1336" t="s">
        <v>44</v>
      </c>
      <c r="N13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8 1</v>
      </c>
      <c r="O1336" t="e">
        <f>VLOOKUP(TableOMP[[#This Row],[Label]],TableAvg[],2,FALSE)</f>
        <v>#N/A</v>
      </c>
      <c r="P1336" t="e">
        <f>VLOOKUP(TableOMP[[#This Row],[Label]],TableAvg[],3,FALSE)</f>
        <v>#N/A</v>
      </c>
      <c r="Q1336" t="e">
        <f>TableOMP[[#This Row],[Avg]]-$U$2*TableOMP[[#This Row],[StdDev]]</f>
        <v>#N/A</v>
      </c>
      <c r="R1336" t="e">
        <f>TableOMP[[#This Row],[Avg]]+$U$2*TableOMP[[#This Row],[StdDev]]</f>
        <v>#N/A</v>
      </c>
      <c r="S1336" t="e">
        <f>IF(AND(TableOMP[[#This Row],[total_time]]&gt;=TableOMP[[#This Row],[Low]], TableOMP[[#This Row],[total_time]]&lt;=TableOMP[[#This Row],[High]]),1,0)</f>
        <v>#N/A</v>
      </c>
    </row>
    <row r="1337" spans="1:19" x14ac:dyDescent="0.25">
      <c r="A1337" t="s">
        <v>15</v>
      </c>
      <c r="B1337">
        <v>10000</v>
      </c>
      <c r="C1337">
        <v>100</v>
      </c>
      <c r="D1337">
        <v>100000</v>
      </c>
      <c r="E1337">
        <v>9</v>
      </c>
      <c r="F1337">
        <v>1</v>
      </c>
      <c r="G1337">
        <v>21.039809000000002</v>
      </c>
      <c r="H1337">
        <v>0.33098100000000003</v>
      </c>
      <c r="I1337">
        <v>1.260343</v>
      </c>
      <c r="J1337">
        <v>0.15754299999999999</v>
      </c>
      <c r="K1337" t="str">
        <f t="shared" si="20"/>
        <v>6</v>
      </c>
      <c r="L1337" t="s">
        <v>43</v>
      </c>
      <c r="M1337" t="s">
        <v>44</v>
      </c>
      <c r="N13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9 1</v>
      </c>
      <c r="O1337" t="e">
        <f>VLOOKUP(TableOMP[[#This Row],[Label]],TableAvg[],2,FALSE)</f>
        <v>#N/A</v>
      </c>
      <c r="P1337" t="e">
        <f>VLOOKUP(TableOMP[[#This Row],[Label]],TableAvg[],3,FALSE)</f>
        <v>#N/A</v>
      </c>
      <c r="Q1337" t="e">
        <f>TableOMP[[#This Row],[Avg]]-$U$2*TableOMP[[#This Row],[StdDev]]</f>
        <v>#N/A</v>
      </c>
      <c r="R1337" t="e">
        <f>TableOMP[[#This Row],[Avg]]+$U$2*TableOMP[[#This Row],[StdDev]]</f>
        <v>#N/A</v>
      </c>
      <c r="S1337" t="e">
        <f>IF(AND(TableOMP[[#This Row],[total_time]]&gt;=TableOMP[[#This Row],[Low]], TableOMP[[#This Row],[total_time]]&lt;=TableOMP[[#This Row],[High]]),1,0)</f>
        <v>#N/A</v>
      </c>
    </row>
    <row r="1338" spans="1:19" x14ac:dyDescent="0.25">
      <c r="A1338" t="s">
        <v>15</v>
      </c>
      <c r="B1338">
        <v>10000</v>
      </c>
      <c r="C1338">
        <v>100</v>
      </c>
      <c r="D1338">
        <v>100000</v>
      </c>
      <c r="E1338">
        <v>10</v>
      </c>
      <c r="F1338">
        <v>1</v>
      </c>
      <c r="G1338">
        <v>19.423712999999999</v>
      </c>
      <c r="H1338">
        <v>0.75751199999999996</v>
      </c>
      <c r="I1338">
        <v>3.2703479999999998</v>
      </c>
      <c r="J1338">
        <v>0.36337199999999997</v>
      </c>
      <c r="K1338" t="str">
        <f t="shared" si="20"/>
        <v>6</v>
      </c>
      <c r="L1338" t="s">
        <v>43</v>
      </c>
      <c r="M1338" t="s">
        <v>44</v>
      </c>
      <c r="N13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10 1</v>
      </c>
      <c r="O1338" t="e">
        <f>VLOOKUP(TableOMP[[#This Row],[Label]],TableAvg[],2,FALSE)</f>
        <v>#N/A</v>
      </c>
      <c r="P1338" t="e">
        <f>VLOOKUP(TableOMP[[#This Row],[Label]],TableAvg[],3,FALSE)</f>
        <v>#N/A</v>
      </c>
      <c r="Q1338" t="e">
        <f>TableOMP[[#This Row],[Avg]]-$U$2*TableOMP[[#This Row],[StdDev]]</f>
        <v>#N/A</v>
      </c>
      <c r="R1338" t="e">
        <f>TableOMP[[#This Row],[Avg]]+$U$2*TableOMP[[#This Row],[StdDev]]</f>
        <v>#N/A</v>
      </c>
      <c r="S1338" t="e">
        <f>IF(AND(TableOMP[[#This Row],[total_time]]&gt;=TableOMP[[#This Row],[Low]], TableOMP[[#This Row],[total_time]]&lt;=TableOMP[[#This Row],[High]]),1,0)</f>
        <v>#N/A</v>
      </c>
    </row>
    <row r="1339" spans="1:19" x14ac:dyDescent="0.25">
      <c r="A1339" t="s">
        <v>15</v>
      </c>
      <c r="B1339">
        <v>10000</v>
      </c>
      <c r="C1339">
        <v>100</v>
      </c>
      <c r="D1339">
        <v>100000</v>
      </c>
      <c r="E1339">
        <v>11</v>
      </c>
      <c r="F1339">
        <v>1</v>
      </c>
      <c r="G1339">
        <v>17.683240000000001</v>
      </c>
      <c r="H1339">
        <v>0.61956699999999998</v>
      </c>
      <c r="I1339">
        <v>2.0292759999999999</v>
      </c>
      <c r="J1339">
        <v>0.202928</v>
      </c>
      <c r="K1339" t="str">
        <f t="shared" si="20"/>
        <v>6</v>
      </c>
      <c r="L1339" t="s">
        <v>43</v>
      </c>
      <c r="M1339" t="s">
        <v>44</v>
      </c>
      <c r="N13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11 1</v>
      </c>
      <c r="O1339" t="e">
        <f>VLOOKUP(TableOMP[[#This Row],[Label]],TableAvg[],2,FALSE)</f>
        <v>#N/A</v>
      </c>
      <c r="P1339" t="e">
        <f>VLOOKUP(TableOMP[[#This Row],[Label]],TableAvg[],3,FALSE)</f>
        <v>#N/A</v>
      </c>
      <c r="Q1339" t="e">
        <f>TableOMP[[#This Row],[Avg]]-$U$2*TableOMP[[#This Row],[StdDev]]</f>
        <v>#N/A</v>
      </c>
      <c r="R1339" t="e">
        <f>TableOMP[[#This Row],[Avg]]+$U$2*TableOMP[[#This Row],[StdDev]]</f>
        <v>#N/A</v>
      </c>
      <c r="S1339" t="e">
        <f>IF(AND(TableOMP[[#This Row],[total_time]]&gt;=TableOMP[[#This Row],[Low]], TableOMP[[#This Row],[total_time]]&lt;=TableOMP[[#This Row],[High]]),1,0)</f>
        <v>#N/A</v>
      </c>
    </row>
    <row r="1340" spans="1:19" x14ac:dyDescent="0.25">
      <c r="A1340" t="s">
        <v>15</v>
      </c>
      <c r="B1340">
        <v>10000</v>
      </c>
      <c r="C1340">
        <v>100</v>
      </c>
      <c r="D1340">
        <v>100000</v>
      </c>
      <c r="E1340">
        <v>12</v>
      </c>
      <c r="F1340">
        <v>1</v>
      </c>
      <c r="G1340">
        <v>15.980888</v>
      </c>
      <c r="H1340">
        <v>0.30662600000000001</v>
      </c>
      <c r="I1340">
        <v>1.4008700000000001</v>
      </c>
      <c r="J1340">
        <v>0.12735199999999999</v>
      </c>
      <c r="K1340" t="str">
        <f t="shared" si="20"/>
        <v>6</v>
      </c>
      <c r="L1340" t="s">
        <v>43</v>
      </c>
      <c r="M1340" t="s">
        <v>44</v>
      </c>
      <c r="N13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12 1</v>
      </c>
      <c r="O1340" t="e">
        <f>VLOOKUP(TableOMP[[#This Row],[Label]],TableAvg[],2,FALSE)</f>
        <v>#N/A</v>
      </c>
      <c r="P1340" t="e">
        <f>VLOOKUP(TableOMP[[#This Row],[Label]],TableAvg[],3,FALSE)</f>
        <v>#N/A</v>
      </c>
      <c r="Q1340" t="e">
        <f>TableOMP[[#This Row],[Avg]]-$U$2*TableOMP[[#This Row],[StdDev]]</f>
        <v>#N/A</v>
      </c>
      <c r="R1340" t="e">
        <f>TableOMP[[#This Row],[Avg]]+$U$2*TableOMP[[#This Row],[StdDev]]</f>
        <v>#N/A</v>
      </c>
      <c r="S1340" t="e">
        <f>IF(AND(TableOMP[[#This Row],[total_time]]&gt;=TableOMP[[#This Row],[Low]], TableOMP[[#This Row],[total_time]]&lt;=TableOMP[[#This Row],[High]]),1,0)</f>
        <v>#N/A</v>
      </c>
    </row>
    <row r="1341" spans="1:19" x14ac:dyDescent="0.25">
      <c r="A1341" t="s">
        <v>15</v>
      </c>
      <c r="B1341">
        <v>10000</v>
      </c>
      <c r="C1341">
        <v>100</v>
      </c>
      <c r="D1341">
        <v>100000</v>
      </c>
      <c r="E1341">
        <v>13</v>
      </c>
      <c r="F1341">
        <v>1</v>
      </c>
      <c r="G1341">
        <v>15.008076000000001</v>
      </c>
      <c r="H1341">
        <v>0.48164400000000002</v>
      </c>
      <c r="I1341">
        <v>2.6241620000000001</v>
      </c>
      <c r="J1341">
        <v>0.21868000000000001</v>
      </c>
      <c r="K1341" t="str">
        <f t="shared" si="20"/>
        <v>6</v>
      </c>
      <c r="L1341" t="s">
        <v>43</v>
      </c>
      <c r="M1341" t="s">
        <v>44</v>
      </c>
      <c r="N13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13 1</v>
      </c>
      <c r="O1341" t="e">
        <f>VLOOKUP(TableOMP[[#This Row],[Label]],TableAvg[],2,FALSE)</f>
        <v>#N/A</v>
      </c>
      <c r="P1341" t="e">
        <f>VLOOKUP(TableOMP[[#This Row],[Label]],TableAvg[],3,FALSE)</f>
        <v>#N/A</v>
      </c>
      <c r="Q1341" t="e">
        <f>TableOMP[[#This Row],[Avg]]-$U$2*TableOMP[[#This Row],[StdDev]]</f>
        <v>#N/A</v>
      </c>
      <c r="R1341" t="e">
        <f>TableOMP[[#This Row],[Avg]]+$U$2*TableOMP[[#This Row],[StdDev]]</f>
        <v>#N/A</v>
      </c>
      <c r="S1341" t="e">
        <f>IF(AND(TableOMP[[#This Row],[total_time]]&gt;=TableOMP[[#This Row],[Low]], TableOMP[[#This Row],[total_time]]&lt;=TableOMP[[#This Row],[High]]),1,0)</f>
        <v>#N/A</v>
      </c>
    </row>
    <row r="1342" spans="1:19" x14ac:dyDescent="0.25">
      <c r="A1342" t="s">
        <v>15</v>
      </c>
      <c r="B1342">
        <v>10000</v>
      </c>
      <c r="C1342">
        <v>100</v>
      </c>
      <c r="D1342">
        <v>100000</v>
      </c>
      <c r="E1342">
        <v>14</v>
      </c>
      <c r="F1342">
        <v>1</v>
      </c>
      <c r="G1342">
        <v>13.971415</v>
      </c>
      <c r="H1342">
        <v>0.43088199999999999</v>
      </c>
      <c r="I1342">
        <v>2.9631989999999999</v>
      </c>
      <c r="J1342">
        <v>0.227938</v>
      </c>
      <c r="K1342" t="str">
        <f t="shared" si="20"/>
        <v>6</v>
      </c>
      <c r="L1342" t="s">
        <v>43</v>
      </c>
      <c r="M1342" t="s">
        <v>44</v>
      </c>
      <c r="N13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14 1</v>
      </c>
      <c r="O1342" t="e">
        <f>VLOOKUP(TableOMP[[#This Row],[Label]],TableAvg[],2,FALSE)</f>
        <v>#N/A</v>
      </c>
      <c r="P1342" t="e">
        <f>VLOOKUP(TableOMP[[#This Row],[Label]],TableAvg[],3,FALSE)</f>
        <v>#N/A</v>
      </c>
      <c r="Q1342" t="e">
        <f>TableOMP[[#This Row],[Avg]]-$U$2*TableOMP[[#This Row],[StdDev]]</f>
        <v>#N/A</v>
      </c>
      <c r="R1342" t="e">
        <f>TableOMP[[#This Row],[Avg]]+$U$2*TableOMP[[#This Row],[StdDev]]</f>
        <v>#N/A</v>
      </c>
      <c r="S1342" t="e">
        <f>IF(AND(TableOMP[[#This Row],[total_time]]&gt;=TableOMP[[#This Row],[Low]], TableOMP[[#This Row],[total_time]]&lt;=TableOMP[[#This Row],[High]]),1,0)</f>
        <v>#N/A</v>
      </c>
    </row>
    <row r="1343" spans="1:19" x14ac:dyDescent="0.25">
      <c r="A1343" t="s">
        <v>15</v>
      </c>
      <c r="B1343">
        <v>10000</v>
      </c>
      <c r="C1343">
        <v>100</v>
      </c>
      <c r="D1343">
        <v>100000</v>
      </c>
      <c r="E1343">
        <v>15</v>
      </c>
      <c r="F1343">
        <v>1</v>
      </c>
      <c r="G1343">
        <v>14.276287999999999</v>
      </c>
      <c r="H1343">
        <v>1.498848</v>
      </c>
      <c r="I1343">
        <v>1.965327</v>
      </c>
      <c r="J1343">
        <v>0.14038100000000001</v>
      </c>
      <c r="K1343" t="str">
        <f t="shared" si="20"/>
        <v>6</v>
      </c>
      <c r="L1343" t="s">
        <v>43</v>
      </c>
      <c r="M1343" t="s">
        <v>44</v>
      </c>
      <c r="N13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15 1</v>
      </c>
      <c r="O1343" t="e">
        <f>VLOOKUP(TableOMP[[#This Row],[Label]],TableAvg[],2,FALSE)</f>
        <v>#N/A</v>
      </c>
      <c r="P1343" t="e">
        <f>VLOOKUP(TableOMP[[#This Row],[Label]],TableAvg[],3,FALSE)</f>
        <v>#N/A</v>
      </c>
      <c r="Q1343" t="e">
        <f>TableOMP[[#This Row],[Avg]]-$U$2*TableOMP[[#This Row],[StdDev]]</f>
        <v>#N/A</v>
      </c>
      <c r="R1343" t="e">
        <f>TableOMP[[#This Row],[Avg]]+$U$2*TableOMP[[#This Row],[StdDev]]</f>
        <v>#N/A</v>
      </c>
      <c r="S1343" t="e">
        <f>IF(AND(TableOMP[[#This Row],[total_time]]&gt;=TableOMP[[#This Row],[Low]], TableOMP[[#This Row],[total_time]]&lt;=TableOMP[[#This Row],[High]]),1,0)</f>
        <v>#N/A</v>
      </c>
    </row>
    <row r="1344" spans="1:19" x14ac:dyDescent="0.25">
      <c r="A1344" t="s">
        <v>15</v>
      </c>
      <c r="B1344">
        <v>10000</v>
      </c>
      <c r="C1344">
        <v>100</v>
      </c>
      <c r="D1344">
        <v>100000</v>
      </c>
      <c r="E1344">
        <v>16</v>
      </c>
      <c r="F1344">
        <v>1</v>
      </c>
      <c r="G1344">
        <v>12.561178</v>
      </c>
      <c r="H1344">
        <v>0.52502400000000005</v>
      </c>
      <c r="I1344">
        <v>2.2646860000000002</v>
      </c>
      <c r="J1344">
        <v>0.150979</v>
      </c>
      <c r="K1344" t="str">
        <f t="shared" si="20"/>
        <v>6</v>
      </c>
      <c r="L1344" t="s">
        <v>43</v>
      </c>
      <c r="M1344" t="s">
        <v>44</v>
      </c>
      <c r="N13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16 1</v>
      </c>
      <c r="O1344" t="e">
        <f>VLOOKUP(TableOMP[[#This Row],[Label]],TableAvg[],2,FALSE)</f>
        <v>#N/A</v>
      </c>
      <c r="P1344" t="e">
        <f>VLOOKUP(TableOMP[[#This Row],[Label]],TableAvg[],3,FALSE)</f>
        <v>#N/A</v>
      </c>
      <c r="Q1344" t="e">
        <f>TableOMP[[#This Row],[Avg]]-$U$2*TableOMP[[#This Row],[StdDev]]</f>
        <v>#N/A</v>
      </c>
      <c r="R1344" t="e">
        <f>TableOMP[[#This Row],[Avg]]+$U$2*TableOMP[[#This Row],[StdDev]]</f>
        <v>#N/A</v>
      </c>
      <c r="S1344" t="e">
        <f>IF(AND(TableOMP[[#This Row],[total_time]]&gt;=TableOMP[[#This Row],[Low]], TableOMP[[#This Row],[total_time]]&lt;=TableOMP[[#This Row],[High]]),1,0)</f>
        <v>#N/A</v>
      </c>
    </row>
    <row r="1345" spans="1:19" x14ac:dyDescent="0.25">
      <c r="A1345" t="s">
        <v>15</v>
      </c>
      <c r="B1345">
        <v>10000</v>
      </c>
      <c r="C1345">
        <v>100</v>
      </c>
      <c r="D1345">
        <v>100000</v>
      </c>
      <c r="E1345">
        <v>17</v>
      </c>
      <c r="F1345">
        <v>1</v>
      </c>
      <c r="G1345">
        <v>11.627605000000001</v>
      </c>
      <c r="H1345">
        <v>0.24284900000000001</v>
      </c>
      <c r="I1345">
        <v>2.2014770000000001</v>
      </c>
      <c r="J1345">
        <v>0.13759199999999999</v>
      </c>
      <c r="K1345" t="str">
        <f t="shared" si="20"/>
        <v>6</v>
      </c>
      <c r="L1345" t="s">
        <v>43</v>
      </c>
      <c r="M1345" t="s">
        <v>44</v>
      </c>
      <c r="N13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17 1</v>
      </c>
      <c r="O1345" t="e">
        <f>VLOOKUP(TableOMP[[#This Row],[Label]],TableAvg[],2,FALSE)</f>
        <v>#N/A</v>
      </c>
      <c r="P1345" t="e">
        <f>VLOOKUP(TableOMP[[#This Row],[Label]],TableAvg[],3,FALSE)</f>
        <v>#N/A</v>
      </c>
      <c r="Q1345" t="e">
        <f>TableOMP[[#This Row],[Avg]]-$U$2*TableOMP[[#This Row],[StdDev]]</f>
        <v>#N/A</v>
      </c>
      <c r="R1345" t="e">
        <f>TableOMP[[#This Row],[Avg]]+$U$2*TableOMP[[#This Row],[StdDev]]</f>
        <v>#N/A</v>
      </c>
      <c r="S1345" t="e">
        <f>IF(AND(TableOMP[[#This Row],[total_time]]&gt;=TableOMP[[#This Row],[Low]], TableOMP[[#This Row],[total_time]]&lt;=TableOMP[[#This Row],[High]]),1,0)</f>
        <v>#N/A</v>
      </c>
    </row>
    <row r="1346" spans="1:19" x14ac:dyDescent="0.25">
      <c r="A1346" t="s">
        <v>15</v>
      </c>
      <c r="B1346">
        <v>10000</v>
      </c>
      <c r="C1346">
        <v>100</v>
      </c>
      <c r="D1346">
        <v>100000</v>
      </c>
      <c r="E1346">
        <v>18</v>
      </c>
      <c r="F1346">
        <v>1</v>
      </c>
      <c r="G1346">
        <v>11.278635</v>
      </c>
      <c r="H1346">
        <v>0.309091</v>
      </c>
      <c r="I1346">
        <v>2.7965990000000001</v>
      </c>
      <c r="J1346">
        <v>0.16450600000000001</v>
      </c>
      <c r="K1346" t="str">
        <f t="shared" si="20"/>
        <v>6</v>
      </c>
      <c r="L1346" t="s">
        <v>43</v>
      </c>
      <c r="M1346" t="s">
        <v>44</v>
      </c>
      <c r="N13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18 1</v>
      </c>
      <c r="O1346" t="e">
        <f>VLOOKUP(TableOMP[[#This Row],[Label]],TableAvg[],2,FALSE)</f>
        <v>#N/A</v>
      </c>
      <c r="P1346" t="e">
        <f>VLOOKUP(TableOMP[[#This Row],[Label]],TableAvg[],3,FALSE)</f>
        <v>#N/A</v>
      </c>
      <c r="Q1346" t="e">
        <f>TableOMP[[#This Row],[Avg]]-$U$2*TableOMP[[#This Row],[StdDev]]</f>
        <v>#N/A</v>
      </c>
      <c r="R1346" t="e">
        <f>TableOMP[[#This Row],[Avg]]+$U$2*TableOMP[[#This Row],[StdDev]]</f>
        <v>#N/A</v>
      </c>
      <c r="S1346" t="e">
        <f>IF(AND(TableOMP[[#This Row],[total_time]]&gt;=TableOMP[[#This Row],[Low]], TableOMP[[#This Row],[total_time]]&lt;=TableOMP[[#This Row],[High]]),1,0)</f>
        <v>#N/A</v>
      </c>
    </row>
    <row r="1347" spans="1:19" x14ac:dyDescent="0.25">
      <c r="A1347" t="s">
        <v>15</v>
      </c>
      <c r="B1347">
        <v>10000</v>
      </c>
      <c r="C1347">
        <v>100</v>
      </c>
      <c r="D1347">
        <v>100000</v>
      </c>
      <c r="E1347">
        <v>19</v>
      </c>
      <c r="F1347">
        <v>1</v>
      </c>
      <c r="G1347">
        <v>14.905903</v>
      </c>
      <c r="H1347">
        <v>4.5846859999999996</v>
      </c>
      <c r="I1347">
        <v>2.432429</v>
      </c>
      <c r="J1347">
        <v>0.13513500000000001</v>
      </c>
      <c r="K1347" t="str">
        <f t="shared" ref="K1347:K1410" si="21">MID(M1347,22,1)</f>
        <v>6</v>
      </c>
      <c r="L1347" t="s">
        <v>43</v>
      </c>
      <c r="M1347" t="s">
        <v>44</v>
      </c>
      <c r="N13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19 1</v>
      </c>
      <c r="O1347" t="e">
        <f>VLOOKUP(TableOMP[[#This Row],[Label]],TableAvg[],2,FALSE)</f>
        <v>#N/A</v>
      </c>
      <c r="P1347" t="e">
        <f>VLOOKUP(TableOMP[[#This Row],[Label]],TableAvg[],3,FALSE)</f>
        <v>#N/A</v>
      </c>
      <c r="Q1347" t="e">
        <f>TableOMP[[#This Row],[Avg]]-$U$2*TableOMP[[#This Row],[StdDev]]</f>
        <v>#N/A</v>
      </c>
      <c r="R1347" t="e">
        <f>TableOMP[[#This Row],[Avg]]+$U$2*TableOMP[[#This Row],[StdDev]]</f>
        <v>#N/A</v>
      </c>
      <c r="S1347" t="e">
        <f>IF(AND(TableOMP[[#This Row],[total_time]]&gt;=TableOMP[[#This Row],[Low]], TableOMP[[#This Row],[total_time]]&lt;=TableOMP[[#This Row],[High]]),1,0)</f>
        <v>#N/A</v>
      </c>
    </row>
    <row r="1348" spans="1:19" x14ac:dyDescent="0.25">
      <c r="A1348" t="s">
        <v>15</v>
      </c>
      <c r="B1348">
        <v>10000</v>
      </c>
      <c r="C1348">
        <v>100</v>
      </c>
      <c r="D1348">
        <v>100000</v>
      </c>
      <c r="E1348">
        <v>20</v>
      </c>
      <c r="F1348">
        <v>1</v>
      </c>
      <c r="G1348">
        <v>10.131047000000001</v>
      </c>
      <c r="H1348">
        <v>0.14813999999999999</v>
      </c>
      <c r="I1348">
        <v>0.92610300000000001</v>
      </c>
      <c r="J1348">
        <v>4.8742000000000001E-2</v>
      </c>
      <c r="K1348" t="str">
        <f t="shared" si="21"/>
        <v>6</v>
      </c>
      <c r="L1348" t="s">
        <v>43</v>
      </c>
      <c r="M1348" t="s">
        <v>44</v>
      </c>
      <c r="N13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20 1</v>
      </c>
      <c r="O1348" t="e">
        <f>VLOOKUP(TableOMP[[#This Row],[Label]],TableAvg[],2,FALSE)</f>
        <v>#N/A</v>
      </c>
      <c r="P1348" t="e">
        <f>VLOOKUP(TableOMP[[#This Row],[Label]],TableAvg[],3,FALSE)</f>
        <v>#N/A</v>
      </c>
      <c r="Q1348" t="e">
        <f>TableOMP[[#This Row],[Avg]]-$U$2*TableOMP[[#This Row],[StdDev]]</f>
        <v>#N/A</v>
      </c>
      <c r="R1348" t="e">
        <f>TableOMP[[#This Row],[Avg]]+$U$2*TableOMP[[#This Row],[StdDev]]</f>
        <v>#N/A</v>
      </c>
      <c r="S1348" t="e">
        <f>IF(AND(TableOMP[[#This Row],[total_time]]&gt;=TableOMP[[#This Row],[Low]], TableOMP[[#This Row],[total_time]]&lt;=TableOMP[[#This Row],[High]]),1,0)</f>
        <v>#N/A</v>
      </c>
    </row>
    <row r="1349" spans="1:19" x14ac:dyDescent="0.25">
      <c r="A1349" t="s">
        <v>15</v>
      </c>
      <c r="B1349">
        <v>10000</v>
      </c>
      <c r="C1349">
        <v>100</v>
      </c>
      <c r="D1349">
        <v>100000</v>
      </c>
      <c r="E1349">
        <v>21</v>
      </c>
      <c r="F1349">
        <v>1</v>
      </c>
      <c r="G1349">
        <v>9.8501329999999996</v>
      </c>
      <c r="H1349">
        <v>0.38313000000000003</v>
      </c>
      <c r="I1349">
        <v>5.2480169999999999</v>
      </c>
      <c r="J1349">
        <v>0.262401</v>
      </c>
      <c r="K1349" t="str">
        <f t="shared" si="21"/>
        <v>6</v>
      </c>
      <c r="L1349" t="s">
        <v>43</v>
      </c>
      <c r="M1349" t="s">
        <v>44</v>
      </c>
      <c r="N13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21 1</v>
      </c>
      <c r="O1349" t="e">
        <f>VLOOKUP(TableOMP[[#This Row],[Label]],TableAvg[],2,FALSE)</f>
        <v>#N/A</v>
      </c>
      <c r="P1349" t="e">
        <f>VLOOKUP(TableOMP[[#This Row],[Label]],TableAvg[],3,FALSE)</f>
        <v>#N/A</v>
      </c>
      <c r="Q1349" t="e">
        <f>TableOMP[[#This Row],[Avg]]-$U$2*TableOMP[[#This Row],[StdDev]]</f>
        <v>#N/A</v>
      </c>
      <c r="R1349" t="e">
        <f>TableOMP[[#This Row],[Avg]]+$U$2*TableOMP[[#This Row],[StdDev]]</f>
        <v>#N/A</v>
      </c>
      <c r="S1349" t="e">
        <f>IF(AND(TableOMP[[#This Row],[total_time]]&gt;=TableOMP[[#This Row],[Low]], TableOMP[[#This Row],[total_time]]&lt;=TableOMP[[#This Row],[High]]),1,0)</f>
        <v>#N/A</v>
      </c>
    </row>
    <row r="1350" spans="1:19" x14ac:dyDescent="0.25">
      <c r="A1350" t="s">
        <v>15</v>
      </c>
      <c r="B1350">
        <v>10000</v>
      </c>
      <c r="C1350">
        <v>100</v>
      </c>
      <c r="D1350">
        <v>100000</v>
      </c>
      <c r="E1350">
        <v>22</v>
      </c>
      <c r="F1350">
        <v>1</v>
      </c>
      <c r="G1350">
        <v>9.6742190000000008</v>
      </c>
      <c r="H1350">
        <v>0.39478600000000003</v>
      </c>
      <c r="I1350">
        <v>5.884023</v>
      </c>
      <c r="J1350">
        <v>0.280192</v>
      </c>
      <c r="K1350" t="str">
        <f t="shared" si="21"/>
        <v>6</v>
      </c>
      <c r="L1350" t="s">
        <v>43</v>
      </c>
      <c r="M1350" t="s">
        <v>44</v>
      </c>
      <c r="N13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22 1</v>
      </c>
      <c r="O1350" t="e">
        <f>VLOOKUP(TableOMP[[#This Row],[Label]],TableAvg[],2,FALSE)</f>
        <v>#N/A</v>
      </c>
      <c r="P1350" t="e">
        <f>VLOOKUP(TableOMP[[#This Row],[Label]],TableAvg[],3,FALSE)</f>
        <v>#N/A</v>
      </c>
      <c r="Q1350" t="e">
        <f>TableOMP[[#This Row],[Avg]]-$U$2*TableOMP[[#This Row],[StdDev]]</f>
        <v>#N/A</v>
      </c>
      <c r="R1350" t="e">
        <f>TableOMP[[#This Row],[Avg]]+$U$2*TableOMP[[#This Row],[StdDev]]</f>
        <v>#N/A</v>
      </c>
      <c r="S1350" t="e">
        <f>IF(AND(TableOMP[[#This Row],[total_time]]&gt;=TableOMP[[#This Row],[Low]], TableOMP[[#This Row],[total_time]]&lt;=TableOMP[[#This Row],[High]]),1,0)</f>
        <v>#N/A</v>
      </c>
    </row>
    <row r="1351" spans="1:19" x14ac:dyDescent="0.25">
      <c r="A1351" t="s">
        <v>15</v>
      </c>
      <c r="B1351">
        <v>10000</v>
      </c>
      <c r="C1351">
        <v>100</v>
      </c>
      <c r="D1351">
        <v>100000</v>
      </c>
      <c r="E1351">
        <v>23</v>
      </c>
      <c r="F1351">
        <v>1</v>
      </c>
      <c r="G1351">
        <v>9.9590720000000008</v>
      </c>
      <c r="H1351">
        <v>1.0538810000000001</v>
      </c>
      <c r="I1351">
        <v>3.8909500000000001</v>
      </c>
      <c r="J1351">
        <v>0.17686099999999999</v>
      </c>
      <c r="K1351" t="str">
        <f t="shared" si="21"/>
        <v>6</v>
      </c>
      <c r="L1351" t="s">
        <v>43</v>
      </c>
      <c r="M1351" t="s">
        <v>44</v>
      </c>
      <c r="N13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23 1</v>
      </c>
      <c r="O1351" t="e">
        <f>VLOOKUP(TableOMP[[#This Row],[Label]],TableAvg[],2,FALSE)</f>
        <v>#N/A</v>
      </c>
      <c r="P1351" t="e">
        <f>VLOOKUP(TableOMP[[#This Row],[Label]],TableAvg[],3,FALSE)</f>
        <v>#N/A</v>
      </c>
      <c r="Q1351" t="e">
        <f>TableOMP[[#This Row],[Avg]]-$U$2*TableOMP[[#This Row],[StdDev]]</f>
        <v>#N/A</v>
      </c>
      <c r="R1351" t="e">
        <f>TableOMP[[#This Row],[Avg]]+$U$2*TableOMP[[#This Row],[StdDev]]</f>
        <v>#N/A</v>
      </c>
      <c r="S1351" t="e">
        <f>IF(AND(TableOMP[[#This Row],[total_time]]&gt;=TableOMP[[#This Row],[Low]], TableOMP[[#This Row],[total_time]]&lt;=TableOMP[[#This Row],[High]]),1,0)</f>
        <v>#N/A</v>
      </c>
    </row>
    <row r="1352" spans="1:19" x14ac:dyDescent="0.25">
      <c r="A1352" t="s">
        <v>15</v>
      </c>
      <c r="B1352">
        <v>10000</v>
      </c>
      <c r="C1352">
        <v>100</v>
      </c>
      <c r="D1352">
        <v>100000</v>
      </c>
      <c r="E1352">
        <v>24</v>
      </c>
      <c r="F1352">
        <v>1</v>
      </c>
      <c r="G1352">
        <v>8.7791029999999992</v>
      </c>
      <c r="H1352">
        <v>0.14535600000000001</v>
      </c>
      <c r="I1352">
        <v>1.116201</v>
      </c>
      <c r="J1352">
        <v>4.8529999999999997E-2</v>
      </c>
      <c r="K1352" t="str">
        <f t="shared" si="21"/>
        <v>6</v>
      </c>
      <c r="L1352" t="s">
        <v>43</v>
      </c>
      <c r="M1352" t="s">
        <v>44</v>
      </c>
      <c r="N13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24 1</v>
      </c>
      <c r="O1352" t="e">
        <f>VLOOKUP(TableOMP[[#This Row],[Label]],TableAvg[],2,FALSE)</f>
        <v>#N/A</v>
      </c>
      <c r="P1352" t="e">
        <f>VLOOKUP(TableOMP[[#This Row],[Label]],TableAvg[],3,FALSE)</f>
        <v>#N/A</v>
      </c>
      <c r="Q1352" t="e">
        <f>TableOMP[[#This Row],[Avg]]-$U$2*TableOMP[[#This Row],[StdDev]]</f>
        <v>#N/A</v>
      </c>
      <c r="R1352" t="e">
        <f>TableOMP[[#This Row],[Avg]]+$U$2*TableOMP[[#This Row],[StdDev]]</f>
        <v>#N/A</v>
      </c>
      <c r="S1352" t="e">
        <f>IF(AND(TableOMP[[#This Row],[total_time]]&gt;=TableOMP[[#This Row],[Low]], TableOMP[[#This Row],[total_time]]&lt;=TableOMP[[#This Row],[High]]),1,0)</f>
        <v>#N/A</v>
      </c>
    </row>
    <row r="1353" spans="1:19" x14ac:dyDescent="0.25">
      <c r="A1353" t="s">
        <v>15</v>
      </c>
      <c r="B1353">
        <v>10000</v>
      </c>
      <c r="C1353">
        <v>100</v>
      </c>
      <c r="D1353">
        <v>100000</v>
      </c>
      <c r="E1353">
        <v>25</v>
      </c>
      <c r="F1353">
        <v>1</v>
      </c>
      <c r="G1353">
        <v>8.7440259999999999</v>
      </c>
      <c r="H1353">
        <v>0.4052</v>
      </c>
      <c r="I1353">
        <v>5.72818</v>
      </c>
      <c r="J1353">
        <v>0.238674</v>
      </c>
      <c r="K1353" t="str">
        <f t="shared" si="21"/>
        <v>6</v>
      </c>
      <c r="L1353" t="s">
        <v>43</v>
      </c>
      <c r="M1353" t="s">
        <v>44</v>
      </c>
      <c r="N13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25 1</v>
      </c>
      <c r="O1353" t="e">
        <f>VLOOKUP(TableOMP[[#This Row],[Label]],TableAvg[],2,FALSE)</f>
        <v>#N/A</v>
      </c>
      <c r="P1353" t="e">
        <f>VLOOKUP(TableOMP[[#This Row],[Label]],TableAvg[],3,FALSE)</f>
        <v>#N/A</v>
      </c>
      <c r="Q1353" t="e">
        <f>TableOMP[[#This Row],[Avg]]-$U$2*TableOMP[[#This Row],[StdDev]]</f>
        <v>#N/A</v>
      </c>
      <c r="R1353" t="e">
        <f>TableOMP[[#This Row],[Avg]]+$U$2*TableOMP[[#This Row],[StdDev]]</f>
        <v>#N/A</v>
      </c>
      <c r="S1353" t="e">
        <f>IF(AND(TableOMP[[#This Row],[total_time]]&gt;=TableOMP[[#This Row],[Low]], TableOMP[[#This Row],[total_time]]&lt;=TableOMP[[#This Row],[High]]),1,0)</f>
        <v>#N/A</v>
      </c>
    </row>
    <row r="1354" spans="1:19" x14ac:dyDescent="0.25">
      <c r="A1354" t="s">
        <v>15</v>
      </c>
      <c r="B1354">
        <v>10000</v>
      </c>
      <c r="C1354">
        <v>100</v>
      </c>
      <c r="D1354">
        <v>100000</v>
      </c>
      <c r="E1354">
        <v>26</v>
      </c>
      <c r="F1354">
        <v>1</v>
      </c>
      <c r="G1354">
        <v>8.4528459999999992</v>
      </c>
      <c r="H1354">
        <v>0.57178899999999999</v>
      </c>
      <c r="I1354">
        <v>5.3030119999999998</v>
      </c>
      <c r="J1354">
        <v>0.21212</v>
      </c>
      <c r="K1354" t="str">
        <f t="shared" si="21"/>
        <v>6</v>
      </c>
      <c r="L1354" t="s">
        <v>43</v>
      </c>
      <c r="M1354" t="s">
        <v>44</v>
      </c>
      <c r="N13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26 1</v>
      </c>
      <c r="O1354" t="e">
        <f>VLOOKUP(TableOMP[[#This Row],[Label]],TableAvg[],2,FALSE)</f>
        <v>#N/A</v>
      </c>
      <c r="P1354" t="e">
        <f>VLOOKUP(TableOMP[[#This Row],[Label]],TableAvg[],3,FALSE)</f>
        <v>#N/A</v>
      </c>
      <c r="Q1354" t="e">
        <f>TableOMP[[#This Row],[Avg]]-$U$2*TableOMP[[#This Row],[StdDev]]</f>
        <v>#N/A</v>
      </c>
      <c r="R1354" t="e">
        <f>TableOMP[[#This Row],[Avg]]+$U$2*TableOMP[[#This Row],[StdDev]]</f>
        <v>#N/A</v>
      </c>
      <c r="S1354" t="e">
        <f>IF(AND(TableOMP[[#This Row],[total_time]]&gt;=TableOMP[[#This Row],[Low]], TableOMP[[#This Row],[total_time]]&lt;=TableOMP[[#This Row],[High]]),1,0)</f>
        <v>#N/A</v>
      </c>
    </row>
    <row r="1355" spans="1:19" x14ac:dyDescent="0.25">
      <c r="A1355" t="s">
        <v>15</v>
      </c>
      <c r="B1355">
        <v>10000</v>
      </c>
      <c r="C1355">
        <v>100</v>
      </c>
      <c r="D1355">
        <v>100000</v>
      </c>
      <c r="E1355">
        <v>27</v>
      </c>
      <c r="F1355">
        <v>1</v>
      </c>
      <c r="G1355">
        <v>8.2637309999999999</v>
      </c>
      <c r="H1355">
        <v>0.51172799999999996</v>
      </c>
      <c r="I1355">
        <v>5.1880240000000004</v>
      </c>
      <c r="J1355">
        <v>0.19953899999999999</v>
      </c>
      <c r="K1355" t="str">
        <f t="shared" si="21"/>
        <v>6</v>
      </c>
      <c r="L1355" t="s">
        <v>43</v>
      </c>
      <c r="M1355" t="s">
        <v>44</v>
      </c>
      <c r="N13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27 1</v>
      </c>
      <c r="O1355" t="e">
        <f>VLOOKUP(TableOMP[[#This Row],[Label]],TableAvg[],2,FALSE)</f>
        <v>#N/A</v>
      </c>
      <c r="P1355" t="e">
        <f>VLOOKUP(TableOMP[[#This Row],[Label]],TableAvg[],3,FALSE)</f>
        <v>#N/A</v>
      </c>
      <c r="Q1355" t="e">
        <f>TableOMP[[#This Row],[Avg]]-$U$2*TableOMP[[#This Row],[StdDev]]</f>
        <v>#N/A</v>
      </c>
      <c r="R1355" t="e">
        <f>TableOMP[[#This Row],[Avg]]+$U$2*TableOMP[[#This Row],[StdDev]]</f>
        <v>#N/A</v>
      </c>
      <c r="S1355" t="e">
        <f>IF(AND(TableOMP[[#This Row],[total_time]]&gt;=TableOMP[[#This Row],[Low]], TableOMP[[#This Row],[total_time]]&lt;=TableOMP[[#This Row],[High]]),1,0)</f>
        <v>#N/A</v>
      </c>
    </row>
    <row r="1356" spans="1:19" x14ac:dyDescent="0.25">
      <c r="A1356" t="s">
        <v>15</v>
      </c>
      <c r="B1356">
        <v>10000</v>
      </c>
      <c r="C1356">
        <v>100</v>
      </c>
      <c r="D1356">
        <v>100000</v>
      </c>
      <c r="E1356">
        <v>28</v>
      </c>
      <c r="F1356">
        <v>1</v>
      </c>
      <c r="G1356">
        <v>7.8039100000000001</v>
      </c>
      <c r="H1356">
        <v>0.244117</v>
      </c>
      <c r="I1356">
        <v>3.6102159999999999</v>
      </c>
      <c r="J1356">
        <v>0.133712</v>
      </c>
      <c r="K1356" t="str">
        <f t="shared" si="21"/>
        <v>6</v>
      </c>
      <c r="L1356" t="s">
        <v>43</v>
      </c>
      <c r="M1356" t="s">
        <v>44</v>
      </c>
      <c r="N13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28 1</v>
      </c>
      <c r="O1356" t="e">
        <f>VLOOKUP(TableOMP[[#This Row],[Label]],TableAvg[],2,FALSE)</f>
        <v>#N/A</v>
      </c>
      <c r="P1356" t="e">
        <f>VLOOKUP(TableOMP[[#This Row],[Label]],TableAvg[],3,FALSE)</f>
        <v>#N/A</v>
      </c>
      <c r="Q1356" t="e">
        <f>TableOMP[[#This Row],[Avg]]-$U$2*TableOMP[[#This Row],[StdDev]]</f>
        <v>#N/A</v>
      </c>
      <c r="R1356" t="e">
        <f>TableOMP[[#This Row],[Avg]]+$U$2*TableOMP[[#This Row],[StdDev]]</f>
        <v>#N/A</v>
      </c>
      <c r="S1356" t="e">
        <f>IF(AND(TableOMP[[#This Row],[total_time]]&gt;=TableOMP[[#This Row],[Low]], TableOMP[[#This Row],[total_time]]&lt;=TableOMP[[#This Row],[High]]),1,0)</f>
        <v>#N/A</v>
      </c>
    </row>
    <row r="1357" spans="1:19" x14ac:dyDescent="0.25">
      <c r="A1357" t="s">
        <v>15</v>
      </c>
      <c r="B1357">
        <v>10000</v>
      </c>
      <c r="C1357">
        <v>100</v>
      </c>
      <c r="D1357">
        <v>100000</v>
      </c>
      <c r="E1357">
        <v>29</v>
      </c>
      <c r="F1357">
        <v>1</v>
      </c>
      <c r="G1357">
        <v>7.5004179999999998</v>
      </c>
      <c r="H1357">
        <v>0.14860799999999999</v>
      </c>
      <c r="I1357">
        <v>1.377947</v>
      </c>
      <c r="J1357">
        <v>4.9211999999999999E-2</v>
      </c>
      <c r="K1357" t="str">
        <f t="shared" si="21"/>
        <v>6</v>
      </c>
      <c r="L1357" t="s">
        <v>43</v>
      </c>
      <c r="M1357" t="s">
        <v>44</v>
      </c>
      <c r="N13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29 1</v>
      </c>
      <c r="O1357" t="e">
        <f>VLOOKUP(TableOMP[[#This Row],[Label]],TableAvg[],2,FALSE)</f>
        <v>#N/A</v>
      </c>
      <c r="P1357" t="e">
        <f>VLOOKUP(TableOMP[[#This Row],[Label]],TableAvg[],3,FALSE)</f>
        <v>#N/A</v>
      </c>
      <c r="Q1357" t="e">
        <f>TableOMP[[#This Row],[Avg]]-$U$2*TableOMP[[#This Row],[StdDev]]</f>
        <v>#N/A</v>
      </c>
      <c r="R1357" t="e">
        <f>TableOMP[[#This Row],[Avg]]+$U$2*TableOMP[[#This Row],[StdDev]]</f>
        <v>#N/A</v>
      </c>
      <c r="S1357" t="e">
        <f>IF(AND(TableOMP[[#This Row],[total_time]]&gt;=TableOMP[[#This Row],[Low]], TableOMP[[#This Row],[total_time]]&lt;=TableOMP[[#This Row],[High]]),1,0)</f>
        <v>#N/A</v>
      </c>
    </row>
    <row r="1358" spans="1:19" x14ac:dyDescent="0.25">
      <c r="A1358" t="s">
        <v>15</v>
      </c>
      <c r="B1358">
        <v>10000</v>
      </c>
      <c r="C1358">
        <v>100</v>
      </c>
      <c r="D1358">
        <v>100000</v>
      </c>
      <c r="E1358">
        <v>30</v>
      </c>
      <c r="F1358">
        <v>1</v>
      </c>
      <c r="G1358">
        <v>7.5318870000000002</v>
      </c>
      <c r="H1358">
        <v>0.31590699999999999</v>
      </c>
      <c r="I1358">
        <v>5.8404360000000004</v>
      </c>
      <c r="J1358">
        <v>0.20139399999999999</v>
      </c>
      <c r="K1358" t="str">
        <f t="shared" si="21"/>
        <v>6</v>
      </c>
      <c r="L1358" t="s">
        <v>43</v>
      </c>
      <c r="M1358" t="s">
        <v>44</v>
      </c>
      <c r="N13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30 1</v>
      </c>
      <c r="O1358" t="e">
        <f>VLOOKUP(TableOMP[[#This Row],[Label]],TableAvg[],2,FALSE)</f>
        <v>#N/A</v>
      </c>
      <c r="P1358" t="e">
        <f>VLOOKUP(TableOMP[[#This Row],[Label]],TableAvg[],3,FALSE)</f>
        <v>#N/A</v>
      </c>
      <c r="Q1358" t="e">
        <f>TableOMP[[#This Row],[Avg]]-$U$2*TableOMP[[#This Row],[StdDev]]</f>
        <v>#N/A</v>
      </c>
      <c r="R1358" t="e">
        <f>TableOMP[[#This Row],[Avg]]+$U$2*TableOMP[[#This Row],[StdDev]]</f>
        <v>#N/A</v>
      </c>
      <c r="S1358" t="e">
        <f>IF(AND(TableOMP[[#This Row],[total_time]]&gt;=TableOMP[[#This Row],[Low]], TableOMP[[#This Row],[total_time]]&lt;=TableOMP[[#This Row],[High]]),1,0)</f>
        <v>#N/A</v>
      </c>
    </row>
    <row r="1359" spans="1:19" x14ac:dyDescent="0.25">
      <c r="A1359" t="s">
        <v>15</v>
      </c>
      <c r="B1359">
        <v>10000</v>
      </c>
      <c r="C1359">
        <v>100</v>
      </c>
      <c r="D1359">
        <v>100000</v>
      </c>
      <c r="E1359">
        <v>31</v>
      </c>
      <c r="F1359">
        <v>1</v>
      </c>
      <c r="G1359">
        <v>7.5349880000000002</v>
      </c>
      <c r="H1359">
        <v>0.50419000000000003</v>
      </c>
      <c r="I1359">
        <v>5.2580249999999999</v>
      </c>
      <c r="J1359">
        <v>0.17526700000000001</v>
      </c>
      <c r="K1359" t="str">
        <f t="shared" si="21"/>
        <v>6</v>
      </c>
      <c r="L1359" t="s">
        <v>43</v>
      </c>
      <c r="M1359" t="s">
        <v>44</v>
      </c>
      <c r="N13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31 1</v>
      </c>
      <c r="O1359" t="e">
        <f>VLOOKUP(TableOMP[[#This Row],[Label]],TableAvg[],2,FALSE)</f>
        <v>#N/A</v>
      </c>
      <c r="P1359" t="e">
        <f>VLOOKUP(TableOMP[[#This Row],[Label]],TableAvg[],3,FALSE)</f>
        <v>#N/A</v>
      </c>
      <c r="Q1359" t="e">
        <f>TableOMP[[#This Row],[Avg]]-$U$2*TableOMP[[#This Row],[StdDev]]</f>
        <v>#N/A</v>
      </c>
      <c r="R1359" t="e">
        <f>TableOMP[[#This Row],[Avg]]+$U$2*TableOMP[[#This Row],[StdDev]]</f>
        <v>#N/A</v>
      </c>
      <c r="S1359" t="e">
        <f>IF(AND(TableOMP[[#This Row],[total_time]]&gt;=TableOMP[[#This Row],[Low]], TableOMP[[#This Row],[total_time]]&lt;=TableOMP[[#This Row],[High]]),1,0)</f>
        <v>#N/A</v>
      </c>
    </row>
    <row r="1360" spans="1:19" x14ac:dyDescent="0.25">
      <c r="A1360" t="s">
        <v>15</v>
      </c>
      <c r="B1360">
        <v>10000</v>
      </c>
      <c r="C1360">
        <v>100</v>
      </c>
      <c r="D1360">
        <v>100000</v>
      </c>
      <c r="E1360">
        <v>32</v>
      </c>
      <c r="F1360">
        <v>1</v>
      </c>
      <c r="G1360">
        <v>7.3469990000000003</v>
      </c>
      <c r="H1360">
        <v>0.47800300000000001</v>
      </c>
      <c r="I1360">
        <v>5.0539139999999998</v>
      </c>
      <c r="J1360">
        <v>0.16302900000000001</v>
      </c>
      <c r="K1360" t="str">
        <f t="shared" si="21"/>
        <v>6</v>
      </c>
      <c r="L1360" t="s">
        <v>43</v>
      </c>
      <c r="M1360" t="s">
        <v>44</v>
      </c>
      <c r="N13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32 1</v>
      </c>
      <c r="O1360" t="e">
        <f>VLOOKUP(TableOMP[[#This Row],[Label]],TableAvg[],2,FALSE)</f>
        <v>#N/A</v>
      </c>
      <c r="P1360" t="e">
        <f>VLOOKUP(TableOMP[[#This Row],[Label]],TableAvg[],3,FALSE)</f>
        <v>#N/A</v>
      </c>
      <c r="Q1360" t="e">
        <f>TableOMP[[#This Row],[Avg]]-$U$2*TableOMP[[#This Row],[StdDev]]</f>
        <v>#N/A</v>
      </c>
      <c r="R1360" t="e">
        <f>TableOMP[[#This Row],[Avg]]+$U$2*TableOMP[[#This Row],[StdDev]]</f>
        <v>#N/A</v>
      </c>
      <c r="S1360" t="e">
        <f>IF(AND(TableOMP[[#This Row],[total_time]]&gt;=TableOMP[[#This Row],[Low]], TableOMP[[#This Row],[total_time]]&lt;=TableOMP[[#This Row],[High]]),1,0)</f>
        <v>#N/A</v>
      </c>
    </row>
    <row r="1361" spans="1:19" x14ac:dyDescent="0.25">
      <c r="A1361" t="s">
        <v>15</v>
      </c>
      <c r="B1361">
        <v>10000</v>
      </c>
      <c r="C1361">
        <v>100</v>
      </c>
      <c r="D1361">
        <v>100000</v>
      </c>
      <c r="E1361">
        <v>33</v>
      </c>
      <c r="F1361">
        <v>1</v>
      </c>
      <c r="G1361">
        <v>6.9770329999999996</v>
      </c>
      <c r="H1361">
        <v>0.48203699999999999</v>
      </c>
      <c r="I1361">
        <v>4.6261190000000001</v>
      </c>
      <c r="J1361">
        <v>0.144566</v>
      </c>
      <c r="K1361" t="str">
        <f t="shared" si="21"/>
        <v>6</v>
      </c>
      <c r="L1361" t="s">
        <v>43</v>
      </c>
      <c r="M1361" t="s">
        <v>44</v>
      </c>
      <c r="N13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33 1</v>
      </c>
      <c r="O1361" t="e">
        <f>VLOOKUP(TableOMP[[#This Row],[Label]],TableAvg[],2,FALSE)</f>
        <v>#N/A</v>
      </c>
      <c r="P1361" t="e">
        <f>VLOOKUP(TableOMP[[#This Row],[Label]],TableAvg[],3,FALSE)</f>
        <v>#N/A</v>
      </c>
      <c r="Q1361" t="e">
        <f>TableOMP[[#This Row],[Avg]]-$U$2*TableOMP[[#This Row],[StdDev]]</f>
        <v>#N/A</v>
      </c>
      <c r="R1361" t="e">
        <f>TableOMP[[#This Row],[Avg]]+$U$2*TableOMP[[#This Row],[StdDev]]</f>
        <v>#N/A</v>
      </c>
      <c r="S1361" t="e">
        <f>IF(AND(TableOMP[[#This Row],[total_time]]&gt;=TableOMP[[#This Row],[Low]], TableOMP[[#This Row],[total_time]]&lt;=TableOMP[[#This Row],[High]]),1,0)</f>
        <v>#N/A</v>
      </c>
    </row>
    <row r="1362" spans="1:19" x14ac:dyDescent="0.25">
      <c r="A1362" t="s">
        <v>15</v>
      </c>
      <c r="B1362">
        <v>10000</v>
      </c>
      <c r="C1362">
        <v>100</v>
      </c>
      <c r="D1362">
        <v>100000</v>
      </c>
      <c r="E1362">
        <v>34</v>
      </c>
      <c r="F1362">
        <v>1</v>
      </c>
      <c r="G1362">
        <v>6.6966330000000003</v>
      </c>
      <c r="H1362">
        <v>0.30215599999999998</v>
      </c>
      <c r="I1362">
        <v>6.3851550000000001</v>
      </c>
      <c r="J1362">
        <v>0.19349</v>
      </c>
      <c r="K1362" t="str">
        <f t="shared" si="21"/>
        <v>6</v>
      </c>
      <c r="L1362" t="s">
        <v>43</v>
      </c>
      <c r="M1362" t="s">
        <v>44</v>
      </c>
      <c r="N13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34 1</v>
      </c>
      <c r="O1362" t="e">
        <f>VLOOKUP(TableOMP[[#This Row],[Label]],TableAvg[],2,FALSE)</f>
        <v>#N/A</v>
      </c>
      <c r="P1362" t="e">
        <f>VLOOKUP(TableOMP[[#This Row],[Label]],TableAvg[],3,FALSE)</f>
        <v>#N/A</v>
      </c>
      <c r="Q1362" t="e">
        <f>TableOMP[[#This Row],[Avg]]-$U$2*TableOMP[[#This Row],[StdDev]]</f>
        <v>#N/A</v>
      </c>
      <c r="R1362" t="e">
        <f>TableOMP[[#This Row],[Avg]]+$U$2*TableOMP[[#This Row],[StdDev]]</f>
        <v>#N/A</v>
      </c>
      <c r="S1362" t="e">
        <f>IF(AND(TableOMP[[#This Row],[total_time]]&gt;=TableOMP[[#This Row],[Low]], TableOMP[[#This Row],[total_time]]&lt;=TableOMP[[#This Row],[High]]),1,0)</f>
        <v>#N/A</v>
      </c>
    </row>
    <row r="1363" spans="1:19" x14ac:dyDescent="0.25">
      <c r="A1363" t="s">
        <v>15</v>
      </c>
      <c r="B1363">
        <v>10000</v>
      </c>
      <c r="C1363">
        <v>100</v>
      </c>
      <c r="D1363">
        <v>100000</v>
      </c>
      <c r="E1363">
        <v>35</v>
      </c>
      <c r="F1363">
        <v>1</v>
      </c>
      <c r="G1363">
        <v>6.5540269999999996</v>
      </c>
      <c r="H1363">
        <v>0.15865199999999999</v>
      </c>
      <c r="I1363">
        <v>1.698501</v>
      </c>
      <c r="J1363">
        <v>4.9956E-2</v>
      </c>
      <c r="K1363" t="str">
        <f t="shared" si="21"/>
        <v>6</v>
      </c>
      <c r="L1363" t="s">
        <v>43</v>
      </c>
      <c r="M1363" t="s">
        <v>44</v>
      </c>
      <c r="N13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35 1</v>
      </c>
      <c r="O1363" t="e">
        <f>VLOOKUP(TableOMP[[#This Row],[Label]],TableAvg[],2,FALSE)</f>
        <v>#N/A</v>
      </c>
      <c r="P1363" t="e">
        <f>VLOOKUP(TableOMP[[#This Row],[Label]],TableAvg[],3,FALSE)</f>
        <v>#N/A</v>
      </c>
      <c r="Q1363" t="e">
        <f>TableOMP[[#This Row],[Avg]]-$U$2*TableOMP[[#This Row],[StdDev]]</f>
        <v>#N/A</v>
      </c>
      <c r="R1363" t="e">
        <f>TableOMP[[#This Row],[Avg]]+$U$2*TableOMP[[#This Row],[StdDev]]</f>
        <v>#N/A</v>
      </c>
      <c r="S1363" t="e">
        <f>IF(AND(TableOMP[[#This Row],[total_time]]&gt;=TableOMP[[#This Row],[Low]], TableOMP[[#This Row],[total_time]]&lt;=TableOMP[[#This Row],[High]]),1,0)</f>
        <v>#N/A</v>
      </c>
    </row>
    <row r="1364" spans="1:19" x14ac:dyDescent="0.25">
      <c r="A1364" t="s">
        <v>15</v>
      </c>
      <c r="B1364">
        <v>10000</v>
      </c>
      <c r="C1364">
        <v>100</v>
      </c>
      <c r="D1364">
        <v>100000</v>
      </c>
      <c r="E1364">
        <v>36</v>
      </c>
      <c r="F1364">
        <v>1</v>
      </c>
      <c r="G1364">
        <v>6.7761769999999997</v>
      </c>
      <c r="H1364">
        <v>0.50205</v>
      </c>
      <c r="I1364">
        <v>4.8537379999999999</v>
      </c>
      <c r="J1364">
        <v>0.138678</v>
      </c>
      <c r="K1364" t="str">
        <f t="shared" si="21"/>
        <v>6</v>
      </c>
      <c r="L1364" t="s">
        <v>43</v>
      </c>
      <c r="M1364" t="s">
        <v>44</v>
      </c>
      <c r="N13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36 1</v>
      </c>
      <c r="O1364" t="e">
        <f>VLOOKUP(TableOMP[[#This Row],[Label]],TableAvg[],2,FALSE)</f>
        <v>#N/A</v>
      </c>
      <c r="P1364" t="e">
        <f>VLOOKUP(TableOMP[[#This Row],[Label]],TableAvg[],3,FALSE)</f>
        <v>#N/A</v>
      </c>
      <c r="Q1364" t="e">
        <f>TableOMP[[#This Row],[Avg]]-$U$2*TableOMP[[#This Row],[StdDev]]</f>
        <v>#N/A</v>
      </c>
      <c r="R1364" t="e">
        <f>TableOMP[[#This Row],[Avg]]+$U$2*TableOMP[[#This Row],[StdDev]]</f>
        <v>#N/A</v>
      </c>
      <c r="S1364" t="e">
        <f>IF(AND(TableOMP[[#This Row],[total_time]]&gt;=TableOMP[[#This Row],[Low]], TableOMP[[#This Row],[total_time]]&lt;=TableOMP[[#This Row],[High]]),1,0)</f>
        <v>#N/A</v>
      </c>
    </row>
    <row r="1365" spans="1:19" x14ac:dyDescent="0.25">
      <c r="A1365" t="s">
        <v>15</v>
      </c>
      <c r="B1365">
        <v>10000</v>
      </c>
      <c r="C1365">
        <v>100</v>
      </c>
      <c r="D1365">
        <v>100000</v>
      </c>
      <c r="E1365">
        <v>37</v>
      </c>
      <c r="F1365">
        <v>1</v>
      </c>
      <c r="G1365">
        <v>6.567164</v>
      </c>
      <c r="H1365">
        <v>0.40067199999999997</v>
      </c>
      <c r="I1365">
        <v>5.1907249999999996</v>
      </c>
      <c r="J1365">
        <v>0.14418700000000001</v>
      </c>
      <c r="K1365" t="str">
        <f t="shared" si="21"/>
        <v>6</v>
      </c>
      <c r="L1365" t="s">
        <v>43</v>
      </c>
      <c r="M1365" t="s">
        <v>44</v>
      </c>
      <c r="N13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37 1</v>
      </c>
      <c r="O1365" t="e">
        <f>VLOOKUP(TableOMP[[#This Row],[Label]],TableAvg[],2,FALSE)</f>
        <v>#N/A</v>
      </c>
      <c r="P1365" t="e">
        <f>VLOOKUP(TableOMP[[#This Row],[Label]],TableAvg[],3,FALSE)</f>
        <v>#N/A</v>
      </c>
      <c r="Q1365" t="e">
        <f>TableOMP[[#This Row],[Avg]]-$U$2*TableOMP[[#This Row],[StdDev]]</f>
        <v>#N/A</v>
      </c>
      <c r="R1365" t="e">
        <f>TableOMP[[#This Row],[Avg]]+$U$2*TableOMP[[#This Row],[StdDev]]</f>
        <v>#N/A</v>
      </c>
      <c r="S1365" t="e">
        <f>IF(AND(TableOMP[[#This Row],[total_time]]&gt;=TableOMP[[#This Row],[Low]], TableOMP[[#This Row],[total_time]]&lt;=TableOMP[[#This Row],[High]]),1,0)</f>
        <v>#N/A</v>
      </c>
    </row>
    <row r="1366" spans="1:19" x14ac:dyDescent="0.25">
      <c r="A1366" t="s">
        <v>15</v>
      </c>
      <c r="B1366">
        <v>10000</v>
      </c>
      <c r="C1366">
        <v>100</v>
      </c>
      <c r="D1366">
        <v>100000</v>
      </c>
      <c r="E1366">
        <v>38</v>
      </c>
      <c r="F1366">
        <v>1</v>
      </c>
      <c r="G1366">
        <v>6.3745960000000004</v>
      </c>
      <c r="H1366">
        <v>0.234149</v>
      </c>
      <c r="I1366">
        <v>4.6240379999999996</v>
      </c>
      <c r="J1366">
        <v>0.124974</v>
      </c>
      <c r="K1366" t="str">
        <f t="shared" si="21"/>
        <v>6</v>
      </c>
      <c r="L1366" t="s">
        <v>43</v>
      </c>
      <c r="M1366" t="s">
        <v>44</v>
      </c>
      <c r="N13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38 1</v>
      </c>
      <c r="O1366" t="e">
        <f>VLOOKUP(TableOMP[[#This Row],[Label]],TableAvg[],2,FALSE)</f>
        <v>#N/A</v>
      </c>
      <c r="P1366" t="e">
        <f>VLOOKUP(TableOMP[[#This Row],[Label]],TableAvg[],3,FALSE)</f>
        <v>#N/A</v>
      </c>
      <c r="Q1366" t="e">
        <f>TableOMP[[#This Row],[Avg]]-$U$2*TableOMP[[#This Row],[StdDev]]</f>
        <v>#N/A</v>
      </c>
      <c r="R1366" t="e">
        <f>TableOMP[[#This Row],[Avg]]+$U$2*TableOMP[[#This Row],[StdDev]]</f>
        <v>#N/A</v>
      </c>
      <c r="S1366" t="e">
        <f>IF(AND(TableOMP[[#This Row],[total_time]]&gt;=TableOMP[[#This Row],[Low]], TableOMP[[#This Row],[total_time]]&lt;=TableOMP[[#This Row],[High]]),1,0)</f>
        <v>#N/A</v>
      </c>
    </row>
    <row r="1367" spans="1:19" x14ac:dyDescent="0.25">
      <c r="A1367" t="s">
        <v>15</v>
      </c>
      <c r="B1367">
        <v>10000</v>
      </c>
      <c r="C1367">
        <v>100</v>
      </c>
      <c r="D1367">
        <v>100000</v>
      </c>
      <c r="E1367">
        <v>39</v>
      </c>
      <c r="F1367">
        <v>1</v>
      </c>
      <c r="G1367">
        <v>6.1071419999999996</v>
      </c>
      <c r="H1367">
        <v>0.37043199999999998</v>
      </c>
      <c r="I1367">
        <v>9.2049509999999994</v>
      </c>
      <c r="J1367">
        <v>0.24223600000000001</v>
      </c>
      <c r="K1367" t="str">
        <f t="shared" si="21"/>
        <v>6</v>
      </c>
      <c r="L1367" t="s">
        <v>43</v>
      </c>
      <c r="M1367" t="s">
        <v>44</v>
      </c>
      <c r="N13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39 1</v>
      </c>
      <c r="O1367" t="e">
        <f>VLOOKUP(TableOMP[[#This Row],[Label]],TableAvg[],2,FALSE)</f>
        <v>#N/A</v>
      </c>
      <c r="P1367" t="e">
        <f>VLOOKUP(TableOMP[[#This Row],[Label]],TableAvg[],3,FALSE)</f>
        <v>#N/A</v>
      </c>
      <c r="Q1367" t="e">
        <f>TableOMP[[#This Row],[Avg]]-$U$2*TableOMP[[#This Row],[StdDev]]</f>
        <v>#N/A</v>
      </c>
      <c r="R1367" t="e">
        <f>TableOMP[[#This Row],[Avg]]+$U$2*TableOMP[[#This Row],[StdDev]]</f>
        <v>#N/A</v>
      </c>
      <c r="S1367" t="e">
        <f>IF(AND(TableOMP[[#This Row],[total_time]]&gt;=TableOMP[[#This Row],[Low]], TableOMP[[#This Row],[total_time]]&lt;=TableOMP[[#This Row],[High]]),1,0)</f>
        <v>#N/A</v>
      </c>
    </row>
    <row r="1368" spans="1:19" x14ac:dyDescent="0.25">
      <c r="A1368" t="s">
        <v>15</v>
      </c>
      <c r="B1368">
        <v>10000</v>
      </c>
      <c r="C1368">
        <v>100</v>
      </c>
      <c r="D1368">
        <v>100000</v>
      </c>
      <c r="E1368">
        <v>40</v>
      </c>
      <c r="F1368">
        <v>1</v>
      </c>
      <c r="G1368">
        <v>5.9872129999999997</v>
      </c>
      <c r="H1368">
        <v>0.14807000000000001</v>
      </c>
      <c r="I1368">
        <v>1.9837739999999999</v>
      </c>
      <c r="J1368">
        <v>5.0866000000000001E-2</v>
      </c>
      <c r="K1368" t="str">
        <f t="shared" si="21"/>
        <v>6</v>
      </c>
      <c r="L1368" t="s">
        <v>43</v>
      </c>
      <c r="M1368" t="s">
        <v>44</v>
      </c>
      <c r="N13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40 1</v>
      </c>
      <c r="O1368" t="e">
        <f>VLOOKUP(TableOMP[[#This Row],[Label]],TableAvg[],2,FALSE)</f>
        <v>#N/A</v>
      </c>
      <c r="P1368" t="e">
        <f>VLOOKUP(TableOMP[[#This Row],[Label]],TableAvg[],3,FALSE)</f>
        <v>#N/A</v>
      </c>
      <c r="Q1368" t="e">
        <f>TableOMP[[#This Row],[Avg]]-$U$2*TableOMP[[#This Row],[StdDev]]</f>
        <v>#N/A</v>
      </c>
      <c r="R1368" t="e">
        <f>TableOMP[[#This Row],[Avg]]+$U$2*TableOMP[[#This Row],[StdDev]]</f>
        <v>#N/A</v>
      </c>
      <c r="S1368" t="e">
        <f>IF(AND(TableOMP[[#This Row],[total_time]]&gt;=TableOMP[[#This Row],[Low]], TableOMP[[#This Row],[total_time]]&lt;=TableOMP[[#This Row],[High]]),1,0)</f>
        <v>#N/A</v>
      </c>
    </row>
    <row r="1369" spans="1:19" x14ac:dyDescent="0.25">
      <c r="A1369" t="s">
        <v>15</v>
      </c>
      <c r="B1369">
        <v>10000</v>
      </c>
      <c r="C1369">
        <v>100</v>
      </c>
      <c r="D1369">
        <v>100000</v>
      </c>
      <c r="E1369">
        <v>41</v>
      </c>
      <c r="F1369">
        <v>1</v>
      </c>
      <c r="G1369">
        <v>6.1943659999999996</v>
      </c>
      <c r="H1369">
        <v>0.44416099999999997</v>
      </c>
      <c r="I1369">
        <v>6.2960070000000004</v>
      </c>
      <c r="J1369">
        <v>0.15740000000000001</v>
      </c>
      <c r="K1369" t="str">
        <f t="shared" si="21"/>
        <v>6</v>
      </c>
      <c r="L1369" t="s">
        <v>43</v>
      </c>
      <c r="M1369" t="s">
        <v>44</v>
      </c>
      <c r="N13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41 1</v>
      </c>
      <c r="O1369" t="e">
        <f>VLOOKUP(TableOMP[[#This Row],[Label]],TableAvg[],2,FALSE)</f>
        <v>#N/A</v>
      </c>
      <c r="P1369" t="e">
        <f>VLOOKUP(TableOMP[[#This Row],[Label]],TableAvg[],3,FALSE)</f>
        <v>#N/A</v>
      </c>
      <c r="Q1369" t="e">
        <f>TableOMP[[#This Row],[Avg]]-$U$2*TableOMP[[#This Row],[StdDev]]</f>
        <v>#N/A</v>
      </c>
      <c r="R1369" t="e">
        <f>TableOMP[[#This Row],[Avg]]+$U$2*TableOMP[[#This Row],[StdDev]]</f>
        <v>#N/A</v>
      </c>
      <c r="S1369" t="e">
        <f>IF(AND(TableOMP[[#This Row],[total_time]]&gt;=TableOMP[[#This Row],[Low]], TableOMP[[#This Row],[total_time]]&lt;=TableOMP[[#This Row],[High]]),1,0)</f>
        <v>#N/A</v>
      </c>
    </row>
    <row r="1370" spans="1:19" x14ac:dyDescent="0.25">
      <c r="A1370" t="s">
        <v>15</v>
      </c>
      <c r="B1370">
        <v>10000</v>
      </c>
      <c r="C1370">
        <v>100</v>
      </c>
      <c r="D1370">
        <v>100000</v>
      </c>
      <c r="E1370">
        <v>42</v>
      </c>
      <c r="F1370">
        <v>1</v>
      </c>
      <c r="G1370">
        <v>5.9245089999999996</v>
      </c>
      <c r="H1370">
        <v>0.24059800000000001</v>
      </c>
      <c r="I1370">
        <v>5.3235169999999998</v>
      </c>
      <c r="J1370">
        <v>0.12984200000000001</v>
      </c>
      <c r="K1370" t="str">
        <f t="shared" si="21"/>
        <v>6</v>
      </c>
      <c r="L1370" t="s">
        <v>43</v>
      </c>
      <c r="M1370" t="s">
        <v>44</v>
      </c>
      <c r="N13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42 1</v>
      </c>
      <c r="O1370" t="e">
        <f>VLOOKUP(TableOMP[[#This Row],[Label]],TableAvg[],2,FALSE)</f>
        <v>#N/A</v>
      </c>
      <c r="P1370" t="e">
        <f>VLOOKUP(TableOMP[[#This Row],[Label]],TableAvg[],3,FALSE)</f>
        <v>#N/A</v>
      </c>
      <c r="Q1370" t="e">
        <f>TableOMP[[#This Row],[Avg]]-$U$2*TableOMP[[#This Row],[StdDev]]</f>
        <v>#N/A</v>
      </c>
      <c r="R1370" t="e">
        <f>TableOMP[[#This Row],[Avg]]+$U$2*TableOMP[[#This Row],[StdDev]]</f>
        <v>#N/A</v>
      </c>
      <c r="S1370" t="e">
        <f>IF(AND(TableOMP[[#This Row],[total_time]]&gt;=TableOMP[[#This Row],[Low]], TableOMP[[#This Row],[total_time]]&lt;=TableOMP[[#This Row],[High]]),1,0)</f>
        <v>#N/A</v>
      </c>
    </row>
    <row r="1371" spans="1:19" x14ac:dyDescent="0.25">
      <c r="A1371" t="s">
        <v>15</v>
      </c>
      <c r="B1371">
        <v>10000</v>
      </c>
      <c r="C1371">
        <v>100</v>
      </c>
      <c r="D1371">
        <v>100000</v>
      </c>
      <c r="E1371">
        <v>43</v>
      </c>
      <c r="F1371">
        <v>1</v>
      </c>
      <c r="G1371">
        <v>5.6970229999999997</v>
      </c>
      <c r="H1371">
        <v>0.16150200000000001</v>
      </c>
      <c r="I1371">
        <v>2.1961539999999999</v>
      </c>
      <c r="J1371">
        <v>5.2289000000000002E-2</v>
      </c>
      <c r="K1371" t="str">
        <f t="shared" si="21"/>
        <v>6</v>
      </c>
      <c r="L1371" t="s">
        <v>43</v>
      </c>
      <c r="M1371" t="s">
        <v>44</v>
      </c>
      <c r="N13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43 1</v>
      </c>
      <c r="O1371" t="e">
        <f>VLOOKUP(TableOMP[[#This Row],[Label]],TableAvg[],2,FALSE)</f>
        <v>#N/A</v>
      </c>
      <c r="P1371" t="e">
        <f>VLOOKUP(TableOMP[[#This Row],[Label]],TableAvg[],3,FALSE)</f>
        <v>#N/A</v>
      </c>
      <c r="Q1371" t="e">
        <f>TableOMP[[#This Row],[Avg]]-$U$2*TableOMP[[#This Row],[StdDev]]</f>
        <v>#N/A</v>
      </c>
      <c r="R1371" t="e">
        <f>TableOMP[[#This Row],[Avg]]+$U$2*TableOMP[[#This Row],[StdDev]]</f>
        <v>#N/A</v>
      </c>
      <c r="S1371" t="e">
        <f>IF(AND(TableOMP[[#This Row],[total_time]]&gt;=TableOMP[[#This Row],[Low]], TableOMP[[#This Row],[total_time]]&lt;=TableOMP[[#This Row],[High]]),1,0)</f>
        <v>#N/A</v>
      </c>
    </row>
    <row r="1372" spans="1:19" x14ac:dyDescent="0.25">
      <c r="A1372" t="s">
        <v>15</v>
      </c>
      <c r="B1372">
        <v>10000</v>
      </c>
      <c r="C1372">
        <v>100</v>
      </c>
      <c r="D1372">
        <v>100000</v>
      </c>
      <c r="E1372">
        <v>44</v>
      </c>
      <c r="F1372">
        <v>1</v>
      </c>
      <c r="G1372">
        <v>6.2795100000000001</v>
      </c>
      <c r="H1372">
        <v>0.56386499999999995</v>
      </c>
      <c r="I1372">
        <v>7.4563750000000004</v>
      </c>
      <c r="J1372">
        <v>0.173404</v>
      </c>
      <c r="K1372" t="str">
        <f t="shared" si="21"/>
        <v>6</v>
      </c>
      <c r="L1372" t="s">
        <v>43</v>
      </c>
      <c r="M1372" t="s">
        <v>44</v>
      </c>
      <c r="N13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44 1</v>
      </c>
      <c r="O1372" t="e">
        <f>VLOOKUP(TableOMP[[#This Row],[Label]],TableAvg[],2,FALSE)</f>
        <v>#N/A</v>
      </c>
      <c r="P1372" t="e">
        <f>VLOOKUP(TableOMP[[#This Row],[Label]],TableAvg[],3,FALSE)</f>
        <v>#N/A</v>
      </c>
      <c r="Q1372" t="e">
        <f>TableOMP[[#This Row],[Avg]]-$U$2*TableOMP[[#This Row],[StdDev]]</f>
        <v>#N/A</v>
      </c>
      <c r="R1372" t="e">
        <f>TableOMP[[#This Row],[Avg]]+$U$2*TableOMP[[#This Row],[StdDev]]</f>
        <v>#N/A</v>
      </c>
      <c r="S1372" t="e">
        <f>IF(AND(TableOMP[[#This Row],[total_time]]&gt;=TableOMP[[#This Row],[Low]], TableOMP[[#This Row],[total_time]]&lt;=TableOMP[[#This Row],[High]]),1,0)</f>
        <v>#N/A</v>
      </c>
    </row>
    <row r="1373" spans="1:19" x14ac:dyDescent="0.25">
      <c r="A1373" t="s">
        <v>15</v>
      </c>
      <c r="B1373">
        <v>10000</v>
      </c>
      <c r="C1373">
        <v>100</v>
      </c>
      <c r="D1373">
        <v>100000</v>
      </c>
      <c r="E1373">
        <v>45</v>
      </c>
      <c r="F1373">
        <v>1</v>
      </c>
      <c r="G1373">
        <v>5.8071489999999999</v>
      </c>
      <c r="H1373">
        <v>0.23976</v>
      </c>
      <c r="I1373">
        <v>5.5317030000000003</v>
      </c>
      <c r="J1373">
        <v>0.125721</v>
      </c>
      <c r="K1373" t="str">
        <f t="shared" si="21"/>
        <v>6</v>
      </c>
      <c r="L1373" t="s">
        <v>43</v>
      </c>
      <c r="M1373" t="s">
        <v>44</v>
      </c>
      <c r="N13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45 1</v>
      </c>
      <c r="O1373" t="e">
        <f>VLOOKUP(TableOMP[[#This Row],[Label]],TableAvg[],2,FALSE)</f>
        <v>#N/A</v>
      </c>
      <c r="P1373" t="e">
        <f>VLOOKUP(TableOMP[[#This Row],[Label]],TableAvg[],3,FALSE)</f>
        <v>#N/A</v>
      </c>
      <c r="Q1373" t="e">
        <f>TableOMP[[#This Row],[Avg]]-$U$2*TableOMP[[#This Row],[StdDev]]</f>
        <v>#N/A</v>
      </c>
      <c r="R1373" t="e">
        <f>TableOMP[[#This Row],[Avg]]+$U$2*TableOMP[[#This Row],[StdDev]]</f>
        <v>#N/A</v>
      </c>
      <c r="S1373" t="e">
        <f>IF(AND(TableOMP[[#This Row],[total_time]]&gt;=TableOMP[[#This Row],[Low]], TableOMP[[#This Row],[total_time]]&lt;=TableOMP[[#This Row],[High]]),1,0)</f>
        <v>#N/A</v>
      </c>
    </row>
    <row r="1374" spans="1:19" x14ac:dyDescent="0.25">
      <c r="A1374" t="s">
        <v>15</v>
      </c>
      <c r="B1374">
        <v>10000</v>
      </c>
      <c r="C1374">
        <v>100</v>
      </c>
      <c r="D1374">
        <v>100000</v>
      </c>
      <c r="E1374">
        <v>46</v>
      </c>
      <c r="F1374">
        <v>1</v>
      </c>
      <c r="G1374">
        <v>5.7296449999999997</v>
      </c>
      <c r="H1374">
        <v>0.40298299999999998</v>
      </c>
      <c r="I1374">
        <v>11.970739</v>
      </c>
      <c r="J1374">
        <v>0.26601599999999997</v>
      </c>
      <c r="K1374" t="str">
        <f t="shared" si="21"/>
        <v>6</v>
      </c>
      <c r="L1374" t="s">
        <v>43</v>
      </c>
      <c r="M1374" t="s">
        <v>44</v>
      </c>
      <c r="N13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46 1</v>
      </c>
      <c r="O1374" t="e">
        <f>VLOOKUP(TableOMP[[#This Row],[Label]],TableAvg[],2,FALSE)</f>
        <v>#N/A</v>
      </c>
      <c r="P1374" t="e">
        <f>VLOOKUP(TableOMP[[#This Row],[Label]],TableAvg[],3,FALSE)</f>
        <v>#N/A</v>
      </c>
      <c r="Q1374" t="e">
        <f>TableOMP[[#This Row],[Avg]]-$U$2*TableOMP[[#This Row],[StdDev]]</f>
        <v>#N/A</v>
      </c>
      <c r="R1374" t="e">
        <f>TableOMP[[#This Row],[Avg]]+$U$2*TableOMP[[#This Row],[StdDev]]</f>
        <v>#N/A</v>
      </c>
      <c r="S1374" t="e">
        <f>IF(AND(TableOMP[[#This Row],[total_time]]&gt;=TableOMP[[#This Row],[Low]], TableOMP[[#This Row],[total_time]]&lt;=TableOMP[[#This Row],[High]]),1,0)</f>
        <v>#N/A</v>
      </c>
    </row>
    <row r="1375" spans="1:19" x14ac:dyDescent="0.25">
      <c r="A1375" t="s">
        <v>15</v>
      </c>
      <c r="B1375">
        <v>10000</v>
      </c>
      <c r="C1375">
        <v>100</v>
      </c>
      <c r="D1375">
        <v>100000</v>
      </c>
      <c r="E1375">
        <v>47</v>
      </c>
      <c r="F1375">
        <v>1</v>
      </c>
      <c r="G1375">
        <v>5.9521240000000004</v>
      </c>
      <c r="H1375">
        <v>0.35519499999999998</v>
      </c>
      <c r="I1375">
        <v>10.696358</v>
      </c>
      <c r="J1375">
        <v>0.23252999999999999</v>
      </c>
      <c r="K1375" t="str">
        <f t="shared" si="21"/>
        <v>6</v>
      </c>
      <c r="L1375" t="s">
        <v>43</v>
      </c>
      <c r="M1375" t="s">
        <v>44</v>
      </c>
      <c r="N13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47 1</v>
      </c>
      <c r="O1375" t="e">
        <f>VLOOKUP(TableOMP[[#This Row],[Label]],TableAvg[],2,FALSE)</f>
        <v>#N/A</v>
      </c>
      <c r="P1375" t="e">
        <f>VLOOKUP(TableOMP[[#This Row],[Label]],TableAvg[],3,FALSE)</f>
        <v>#N/A</v>
      </c>
      <c r="Q1375" t="e">
        <f>TableOMP[[#This Row],[Avg]]-$U$2*TableOMP[[#This Row],[StdDev]]</f>
        <v>#N/A</v>
      </c>
      <c r="R1375" t="e">
        <f>TableOMP[[#This Row],[Avg]]+$U$2*TableOMP[[#This Row],[StdDev]]</f>
        <v>#N/A</v>
      </c>
      <c r="S1375" t="e">
        <f>IF(AND(TableOMP[[#This Row],[total_time]]&gt;=TableOMP[[#This Row],[Low]], TableOMP[[#This Row],[total_time]]&lt;=TableOMP[[#This Row],[High]]),1,0)</f>
        <v>#N/A</v>
      </c>
    </row>
    <row r="1376" spans="1:19" x14ac:dyDescent="0.25">
      <c r="A1376" t="s">
        <v>15</v>
      </c>
      <c r="B1376">
        <v>10000</v>
      </c>
      <c r="C1376">
        <v>100</v>
      </c>
      <c r="D1376">
        <v>100000</v>
      </c>
      <c r="E1376">
        <v>48</v>
      </c>
      <c r="F1376">
        <v>1</v>
      </c>
      <c r="G1376">
        <v>5.609464</v>
      </c>
      <c r="H1376">
        <v>0.24407999999999999</v>
      </c>
      <c r="I1376">
        <v>5.8279699999999997</v>
      </c>
      <c r="J1376">
        <v>0.123999</v>
      </c>
      <c r="K1376" t="str">
        <f t="shared" si="21"/>
        <v>6</v>
      </c>
      <c r="L1376" t="s">
        <v>43</v>
      </c>
      <c r="M1376" t="s">
        <v>44</v>
      </c>
      <c r="N13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48 1</v>
      </c>
      <c r="O1376" t="e">
        <f>VLOOKUP(TableOMP[[#This Row],[Label]],TableAvg[],2,FALSE)</f>
        <v>#N/A</v>
      </c>
      <c r="P1376" t="e">
        <f>VLOOKUP(TableOMP[[#This Row],[Label]],TableAvg[],3,FALSE)</f>
        <v>#N/A</v>
      </c>
      <c r="Q1376" t="e">
        <f>TableOMP[[#This Row],[Avg]]-$U$2*TableOMP[[#This Row],[StdDev]]</f>
        <v>#N/A</v>
      </c>
      <c r="R1376" t="e">
        <f>TableOMP[[#This Row],[Avg]]+$U$2*TableOMP[[#This Row],[StdDev]]</f>
        <v>#N/A</v>
      </c>
      <c r="S1376" t="e">
        <f>IF(AND(TableOMP[[#This Row],[total_time]]&gt;=TableOMP[[#This Row],[Low]], TableOMP[[#This Row],[total_time]]&lt;=TableOMP[[#This Row],[High]]),1,0)</f>
        <v>#N/A</v>
      </c>
    </row>
    <row r="1377" spans="1:19" x14ac:dyDescent="0.25">
      <c r="A1377" t="s">
        <v>15</v>
      </c>
      <c r="B1377">
        <v>10000</v>
      </c>
      <c r="C1377">
        <v>100</v>
      </c>
      <c r="D1377">
        <v>100000</v>
      </c>
      <c r="E1377">
        <v>49</v>
      </c>
      <c r="F1377">
        <v>1</v>
      </c>
      <c r="G1377">
        <v>5.5455550000000002</v>
      </c>
      <c r="H1377">
        <v>0.19955600000000001</v>
      </c>
      <c r="I1377">
        <v>3.0247570000000001</v>
      </c>
      <c r="J1377">
        <v>6.3016000000000003E-2</v>
      </c>
      <c r="K1377" t="str">
        <f t="shared" si="21"/>
        <v>6</v>
      </c>
      <c r="L1377" t="s">
        <v>43</v>
      </c>
      <c r="M1377" t="s">
        <v>44</v>
      </c>
      <c r="N13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49 1</v>
      </c>
      <c r="O1377" t="e">
        <f>VLOOKUP(TableOMP[[#This Row],[Label]],TableAvg[],2,FALSE)</f>
        <v>#N/A</v>
      </c>
      <c r="P1377" t="e">
        <f>VLOOKUP(TableOMP[[#This Row],[Label]],TableAvg[],3,FALSE)</f>
        <v>#N/A</v>
      </c>
      <c r="Q1377" t="e">
        <f>TableOMP[[#This Row],[Avg]]-$U$2*TableOMP[[#This Row],[StdDev]]</f>
        <v>#N/A</v>
      </c>
      <c r="R1377" t="e">
        <f>TableOMP[[#This Row],[Avg]]+$U$2*TableOMP[[#This Row],[StdDev]]</f>
        <v>#N/A</v>
      </c>
      <c r="S1377" t="e">
        <f>IF(AND(TableOMP[[#This Row],[total_time]]&gt;=TableOMP[[#This Row],[Low]], TableOMP[[#This Row],[total_time]]&lt;=TableOMP[[#This Row],[High]]),1,0)</f>
        <v>#N/A</v>
      </c>
    </row>
    <row r="1378" spans="1:19" x14ac:dyDescent="0.25">
      <c r="A1378" t="s">
        <v>15</v>
      </c>
      <c r="B1378">
        <v>10000</v>
      </c>
      <c r="C1378">
        <v>100</v>
      </c>
      <c r="D1378">
        <v>100000</v>
      </c>
      <c r="E1378">
        <v>50</v>
      </c>
      <c r="F1378">
        <v>1</v>
      </c>
      <c r="G1378">
        <v>5.7521009999999997</v>
      </c>
      <c r="H1378">
        <v>0.46782200000000002</v>
      </c>
      <c r="I1378">
        <v>8.8154160000000008</v>
      </c>
      <c r="J1378">
        <v>0.17990600000000001</v>
      </c>
      <c r="K1378" t="str">
        <f t="shared" si="21"/>
        <v>6</v>
      </c>
      <c r="L1378" t="s">
        <v>43</v>
      </c>
      <c r="M1378" t="s">
        <v>44</v>
      </c>
      <c r="N13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50 1</v>
      </c>
      <c r="O1378" t="e">
        <f>VLOOKUP(TableOMP[[#This Row],[Label]],TableAvg[],2,FALSE)</f>
        <v>#N/A</v>
      </c>
      <c r="P1378" t="e">
        <f>VLOOKUP(TableOMP[[#This Row],[Label]],TableAvg[],3,FALSE)</f>
        <v>#N/A</v>
      </c>
      <c r="Q1378" t="e">
        <f>TableOMP[[#This Row],[Avg]]-$U$2*TableOMP[[#This Row],[StdDev]]</f>
        <v>#N/A</v>
      </c>
      <c r="R1378" t="e">
        <f>TableOMP[[#This Row],[Avg]]+$U$2*TableOMP[[#This Row],[StdDev]]</f>
        <v>#N/A</v>
      </c>
      <c r="S1378" t="e">
        <f>IF(AND(TableOMP[[#This Row],[total_time]]&gt;=TableOMP[[#This Row],[Low]], TableOMP[[#This Row],[total_time]]&lt;=TableOMP[[#This Row],[High]]),1,0)</f>
        <v>#N/A</v>
      </c>
    </row>
    <row r="1379" spans="1:19" x14ac:dyDescent="0.25">
      <c r="A1379" t="s">
        <v>15</v>
      </c>
      <c r="B1379">
        <v>10000</v>
      </c>
      <c r="C1379">
        <v>100</v>
      </c>
      <c r="D1379">
        <v>100000</v>
      </c>
      <c r="E1379">
        <v>51</v>
      </c>
      <c r="F1379">
        <v>1</v>
      </c>
      <c r="G1379">
        <v>5.5502690000000001</v>
      </c>
      <c r="H1379">
        <v>0.26539400000000002</v>
      </c>
      <c r="I1379">
        <v>6.8663319999999999</v>
      </c>
      <c r="J1379">
        <v>0.137327</v>
      </c>
      <c r="K1379" t="str">
        <f t="shared" si="21"/>
        <v>6</v>
      </c>
      <c r="L1379" t="s">
        <v>43</v>
      </c>
      <c r="M1379" t="s">
        <v>44</v>
      </c>
      <c r="N13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51 1</v>
      </c>
      <c r="O1379" t="e">
        <f>VLOOKUP(TableOMP[[#This Row],[Label]],TableAvg[],2,FALSE)</f>
        <v>#N/A</v>
      </c>
      <c r="P1379" t="e">
        <f>VLOOKUP(TableOMP[[#This Row],[Label]],TableAvg[],3,FALSE)</f>
        <v>#N/A</v>
      </c>
      <c r="Q1379" t="e">
        <f>TableOMP[[#This Row],[Avg]]-$U$2*TableOMP[[#This Row],[StdDev]]</f>
        <v>#N/A</v>
      </c>
      <c r="R1379" t="e">
        <f>TableOMP[[#This Row],[Avg]]+$U$2*TableOMP[[#This Row],[StdDev]]</f>
        <v>#N/A</v>
      </c>
      <c r="S1379" t="e">
        <f>IF(AND(TableOMP[[#This Row],[total_time]]&gt;=TableOMP[[#This Row],[Low]], TableOMP[[#This Row],[total_time]]&lt;=TableOMP[[#This Row],[High]]),1,0)</f>
        <v>#N/A</v>
      </c>
    </row>
    <row r="1380" spans="1:19" x14ac:dyDescent="0.25">
      <c r="A1380" t="s">
        <v>15</v>
      </c>
      <c r="B1380">
        <v>10000</v>
      </c>
      <c r="C1380">
        <v>100</v>
      </c>
      <c r="D1380">
        <v>100000</v>
      </c>
      <c r="E1380">
        <v>52</v>
      </c>
      <c r="F1380">
        <v>1</v>
      </c>
      <c r="G1380">
        <v>5.3834160000000004</v>
      </c>
      <c r="H1380">
        <v>0.20666200000000001</v>
      </c>
      <c r="I1380">
        <v>2.9335680000000002</v>
      </c>
      <c r="J1380">
        <v>5.7521000000000003E-2</v>
      </c>
      <c r="K1380" t="str">
        <f t="shared" si="21"/>
        <v>6</v>
      </c>
      <c r="L1380" t="s">
        <v>43</v>
      </c>
      <c r="M1380" t="s">
        <v>44</v>
      </c>
      <c r="N13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52 1</v>
      </c>
      <c r="O1380" t="e">
        <f>VLOOKUP(TableOMP[[#This Row],[Label]],TableAvg[],2,FALSE)</f>
        <v>#N/A</v>
      </c>
      <c r="P1380" t="e">
        <f>VLOOKUP(TableOMP[[#This Row],[Label]],TableAvg[],3,FALSE)</f>
        <v>#N/A</v>
      </c>
      <c r="Q1380" t="e">
        <f>TableOMP[[#This Row],[Avg]]-$U$2*TableOMP[[#This Row],[StdDev]]</f>
        <v>#N/A</v>
      </c>
      <c r="R1380" t="e">
        <f>TableOMP[[#This Row],[Avg]]+$U$2*TableOMP[[#This Row],[StdDev]]</f>
        <v>#N/A</v>
      </c>
      <c r="S1380" t="e">
        <f>IF(AND(TableOMP[[#This Row],[total_time]]&gt;=TableOMP[[#This Row],[Low]], TableOMP[[#This Row],[total_time]]&lt;=TableOMP[[#This Row],[High]]),1,0)</f>
        <v>#N/A</v>
      </c>
    </row>
    <row r="1381" spans="1:19" x14ac:dyDescent="0.25">
      <c r="A1381" t="s">
        <v>15</v>
      </c>
      <c r="B1381">
        <v>10000</v>
      </c>
      <c r="C1381">
        <v>100</v>
      </c>
      <c r="D1381">
        <v>100000</v>
      </c>
      <c r="E1381">
        <v>53</v>
      </c>
      <c r="F1381">
        <v>1</v>
      </c>
      <c r="G1381">
        <v>5.2590519999999996</v>
      </c>
      <c r="H1381">
        <v>0.32482800000000001</v>
      </c>
      <c r="I1381">
        <v>9.4285300000000003</v>
      </c>
      <c r="J1381">
        <v>0.18131800000000001</v>
      </c>
      <c r="K1381" t="str">
        <f t="shared" si="21"/>
        <v>6</v>
      </c>
      <c r="L1381" t="s">
        <v>43</v>
      </c>
      <c r="M1381" t="s">
        <v>44</v>
      </c>
      <c r="N13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53 1</v>
      </c>
      <c r="O1381" t="e">
        <f>VLOOKUP(TableOMP[[#This Row],[Label]],TableAvg[],2,FALSE)</f>
        <v>#N/A</v>
      </c>
      <c r="P1381" t="e">
        <f>VLOOKUP(TableOMP[[#This Row],[Label]],TableAvg[],3,FALSE)</f>
        <v>#N/A</v>
      </c>
      <c r="Q1381" t="e">
        <f>TableOMP[[#This Row],[Avg]]-$U$2*TableOMP[[#This Row],[StdDev]]</f>
        <v>#N/A</v>
      </c>
      <c r="R1381" t="e">
        <f>TableOMP[[#This Row],[Avg]]+$U$2*TableOMP[[#This Row],[StdDev]]</f>
        <v>#N/A</v>
      </c>
      <c r="S1381" t="e">
        <f>IF(AND(TableOMP[[#This Row],[total_time]]&gt;=TableOMP[[#This Row],[Low]], TableOMP[[#This Row],[total_time]]&lt;=TableOMP[[#This Row],[High]]),1,0)</f>
        <v>#N/A</v>
      </c>
    </row>
    <row r="1382" spans="1:19" x14ac:dyDescent="0.25">
      <c r="A1382" t="s">
        <v>15</v>
      </c>
      <c r="B1382">
        <v>10000</v>
      </c>
      <c r="C1382">
        <v>100</v>
      </c>
      <c r="D1382">
        <v>100000</v>
      </c>
      <c r="E1382">
        <v>54</v>
      </c>
      <c r="F1382">
        <v>1</v>
      </c>
      <c r="G1382">
        <v>5.6007420000000003</v>
      </c>
      <c r="H1382">
        <v>0.67706299999999997</v>
      </c>
      <c r="I1382">
        <v>16.322071999999999</v>
      </c>
      <c r="J1382">
        <v>0.30796400000000002</v>
      </c>
      <c r="K1382" t="str">
        <f t="shared" si="21"/>
        <v>6</v>
      </c>
      <c r="L1382" t="s">
        <v>43</v>
      </c>
      <c r="M1382" t="s">
        <v>44</v>
      </c>
      <c r="N13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54 1</v>
      </c>
      <c r="O1382" t="e">
        <f>VLOOKUP(TableOMP[[#This Row],[Label]],TableAvg[],2,FALSE)</f>
        <v>#N/A</v>
      </c>
      <c r="P1382" t="e">
        <f>VLOOKUP(TableOMP[[#This Row],[Label]],TableAvg[],3,FALSE)</f>
        <v>#N/A</v>
      </c>
      <c r="Q1382" t="e">
        <f>TableOMP[[#This Row],[Avg]]-$U$2*TableOMP[[#This Row],[StdDev]]</f>
        <v>#N/A</v>
      </c>
      <c r="R1382" t="e">
        <f>TableOMP[[#This Row],[Avg]]+$U$2*TableOMP[[#This Row],[StdDev]]</f>
        <v>#N/A</v>
      </c>
      <c r="S1382" t="e">
        <f>IF(AND(TableOMP[[#This Row],[total_time]]&gt;=TableOMP[[#This Row],[Low]], TableOMP[[#This Row],[total_time]]&lt;=TableOMP[[#This Row],[High]]),1,0)</f>
        <v>#N/A</v>
      </c>
    </row>
    <row r="1383" spans="1:19" x14ac:dyDescent="0.25">
      <c r="A1383" t="s">
        <v>15</v>
      </c>
      <c r="B1383">
        <v>10000</v>
      </c>
      <c r="C1383">
        <v>100</v>
      </c>
      <c r="D1383">
        <v>100000</v>
      </c>
      <c r="E1383">
        <v>55</v>
      </c>
      <c r="F1383">
        <v>1</v>
      </c>
      <c r="G1383">
        <v>5.5302420000000003</v>
      </c>
      <c r="H1383">
        <v>0.23304</v>
      </c>
      <c r="I1383">
        <v>3.2020490000000001</v>
      </c>
      <c r="J1383">
        <v>5.9297000000000002E-2</v>
      </c>
      <c r="K1383" t="str">
        <f t="shared" si="21"/>
        <v>6</v>
      </c>
      <c r="L1383" t="s">
        <v>43</v>
      </c>
      <c r="M1383" t="s">
        <v>44</v>
      </c>
      <c r="N13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55 1</v>
      </c>
      <c r="O1383" t="e">
        <f>VLOOKUP(TableOMP[[#This Row],[Label]],TableAvg[],2,FALSE)</f>
        <v>#N/A</v>
      </c>
      <c r="P1383" t="e">
        <f>VLOOKUP(TableOMP[[#This Row],[Label]],TableAvg[],3,FALSE)</f>
        <v>#N/A</v>
      </c>
      <c r="Q1383" t="e">
        <f>TableOMP[[#This Row],[Avg]]-$U$2*TableOMP[[#This Row],[StdDev]]</f>
        <v>#N/A</v>
      </c>
      <c r="R1383" t="e">
        <f>TableOMP[[#This Row],[Avg]]+$U$2*TableOMP[[#This Row],[StdDev]]</f>
        <v>#N/A</v>
      </c>
      <c r="S1383" t="e">
        <f>IF(AND(TableOMP[[#This Row],[total_time]]&gt;=TableOMP[[#This Row],[Low]], TableOMP[[#This Row],[total_time]]&lt;=TableOMP[[#This Row],[High]]),1,0)</f>
        <v>#N/A</v>
      </c>
    </row>
    <row r="1384" spans="1:19" x14ac:dyDescent="0.25">
      <c r="A1384" t="s">
        <v>15</v>
      </c>
      <c r="B1384">
        <v>10000</v>
      </c>
      <c r="C1384">
        <v>100</v>
      </c>
      <c r="D1384">
        <v>100000</v>
      </c>
      <c r="E1384">
        <v>56</v>
      </c>
      <c r="F1384">
        <v>1</v>
      </c>
      <c r="G1384">
        <v>5.2689550000000001</v>
      </c>
      <c r="H1384">
        <v>0.191137</v>
      </c>
      <c r="I1384">
        <v>3.6396679999999999</v>
      </c>
      <c r="J1384">
        <v>6.6175999999999999E-2</v>
      </c>
      <c r="K1384" t="str">
        <f t="shared" si="21"/>
        <v>6</v>
      </c>
      <c r="L1384" t="s">
        <v>43</v>
      </c>
      <c r="M1384" t="s">
        <v>44</v>
      </c>
      <c r="N13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56 1</v>
      </c>
      <c r="O1384" t="e">
        <f>VLOOKUP(TableOMP[[#This Row],[Label]],TableAvg[],2,FALSE)</f>
        <v>#N/A</v>
      </c>
      <c r="P1384" t="e">
        <f>VLOOKUP(TableOMP[[#This Row],[Label]],TableAvg[],3,FALSE)</f>
        <v>#N/A</v>
      </c>
      <c r="Q1384" t="e">
        <f>TableOMP[[#This Row],[Avg]]-$U$2*TableOMP[[#This Row],[StdDev]]</f>
        <v>#N/A</v>
      </c>
      <c r="R1384" t="e">
        <f>TableOMP[[#This Row],[Avg]]+$U$2*TableOMP[[#This Row],[StdDev]]</f>
        <v>#N/A</v>
      </c>
      <c r="S1384" t="e">
        <f>IF(AND(TableOMP[[#This Row],[total_time]]&gt;=TableOMP[[#This Row],[Low]], TableOMP[[#This Row],[total_time]]&lt;=TableOMP[[#This Row],[High]]),1,0)</f>
        <v>#N/A</v>
      </c>
    </row>
    <row r="1385" spans="1:19" x14ac:dyDescent="0.25">
      <c r="A1385" t="s">
        <v>15</v>
      </c>
      <c r="B1385">
        <v>10000</v>
      </c>
      <c r="C1385">
        <v>100</v>
      </c>
      <c r="D1385">
        <v>100000</v>
      </c>
      <c r="E1385">
        <v>57</v>
      </c>
      <c r="F1385">
        <v>1</v>
      </c>
      <c r="G1385">
        <v>5.0908699999999998</v>
      </c>
      <c r="H1385">
        <v>0.178152</v>
      </c>
      <c r="I1385">
        <v>3.9055040000000001</v>
      </c>
      <c r="J1385">
        <v>6.9740999999999997E-2</v>
      </c>
      <c r="K1385" t="str">
        <f t="shared" si="21"/>
        <v>6</v>
      </c>
      <c r="L1385" t="s">
        <v>43</v>
      </c>
      <c r="M1385" t="s">
        <v>44</v>
      </c>
      <c r="N13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57 1</v>
      </c>
      <c r="O1385" t="e">
        <f>VLOOKUP(TableOMP[[#This Row],[Label]],TableAvg[],2,FALSE)</f>
        <v>#N/A</v>
      </c>
      <c r="P1385" t="e">
        <f>VLOOKUP(TableOMP[[#This Row],[Label]],TableAvg[],3,FALSE)</f>
        <v>#N/A</v>
      </c>
      <c r="Q1385" t="e">
        <f>TableOMP[[#This Row],[Avg]]-$U$2*TableOMP[[#This Row],[StdDev]]</f>
        <v>#N/A</v>
      </c>
      <c r="R1385" t="e">
        <f>TableOMP[[#This Row],[Avg]]+$U$2*TableOMP[[#This Row],[StdDev]]</f>
        <v>#N/A</v>
      </c>
      <c r="S1385" t="e">
        <f>IF(AND(TableOMP[[#This Row],[total_time]]&gt;=TableOMP[[#This Row],[Low]], TableOMP[[#This Row],[total_time]]&lt;=TableOMP[[#This Row],[High]]),1,0)</f>
        <v>#N/A</v>
      </c>
    </row>
    <row r="1386" spans="1:19" x14ac:dyDescent="0.25">
      <c r="A1386" t="s">
        <v>15</v>
      </c>
      <c r="B1386">
        <v>10000</v>
      </c>
      <c r="C1386">
        <v>100</v>
      </c>
      <c r="D1386">
        <v>100000</v>
      </c>
      <c r="E1386">
        <v>58</v>
      </c>
      <c r="F1386">
        <v>1</v>
      </c>
      <c r="G1386">
        <v>5.1714729999999998</v>
      </c>
      <c r="H1386">
        <v>0.74617100000000003</v>
      </c>
      <c r="I1386">
        <v>13.006409</v>
      </c>
      <c r="J1386">
        <v>0.228183</v>
      </c>
      <c r="K1386" t="str">
        <f t="shared" si="21"/>
        <v>6</v>
      </c>
      <c r="L1386" t="s">
        <v>43</v>
      </c>
      <c r="M1386" t="s">
        <v>44</v>
      </c>
      <c r="N13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58 1</v>
      </c>
      <c r="O1386" t="e">
        <f>VLOOKUP(TableOMP[[#This Row],[Label]],TableAvg[],2,FALSE)</f>
        <v>#N/A</v>
      </c>
      <c r="P1386" t="e">
        <f>VLOOKUP(TableOMP[[#This Row],[Label]],TableAvg[],3,FALSE)</f>
        <v>#N/A</v>
      </c>
      <c r="Q1386" t="e">
        <f>TableOMP[[#This Row],[Avg]]-$U$2*TableOMP[[#This Row],[StdDev]]</f>
        <v>#N/A</v>
      </c>
      <c r="R1386" t="e">
        <f>TableOMP[[#This Row],[Avg]]+$U$2*TableOMP[[#This Row],[StdDev]]</f>
        <v>#N/A</v>
      </c>
      <c r="S1386" t="e">
        <f>IF(AND(TableOMP[[#This Row],[total_time]]&gt;=TableOMP[[#This Row],[Low]], TableOMP[[#This Row],[total_time]]&lt;=TableOMP[[#This Row],[High]]),1,0)</f>
        <v>#N/A</v>
      </c>
    </row>
    <row r="1387" spans="1:19" x14ac:dyDescent="0.25">
      <c r="A1387" t="s">
        <v>15</v>
      </c>
      <c r="B1387">
        <v>10000</v>
      </c>
      <c r="C1387">
        <v>100</v>
      </c>
      <c r="D1387">
        <v>100000</v>
      </c>
      <c r="E1387">
        <v>59</v>
      </c>
      <c r="F1387">
        <v>1</v>
      </c>
      <c r="G1387">
        <v>5.1540609999999996</v>
      </c>
      <c r="H1387">
        <v>0.53599399999999997</v>
      </c>
      <c r="I1387">
        <v>13.041632999999999</v>
      </c>
      <c r="J1387">
        <v>0.224856</v>
      </c>
      <c r="K1387" t="str">
        <f t="shared" si="21"/>
        <v>6</v>
      </c>
      <c r="L1387" t="s">
        <v>43</v>
      </c>
      <c r="M1387" t="s">
        <v>44</v>
      </c>
      <c r="N13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59 1</v>
      </c>
      <c r="O1387" t="e">
        <f>VLOOKUP(TableOMP[[#This Row],[Label]],TableAvg[],2,FALSE)</f>
        <v>#N/A</v>
      </c>
      <c r="P1387" t="e">
        <f>VLOOKUP(TableOMP[[#This Row],[Label]],TableAvg[],3,FALSE)</f>
        <v>#N/A</v>
      </c>
      <c r="Q1387" t="e">
        <f>TableOMP[[#This Row],[Avg]]-$U$2*TableOMP[[#This Row],[StdDev]]</f>
        <v>#N/A</v>
      </c>
      <c r="R1387" t="e">
        <f>TableOMP[[#This Row],[Avg]]+$U$2*TableOMP[[#This Row],[StdDev]]</f>
        <v>#N/A</v>
      </c>
      <c r="S1387" t="e">
        <f>IF(AND(TableOMP[[#This Row],[total_time]]&gt;=TableOMP[[#This Row],[Low]], TableOMP[[#This Row],[total_time]]&lt;=TableOMP[[#This Row],[High]]),1,0)</f>
        <v>#N/A</v>
      </c>
    </row>
    <row r="1388" spans="1:19" x14ac:dyDescent="0.25">
      <c r="A1388" t="s">
        <v>15</v>
      </c>
      <c r="B1388">
        <v>10000</v>
      </c>
      <c r="C1388">
        <v>100</v>
      </c>
      <c r="D1388">
        <v>100000</v>
      </c>
      <c r="E1388">
        <v>60</v>
      </c>
      <c r="F1388">
        <v>1</v>
      </c>
      <c r="G1388">
        <v>4.619434</v>
      </c>
      <c r="H1388">
        <v>0.26733400000000002</v>
      </c>
      <c r="I1388">
        <v>8.6520130000000002</v>
      </c>
      <c r="J1388">
        <v>0.146644</v>
      </c>
      <c r="K1388" t="str">
        <f t="shared" si="21"/>
        <v>6</v>
      </c>
      <c r="L1388" t="s">
        <v>43</v>
      </c>
      <c r="M1388" t="s">
        <v>44</v>
      </c>
      <c r="N13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60 1</v>
      </c>
      <c r="O1388" t="e">
        <f>VLOOKUP(TableOMP[[#This Row],[Label]],TableAvg[],2,FALSE)</f>
        <v>#N/A</v>
      </c>
      <c r="P1388" t="e">
        <f>VLOOKUP(TableOMP[[#This Row],[Label]],TableAvg[],3,FALSE)</f>
        <v>#N/A</v>
      </c>
      <c r="Q1388" t="e">
        <f>TableOMP[[#This Row],[Avg]]-$U$2*TableOMP[[#This Row],[StdDev]]</f>
        <v>#N/A</v>
      </c>
      <c r="R1388" t="e">
        <f>TableOMP[[#This Row],[Avg]]+$U$2*TableOMP[[#This Row],[StdDev]]</f>
        <v>#N/A</v>
      </c>
      <c r="S1388" t="e">
        <f>IF(AND(TableOMP[[#This Row],[total_time]]&gt;=TableOMP[[#This Row],[Low]], TableOMP[[#This Row],[total_time]]&lt;=TableOMP[[#This Row],[High]]),1,0)</f>
        <v>#N/A</v>
      </c>
    </row>
    <row r="1389" spans="1:19" x14ac:dyDescent="0.25">
      <c r="A1389" t="s">
        <v>15</v>
      </c>
      <c r="B1389">
        <v>10000</v>
      </c>
      <c r="C1389">
        <v>100</v>
      </c>
      <c r="D1389">
        <v>100000</v>
      </c>
      <c r="E1389">
        <v>61</v>
      </c>
      <c r="F1389">
        <v>1</v>
      </c>
      <c r="G1389">
        <v>4.7565179999999998</v>
      </c>
      <c r="H1389">
        <v>0.167272</v>
      </c>
      <c r="I1389">
        <v>3.4231600000000002</v>
      </c>
      <c r="J1389">
        <v>5.7053E-2</v>
      </c>
      <c r="K1389" t="str">
        <f t="shared" si="21"/>
        <v>6</v>
      </c>
      <c r="L1389" t="s">
        <v>43</v>
      </c>
      <c r="M1389" t="s">
        <v>44</v>
      </c>
      <c r="N13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61 1</v>
      </c>
      <c r="O1389" t="e">
        <f>VLOOKUP(TableOMP[[#This Row],[Label]],TableAvg[],2,FALSE)</f>
        <v>#N/A</v>
      </c>
      <c r="P1389" t="e">
        <f>VLOOKUP(TableOMP[[#This Row],[Label]],TableAvg[],3,FALSE)</f>
        <v>#N/A</v>
      </c>
      <c r="Q1389" t="e">
        <f>TableOMP[[#This Row],[Avg]]-$U$2*TableOMP[[#This Row],[StdDev]]</f>
        <v>#N/A</v>
      </c>
      <c r="R1389" t="e">
        <f>TableOMP[[#This Row],[Avg]]+$U$2*TableOMP[[#This Row],[StdDev]]</f>
        <v>#N/A</v>
      </c>
      <c r="S1389" t="e">
        <f>IF(AND(TableOMP[[#This Row],[total_time]]&gt;=TableOMP[[#This Row],[Low]], TableOMP[[#This Row],[total_time]]&lt;=TableOMP[[#This Row],[High]]),1,0)</f>
        <v>#N/A</v>
      </c>
    </row>
    <row r="1390" spans="1:19" x14ac:dyDescent="0.25">
      <c r="A1390" t="s">
        <v>15</v>
      </c>
      <c r="B1390">
        <v>10000</v>
      </c>
      <c r="C1390">
        <v>100</v>
      </c>
      <c r="D1390">
        <v>100000</v>
      </c>
      <c r="E1390">
        <v>62</v>
      </c>
      <c r="F1390">
        <v>1</v>
      </c>
      <c r="G1390">
        <v>4.4384860000000002</v>
      </c>
      <c r="H1390">
        <v>0.163187</v>
      </c>
      <c r="I1390">
        <v>3.640377</v>
      </c>
      <c r="J1390">
        <v>5.9678000000000002E-2</v>
      </c>
      <c r="K1390" t="str">
        <f t="shared" si="21"/>
        <v>6</v>
      </c>
      <c r="L1390" t="s">
        <v>43</v>
      </c>
      <c r="M1390" t="s">
        <v>44</v>
      </c>
      <c r="N13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62 1</v>
      </c>
      <c r="O1390" t="e">
        <f>VLOOKUP(TableOMP[[#This Row],[Label]],TableAvg[],2,FALSE)</f>
        <v>#N/A</v>
      </c>
      <c r="P1390" t="e">
        <f>VLOOKUP(TableOMP[[#This Row],[Label]],TableAvg[],3,FALSE)</f>
        <v>#N/A</v>
      </c>
      <c r="Q1390" t="e">
        <f>TableOMP[[#This Row],[Avg]]-$U$2*TableOMP[[#This Row],[StdDev]]</f>
        <v>#N/A</v>
      </c>
      <c r="R1390" t="e">
        <f>TableOMP[[#This Row],[Avg]]+$U$2*TableOMP[[#This Row],[StdDev]]</f>
        <v>#N/A</v>
      </c>
      <c r="S1390" t="e">
        <f>IF(AND(TableOMP[[#This Row],[total_time]]&gt;=TableOMP[[#This Row],[Low]], TableOMP[[#This Row],[total_time]]&lt;=TableOMP[[#This Row],[High]]),1,0)</f>
        <v>#N/A</v>
      </c>
    </row>
    <row r="1391" spans="1:19" x14ac:dyDescent="0.25">
      <c r="A1391" t="s">
        <v>15</v>
      </c>
      <c r="B1391">
        <v>10000</v>
      </c>
      <c r="C1391">
        <v>100</v>
      </c>
      <c r="D1391">
        <v>100000</v>
      </c>
      <c r="E1391">
        <v>63</v>
      </c>
      <c r="F1391">
        <v>1</v>
      </c>
      <c r="G1391">
        <v>4.6895309999999997</v>
      </c>
      <c r="H1391">
        <v>0.45059700000000003</v>
      </c>
      <c r="I1391">
        <v>9.4627389999999991</v>
      </c>
      <c r="J1391">
        <v>0.15262500000000001</v>
      </c>
      <c r="K1391" t="str">
        <f t="shared" si="21"/>
        <v>6</v>
      </c>
      <c r="L1391" t="s">
        <v>43</v>
      </c>
      <c r="M1391" t="s">
        <v>44</v>
      </c>
      <c r="N13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63 1</v>
      </c>
      <c r="O1391" t="e">
        <f>VLOOKUP(TableOMP[[#This Row],[Label]],TableAvg[],2,FALSE)</f>
        <v>#N/A</v>
      </c>
      <c r="P1391" t="e">
        <f>VLOOKUP(TableOMP[[#This Row],[Label]],TableAvg[],3,FALSE)</f>
        <v>#N/A</v>
      </c>
      <c r="Q1391" t="e">
        <f>TableOMP[[#This Row],[Avg]]-$U$2*TableOMP[[#This Row],[StdDev]]</f>
        <v>#N/A</v>
      </c>
      <c r="R1391" t="e">
        <f>TableOMP[[#This Row],[Avg]]+$U$2*TableOMP[[#This Row],[StdDev]]</f>
        <v>#N/A</v>
      </c>
      <c r="S1391" t="e">
        <f>IF(AND(TableOMP[[#This Row],[total_time]]&gt;=TableOMP[[#This Row],[Low]], TableOMP[[#This Row],[total_time]]&lt;=TableOMP[[#This Row],[High]]),1,0)</f>
        <v>#N/A</v>
      </c>
    </row>
    <row r="1392" spans="1:19" x14ac:dyDescent="0.25">
      <c r="A1392" t="s">
        <v>15</v>
      </c>
      <c r="B1392">
        <v>10000</v>
      </c>
      <c r="C1392">
        <v>100</v>
      </c>
      <c r="D1392">
        <v>100000</v>
      </c>
      <c r="E1392">
        <v>64</v>
      </c>
      <c r="F1392">
        <v>1</v>
      </c>
      <c r="G1392">
        <v>4.4957989999999999</v>
      </c>
      <c r="H1392">
        <v>0.27711400000000003</v>
      </c>
      <c r="I1392">
        <v>9.7499850000000006</v>
      </c>
      <c r="J1392">
        <v>0.15476200000000001</v>
      </c>
      <c r="K1392" t="str">
        <f t="shared" si="21"/>
        <v>6</v>
      </c>
      <c r="L1392" t="s">
        <v>43</v>
      </c>
      <c r="M1392" t="s">
        <v>44</v>
      </c>
      <c r="N13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64 1</v>
      </c>
      <c r="O1392" t="e">
        <f>VLOOKUP(TableOMP[[#This Row],[Label]],TableAvg[],2,FALSE)</f>
        <v>#N/A</v>
      </c>
      <c r="P1392" t="e">
        <f>VLOOKUP(TableOMP[[#This Row],[Label]],TableAvg[],3,FALSE)</f>
        <v>#N/A</v>
      </c>
      <c r="Q1392" t="e">
        <f>TableOMP[[#This Row],[Avg]]-$U$2*TableOMP[[#This Row],[StdDev]]</f>
        <v>#N/A</v>
      </c>
      <c r="R1392" t="e">
        <f>TableOMP[[#This Row],[Avg]]+$U$2*TableOMP[[#This Row],[StdDev]]</f>
        <v>#N/A</v>
      </c>
      <c r="S1392" t="e">
        <f>IF(AND(TableOMP[[#This Row],[total_time]]&gt;=TableOMP[[#This Row],[Low]], TableOMP[[#This Row],[total_time]]&lt;=TableOMP[[#This Row],[High]]),1,0)</f>
        <v>#N/A</v>
      </c>
    </row>
    <row r="1393" spans="1:19" x14ac:dyDescent="0.25">
      <c r="A1393" t="s">
        <v>15</v>
      </c>
      <c r="B1393">
        <v>1000</v>
      </c>
      <c r="C1393">
        <v>100</v>
      </c>
      <c r="D1393">
        <v>100000</v>
      </c>
      <c r="E1393">
        <v>1</v>
      </c>
      <c r="F1393">
        <v>1</v>
      </c>
      <c r="G1393">
        <v>2.7896079999999999</v>
      </c>
      <c r="H1393">
        <v>3.1088999999999999E-2</v>
      </c>
      <c r="I1393">
        <v>0</v>
      </c>
      <c r="J1393">
        <v>0</v>
      </c>
      <c r="K1393" t="str">
        <f t="shared" si="21"/>
        <v>6</v>
      </c>
      <c r="L1393" t="s">
        <v>43</v>
      </c>
      <c r="M1393" t="s">
        <v>44</v>
      </c>
      <c r="N13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 1</v>
      </c>
      <c r="O1393" t="e">
        <f>VLOOKUP(TableOMP[[#This Row],[Label]],TableAvg[],2,FALSE)</f>
        <v>#N/A</v>
      </c>
      <c r="P1393" t="e">
        <f>VLOOKUP(TableOMP[[#This Row],[Label]],TableAvg[],3,FALSE)</f>
        <v>#N/A</v>
      </c>
      <c r="Q1393" t="e">
        <f>TableOMP[[#This Row],[Avg]]-$U$2*TableOMP[[#This Row],[StdDev]]</f>
        <v>#N/A</v>
      </c>
      <c r="R1393" t="e">
        <f>TableOMP[[#This Row],[Avg]]+$U$2*TableOMP[[#This Row],[StdDev]]</f>
        <v>#N/A</v>
      </c>
      <c r="S1393" t="e">
        <f>IF(AND(TableOMP[[#This Row],[total_time]]&gt;=TableOMP[[#This Row],[Low]], TableOMP[[#This Row],[total_time]]&lt;=TableOMP[[#This Row],[High]]),1,0)</f>
        <v>#N/A</v>
      </c>
    </row>
    <row r="1394" spans="1:19" x14ac:dyDescent="0.25">
      <c r="A1394" t="s">
        <v>15</v>
      </c>
      <c r="B1394">
        <v>1000</v>
      </c>
      <c r="C1394">
        <v>100</v>
      </c>
      <c r="D1394">
        <v>100000</v>
      </c>
      <c r="E1394">
        <v>2</v>
      </c>
      <c r="F1394">
        <v>1</v>
      </c>
      <c r="G1394">
        <v>1.91106</v>
      </c>
      <c r="H1394">
        <v>1.6409E-2</v>
      </c>
      <c r="I1394">
        <v>1.4203E-2</v>
      </c>
      <c r="J1394">
        <v>1.4203E-2</v>
      </c>
      <c r="K1394" t="str">
        <f t="shared" si="21"/>
        <v>6</v>
      </c>
      <c r="L1394" t="s">
        <v>43</v>
      </c>
      <c r="M1394" t="s">
        <v>44</v>
      </c>
      <c r="N13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 1</v>
      </c>
      <c r="O1394" t="e">
        <f>VLOOKUP(TableOMP[[#This Row],[Label]],TableAvg[],2,FALSE)</f>
        <v>#N/A</v>
      </c>
      <c r="P1394" t="e">
        <f>VLOOKUP(TableOMP[[#This Row],[Label]],TableAvg[],3,FALSE)</f>
        <v>#N/A</v>
      </c>
      <c r="Q1394" t="e">
        <f>TableOMP[[#This Row],[Avg]]-$U$2*TableOMP[[#This Row],[StdDev]]</f>
        <v>#N/A</v>
      </c>
      <c r="R1394" t="e">
        <f>TableOMP[[#This Row],[Avg]]+$U$2*TableOMP[[#This Row],[StdDev]]</f>
        <v>#N/A</v>
      </c>
      <c r="S1394" t="e">
        <f>IF(AND(TableOMP[[#This Row],[total_time]]&gt;=TableOMP[[#This Row],[Low]], TableOMP[[#This Row],[total_time]]&lt;=TableOMP[[#This Row],[High]]),1,0)</f>
        <v>#N/A</v>
      </c>
    </row>
    <row r="1395" spans="1:19" x14ac:dyDescent="0.25">
      <c r="A1395" t="s">
        <v>15</v>
      </c>
      <c r="B1395">
        <v>1000</v>
      </c>
      <c r="C1395">
        <v>100</v>
      </c>
      <c r="D1395">
        <v>100000</v>
      </c>
      <c r="E1395">
        <v>3</v>
      </c>
      <c r="F1395">
        <v>1</v>
      </c>
      <c r="G1395">
        <v>1.6177189999999999</v>
      </c>
      <c r="H1395">
        <v>9.7699999999999992E-3</v>
      </c>
      <c r="I1395">
        <v>1.3498E-2</v>
      </c>
      <c r="J1395">
        <v>6.7489999999999998E-3</v>
      </c>
      <c r="K1395" t="str">
        <f t="shared" si="21"/>
        <v>6</v>
      </c>
      <c r="L1395" t="s">
        <v>43</v>
      </c>
      <c r="M1395" t="s">
        <v>44</v>
      </c>
      <c r="N13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 1</v>
      </c>
      <c r="O1395" t="e">
        <f>VLOOKUP(TableOMP[[#This Row],[Label]],TableAvg[],2,FALSE)</f>
        <v>#N/A</v>
      </c>
      <c r="P1395" t="e">
        <f>VLOOKUP(TableOMP[[#This Row],[Label]],TableAvg[],3,FALSE)</f>
        <v>#N/A</v>
      </c>
      <c r="Q1395" t="e">
        <f>TableOMP[[#This Row],[Avg]]-$U$2*TableOMP[[#This Row],[StdDev]]</f>
        <v>#N/A</v>
      </c>
      <c r="R1395" t="e">
        <f>TableOMP[[#This Row],[Avg]]+$U$2*TableOMP[[#This Row],[StdDev]]</f>
        <v>#N/A</v>
      </c>
      <c r="S1395" t="e">
        <f>IF(AND(TableOMP[[#This Row],[total_time]]&gt;=TableOMP[[#This Row],[Low]], TableOMP[[#This Row],[total_time]]&lt;=TableOMP[[#This Row],[High]]),1,0)</f>
        <v>#N/A</v>
      </c>
    </row>
    <row r="1396" spans="1:19" x14ac:dyDescent="0.25">
      <c r="A1396" t="s">
        <v>15</v>
      </c>
      <c r="B1396">
        <v>1000</v>
      </c>
      <c r="C1396">
        <v>100</v>
      </c>
      <c r="D1396">
        <v>100000</v>
      </c>
      <c r="E1396">
        <v>4</v>
      </c>
      <c r="F1396">
        <v>1</v>
      </c>
      <c r="G1396">
        <v>1.495258</v>
      </c>
      <c r="H1396">
        <v>2.324E-2</v>
      </c>
      <c r="I1396">
        <v>2.2020999999999999E-2</v>
      </c>
      <c r="J1396">
        <v>7.3400000000000002E-3</v>
      </c>
      <c r="K1396" t="str">
        <f t="shared" si="21"/>
        <v>6</v>
      </c>
      <c r="L1396" t="s">
        <v>43</v>
      </c>
      <c r="M1396" t="s">
        <v>44</v>
      </c>
      <c r="N13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 1</v>
      </c>
      <c r="O1396" t="e">
        <f>VLOOKUP(TableOMP[[#This Row],[Label]],TableAvg[],2,FALSE)</f>
        <v>#N/A</v>
      </c>
      <c r="P1396" t="e">
        <f>VLOOKUP(TableOMP[[#This Row],[Label]],TableAvg[],3,FALSE)</f>
        <v>#N/A</v>
      </c>
      <c r="Q1396" t="e">
        <f>TableOMP[[#This Row],[Avg]]-$U$2*TableOMP[[#This Row],[StdDev]]</f>
        <v>#N/A</v>
      </c>
      <c r="R1396" t="e">
        <f>TableOMP[[#This Row],[Avg]]+$U$2*TableOMP[[#This Row],[StdDev]]</f>
        <v>#N/A</v>
      </c>
      <c r="S1396" t="e">
        <f>IF(AND(TableOMP[[#This Row],[total_time]]&gt;=TableOMP[[#This Row],[Low]], TableOMP[[#This Row],[total_time]]&lt;=TableOMP[[#This Row],[High]]),1,0)</f>
        <v>#N/A</v>
      </c>
    </row>
    <row r="1397" spans="1:19" x14ac:dyDescent="0.25">
      <c r="A1397" t="s">
        <v>15</v>
      </c>
      <c r="B1397">
        <v>1000</v>
      </c>
      <c r="C1397">
        <v>100</v>
      </c>
      <c r="D1397">
        <v>100000</v>
      </c>
      <c r="E1397">
        <v>5</v>
      </c>
      <c r="F1397">
        <v>1</v>
      </c>
      <c r="G1397">
        <v>1.4105669999999999</v>
      </c>
      <c r="H1397">
        <v>9.8709999999999996E-3</v>
      </c>
      <c r="I1397">
        <v>2.9010000000000001E-2</v>
      </c>
      <c r="J1397">
        <v>7.2519999999999998E-3</v>
      </c>
      <c r="K1397" t="str">
        <f t="shared" si="21"/>
        <v>6</v>
      </c>
      <c r="L1397" t="s">
        <v>43</v>
      </c>
      <c r="M1397" t="s">
        <v>44</v>
      </c>
      <c r="N13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 1</v>
      </c>
      <c r="O1397" t="e">
        <f>VLOOKUP(TableOMP[[#This Row],[Label]],TableAvg[],2,FALSE)</f>
        <v>#N/A</v>
      </c>
      <c r="P1397" t="e">
        <f>VLOOKUP(TableOMP[[#This Row],[Label]],TableAvg[],3,FALSE)</f>
        <v>#N/A</v>
      </c>
      <c r="Q1397" t="e">
        <f>TableOMP[[#This Row],[Avg]]-$U$2*TableOMP[[#This Row],[StdDev]]</f>
        <v>#N/A</v>
      </c>
      <c r="R1397" t="e">
        <f>TableOMP[[#This Row],[Avg]]+$U$2*TableOMP[[#This Row],[StdDev]]</f>
        <v>#N/A</v>
      </c>
      <c r="S1397" t="e">
        <f>IF(AND(TableOMP[[#This Row],[total_time]]&gt;=TableOMP[[#This Row],[Low]], TableOMP[[#This Row],[total_time]]&lt;=TableOMP[[#This Row],[High]]),1,0)</f>
        <v>#N/A</v>
      </c>
    </row>
    <row r="1398" spans="1:19" x14ac:dyDescent="0.25">
      <c r="A1398" t="s">
        <v>15</v>
      </c>
      <c r="B1398">
        <v>1000</v>
      </c>
      <c r="C1398">
        <v>100</v>
      </c>
      <c r="D1398">
        <v>100000</v>
      </c>
      <c r="E1398">
        <v>6</v>
      </c>
      <c r="F1398">
        <v>1</v>
      </c>
      <c r="G1398">
        <v>1.3595710000000001</v>
      </c>
      <c r="H1398">
        <v>1.1114000000000001E-2</v>
      </c>
      <c r="I1398">
        <v>3.7643999999999997E-2</v>
      </c>
      <c r="J1398">
        <v>7.5290000000000001E-3</v>
      </c>
      <c r="K1398" t="str">
        <f t="shared" si="21"/>
        <v>6</v>
      </c>
      <c r="L1398" t="s">
        <v>43</v>
      </c>
      <c r="M1398" t="s">
        <v>44</v>
      </c>
      <c r="N13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 1</v>
      </c>
      <c r="O1398" t="e">
        <f>VLOOKUP(TableOMP[[#This Row],[Label]],TableAvg[],2,FALSE)</f>
        <v>#N/A</v>
      </c>
      <c r="P1398" t="e">
        <f>VLOOKUP(TableOMP[[#This Row],[Label]],TableAvg[],3,FALSE)</f>
        <v>#N/A</v>
      </c>
      <c r="Q1398" t="e">
        <f>TableOMP[[#This Row],[Avg]]-$U$2*TableOMP[[#This Row],[StdDev]]</f>
        <v>#N/A</v>
      </c>
      <c r="R1398" t="e">
        <f>TableOMP[[#This Row],[Avg]]+$U$2*TableOMP[[#This Row],[StdDev]]</f>
        <v>#N/A</v>
      </c>
      <c r="S1398" t="e">
        <f>IF(AND(TableOMP[[#This Row],[total_time]]&gt;=TableOMP[[#This Row],[Low]], TableOMP[[#This Row],[total_time]]&lt;=TableOMP[[#This Row],[High]]),1,0)</f>
        <v>#N/A</v>
      </c>
    </row>
    <row r="1399" spans="1:19" x14ac:dyDescent="0.25">
      <c r="A1399" t="s">
        <v>15</v>
      </c>
      <c r="B1399">
        <v>1000</v>
      </c>
      <c r="C1399">
        <v>100</v>
      </c>
      <c r="D1399">
        <v>100000</v>
      </c>
      <c r="E1399">
        <v>7</v>
      </c>
      <c r="F1399">
        <v>1</v>
      </c>
      <c r="G1399">
        <v>1.341537</v>
      </c>
      <c r="H1399">
        <v>2.2800999999999998E-2</v>
      </c>
      <c r="I1399">
        <v>8.2452999999999999E-2</v>
      </c>
      <c r="J1399">
        <v>1.3742000000000001E-2</v>
      </c>
      <c r="K1399" t="str">
        <f t="shared" si="21"/>
        <v>6</v>
      </c>
      <c r="L1399" t="s">
        <v>43</v>
      </c>
      <c r="M1399" t="s">
        <v>44</v>
      </c>
      <c r="N13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7 1</v>
      </c>
      <c r="O1399" t="e">
        <f>VLOOKUP(TableOMP[[#This Row],[Label]],TableAvg[],2,FALSE)</f>
        <v>#N/A</v>
      </c>
      <c r="P1399" t="e">
        <f>VLOOKUP(TableOMP[[#This Row],[Label]],TableAvg[],3,FALSE)</f>
        <v>#N/A</v>
      </c>
      <c r="Q1399" t="e">
        <f>TableOMP[[#This Row],[Avg]]-$U$2*TableOMP[[#This Row],[StdDev]]</f>
        <v>#N/A</v>
      </c>
      <c r="R1399" t="e">
        <f>TableOMP[[#This Row],[Avg]]+$U$2*TableOMP[[#This Row],[StdDev]]</f>
        <v>#N/A</v>
      </c>
      <c r="S1399" t="e">
        <f>IF(AND(TableOMP[[#This Row],[total_time]]&gt;=TableOMP[[#This Row],[Low]], TableOMP[[#This Row],[total_time]]&lt;=TableOMP[[#This Row],[High]]),1,0)</f>
        <v>#N/A</v>
      </c>
    </row>
    <row r="1400" spans="1:19" x14ac:dyDescent="0.25">
      <c r="A1400" t="s">
        <v>15</v>
      </c>
      <c r="B1400">
        <v>1000</v>
      </c>
      <c r="C1400">
        <v>100</v>
      </c>
      <c r="D1400">
        <v>100000</v>
      </c>
      <c r="E1400">
        <v>8</v>
      </c>
      <c r="F1400">
        <v>1</v>
      </c>
      <c r="G1400">
        <v>1.30986</v>
      </c>
      <c r="H1400">
        <v>1.874E-2</v>
      </c>
      <c r="I1400">
        <v>8.6557999999999996E-2</v>
      </c>
      <c r="J1400">
        <v>1.2364999999999999E-2</v>
      </c>
      <c r="K1400" t="str">
        <f t="shared" si="21"/>
        <v>6</v>
      </c>
      <c r="L1400" t="s">
        <v>43</v>
      </c>
      <c r="M1400" t="s">
        <v>44</v>
      </c>
      <c r="N14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8 1</v>
      </c>
      <c r="O1400" t="e">
        <f>VLOOKUP(TableOMP[[#This Row],[Label]],TableAvg[],2,FALSE)</f>
        <v>#N/A</v>
      </c>
      <c r="P1400" t="e">
        <f>VLOOKUP(TableOMP[[#This Row],[Label]],TableAvg[],3,FALSE)</f>
        <v>#N/A</v>
      </c>
      <c r="Q1400" t="e">
        <f>TableOMP[[#This Row],[Avg]]-$U$2*TableOMP[[#This Row],[StdDev]]</f>
        <v>#N/A</v>
      </c>
      <c r="R1400" t="e">
        <f>TableOMP[[#This Row],[Avg]]+$U$2*TableOMP[[#This Row],[StdDev]]</f>
        <v>#N/A</v>
      </c>
      <c r="S1400" t="e">
        <f>IF(AND(TableOMP[[#This Row],[total_time]]&gt;=TableOMP[[#This Row],[Low]], TableOMP[[#This Row],[total_time]]&lt;=TableOMP[[#This Row],[High]]),1,0)</f>
        <v>#N/A</v>
      </c>
    </row>
    <row r="1401" spans="1:19" x14ac:dyDescent="0.25">
      <c r="A1401" t="s">
        <v>15</v>
      </c>
      <c r="B1401">
        <v>1000</v>
      </c>
      <c r="C1401">
        <v>100</v>
      </c>
      <c r="D1401">
        <v>100000</v>
      </c>
      <c r="E1401">
        <v>9</v>
      </c>
      <c r="F1401">
        <v>1</v>
      </c>
      <c r="G1401">
        <v>1.309145</v>
      </c>
      <c r="H1401">
        <v>2.0737999999999999E-2</v>
      </c>
      <c r="I1401">
        <v>0.11996900000000001</v>
      </c>
      <c r="J1401">
        <v>1.4996000000000001E-2</v>
      </c>
      <c r="K1401" t="str">
        <f t="shared" si="21"/>
        <v>6</v>
      </c>
      <c r="L1401" t="s">
        <v>43</v>
      </c>
      <c r="M1401" t="s">
        <v>44</v>
      </c>
      <c r="N14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9 1</v>
      </c>
      <c r="O1401" t="e">
        <f>VLOOKUP(TableOMP[[#This Row],[Label]],TableAvg[],2,FALSE)</f>
        <v>#N/A</v>
      </c>
      <c r="P1401" t="e">
        <f>VLOOKUP(TableOMP[[#This Row],[Label]],TableAvg[],3,FALSE)</f>
        <v>#N/A</v>
      </c>
      <c r="Q1401" t="e">
        <f>TableOMP[[#This Row],[Avg]]-$U$2*TableOMP[[#This Row],[StdDev]]</f>
        <v>#N/A</v>
      </c>
      <c r="R1401" t="e">
        <f>TableOMP[[#This Row],[Avg]]+$U$2*TableOMP[[#This Row],[StdDev]]</f>
        <v>#N/A</v>
      </c>
      <c r="S1401" t="e">
        <f>IF(AND(TableOMP[[#This Row],[total_time]]&gt;=TableOMP[[#This Row],[Low]], TableOMP[[#This Row],[total_time]]&lt;=TableOMP[[#This Row],[High]]),1,0)</f>
        <v>#N/A</v>
      </c>
    </row>
    <row r="1402" spans="1:19" x14ac:dyDescent="0.25">
      <c r="A1402" t="s">
        <v>15</v>
      </c>
      <c r="B1402">
        <v>1000</v>
      </c>
      <c r="C1402">
        <v>100</v>
      </c>
      <c r="D1402">
        <v>100000</v>
      </c>
      <c r="E1402">
        <v>10</v>
      </c>
      <c r="F1402">
        <v>1</v>
      </c>
      <c r="G1402">
        <v>1.2875099999999999</v>
      </c>
      <c r="H1402">
        <v>2.4632999999999999E-2</v>
      </c>
      <c r="I1402">
        <v>0.17657300000000001</v>
      </c>
      <c r="J1402">
        <v>1.9619000000000001E-2</v>
      </c>
      <c r="K1402" t="str">
        <f t="shared" si="21"/>
        <v>6</v>
      </c>
      <c r="L1402" t="s">
        <v>43</v>
      </c>
      <c r="M1402" t="s">
        <v>44</v>
      </c>
      <c r="N14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10 1</v>
      </c>
      <c r="O1402" t="e">
        <f>VLOOKUP(TableOMP[[#This Row],[Label]],TableAvg[],2,FALSE)</f>
        <v>#N/A</v>
      </c>
      <c r="P1402" t="e">
        <f>VLOOKUP(TableOMP[[#This Row],[Label]],TableAvg[],3,FALSE)</f>
        <v>#N/A</v>
      </c>
      <c r="Q1402" t="e">
        <f>TableOMP[[#This Row],[Avg]]-$U$2*TableOMP[[#This Row],[StdDev]]</f>
        <v>#N/A</v>
      </c>
      <c r="R1402" t="e">
        <f>TableOMP[[#This Row],[Avg]]+$U$2*TableOMP[[#This Row],[StdDev]]</f>
        <v>#N/A</v>
      </c>
      <c r="S1402" t="e">
        <f>IF(AND(TableOMP[[#This Row],[total_time]]&gt;=TableOMP[[#This Row],[Low]], TableOMP[[#This Row],[total_time]]&lt;=TableOMP[[#This Row],[High]]),1,0)</f>
        <v>#N/A</v>
      </c>
    </row>
    <row r="1403" spans="1:19" x14ac:dyDescent="0.25">
      <c r="A1403" t="s">
        <v>15</v>
      </c>
      <c r="B1403">
        <v>1000</v>
      </c>
      <c r="C1403">
        <v>100</v>
      </c>
      <c r="D1403">
        <v>100000</v>
      </c>
      <c r="E1403">
        <v>11</v>
      </c>
      <c r="F1403">
        <v>1</v>
      </c>
      <c r="G1403">
        <v>1.2891779999999999</v>
      </c>
      <c r="H1403">
        <v>3.0210999999999998E-2</v>
      </c>
      <c r="I1403">
        <v>0.14430299999999999</v>
      </c>
      <c r="J1403">
        <v>1.443E-2</v>
      </c>
      <c r="K1403" t="str">
        <f t="shared" si="21"/>
        <v>6</v>
      </c>
      <c r="L1403" t="s">
        <v>43</v>
      </c>
      <c r="M1403" t="s">
        <v>44</v>
      </c>
      <c r="N14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11 1</v>
      </c>
      <c r="O1403" t="e">
        <f>VLOOKUP(TableOMP[[#This Row],[Label]],TableAvg[],2,FALSE)</f>
        <v>#N/A</v>
      </c>
      <c r="P1403" t="e">
        <f>VLOOKUP(TableOMP[[#This Row],[Label]],TableAvg[],3,FALSE)</f>
        <v>#N/A</v>
      </c>
      <c r="Q1403" t="e">
        <f>TableOMP[[#This Row],[Avg]]-$U$2*TableOMP[[#This Row],[StdDev]]</f>
        <v>#N/A</v>
      </c>
      <c r="R1403" t="e">
        <f>TableOMP[[#This Row],[Avg]]+$U$2*TableOMP[[#This Row],[StdDev]]</f>
        <v>#N/A</v>
      </c>
      <c r="S1403" t="e">
        <f>IF(AND(TableOMP[[#This Row],[total_time]]&gt;=TableOMP[[#This Row],[Low]], TableOMP[[#This Row],[total_time]]&lt;=TableOMP[[#This Row],[High]]),1,0)</f>
        <v>#N/A</v>
      </c>
    </row>
    <row r="1404" spans="1:19" x14ac:dyDescent="0.25">
      <c r="A1404" t="s">
        <v>15</v>
      </c>
      <c r="B1404">
        <v>1000</v>
      </c>
      <c r="C1404">
        <v>100</v>
      </c>
      <c r="D1404">
        <v>100000</v>
      </c>
      <c r="E1404">
        <v>12</v>
      </c>
      <c r="F1404">
        <v>1</v>
      </c>
      <c r="G1404">
        <v>1.3614949999999999</v>
      </c>
      <c r="H1404">
        <v>8.4902000000000005E-2</v>
      </c>
      <c r="I1404">
        <v>0.75962200000000002</v>
      </c>
      <c r="J1404">
        <v>6.9056999999999993E-2</v>
      </c>
      <c r="K1404" t="str">
        <f t="shared" si="21"/>
        <v>6</v>
      </c>
      <c r="L1404" t="s">
        <v>43</v>
      </c>
      <c r="M1404" t="s">
        <v>44</v>
      </c>
      <c r="N14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12 1</v>
      </c>
      <c r="O1404" t="e">
        <f>VLOOKUP(TableOMP[[#This Row],[Label]],TableAvg[],2,FALSE)</f>
        <v>#N/A</v>
      </c>
      <c r="P1404" t="e">
        <f>VLOOKUP(TableOMP[[#This Row],[Label]],TableAvg[],3,FALSE)</f>
        <v>#N/A</v>
      </c>
      <c r="Q1404" t="e">
        <f>TableOMP[[#This Row],[Avg]]-$U$2*TableOMP[[#This Row],[StdDev]]</f>
        <v>#N/A</v>
      </c>
      <c r="R1404" t="e">
        <f>TableOMP[[#This Row],[Avg]]+$U$2*TableOMP[[#This Row],[StdDev]]</f>
        <v>#N/A</v>
      </c>
      <c r="S1404" t="e">
        <f>IF(AND(TableOMP[[#This Row],[total_time]]&gt;=TableOMP[[#This Row],[Low]], TableOMP[[#This Row],[total_time]]&lt;=TableOMP[[#This Row],[High]]),1,0)</f>
        <v>#N/A</v>
      </c>
    </row>
    <row r="1405" spans="1:19" x14ac:dyDescent="0.25">
      <c r="A1405" t="s">
        <v>15</v>
      </c>
      <c r="B1405">
        <v>1000</v>
      </c>
      <c r="C1405">
        <v>100</v>
      </c>
      <c r="D1405">
        <v>100000</v>
      </c>
      <c r="E1405">
        <v>13</v>
      </c>
      <c r="F1405">
        <v>1</v>
      </c>
      <c r="G1405">
        <v>1.294721</v>
      </c>
      <c r="H1405">
        <v>4.0307999999999997E-2</v>
      </c>
      <c r="I1405">
        <v>0.20408499999999999</v>
      </c>
      <c r="J1405">
        <v>1.7007000000000001E-2</v>
      </c>
      <c r="K1405" t="str">
        <f t="shared" si="21"/>
        <v>6</v>
      </c>
      <c r="L1405" t="s">
        <v>43</v>
      </c>
      <c r="M1405" t="s">
        <v>44</v>
      </c>
      <c r="N14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13 1</v>
      </c>
      <c r="O1405" t="e">
        <f>VLOOKUP(TableOMP[[#This Row],[Label]],TableAvg[],2,FALSE)</f>
        <v>#N/A</v>
      </c>
      <c r="P1405" t="e">
        <f>VLOOKUP(TableOMP[[#This Row],[Label]],TableAvg[],3,FALSE)</f>
        <v>#N/A</v>
      </c>
      <c r="Q1405" t="e">
        <f>TableOMP[[#This Row],[Avg]]-$U$2*TableOMP[[#This Row],[StdDev]]</f>
        <v>#N/A</v>
      </c>
      <c r="R1405" t="e">
        <f>TableOMP[[#This Row],[Avg]]+$U$2*TableOMP[[#This Row],[StdDev]]</f>
        <v>#N/A</v>
      </c>
      <c r="S1405" t="e">
        <f>IF(AND(TableOMP[[#This Row],[total_time]]&gt;=TableOMP[[#This Row],[Low]], TableOMP[[#This Row],[total_time]]&lt;=TableOMP[[#This Row],[High]]),1,0)</f>
        <v>#N/A</v>
      </c>
    </row>
    <row r="1406" spans="1:19" x14ac:dyDescent="0.25">
      <c r="A1406" t="s">
        <v>15</v>
      </c>
      <c r="B1406">
        <v>1000</v>
      </c>
      <c r="C1406">
        <v>100</v>
      </c>
      <c r="D1406">
        <v>100000</v>
      </c>
      <c r="E1406">
        <v>14</v>
      </c>
      <c r="F1406">
        <v>1</v>
      </c>
      <c r="G1406">
        <v>1.2901100000000001</v>
      </c>
      <c r="H1406">
        <v>4.0058999999999997E-2</v>
      </c>
      <c r="I1406">
        <v>0.297653</v>
      </c>
      <c r="J1406">
        <v>2.2896E-2</v>
      </c>
      <c r="K1406" t="str">
        <f t="shared" si="21"/>
        <v>6</v>
      </c>
      <c r="L1406" t="s">
        <v>43</v>
      </c>
      <c r="M1406" t="s">
        <v>44</v>
      </c>
      <c r="N14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14 1</v>
      </c>
      <c r="O1406" t="e">
        <f>VLOOKUP(TableOMP[[#This Row],[Label]],TableAvg[],2,FALSE)</f>
        <v>#N/A</v>
      </c>
      <c r="P1406" t="e">
        <f>VLOOKUP(TableOMP[[#This Row],[Label]],TableAvg[],3,FALSE)</f>
        <v>#N/A</v>
      </c>
      <c r="Q1406" t="e">
        <f>TableOMP[[#This Row],[Avg]]-$U$2*TableOMP[[#This Row],[StdDev]]</f>
        <v>#N/A</v>
      </c>
      <c r="R1406" t="e">
        <f>TableOMP[[#This Row],[Avg]]+$U$2*TableOMP[[#This Row],[StdDev]]</f>
        <v>#N/A</v>
      </c>
      <c r="S1406" t="e">
        <f>IF(AND(TableOMP[[#This Row],[total_time]]&gt;=TableOMP[[#This Row],[Low]], TableOMP[[#This Row],[total_time]]&lt;=TableOMP[[#This Row],[High]]),1,0)</f>
        <v>#N/A</v>
      </c>
    </row>
    <row r="1407" spans="1:19" x14ac:dyDescent="0.25">
      <c r="A1407" t="s">
        <v>15</v>
      </c>
      <c r="B1407">
        <v>1000</v>
      </c>
      <c r="C1407">
        <v>100</v>
      </c>
      <c r="D1407">
        <v>100000</v>
      </c>
      <c r="E1407">
        <v>15</v>
      </c>
      <c r="F1407">
        <v>1</v>
      </c>
      <c r="G1407">
        <v>1.281908</v>
      </c>
      <c r="H1407">
        <v>3.1741999999999999E-2</v>
      </c>
      <c r="I1407">
        <v>0.290931</v>
      </c>
      <c r="J1407">
        <v>2.0781000000000001E-2</v>
      </c>
      <c r="K1407" t="str">
        <f t="shared" si="21"/>
        <v>6</v>
      </c>
      <c r="L1407" t="s">
        <v>43</v>
      </c>
      <c r="M1407" t="s">
        <v>44</v>
      </c>
      <c r="N14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15 1</v>
      </c>
      <c r="O1407" t="e">
        <f>VLOOKUP(TableOMP[[#This Row],[Label]],TableAvg[],2,FALSE)</f>
        <v>#N/A</v>
      </c>
      <c r="P1407" t="e">
        <f>VLOOKUP(TableOMP[[#This Row],[Label]],TableAvg[],3,FALSE)</f>
        <v>#N/A</v>
      </c>
      <c r="Q1407" t="e">
        <f>TableOMP[[#This Row],[Avg]]-$U$2*TableOMP[[#This Row],[StdDev]]</f>
        <v>#N/A</v>
      </c>
      <c r="R1407" t="e">
        <f>TableOMP[[#This Row],[Avg]]+$U$2*TableOMP[[#This Row],[StdDev]]</f>
        <v>#N/A</v>
      </c>
      <c r="S1407" t="e">
        <f>IF(AND(TableOMP[[#This Row],[total_time]]&gt;=TableOMP[[#This Row],[Low]], TableOMP[[#This Row],[total_time]]&lt;=TableOMP[[#This Row],[High]]),1,0)</f>
        <v>#N/A</v>
      </c>
    </row>
    <row r="1408" spans="1:19" x14ac:dyDescent="0.25">
      <c r="A1408" t="s">
        <v>15</v>
      </c>
      <c r="B1408">
        <v>1000</v>
      </c>
      <c r="C1408">
        <v>100</v>
      </c>
      <c r="D1408">
        <v>100000</v>
      </c>
      <c r="E1408">
        <v>16</v>
      </c>
      <c r="F1408">
        <v>1</v>
      </c>
      <c r="G1408">
        <v>1.296975</v>
      </c>
      <c r="H1408">
        <v>3.7171000000000003E-2</v>
      </c>
      <c r="I1408">
        <v>0.388513</v>
      </c>
      <c r="J1408">
        <v>2.5901E-2</v>
      </c>
      <c r="K1408" t="str">
        <f t="shared" si="21"/>
        <v>6</v>
      </c>
      <c r="L1408" t="s">
        <v>43</v>
      </c>
      <c r="M1408" t="s">
        <v>44</v>
      </c>
      <c r="N14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16 1</v>
      </c>
      <c r="O1408" t="e">
        <f>VLOOKUP(TableOMP[[#This Row],[Label]],TableAvg[],2,FALSE)</f>
        <v>#N/A</v>
      </c>
      <c r="P1408" t="e">
        <f>VLOOKUP(TableOMP[[#This Row],[Label]],TableAvg[],3,FALSE)</f>
        <v>#N/A</v>
      </c>
      <c r="Q1408" t="e">
        <f>TableOMP[[#This Row],[Avg]]-$U$2*TableOMP[[#This Row],[StdDev]]</f>
        <v>#N/A</v>
      </c>
      <c r="R1408" t="e">
        <f>TableOMP[[#This Row],[Avg]]+$U$2*TableOMP[[#This Row],[StdDev]]</f>
        <v>#N/A</v>
      </c>
      <c r="S1408" t="e">
        <f>IF(AND(TableOMP[[#This Row],[total_time]]&gt;=TableOMP[[#This Row],[Low]], TableOMP[[#This Row],[total_time]]&lt;=TableOMP[[#This Row],[High]]),1,0)</f>
        <v>#N/A</v>
      </c>
    </row>
    <row r="1409" spans="1:19" x14ac:dyDescent="0.25">
      <c r="A1409" t="s">
        <v>15</v>
      </c>
      <c r="B1409">
        <v>1000</v>
      </c>
      <c r="C1409">
        <v>100</v>
      </c>
      <c r="D1409">
        <v>100000</v>
      </c>
      <c r="E1409">
        <v>17</v>
      </c>
      <c r="F1409">
        <v>1</v>
      </c>
      <c r="G1409">
        <v>1.2993079999999999</v>
      </c>
      <c r="H1409">
        <v>4.2840999999999997E-2</v>
      </c>
      <c r="I1409">
        <v>0.39364300000000002</v>
      </c>
      <c r="J1409">
        <v>2.4603E-2</v>
      </c>
      <c r="K1409" t="str">
        <f t="shared" si="21"/>
        <v>6</v>
      </c>
      <c r="L1409" t="s">
        <v>43</v>
      </c>
      <c r="M1409" t="s">
        <v>44</v>
      </c>
      <c r="N14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17 1</v>
      </c>
      <c r="O1409" t="e">
        <f>VLOOKUP(TableOMP[[#This Row],[Label]],TableAvg[],2,FALSE)</f>
        <v>#N/A</v>
      </c>
      <c r="P1409" t="e">
        <f>VLOOKUP(TableOMP[[#This Row],[Label]],TableAvg[],3,FALSE)</f>
        <v>#N/A</v>
      </c>
      <c r="Q1409" t="e">
        <f>TableOMP[[#This Row],[Avg]]-$U$2*TableOMP[[#This Row],[StdDev]]</f>
        <v>#N/A</v>
      </c>
      <c r="R1409" t="e">
        <f>TableOMP[[#This Row],[Avg]]+$U$2*TableOMP[[#This Row],[StdDev]]</f>
        <v>#N/A</v>
      </c>
      <c r="S1409" t="e">
        <f>IF(AND(TableOMP[[#This Row],[total_time]]&gt;=TableOMP[[#This Row],[Low]], TableOMP[[#This Row],[total_time]]&lt;=TableOMP[[#This Row],[High]]),1,0)</f>
        <v>#N/A</v>
      </c>
    </row>
    <row r="1410" spans="1:19" x14ac:dyDescent="0.25">
      <c r="A1410" t="s">
        <v>15</v>
      </c>
      <c r="B1410">
        <v>1000</v>
      </c>
      <c r="C1410">
        <v>100</v>
      </c>
      <c r="D1410">
        <v>100000</v>
      </c>
      <c r="E1410">
        <v>18</v>
      </c>
      <c r="F1410">
        <v>1</v>
      </c>
      <c r="G1410">
        <v>1.2752209999999999</v>
      </c>
      <c r="H1410">
        <v>2.1668E-2</v>
      </c>
      <c r="I1410">
        <v>0.297655</v>
      </c>
      <c r="J1410">
        <v>1.7509E-2</v>
      </c>
      <c r="K1410" t="str">
        <f t="shared" si="21"/>
        <v>6</v>
      </c>
      <c r="L1410" t="s">
        <v>43</v>
      </c>
      <c r="M1410" t="s">
        <v>44</v>
      </c>
      <c r="N14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18 1</v>
      </c>
      <c r="O1410" t="e">
        <f>VLOOKUP(TableOMP[[#This Row],[Label]],TableAvg[],2,FALSE)</f>
        <v>#N/A</v>
      </c>
      <c r="P1410" t="e">
        <f>VLOOKUP(TableOMP[[#This Row],[Label]],TableAvg[],3,FALSE)</f>
        <v>#N/A</v>
      </c>
      <c r="Q1410" t="e">
        <f>TableOMP[[#This Row],[Avg]]-$U$2*TableOMP[[#This Row],[StdDev]]</f>
        <v>#N/A</v>
      </c>
      <c r="R1410" t="e">
        <f>TableOMP[[#This Row],[Avg]]+$U$2*TableOMP[[#This Row],[StdDev]]</f>
        <v>#N/A</v>
      </c>
      <c r="S1410" t="e">
        <f>IF(AND(TableOMP[[#This Row],[total_time]]&gt;=TableOMP[[#This Row],[Low]], TableOMP[[#This Row],[total_time]]&lt;=TableOMP[[#This Row],[High]]),1,0)</f>
        <v>#N/A</v>
      </c>
    </row>
    <row r="1411" spans="1:19" x14ac:dyDescent="0.25">
      <c r="A1411" t="s">
        <v>15</v>
      </c>
      <c r="B1411">
        <v>1000</v>
      </c>
      <c r="C1411">
        <v>100</v>
      </c>
      <c r="D1411">
        <v>100000</v>
      </c>
      <c r="E1411">
        <v>19</v>
      </c>
      <c r="F1411">
        <v>1</v>
      </c>
      <c r="G1411">
        <v>1.3093159999999999</v>
      </c>
      <c r="H1411">
        <v>4.4683E-2</v>
      </c>
      <c r="I1411">
        <v>0.651501</v>
      </c>
      <c r="J1411">
        <v>3.6194999999999998E-2</v>
      </c>
      <c r="K1411" t="str">
        <f t="shared" ref="K1411:K1474" si="22">MID(M1411,22,1)</f>
        <v>6</v>
      </c>
      <c r="L1411" t="s">
        <v>43</v>
      </c>
      <c r="M1411" t="s">
        <v>44</v>
      </c>
      <c r="N14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19 1</v>
      </c>
      <c r="O1411" t="e">
        <f>VLOOKUP(TableOMP[[#This Row],[Label]],TableAvg[],2,FALSE)</f>
        <v>#N/A</v>
      </c>
      <c r="P1411" t="e">
        <f>VLOOKUP(TableOMP[[#This Row],[Label]],TableAvg[],3,FALSE)</f>
        <v>#N/A</v>
      </c>
      <c r="Q1411" t="e">
        <f>TableOMP[[#This Row],[Avg]]-$U$2*TableOMP[[#This Row],[StdDev]]</f>
        <v>#N/A</v>
      </c>
      <c r="R1411" t="e">
        <f>TableOMP[[#This Row],[Avg]]+$U$2*TableOMP[[#This Row],[StdDev]]</f>
        <v>#N/A</v>
      </c>
      <c r="S1411" t="e">
        <f>IF(AND(TableOMP[[#This Row],[total_time]]&gt;=TableOMP[[#This Row],[Low]], TableOMP[[#This Row],[total_time]]&lt;=TableOMP[[#This Row],[High]]),1,0)</f>
        <v>#N/A</v>
      </c>
    </row>
    <row r="1412" spans="1:19" x14ac:dyDescent="0.25">
      <c r="A1412" t="s">
        <v>15</v>
      </c>
      <c r="B1412">
        <v>1000</v>
      </c>
      <c r="C1412">
        <v>100</v>
      </c>
      <c r="D1412">
        <v>100000</v>
      </c>
      <c r="E1412">
        <v>20</v>
      </c>
      <c r="F1412">
        <v>1</v>
      </c>
      <c r="G1412">
        <v>1.3346009999999999</v>
      </c>
      <c r="H1412">
        <v>4.5277999999999999E-2</v>
      </c>
      <c r="I1412">
        <v>0.70058200000000004</v>
      </c>
      <c r="J1412">
        <v>3.6873000000000003E-2</v>
      </c>
      <c r="K1412" t="str">
        <f t="shared" si="22"/>
        <v>6</v>
      </c>
      <c r="L1412" t="s">
        <v>43</v>
      </c>
      <c r="M1412" t="s">
        <v>44</v>
      </c>
      <c r="N14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20 1</v>
      </c>
      <c r="O1412" t="e">
        <f>VLOOKUP(TableOMP[[#This Row],[Label]],TableAvg[],2,FALSE)</f>
        <v>#N/A</v>
      </c>
      <c r="P1412" t="e">
        <f>VLOOKUP(TableOMP[[#This Row],[Label]],TableAvg[],3,FALSE)</f>
        <v>#N/A</v>
      </c>
      <c r="Q1412" t="e">
        <f>TableOMP[[#This Row],[Avg]]-$U$2*TableOMP[[#This Row],[StdDev]]</f>
        <v>#N/A</v>
      </c>
      <c r="R1412" t="e">
        <f>TableOMP[[#This Row],[Avg]]+$U$2*TableOMP[[#This Row],[StdDev]]</f>
        <v>#N/A</v>
      </c>
      <c r="S1412" t="e">
        <f>IF(AND(TableOMP[[#This Row],[total_time]]&gt;=TableOMP[[#This Row],[Low]], TableOMP[[#This Row],[total_time]]&lt;=TableOMP[[#This Row],[High]]),1,0)</f>
        <v>#N/A</v>
      </c>
    </row>
    <row r="1413" spans="1:19" x14ac:dyDescent="0.25">
      <c r="A1413" t="s">
        <v>15</v>
      </c>
      <c r="B1413">
        <v>1000</v>
      </c>
      <c r="C1413">
        <v>100</v>
      </c>
      <c r="D1413">
        <v>100000</v>
      </c>
      <c r="E1413">
        <v>21</v>
      </c>
      <c r="F1413">
        <v>1</v>
      </c>
      <c r="G1413">
        <v>1.316541</v>
      </c>
      <c r="H1413">
        <v>4.6882E-2</v>
      </c>
      <c r="I1413">
        <v>0.77644599999999997</v>
      </c>
      <c r="J1413">
        <v>3.8822000000000002E-2</v>
      </c>
      <c r="K1413" t="str">
        <f t="shared" si="22"/>
        <v>6</v>
      </c>
      <c r="L1413" t="s">
        <v>43</v>
      </c>
      <c r="M1413" t="s">
        <v>44</v>
      </c>
      <c r="N14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21 1</v>
      </c>
      <c r="O1413" t="e">
        <f>VLOOKUP(TableOMP[[#This Row],[Label]],TableAvg[],2,FALSE)</f>
        <v>#N/A</v>
      </c>
      <c r="P1413" t="e">
        <f>VLOOKUP(TableOMP[[#This Row],[Label]],TableAvg[],3,FALSE)</f>
        <v>#N/A</v>
      </c>
      <c r="Q1413" t="e">
        <f>TableOMP[[#This Row],[Avg]]-$U$2*TableOMP[[#This Row],[StdDev]]</f>
        <v>#N/A</v>
      </c>
      <c r="R1413" t="e">
        <f>TableOMP[[#This Row],[Avg]]+$U$2*TableOMP[[#This Row],[StdDev]]</f>
        <v>#N/A</v>
      </c>
      <c r="S1413" t="e">
        <f>IF(AND(TableOMP[[#This Row],[total_time]]&gt;=TableOMP[[#This Row],[Low]], TableOMP[[#This Row],[total_time]]&lt;=TableOMP[[#This Row],[High]]),1,0)</f>
        <v>#N/A</v>
      </c>
    </row>
    <row r="1414" spans="1:19" x14ac:dyDescent="0.25">
      <c r="A1414" t="s">
        <v>15</v>
      </c>
      <c r="B1414">
        <v>1000</v>
      </c>
      <c r="C1414">
        <v>100</v>
      </c>
      <c r="D1414">
        <v>100000</v>
      </c>
      <c r="E1414">
        <v>22</v>
      </c>
      <c r="F1414">
        <v>1</v>
      </c>
      <c r="G1414">
        <v>1.310514</v>
      </c>
      <c r="H1414">
        <v>3.7287000000000001E-2</v>
      </c>
      <c r="I1414">
        <v>0.67715400000000003</v>
      </c>
      <c r="J1414">
        <v>3.2245000000000003E-2</v>
      </c>
      <c r="K1414" t="str">
        <f t="shared" si="22"/>
        <v>6</v>
      </c>
      <c r="L1414" t="s">
        <v>43</v>
      </c>
      <c r="M1414" t="s">
        <v>44</v>
      </c>
      <c r="N14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22 1</v>
      </c>
      <c r="O1414" t="e">
        <f>VLOOKUP(TableOMP[[#This Row],[Label]],TableAvg[],2,FALSE)</f>
        <v>#N/A</v>
      </c>
      <c r="P1414" t="e">
        <f>VLOOKUP(TableOMP[[#This Row],[Label]],TableAvg[],3,FALSE)</f>
        <v>#N/A</v>
      </c>
      <c r="Q1414" t="e">
        <f>TableOMP[[#This Row],[Avg]]-$U$2*TableOMP[[#This Row],[StdDev]]</f>
        <v>#N/A</v>
      </c>
      <c r="R1414" t="e">
        <f>TableOMP[[#This Row],[Avg]]+$U$2*TableOMP[[#This Row],[StdDev]]</f>
        <v>#N/A</v>
      </c>
      <c r="S1414" t="e">
        <f>IF(AND(TableOMP[[#This Row],[total_time]]&gt;=TableOMP[[#This Row],[Low]], TableOMP[[#This Row],[total_time]]&lt;=TableOMP[[#This Row],[High]]),1,0)</f>
        <v>#N/A</v>
      </c>
    </row>
    <row r="1415" spans="1:19" x14ac:dyDescent="0.25">
      <c r="A1415" t="s">
        <v>15</v>
      </c>
      <c r="B1415">
        <v>1000</v>
      </c>
      <c r="C1415">
        <v>100</v>
      </c>
      <c r="D1415">
        <v>100000</v>
      </c>
      <c r="E1415">
        <v>23</v>
      </c>
      <c r="F1415">
        <v>1</v>
      </c>
      <c r="G1415">
        <v>1.344997</v>
      </c>
      <c r="H1415">
        <v>4.2340000000000003E-2</v>
      </c>
      <c r="I1415">
        <v>0.69686899999999996</v>
      </c>
      <c r="J1415">
        <v>3.1676000000000003E-2</v>
      </c>
      <c r="K1415" t="str">
        <f t="shared" si="22"/>
        <v>6</v>
      </c>
      <c r="L1415" t="s">
        <v>43</v>
      </c>
      <c r="M1415" t="s">
        <v>44</v>
      </c>
      <c r="N14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23 1</v>
      </c>
      <c r="O1415" t="e">
        <f>VLOOKUP(TableOMP[[#This Row],[Label]],TableAvg[],2,FALSE)</f>
        <v>#N/A</v>
      </c>
      <c r="P1415" t="e">
        <f>VLOOKUP(TableOMP[[#This Row],[Label]],TableAvg[],3,FALSE)</f>
        <v>#N/A</v>
      </c>
      <c r="Q1415" t="e">
        <f>TableOMP[[#This Row],[Avg]]-$U$2*TableOMP[[#This Row],[StdDev]]</f>
        <v>#N/A</v>
      </c>
      <c r="R1415" t="e">
        <f>TableOMP[[#This Row],[Avg]]+$U$2*TableOMP[[#This Row],[StdDev]]</f>
        <v>#N/A</v>
      </c>
      <c r="S1415" t="e">
        <f>IF(AND(TableOMP[[#This Row],[total_time]]&gt;=TableOMP[[#This Row],[Low]], TableOMP[[#This Row],[total_time]]&lt;=TableOMP[[#This Row],[High]]),1,0)</f>
        <v>#N/A</v>
      </c>
    </row>
    <row r="1416" spans="1:19" x14ac:dyDescent="0.25">
      <c r="A1416" t="s">
        <v>15</v>
      </c>
      <c r="B1416">
        <v>1000</v>
      </c>
      <c r="C1416">
        <v>100</v>
      </c>
      <c r="D1416">
        <v>100000</v>
      </c>
      <c r="E1416">
        <v>24</v>
      </c>
      <c r="F1416">
        <v>1</v>
      </c>
      <c r="G1416">
        <v>1.337869</v>
      </c>
      <c r="H1416">
        <v>7.1246000000000004E-2</v>
      </c>
      <c r="I1416">
        <v>1.167562</v>
      </c>
      <c r="J1416">
        <v>5.0763999999999997E-2</v>
      </c>
      <c r="K1416" t="str">
        <f t="shared" si="22"/>
        <v>6</v>
      </c>
      <c r="L1416" t="s">
        <v>43</v>
      </c>
      <c r="M1416" t="s">
        <v>44</v>
      </c>
      <c r="N14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24 1</v>
      </c>
      <c r="O1416" t="e">
        <f>VLOOKUP(TableOMP[[#This Row],[Label]],TableAvg[],2,FALSE)</f>
        <v>#N/A</v>
      </c>
      <c r="P1416" t="e">
        <f>VLOOKUP(TableOMP[[#This Row],[Label]],TableAvg[],3,FALSE)</f>
        <v>#N/A</v>
      </c>
      <c r="Q1416" t="e">
        <f>TableOMP[[#This Row],[Avg]]-$U$2*TableOMP[[#This Row],[StdDev]]</f>
        <v>#N/A</v>
      </c>
      <c r="R1416" t="e">
        <f>TableOMP[[#This Row],[Avg]]+$U$2*TableOMP[[#This Row],[StdDev]]</f>
        <v>#N/A</v>
      </c>
      <c r="S1416" t="e">
        <f>IF(AND(TableOMP[[#This Row],[total_time]]&gt;=TableOMP[[#This Row],[Low]], TableOMP[[#This Row],[total_time]]&lt;=TableOMP[[#This Row],[High]]),1,0)</f>
        <v>#N/A</v>
      </c>
    </row>
    <row r="1417" spans="1:19" x14ac:dyDescent="0.25">
      <c r="A1417" t="s">
        <v>15</v>
      </c>
      <c r="B1417">
        <v>1000</v>
      </c>
      <c r="C1417">
        <v>100</v>
      </c>
      <c r="D1417">
        <v>100000</v>
      </c>
      <c r="E1417">
        <v>25</v>
      </c>
      <c r="F1417">
        <v>1</v>
      </c>
      <c r="G1417">
        <v>1.330173</v>
      </c>
      <c r="H1417">
        <v>3.7849000000000001E-2</v>
      </c>
      <c r="I1417">
        <v>0.76058499999999996</v>
      </c>
      <c r="J1417">
        <v>3.1690999999999997E-2</v>
      </c>
      <c r="K1417" t="str">
        <f t="shared" si="22"/>
        <v>6</v>
      </c>
      <c r="L1417" t="s">
        <v>43</v>
      </c>
      <c r="M1417" t="s">
        <v>44</v>
      </c>
      <c r="N14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25 1</v>
      </c>
      <c r="O1417" t="e">
        <f>VLOOKUP(TableOMP[[#This Row],[Label]],TableAvg[],2,FALSE)</f>
        <v>#N/A</v>
      </c>
      <c r="P1417" t="e">
        <f>VLOOKUP(TableOMP[[#This Row],[Label]],TableAvg[],3,FALSE)</f>
        <v>#N/A</v>
      </c>
      <c r="Q1417" t="e">
        <f>TableOMP[[#This Row],[Avg]]-$U$2*TableOMP[[#This Row],[StdDev]]</f>
        <v>#N/A</v>
      </c>
      <c r="R1417" t="e">
        <f>TableOMP[[#This Row],[Avg]]+$U$2*TableOMP[[#This Row],[StdDev]]</f>
        <v>#N/A</v>
      </c>
      <c r="S1417" t="e">
        <f>IF(AND(TableOMP[[#This Row],[total_time]]&gt;=TableOMP[[#This Row],[Low]], TableOMP[[#This Row],[total_time]]&lt;=TableOMP[[#This Row],[High]]),1,0)</f>
        <v>#N/A</v>
      </c>
    </row>
    <row r="1418" spans="1:19" x14ac:dyDescent="0.25">
      <c r="A1418" t="s">
        <v>15</v>
      </c>
      <c r="B1418">
        <v>1000</v>
      </c>
      <c r="C1418">
        <v>100</v>
      </c>
      <c r="D1418">
        <v>100000</v>
      </c>
      <c r="E1418">
        <v>26</v>
      </c>
      <c r="F1418">
        <v>1</v>
      </c>
      <c r="G1418">
        <v>1.2976129999999999</v>
      </c>
      <c r="H1418">
        <v>5.2623000000000003E-2</v>
      </c>
      <c r="I1418">
        <v>0.93896599999999997</v>
      </c>
      <c r="J1418">
        <v>3.7559000000000002E-2</v>
      </c>
      <c r="K1418" t="str">
        <f t="shared" si="22"/>
        <v>6</v>
      </c>
      <c r="L1418" t="s">
        <v>43</v>
      </c>
      <c r="M1418" t="s">
        <v>44</v>
      </c>
      <c r="N14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26 1</v>
      </c>
      <c r="O1418" t="e">
        <f>VLOOKUP(TableOMP[[#This Row],[Label]],TableAvg[],2,FALSE)</f>
        <v>#N/A</v>
      </c>
      <c r="P1418" t="e">
        <f>VLOOKUP(TableOMP[[#This Row],[Label]],TableAvg[],3,FALSE)</f>
        <v>#N/A</v>
      </c>
      <c r="Q1418" t="e">
        <f>TableOMP[[#This Row],[Avg]]-$U$2*TableOMP[[#This Row],[StdDev]]</f>
        <v>#N/A</v>
      </c>
      <c r="R1418" t="e">
        <f>TableOMP[[#This Row],[Avg]]+$U$2*TableOMP[[#This Row],[StdDev]]</f>
        <v>#N/A</v>
      </c>
      <c r="S1418" t="e">
        <f>IF(AND(TableOMP[[#This Row],[total_time]]&gt;=TableOMP[[#This Row],[Low]], TableOMP[[#This Row],[total_time]]&lt;=TableOMP[[#This Row],[High]]),1,0)</f>
        <v>#N/A</v>
      </c>
    </row>
    <row r="1419" spans="1:19" x14ac:dyDescent="0.25">
      <c r="A1419" t="s">
        <v>15</v>
      </c>
      <c r="B1419">
        <v>1000</v>
      </c>
      <c r="C1419">
        <v>100</v>
      </c>
      <c r="D1419">
        <v>100000</v>
      </c>
      <c r="E1419">
        <v>27</v>
      </c>
      <c r="F1419">
        <v>1</v>
      </c>
      <c r="G1419">
        <v>1.3846069999999999</v>
      </c>
      <c r="H1419">
        <v>5.5260999999999998E-2</v>
      </c>
      <c r="I1419">
        <v>0.88904700000000003</v>
      </c>
      <c r="J1419">
        <v>3.4194000000000002E-2</v>
      </c>
      <c r="K1419" t="str">
        <f t="shared" si="22"/>
        <v>6</v>
      </c>
      <c r="L1419" t="s">
        <v>43</v>
      </c>
      <c r="M1419" t="s">
        <v>44</v>
      </c>
      <c r="N14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27 1</v>
      </c>
      <c r="O1419" t="e">
        <f>VLOOKUP(TableOMP[[#This Row],[Label]],TableAvg[],2,FALSE)</f>
        <v>#N/A</v>
      </c>
      <c r="P1419" t="e">
        <f>VLOOKUP(TableOMP[[#This Row],[Label]],TableAvg[],3,FALSE)</f>
        <v>#N/A</v>
      </c>
      <c r="Q1419" t="e">
        <f>TableOMP[[#This Row],[Avg]]-$U$2*TableOMP[[#This Row],[StdDev]]</f>
        <v>#N/A</v>
      </c>
      <c r="R1419" t="e">
        <f>TableOMP[[#This Row],[Avg]]+$U$2*TableOMP[[#This Row],[StdDev]]</f>
        <v>#N/A</v>
      </c>
      <c r="S1419" t="e">
        <f>IF(AND(TableOMP[[#This Row],[total_time]]&gt;=TableOMP[[#This Row],[Low]], TableOMP[[#This Row],[total_time]]&lt;=TableOMP[[#This Row],[High]]),1,0)</f>
        <v>#N/A</v>
      </c>
    </row>
    <row r="1420" spans="1:19" x14ac:dyDescent="0.25">
      <c r="A1420" t="s">
        <v>15</v>
      </c>
      <c r="B1420">
        <v>1000</v>
      </c>
      <c r="C1420">
        <v>100</v>
      </c>
      <c r="D1420">
        <v>100000</v>
      </c>
      <c r="E1420">
        <v>28</v>
      </c>
      <c r="F1420">
        <v>1</v>
      </c>
      <c r="G1420">
        <v>1.3729309999999999</v>
      </c>
      <c r="H1420">
        <v>3.3314999999999997E-2</v>
      </c>
      <c r="I1420">
        <v>0.77386900000000003</v>
      </c>
      <c r="J1420">
        <v>2.8662E-2</v>
      </c>
      <c r="K1420" t="str">
        <f t="shared" si="22"/>
        <v>6</v>
      </c>
      <c r="L1420" t="s">
        <v>43</v>
      </c>
      <c r="M1420" t="s">
        <v>44</v>
      </c>
      <c r="N14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28 1</v>
      </c>
      <c r="O1420" t="e">
        <f>VLOOKUP(TableOMP[[#This Row],[Label]],TableAvg[],2,FALSE)</f>
        <v>#N/A</v>
      </c>
      <c r="P1420" t="e">
        <f>VLOOKUP(TableOMP[[#This Row],[Label]],TableAvg[],3,FALSE)</f>
        <v>#N/A</v>
      </c>
      <c r="Q1420" t="e">
        <f>TableOMP[[#This Row],[Avg]]-$U$2*TableOMP[[#This Row],[StdDev]]</f>
        <v>#N/A</v>
      </c>
      <c r="R1420" t="e">
        <f>TableOMP[[#This Row],[Avg]]+$U$2*TableOMP[[#This Row],[StdDev]]</f>
        <v>#N/A</v>
      </c>
      <c r="S1420" t="e">
        <f>IF(AND(TableOMP[[#This Row],[total_time]]&gt;=TableOMP[[#This Row],[Low]], TableOMP[[#This Row],[total_time]]&lt;=TableOMP[[#This Row],[High]]),1,0)</f>
        <v>#N/A</v>
      </c>
    </row>
    <row r="1421" spans="1:19" x14ac:dyDescent="0.25">
      <c r="A1421" t="s">
        <v>15</v>
      </c>
      <c r="B1421">
        <v>1000</v>
      </c>
      <c r="C1421">
        <v>100</v>
      </c>
      <c r="D1421">
        <v>100000</v>
      </c>
      <c r="E1421">
        <v>29</v>
      </c>
      <c r="F1421">
        <v>1</v>
      </c>
      <c r="G1421">
        <v>1.3587100000000001</v>
      </c>
      <c r="H1421">
        <v>5.3573000000000003E-2</v>
      </c>
      <c r="I1421">
        <v>1.0717810000000001</v>
      </c>
      <c r="J1421">
        <v>3.8278E-2</v>
      </c>
      <c r="K1421" t="str">
        <f t="shared" si="22"/>
        <v>6</v>
      </c>
      <c r="L1421" t="s">
        <v>43</v>
      </c>
      <c r="M1421" t="s">
        <v>44</v>
      </c>
      <c r="N14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29 1</v>
      </c>
      <c r="O1421" t="e">
        <f>VLOOKUP(TableOMP[[#This Row],[Label]],TableAvg[],2,FALSE)</f>
        <v>#N/A</v>
      </c>
      <c r="P1421" t="e">
        <f>VLOOKUP(TableOMP[[#This Row],[Label]],TableAvg[],3,FALSE)</f>
        <v>#N/A</v>
      </c>
      <c r="Q1421" t="e">
        <f>TableOMP[[#This Row],[Avg]]-$U$2*TableOMP[[#This Row],[StdDev]]</f>
        <v>#N/A</v>
      </c>
      <c r="R1421" t="e">
        <f>TableOMP[[#This Row],[Avg]]+$U$2*TableOMP[[#This Row],[StdDev]]</f>
        <v>#N/A</v>
      </c>
      <c r="S1421" t="e">
        <f>IF(AND(TableOMP[[#This Row],[total_time]]&gt;=TableOMP[[#This Row],[Low]], TableOMP[[#This Row],[total_time]]&lt;=TableOMP[[#This Row],[High]]),1,0)</f>
        <v>#N/A</v>
      </c>
    </row>
    <row r="1422" spans="1:19" x14ac:dyDescent="0.25">
      <c r="A1422" t="s">
        <v>15</v>
      </c>
      <c r="B1422">
        <v>1000</v>
      </c>
      <c r="C1422">
        <v>100</v>
      </c>
      <c r="D1422">
        <v>100000</v>
      </c>
      <c r="E1422">
        <v>30</v>
      </c>
      <c r="F1422">
        <v>1</v>
      </c>
      <c r="G1422">
        <v>1.399019</v>
      </c>
      <c r="H1422">
        <v>3.0641999999999999E-2</v>
      </c>
      <c r="I1422">
        <v>0.73913200000000001</v>
      </c>
      <c r="J1422">
        <v>2.5486999999999999E-2</v>
      </c>
      <c r="K1422" t="str">
        <f t="shared" si="22"/>
        <v>6</v>
      </c>
      <c r="L1422" t="s">
        <v>43</v>
      </c>
      <c r="M1422" t="s">
        <v>44</v>
      </c>
      <c r="N14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30 1</v>
      </c>
      <c r="O1422" t="e">
        <f>VLOOKUP(TableOMP[[#This Row],[Label]],TableAvg[],2,FALSE)</f>
        <v>#N/A</v>
      </c>
      <c r="P1422" t="e">
        <f>VLOOKUP(TableOMP[[#This Row],[Label]],TableAvg[],3,FALSE)</f>
        <v>#N/A</v>
      </c>
      <c r="Q1422" t="e">
        <f>TableOMP[[#This Row],[Avg]]-$U$2*TableOMP[[#This Row],[StdDev]]</f>
        <v>#N/A</v>
      </c>
      <c r="R1422" t="e">
        <f>TableOMP[[#This Row],[Avg]]+$U$2*TableOMP[[#This Row],[StdDev]]</f>
        <v>#N/A</v>
      </c>
      <c r="S1422" t="e">
        <f>IF(AND(TableOMP[[#This Row],[total_time]]&gt;=TableOMP[[#This Row],[Low]], TableOMP[[#This Row],[total_time]]&lt;=TableOMP[[#This Row],[High]]),1,0)</f>
        <v>#N/A</v>
      </c>
    </row>
    <row r="1423" spans="1:19" x14ac:dyDescent="0.25">
      <c r="A1423" t="s">
        <v>15</v>
      </c>
      <c r="B1423">
        <v>1000</v>
      </c>
      <c r="C1423">
        <v>100</v>
      </c>
      <c r="D1423">
        <v>100000</v>
      </c>
      <c r="E1423">
        <v>31</v>
      </c>
      <c r="F1423">
        <v>1</v>
      </c>
      <c r="G1423">
        <v>1.3904460000000001</v>
      </c>
      <c r="H1423">
        <v>5.0442000000000001E-2</v>
      </c>
      <c r="I1423">
        <v>1.0886960000000001</v>
      </c>
      <c r="J1423">
        <v>3.6290000000000003E-2</v>
      </c>
      <c r="K1423" t="str">
        <f t="shared" si="22"/>
        <v>6</v>
      </c>
      <c r="L1423" t="s">
        <v>43</v>
      </c>
      <c r="M1423" t="s">
        <v>44</v>
      </c>
      <c r="N14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31 1</v>
      </c>
      <c r="O1423" t="e">
        <f>VLOOKUP(TableOMP[[#This Row],[Label]],TableAvg[],2,FALSE)</f>
        <v>#N/A</v>
      </c>
      <c r="P1423" t="e">
        <f>VLOOKUP(TableOMP[[#This Row],[Label]],TableAvg[],3,FALSE)</f>
        <v>#N/A</v>
      </c>
      <c r="Q1423" t="e">
        <f>TableOMP[[#This Row],[Avg]]-$U$2*TableOMP[[#This Row],[StdDev]]</f>
        <v>#N/A</v>
      </c>
      <c r="R1423" t="e">
        <f>TableOMP[[#This Row],[Avg]]+$U$2*TableOMP[[#This Row],[StdDev]]</f>
        <v>#N/A</v>
      </c>
      <c r="S1423" t="e">
        <f>IF(AND(TableOMP[[#This Row],[total_time]]&gt;=TableOMP[[#This Row],[Low]], TableOMP[[#This Row],[total_time]]&lt;=TableOMP[[#This Row],[High]]),1,0)</f>
        <v>#N/A</v>
      </c>
    </row>
    <row r="1424" spans="1:19" x14ac:dyDescent="0.25">
      <c r="A1424" t="s">
        <v>15</v>
      </c>
      <c r="B1424">
        <v>1000</v>
      </c>
      <c r="C1424">
        <v>100</v>
      </c>
      <c r="D1424">
        <v>100000</v>
      </c>
      <c r="E1424">
        <v>32</v>
      </c>
      <c r="F1424">
        <v>1</v>
      </c>
      <c r="G1424">
        <v>1.453975</v>
      </c>
      <c r="H1424">
        <v>5.9454E-2</v>
      </c>
      <c r="I1424">
        <v>1.3211660000000001</v>
      </c>
      <c r="J1424">
        <v>4.2618000000000003E-2</v>
      </c>
      <c r="K1424" t="str">
        <f t="shared" si="22"/>
        <v>6</v>
      </c>
      <c r="L1424" t="s">
        <v>43</v>
      </c>
      <c r="M1424" t="s">
        <v>44</v>
      </c>
      <c r="N14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32 1</v>
      </c>
      <c r="O1424" t="e">
        <f>VLOOKUP(TableOMP[[#This Row],[Label]],TableAvg[],2,FALSE)</f>
        <v>#N/A</v>
      </c>
      <c r="P1424" t="e">
        <f>VLOOKUP(TableOMP[[#This Row],[Label]],TableAvg[],3,FALSE)</f>
        <v>#N/A</v>
      </c>
      <c r="Q1424" t="e">
        <f>TableOMP[[#This Row],[Avg]]-$U$2*TableOMP[[#This Row],[StdDev]]</f>
        <v>#N/A</v>
      </c>
      <c r="R1424" t="e">
        <f>TableOMP[[#This Row],[Avg]]+$U$2*TableOMP[[#This Row],[StdDev]]</f>
        <v>#N/A</v>
      </c>
      <c r="S1424" t="e">
        <f>IF(AND(TableOMP[[#This Row],[total_time]]&gt;=TableOMP[[#This Row],[Low]], TableOMP[[#This Row],[total_time]]&lt;=TableOMP[[#This Row],[High]]),1,0)</f>
        <v>#N/A</v>
      </c>
    </row>
    <row r="1425" spans="1:19" x14ac:dyDescent="0.25">
      <c r="A1425" t="s">
        <v>15</v>
      </c>
      <c r="B1425">
        <v>1000</v>
      </c>
      <c r="C1425">
        <v>100</v>
      </c>
      <c r="D1425">
        <v>100000</v>
      </c>
      <c r="E1425">
        <v>33</v>
      </c>
      <c r="F1425">
        <v>1</v>
      </c>
      <c r="G1425">
        <v>1.381993</v>
      </c>
      <c r="H1425">
        <v>6.2873999999999999E-2</v>
      </c>
      <c r="I1425">
        <v>1.4790319999999999</v>
      </c>
      <c r="J1425">
        <v>4.6219999999999997E-2</v>
      </c>
      <c r="K1425" t="str">
        <f t="shared" si="22"/>
        <v>6</v>
      </c>
      <c r="L1425" t="s">
        <v>43</v>
      </c>
      <c r="M1425" t="s">
        <v>44</v>
      </c>
      <c r="N14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33 1</v>
      </c>
      <c r="O1425" t="e">
        <f>VLOOKUP(TableOMP[[#This Row],[Label]],TableAvg[],2,FALSE)</f>
        <v>#N/A</v>
      </c>
      <c r="P1425" t="e">
        <f>VLOOKUP(TableOMP[[#This Row],[Label]],TableAvg[],3,FALSE)</f>
        <v>#N/A</v>
      </c>
      <c r="Q1425" t="e">
        <f>TableOMP[[#This Row],[Avg]]-$U$2*TableOMP[[#This Row],[StdDev]]</f>
        <v>#N/A</v>
      </c>
      <c r="R1425" t="e">
        <f>TableOMP[[#This Row],[Avg]]+$U$2*TableOMP[[#This Row],[StdDev]]</f>
        <v>#N/A</v>
      </c>
      <c r="S1425" t="e">
        <f>IF(AND(TableOMP[[#This Row],[total_time]]&gt;=TableOMP[[#This Row],[Low]], TableOMP[[#This Row],[total_time]]&lt;=TableOMP[[#This Row],[High]]),1,0)</f>
        <v>#N/A</v>
      </c>
    </row>
    <row r="1426" spans="1:19" x14ac:dyDescent="0.25">
      <c r="A1426" t="s">
        <v>15</v>
      </c>
      <c r="B1426">
        <v>1000</v>
      </c>
      <c r="C1426">
        <v>100</v>
      </c>
      <c r="D1426">
        <v>100000</v>
      </c>
      <c r="E1426">
        <v>34</v>
      </c>
      <c r="F1426">
        <v>1</v>
      </c>
      <c r="G1426">
        <v>1.4057740000000001</v>
      </c>
      <c r="H1426">
        <v>6.2710000000000002E-2</v>
      </c>
      <c r="I1426">
        <v>1.4131370000000001</v>
      </c>
      <c r="J1426">
        <v>4.2821999999999999E-2</v>
      </c>
      <c r="K1426" t="str">
        <f t="shared" si="22"/>
        <v>6</v>
      </c>
      <c r="L1426" t="s">
        <v>43</v>
      </c>
      <c r="M1426" t="s">
        <v>44</v>
      </c>
      <c r="N14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34 1</v>
      </c>
      <c r="O1426" t="e">
        <f>VLOOKUP(TableOMP[[#This Row],[Label]],TableAvg[],2,FALSE)</f>
        <v>#N/A</v>
      </c>
      <c r="P1426" t="e">
        <f>VLOOKUP(TableOMP[[#This Row],[Label]],TableAvg[],3,FALSE)</f>
        <v>#N/A</v>
      </c>
      <c r="Q1426" t="e">
        <f>TableOMP[[#This Row],[Avg]]-$U$2*TableOMP[[#This Row],[StdDev]]</f>
        <v>#N/A</v>
      </c>
      <c r="R1426" t="e">
        <f>TableOMP[[#This Row],[Avg]]+$U$2*TableOMP[[#This Row],[StdDev]]</f>
        <v>#N/A</v>
      </c>
      <c r="S1426" t="e">
        <f>IF(AND(TableOMP[[#This Row],[total_time]]&gt;=TableOMP[[#This Row],[Low]], TableOMP[[#This Row],[total_time]]&lt;=TableOMP[[#This Row],[High]]),1,0)</f>
        <v>#N/A</v>
      </c>
    </row>
    <row r="1427" spans="1:19" x14ac:dyDescent="0.25">
      <c r="A1427" t="s">
        <v>15</v>
      </c>
      <c r="B1427">
        <v>1000</v>
      </c>
      <c r="C1427">
        <v>100</v>
      </c>
      <c r="D1427">
        <v>100000</v>
      </c>
      <c r="E1427">
        <v>35</v>
      </c>
      <c r="F1427">
        <v>1</v>
      </c>
      <c r="G1427">
        <v>1.492173</v>
      </c>
      <c r="H1427">
        <v>4.7065000000000003E-2</v>
      </c>
      <c r="I1427">
        <v>1.147403</v>
      </c>
      <c r="J1427">
        <v>3.3746999999999999E-2</v>
      </c>
      <c r="K1427" t="str">
        <f t="shared" si="22"/>
        <v>6</v>
      </c>
      <c r="L1427" t="s">
        <v>43</v>
      </c>
      <c r="M1427" t="s">
        <v>44</v>
      </c>
      <c r="N14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35 1</v>
      </c>
      <c r="O1427" t="e">
        <f>VLOOKUP(TableOMP[[#This Row],[Label]],TableAvg[],2,FALSE)</f>
        <v>#N/A</v>
      </c>
      <c r="P1427" t="e">
        <f>VLOOKUP(TableOMP[[#This Row],[Label]],TableAvg[],3,FALSE)</f>
        <v>#N/A</v>
      </c>
      <c r="Q1427" t="e">
        <f>TableOMP[[#This Row],[Avg]]-$U$2*TableOMP[[#This Row],[StdDev]]</f>
        <v>#N/A</v>
      </c>
      <c r="R1427" t="e">
        <f>TableOMP[[#This Row],[Avg]]+$U$2*TableOMP[[#This Row],[StdDev]]</f>
        <v>#N/A</v>
      </c>
      <c r="S1427" t="e">
        <f>IF(AND(TableOMP[[#This Row],[total_time]]&gt;=TableOMP[[#This Row],[Low]], TableOMP[[#This Row],[total_time]]&lt;=TableOMP[[#This Row],[High]]),1,0)</f>
        <v>#N/A</v>
      </c>
    </row>
    <row r="1428" spans="1:19" x14ac:dyDescent="0.25">
      <c r="A1428" t="s">
        <v>15</v>
      </c>
      <c r="B1428">
        <v>1000</v>
      </c>
      <c r="C1428">
        <v>100</v>
      </c>
      <c r="D1428">
        <v>100000</v>
      </c>
      <c r="E1428">
        <v>36</v>
      </c>
      <c r="F1428">
        <v>1</v>
      </c>
      <c r="G1428">
        <v>1.519998</v>
      </c>
      <c r="H1428">
        <v>6.4828999999999998E-2</v>
      </c>
      <c r="I1428">
        <v>1.657151</v>
      </c>
      <c r="J1428">
        <v>4.7347E-2</v>
      </c>
      <c r="K1428" t="str">
        <f t="shared" si="22"/>
        <v>6</v>
      </c>
      <c r="L1428" t="s">
        <v>43</v>
      </c>
      <c r="M1428" t="s">
        <v>44</v>
      </c>
      <c r="N14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36 1</v>
      </c>
      <c r="O1428" t="e">
        <f>VLOOKUP(TableOMP[[#This Row],[Label]],TableAvg[],2,FALSE)</f>
        <v>#N/A</v>
      </c>
      <c r="P1428" t="e">
        <f>VLOOKUP(TableOMP[[#This Row],[Label]],TableAvg[],3,FALSE)</f>
        <v>#N/A</v>
      </c>
      <c r="Q1428" t="e">
        <f>TableOMP[[#This Row],[Avg]]-$U$2*TableOMP[[#This Row],[StdDev]]</f>
        <v>#N/A</v>
      </c>
      <c r="R1428" t="e">
        <f>TableOMP[[#This Row],[Avg]]+$U$2*TableOMP[[#This Row],[StdDev]]</f>
        <v>#N/A</v>
      </c>
      <c r="S1428" t="e">
        <f>IF(AND(TableOMP[[#This Row],[total_time]]&gt;=TableOMP[[#This Row],[Low]], TableOMP[[#This Row],[total_time]]&lt;=TableOMP[[#This Row],[High]]),1,0)</f>
        <v>#N/A</v>
      </c>
    </row>
    <row r="1429" spans="1:19" x14ac:dyDescent="0.25">
      <c r="A1429" t="s">
        <v>15</v>
      </c>
      <c r="B1429">
        <v>1000</v>
      </c>
      <c r="C1429">
        <v>100</v>
      </c>
      <c r="D1429">
        <v>100000</v>
      </c>
      <c r="E1429">
        <v>37</v>
      </c>
      <c r="F1429">
        <v>1</v>
      </c>
      <c r="G1429">
        <v>1.5534380000000001</v>
      </c>
      <c r="H1429">
        <v>6.1789999999999998E-2</v>
      </c>
      <c r="I1429">
        <v>1.5352349999999999</v>
      </c>
      <c r="J1429">
        <v>4.2645000000000002E-2</v>
      </c>
      <c r="K1429" t="str">
        <f t="shared" si="22"/>
        <v>6</v>
      </c>
      <c r="L1429" t="s">
        <v>43</v>
      </c>
      <c r="M1429" t="s">
        <v>44</v>
      </c>
      <c r="N14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37 1</v>
      </c>
      <c r="O1429" t="e">
        <f>VLOOKUP(TableOMP[[#This Row],[Label]],TableAvg[],2,FALSE)</f>
        <v>#N/A</v>
      </c>
      <c r="P1429" t="e">
        <f>VLOOKUP(TableOMP[[#This Row],[Label]],TableAvg[],3,FALSE)</f>
        <v>#N/A</v>
      </c>
      <c r="Q1429" t="e">
        <f>TableOMP[[#This Row],[Avg]]-$U$2*TableOMP[[#This Row],[StdDev]]</f>
        <v>#N/A</v>
      </c>
      <c r="R1429" t="e">
        <f>TableOMP[[#This Row],[Avg]]+$U$2*TableOMP[[#This Row],[StdDev]]</f>
        <v>#N/A</v>
      </c>
      <c r="S1429" t="e">
        <f>IF(AND(TableOMP[[#This Row],[total_time]]&gt;=TableOMP[[#This Row],[Low]], TableOMP[[#This Row],[total_time]]&lt;=TableOMP[[#This Row],[High]]),1,0)</f>
        <v>#N/A</v>
      </c>
    </row>
    <row r="1430" spans="1:19" x14ac:dyDescent="0.25">
      <c r="A1430" t="s">
        <v>15</v>
      </c>
      <c r="B1430">
        <v>1000</v>
      </c>
      <c r="C1430">
        <v>100</v>
      </c>
      <c r="D1430">
        <v>100000</v>
      </c>
      <c r="E1430">
        <v>38</v>
      </c>
      <c r="F1430">
        <v>1</v>
      </c>
      <c r="G1430">
        <v>1.5706530000000001</v>
      </c>
      <c r="H1430">
        <v>4.6857000000000003E-2</v>
      </c>
      <c r="I1430">
        <v>1.4941930000000001</v>
      </c>
      <c r="J1430">
        <v>4.0384000000000003E-2</v>
      </c>
      <c r="K1430" t="str">
        <f t="shared" si="22"/>
        <v>6</v>
      </c>
      <c r="L1430" t="s">
        <v>43</v>
      </c>
      <c r="M1430" t="s">
        <v>44</v>
      </c>
      <c r="N14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38 1</v>
      </c>
      <c r="O1430" t="e">
        <f>VLOOKUP(TableOMP[[#This Row],[Label]],TableAvg[],2,FALSE)</f>
        <v>#N/A</v>
      </c>
      <c r="P1430" t="e">
        <f>VLOOKUP(TableOMP[[#This Row],[Label]],TableAvg[],3,FALSE)</f>
        <v>#N/A</v>
      </c>
      <c r="Q1430" t="e">
        <f>TableOMP[[#This Row],[Avg]]-$U$2*TableOMP[[#This Row],[StdDev]]</f>
        <v>#N/A</v>
      </c>
      <c r="R1430" t="e">
        <f>TableOMP[[#This Row],[Avg]]+$U$2*TableOMP[[#This Row],[StdDev]]</f>
        <v>#N/A</v>
      </c>
      <c r="S1430" t="e">
        <f>IF(AND(TableOMP[[#This Row],[total_time]]&gt;=TableOMP[[#This Row],[Low]], TableOMP[[#This Row],[total_time]]&lt;=TableOMP[[#This Row],[High]]),1,0)</f>
        <v>#N/A</v>
      </c>
    </row>
    <row r="1431" spans="1:19" x14ac:dyDescent="0.25">
      <c r="A1431" t="s">
        <v>15</v>
      </c>
      <c r="B1431">
        <v>1000</v>
      </c>
      <c r="C1431">
        <v>100</v>
      </c>
      <c r="D1431">
        <v>100000</v>
      </c>
      <c r="E1431">
        <v>39</v>
      </c>
      <c r="F1431">
        <v>1</v>
      </c>
      <c r="G1431">
        <v>1.4552229999999999</v>
      </c>
      <c r="H1431">
        <v>7.5216000000000005E-2</v>
      </c>
      <c r="I1431">
        <v>1.9076660000000001</v>
      </c>
      <c r="J1431">
        <v>5.0201999999999997E-2</v>
      </c>
      <c r="K1431" t="str">
        <f t="shared" si="22"/>
        <v>6</v>
      </c>
      <c r="L1431" t="s">
        <v>43</v>
      </c>
      <c r="M1431" t="s">
        <v>44</v>
      </c>
      <c r="N14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39 1</v>
      </c>
      <c r="O1431" t="e">
        <f>VLOOKUP(TableOMP[[#This Row],[Label]],TableAvg[],2,FALSE)</f>
        <v>#N/A</v>
      </c>
      <c r="P1431" t="e">
        <f>VLOOKUP(TableOMP[[#This Row],[Label]],TableAvg[],3,FALSE)</f>
        <v>#N/A</v>
      </c>
      <c r="Q1431" t="e">
        <f>TableOMP[[#This Row],[Avg]]-$U$2*TableOMP[[#This Row],[StdDev]]</f>
        <v>#N/A</v>
      </c>
      <c r="R1431" t="e">
        <f>TableOMP[[#This Row],[Avg]]+$U$2*TableOMP[[#This Row],[StdDev]]</f>
        <v>#N/A</v>
      </c>
      <c r="S1431" t="e">
        <f>IF(AND(TableOMP[[#This Row],[total_time]]&gt;=TableOMP[[#This Row],[Low]], TableOMP[[#This Row],[total_time]]&lt;=TableOMP[[#This Row],[High]]),1,0)</f>
        <v>#N/A</v>
      </c>
    </row>
    <row r="1432" spans="1:19" x14ac:dyDescent="0.25">
      <c r="A1432" t="s">
        <v>15</v>
      </c>
      <c r="B1432">
        <v>1000</v>
      </c>
      <c r="C1432">
        <v>100</v>
      </c>
      <c r="D1432">
        <v>100000</v>
      </c>
      <c r="E1432">
        <v>40</v>
      </c>
      <c r="F1432">
        <v>1</v>
      </c>
      <c r="G1432">
        <v>1.632592</v>
      </c>
      <c r="H1432">
        <v>5.1554000000000003E-2</v>
      </c>
      <c r="I1432">
        <v>1.3347800000000001</v>
      </c>
      <c r="J1432">
        <v>3.4224999999999998E-2</v>
      </c>
      <c r="K1432" t="str">
        <f t="shared" si="22"/>
        <v>6</v>
      </c>
      <c r="L1432" t="s">
        <v>43</v>
      </c>
      <c r="M1432" t="s">
        <v>44</v>
      </c>
      <c r="N14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40 1</v>
      </c>
      <c r="O1432" t="e">
        <f>VLOOKUP(TableOMP[[#This Row],[Label]],TableAvg[],2,FALSE)</f>
        <v>#N/A</v>
      </c>
      <c r="P1432" t="e">
        <f>VLOOKUP(TableOMP[[#This Row],[Label]],TableAvg[],3,FALSE)</f>
        <v>#N/A</v>
      </c>
      <c r="Q1432" t="e">
        <f>TableOMP[[#This Row],[Avg]]-$U$2*TableOMP[[#This Row],[StdDev]]</f>
        <v>#N/A</v>
      </c>
      <c r="R1432" t="e">
        <f>TableOMP[[#This Row],[Avg]]+$U$2*TableOMP[[#This Row],[StdDev]]</f>
        <v>#N/A</v>
      </c>
      <c r="S1432" t="e">
        <f>IF(AND(TableOMP[[#This Row],[total_time]]&gt;=TableOMP[[#This Row],[Low]], TableOMP[[#This Row],[total_time]]&lt;=TableOMP[[#This Row],[High]]),1,0)</f>
        <v>#N/A</v>
      </c>
    </row>
    <row r="1433" spans="1:19" x14ac:dyDescent="0.25">
      <c r="A1433" t="s">
        <v>15</v>
      </c>
      <c r="B1433">
        <v>1000</v>
      </c>
      <c r="C1433">
        <v>100</v>
      </c>
      <c r="D1433">
        <v>100000</v>
      </c>
      <c r="E1433">
        <v>41</v>
      </c>
      <c r="F1433">
        <v>1</v>
      </c>
      <c r="G1433">
        <v>1.5878030000000001</v>
      </c>
      <c r="H1433">
        <v>6.2343000000000003E-2</v>
      </c>
      <c r="I1433">
        <v>1.5006759999999999</v>
      </c>
      <c r="J1433">
        <v>3.7517000000000002E-2</v>
      </c>
      <c r="K1433" t="str">
        <f t="shared" si="22"/>
        <v>6</v>
      </c>
      <c r="L1433" t="s">
        <v>43</v>
      </c>
      <c r="M1433" t="s">
        <v>44</v>
      </c>
      <c r="N14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41 1</v>
      </c>
      <c r="O1433" t="e">
        <f>VLOOKUP(TableOMP[[#This Row],[Label]],TableAvg[],2,FALSE)</f>
        <v>#N/A</v>
      </c>
      <c r="P1433" t="e">
        <f>VLOOKUP(TableOMP[[#This Row],[Label]],TableAvg[],3,FALSE)</f>
        <v>#N/A</v>
      </c>
      <c r="Q1433" t="e">
        <f>TableOMP[[#This Row],[Avg]]-$U$2*TableOMP[[#This Row],[StdDev]]</f>
        <v>#N/A</v>
      </c>
      <c r="R1433" t="e">
        <f>TableOMP[[#This Row],[Avg]]+$U$2*TableOMP[[#This Row],[StdDev]]</f>
        <v>#N/A</v>
      </c>
      <c r="S1433" t="e">
        <f>IF(AND(TableOMP[[#This Row],[total_time]]&gt;=TableOMP[[#This Row],[Low]], TableOMP[[#This Row],[total_time]]&lt;=TableOMP[[#This Row],[High]]),1,0)</f>
        <v>#N/A</v>
      </c>
    </row>
    <row r="1434" spans="1:19" x14ac:dyDescent="0.25">
      <c r="A1434" t="s">
        <v>15</v>
      </c>
      <c r="B1434">
        <v>1000</v>
      </c>
      <c r="C1434">
        <v>100</v>
      </c>
      <c r="D1434">
        <v>100000</v>
      </c>
      <c r="E1434">
        <v>42</v>
      </c>
      <c r="F1434">
        <v>1</v>
      </c>
      <c r="G1434">
        <v>1.5268729999999999</v>
      </c>
      <c r="H1434">
        <v>5.9015999999999999E-2</v>
      </c>
      <c r="I1434">
        <v>1.6257900000000001</v>
      </c>
      <c r="J1434">
        <v>3.9653000000000001E-2</v>
      </c>
      <c r="K1434" t="str">
        <f t="shared" si="22"/>
        <v>6</v>
      </c>
      <c r="L1434" t="s">
        <v>43</v>
      </c>
      <c r="M1434" t="s">
        <v>44</v>
      </c>
      <c r="N14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42 1</v>
      </c>
      <c r="O1434" t="e">
        <f>VLOOKUP(TableOMP[[#This Row],[Label]],TableAvg[],2,FALSE)</f>
        <v>#N/A</v>
      </c>
      <c r="P1434" t="e">
        <f>VLOOKUP(TableOMP[[#This Row],[Label]],TableAvg[],3,FALSE)</f>
        <v>#N/A</v>
      </c>
      <c r="Q1434" t="e">
        <f>TableOMP[[#This Row],[Avg]]-$U$2*TableOMP[[#This Row],[StdDev]]</f>
        <v>#N/A</v>
      </c>
      <c r="R1434" t="e">
        <f>TableOMP[[#This Row],[Avg]]+$U$2*TableOMP[[#This Row],[StdDev]]</f>
        <v>#N/A</v>
      </c>
      <c r="S1434" t="e">
        <f>IF(AND(TableOMP[[#This Row],[total_time]]&gt;=TableOMP[[#This Row],[Low]], TableOMP[[#This Row],[total_time]]&lt;=TableOMP[[#This Row],[High]]),1,0)</f>
        <v>#N/A</v>
      </c>
    </row>
    <row r="1435" spans="1:19" x14ac:dyDescent="0.25">
      <c r="A1435" t="s">
        <v>15</v>
      </c>
      <c r="B1435">
        <v>1000</v>
      </c>
      <c r="C1435">
        <v>100</v>
      </c>
      <c r="D1435">
        <v>100000</v>
      </c>
      <c r="E1435">
        <v>43</v>
      </c>
      <c r="F1435">
        <v>1</v>
      </c>
      <c r="G1435">
        <v>1.5427949999999999</v>
      </c>
      <c r="H1435">
        <v>6.6050999999999999E-2</v>
      </c>
      <c r="I1435">
        <v>2.0703930000000001</v>
      </c>
      <c r="J1435">
        <v>4.9294999999999999E-2</v>
      </c>
      <c r="K1435" t="str">
        <f t="shared" si="22"/>
        <v>6</v>
      </c>
      <c r="L1435" t="s">
        <v>43</v>
      </c>
      <c r="M1435" t="s">
        <v>44</v>
      </c>
      <c r="N14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43 1</v>
      </c>
      <c r="O1435" t="e">
        <f>VLOOKUP(TableOMP[[#This Row],[Label]],TableAvg[],2,FALSE)</f>
        <v>#N/A</v>
      </c>
      <c r="P1435" t="e">
        <f>VLOOKUP(TableOMP[[#This Row],[Label]],TableAvg[],3,FALSE)</f>
        <v>#N/A</v>
      </c>
      <c r="Q1435" t="e">
        <f>TableOMP[[#This Row],[Avg]]-$U$2*TableOMP[[#This Row],[StdDev]]</f>
        <v>#N/A</v>
      </c>
      <c r="R1435" t="e">
        <f>TableOMP[[#This Row],[Avg]]+$U$2*TableOMP[[#This Row],[StdDev]]</f>
        <v>#N/A</v>
      </c>
      <c r="S1435" t="e">
        <f>IF(AND(TableOMP[[#This Row],[total_time]]&gt;=TableOMP[[#This Row],[Low]], TableOMP[[#This Row],[total_time]]&lt;=TableOMP[[#This Row],[High]]),1,0)</f>
        <v>#N/A</v>
      </c>
    </row>
    <row r="1436" spans="1:19" x14ac:dyDescent="0.25">
      <c r="A1436" t="s">
        <v>15</v>
      </c>
      <c r="B1436">
        <v>1000</v>
      </c>
      <c r="C1436">
        <v>100</v>
      </c>
      <c r="D1436">
        <v>100000</v>
      </c>
      <c r="E1436">
        <v>44</v>
      </c>
      <c r="F1436">
        <v>1</v>
      </c>
      <c r="G1436">
        <v>1.540837</v>
      </c>
      <c r="H1436">
        <v>6.9408999999999998E-2</v>
      </c>
      <c r="I1436">
        <v>2.5125359999999999</v>
      </c>
      <c r="J1436">
        <v>5.8430999999999997E-2</v>
      </c>
      <c r="K1436" t="str">
        <f t="shared" si="22"/>
        <v>6</v>
      </c>
      <c r="L1436" t="s">
        <v>43</v>
      </c>
      <c r="M1436" t="s">
        <v>44</v>
      </c>
      <c r="N14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44 1</v>
      </c>
      <c r="O1436" t="e">
        <f>VLOOKUP(TableOMP[[#This Row],[Label]],TableAvg[],2,FALSE)</f>
        <v>#N/A</v>
      </c>
      <c r="P1436" t="e">
        <f>VLOOKUP(TableOMP[[#This Row],[Label]],TableAvg[],3,FALSE)</f>
        <v>#N/A</v>
      </c>
      <c r="Q1436" t="e">
        <f>TableOMP[[#This Row],[Avg]]-$U$2*TableOMP[[#This Row],[StdDev]]</f>
        <v>#N/A</v>
      </c>
      <c r="R1436" t="e">
        <f>TableOMP[[#This Row],[Avg]]+$U$2*TableOMP[[#This Row],[StdDev]]</f>
        <v>#N/A</v>
      </c>
      <c r="S1436" t="e">
        <f>IF(AND(TableOMP[[#This Row],[total_time]]&gt;=TableOMP[[#This Row],[Low]], TableOMP[[#This Row],[total_time]]&lt;=TableOMP[[#This Row],[High]]),1,0)</f>
        <v>#N/A</v>
      </c>
    </row>
    <row r="1437" spans="1:19" x14ac:dyDescent="0.25">
      <c r="A1437" t="s">
        <v>15</v>
      </c>
      <c r="B1437">
        <v>1000</v>
      </c>
      <c r="C1437">
        <v>100</v>
      </c>
      <c r="D1437">
        <v>100000</v>
      </c>
      <c r="E1437">
        <v>45</v>
      </c>
      <c r="F1437">
        <v>1</v>
      </c>
      <c r="G1437">
        <v>1.7019230000000001</v>
      </c>
      <c r="H1437">
        <v>4.7417000000000001E-2</v>
      </c>
      <c r="I1437">
        <v>1.562206</v>
      </c>
      <c r="J1437">
        <v>3.5505000000000002E-2</v>
      </c>
      <c r="K1437" t="str">
        <f t="shared" si="22"/>
        <v>6</v>
      </c>
      <c r="L1437" t="s">
        <v>43</v>
      </c>
      <c r="M1437" t="s">
        <v>44</v>
      </c>
      <c r="N14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45 1</v>
      </c>
      <c r="O1437" t="e">
        <f>VLOOKUP(TableOMP[[#This Row],[Label]],TableAvg[],2,FALSE)</f>
        <v>#N/A</v>
      </c>
      <c r="P1437" t="e">
        <f>VLOOKUP(TableOMP[[#This Row],[Label]],TableAvg[],3,FALSE)</f>
        <v>#N/A</v>
      </c>
      <c r="Q1437" t="e">
        <f>TableOMP[[#This Row],[Avg]]-$U$2*TableOMP[[#This Row],[StdDev]]</f>
        <v>#N/A</v>
      </c>
      <c r="R1437" t="e">
        <f>TableOMP[[#This Row],[Avg]]+$U$2*TableOMP[[#This Row],[StdDev]]</f>
        <v>#N/A</v>
      </c>
      <c r="S1437" t="e">
        <f>IF(AND(TableOMP[[#This Row],[total_time]]&gt;=TableOMP[[#This Row],[Low]], TableOMP[[#This Row],[total_time]]&lt;=TableOMP[[#This Row],[High]]),1,0)</f>
        <v>#N/A</v>
      </c>
    </row>
    <row r="1438" spans="1:19" x14ac:dyDescent="0.25">
      <c r="A1438" t="s">
        <v>15</v>
      </c>
      <c r="B1438">
        <v>1000</v>
      </c>
      <c r="C1438">
        <v>100</v>
      </c>
      <c r="D1438">
        <v>100000</v>
      </c>
      <c r="E1438">
        <v>46</v>
      </c>
      <c r="F1438">
        <v>1</v>
      </c>
      <c r="G1438">
        <v>1.582376</v>
      </c>
      <c r="H1438">
        <v>7.9640000000000002E-2</v>
      </c>
      <c r="I1438">
        <v>2.232971</v>
      </c>
      <c r="J1438">
        <v>4.9621999999999999E-2</v>
      </c>
      <c r="K1438" t="str">
        <f t="shared" si="22"/>
        <v>6</v>
      </c>
      <c r="L1438" t="s">
        <v>43</v>
      </c>
      <c r="M1438" t="s">
        <v>44</v>
      </c>
      <c r="N14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46 1</v>
      </c>
      <c r="O1438" t="e">
        <f>VLOOKUP(TableOMP[[#This Row],[Label]],TableAvg[],2,FALSE)</f>
        <v>#N/A</v>
      </c>
      <c r="P1438" t="e">
        <f>VLOOKUP(TableOMP[[#This Row],[Label]],TableAvg[],3,FALSE)</f>
        <v>#N/A</v>
      </c>
      <c r="Q1438" t="e">
        <f>TableOMP[[#This Row],[Avg]]-$U$2*TableOMP[[#This Row],[StdDev]]</f>
        <v>#N/A</v>
      </c>
      <c r="R1438" t="e">
        <f>TableOMP[[#This Row],[Avg]]+$U$2*TableOMP[[#This Row],[StdDev]]</f>
        <v>#N/A</v>
      </c>
      <c r="S1438" t="e">
        <f>IF(AND(TableOMP[[#This Row],[total_time]]&gt;=TableOMP[[#This Row],[Low]], TableOMP[[#This Row],[total_time]]&lt;=TableOMP[[#This Row],[High]]),1,0)</f>
        <v>#N/A</v>
      </c>
    </row>
    <row r="1439" spans="1:19" x14ac:dyDescent="0.25">
      <c r="A1439" t="s">
        <v>15</v>
      </c>
      <c r="B1439">
        <v>1000</v>
      </c>
      <c r="C1439">
        <v>100</v>
      </c>
      <c r="D1439">
        <v>100000</v>
      </c>
      <c r="E1439">
        <v>47</v>
      </c>
      <c r="F1439">
        <v>1</v>
      </c>
      <c r="G1439">
        <v>1.7477609999999999</v>
      </c>
      <c r="H1439">
        <v>7.6850000000000002E-2</v>
      </c>
      <c r="I1439">
        <v>2.1039699999999999</v>
      </c>
      <c r="J1439">
        <v>4.5738000000000001E-2</v>
      </c>
      <c r="K1439" t="str">
        <f t="shared" si="22"/>
        <v>6</v>
      </c>
      <c r="L1439" t="s">
        <v>43</v>
      </c>
      <c r="M1439" t="s">
        <v>44</v>
      </c>
      <c r="N14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47 1</v>
      </c>
      <c r="O1439" t="e">
        <f>VLOOKUP(TableOMP[[#This Row],[Label]],TableAvg[],2,FALSE)</f>
        <v>#N/A</v>
      </c>
      <c r="P1439" t="e">
        <f>VLOOKUP(TableOMP[[#This Row],[Label]],TableAvg[],3,FALSE)</f>
        <v>#N/A</v>
      </c>
      <c r="Q1439" t="e">
        <f>TableOMP[[#This Row],[Avg]]-$U$2*TableOMP[[#This Row],[StdDev]]</f>
        <v>#N/A</v>
      </c>
      <c r="R1439" t="e">
        <f>TableOMP[[#This Row],[Avg]]+$U$2*TableOMP[[#This Row],[StdDev]]</f>
        <v>#N/A</v>
      </c>
      <c r="S1439" t="e">
        <f>IF(AND(TableOMP[[#This Row],[total_time]]&gt;=TableOMP[[#This Row],[Low]], TableOMP[[#This Row],[total_time]]&lt;=TableOMP[[#This Row],[High]]),1,0)</f>
        <v>#N/A</v>
      </c>
    </row>
    <row r="1440" spans="1:19" x14ac:dyDescent="0.25">
      <c r="A1440" t="s">
        <v>15</v>
      </c>
      <c r="B1440">
        <v>1000</v>
      </c>
      <c r="C1440">
        <v>100</v>
      </c>
      <c r="D1440">
        <v>100000</v>
      </c>
      <c r="E1440">
        <v>48</v>
      </c>
      <c r="F1440">
        <v>1</v>
      </c>
      <c r="G1440">
        <v>1.561761</v>
      </c>
      <c r="H1440">
        <v>6.7985000000000004E-2</v>
      </c>
      <c r="I1440">
        <v>2.0359750000000001</v>
      </c>
      <c r="J1440">
        <v>4.3319000000000003E-2</v>
      </c>
      <c r="K1440" t="str">
        <f t="shared" si="22"/>
        <v>6</v>
      </c>
      <c r="L1440" t="s">
        <v>43</v>
      </c>
      <c r="M1440" t="s">
        <v>44</v>
      </c>
      <c r="N14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48 1</v>
      </c>
      <c r="O1440" t="e">
        <f>VLOOKUP(TableOMP[[#This Row],[Label]],TableAvg[],2,FALSE)</f>
        <v>#N/A</v>
      </c>
      <c r="P1440" t="e">
        <f>VLOOKUP(TableOMP[[#This Row],[Label]],TableAvg[],3,FALSE)</f>
        <v>#N/A</v>
      </c>
      <c r="Q1440" t="e">
        <f>TableOMP[[#This Row],[Avg]]-$U$2*TableOMP[[#This Row],[StdDev]]</f>
        <v>#N/A</v>
      </c>
      <c r="R1440" t="e">
        <f>TableOMP[[#This Row],[Avg]]+$U$2*TableOMP[[#This Row],[StdDev]]</f>
        <v>#N/A</v>
      </c>
      <c r="S1440" t="e">
        <f>IF(AND(TableOMP[[#This Row],[total_time]]&gt;=TableOMP[[#This Row],[Low]], TableOMP[[#This Row],[total_time]]&lt;=TableOMP[[#This Row],[High]]),1,0)</f>
        <v>#N/A</v>
      </c>
    </row>
    <row r="1441" spans="1:19" x14ac:dyDescent="0.25">
      <c r="A1441" t="s">
        <v>15</v>
      </c>
      <c r="B1441">
        <v>1000</v>
      </c>
      <c r="C1441">
        <v>100</v>
      </c>
      <c r="D1441">
        <v>100000</v>
      </c>
      <c r="E1441">
        <v>49</v>
      </c>
      <c r="F1441">
        <v>1</v>
      </c>
      <c r="G1441">
        <v>1.6210580000000001</v>
      </c>
      <c r="H1441">
        <v>8.2575999999999997E-2</v>
      </c>
      <c r="I1441">
        <v>2.5030679999999998</v>
      </c>
      <c r="J1441">
        <v>5.2146999999999999E-2</v>
      </c>
      <c r="K1441" t="str">
        <f t="shared" si="22"/>
        <v>6</v>
      </c>
      <c r="L1441" t="s">
        <v>43</v>
      </c>
      <c r="M1441" t="s">
        <v>44</v>
      </c>
      <c r="N14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49 1</v>
      </c>
      <c r="O1441" t="e">
        <f>VLOOKUP(TableOMP[[#This Row],[Label]],TableAvg[],2,FALSE)</f>
        <v>#N/A</v>
      </c>
      <c r="P1441" t="e">
        <f>VLOOKUP(TableOMP[[#This Row],[Label]],TableAvg[],3,FALSE)</f>
        <v>#N/A</v>
      </c>
      <c r="Q1441" t="e">
        <f>TableOMP[[#This Row],[Avg]]-$U$2*TableOMP[[#This Row],[StdDev]]</f>
        <v>#N/A</v>
      </c>
      <c r="R1441" t="e">
        <f>TableOMP[[#This Row],[Avg]]+$U$2*TableOMP[[#This Row],[StdDev]]</f>
        <v>#N/A</v>
      </c>
      <c r="S1441" t="e">
        <f>IF(AND(TableOMP[[#This Row],[total_time]]&gt;=TableOMP[[#This Row],[Low]], TableOMP[[#This Row],[total_time]]&lt;=TableOMP[[#This Row],[High]]),1,0)</f>
        <v>#N/A</v>
      </c>
    </row>
    <row r="1442" spans="1:19" x14ac:dyDescent="0.25">
      <c r="A1442" t="s">
        <v>15</v>
      </c>
      <c r="B1442">
        <v>1000</v>
      </c>
      <c r="C1442">
        <v>100</v>
      </c>
      <c r="D1442">
        <v>100000</v>
      </c>
      <c r="E1442">
        <v>50</v>
      </c>
      <c r="F1442">
        <v>1</v>
      </c>
      <c r="G1442">
        <v>1.6555260000000001</v>
      </c>
      <c r="H1442">
        <v>7.3180999999999996E-2</v>
      </c>
      <c r="I1442">
        <v>2.23142</v>
      </c>
      <c r="J1442">
        <v>4.5539000000000003E-2</v>
      </c>
      <c r="K1442" t="str">
        <f t="shared" si="22"/>
        <v>6</v>
      </c>
      <c r="L1442" t="s">
        <v>43</v>
      </c>
      <c r="M1442" t="s">
        <v>44</v>
      </c>
      <c r="N14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50 1</v>
      </c>
      <c r="O1442" t="e">
        <f>VLOOKUP(TableOMP[[#This Row],[Label]],TableAvg[],2,FALSE)</f>
        <v>#N/A</v>
      </c>
      <c r="P1442" t="e">
        <f>VLOOKUP(TableOMP[[#This Row],[Label]],TableAvg[],3,FALSE)</f>
        <v>#N/A</v>
      </c>
      <c r="Q1442" t="e">
        <f>TableOMP[[#This Row],[Avg]]-$U$2*TableOMP[[#This Row],[StdDev]]</f>
        <v>#N/A</v>
      </c>
      <c r="R1442" t="e">
        <f>TableOMP[[#This Row],[Avg]]+$U$2*TableOMP[[#This Row],[StdDev]]</f>
        <v>#N/A</v>
      </c>
      <c r="S1442" t="e">
        <f>IF(AND(TableOMP[[#This Row],[total_time]]&gt;=TableOMP[[#This Row],[Low]], TableOMP[[#This Row],[total_time]]&lt;=TableOMP[[#This Row],[High]]),1,0)</f>
        <v>#N/A</v>
      </c>
    </row>
    <row r="1443" spans="1:19" x14ac:dyDescent="0.25">
      <c r="A1443" t="s">
        <v>15</v>
      </c>
      <c r="B1443">
        <v>1000</v>
      </c>
      <c r="C1443">
        <v>100</v>
      </c>
      <c r="D1443">
        <v>100000</v>
      </c>
      <c r="E1443">
        <v>51</v>
      </c>
      <c r="F1443">
        <v>1</v>
      </c>
      <c r="G1443">
        <v>1.659654</v>
      </c>
      <c r="H1443">
        <v>7.4285000000000004E-2</v>
      </c>
      <c r="I1443">
        <v>2.412344</v>
      </c>
      <c r="J1443">
        <v>4.8246999999999998E-2</v>
      </c>
      <c r="K1443" t="str">
        <f t="shared" si="22"/>
        <v>6</v>
      </c>
      <c r="L1443" t="s">
        <v>43</v>
      </c>
      <c r="M1443" t="s">
        <v>44</v>
      </c>
      <c r="N14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51 1</v>
      </c>
      <c r="O1443" t="e">
        <f>VLOOKUP(TableOMP[[#This Row],[Label]],TableAvg[],2,FALSE)</f>
        <v>#N/A</v>
      </c>
      <c r="P1443" t="e">
        <f>VLOOKUP(TableOMP[[#This Row],[Label]],TableAvg[],3,FALSE)</f>
        <v>#N/A</v>
      </c>
      <c r="Q1443" t="e">
        <f>TableOMP[[#This Row],[Avg]]-$U$2*TableOMP[[#This Row],[StdDev]]</f>
        <v>#N/A</v>
      </c>
      <c r="R1443" t="e">
        <f>TableOMP[[#This Row],[Avg]]+$U$2*TableOMP[[#This Row],[StdDev]]</f>
        <v>#N/A</v>
      </c>
      <c r="S1443" t="e">
        <f>IF(AND(TableOMP[[#This Row],[total_time]]&gt;=TableOMP[[#This Row],[Low]], TableOMP[[#This Row],[total_time]]&lt;=TableOMP[[#This Row],[High]]),1,0)</f>
        <v>#N/A</v>
      </c>
    </row>
    <row r="1444" spans="1:19" x14ac:dyDescent="0.25">
      <c r="A1444" t="s">
        <v>15</v>
      </c>
      <c r="B1444">
        <v>1000</v>
      </c>
      <c r="C1444">
        <v>100</v>
      </c>
      <c r="D1444">
        <v>100000</v>
      </c>
      <c r="E1444">
        <v>52</v>
      </c>
      <c r="F1444">
        <v>1</v>
      </c>
      <c r="G1444">
        <v>1.698415</v>
      </c>
      <c r="H1444">
        <v>0.10387200000000001</v>
      </c>
      <c r="I1444">
        <v>3.3030469999999998</v>
      </c>
      <c r="J1444">
        <v>6.4766000000000004E-2</v>
      </c>
      <c r="K1444" t="str">
        <f t="shared" si="22"/>
        <v>6</v>
      </c>
      <c r="L1444" t="s">
        <v>43</v>
      </c>
      <c r="M1444" t="s">
        <v>44</v>
      </c>
      <c r="N14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52 1</v>
      </c>
      <c r="O1444" t="e">
        <f>VLOOKUP(TableOMP[[#This Row],[Label]],TableAvg[],2,FALSE)</f>
        <v>#N/A</v>
      </c>
      <c r="P1444" t="e">
        <f>VLOOKUP(TableOMP[[#This Row],[Label]],TableAvg[],3,FALSE)</f>
        <v>#N/A</v>
      </c>
      <c r="Q1444" t="e">
        <f>TableOMP[[#This Row],[Avg]]-$U$2*TableOMP[[#This Row],[StdDev]]</f>
        <v>#N/A</v>
      </c>
      <c r="R1444" t="e">
        <f>TableOMP[[#This Row],[Avg]]+$U$2*TableOMP[[#This Row],[StdDev]]</f>
        <v>#N/A</v>
      </c>
      <c r="S1444" t="e">
        <f>IF(AND(TableOMP[[#This Row],[total_time]]&gt;=TableOMP[[#This Row],[Low]], TableOMP[[#This Row],[total_time]]&lt;=TableOMP[[#This Row],[High]]),1,0)</f>
        <v>#N/A</v>
      </c>
    </row>
    <row r="1445" spans="1:19" x14ac:dyDescent="0.25">
      <c r="A1445" t="s">
        <v>15</v>
      </c>
      <c r="B1445">
        <v>1000</v>
      </c>
      <c r="C1445">
        <v>100</v>
      </c>
      <c r="D1445">
        <v>100000</v>
      </c>
      <c r="E1445">
        <v>53</v>
      </c>
      <c r="F1445">
        <v>1</v>
      </c>
      <c r="G1445">
        <v>1.675837</v>
      </c>
      <c r="H1445">
        <v>8.8965000000000002E-2</v>
      </c>
      <c r="I1445">
        <v>3.178474</v>
      </c>
      <c r="J1445">
        <v>6.1123999999999998E-2</v>
      </c>
      <c r="K1445" t="str">
        <f t="shared" si="22"/>
        <v>6</v>
      </c>
      <c r="L1445" t="s">
        <v>43</v>
      </c>
      <c r="M1445" t="s">
        <v>44</v>
      </c>
      <c r="N14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53 1</v>
      </c>
      <c r="O1445" t="e">
        <f>VLOOKUP(TableOMP[[#This Row],[Label]],TableAvg[],2,FALSE)</f>
        <v>#N/A</v>
      </c>
      <c r="P1445" t="e">
        <f>VLOOKUP(TableOMP[[#This Row],[Label]],TableAvg[],3,FALSE)</f>
        <v>#N/A</v>
      </c>
      <c r="Q1445" t="e">
        <f>TableOMP[[#This Row],[Avg]]-$U$2*TableOMP[[#This Row],[StdDev]]</f>
        <v>#N/A</v>
      </c>
      <c r="R1445" t="e">
        <f>TableOMP[[#This Row],[Avg]]+$U$2*TableOMP[[#This Row],[StdDev]]</f>
        <v>#N/A</v>
      </c>
      <c r="S1445" t="e">
        <f>IF(AND(TableOMP[[#This Row],[total_time]]&gt;=TableOMP[[#This Row],[Low]], TableOMP[[#This Row],[total_time]]&lt;=TableOMP[[#This Row],[High]]),1,0)</f>
        <v>#N/A</v>
      </c>
    </row>
    <row r="1446" spans="1:19" x14ac:dyDescent="0.25">
      <c r="A1446" t="s">
        <v>15</v>
      </c>
      <c r="B1446">
        <v>1000</v>
      </c>
      <c r="C1446">
        <v>100</v>
      </c>
      <c r="D1446">
        <v>100000</v>
      </c>
      <c r="E1446">
        <v>54</v>
      </c>
      <c r="F1446">
        <v>1</v>
      </c>
      <c r="G1446">
        <v>1.705052</v>
      </c>
      <c r="H1446">
        <v>9.6428E-2</v>
      </c>
      <c r="I1446">
        <v>3.0393379999999999</v>
      </c>
      <c r="J1446">
        <v>5.7346000000000001E-2</v>
      </c>
      <c r="K1446" t="str">
        <f t="shared" si="22"/>
        <v>6</v>
      </c>
      <c r="L1446" t="s">
        <v>43</v>
      </c>
      <c r="M1446" t="s">
        <v>44</v>
      </c>
      <c r="N14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54 1</v>
      </c>
      <c r="O1446" t="e">
        <f>VLOOKUP(TableOMP[[#This Row],[Label]],TableAvg[],2,FALSE)</f>
        <v>#N/A</v>
      </c>
      <c r="P1446" t="e">
        <f>VLOOKUP(TableOMP[[#This Row],[Label]],TableAvg[],3,FALSE)</f>
        <v>#N/A</v>
      </c>
      <c r="Q1446" t="e">
        <f>TableOMP[[#This Row],[Avg]]-$U$2*TableOMP[[#This Row],[StdDev]]</f>
        <v>#N/A</v>
      </c>
      <c r="R1446" t="e">
        <f>TableOMP[[#This Row],[Avg]]+$U$2*TableOMP[[#This Row],[StdDev]]</f>
        <v>#N/A</v>
      </c>
      <c r="S1446" t="e">
        <f>IF(AND(TableOMP[[#This Row],[total_time]]&gt;=TableOMP[[#This Row],[Low]], TableOMP[[#This Row],[total_time]]&lt;=TableOMP[[#This Row],[High]]),1,0)</f>
        <v>#N/A</v>
      </c>
    </row>
    <row r="1447" spans="1:19" x14ac:dyDescent="0.25">
      <c r="A1447" t="s">
        <v>15</v>
      </c>
      <c r="B1447">
        <v>1000</v>
      </c>
      <c r="C1447">
        <v>100</v>
      </c>
      <c r="D1447">
        <v>100000</v>
      </c>
      <c r="E1447">
        <v>55</v>
      </c>
      <c r="F1447">
        <v>1</v>
      </c>
      <c r="G1447">
        <v>1.9058569999999999</v>
      </c>
      <c r="H1447">
        <v>0.100244</v>
      </c>
      <c r="I1447">
        <v>2.2614299999999998</v>
      </c>
      <c r="J1447">
        <v>4.1877999999999999E-2</v>
      </c>
      <c r="K1447" t="str">
        <f t="shared" si="22"/>
        <v>6</v>
      </c>
      <c r="L1447" t="s">
        <v>43</v>
      </c>
      <c r="M1447" t="s">
        <v>44</v>
      </c>
      <c r="N14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55 1</v>
      </c>
      <c r="O1447" t="e">
        <f>VLOOKUP(TableOMP[[#This Row],[Label]],TableAvg[],2,FALSE)</f>
        <v>#N/A</v>
      </c>
      <c r="P1447" t="e">
        <f>VLOOKUP(TableOMP[[#This Row],[Label]],TableAvg[],3,FALSE)</f>
        <v>#N/A</v>
      </c>
      <c r="Q1447" t="e">
        <f>TableOMP[[#This Row],[Avg]]-$U$2*TableOMP[[#This Row],[StdDev]]</f>
        <v>#N/A</v>
      </c>
      <c r="R1447" t="e">
        <f>TableOMP[[#This Row],[Avg]]+$U$2*TableOMP[[#This Row],[StdDev]]</f>
        <v>#N/A</v>
      </c>
      <c r="S1447" t="e">
        <f>IF(AND(TableOMP[[#This Row],[total_time]]&gt;=TableOMP[[#This Row],[Low]], TableOMP[[#This Row],[total_time]]&lt;=TableOMP[[#This Row],[High]]),1,0)</f>
        <v>#N/A</v>
      </c>
    </row>
    <row r="1448" spans="1:19" x14ac:dyDescent="0.25">
      <c r="A1448" t="s">
        <v>15</v>
      </c>
      <c r="B1448">
        <v>1000</v>
      </c>
      <c r="C1448">
        <v>100</v>
      </c>
      <c r="D1448">
        <v>100000</v>
      </c>
      <c r="E1448">
        <v>56</v>
      </c>
      <c r="F1448">
        <v>1</v>
      </c>
      <c r="G1448">
        <v>1.963651</v>
      </c>
      <c r="H1448">
        <v>6.3104999999999994E-2</v>
      </c>
      <c r="I1448">
        <v>2.9935339999999999</v>
      </c>
      <c r="J1448">
        <v>5.4427999999999997E-2</v>
      </c>
      <c r="K1448" t="str">
        <f t="shared" si="22"/>
        <v>6</v>
      </c>
      <c r="L1448" t="s">
        <v>43</v>
      </c>
      <c r="M1448" t="s">
        <v>44</v>
      </c>
      <c r="N14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56 1</v>
      </c>
      <c r="O1448" t="e">
        <f>VLOOKUP(TableOMP[[#This Row],[Label]],TableAvg[],2,FALSE)</f>
        <v>#N/A</v>
      </c>
      <c r="P1448" t="e">
        <f>VLOOKUP(TableOMP[[#This Row],[Label]],TableAvg[],3,FALSE)</f>
        <v>#N/A</v>
      </c>
      <c r="Q1448" t="e">
        <f>TableOMP[[#This Row],[Avg]]-$U$2*TableOMP[[#This Row],[StdDev]]</f>
        <v>#N/A</v>
      </c>
      <c r="R1448" t="e">
        <f>TableOMP[[#This Row],[Avg]]+$U$2*TableOMP[[#This Row],[StdDev]]</f>
        <v>#N/A</v>
      </c>
      <c r="S1448" t="e">
        <f>IF(AND(TableOMP[[#This Row],[total_time]]&gt;=TableOMP[[#This Row],[Low]], TableOMP[[#This Row],[total_time]]&lt;=TableOMP[[#This Row],[High]]),1,0)</f>
        <v>#N/A</v>
      </c>
    </row>
    <row r="1449" spans="1:19" x14ac:dyDescent="0.25">
      <c r="A1449" t="s">
        <v>15</v>
      </c>
      <c r="B1449">
        <v>1000</v>
      </c>
      <c r="C1449">
        <v>100</v>
      </c>
      <c r="D1449">
        <v>100000</v>
      </c>
      <c r="E1449">
        <v>57</v>
      </c>
      <c r="F1449">
        <v>1</v>
      </c>
      <c r="G1449">
        <v>1.693951</v>
      </c>
      <c r="H1449">
        <v>8.5972999999999994E-2</v>
      </c>
      <c r="I1449">
        <v>2.5526270000000002</v>
      </c>
      <c r="J1449">
        <v>4.5582999999999999E-2</v>
      </c>
      <c r="K1449" t="str">
        <f t="shared" si="22"/>
        <v>6</v>
      </c>
      <c r="L1449" t="s">
        <v>43</v>
      </c>
      <c r="M1449" t="s">
        <v>44</v>
      </c>
      <c r="N14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57 1</v>
      </c>
      <c r="O1449" t="e">
        <f>VLOOKUP(TableOMP[[#This Row],[Label]],TableAvg[],2,FALSE)</f>
        <v>#N/A</v>
      </c>
      <c r="P1449" t="e">
        <f>VLOOKUP(TableOMP[[#This Row],[Label]],TableAvg[],3,FALSE)</f>
        <v>#N/A</v>
      </c>
      <c r="Q1449" t="e">
        <f>TableOMP[[#This Row],[Avg]]-$U$2*TableOMP[[#This Row],[StdDev]]</f>
        <v>#N/A</v>
      </c>
      <c r="R1449" t="e">
        <f>TableOMP[[#This Row],[Avg]]+$U$2*TableOMP[[#This Row],[StdDev]]</f>
        <v>#N/A</v>
      </c>
      <c r="S1449" t="e">
        <f>IF(AND(TableOMP[[#This Row],[total_time]]&gt;=TableOMP[[#This Row],[Low]], TableOMP[[#This Row],[total_time]]&lt;=TableOMP[[#This Row],[High]]),1,0)</f>
        <v>#N/A</v>
      </c>
    </row>
    <row r="1450" spans="1:19" x14ac:dyDescent="0.25">
      <c r="A1450" t="s">
        <v>15</v>
      </c>
      <c r="B1450">
        <v>1000</v>
      </c>
      <c r="C1450">
        <v>100</v>
      </c>
      <c r="D1450">
        <v>100000</v>
      </c>
      <c r="E1450">
        <v>58</v>
      </c>
      <c r="F1450">
        <v>1</v>
      </c>
      <c r="G1450">
        <v>1.231125</v>
      </c>
      <c r="H1450">
        <v>5.5813000000000001E-2</v>
      </c>
      <c r="I1450">
        <v>2.7626849999999998</v>
      </c>
      <c r="J1450">
        <v>4.8467999999999997E-2</v>
      </c>
      <c r="K1450" t="str">
        <f t="shared" si="22"/>
        <v>6</v>
      </c>
      <c r="L1450" t="s">
        <v>43</v>
      </c>
      <c r="M1450" t="s">
        <v>44</v>
      </c>
      <c r="N14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58 1</v>
      </c>
      <c r="O1450" t="e">
        <f>VLOOKUP(TableOMP[[#This Row],[Label]],TableAvg[],2,FALSE)</f>
        <v>#N/A</v>
      </c>
      <c r="P1450" t="e">
        <f>VLOOKUP(TableOMP[[#This Row],[Label]],TableAvg[],3,FALSE)</f>
        <v>#N/A</v>
      </c>
      <c r="Q1450" t="e">
        <f>TableOMP[[#This Row],[Avg]]-$U$2*TableOMP[[#This Row],[StdDev]]</f>
        <v>#N/A</v>
      </c>
      <c r="R1450" t="e">
        <f>TableOMP[[#This Row],[Avg]]+$U$2*TableOMP[[#This Row],[StdDev]]</f>
        <v>#N/A</v>
      </c>
      <c r="S1450" t="e">
        <f>IF(AND(TableOMP[[#This Row],[total_time]]&gt;=TableOMP[[#This Row],[Low]], TableOMP[[#This Row],[total_time]]&lt;=TableOMP[[#This Row],[High]]),1,0)</f>
        <v>#N/A</v>
      </c>
    </row>
    <row r="1451" spans="1:19" x14ac:dyDescent="0.25">
      <c r="A1451" t="s">
        <v>15</v>
      </c>
      <c r="B1451">
        <v>1000</v>
      </c>
      <c r="C1451">
        <v>100</v>
      </c>
      <c r="D1451">
        <v>100000</v>
      </c>
      <c r="E1451">
        <v>59</v>
      </c>
      <c r="F1451">
        <v>1</v>
      </c>
      <c r="G1451">
        <v>1.2194</v>
      </c>
      <c r="H1451">
        <v>6.1601000000000003E-2</v>
      </c>
      <c r="I1451">
        <v>3.1382669999999999</v>
      </c>
      <c r="J1451">
        <v>5.4108000000000003E-2</v>
      </c>
      <c r="K1451" t="str">
        <f t="shared" si="22"/>
        <v>6</v>
      </c>
      <c r="L1451" t="s">
        <v>43</v>
      </c>
      <c r="M1451" t="s">
        <v>44</v>
      </c>
      <c r="N14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59 1</v>
      </c>
      <c r="O1451" t="e">
        <f>VLOOKUP(TableOMP[[#This Row],[Label]],TableAvg[],2,FALSE)</f>
        <v>#N/A</v>
      </c>
      <c r="P1451" t="e">
        <f>VLOOKUP(TableOMP[[#This Row],[Label]],TableAvg[],3,FALSE)</f>
        <v>#N/A</v>
      </c>
      <c r="Q1451" t="e">
        <f>TableOMP[[#This Row],[Avg]]-$U$2*TableOMP[[#This Row],[StdDev]]</f>
        <v>#N/A</v>
      </c>
      <c r="R1451" t="e">
        <f>TableOMP[[#This Row],[Avg]]+$U$2*TableOMP[[#This Row],[StdDev]]</f>
        <v>#N/A</v>
      </c>
      <c r="S1451" t="e">
        <f>IF(AND(TableOMP[[#This Row],[total_time]]&gt;=TableOMP[[#This Row],[Low]], TableOMP[[#This Row],[total_time]]&lt;=TableOMP[[#This Row],[High]]),1,0)</f>
        <v>#N/A</v>
      </c>
    </row>
    <row r="1452" spans="1:19" x14ac:dyDescent="0.25">
      <c r="A1452" t="s">
        <v>15</v>
      </c>
      <c r="B1452">
        <v>1000</v>
      </c>
      <c r="C1452">
        <v>100</v>
      </c>
      <c r="D1452">
        <v>100000</v>
      </c>
      <c r="E1452">
        <v>60</v>
      </c>
      <c r="F1452">
        <v>1</v>
      </c>
      <c r="G1452">
        <v>1.358514</v>
      </c>
      <c r="H1452">
        <v>6.5765000000000004E-2</v>
      </c>
      <c r="I1452">
        <v>3.2136529999999999</v>
      </c>
      <c r="J1452">
        <v>5.4468999999999997E-2</v>
      </c>
      <c r="K1452" t="str">
        <f t="shared" si="22"/>
        <v>6</v>
      </c>
      <c r="L1452" t="s">
        <v>43</v>
      </c>
      <c r="M1452" t="s">
        <v>44</v>
      </c>
      <c r="N14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60 1</v>
      </c>
      <c r="O1452" t="e">
        <f>VLOOKUP(TableOMP[[#This Row],[Label]],TableAvg[],2,FALSE)</f>
        <v>#N/A</v>
      </c>
      <c r="P1452" t="e">
        <f>VLOOKUP(TableOMP[[#This Row],[Label]],TableAvg[],3,FALSE)</f>
        <v>#N/A</v>
      </c>
      <c r="Q1452" t="e">
        <f>TableOMP[[#This Row],[Avg]]-$U$2*TableOMP[[#This Row],[StdDev]]</f>
        <v>#N/A</v>
      </c>
      <c r="R1452" t="e">
        <f>TableOMP[[#This Row],[Avg]]+$U$2*TableOMP[[#This Row],[StdDev]]</f>
        <v>#N/A</v>
      </c>
      <c r="S1452" t="e">
        <f>IF(AND(TableOMP[[#This Row],[total_time]]&gt;=TableOMP[[#This Row],[Low]], TableOMP[[#This Row],[total_time]]&lt;=TableOMP[[#This Row],[High]]),1,0)</f>
        <v>#N/A</v>
      </c>
    </row>
    <row r="1453" spans="1:19" x14ac:dyDescent="0.25">
      <c r="A1453" t="s">
        <v>15</v>
      </c>
      <c r="B1453">
        <v>1000</v>
      </c>
      <c r="C1453">
        <v>100</v>
      </c>
      <c r="D1453">
        <v>100000</v>
      </c>
      <c r="E1453">
        <v>61</v>
      </c>
      <c r="F1453">
        <v>1</v>
      </c>
      <c r="G1453">
        <v>1.2108950000000001</v>
      </c>
      <c r="H1453">
        <v>6.0419E-2</v>
      </c>
      <c r="I1453">
        <v>3.1795460000000002</v>
      </c>
      <c r="J1453">
        <v>5.2991999999999997E-2</v>
      </c>
      <c r="K1453" t="str">
        <f t="shared" si="22"/>
        <v>6</v>
      </c>
      <c r="L1453" t="s">
        <v>43</v>
      </c>
      <c r="M1453" t="s">
        <v>44</v>
      </c>
      <c r="N14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61 1</v>
      </c>
      <c r="O1453" t="e">
        <f>VLOOKUP(TableOMP[[#This Row],[Label]],TableAvg[],2,FALSE)</f>
        <v>#N/A</v>
      </c>
      <c r="P1453" t="e">
        <f>VLOOKUP(TableOMP[[#This Row],[Label]],TableAvg[],3,FALSE)</f>
        <v>#N/A</v>
      </c>
      <c r="Q1453" t="e">
        <f>TableOMP[[#This Row],[Avg]]-$U$2*TableOMP[[#This Row],[StdDev]]</f>
        <v>#N/A</v>
      </c>
      <c r="R1453" t="e">
        <f>TableOMP[[#This Row],[Avg]]+$U$2*TableOMP[[#This Row],[StdDev]]</f>
        <v>#N/A</v>
      </c>
      <c r="S1453" t="e">
        <f>IF(AND(TableOMP[[#This Row],[total_time]]&gt;=TableOMP[[#This Row],[Low]], TableOMP[[#This Row],[total_time]]&lt;=TableOMP[[#This Row],[High]]),1,0)</f>
        <v>#N/A</v>
      </c>
    </row>
    <row r="1454" spans="1:19" x14ac:dyDescent="0.25">
      <c r="A1454" t="s">
        <v>15</v>
      </c>
      <c r="B1454">
        <v>1000</v>
      </c>
      <c r="C1454">
        <v>100</v>
      </c>
      <c r="D1454">
        <v>100000</v>
      </c>
      <c r="E1454">
        <v>62</v>
      </c>
      <c r="F1454">
        <v>1</v>
      </c>
      <c r="G1454">
        <v>1.350846</v>
      </c>
      <c r="H1454">
        <v>6.0217E-2</v>
      </c>
      <c r="I1454">
        <v>3.2060629999999999</v>
      </c>
      <c r="J1454">
        <v>5.2558000000000001E-2</v>
      </c>
      <c r="K1454" t="str">
        <f t="shared" si="22"/>
        <v>6</v>
      </c>
      <c r="L1454" t="s">
        <v>43</v>
      </c>
      <c r="M1454" t="s">
        <v>44</v>
      </c>
      <c r="N14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62 1</v>
      </c>
      <c r="O1454" t="e">
        <f>VLOOKUP(TableOMP[[#This Row],[Label]],TableAvg[],2,FALSE)</f>
        <v>#N/A</v>
      </c>
      <c r="P1454" t="e">
        <f>VLOOKUP(TableOMP[[#This Row],[Label]],TableAvg[],3,FALSE)</f>
        <v>#N/A</v>
      </c>
      <c r="Q1454" t="e">
        <f>TableOMP[[#This Row],[Avg]]-$U$2*TableOMP[[#This Row],[StdDev]]</f>
        <v>#N/A</v>
      </c>
      <c r="R1454" t="e">
        <f>TableOMP[[#This Row],[Avg]]+$U$2*TableOMP[[#This Row],[StdDev]]</f>
        <v>#N/A</v>
      </c>
      <c r="S1454" t="e">
        <f>IF(AND(TableOMP[[#This Row],[total_time]]&gt;=TableOMP[[#This Row],[Low]], TableOMP[[#This Row],[total_time]]&lt;=TableOMP[[#This Row],[High]]),1,0)</f>
        <v>#N/A</v>
      </c>
    </row>
    <row r="1455" spans="1:19" x14ac:dyDescent="0.25">
      <c r="A1455" t="s">
        <v>15</v>
      </c>
      <c r="B1455">
        <v>1000</v>
      </c>
      <c r="C1455">
        <v>100</v>
      </c>
      <c r="D1455">
        <v>100000</v>
      </c>
      <c r="E1455">
        <v>63</v>
      </c>
      <c r="F1455">
        <v>1</v>
      </c>
      <c r="G1455">
        <v>1.315985</v>
      </c>
      <c r="H1455">
        <v>6.5151000000000001E-2</v>
      </c>
      <c r="I1455">
        <v>3.552959</v>
      </c>
      <c r="J1455">
        <v>5.7306000000000003E-2</v>
      </c>
      <c r="K1455" t="str">
        <f t="shared" si="22"/>
        <v>6</v>
      </c>
      <c r="L1455" t="s">
        <v>43</v>
      </c>
      <c r="M1455" t="s">
        <v>44</v>
      </c>
      <c r="N14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63 1</v>
      </c>
      <c r="O1455" t="e">
        <f>VLOOKUP(TableOMP[[#This Row],[Label]],TableAvg[],2,FALSE)</f>
        <v>#N/A</v>
      </c>
      <c r="P1455" t="e">
        <f>VLOOKUP(TableOMP[[#This Row],[Label]],TableAvg[],3,FALSE)</f>
        <v>#N/A</v>
      </c>
      <c r="Q1455" t="e">
        <f>TableOMP[[#This Row],[Avg]]-$U$2*TableOMP[[#This Row],[StdDev]]</f>
        <v>#N/A</v>
      </c>
      <c r="R1455" t="e">
        <f>TableOMP[[#This Row],[Avg]]+$U$2*TableOMP[[#This Row],[StdDev]]</f>
        <v>#N/A</v>
      </c>
      <c r="S1455" t="e">
        <f>IF(AND(TableOMP[[#This Row],[total_time]]&gt;=TableOMP[[#This Row],[Low]], TableOMP[[#This Row],[total_time]]&lt;=TableOMP[[#This Row],[High]]),1,0)</f>
        <v>#N/A</v>
      </c>
    </row>
    <row r="1456" spans="1:19" x14ac:dyDescent="0.25">
      <c r="A1456" t="s">
        <v>15</v>
      </c>
      <c r="B1456">
        <v>1000</v>
      </c>
      <c r="C1456">
        <v>100</v>
      </c>
      <c r="D1456">
        <v>100000</v>
      </c>
      <c r="E1456">
        <v>64</v>
      </c>
      <c r="F1456">
        <v>1</v>
      </c>
      <c r="G1456">
        <v>1.3627400000000001</v>
      </c>
      <c r="H1456">
        <v>7.4537999999999993E-2</v>
      </c>
      <c r="I1456">
        <v>4.1720360000000003</v>
      </c>
      <c r="J1456">
        <v>6.6223000000000004E-2</v>
      </c>
      <c r="K1456" t="str">
        <f t="shared" si="22"/>
        <v>6</v>
      </c>
      <c r="L1456" t="s">
        <v>43</v>
      </c>
      <c r="M1456" t="s">
        <v>44</v>
      </c>
      <c r="N14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64 1</v>
      </c>
      <c r="O1456" t="e">
        <f>VLOOKUP(TableOMP[[#This Row],[Label]],TableAvg[],2,FALSE)</f>
        <v>#N/A</v>
      </c>
      <c r="P1456" t="e">
        <f>VLOOKUP(TableOMP[[#This Row],[Label]],TableAvg[],3,FALSE)</f>
        <v>#N/A</v>
      </c>
      <c r="Q1456" t="e">
        <f>TableOMP[[#This Row],[Avg]]-$U$2*TableOMP[[#This Row],[StdDev]]</f>
        <v>#N/A</v>
      </c>
      <c r="R1456" t="e">
        <f>TableOMP[[#This Row],[Avg]]+$U$2*TableOMP[[#This Row],[StdDev]]</f>
        <v>#N/A</v>
      </c>
      <c r="S1456" t="e">
        <f>IF(AND(TableOMP[[#This Row],[total_time]]&gt;=TableOMP[[#This Row],[Low]], TableOMP[[#This Row],[total_time]]&lt;=TableOMP[[#This Row],[High]]),1,0)</f>
        <v>#N/A</v>
      </c>
    </row>
    <row r="1457" spans="1:19" x14ac:dyDescent="0.25">
      <c r="A1457" t="s">
        <v>15</v>
      </c>
      <c r="B1457">
        <v>100</v>
      </c>
      <c r="C1457">
        <v>100</v>
      </c>
      <c r="D1457">
        <v>100000</v>
      </c>
      <c r="E1457">
        <v>1</v>
      </c>
      <c r="F1457">
        <v>1</v>
      </c>
      <c r="G1457">
        <v>1.087831</v>
      </c>
      <c r="H1457">
        <v>3.2176000000000003E-2</v>
      </c>
      <c r="I1457">
        <v>0</v>
      </c>
      <c r="J1457">
        <v>0</v>
      </c>
      <c r="K1457" t="str">
        <f t="shared" si="22"/>
        <v>6</v>
      </c>
      <c r="L1457" t="s">
        <v>43</v>
      </c>
      <c r="M1457" t="s">
        <v>44</v>
      </c>
      <c r="N14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 1</v>
      </c>
      <c r="O1457" t="e">
        <f>VLOOKUP(TableOMP[[#This Row],[Label]],TableAvg[],2,FALSE)</f>
        <v>#N/A</v>
      </c>
      <c r="P1457" t="e">
        <f>VLOOKUP(TableOMP[[#This Row],[Label]],TableAvg[],3,FALSE)</f>
        <v>#N/A</v>
      </c>
      <c r="Q1457" t="e">
        <f>TableOMP[[#This Row],[Avg]]-$U$2*TableOMP[[#This Row],[StdDev]]</f>
        <v>#N/A</v>
      </c>
      <c r="R1457" t="e">
        <f>TableOMP[[#This Row],[Avg]]+$U$2*TableOMP[[#This Row],[StdDev]]</f>
        <v>#N/A</v>
      </c>
      <c r="S1457" t="e">
        <f>IF(AND(TableOMP[[#This Row],[total_time]]&gt;=TableOMP[[#This Row],[Low]], TableOMP[[#This Row],[total_time]]&lt;=TableOMP[[#This Row],[High]]),1,0)</f>
        <v>#N/A</v>
      </c>
    </row>
    <row r="1458" spans="1:19" x14ac:dyDescent="0.25">
      <c r="A1458" t="s">
        <v>15</v>
      </c>
      <c r="B1458">
        <v>100</v>
      </c>
      <c r="C1458">
        <v>100</v>
      </c>
      <c r="D1458">
        <v>100000</v>
      </c>
      <c r="E1458">
        <v>2</v>
      </c>
      <c r="F1458">
        <v>1</v>
      </c>
      <c r="G1458">
        <v>1.0573159999999999</v>
      </c>
      <c r="H1458">
        <v>6.7999999999999996E-3</v>
      </c>
      <c r="I1458">
        <v>5.2839999999999996E-3</v>
      </c>
      <c r="J1458">
        <v>5.2839999999999996E-3</v>
      </c>
      <c r="K1458" t="str">
        <f t="shared" si="22"/>
        <v>6</v>
      </c>
      <c r="L1458" t="s">
        <v>43</v>
      </c>
      <c r="M1458" t="s">
        <v>44</v>
      </c>
      <c r="N14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 1</v>
      </c>
      <c r="O1458" t="e">
        <f>VLOOKUP(TableOMP[[#This Row],[Label]],TableAvg[],2,FALSE)</f>
        <v>#N/A</v>
      </c>
      <c r="P1458" t="e">
        <f>VLOOKUP(TableOMP[[#This Row],[Label]],TableAvg[],3,FALSE)</f>
        <v>#N/A</v>
      </c>
      <c r="Q1458" t="e">
        <f>TableOMP[[#This Row],[Avg]]-$U$2*TableOMP[[#This Row],[StdDev]]</f>
        <v>#N/A</v>
      </c>
      <c r="R1458" t="e">
        <f>TableOMP[[#This Row],[Avg]]+$U$2*TableOMP[[#This Row],[StdDev]]</f>
        <v>#N/A</v>
      </c>
      <c r="S1458" t="e">
        <f>IF(AND(TableOMP[[#This Row],[total_time]]&gt;=TableOMP[[#This Row],[Low]], TableOMP[[#This Row],[total_time]]&lt;=TableOMP[[#This Row],[High]]),1,0)</f>
        <v>#N/A</v>
      </c>
    </row>
    <row r="1459" spans="1:19" x14ac:dyDescent="0.25">
      <c r="A1459" t="s">
        <v>15</v>
      </c>
      <c r="B1459">
        <v>100</v>
      </c>
      <c r="C1459">
        <v>100</v>
      </c>
      <c r="D1459">
        <v>100000</v>
      </c>
      <c r="E1459">
        <v>3</v>
      </c>
      <c r="F1459">
        <v>1</v>
      </c>
      <c r="G1459">
        <v>1.0615190000000001</v>
      </c>
      <c r="H1459">
        <v>8.1779999999999995E-3</v>
      </c>
      <c r="I1459">
        <v>1.3438E-2</v>
      </c>
      <c r="J1459">
        <v>6.7190000000000001E-3</v>
      </c>
      <c r="K1459" t="str">
        <f t="shared" si="22"/>
        <v>6</v>
      </c>
      <c r="L1459" t="s">
        <v>43</v>
      </c>
      <c r="M1459" t="s">
        <v>44</v>
      </c>
      <c r="N14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 1</v>
      </c>
      <c r="O1459" t="e">
        <f>VLOOKUP(TableOMP[[#This Row],[Label]],TableAvg[],2,FALSE)</f>
        <v>#N/A</v>
      </c>
      <c r="P1459" t="e">
        <f>VLOOKUP(TableOMP[[#This Row],[Label]],TableAvg[],3,FALSE)</f>
        <v>#N/A</v>
      </c>
      <c r="Q1459" t="e">
        <f>TableOMP[[#This Row],[Avg]]-$U$2*TableOMP[[#This Row],[StdDev]]</f>
        <v>#N/A</v>
      </c>
      <c r="R1459" t="e">
        <f>TableOMP[[#This Row],[Avg]]+$U$2*TableOMP[[#This Row],[StdDev]]</f>
        <v>#N/A</v>
      </c>
      <c r="S1459" t="e">
        <f>IF(AND(TableOMP[[#This Row],[total_time]]&gt;=TableOMP[[#This Row],[Low]], TableOMP[[#This Row],[total_time]]&lt;=TableOMP[[#This Row],[High]]),1,0)</f>
        <v>#N/A</v>
      </c>
    </row>
    <row r="1460" spans="1:19" x14ac:dyDescent="0.25">
      <c r="A1460" t="s">
        <v>15</v>
      </c>
      <c r="B1460">
        <v>100</v>
      </c>
      <c r="C1460">
        <v>100</v>
      </c>
      <c r="D1460">
        <v>100000</v>
      </c>
      <c r="E1460">
        <v>4</v>
      </c>
      <c r="F1460">
        <v>1</v>
      </c>
      <c r="G1460">
        <v>1.062694</v>
      </c>
      <c r="H1460">
        <v>9.0959999999999999E-3</v>
      </c>
      <c r="I1460">
        <v>2.0875000000000001E-2</v>
      </c>
      <c r="J1460">
        <v>6.9579999999999998E-3</v>
      </c>
      <c r="K1460" t="str">
        <f t="shared" si="22"/>
        <v>6</v>
      </c>
      <c r="L1460" t="s">
        <v>43</v>
      </c>
      <c r="M1460" t="s">
        <v>44</v>
      </c>
      <c r="N14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 1</v>
      </c>
      <c r="O1460" t="e">
        <f>VLOOKUP(TableOMP[[#This Row],[Label]],TableAvg[],2,FALSE)</f>
        <v>#N/A</v>
      </c>
      <c r="P1460" t="e">
        <f>VLOOKUP(TableOMP[[#This Row],[Label]],TableAvg[],3,FALSE)</f>
        <v>#N/A</v>
      </c>
      <c r="Q1460" t="e">
        <f>TableOMP[[#This Row],[Avg]]-$U$2*TableOMP[[#This Row],[StdDev]]</f>
        <v>#N/A</v>
      </c>
      <c r="R1460" t="e">
        <f>TableOMP[[#This Row],[Avg]]+$U$2*TableOMP[[#This Row],[StdDev]]</f>
        <v>#N/A</v>
      </c>
      <c r="S1460" t="e">
        <f>IF(AND(TableOMP[[#This Row],[total_time]]&gt;=TableOMP[[#This Row],[Low]], TableOMP[[#This Row],[total_time]]&lt;=TableOMP[[#This Row],[High]]),1,0)</f>
        <v>#N/A</v>
      </c>
    </row>
    <row r="1461" spans="1:19" x14ac:dyDescent="0.25">
      <c r="A1461" t="s">
        <v>15</v>
      </c>
      <c r="B1461">
        <v>100</v>
      </c>
      <c r="C1461">
        <v>100</v>
      </c>
      <c r="D1461">
        <v>100000</v>
      </c>
      <c r="E1461">
        <v>5</v>
      </c>
      <c r="F1461">
        <v>1</v>
      </c>
      <c r="G1461">
        <v>1.0711299999999999</v>
      </c>
      <c r="H1461">
        <v>9.9480000000000002E-3</v>
      </c>
      <c r="I1461">
        <v>3.2962999999999999E-2</v>
      </c>
      <c r="J1461">
        <v>8.2410000000000001E-3</v>
      </c>
      <c r="K1461" t="str">
        <f t="shared" si="22"/>
        <v>6</v>
      </c>
      <c r="L1461" t="s">
        <v>43</v>
      </c>
      <c r="M1461" t="s">
        <v>44</v>
      </c>
      <c r="N14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 1</v>
      </c>
      <c r="O1461" t="e">
        <f>VLOOKUP(TableOMP[[#This Row],[Label]],TableAvg[],2,FALSE)</f>
        <v>#N/A</v>
      </c>
      <c r="P1461" t="e">
        <f>VLOOKUP(TableOMP[[#This Row],[Label]],TableAvg[],3,FALSE)</f>
        <v>#N/A</v>
      </c>
      <c r="Q1461" t="e">
        <f>TableOMP[[#This Row],[Avg]]-$U$2*TableOMP[[#This Row],[StdDev]]</f>
        <v>#N/A</v>
      </c>
      <c r="R1461" t="e">
        <f>TableOMP[[#This Row],[Avg]]+$U$2*TableOMP[[#This Row],[StdDev]]</f>
        <v>#N/A</v>
      </c>
      <c r="S1461" t="e">
        <f>IF(AND(TableOMP[[#This Row],[total_time]]&gt;=TableOMP[[#This Row],[Low]], TableOMP[[#This Row],[total_time]]&lt;=TableOMP[[#This Row],[High]]),1,0)</f>
        <v>#N/A</v>
      </c>
    </row>
    <row r="1462" spans="1:19" x14ac:dyDescent="0.25">
      <c r="A1462" t="s">
        <v>15</v>
      </c>
      <c r="B1462">
        <v>100</v>
      </c>
      <c r="C1462">
        <v>100</v>
      </c>
      <c r="D1462">
        <v>100000</v>
      </c>
      <c r="E1462">
        <v>6</v>
      </c>
      <c r="F1462">
        <v>1</v>
      </c>
      <c r="G1462">
        <v>1.0816049999999999</v>
      </c>
      <c r="H1462">
        <v>2.0532000000000002E-2</v>
      </c>
      <c r="I1462">
        <v>8.6064000000000002E-2</v>
      </c>
      <c r="J1462">
        <v>1.7212999999999999E-2</v>
      </c>
      <c r="K1462" t="str">
        <f t="shared" si="22"/>
        <v>6</v>
      </c>
      <c r="L1462" t="s">
        <v>43</v>
      </c>
      <c r="M1462" t="s">
        <v>44</v>
      </c>
      <c r="N14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 1</v>
      </c>
      <c r="O1462" t="e">
        <f>VLOOKUP(TableOMP[[#This Row],[Label]],TableAvg[],2,FALSE)</f>
        <v>#N/A</v>
      </c>
      <c r="P1462" t="e">
        <f>VLOOKUP(TableOMP[[#This Row],[Label]],TableAvg[],3,FALSE)</f>
        <v>#N/A</v>
      </c>
      <c r="Q1462" t="e">
        <f>TableOMP[[#This Row],[Avg]]-$U$2*TableOMP[[#This Row],[StdDev]]</f>
        <v>#N/A</v>
      </c>
      <c r="R1462" t="e">
        <f>TableOMP[[#This Row],[Avg]]+$U$2*TableOMP[[#This Row],[StdDev]]</f>
        <v>#N/A</v>
      </c>
      <c r="S1462" t="e">
        <f>IF(AND(TableOMP[[#This Row],[total_time]]&gt;=TableOMP[[#This Row],[Low]], TableOMP[[#This Row],[total_time]]&lt;=TableOMP[[#This Row],[High]]),1,0)</f>
        <v>#N/A</v>
      </c>
    </row>
    <row r="1463" spans="1:19" x14ac:dyDescent="0.25">
      <c r="A1463" t="s">
        <v>15</v>
      </c>
      <c r="B1463">
        <v>100</v>
      </c>
      <c r="C1463">
        <v>100</v>
      </c>
      <c r="D1463">
        <v>100000</v>
      </c>
      <c r="E1463">
        <v>7</v>
      </c>
      <c r="F1463">
        <v>1</v>
      </c>
      <c r="G1463">
        <v>1.0886720000000001</v>
      </c>
      <c r="H1463">
        <v>1.8123E-2</v>
      </c>
      <c r="I1463">
        <v>8.9478000000000002E-2</v>
      </c>
      <c r="J1463">
        <v>1.4912999999999999E-2</v>
      </c>
      <c r="K1463" t="str">
        <f t="shared" si="22"/>
        <v>6</v>
      </c>
      <c r="L1463" t="s">
        <v>43</v>
      </c>
      <c r="M1463" t="s">
        <v>44</v>
      </c>
      <c r="N14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7 1</v>
      </c>
      <c r="O1463" t="e">
        <f>VLOOKUP(TableOMP[[#This Row],[Label]],TableAvg[],2,FALSE)</f>
        <v>#N/A</v>
      </c>
      <c r="P1463" t="e">
        <f>VLOOKUP(TableOMP[[#This Row],[Label]],TableAvg[],3,FALSE)</f>
        <v>#N/A</v>
      </c>
      <c r="Q1463" t="e">
        <f>TableOMP[[#This Row],[Avg]]-$U$2*TableOMP[[#This Row],[StdDev]]</f>
        <v>#N/A</v>
      </c>
      <c r="R1463" t="e">
        <f>TableOMP[[#This Row],[Avg]]+$U$2*TableOMP[[#This Row],[StdDev]]</f>
        <v>#N/A</v>
      </c>
      <c r="S1463" t="e">
        <f>IF(AND(TableOMP[[#This Row],[total_time]]&gt;=TableOMP[[#This Row],[Low]], TableOMP[[#This Row],[total_time]]&lt;=TableOMP[[#This Row],[High]]),1,0)</f>
        <v>#N/A</v>
      </c>
    </row>
    <row r="1464" spans="1:19" x14ac:dyDescent="0.25">
      <c r="A1464" t="s">
        <v>15</v>
      </c>
      <c r="B1464">
        <v>100</v>
      </c>
      <c r="C1464">
        <v>100</v>
      </c>
      <c r="D1464">
        <v>100000</v>
      </c>
      <c r="E1464">
        <v>8</v>
      </c>
      <c r="F1464">
        <v>1</v>
      </c>
      <c r="G1464">
        <v>1.0992869999999999</v>
      </c>
      <c r="H1464">
        <v>2.2487E-2</v>
      </c>
      <c r="I1464">
        <v>0.12831100000000001</v>
      </c>
      <c r="J1464">
        <v>1.8329999999999999E-2</v>
      </c>
      <c r="K1464" t="str">
        <f t="shared" si="22"/>
        <v>6</v>
      </c>
      <c r="L1464" t="s">
        <v>43</v>
      </c>
      <c r="M1464" t="s">
        <v>44</v>
      </c>
      <c r="N14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8 1</v>
      </c>
      <c r="O1464" t="e">
        <f>VLOOKUP(TableOMP[[#This Row],[Label]],TableAvg[],2,FALSE)</f>
        <v>#N/A</v>
      </c>
      <c r="P1464" t="e">
        <f>VLOOKUP(TableOMP[[#This Row],[Label]],TableAvg[],3,FALSE)</f>
        <v>#N/A</v>
      </c>
      <c r="Q1464" t="e">
        <f>TableOMP[[#This Row],[Avg]]-$U$2*TableOMP[[#This Row],[StdDev]]</f>
        <v>#N/A</v>
      </c>
      <c r="R1464" t="e">
        <f>TableOMP[[#This Row],[Avg]]+$U$2*TableOMP[[#This Row],[StdDev]]</f>
        <v>#N/A</v>
      </c>
      <c r="S1464" t="e">
        <f>IF(AND(TableOMP[[#This Row],[total_time]]&gt;=TableOMP[[#This Row],[Low]], TableOMP[[#This Row],[total_time]]&lt;=TableOMP[[#This Row],[High]]),1,0)</f>
        <v>#N/A</v>
      </c>
    </row>
    <row r="1465" spans="1:19" x14ac:dyDescent="0.25">
      <c r="A1465" t="s">
        <v>15</v>
      </c>
      <c r="B1465">
        <v>100</v>
      </c>
      <c r="C1465">
        <v>100</v>
      </c>
      <c r="D1465">
        <v>100000</v>
      </c>
      <c r="E1465">
        <v>9</v>
      </c>
      <c r="F1465">
        <v>1</v>
      </c>
      <c r="G1465">
        <v>1.09263</v>
      </c>
      <c r="H1465">
        <v>1.4079E-2</v>
      </c>
      <c r="I1465">
        <v>9.2700000000000005E-2</v>
      </c>
      <c r="J1465">
        <v>1.1587999999999999E-2</v>
      </c>
      <c r="K1465" t="str">
        <f t="shared" si="22"/>
        <v>6</v>
      </c>
      <c r="L1465" t="s">
        <v>43</v>
      </c>
      <c r="M1465" t="s">
        <v>44</v>
      </c>
      <c r="N14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9 1</v>
      </c>
      <c r="O1465" t="e">
        <f>VLOOKUP(TableOMP[[#This Row],[Label]],TableAvg[],2,FALSE)</f>
        <v>#N/A</v>
      </c>
      <c r="P1465" t="e">
        <f>VLOOKUP(TableOMP[[#This Row],[Label]],TableAvg[],3,FALSE)</f>
        <v>#N/A</v>
      </c>
      <c r="Q1465" t="e">
        <f>TableOMP[[#This Row],[Avg]]-$U$2*TableOMP[[#This Row],[StdDev]]</f>
        <v>#N/A</v>
      </c>
      <c r="R1465" t="e">
        <f>TableOMP[[#This Row],[Avg]]+$U$2*TableOMP[[#This Row],[StdDev]]</f>
        <v>#N/A</v>
      </c>
      <c r="S1465" t="e">
        <f>IF(AND(TableOMP[[#This Row],[total_time]]&gt;=TableOMP[[#This Row],[Low]], TableOMP[[#This Row],[total_time]]&lt;=TableOMP[[#This Row],[High]]),1,0)</f>
        <v>#N/A</v>
      </c>
    </row>
    <row r="1466" spans="1:19" x14ac:dyDescent="0.25">
      <c r="A1466" t="s">
        <v>15</v>
      </c>
      <c r="B1466">
        <v>100</v>
      </c>
      <c r="C1466">
        <v>100</v>
      </c>
      <c r="D1466">
        <v>100000</v>
      </c>
      <c r="E1466">
        <v>10</v>
      </c>
      <c r="F1466">
        <v>1</v>
      </c>
      <c r="G1466">
        <v>1.1051010000000001</v>
      </c>
      <c r="H1466">
        <v>2.6027000000000002E-2</v>
      </c>
      <c r="I1466">
        <v>0.14779800000000001</v>
      </c>
      <c r="J1466">
        <v>1.6421999999999999E-2</v>
      </c>
      <c r="K1466" t="str">
        <f t="shared" si="22"/>
        <v>6</v>
      </c>
      <c r="L1466" t="s">
        <v>43</v>
      </c>
      <c r="M1466" t="s">
        <v>44</v>
      </c>
      <c r="N14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10 1</v>
      </c>
      <c r="O1466" t="e">
        <f>VLOOKUP(TableOMP[[#This Row],[Label]],TableAvg[],2,FALSE)</f>
        <v>#N/A</v>
      </c>
      <c r="P1466" t="e">
        <f>VLOOKUP(TableOMP[[#This Row],[Label]],TableAvg[],3,FALSE)</f>
        <v>#N/A</v>
      </c>
      <c r="Q1466" t="e">
        <f>TableOMP[[#This Row],[Avg]]-$U$2*TableOMP[[#This Row],[StdDev]]</f>
        <v>#N/A</v>
      </c>
      <c r="R1466" t="e">
        <f>TableOMP[[#This Row],[Avg]]+$U$2*TableOMP[[#This Row],[StdDev]]</f>
        <v>#N/A</v>
      </c>
      <c r="S1466" t="e">
        <f>IF(AND(TableOMP[[#This Row],[total_time]]&gt;=TableOMP[[#This Row],[Low]], TableOMP[[#This Row],[total_time]]&lt;=TableOMP[[#This Row],[High]]),1,0)</f>
        <v>#N/A</v>
      </c>
    </row>
    <row r="1467" spans="1:19" x14ac:dyDescent="0.25">
      <c r="A1467" t="s">
        <v>15</v>
      </c>
      <c r="B1467">
        <v>100</v>
      </c>
      <c r="C1467">
        <v>100</v>
      </c>
      <c r="D1467">
        <v>100000</v>
      </c>
      <c r="E1467">
        <v>11</v>
      </c>
      <c r="F1467">
        <v>1</v>
      </c>
      <c r="G1467">
        <v>1.1284559999999999</v>
      </c>
      <c r="H1467">
        <v>2.8660999999999999E-2</v>
      </c>
      <c r="I1467">
        <v>0.146479</v>
      </c>
      <c r="J1467">
        <v>1.4648E-2</v>
      </c>
      <c r="K1467" t="str">
        <f t="shared" si="22"/>
        <v>6</v>
      </c>
      <c r="L1467" t="s">
        <v>43</v>
      </c>
      <c r="M1467" t="s">
        <v>44</v>
      </c>
      <c r="N14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11 1</v>
      </c>
      <c r="O1467" t="e">
        <f>VLOOKUP(TableOMP[[#This Row],[Label]],TableAvg[],2,FALSE)</f>
        <v>#N/A</v>
      </c>
      <c r="P1467" t="e">
        <f>VLOOKUP(TableOMP[[#This Row],[Label]],TableAvg[],3,FALSE)</f>
        <v>#N/A</v>
      </c>
      <c r="Q1467" t="e">
        <f>TableOMP[[#This Row],[Avg]]-$U$2*TableOMP[[#This Row],[StdDev]]</f>
        <v>#N/A</v>
      </c>
      <c r="R1467" t="e">
        <f>TableOMP[[#This Row],[Avg]]+$U$2*TableOMP[[#This Row],[StdDev]]</f>
        <v>#N/A</v>
      </c>
      <c r="S1467" t="e">
        <f>IF(AND(TableOMP[[#This Row],[total_time]]&gt;=TableOMP[[#This Row],[Low]], TableOMP[[#This Row],[total_time]]&lt;=TableOMP[[#This Row],[High]]),1,0)</f>
        <v>#N/A</v>
      </c>
    </row>
    <row r="1468" spans="1:19" x14ac:dyDescent="0.25">
      <c r="A1468" t="s">
        <v>15</v>
      </c>
      <c r="B1468">
        <v>100</v>
      </c>
      <c r="C1468">
        <v>100</v>
      </c>
      <c r="D1468">
        <v>100000</v>
      </c>
      <c r="E1468">
        <v>12</v>
      </c>
      <c r="F1468">
        <v>1</v>
      </c>
      <c r="G1468">
        <v>1.1299809999999999</v>
      </c>
      <c r="H1468">
        <v>2.8091000000000001E-2</v>
      </c>
      <c r="I1468">
        <v>0.22099099999999999</v>
      </c>
      <c r="J1468">
        <v>2.009E-2</v>
      </c>
      <c r="K1468" t="str">
        <f t="shared" si="22"/>
        <v>6</v>
      </c>
      <c r="L1468" t="s">
        <v>43</v>
      </c>
      <c r="M1468" t="s">
        <v>44</v>
      </c>
      <c r="N14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12 1</v>
      </c>
      <c r="O1468" t="e">
        <f>VLOOKUP(TableOMP[[#This Row],[Label]],TableAvg[],2,FALSE)</f>
        <v>#N/A</v>
      </c>
      <c r="P1468" t="e">
        <f>VLOOKUP(TableOMP[[#This Row],[Label]],TableAvg[],3,FALSE)</f>
        <v>#N/A</v>
      </c>
      <c r="Q1468" t="e">
        <f>TableOMP[[#This Row],[Avg]]-$U$2*TableOMP[[#This Row],[StdDev]]</f>
        <v>#N/A</v>
      </c>
      <c r="R1468" t="e">
        <f>TableOMP[[#This Row],[Avg]]+$U$2*TableOMP[[#This Row],[StdDev]]</f>
        <v>#N/A</v>
      </c>
      <c r="S1468" t="e">
        <f>IF(AND(TableOMP[[#This Row],[total_time]]&gt;=TableOMP[[#This Row],[Low]], TableOMP[[#This Row],[total_time]]&lt;=TableOMP[[#This Row],[High]]),1,0)</f>
        <v>#N/A</v>
      </c>
    </row>
    <row r="1469" spans="1:19" x14ac:dyDescent="0.25">
      <c r="A1469" t="s">
        <v>15</v>
      </c>
      <c r="B1469">
        <v>100</v>
      </c>
      <c r="C1469">
        <v>100</v>
      </c>
      <c r="D1469">
        <v>100000</v>
      </c>
      <c r="E1469">
        <v>13</v>
      </c>
      <c r="F1469">
        <v>1</v>
      </c>
      <c r="G1469">
        <v>1.141696</v>
      </c>
      <c r="H1469">
        <v>2.7015999999999998E-2</v>
      </c>
      <c r="I1469">
        <v>0.196407</v>
      </c>
      <c r="J1469">
        <v>1.6367E-2</v>
      </c>
      <c r="K1469" t="str">
        <f t="shared" si="22"/>
        <v>6</v>
      </c>
      <c r="L1469" t="s">
        <v>43</v>
      </c>
      <c r="M1469" t="s">
        <v>44</v>
      </c>
      <c r="N14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13 1</v>
      </c>
      <c r="O1469" t="e">
        <f>VLOOKUP(TableOMP[[#This Row],[Label]],TableAvg[],2,FALSE)</f>
        <v>#N/A</v>
      </c>
      <c r="P1469" t="e">
        <f>VLOOKUP(TableOMP[[#This Row],[Label]],TableAvg[],3,FALSE)</f>
        <v>#N/A</v>
      </c>
      <c r="Q1469" t="e">
        <f>TableOMP[[#This Row],[Avg]]-$U$2*TableOMP[[#This Row],[StdDev]]</f>
        <v>#N/A</v>
      </c>
      <c r="R1469" t="e">
        <f>TableOMP[[#This Row],[Avg]]+$U$2*TableOMP[[#This Row],[StdDev]]</f>
        <v>#N/A</v>
      </c>
      <c r="S1469" t="e">
        <f>IF(AND(TableOMP[[#This Row],[total_time]]&gt;=TableOMP[[#This Row],[Low]], TableOMP[[#This Row],[total_time]]&lt;=TableOMP[[#This Row],[High]]),1,0)</f>
        <v>#N/A</v>
      </c>
    </row>
    <row r="1470" spans="1:19" x14ac:dyDescent="0.25">
      <c r="A1470" t="s">
        <v>15</v>
      </c>
      <c r="B1470">
        <v>100</v>
      </c>
      <c r="C1470">
        <v>100</v>
      </c>
      <c r="D1470">
        <v>100000</v>
      </c>
      <c r="E1470">
        <v>14</v>
      </c>
      <c r="F1470">
        <v>1</v>
      </c>
      <c r="G1470">
        <v>1.1676070000000001</v>
      </c>
      <c r="H1470">
        <v>4.2759999999999999E-2</v>
      </c>
      <c r="I1470">
        <v>0.30459799999999998</v>
      </c>
      <c r="J1470">
        <v>2.3431E-2</v>
      </c>
      <c r="K1470" t="str">
        <f t="shared" si="22"/>
        <v>6</v>
      </c>
      <c r="L1470" t="s">
        <v>43</v>
      </c>
      <c r="M1470" t="s">
        <v>44</v>
      </c>
      <c r="N14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14 1</v>
      </c>
      <c r="O1470" t="e">
        <f>VLOOKUP(TableOMP[[#This Row],[Label]],TableAvg[],2,FALSE)</f>
        <v>#N/A</v>
      </c>
      <c r="P1470" t="e">
        <f>VLOOKUP(TableOMP[[#This Row],[Label]],TableAvg[],3,FALSE)</f>
        <v>#N/A</v>
      </c>
      <c r="Q1470" t="e">
        <f>TableOMP[[#This Row],[Avg]]-$U$2*TableOMP[[#This Row],[StdDev]]</f>
        <v>#N/A</v>
      </c>
      <c r="R1470" t="e">
        <f>TableOMP[[#This Row],[Avg]]+$U$2*TableOMP[[#This Row],[StdDev]]</f>
        <v>#N/A</v>
      </c>
      <c r="S1470" t="e">
        <f>IF(AND(TableOMP[[#This Row],[total_time]]&gt;=TableOMP[[#This Row],[Low]], TableOMP[[#This Row],[total_time]]&lt;=TableOMP[[#This Row],[High]]),1,0)</f>
        <v>#N/A</v>
      </c>
    </row>
    <row r="1471" spans="1:19" x14ac:dyDescent="0.25">
      <c r="A1471" t="s">
        <v>15</v>
      </c>
      <c r="B1471">
        <v>100</v>
      </c>
      <c r="C1471">
        <v>100</v>
      </c>
      <c r="D1471">
        <v>100000</v>
      </c>
      <c r="E1471">
        <v>15</v>
      </c>
      <c r="F1471">
        <v>1</v>
      </c>
      <c r="G1471">
        <v>1.175116</v>
      </c>
      <c r="H1471">
        <v>3.9432000000000002E-2</v>
      </c>
      <c r="I1471">
        <v>0.31941799999999998</v>
      </c>
      <c r="J1471">
        <v>2.2815999999999999E-2</v>
      </c>
      <c r="K1471" t="str">
        <f t="shared" si="22"/>
        <v>6</v>
      </c>
      <c r="L1471" t="s">
        <v>43</v>
      </c>
      <c r="M1471" t="s">
        <v>44</v>
      </c>
      <c r="N14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15 1</v>
      </c>
      <c r="O1471" t="e">
        <f>VLOOKUP(TableOMP[[#This Row],[Label]],TableAvg[],2,FALSE)</f>
        <v>#N/A</v>
      </c>
      <c r="P1471" t="e">
        <f>VLOOKUP(TableOMP[[#This Row],[Label]],TableAvg[],3,FALSE)</f>
        <v>#N/A</v>
      </c>
      <c r="Q1471" t="e">
        <f>TableOMP[[#This Row],[Avg]]-$U$2*TableOMP[[#This Row],[StdDev]]</f>
        <v>#N/A</v>
      </c>
      <c r="R1471" t="e">
        <f>TableOMP[[#This Row],[Avg]]+$U$2*TableOMP[[#This Row],[StdDev]]</f>
        <v>#N/A</v>
      </c>
      <c r="S1471" t="e">
        <f>IF(AND(TableOMP[[#This Row],[total_time]]&gt;=TableOMP[[#This Row],[Low]], TableOMP[[#This Row],[total_time]]&lt;=TableOMP[[#This Row],[High]]),1,0)</f>
        <v>#N/A</v>
      </c>
    </row>
    <row r="1472" spans="1:19" x14ac:dyDescent="0.25">
      <c r="A1472" t="s">
        <v>15</v>
      </c>
      <c r="B1472">
        <v>100</v>
      </c>
      <c r="C1472">
        <v>100</v>
      </c>
      <c r="D1472">
        <v>100000</v>
      </c>
      <c r="E1472">
        <v>16</v>
      </c>
      <c r="F1472">
        <v>1</v>
      </c>
      <c r="G1472">
        <v>1.1387130000000001</v>
      </c>
      <c r="H1472">
        <v>1.8380000000000001E-2</v>
      </c>
      <c r="I1472">
        <v>0.22693199999999999</v>
      </c>
      <c r="J1472">
        <v>1.5129E-2</v>
      </c>
      <c r="K1472" t="str">
        <f t="shared" si="22"/>
        <v>6</v>
      </c>
      <c r="L1472" t="s">
        <v>43</v>
      </c>
      <c r="M1472" t="s">
        <v>44</v>
      </c>
      <c r="N14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16 1</v>
      </c>
      <c r="O1472" t="e">
        <f>VLOOKUP(TableOMP[[#This Row],[Label]],TableAvg[],2,FALSE)</f>
        <v>#N/A</v>
      </c>
      <c r="P1472" t="e">
        <f>VLOOKUP(TableOMP[[#This Row],[Label]],TableAvg[],3,FALSE)</f>
        <v>#N/A</v>
      </c>
      <c r="Q1472" t="e">
        <f>TableOMP[[#This Row],[Avg]]-$U$2*TableOMP[[#This Row],[StdDev]]</f>
        <v>#N/A</v>
      </c>
      <c r="R1472" t="e">
        <f>TableOMP[[#This Row],[Avg]]+$U$2*TableOMP[[#This Row],[StdDev]]</f>
        <v>#N/A</v>
      </c>
      <c r="S1472" t="e">
        <f>IF(AND(TableOMP[[#This Row],[total_time]]&gt;=TableOMP[[#This Row],[Low]], TableOMP[[#This Row],[total_time]]&lt;=TableOMP[[#This Row],[High]]),1,0)</f>
        <v>#N/A</v>
      </c>
    </row>
    <row r="1473" spans="1:19" x14ac:dyDescent="0.25">
      <c r="A1473" t="s">
        <v>15</v>
      </c>
      <c r="B1473">
        <v>100</v>
      </c>
      <c r="C1473">
        <v>100</v>
      </c>
      <c r="D1473">
        <v>100000</v>
      </c>
      <c r="E1473">
        <v>17</v>
      </c>
      <c r="F1473">
        <v>1</v>
      </c>
      <c r="G1473">
        <v>1.1799269999999999</v>
      </c>
      <c r="H1473">
        <v>3.7824000000000003E-2</v>
      </c>
      <c r="I1473">
        <v>0.40278700000000001</v>
      </c>
      <c r="J1473">
        <v>2.5173999999999998E-2</v>
      </c>
      <c r="K1473" t="str">
        <f t="shared" si="22"/>
        <v>6</v>
      </c>
      <c r="L1473" t="s">
        <v>43</v>
      </c>
      <c r="M1473" t="s">
        <v>44</v>
      </c>
      <c r="N14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17 1</v>
      </c>
      <c r="O1473" t="e">
        <f>VLOOKUP(TableOMP[[#This Row],[Label]],TableAvg[],2,FALSE)</f>
        <v>#N/A</v>
      </c>
      <c r="P1473" t="e">
        <f>VLOOKUP(TableOMP[[#This Row],[Label]],TableAvg[],3,FALSE)</f>
        <v>#N/A</v>
      </c>
      <c r="Q1473" t="e">
        <f>TableOMP[[#This Row],[Avg]]-$U$2*TableOMP[[#This Row],[StdDev]]</f>
        <v>#N/A</v>
      </c>
      <c r="R1473" t="e">
        <f>TableOMP[[#This Row],[Avg]]+$U$2*TableOMP[[#This Row],[StdDev]]</f>
        <v>#N/A</v>
      </c>
      <c r="S1473" t="e">
        <f>IF(AND(TableOMP[[#This Row],[total_time]]&gt;=TableOMP[[#This Row],[Low]], TableOMP[[#This Row],[total_time]]&lt;=TableOMP[[#This Row],[High]]),1,0)</f>
        <v>#N/A</v>
      </c>
    </row>
    <row r="1474" spans="1:19" x14ac:dyDescent="0.25">
      <c r="A1474" t="s">
        <v>15</v>
      </c>
      <c r="B1474">
        <v>100</v>
      </c>
      <c r="C1474">
        <v>100</v>
      </c>
      <c r="D1474">
        <v>100000</v>
      </c>
      <c r="E1474">
        <v>18</v>
      </c>
      <c r="F1474">
        <v>1</v>
      </c>
      <c r="G1474">
        <v>1.2023740000000001</v>
      </c>
      <c r="H1474">
        <v>4.3105999999999998E-2</v>
      </c>
      <c r="I1474">
        <v>0.52920699999999998</v>
      </c>
      <c r="J1474">
        <v>3.1130000000000001E-2</v>
      </c>
      <c r="K1474" t="str">
        <f t="shared" si="22"/>
        <v>6</v>
      </c>
      <c r="L1474" t="s">
        <v>43</v>
      </c>
      <c r="M1474" t="s">
        <v>44</v>
      </c>
      <c r="N14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18 1</v>
      </c>
      <c r="O1474" t="e">
        <f>VLOOKUP(TableOMP[[#This Row],[Label]],TableAvg[],2,FALSE)</f>
        <v>#N/A</v>
      </c>
      <c r="P1474" t="e">
        <f>VLOOKUP(TableOMP[[#This Row],[Label]],TableAvg[],3,FALSE)</f>
        <v>#N/A</v>
      </c>
      <c r="Q1474" t="e">
        <f>TableOMP[[#This Row],[Avg]]-$U$2*TableOMP[[#This Row],[StdDev]]</f>
        <v>#N/A</v>
      </c>
      <c r="R1474" t="e">
        <f>TableOMP[[#This Row],[Avg]]+$U$2*TableOMP[[#This Row],[StdDev]]</f>
        <v>#N/A</v>
      </c>
      <c r="S1474" t="e">
        <f>IF(AND(TableOMP[[#This Row],[total_time]]&gt;=TableOMP[[#This Row],[Low]], TableOMP[[#This Row],[total_time]]&lt;=TableOMP[[#This Row],[High]]),1,0)</f>
        <v>#N/A</v>
      </c>
    </row>
    <row r="1475" spans="1:19" x14ac:dyDescent="0.25">
      <c r="A1475" t="s">
        <v>15</v>
      </c>
      <c r="B1475">
        <v>100</v>
      </c>
      <c r="C1475">
        <v>100</v>
      </c>
      <c r="D1475">
        <v>100000</v>
      </c>
      <c r="E1475">
        <v>19</v>
      </c>
      <c r="F1475">
        <v>1</v>
      </c>
      <c r="G1475">
        <v>1.1732849999999999</v>
      </c>
      <c r="H1475">
        <v>2.9503999999999999E-2</v>
      </c>
      <c r="I1475">
        <v>0.44409799999999999</v>
      </c>
      <c r="J1475">
        <v>2.4671999999999999E-2</v>
      </c>
      <c r="K1475" t="str">
        <f t="shared" ref="K1475:K1538" si="23">MID(M1475,22,1)</f>
        <v>6</v>
      </c>
      <c r="L1475" t="s">
        <v>43</v>
      </c>
      <c r="M1475" t="s">
        <v>44</v>
      </c>
      <c r="N14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19 1</v>
      </c>
      <c r="O1475" t="e">
        <f>VLOOKUP(TableOMP[[#This Row],[Label]],TableAvg[],2,FALSE)</f>
        <v>#N/A</v>
      </c>
      <c r="P1475" t="e">
        <f>VLOOKUP(TableOMP[[#This Row],[Label]],TableAvg[],3,FALSE)</f>
        <v>#N/A</v>
      </c>
      <c r="Q1475" t="e">
        <f>TableOMP[[#This Row],[Avg]]-$U$2*TableOMP[[#This Row],[StdDev]]</f>
        <v>#N/A</v>
      </c>
      <c r="R1475" t="e">
        <f>TableOMP[[#This Row],[Avg]]+$U$2*TableOMP[[#This Row],[StdDev]]</f>
        <v>#N/A</v>
      </c>
      <c r="S1475" t="e">
        <f>IF(AND(TableOMP[[#This Row],[total_time]]&gt;=TableOMP[[#This Row],[Low]], TableOMP[[#This Row],[total_time]]&lt;=TableOMP[[#This Row],[High]]),1,0)</f>
        <v>#N/A</v>
      </c>
    </row>
    <row r="1476" spans="1:19" x14ac:dyDescent="0.25">
      <c r="A1476" t="s">
        <v>15</v>
      </c>
      <c r="B1476">
        <v>100</v>
      </c>
      <c r="C1476">
        <v>100</v>
      </c>
      <c r="D1476">
        <v>100000</v>
      </c>
      <c r="E1476">
        <v>20</v>
      </c>
      <c r="F1476">
        <v>1</v>
      </c>
      <c r="G1476">
        <v>1.2200569999999999</v>
      </c>
      <c r="H1476">
        <v>4.7371000000000003E-2</v>
      </c>
      <c r="I1476">
        <v>0.68448600000000004</v>
      </c>
      <c r="J1476">
        <v>3.6026000000000002E-2</v>
      </c>
      <c r="K1476" t="str">
        <f t="shared" si="23"/>
        <v>6</v>
      </c>
      <c r="L1476" t="s">
        <v>43</v>
      </c>
      <c r="M1476" t="s">
        <v>44</v>
      </c>
      <c r="N14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20 1</v>
      </c>
      <c r="O1476" t="e">
        <f>VLOOKUP(TableOMP[[#This Row],[Label]],TableAvg[],2,FALSE)</f>
        <v>#N/A</v>
      </c>
      <c r="P1476" t="e">
        <f>VLOOKUP(TableOMP[[#This Row],[Label]],TableAvg[],3,FALSE)</f>
        <v>#N/A</v>
      </c>
      <c r="Q1476" t="e">
        <f>TableOMP[[#This Row],[Avg]]-$U$2*TableOMP[[#This Row],[StdDev]]</f>
        <v>#N/A</v>
      </c>
      <c r="R1476" t="e">
        <f>TableOMP[[#This Row],[Avg]]+$U$2*TableOMP[[#This Row],[StdDev]]</f>
        <v>#N/A</v>
      </c>
      <c r="S1476" t="e">
        <f>IF(AND(TableOMP[[#This Row],[total_time]]&gt;=TableOMP[[#This Row],[Low]], TableOMP[[#This Row],[total_time]]&lt;=TableOMP[[#This Row],[High]]),1,0)</f>
        <v>#N/A</v>
      </c>
    </row>
    <row r="1477" spans="1:19" x14ac:dyDescent="0.25">
      <c r="A1477" t="s">
        <v>15</v>
      </c>
      <c r="B1477">
        <v>100</v>
      </c>
      <c r="C1477">
        <v>100</v>
      </c>
      <c r="D1477">
        <v>100000</v>
      </c>
      <c r="E1477">
        <v>21</v>
      </c>
      <c r="F1477">
        <v>1</v>
      </c>
      <c r="G1477">
        <v>1.229241</v>
      </c>
      <c r="H1477">
        <v>4.8918999999999997E-2</v>
      </c>
      <c r="I1477">
        <v>0.77212999999999998</v>
      </c>
      <c r="J1477">
        <v>3.8606000000000001E-2</v>
      </c>
      <c r="K1477" t="str">
        <f t="shared" si="23"/>
        <v>6</v>
      </c>
      <c r="L1477" t="s">
        <v>43</v>
      </c>
      <c r="M1477" t="s">
        <v>44</v>
      </c>
      <c r="N14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21 1</v>
      </c>
      <c r="O1477" t="e">
        <f>VLOOKUP(TableOMP[[#This Row],[Label]],TableAvg[],2,FALSE)</f>
        <v>#N/A</v>
      </c>
      <c r="P1477" t="e">
        <f>VLOOKUP(TableOMP[[#This Row],[Label]],TableAvg[],3,FALSE)</f>
        <v>#N/A</v>
      </c>
      <c r="Q1477" t="e">
        <f>TableOMP[[#This Row],[Avg]]-$U$2*TableOMP[[#This Row],[StdDev]]</f>
        <v>#N/A</v>
      </c>
      <c r="R1477" t="e">
        <f>TableOMP[[#This Row],[Avg]]+$U$2*TableOMP[[#This Row],[StdDev]]</f>
        <v>#N/A</v>
      </c>
      <c r="S1477" t="e">
        <f>IF(AND(TableOMP[[#This Row],[total_time]]&gt;=TableOMP[[#This Row],[Low]], TableOMP[[#This Row],[total_time]]&lt;=TableOMP[[#This Row],[High]]),1,0)</f>
        <v>#N/A</v>
      </c>
    </row>
    <row r="1478" spans="1:19" x14ac:dyDescent="0.25">
      <c r="A1478" t="s">
        <v>15</v>
      </c>
      <c r="B1478">
        <v>100</v>
      </c>
      <c r="C1478">
        <v>100</v>
      </c>
      <c r="D1478">
        <v>100000</v>
      </c>
      <c r="E1478">
        <v>22</v>
      </c>
      <c r="F1478">
        <v>1</v>
      </c>
      <c r="G1478">
        <v>1.2427049999999999</v>
      </c>
      <c r="H1478">
        <v>4.7046999999999999E-2</v>
      </c>
      <c r="I1478">
        <v>0.79914499999999999</v>
      </c>
      <c r="J1478">
        <v>3.8054999999999999E-2</v>
      </c>
      <c r="K1478" t="str">
        <f t="shared" si="23"/>
        <v>6</v>
      </c>
      <c r="L1478" t="s">
        <v>43</v>
      </c>
      <c r="M1478" t="s">
        <v>44</v>
      </c>
      <c r="N14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22 1</v>
      </c>
      <c r="O1478" t="e">
        <f>VLOOKUP(TableOMP[[#This Row],[Label]],TableAvg[],2,FALSE)</f>
        <v>#N/A</v>
      </c>
      <c r="P1478" t="e">
        <f>VLOOKUP(TableOMP[[#This Row],[Label]],TableAvg[],3,FALSE)</f>
        <v>#N/A</v>
      </c>
      <c r="Q1478" t="e">
        <f>TableOMP[[#This Row],[Avg]]-$U$2*TableOMP[[#This Row],[StdDev]]</f>
        <v>#N/A</v>
      </c>
      <c r="R1478" t="e">
        <f>TableOMP[[#This Row],[Avg]]+$U$2*TableOMP[[#This Row],[StdDev]]</f>
        <v>#N/A</v>
      </c>
      <c r="S1478" t="e">
        <f>IF(AND(TableOMP[[#This Row],[total_time]]&gt;=TableOMP[[#This Row],[Low]], TableOMP[[#This Row],[total_time]]&lt;=TableOMP[[#This Row],[High]]),1,0)</f>
        <v>#N/A</v>
      </c>
    </row>
    <row r="1479" spans="1:19" x14ac:dyDescent="0.25">
      <c r="A1479" t="s">
        <v>15</v>
      </c>
      <c r="B1479">
        <v>100</v>
      </c>
      <c r="C1479">
        <v>100</v>
      </c>
      <c r="D1479">
        <v>100000</v>
      </c>
      <c r="E1479">
        <v>23</v>
      </c>
      <c r="F1479">
        <v>1</v>
      </c>
      <c r="G1479">
        <v>1.249455</v>
      </c>
      <c r="H1479">
        <v>4.6774000000000003E-2</v>
      </c>
      <c r="I1479">
        <v>0.76857500000000001</v>
      </c>
      <c r="J1479">
        <v>3.4935000000000001E-2</v>
      </c>
      <c r="K1479" t="str">
        <f t="shared" si="23"/>
        <v>6</v>
      </c>
      <c r="L1479" t="s">
        <v>43</v>
      </c>
      <c r="M1479" t="s">
        <v>44</v>
      </c>
      <c r="N14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23 1</v>
      </c>
      <c r="O1479" t="e">
        <f>VLOOKUP(TableOMP[[#This Row],[Label]],TableAvg[],2,FALSE)</f>
        <v>#N/A</v>
      </c>
      <c r="P1479" t="e">
        <f>VLOOKUP(TableOMP[[#This Row],[Label]],TableAvg[],3,FALSE)</f>
        <v>#N/A</v>
      </c>
      <c r="Q1479" t="e">
        <f>TableOMP[[#This Row],[Avg]]-$U$2*TableOMP[[#This Row],[StdDev]]</f>
        <v>#N/A</v>
      </c>
      <c r="R1479" t="e">
        <f>TableOMP[[#This Row],[Avg]]+$U$2*TableOMP[[#This Row],[StdDev]]</f>
        <v>#N/A</v>
      </c>
      <c r="S1479" t="e">
        <f>IF(AND(TableOMP[[#This Row],[total_time]]&gt;=TableOMP[[#This Row],[Low]], TableOMP[[#This Row],[total_time]]&lt;=TableOMP[[#This Row],[High]]),1,0)</f>
        <v>#N/A</v>
      </c>
    </row>
    <row r="1480" spans="1:19" x14ac:dyDescent="0.25">
      <c r="A1480" t="s">
        <v>15</v>
      </c>
      <c r="B1480">
        <v>100</v>
      </c>
      <c r="C1480">
        <v>100</v>
      </c>
      <c r="D1480">
        <v>100000</v>
      </c>
      <c r="E1480">
        <v>24</v>
      </c>
      <c r="F1480">
        <v>1</v>
      </c>
      <c r="G1480">
        <v>1.257152</v>
      </c>
      <c r="H1480">
        <v>4.5294000000000001E-2</v>
      </c>
      <c r="I1480">
        <v>0.72782899999999995</v>
      </c>
      <c r="J1480">
        <v>3.1645E-2</v>
      </c>
      <c r="K1480" t="str">
        <f t="shared" si="23"/>
        <v>6</v>
      </c>
      <c r="L1480" t="s">
        <v>43</v>
      </c>
      <c r="M1480" t="s">
        <v>44</v>
      </c>
      <c r="N14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24 1</v>
      </c>
      <c r="O1480" t="e">
        <f>VLOOKUP(TableOMP[[#This Row],[Label]],TableAvg[],2,FALSE)</f>
        <v>#N/A</v>
      </c>
      <c r="P1480" t="e">
        <f>VLOOKUP(TableOMP[[#This Row],[Label]],TableAvg[],3,FALSE)</f>
        <v>#N/A</v>
      </c>
      <c r="Q1480" t="e">
        <f>TableOMP[[#This Row],[Avg]]-$U$2*TableOMP[[#This Row],[StdDev]]</f>
        <v>#N/A</v>
      </c>
      <c r="R1480" t="e">
        <f>TableOMP[[#This Row],[Avg]]+$U$2*TableOMP[[#This Row],[StdDev]]</f>
        <v>#N/A</v>
      </c>
      <c r="S1480" t="e">
        <f>IF(AND(TableOMP[[#This Row],[total_time]]&gt;=TableOMP[[#This Row],[Low]], TableOMP[[#This Row],[total_time]]&lt;=TableOMP[[#This Row],[High]]),1,0)</f>
        <v>#N/A</v>
      </c>
    </row>
    <row r="1481" spans="1:19" x14ac:dyDescent="0.25">
      <c r="A1481" t="s">
        <v>15</v>
      </c>
      <c r="B1481">
        <v>100</v>
      </c>
      <c r="C1481">
        <v>100</v>
      </c>
      <c r="D1481">
        <v>100000</v>
      </c>
      <c r="E1481">
        <v>25</v>
      </c>
      <c r="F1481">
        <v>1</v>
      </c>
      <c r="G1481">
        <v>1.229768</v>
      </c>
      <c r="H1481">
        <v>4.7287999999999997E-2</v>
      </c>
      <c r="I1481">
        <v>0.92537100000000005</v>
      </c>
      <c r="J1481">
        <v>3.8557000000000001E-2</v>
      </c>
      <c r="K1481" t="str">
        <f t="shared" si="23"/>
        <v>6</v>
      </c>
      <c r="L1481" t="s">
        <v>43</v>
      </c>
      <c r="M1481" t="s">
        <v>44</v>
      </c>
      <c r="N14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25 1</v>
      </c>
      <c r="O1481" t="e">
        <f>VLOOKUP(TableOMP[[#This Row],[Label]],TableAvg[],2,FALSE)</f>
        <v>#N/A</v>
      </c>
      <c r="P1481" t="e">
        <f>VLOOKUP(TableOMP[[#This Row],[Label]],TableAvg[],3,FALSE)</f>
        <v>#N/A</v>
      </c>
      <c r="Q1481" t="e">
        <f>TableOMP[[#This Row],[Avg]]-$U$2*TableOMP[[#This Row],[StdDev]]</f>
        <v>#N/A</v>
      </c>
      <c r="R1481" t="e">
        <f>TableOMP[[#This Row],[Avg]]+$U$2*TableOMP[[#This Row],[StdDev]]</f>
        <v>#N/A</v>
      </c>
      <c r="S1481" t="e">
        <f>IF(AND(TableOMP[[#This Row],[total_time]]&gt;=TableOMP[[#This Row],[Low]], TableOMP[[#This Row],[total_time]]&lt;=TableOMP[[#This Row],[High]]),1,0)</f>
        <v>#N/A</v>
      </c>
    </row>
    <row r="1482" spans="1:19" x14ac:dyDescent="0.25">
      <c r="A1482" t="s">
        <v>15</v>
      </c>
      <c r="B1482">
        <v>100</v>
      </c>
      <c r="C1482">
        <v>100</v>
      </c>
      <c r="D1482">
        <v>100000</v>
      </c>
      <c r="E1482">
        <v>26</v>
      </c>
      <c r="F1482">
        <v>1</v>
      </c>
      <c r="G1482">
        <v>1.266575</v>
      </c>
      <c r="H1482">
        <v>4.9525E-2</v>
      </c>
      <c r="I1482">
        <v>0.85651500000000003</v>
      </c>
      <c r="J1482">
        <v>3.4261E-2</v>
      </c>
      <c r="K1482" t="str">
        <f t="shared" si="23"/>
        <v>6</v>
      </c>
      <c r="L1482" t="s">
        <v>43</v>
      </c>
      <c r="M1482" t="s">
        <v>44</v>
      </c>
      <c r="N14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26 1</v>
      </c>
      <c r="O1482" t="e">
        <f>VLOOKUP(TableOMP[[#This Row],[Label]],TableAvg[],2,FALSE)</f>
        <v>#N/A</v>
      </c>
      <c r="P1482" t="e">
        <f>VLOOKUP(TableOMP[[#This Row],[Label]],TableAvg[],3,FALSE)</f>
        <v>#N/A</v>
      </c>
      <c r="Q1482" t="e">
        <f>TableOMP[[#This Row],[Avg]]-$U$2*TableOMP[[#This Row],[StdDev]]</f>
        <v>#N/A</v>
      </c>
      <c r="R1482" t="e">
        <f>TableOMP[[#This Row],[Avg]]+$U$2*TableOMP[[#This Row],[StdDev]]</f>
        <v>#N/A</v>
      </c>
      <c r="S1482" t="e">
        <f>IF(AND(TableOMP[[#This Row],[total_time]]&gt;=TableOMP[[#This Row],[Low]], TableOMP[[#This Row],[total_time]]&lt;=TableOMP[[#This Row],[High]]),1,0)</f>
        <v>#N/A</v>
      </c>
    </row>
    <row r="1483" spans="1:19" x14ac:dyDescent="0.25">
      <c r="A1483" t="s">
        <v>15</v>
      </c>
      <c r="B1483">
        <v>100</v>
      </c>
      <c r="C1483">
        <v>100</v>
      </c>
      <c r="D1483">
        <v>100000</v>
      </c>
      <c r="E1483">
        <v>27</v>
      </c>
      <c r="F1483">
        <v>1</v>
      </c>
      <c r="G1483">
        <v>1.261571</v>
      </c>
      <c r="H1483">
        <v>5.1024E-2</v>
      </c>
      <c r="I1483">
        <v>1.0806830000000001</v>
      </c>
      <c r="J1483">
        <v>4.1564999999999998E-2</v>
      </c>
      <c r="K1483" t="str">
        <f t="shared" si="23"/>
        <v>6</v>
      </c>
      <c r="L1483" t="s">
        <v>43</v>
      </c>
      <c r="M1483" t="s">
        <v>44</v>
      </c>
      <c r="N14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27 1</v>
      </c>
      <c r="O1483" t="e">
        <f>VLOOKUP(TableOMP[[#This Row],[Label]],TableAvg[],2,FALSE)</f>
        <v>#N/A</v>
      </c>
      <c r="P1483" t="e">
        <f>VLOOKUP(TableOMP[[#This Row],[Label]],TableAvg[],3,FALSE)</f>
        <v>#N/A</v>
      </c>
      <c r="Q1483" t="e">
        <f>TableOMP[[#This Row],[Avg]]-$U$2*TableOMP[[#This Row],[StdDev]]</f>
        <v>#N/A</v>
      </c>
      <c r="R1483" t="e">
        <f>TableOMP[[#This Row],[Avg]]+$U$2*TableOMP[[#This Row],[StdDev]]</f>
        <v>#N/A</v>
      </c>
      <c r="S1483" t="e">
        <f>IF(AND(TableOMP[[#This Row],[total_time]]&gt;=TableOMP[[#This Row],[Low]], TableOMP[[#This Row],[total_time]]&lt;=TableOMP[[#This Row],[High]]),1,0)</f>
        <v>#N/A</v>
      </c>
    </row>
    <row r="1484" spans="1:19" x14ac:dyDescent="0.25">
      <c r="A1484" t="s">
        <v>15</v>
      </c>
      <c r="B1484">
        <v>100</v>
      </c>
      <c r="C1484">
        <v>100</v>
      </c>
      <c r="D1484">
        <v>100000</v>
      </c>
      <c r="E1484">
        <v>28</v>
      </c>
      <c r="F1484">
        <v>1</v>
      </c>
      <c r="G1484">
        <v>1.30646</v>
      </c>
      <c r="H1484">
        <v>5.4369000000000001E-2</v>
      </c>
      <c r="I1484">
        <v>0.93819300000000005</v>
      </c>
      <c r="J1484">
        <v>3.4748000000000001E-2</v>
      </c>
      <c r="K1484" t="str">
        <f t="shared" si="23"/>
        <v>6</v>
      </c>
      <c r="L1484" t="s">
        <v>43</v>
      </c>
      <c r="M1484" t="s">
        <v>44</v>
      </c>
      <c r="N14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28 1</v>
      </c>
      <c r="O1484" t="e">
        <f>VLOOKUP(TableOMP[[#This Row],[Label]],TableAvg[],2,FALSE)</f>
        <v>#N/A</v>
      </c>
      <c r="P1484" t="e">
        <f>VLOOKUP(TableOMP[[#This Row],[Label]],TableAvg[],3,FALSE)</f>
        <v>#N/A</v>
      </c>
      <c r="Q1484" t="e">
        <f>TableOMP[[#This Row],[Avg]]-$U$2*TableOMP[[#This Row],[StdDev]]</f>
        <v>#N/A</v>
      </c>
      <c r="R1484" t="e">
        <f>TableOMP[[#This Row],[Avg]]+$U$2*TableOMP[[#This Row],[StdDev]]</f>
        <v>#N/A</v>
      </c>
      <c r="S1484" t="e">
        <f>IF(AND(TableOMP[[#This Row],[total_time]]&gt;=TableOMP[[#This Row],[Low]], TableOMP[[#This Row],[total_time]]&lt;=TableOMP[[#This Row],[High]]),1,0)</f>
        <v>#N/A</v>
      </c>
    </row>
    <row r="1485" spans="1:19" x14ac:dyDescent="0.25">
      <c r="A1485" t="s">
        <v>15</v>
      </c>
      <c r="B1485">
        <v>100</v>
      </c>
      <c r="C1485">
        <v>100</v>
      </c>
      <c r="D1485">
        <v>100000</v>
      </c>
      <c r="E1485">
        <v>29</v>
      </c>
      <c r="F1485">
        <v>1</v>
      </c>
      <c r="G1485">
        <v>1.3064089999999999</v>
      </c>
      <c r="H1485">
        <v>5.3751E-2</v>
      </c>
      <c r="I1485">
        <v>1.2204950000000001</v>
      </c>
      <c r="J1485">
        <v>4.3589000000000003E-2</v>
      </c>
      <c r="K1485" t="str">
        <f t="shared" si="23"/>
        <v>6</v>
      </c>
      <c r="L1485" t="s">
        <v>43</v>
      </c>
      <c r="M1485" t="s">
        <v>44</v>
      </c>
      <c r="N14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29 1</v>
      </c>
      <c r="O1485" t="e">
        <f>VLOOKUP(TableOMP[[#This Row],[Label]],TableAvg[],2,FALSE)</f>
        <v>#N/A</v>
      </c>
      <c r="P1485" t="e">
        <f>VLOOKUP(TableOMP[[#This Row],[Label]],TableAvg[],3,FALSE)</f>
        <v>#N/A</v>
      </c>
      <c r="Q1485" t="e">
        <f>TableOMP[[#This Row],[Avg]]-$U$2*TableOMP[[#This Row],[StdDev]]</f>
        <v>#N/A</v>
      </c>
      <c r="R1485" t="e">
        <f>TableOMP[[#This Row],[Avg]]+$U$2*TableOMP[[#This Row],[StdDev]]</f>
        <v>#N/A</v>
      </c>
      <c r="S1485" t="e">
        <f>IF(AND(TableOMP[[#This Row],[total_time]]&gt;=TableOMP[[#This Row],[Low]], TableOMP[[#This Row],[total_time]]&lt;=TableOMP[[#This Row],[High]]),1,0)</f>
        <v>#N/A</v>
      </c>
    </row>
    <row r="1486" spans="1:19" x14ac:dyDescent="0.25">
      <c r="A1486" t="s">
        <v>15</v>
      </c>
      <c r="B1486">
        <v>100</v>
      </c>
      <c r="C1486">
        <v>100</v>
      </c>
      <c r="D1486">
        <v>100000</v>
      </c>
      <c r="E1486">
        <v>30</v>
      </c>
      <c r="F1486">
        <v>1</v>
      </c>
      <c r="G1486">
        <v>1.2587710000000001</v>
      </c>
      <c r="H1486">
        <v>5.0831000000000001E-2</v>
      </c>
      <c r="I1486">
        <v>1.222628</v>
      </c>
      <c r="J1486">
        <v>4.2160000000000003E-2</v>
      </c>
      <c r="K1486" t="str">
        <f t="shared" si="23"/>
        <v>6</v>
      </c>
      <c r="L1486" t="s">
        <v>43</v>
      </c>
      <c r="M1486" t="s">
        <v>44</v>
      </c>
      <c r="N14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30 1</v>
      </c>
      <c r="O1486" t="e">
        <f>VLOOKUP(TableOMP[[#This Row],[Label]],TableAvg[],2,FALSE)</f>
        <v>#N/A</v>
      </c>
      <c r="P1486" t="e">
        <f>VLOOKUP(TableOMP[[#This Row],[Label]],TableAvg[],3,FALSE)</f>
        <v>#N/A</v>
      </c>
      <c r="Q1486" t="e">
        <f>TableOMP[[#This Row],[Avg]]-$U$2*TableOMP[[#This Row],[StdDev]]</f>
        <v>#N/A</v>
      </c>
      <c r="R1486" t="e">
        <f>TableOMP[[#This Row],[Avg]]+$U$2*TableOMP[[#This Row],[StdDev]]</f>
        <v>#N/A</v>
      </c>
      <c r="S1486" t="e">
        <f>IF(AND(TableOMP[[#This Row],[total_time]]&gt;=TableOMP[[#This Row],[Low]], TableOMP[[#This Row],[total_time]]&lt;=TableOMP[[#This Row],[High]]),1,0)</f>
        <v>#N/A</v>
      </c>
    </row>
    <row r="1487" spans="1:19" x14ac:dyDescent="0.25">
      <c r="A1487" t="s">
        <v>15</v>
      </c>
      <c r="B1487">
        <v>100</v>
      </c>
      <c r="C1487">
        <v>100</v>
      </c>
      <c r="D1487">
        <v>100000</v>
      </c>
      <c r="E1487">
        <v>31</v>
      </c>
      <c r="F1487">
        <v>1</v>
      </c>
      <c r="G1487">
        <v>1.301034</v>
      </c>
      <c r="H1487">
        <v>3.882E-2</v>
      </c>
      <c r="I1487">
        <v>0.99612900000000004</v>
      </c>
      <c r="J1487">
        <v>3.3203999999999997E-2</v>
      </c>
      <c r="K1487" t="str">
        <f t="shared" si="23"/>
        <v>6</v>
      </c>
      <c r="L1487" t="s">
        <v>43</v>
      </c>
      <c r="M1487" t="s">
        <v>44</v>
      </c>
      <c r="N14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31 1</v>
      </c>
      <c r="O1487" t="e">
        <f>VLOOKUP(TableOMP[[#This Row],[Label]],TableAvg[],2,FALSE)</f>
        <v>#N/A</v>
      </c>
      <c r="P1487" t="e">
        <f>VLOOKUP(TableOMP[[#This Row],[Label]],TableAvg[],3,FALSE)</f>
        <v>#N/A</v>
      </c>
      <c r="Q1487" t="e">
        <f>TableOMP[[#This Row],[Avg]]-$U$2*TableOMP[[#This Row],[StdDev]]</f>
        <v>#N/A</v>
      </c>
      <c r="R1487" t="e">
        <f>TableOMP[[#This Row],[Avg]]+$U$2*TableOMP[[#This Row],[StdDev]]</f>
        <v>#N/A</v>
      </c>
      <c r="S1487" t="e">
        <f>IF(AND(TableOMP[[#This Row],[total_time]]&gt;=TableOMP[[#This Row],[Low]], TableOMP[[#This Row],[total_time]]&lt;=TableOMP[[#This Row],[High]]),1,0)</f>
        <v>#N/A</v>
      </c>
    </row>
    <row r="1488" spans="1:19" x14ac:dyDescent="0.25">
      <c r="A1488" t="s">
        <v>15</v>
      </c>
      <c r="B1488">
        <v>100</v>
      </c>
      <c r="C1488">
        <v>100</v>
      </c>
      <c r="D1488">
        <v>100000</v>
      </c>
      <c r="E1488">
        <v>32</v>
      </c>
      <c r="F1488">
        <v>1</v>
      </c>
      <c r="G1488">
        <v>1.3300670000000001</v>
      </c>
      <c r="H1488">
        <v>0.106919</v>
      </c>
      <c r="I1488">
        <v>2.671719</v>
      </c>
      <c r="J1488">
        <v>8.6183999999999997E-2</v>
      </c>
      <c r="K1488" t="str">
        <f t="shared" si="23"/>
        <v>6</v>
      </c>
      <c r="L1488" t="s">
        <v>43</v>
      </c>
      <c r="M1488" t="s">
        <v>44</v>
      </c>
      <c r="N14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32 1</v>
      </c>
      <c r="O1488" t="e">
        <f>VLOOKUP(TableOMP[[#This Row],[Label]],TableAvg[],2,FALSE)</f>
        <v>#N/A</v>
      </c>
      <c r="P1488" t="e">
        <f>VLOOKUP(TableOMP[[#This Row],[Label]],TableAvg[],3,FALSE)</f>
        <v>#N/A</v>
      </c>
      <c r="Q1488" t="e">
        <f>TableOMP[[#This Row],[Avg]]-$U$2*TableOMP[[#This Row],[StdDev]]</f>
        <v>#N/A</v>
      </c>
      <c r="R1488" t="e">
        <f>TableOMP[[#This Row],[Avg]]+$U$2*TableOMP[[#This Row],[StdDev]]</f>
        <v>#N/A</v>
      </c>
      <c r="S1488" t="e">
        <f>IF(AND(TableOMP[[#This Row],[total_time]]&gt;=TableOMP[[#This Row],[Low]], TableOMP[[#This Row],[total_time]]&lt;=TableOMP[[#This Row],[High]]),1,0)</f>
        <v>#N/A</v>
      </c>
    </row>
    <row r="1489" spans="1:19" x14ac:dyDescent="0.25">
      <c r="A1489" t="s">
        <v>15</v>
      </c>
      <c r="B1489">
        <v>100</v>
      </c>
      <c r="C1489">
        <v>100</v>
      </c>
      <c r="D1489">
        <v>100000</v>
      </c>
      <c r="E1489">
        <v>33</v>
      </c>
      <c r="F1489">
        <v>1</v>
      </c>
      <c r="G1489">
        <v>1.405168</v>
      </c>
      <c r="H1489">
        <v>6.2950999999999993E-2</v>
      </c>
      <c r="I1489">
        <v>1.4282170000000001</v>
      </c>
      <c r="J1489">
        <v>4.4631999999999998E-2</v>
      </c>
      <c r="K1489" t="str">
        <f t="shared" si="23"/>
        <v>6</v>
      </c>
      <c r="L1489" t="s">
        <v>43</v>
      </c>
      <c r="M1489" t="s">
        <v>44</v>
      </c>
      <c r="N14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33 1</v>
      </c>
      <c r="O1489" t="e">
        <f>VLOOKUP(TableOMP[[#This Row],[Label]],TableAvg[],2,FALSE)</f>
        <v>#N/A</v>
      </c>
      <c r="P1489" t="e">
        <f>VLOOKUP(TableOMP[[#This Row],[Label]],TableAvg[],3,FALSE)</f>
        <v>#N/A</v>
      </c>
      <c r="Q1489" t="e">
        <f>TableOMP[[#This Row],[Avg]]-$U$2*TableOMP[[#This Row],[StdDev]]</f>
        <v>#N/A</v>
      </c>
      <c r="R1489" t="e">
        <f>TableOMP[[#This Row],[Avg]]+$U$2*TableOMP[[#This Row],[StdDev]]</f>
        <v>#N/A</v>
      </c>
      <c r="S1489" t="e">
        <f>IF(AND(TableOMP[[#This Row],[total_time]]&gt;=TableOMP[[#This Row],[Low]], TableOMP[[#This Row],[total_time]]&lt;=TableOMP[[#This Row],[High]]),1,0)</f>
        <v>#N/A</v>
      </c>
    </row>
    <row r="1490" spans="1:19" x14ac:dyDescent="0.25">
      <c r="A1490" t="s">
        <v>15</v>
      </c>
      <c r="B1490">
        <v>100</v>
      </c>
      <c r="C1490">
        <v>100</v>
      </c>
      <c r="D1490">
        <v>100000</v>
      </c>
      <c r="E1490">
        <v>34</v>
      </c>
      <c r="F1490">
        <v>1</v>
      </c>
      <c r="G1490">
        <v>1.3141560000000001</v>
      </c>
      <c r="H1490">
        <v>5.7090000000000002E-2</v>
      </c>
      <c r="I1490">
        <v>1.5903339999999999</v>
      </c>
      <c r="J1490">
        <v>4.8191999999999999E-2</v>
      </c>
      <c r="K1490" t="str">
        <f t="shared" si="23"/>
        <v>6</v>
      </c>
      <c r="L1490" t="s">
        <v>43</v>
      </c>
      <c r="M1490" t="s">
        <v>44</v>
      </c>
      <c r="N14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34 1</v>
      </c>
      <c r="O1490" t="e">
        <f>VLOOKUP(TableOMP[[#This Row],[Label]],TableAvg[],2,FALSE)</f>
        <v>#N/A</v>
      </c>
      <c r="P1490" t="e">
        <f>VLOOKUP(TableOMP[[#This Row],[Label]],TableAvg[],3,FALSE)</f>
        <v>#N/A</v>
      </c>
      <c r="Q1490" t="e">
        <f>TableOMP[[#This Row],[Avg]]-$U$2*TableOMP[[#This Row],[StdDev]]</f>
        <v>#N/A</v>
      </c>
      <c r="R1490" t="e">
        <f>TableOMP[[#This Row],[Avg]]+$U$2*TableOMP[[#This Row],[StdDev]]</f>
        <v>#N/A</v>
      </c>
      <c r="S1490" t="e">
        <f>IF(AND(TableOMP[[#This Row],[total_time]]&gt;=TableOMP[[#This Row],[Low]], TableOMP[[#This Row],[total_time]]&lt;=TableOMP[[#This Row],[High]]),1,0)</f>
        <v>#N/A</v>
      </c>
    </row>
    <row r="1491" spans="1:19" x14ac:dyDescent="0.25">
      <c r="A1491" t="s">
        <v>15</v>
      </c>
      <c r="B1491">
        <v>100</v>
      </c>
      <c r="C1491">
        <v>100</v>
      </c>
      <c r="D1491">
        <v>100000</v>
      </c>
      <c r="E1491">
        <v>35</v>
      </c>
      <c r="F1491">
        <v>1</v>
      </c>
      <c r="G1491">
        <v>1.438396</v>
      </c>
      <c r="H1491">
        <v>6.4793000000000003E-2</v>
      </c>
      <c r="I1491">
        <v>1.9176439999999999</v>
      </c>
      <c r="J1491">
        <v>5.6401E-2</v>
      </c>
      <c r="K1491" t="str">
        <f t="shared" si="23"/>
        <v>6</v>
      </c>
      <c r="L1491" t="s">
        <v>43</v>
      </c>
      <c r="M1491" t="s">
        <v>44</v>
      </c>
      <c r="N14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35 1</v>
      </c>
      <c r="O1491" t="e">
        <f>VLOOKUP(TableOMP[[#This Row],[Label]],TableAvg[],2,FALSE)</f>
        <v>#N/A</v>
      </c>
      <c r="P1491" t="e">
        <f>VLOOKUP(TableOMP[[#This Row],[Label]],TableAvg[],3,FALSE)</f>
        <v>#N/A</v>
      </c>
      <c r="Q1491" t="e">
        <f>TableOMP[[#This Row],[Avg]]-$U$2*TableOMP[[#This Row],[StdDev]]</f>
        <v>#N/A</v>
      </c>
      <c r="R1491" t="e">
        <f>TableOMP[[#This Row],[Avg]]+$U$2*TableOMP[[#This Row],[StdDev]]</f>
        <v>#N/A</v>
      </c>
      <c r="S1491" t="e">
        <f>IF(AND(TableOMP[[#This Row],[total_time]]&gt;=TableOMP[[#This Row],[Low]], TableOMP[[#This Row],[total_time]]&lt;=TableOMP[[#This Row],[High]]),1,0)</f>
        <v>#N/A</v>
      </c>
    </row>
    <row r="1492" spans="1:19" x14ac:dyDescent="0.25">
      <c r="A1492" t="s">
        <v>15</v>
      </c>
      <c r="B1492">
        <v>100</v>
      </c>
      <c r="C1492">
        <v>100</v>
      </c>
      <c r="D1492">
        <v>100000</v>
      </c>
      <c r="E1492">
        <v>36</v>
      </c>
      <c r="F1492">
        <v>1</v>
      </c>
      <c r="G1492">
        <v>1.4402189999999999</v>
      </c>
      <c r="H1492">
        <v>6.0956000000000003E-2</v>
      </c>
      <c r="I1492">
        <v>1.3209090000000001</v>
      </c>
      <c r="J1492">
        <v>3.7740000000000003E-2</v>
      </c>
      <c r="K1492" t="str">
        <f t="shared" si="23"/>
        <v>6</v>
      </c>
      <c r="L1492" t="s">
        <v>43</v>
      </c>
      <c r="M1492" t="s">
        <v>44</v>
      </c>
      <c r="N14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36 1</v>
      </c>
      <c r="O1492" t="e">
        <f>VLOOKUP(TableOMP[[#This Row],[Label]],TableAvg[],2,FALSE)</f>
        <v>#N/A</v>
      </c>
      <c r="P1492" t="e">
        <f>VLOOKUP(TableOMP[[#This Row],[Label]],TableAvg[],3,FALSE)</f>
        <v>#N/A</v>
      </c>
      <c r="Q1492" t="e">
        <f>TableOMP[[#This Row],[Avg]]-$U$2*TableOMP[[#This Row],[StdDev]]</f>
        <v>#N/A</v>
      </c>
      <c r="R1492" t="e">
        <f>TableOMP[[#This Row],[Avg]]+$U$2*TableOMP[[#This Row],[StdDev]]</f>
        <v>#N/A</v>
      </c>
      <c r="S1492" t="e">
        <f>IF(AND(TableOMP[[#This Row],[total_time]]&gt;=TableOMP[[#This Row],[Low]], TableOMP[[#This Row],[total_time]]&lt;=TableOMP[[#This Row],[High]]),1,0)</f>
        <v>#N/A</v>
      </c>
    </row>
    <row r="1493" spans="1:19" x14ac:dyDescent="0.25">
      <c r="A1493" t="s">
        <v>15</v>
      </c>
      <c r="B1493">
        <v>100</v>
      </c>
      <c r="C1493">
        <v>100</v>
      </c>
      <c r="D1493">
        <v>100000</v>
      </c>
      <c r="E1493">
        <v>37</v>
      </c>
      <c r="F1493">
        <v>1</v>
      </c>
      <c r="G1493">
        <v>1.4780139999999999</v>
      </c>
      <c r="H1493">
        <v>6.4534999999999995E-2</v>
      </c>
      <c r="I1493">
        <v>1.667996</v>
      </c>
      <c r="J1493">
        <v>4.6332999999999999E-2</v>
      </c>
      <c r="K1493" t="str">
        <f t="shared" si="23"/>
        <v>6</v>
      </c>
      <c r="L1493" t="s">
        <v>43</v>
      </c>
      <c r="M1493" t="s">
        <v>44</v>
      </c>
      <c r="N14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37 1</v>
      </c>
      <c r="O1493" t="e">
        <f>VLOOKUP(TableOMP[[#This Row],[Label]],TableAvg[],2,FALSE)</f>
        <v>#N/A</v>
      </c>
      <c r="P1493" t="e">
        <f>VLOOKUP(TableOMP[[#This Row],[Label]],TableAvg[],3,FALSE)</f>
        <v>#N/A</v>
      </c>
      <c r="Q1493" t="e">
        <f>TableOMP[[#This Row],[Avg]]-$U$2*TableOMP[[#This Row],[StdDev]]</f>
        <v>#N/A</v>
      </c>
      <c r="R1493" t="e">
        <f>TableOMP[[#This Row],[Avg]]+$U$2*TableOMP[[#This Row],[StdDev]]</f>
        <v>#N/A</v>
      </c>
      <c r="S1493" t="e">
        <f>IF(AND(TableOMP[[#This Row],[total_time]]&gt;=TableOMP[[#This Row],[Low]], TableOMP[[#This Row],[total_time]]&lt;=TableOMP[[#This Row],[High]]),1,0)</f>
        <v>#N/A</v>
      </c>
    </row>
    <row r="1494" spans="1:19" x14ac:dyDescent="0.25">
      <c r="A1494" t="s">
        <v>15</v>
      </c>
      <c r="B1494">
        <v>100</v>
      </c>
      <c r="C1494">
        <v>100</v>
      </c>
      <c r="D1494">
        <v>100000</v>
      </c>
      <c r="E1494">
        <v>38</v>
      </c>
      <c r="F1494">
        <v>1</v>
      </c>
      <c r="G1494">
        <v>1.5030129999999999</v>
      </c>
      <c r="H1494">
        <v>4.9549000000000003E-2</v>
      </c>
      <c r="I1494">
        <v>1.357742</v>
      </c>
      <c r="J1494">
        <v>3.6695999999999999E-2</v>
      </c>
      <c r="K1494" t="str">
        <f t="shared" si="23"/>
        <v>6</v>
      </c>
      <c r="L1494" t="s">
        <v>43</v>
      </c>
      <c r="M1494" t="s">
        <v>44</v>
      </c>
      <c r="N14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38 1</v>
      </c>
      <c r="O1494" t="e">
        <f>VLOOKUP(TableOMP[[#This Row],[Label]],TableAvg[],2,FALSE)</f>
        <v>#N/A</v>
      </c>
      <c r="P1494" t="e">
        <f>VLOOKUP(TableOMP[[#This Row],[Label]],TableAvg[],3,FALSE)</f>
        <v>#N/A</v>
      </c>
      <c r="Q1494" t="e">
        <f>TableOMP[[#This Row],[Avg]]-$U$2*TableOMP[[#This Row],[StdDev]]</f>
        <v>#N/A</v>
      </c>
      <c r="R1494" t="e">
        <f>TableOMP[[#This Row],[Avg]]+$U$2*TableOMP[[#This Row],[StdDev]]</f>
        <v>#N/A</v>
      </c>
      <c r="S1494" t="e">
        <f>IF(AND(TableOMP[[#This Row],[total_time]]&gt;=TableOMP[[#This Row],[Low]], TableOMP[[#This Row],[total_time]]&lt;=TableOMP[[#This Row],[High]]),1,0)</f>
        <v>#N/A</v>
      </c>
    </row>
    <row r="1495" spans="1:19" x14ac:dyDescent="0.25">
      <c r="A1495" t="s">
        <v>15</v>
      </c>
      <c r="B1495">
        <v>100</v>
      </c>
      <c r="C1495">
        <v>100</v>
      </c>
      <c r="D1495">
        <v>100000</v>
      </c>
      <c r="E1495">
        <v>39</v>
      </c>
      <c r="F1495">
        <v>1</v>
      </c>
      <c r="G1495">
        <v>1.3947860000000001</v>
      </c>
      <c r="H1495">
        <v>6.2747999999999998E-2</v>
      </c>
      <c r="I1495">
        <v>1.7661960000000001</v>
      </c>
      <c r="J1495">
        <v>4.6478999999999999E-2</v>
      </c>
      <c r="K1495" t="str">
        <f t="shared" si="23"/>
        <v>6</v>
      </c>
      <c r="L1495" t="s">
        <v>43</v>
      </c>
      <c r="M1495" t="s">
        <v>44</v>
      </c>
      <c r="N14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39 1</v>
      </c>
      <c r="O1495" t="e">
        <f>VLOOKUP(TableOMP[[#This Row],[Label]],TableAvg[],2,FALSE)</f>
        <v>#N/A</v>
      </c>
      <c r="P1495" t="e">
        <f>VLOOKUP(TableOMP[[#This Row],[Label]],TableAvg[],3,FALSE)</f>
        <v>#N/A</v>
      </c>
      <c r="Q1495" t="e">
        <f>TableOMP[[#This Row],[Avg]]-$U$2*TableOMP[[#This Row],[StdDev]]</f>
        <v>#N/A</v>
      </c>
      <c r="R1495" t="e">
        <f>TableOMP[[#This Row],[Avg]]+$U$2*TableOMP[[#This Row],[StdDev]]</f>
        <v>#N/A</v>
      </c>
      <c r="S1495" t="e">
        <f>IF(AND(TableOMP[[#This Row],[total_time]]&gt;=TableOMP[[#This Row],[Low]], TableOMP[[#This Row],[total_time]]&lt;=TableOMP[[#This Row],[High]]),1,0)</f>
        <v>#N/A</v>
      </c>
    </row>
    <row r="1496" spans="1:19" x14ac:dyDescent="0.25">
      <c r="A1496" t="s">
        <v>15</v>
      </c>
      <c r="B1496">
        <v>100</v>
      </c>
      <c r="C1496">
        <v>100</v>
      </c>
      <c r="D1496">
        <v>100000</v>
      </c>
      <c r="E1496">
        <v>40</v>
      </c>
      <c r="F1496">
        <v>1</v>
      </c>
      <c r="G1496">
        <v>1.4078310000000001</v>
      </c>
      <c r="H1496">
        <v>7.6506000000000005E-2</v>
      </c>
      <c r="I1496">
        <v>2.1676730000000002</v>
      </c>
      <c r="J1496">
        <v>5.5580999999999998E-2</v>
      </c>
      <c r="K1496" t="str">
        <f t="shared" si="23"/>
        <v>6</v>
      </c>
      <c r="L1496" t="s">
        <v>43</v>
      </c>
      <c r="M1496" t="s">
        <v>44</v>
      </c>
      <c r="N14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40 1</v>
      </c>
      <c r="O1496" t="e">
        <f>VLOOKUP(TableOMP[[#This Row],[Label]],TableAvg[],2,FALSE)</f>
        <v>#N/A</v>
      </c>
      <c r="P1496" t="e">
        <f>VLOOKUP(TableOMP[[#This Row],[Label]],TableAvg[],3,FALSE)</f>
        <v>#N/A</v>
      </c>
      <c r="Q1496" t="e">
        <f>TableOMP[[#This Row],[Avg]]-$U$2*TableOMP[[#This Row],[StdDev]]</f>
        <v>#N/A</v>
      </c>
      <c r="R1496" t="e">
        <f>TableOMP[[#This Row],[Avg]]+$U$2*TableOMP[[#This Row],[StdDev]]</f>
        <v>#N/A</v>
      </c>
      <c r="S1496" t="e">
        <f>IF(AND(TableOMP[[#This Row],[total_time]]&gt;=TableOMP[[#This Row],[Low]], TableOMP[[#This Row],[total_time]]&lt;=TableOMP[[#This Row],[High]]),1,0)</f>
        <v>#N/A</v>
      </c>
    </row>
    <row r="1497" spans="1:19" x14ac:dyDescent="0.25">
      <c r="A1497" t="s">
        <v>15</v>
      </c>
      <c r="B1497">
        <v>100</v>
      </c>
      <c r="C1497">
        <v>100</v>
      </c>
      <c r="D1497">
        <v>100000</v>
      </c>
      <c r="E1497">
        <v>41</v>
      </c>
      <c r="F1497">
        <v>1</v>
      </c>
      <c r="G1497">
        <v>1.392773</v>
      </c>
      <c r="H1497">
        <v>4.5149000000000002E-2</v>
      </c>
      <c r="I1497">
        <v>1.6051310000000001</v>
      </c>
      <c r="J1497">
        <v>4.0127999999999997E-2</v>
      </c>
      <c r="K1497" t="str">
        <f t="shared" si="23"/>
        <v>6</v>
      </c>
      <c r="L1497" t="s">
        <v>43</v>
      </c>
      <c r="M1497" t="s">
        <v>44</v>
      </c>
      <c r="N14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41 1</v>
      </c>
      <c r="O1497" t="e">
        <f>VLOOKUP(TableOMP[[#This Row],[Label]],TableAvg[],2,FALSE)</f>
        <v>#N/A</v>
      </c>
      <c r="P1497" t="e">
        <f>VLOOKUP(TableOMP[[#This Row],[Label]],TableAvg[],3,FALSE)</f>
        <v>#N/A</v>
      </c>
      <c r="Q1497" t="e">
        <f>TableOMP[[#This Row],[Avg]]-$U$2*TableOMP[[#This Row],[StdDev]]</f>
        <v>#N/A</v>
      </c>
      <c r="R1497" t="e">
        <f>TableOMP[[#This Row],[Avg]]+$U$2*TableOMP[[#This Row],[StdDev]]</f>
        <v>#N/A</v>
      </c>
      <c r="S1497" t="e">
        <f>IF(AND(TableOMP[[#This Row],[total_time]]&gt;=TableOMP[[#This Row],[Low]], TableOMP[[#This Row],[total_time]]&lt;=TableOMP[[#This Row],[High]]),1,0)</f>
        <v>#N/A</v>
      </c>
    </row>
    <row r="1498" spans="1:19" x14ac:dyDescent="0.25">
      <c r="A1498" t="s">
        <v>15</v>
      </c>
      <c r="B1498">
        <v>100</v>
      </c>
      <c r="C1498">
        <v>100</v>
      </c>
      <c r="D1498">
        <v>100000</v>
      </c>
      <c r="E1498">
        <v>42</v>
      </c>
      <c r="F1498">
        <v>1</v>
      </c>
      <c r="G1498">
        <v>1.461047</v>
      </c>
      <c r="H1498">
        <v>6.9360000000000005E-2</v>
      </c>
      <c r="I1498">
        <v>1.7102759999999999</v>
      </c>
      <c r="J1498">
        <v>4.1714000000000001E-2</v>
      </c>
      <c r="K1498" t="str">
        <f t="shared" si="23"/>
        <v>6</v>
      </c>
      <c r="L1498" t="s">
        <v>43</v>
      </c>
      <c r="M1498" t="s">
        <v>44</v>
      </c>
      <c r="N14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42 1</v>
      </c>
      <c r="O1498" t="e">
        <f>VLOOKUP(TableOMP[[#This Row],[Label]],TableAvg[],2,FALSE)</f>
        <v>#N/A</v>
      </c>
      <c r="P1498" t="e">
        <f>VLOOKUP(TableOMP[[#This Row],[Label]],TableAvg[],3,FALSE)</f>
        <v>#N/A</v>
      </c>
      <c r="Q1498" t="e">
        <f>TableOMP[[#This Row],[Avg]]-$U$2*TableOMP[[#This Row],[StdDev]]</f>
        <v>#N/A</v>
      </c>
      <c r="R1498" t="e">
        <f>TableOMP[[#This Row],[Avg]]+$U$2*TableOMP[[#This Row],[StdDev]]</f>
        <v>#N/A</v>
      </c>
      <c r="S1498" t="e">
        <f>IF(AND(TableOMP[[#This Row],[total_time]]&gt;=TableOMP[[#This Row],[Low]], TableOMP[[#This Row],[total_time]]&lt;=TableOMP[[#This Row],[High]]),1,0)</f>
        <v>#N/A</v>
      </c>
    </row>
    <row r="1499" spans="1:19" x14ac:dyDescent="0.25">
      <c r="A1499" t="s">
        <v>15</v>
      </c>
      <c r="B1499">
        <v>100</v>
      </c>
      <c r="C1499">
        <v>100</v>
      </c>
      <c r="D1499">
        <v>100000</v>
      </c>
      <c r="E1499">
        <v>43</v>
      </c>
      <c r="F1499">
        <v>1</v>
      </c>
      <c r="G1499">
        <v>1.4278230000000001</v>
      </c>
      <c r="H1499">
        <v>5.6136999999999999E-2</v>
      </c>
      <c r="I1499">
        <v>1.7595320000000001</v>
      </c>
      <c r="J1499">
        <v>4.1894000000000001E-2</v>
      </c>
      <c r="K1499" t="str">
        <f t="shared" si="23"/>
        <v>6</v>
      </c>
      <c r="L1499" t="s">
        <v>43</v>
      </c>
      <c r="M1499" t="s">
        <v>44</v>
      </c>
      <c r="N14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43 1</v>
      </c>
      <c r="O1499" t="e">
        <f>VLOOKUP(TableOMP[[#This Row],[Label]],TableAvg[],2,FALSE)</f>
        <v>#N/A</v>
      </c>
      <c r="P1499" t="e">
        <f>VLOOKUP(TableOMP[[#This Row],[Label]],TableAvg[],3,FALSE)</f>
        <v>#N/A</v>
      </c>
      <c r="Q1499" t="e">
        <f>TableOMP[[#This Row],[Avg]]-$U$2*TableOMP[[#This Row],[StdDev]]</f>
        <v>#N/A</v>
      </c>
      <c r="R1499" t="e">
        <f>TableOMP[[#This Row],[Avg]]+$U$2*TableOMP[[#This Row],[StdDev]]</f>
        <v>#N/A</v>
      </c>
      <c r="S1499" t="e">
        <f>IF(AND(TableOMP[[#This Row],[total_time]]&gt;=TableOMP[[#This Row],[Low]], TableOMP[[#This Row],[total_time]]&lt;=TableOMP[[#This Row],[High]]),1,0)</f>
        <v>#N/A</v>
      </c>
    </row>
    <row r="1500" spans="1:19" x14ac:dyDescent="0.25">
      <c r="A1500" t="s">
        <v>15</v>
      </c>
      <c r="B1500">
        <v>100</v>
      </c>
      <c r="C1500">
        <v>100</v>
      </c>
      <c r="D1500">
        <v>100000</v>
      </c>
      <c r="E1500">
        <v>44</v>
      </c>
      <c r="F1500">
        <v>1</v>
      </c>
      <c r="G1500">
        <v>1.4380839999999999</v>
      </c>
      <c r="H1500">
        <v>6.7044999999999993E-2</v>
      </c>
      <c r="I1500">
        <v>1.893648</v>
      </c>
      <c r="J1500">
        <v>4.4038000000000001E-2</v>
      </c>
      <c r="K1500" t="str">
        <f t="shared" si="23"/>
        <v>6</v>
      </c>
      <c r="L1500" t="s">
        <v>43</v>
      </c>
      <c r="M1500" t="s">
        <v>44</v>
      </c>
      <c r="N15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44 1</v>
      </c>
      <c r="O1500" t="e">
        <f>VLOOKUP(TableOMP[[#This Row],[Label]],TableAvg[],2,FALSE)</f>
        <v>#N/A</v>
      </c>
      <c r="P1500" t="e">
        <f>VLOOKUP(TableOMP[[#This Row],[Label]],TableAvg[],3,FALSE)</f>
        <v>#N/A</v>
      </c>
      <c r="Q1500" t="e">
        <f>TableOMP[[#This Row],[Avg]]-$U$2*TableOMP[[#This Row],[StdDev]]</f>
        <v>#N/A</v>
      </c>
      <c r="R1500" t="e">
        <f>TableOMP[[#This Row],[Avg]]+$U$2*TableOMP[[#This Row],[StdDev]]</f>
        <v>#N/A</v>
      </c>
      <c r="S1500" t="e">
        <f>IF(AND(TableOMP[[#This Row],[total_time]]&gt;=TableOMP[[#This Row],[Low]], TableOMP[[#This Row],[total_time]]&lt;=TableOMP[[#This Row],[High]]),1,0)</f>
        <v>#N/A</v>
      </c>
    </row>
    <row r="1501" spans="1:19" x14ac:dyDescent="0.25">
      <c r="A1501" t="s">
        <v>15</v>
      </c>
      <c r="B1501">
        <v>100</v>
      </c>
      <c r="C1501">
        <v>100</v>
      </c>
      <c r="D1501">
        <v>100000</v>
      </c>
      <c r="E1501">
        <v>45</v>
      </c>
      <c r="F1501">
        <v>1</v>
      </c>
      <c r="G1501">
        <v>1.459989</v>
      </c>
      <c r="H1501">
        <v>6.3875000000000001E-2</v>
      </c>
      <c r="I1501">
        <v>1.7734490000000001</v>
      </c>
      <c r="J1501">
        <v>4.0306000000000002E-2</v>
      </c>
      <c r="K1501" t="str">
        <f t="shared" si="23"/>
        <v>6</v>
      </c>
      <c r="L1501" t="s">
        <v>43</v>
      </c>
      <c r="M1501" t="s">
        <v>44</v>
      </c>
      <c r="N15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45 1</v>
      </c>
      <c r="O1501" t="e">
        <f>VLOOKUP(TableOMP[[#This Row],[Label]],TableAvg[],2,FALSE)</f>
        <v>#N/A</v>
      </c>
      <c r="P1501" t="e">
        <f>VLOOKUP(TableOMP[[#This Row],[Label]],TableAvg[],3,FALSE)</f>
        <v>#N/A</v>
      </c>
      <c r="Q1501" t="e">
        <f>TableOMP[[#This Row],[Avg]]-$U$2*TableOMP[[#This Row],[StdDev]]</f>
        <v>#N/A</v>
      </c>
      <c r="R1501" t="e">
        <f>TableOMP[[#This Row],[Avg]]+$U$2*TableOMP[[#This Row],[StdDev]]</f>
        <v>#N/A</v>
      </c>
      <c r="S1501" t="e">
        <f>IF(AND(TableOMP[[#This Row],[total_time]]&gt;=TableOMP[[#This Row],[Low]], TableOMP[[#This Row],[total_time]]&lt;=TableOMP[[#This Row],[High]]),1,0)</f>
        <v>#N/A</v>
      </c>
    </row>
    <row r="1502" spans="1:19" x14ac:dyDescent="0.25">
      <c r="A1502" t="s">
        <v>15</v>
      </c>
      <c r="B1502">
        <v>100</v>
      </c>
      <c r="C1502">
        <v>100</v>
      </c>
      <c r="D1502">
        <v>100000</v>
      </c>
      <c r="E1502">
        <v>46</v>
      </c>
      <c r="F1502">
        <v>1</v>
      </c>
      <c r="G1502">
        <v>1.5305880000000001</v>
      </c>
      <c r="H1502">
        <v>6.0953E-2</v>
      </c>
      <c r="I1502">
        <v>2.3584900000000002</v>
      </c>
      <c r="J1502">
        <v>5.2410999999999999E-2</v>
      </c>
      <c r="K1502" t="str">
        <f t="shared" si="23"/>
        <v>6</v>
      </c>
      <c r="L1502" t="s">
        <v>43</v>
      </c>
      <c r="M1502" t="s">
        <v>44</v>
      </c>
      <c r="N15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46 1</v>
      </c>
      <c r="O1502" t="e">
        <f>VLOOKUP(TableOMP[[#This Row],[Label]],TableAvg[],2,FALSE)</f>
        <v>#N/A</v>
      </c>
      <c r="P1502" t="e">
        <f>VLOOKUP(TableOMP[[#This Row],[Label]],TableAvg[],3,FALSE)</f>
        <v>#N/A</v>
      </c>
      <c r="Q1502" t="e">
        <f>TableOMP[[#This Row],[Avg]]-$U$2*TableOMP[[#This Row],[StdDev]]</f>
        <v>#N/A</v>
      </c>
      <c r="R1502" t="e">
        <f>TableOMP[[#This Row],[Avg]]+$U$2*TableOMP[[#This Row],[StdDev]]</f>
        <v>#N/A</v>
      </c>
      <c r="S1502" t="e">
        <f>IF(AND(TableOMP[[#This Row],[total_time]]&gt;=TableOMP[[#This Row],[Low]], TableOMP[[#This Row],[total_time]]&lt;=TableOMP[[#This Row],[High]]),1,0)</f>
        <v>#N/A</v>
      </c>
    </row>
    <row r="1503" spans="1:19" x14ac:dyDescent="0.25">
      <c r="A1503" t="s">
        <v>15</v>
      </c>
      <c r="B1503">
        <v>100</v>
      </c>
      <c r="C1503">
        <v>100</v>
      </c>
      <c r="D1503">
        <v>100000</v>
      </c>
      <c r="E1503">
        <v>47</v>
      </c>
      <c r="F1503">
        <v>1</v>
      </c>
      <c r="G1503">
        <v>1.652914</v>
      </c>
      <c r="H1503">
        <v>6.9038000000000002E-2</v>
      </c>
      <c r="I1503">
        <v>2.6591079999999998</v>
      </c>
      <c r="J1503">
        <v>5.7806999999999997E-2</v>
      </c>
      <c r="K1503" t="str">
        <f t="shared" si="23"/>
        <v>6</v>
      </c>
      <c r="L1503" t="s">
        <v>43</v>
      </c>
      <c r="M1503" t="s">
        <v>44</v>
      </c>
      <c r="N15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47 1</v>
      </c>
      <c r="O1503" t="e">
        <f>VLOOKUP(TableOMP[[#This Row],[Label]],TableAvg[],2,FALSE)</f>
        <v>#N/A</v>
      </c>
      <c r="P1503" t="e">
        <f>VLOOKUP(TableOMP[[#This Row],[Label]],TableAvg[],3,FALSE)</f>
        <v>#N/A</v>
      </c>
      <c r="Q1503" t="e">
        <f>TableOMP[[#This Row],[Avg]]-$U$2*TableOMP[[#This Row],[StdDev]]</f>
        <v>#N/A</v>
      </c>
      <c r="R1503" t="e">
        <f>TableOMP[[#This Row],[Avg]]+$U$2*TableOMP[[#This Row],[StdDev]]</f>
        <v>#N/A</v>
      </c>
      <c r="S1503" t="e">
        <f>IF(AND(TableOMP[[#This Row],[total_time]]&gt;=TableOMP[[#This Row],[Low]], TableOMP[[#This Row],[total_time]]&lt;=TableOMP[[#This Row],[High]]),1,0)</f>
        <v>#N/A</v>
      </c>
    </row>
    <row r="1504" spans="1:19" x14ac:dyDescent="0.25">
      <c r="A1504" t="s">
        <v>15</v>
      </c>
      <c r="B1504">
        <v>100</v>
      </c>
      <c r="C1504">
        <v>100</v>
      </c>
      <c r="D1504">
        <v>100000</v>
      </c>
      <c r="E1504">
        <v>48</v>
      </c>
      <c r="F1504">
        <v>1</v>
      </c>
      <c r="G1504">
        <v>1.556384</v>
      </c>
      <c r="H1504">
        <v>8.4112000000000006E-2</v>
      </c>
      <c r="I1504">
        <v>1.9882649999999999</v>
      </c>
      <c r="J1504">
        <v>4.2304000000000001E-2</v>
      </c>
      <c r="K1504" t="str">
        <f t="shared" si="23"/>
        <v>6</v>
      </c>
      <c r="L1504" t="s">
        <v>43</v>
      </c>
      <c r="M1504" t="s">
        <v>44</v>
      </c>
      <c r="N15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48 1</v>
      </c>
      <c r="O1504" t="e">
        <f>VLOOKUP(TableOMP[[#This Row],[Label]],TableAvg[],2,FALSE)</f>
        <v>#N/A</v>
      </c>
      <c r="P1504" t="e">
        <f>VLOOKUP(TableOMP[[#This Row],[Label]],TableAvg[],3,FALSE)</f>
        <v>#N/A</v>
      </c>
      <c r="Q1504" t="e">
        <f>TableOMP[[#This Row],[Avg]]-$U$2*TableOMP[[#This Row],[StdDev]]</f>
        <v>#N/A</v>
      </c>
      <c r="R1504" t="e">
        <f>TableOMP[[#This Row],[Avg]]+$U$2*TableOMP[[#This Row],[StdDev]]</f>
        <v>#N/A</v>
      </c>
      <c r="S1504" t="e">
        <f>IF(AND(TableOMP[[#This Row],[total_time]]&gt;=TableOMP[[#This Row],[Low]], TableOMP[[#This Row],[total_time]]&lt;=TableOMP[[#This Row],[High]]),1,0)</f>
        <v>#N/A</v>
      </c>
    </row>
    <row r="1505" spans="1:19" x14ac:dyDescent="0.25">
      <c r="A1505" t="s">
        <v>15</v>
      </c>
      <c r="B1505">
        <v>100</v>
      </c>
      <c r="C1505">
        <v>100</v>
      </c>
      <c r="D1505">
        <v>100000</v>
      </c>
      <c r="E1505">
        <v>49</v>
      </c>
      <c r="F1505">
        <v>1</v>
      </c>
      <c r="G1505">
        <v>1.5420529999999999</v>
      </c>
      <c r="H1505">
        <v>7.4376999999999999E-2</v>
      </c>
      <c r="I1505">
        <v>2.4999920000000002</v>
      </c>
      <c r="J1505">
        <v>5.2082999999999997E-2</v>
      </c>
      <c r="K1505" t="str">
        <f t="shared" si="23"/>
        <v>6</v>
      </c>
      <c r="L1505" t="s">
        <v>43</v>
      </c>
      <c r="M1505" t="s">
        <v>44</v>
      </c>
      <c r="N15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49 1</v>
      </c>
      <c r="O1505" t="e">
        <f>VLOOKUP(TableOMP[[#This Row],[Label]],TableAvg[],2,FALSE)</f>
        <v>#N/A</v>
      </c>
      <c r="P1505" t="e">
        <f>VLOOKUP(TableOMP[[#This Row],[Label]],TableAvg[],3,FALSE)</f>
        <v>#N/A</v>
      </c>
      <c r="Q1505" t="e">
        <f>TableOMP[[#This Row],[Avg]]-$U$2*TableOMP[[#This Row],[StdDev]]</f>
        <v>#N/A</v>
      </c>
      <c r="R1505" t="e">
        <f>TableOMP[[#This Row],[Avg]]+$U$2*TableOMP[[#This Row],[StdDev]]</f>
        <v>#N/A</v>
      </c>
      <c r="S1505" t="e">
        <f>IF(AND(TableOMP[[#This Row],[total_time]]&gt;=TableOMP[[#This Row],[Low]], TableOMP[[#This Row],[total_time]]&lt;=TableOMP[[#This Row],[High]]),1,0)</f>
        <v>#N/A</v>
      </c>
    </row>
    <row r="1506" spans="1:19" x14ac:dyDescent="0.25">
      <c r="A1506" t="s">
        <v>15</v>
      </c>
      <c r="B1506">
        <v>100</v>
      </c>
      <c r="C1506">
        <v>100</v>
      </c>
      <c r="D1506">
        <v>100000</v>
      </c>
      <c r="E1506">
        <v>50</v>
      </c>
      <c r="F1506">
        <v>1</v>
      </c>
      <c r="G1506">
        <v>1.530027</v>
      </c>
      <c r="H1506">
        <v>6.1670999999999997E-2</v>
      </c>
      <c r="I1506">
        <v>2.2611539999999999</v>
      </c>
      <c r="J1506">
        <v>4.6146E-2</v>
      </c>
      <c r="K1506" t="str">
        <f t="shared" si="23"/>
        <v>6</v>
      </c>
      <c r="L1506" t="s">
        <v>43</v>
      </c>
      <c r="M1506" t="s">
        <v>44</v>
      </c>
      <c r="N15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50 1</v>
      </c>
      <c r="O1506" t="e">
        <f>VLOOKUP(TableOMP[[#This Row],[Label]],TableAvg[],2,FALSE)</f>
        <v>#N/A</v>
      </c>
      <c r="P1506" t="e">
        <f>VLOOKUP(TableOMP[[#This Row],[Label]],TableAvg[],3,FALSE)</f>
        <v>#N/A</v>
      </c>
      <c r="Q1506" t="e">
        <f>TableOMP[[#This Row],[Avg]]-$U$2*TableOMP[[#This Row],[StdDev]]</f>
        <v>#N/A</v>
      </c>
      <c r="R1506" t="e">
        <f>TableOMP[[#This Row],[Avg]]+$U$2*TableOMP[[#This Row],[StdDev]]</f>
        <v>#N/A</v>
      </c>
      <c r="S1506" t="e">
        <f>IF(AND(TableOMP[[#This Row],[total_time]]&gt;=TableOMP[[#This Row],[Low]], TableOMP[[#This Row],[total_time]]&lt;=TableOMP[[#This Row],[High]]),1,0)</f>
        <v>#N/A</v>
      </c>
    </row>
    <row r="1507" spans="1:19" x14ac:dyDescent="0.25">
      <c r="A1507" t="s">
        <v>15</v>
      </c>
      <c r="B1507">
        <v>100</v>
      </c>
      <c r="C1507">
        <v>100</v>
      </c>
      <c r="D1507">
        <v>100000</v>
      </c>
      <c r="E1507">
        <v>51</v>
      </c>
      <c r="F1507">
        <v>1</v>
      </c>
      <c r="G1507">
        <v>1.7646869999999999</v>
      </c>
      <c r="H1507">
        <v>4.9952000000000003E-2</v>
      </c>
      <c r="I1507">
        <v>2.1258110000000001</v>
      </c>
      <c r="J1507">
        <v>4.2515999999999998E-2</v>
      </c>
      <c r="K1507" t="str">
        <f t="shared" si="23"/>
        <v>6</v>
      </c>
      <c r="L1507" t="s">
        <v>43</v>
      </c>
      <c r="M1507" t="s">
        <v>44</v>
      </c>
      <c r="N15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51 1</v>
      </c>
      <c r="O1507" t="e">
        <f>VLOOKUP(TableOMP[[#This Row],[Label]],TableAvg[],2,FALSE)</f>
        <v>#N/A</v>
      </c>
      <c r="P1507" t="e">
        <f>VLOOKUP(TableOMP[[#This Row],[Label]],TableAvg[],3,FALSE)</f>
        <v>#N/A</v>
      </c>
      <c r="Q1507" t="e">
        <f>TableOMP[[#This Row],[Avg]]-$U$2*TableOMP[[#This Row],[StdDev]]</f>
        <v>#N/A</v>
      </c>
      <c r="R1507" t="e">
        <f>TableOMP[[#This Row],[Avg]]+$U$2*TableOMP[[#This Row],[StdDev]]</f>
        <v>#N/A</v>
      </c>
      <c r="S1507" t="e">
        <f>IF(AND(TableOMP[[#This Row],[total_time]]&gt;=TableOMP[[#This Row],[Low]], TableOMP[[#This Row],[total_time]]&lt;=TableOMP[[#This Row],[High]]),1,0)</f>
        <v>#N/A</v>
      </c>
    </row>
    <row r="1508" spans="1:19" x14ac:dyDescent="0.25">
      <c r="A1508" t="s">
        <v>15</v>
      </c>
      <c r="B1508">
        <v>100</v>
      </c>
      <c r="C1508">
        <v>100</v>
      </c>
      <c r="D1508">
        <v>100000</v>
      </c>
      <c r="E1508">
        <v>52</v>
      </c>
      <c r="F1508">
        <v>1</v>
      </c>
      <c r="G1508">
        <v>1.6209100000000001</v>
      </c>
      <c r="H1508">
        <v>0.120642</v>
      </c>
      <c r="I1508">
        <v>2.8679299999999999</v>
      </c>
      <c r="J1508">
        <v>5.6233999999999999E-2</v>
      </c>
      <c r="K1508" t="str">
        <f t="shared" si="23"/>
        <v>6</v>
      </c>
      <c r="L1508" t="s">
        <v>43</v>
      </c>
      <c r="M1508" t="s">
        <v>44</v>
      </c>
      <c r="N15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52 1</v>
      </c>
      <c r="O1508" t="e">
        <f>VLOOKUP(TableOMP[[#This Row],[Label]],TableAvg[],2,FALSE)</f>
        <v>#N/A</v>
      </c>
      <c r="P1508" t="e">
        <f>VLOOKUP(TableOMP[[#This Row],[Label]],TableAvg[],3,FALSE)</f>
        <v>#N/A</v>
      </c>
      <c r="Q1508" t="e">
        <f>TableOMP[[#This Row],[Avg]]-$U$2*TableOMP[[#This Row],[StdDev]]</f>
        <v>#N/A</v>
      </c>
      <c r="R1508" t="e">
        <f>TableOMP[[#This Row],[Avg]]+$U$2*TableOMP[[#This Row],[StdDev]]</f>
        <v>#N/A</v>
      </c>
      <c r="S1508" t="e">
        <f>IF(AND(TableOMP[[#This Row],[total_time]]&gt;=TableOMP[[#This Row],[Low]], TableOMP[[#This Row],[total_time]]&lt;=TableOMP[[#This Row],[High]]),1,0)</f>
        <v>#N/A</v>
      </c>
    </row>
    <row r="1509" spans="1:19" x14ac:dyDescent="0.25">
      <c r="A1509" t="s">
        <v>15</v>
      </c>
      <c r="B1509">
        <v>100</v>
      </c>
      <c r="C1509">
        <v>100</v>
      </c>
      <c r="D1509">
        <v>100000</v>
      </c>
      <c r="E1509">
        <v>53</v>
      </c>
      <c r="F1509">
        <v>1</v>
      </c>
      <c r="G1509">
        <v>1.7165170000000001</v>
      </c>
      <c r="H1509">
        <v>7.4093999999999993E-2</v>
      </c>
      <c r="I1509">
        <v>2.8100800000000001</v>
      </c>
      <c r="J1509">
        <v>5.4039999999999998E-2</v>
      </c>
      <c r="K1509" t="str">
        <f t="shared" si="23"/>
        <v>6</v>
      </c>
      <c r="L1509" t="s">
        <v>43</v>
      </c>
      <c r="M1509" t="s">
        <v>44</v>
      </c>
      <c r="N15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53 1</v>
      </c>
      <c r="O1509" t="e">
        <f>VLOOKUP(TableOMP[[#This Row],[Label]],TableAvg[],2,FALSE)</f>
        <v>#N/A</v>
      </c>
      <c r="P1509" t="e">
        <f>VLOOKUP(TableOMP[[#This Row],[Label]],TableAvg[],3,FALSE)</f>
        <v>#N/A</v>
      </c>
      <c r="Q1509" t="e">
        <f>TableOMP[[#This Row],[Avg]]-$U$2*TableOMP[[#This Row],[StdDev]]</f>
        <v>#N/A</v>
      </c>
      <c r="R1509" t="e">
        <f>TableOMP[[#This Row],[Avg]]+$U$2*TableOMP[[#This Row],[StdDev]]</f>
        <v>#N/A</v>
      </c>
      <c r="S1509" t="e">
        <f>IF(AND(TableOMP[[#This Row],[total_time]]&gt;=TableOMP[[#This Row],[Low]], TableOMP[[#This Row],[total_time]]&lt;=TableOMP[[#This Row],[High]]),1,0)</f>
        <v>#N/A</v>
      </c>
    </row>
    <row r="1510" spans="1:19" x14ac:dyDescent="0.25">
      <c r="A1510" t="s">
        <v>15</v>
      </c>
      <c r="B1510">
        <v>100</v>
      </c>
      <c r="C1510">
        <v>100</v>
      </c>
      <c r="D1510">
        <v>100000</v>
      </c>
      <c r="E1510">
        <v>54</v>
      </c>
      <c r="F1510">
        <v>1</v>
      </c>
      <c r="G1510">
        <v>1.6405700000000001</v>
      </c>
      <c r="H1510">
        <v>9.9778000000000006E-2</v>
      </c>
      <c r="I1510">
        <v>3.4400249999999999</v>
      </c>
      <c r="J1510">
        <v>6.4906000000000005E-2</v>
      </c>
      <c r="K1510" t="str">
        <f t="shared" si="23"/>
        <v>6</v>
      </c>
      <c r="L1510" t="s">
        <v>43</v>
      </c>
      <c r="M1510" t="s">
        <v>44</v>
      </c>
      <c r="N15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54 1</v>
      </c>
      <c r="O1510" t="e">
        <f>VLOOKUP(TableOMP[[#This Row],[Label]],TableAvg[],2,FALSE)</f>
        <v>#N/A</v>
      </c>
      <c r="P1510" t="e">
        <f>VLOOKUP(TableOMP[[#This Row],[Label]],TableAvg[],3,FALSE)</f>
        <v>#N/A</v>
      </c>
      <c r="Q1510" t="e">
        <f>TableOMP[[#This Row],[Avg]]-$U$2*TableOMP[[#This Row],[StdDev]]</f>
        <v>#N/A</v>
      </c>
      <c r="R1510" t="e">
        <f>TableOMP[[#This Row],[Avg]]+$U$2*TableOMP[[#This Row],[StdDev]]</f>
        <v>#N/A</v>
      </c>
      <c r="S1510" t="e">
        <f>IF(AND(TableOMP[[#This Row],[total_time]]&gt;=TableOMP[[#This Row],[Low]], TableOMP[[#This Row],[total_time]]&lt;=TableOMP[[#This Row],[High]]),1,0)</f>
        <v>#N/A</v>
      </c>
    </row>
    <row r="1511" spans="1:19" x14ac:dyDescent="0.25">
      <c r="A1511" t="s">
        <v>15</v>
      </c>
      <c r="B1511">
        <v>100</v>
      </c>
      <c r="C1511">
        <v>100</v>
      </c>
      <c r="D1511">
        <v>100000</v>
      </c>
      <c r="E1511">
        <v>55</v>
      </c>
      <c r="F1511">
        <v>1</v>
      </c>
      <c r="G1511">
        <v>1.8342670000000001</v>
      </c>
      <c r="H1511">
        <v>5.5999E-2</v>
      </c>
      <c r="I1511">
        <v>2.5058790000000002</v>
      </c>
      <c r="J1511">
        <v>4.6405000000000002E-2</v>
      </c>
      <c r="K1511" t="str">
        <f t="shared" si="23"/>
        <v>6</v>
      </c>
      <c r="L1511" t="s">
        <v>43</v>
      </c>
      <c r="M1511" t="s">
        <v>44</v>
      </c>
      <c r="N15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55 1</v>
      </c>
      <c r="O1511" t="e">
        <f>VLOOKUP(TableOMP[[#This Row],[Label]],TableAvg[],2,FALSE)</f>
        <v>#N/A</v>
      </c>
      <c r="P1511" t="e">
        <f>VLOOKUP(TableOMP[[#This Row],[Label]],TableAvg[],3,FALSE)</f>
        <v>#N/A</v>
      </c>
      <c r="Q1511" t="e">
        <f>TableOMP[[#This Row],[Avg]]-$U$2*TableOMP[[#This Row],[StdDev]]</f>
        <v>#N/A</v>
      </c>
      <c r="R1511" t="e">
        <f>TableOMP[[#This Row],[Avg]]+$U$2*TableOMP[[#This Row],[StdDev]]</f>
        <v>#N/A</v>
      </c>
      <c r="S1511" t="e">
        <f>IF(AND(TableOMP[[#This Row],[total_time]]&gt;=TableOMP[[#This Row],[Low]], TableOMP[[#This Row],[total_time]]&lt;=TableOMP[[#This Row],[High]]),1,0)</f>
        <v>#N/A</v>
      </c>
    </row>
    <row r="1512" spans="1:19" x14ac:dyDescent="0.25">
      <c r="A1512" t="s">
        <v>15</v>
      </c>
      <c r="B1512">
        <v>100</v>
      </c>
      <c r="C1512">
        <v>100</v>
      </c>
      <c r="D1512">
        <v>100000</v>
      </c>
      <c r="E1512">
        <v>56</v>
      </c>
      <c r="F1512">
        <v>1</v>
      </c>
      <c r="G1512">
        <v>1.725303</v>
      </c>
      <c r="H1512">
        <v>0.134101</v>
      </c>
      <c r="I1512">
        <v>3.2808999999999999</v>
      </c>
      <c r="J1512">
        <v>5.9652999999999998E-2</v>
      </c>
      <c r="K1512" t="str">
        <f t="shared" si="23"/>
        <v>6</v>
      </c>
      <c r="L1512" t="s">
        <v>43</v>
      </c>
      <c r="M1512" t="s">
        <v>44</v>
      </c>
      <c r="N15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56 1</v>
      </c>
      <c r="O1512" t="e">
        <f>VLOOKUP(TableOMP[[#This Row],[Label]],TableAvg[],2,FALSE)</f>
        <v>#N/A</v>
      </c>
      <c r="P1512" t="e">
        <f>VLOOKUP(TableOMP[[#This Row],[Label]],TableAvg[],3,FALSE)</f>
        <v>#N/A</v>
      </c>
      <c r="Q1512" t="e">
        <f>TableOMP[[#This Row],[Avg]]-$U$2*TableOMP[[#This Row],[StdDev]]</f>
        <v>#N/A</v>
      </c>
      <c r="R1512" t="e">
        <f>TableOMP[[#This Row],[Avg]]+$U$2*TableOMP[[#This Row],[StdDev]]</f>
        <v>#N/A</v>
      </c>
      <c r="S1512" t="e">
        <f>IF(AND(TableOMP[[#This Row],[total_time]]&gt;=TableOMP[[#This Row],[Low]], TableOMP[[#This Row],[total_time]]&lt;=TableOMP[[#This Row],[High]]),1,0)</f>
        <v>#N/A</v>
      </c>
    </row>
    <row r="1513" spans="1:19" x14ac:dyDescent="0.25">
      <c r="A1513" t="s">
        <v>15</v>
      </c>
      <c r="B1513">
        <v>100</v>
      </c>
      <c r="C1513">
        <v>100</v>
      </c>
      <c r="D1513">
        <v>100000</v>
      </c>
      <c r="E1513">
        <v>57</v>
      </c>
      <c r="F1513">
        <v>1</v>
      </c>
      <c r="G1513">
        <v>1.9395910000000001</v>
      </c>
      <c r="H1513">
        <v>9.4625000000000001E-2</v>
      </c>
      <c r="I1513">
        <v>3.246842</v>
      </c>
      <c r="J1513">
        <v>5.7979000000000003E-2</v>
      </c>
      <c r="K1513" t="str">
        <f t="shared" si="23"/>
        <v>6</v>
      </c>
      <c r="L1513" t="s">
        <v>43</v>
      </c>
      <c r="M1513" t="s">
        <v>44</v>
      </c>
      <c r="N15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57 1</v>
      </c>
      <c r="O1513" t="e">
        <f>VLOOKUP(TableOMP[[#This Row],[Label]],TableAvg[],2,FALSE)</f>
        <v>#N/A</v>
      </c>
      <c r="P1513" t="e">
        <f>VLOOKUP(TableOMP[[#This Row],[Label]],TableAvg[],3,FALSE)</f>
        <v>#N/A</v>
      </c>
      <c r="Q1513" t="e">
        <f>TableOMP[[#This Row],[Avg]]-$U$2*TableOMP[[#This Row],[StdDev]]</f>
        <v>#N/A</v>
      </c>
      <c r="R1513" t="e">
        <f>TableOMP[[#This Row],[Avg]]+$U$2*TableOMP[[#This Row],[StdDev]]</f>
        <v>#N/A</v>
      </c>
      <c r="S1513" t="e">
        <f>IF(AND(TableOMP[[#This Row],[total_time]]&gt;=TableOMP[[#This Row],[Low]], TableOMP[[#This Row],[total_time]]&lt;=TableOMP[[#This Row],[High]]),1,0)</f>
        <v>#N/A</v>
      </c>
    </row>
    <row r="1514" spans="1:19" x14ac:dyDescent="0.25">
      <c r="A1514" t="s">
        <v>15</v>
      </c>
      <c r="B1514">
        <v>100</v>
      </c>
      <c r="C1514">
        <v>100</v>
      </c>
      <c r="D1514">
        <v>100000</v>
      </c>
      <c r="E1514">
        <v>58</v>
      </c>
      <c r="F1514">
        <v>1</v>
      </c>
      <c r="G1514">
        <v>1.3392679999999999</v>
      </c>
      <c r="H1514">
        <v>7.3008000000000003E-2</v>
      </c>
      <c r="I1514">
        <v>3.7376830000000001</v>
      </c>
      <c r="J1514">
        <v>6.5573000000000006E-2</v>
      </c>
      <c r="K1514" t="str">
        <f t="shared" si="23"/>
        <v>6</v>
      </c>
      <c r="L1514" t="s">
        <v>43</v>
      </c>
      <c r="M1514" t="s">
        <v>44</v>
      </c>
      <c r="N15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58 1</v>
      </c>
      <c r="O1514" t="e">
        <f>VLOOKUP(TableOMP[[#This Row],[Label]],TableAvg[],2,FALSE)</f>
        <v>#N/A</v>
      </c>
      <c r="P1514" t="e">
        <f>VLOOKUP(TableOMP[[#This Row],[Label]],TableAvg[],3,FALSE)</f>
        <v>#N/A</v>
      </c>
      <c r="Q1514" t="e">
        <f>TableOMP[[#This Row],[Avg]]-$U$2*TableOMP[[#This Row],[StdDev]]</f>
        <v>#N/A</v>
      </c>
      <c r="R1514" t="e">
        <f>TableOMP[[#This Row],[Avg]]+$U$2*TableOMP[[#This Row],[StdDev]]</f>
        <v>#N/A</v>
      </c>
      <c r="S1514" t="e">
        <f>IF(AND(TableOMP[[#This Row],[total_time]]&gt;=TableOMP[[#This Row],[Low]], TableOMP[[#This Row],[total_time]]&lt;=TableOMP[[#This Row],[High]]),1,0)</f>
        <v>#N/A</v>
      </c>
    </row>
    <row r="1515" spans="1:19" x14ac:dyDescent="0.25">
      <c r="A1515" t="s">
        <v>15</v>
      </c>
      <c r="B1515">
        <v>100</v>
      </c>
      <c r="C1515">
        <v>100</v>
      </c>
      <c r="D1515">
        <v>100000</v>
      </c>
      <c r="E1515">
        <v>59</v>
      </c>
      <c r="F1515">
        <v>1</v>
      </c>
      <c r="G1515">
        <v>1.288783</v>
      </c>
      <c r="H1515">
        <v>6.2149999999999997E-2</v>
      </c>
      <c r="I1515">
        <v>3.161619</v>
      </c>
      <c r="J1515">
        <v>5.4510999999999997E-2</v>
      </c>
      <c r="K1515" t="str">
        <f t="shared" si="23"/>
        <v>6</v>
      </c>
      <c r="L1515" t="s">
        <v>43</v>
      </c>
      <c r="M1515" t="s">
        <v>44</v>
      </c>
      <c r="N15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59 1</v>
      </c>
      <c r="O1515" t="e">
        <f>VLOOKUP(TableOMP[[#This Row],[Label]],TableAvg[],2,FALSE)</f>
        <v>#N/A</v>
      </c>
      <c r="P1515" t="e">
        <f>VLOOKUP(TableOMP[[#This Row],[Label]],TableAvg[],3,FALSE)</f>
        <v>#N/A</v>
      </c>
      <c r="Q1515" t="e">
        <f>TableOMP[[#This Row],[Avg]]-$U$2*TableOMP[[#This Row],[StdDev]]</f>
        <v>#N/A</v>
      </c>
      <c r="R1515" t="e">
        <f>TableOMP[[#This Row],[Avg]]+$U$2*TableOMP[[#This Row],[StdDev]]</f>
        <v>#N/A</v>
      </c>
      <c r="S1515" t="e">
        <f>IF(AND(TableOMP[[#This Row],[total_time]]&gt;=TableOMP[[#This Row],[Low]], TableOMP[[#This Row],[total_time]]&lt;=TableOMP[[#This Row],[High]]),1,0)</f>
        <v>#N/A</v>
      </c>
    </row>
    <row r="1516" spans="1:19" x14ac:dyDescent="0.25">
      <c r="A1516" t="s">
        <v>15</v>
      </c>
      <c r="B1516">
        <v>100</v>
      </c>
      <c r="C1516">
        <v>100</v>
      </c>
      <c r="D1516">
        <v>100000</v>
      </c>
      <c r="E1516">
        <v>60</v>
      </c>
      <c r="F1516">
        <v>1</v>
      </c>
      <c r="G1516">
        <v>1.1545080000000001</v>
      </c>
      <c r="H1516">
        <v>5.8285999999999998E-2</v>
      </c>
      <c r="I1516">
        <v>3.007056</v>
      </c>
      <c r="J1516">
        <v>5.0966999999999998E-2</v>
      </c>
      <c r="K1516" t="str">
        <f t="shared" si="23"/>
        <v>6</v>
      </c>
      <c r="L1516" t="s">
        <v>43</v>
      </c>
      <c r="M1516" t="s">
        <v>44</v>
      </c>
      <c r="N15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60 1</v>
      </c>
      <c r="O1516" t="e">
        <f>VLOOKUP(TableOMP[[#This Row],[Label]],TableAvg[],2,FALSE)</f>
        <v>#N/A</v>
      </c>
      <c r="P1516" t="e">
        <f>VLOOKUP(TableOMP[[#This Row],[Label]],TableAvg[],3,FALSE)</f>
        <v>#N/A</v>
      </c>
      <c r="Q1516" t="e">
        <f>TableOMP[[#This Row],[Avg]]-$U$2*TableOMP[[#This Row],[StdDev]]</f>
        <v>#N/A</v>
      </c>
      <c r="R1516" t="e">
        <f>TableOMP[[#This Row],[Avg]]+$U$2*TableOMP[[#This Row],[StdDev]]</f>
        <v>#N/A</v>
      </c>
      <c r="S1516" t="e">
        <f>IF(AND(TableOMP[[#This Row],[total_time]]&gt;=TableOMP[[#This Row],[Low]], TableOMP[[#This Row],[total_time]]&lt;=TableOMP[[#This Row],[High]]),1,0)</f>
        <v>#N/A</v>
      </c>
    </row>
    <row r="1517" spans="1:19" x14ac:dyDescent="0.25">
      <c r="A1517" t="s">
        <v>15</v>
      </c>
      <c r="B1517">
        <v>100</v>
      </c>
      <c r="C1517">
        <v>100</v>
      </c>
      <c r="D1517">
        <v>100000</v>
      </c>
      <c r="E1517">
        <v>61</v>
      </c>
      <c r="F1517">
        <v>1</v>
      </c>
      <c r="G1517">
        <v>1.2062980000000001</v>
      </c>
      <c r="H1517">
        <v>6.3024999999999998E-2</v>
      </c>
      <c r="I1517">
        <v>3.2770760000000001</v>
      </c>
      <c r="J1517">
        <v>5.4618E-2</v>
      </c>
      <c r="K1517" t="str">
        <f t="shared" si="23"/>
        <v>6</v>
      </c>
      <c r="L1517" t="s">
        <v>43</v>
      </c>
      <c r="M1517" t="s">
        <v>44</v>
      </c>
      <c r="N15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61 1</v>
      </c>
      <c r="O1517" t="e">
        <f>VLOOKUP(TableOMP[[#This Row],[Label]],TableAvg[],2,FALSE)</f>
        <v>#N/A</v>
      </c>
      <c r="P1517" t="e">
        <f>VLOOKUP(TableOMP[[#This Row],[Label]],TableAvg[],3,FALSE)</f>
        <v>#N/A</v>
      </c>
      <c r="Q1517" t="e">
        <f>TableOMP[[#This Row],[Avg]]-$U$2*TableOMP[[#This Row],[StdDev]]</f>
        <v>#N/A</v>
      </c>
      <c r="R1517" t="e">
        <f>TableOMP[[#This Row],[Avg]]+$U$2*TableOMP[[#This Row],[StdDev]]</f>
        <v>#N/A</v>
      </c>
      <c r="S1517" t="e">
        <f>IF(AND(TableOMP[[#This Row],[total_time]]&gt;=TableOMP[[#This Row],[Low]], TableOMP[[#This Row],[total_time]]&lt;=TableOMP[[#This Row],[High]]),1,0)</f>
        <v>#N/A</v>
      </c>
    </row>
    <row r="1518" spans="1:19" x14ac:dyDescent="0.25">
      <c r="A1518" t="s">
        <v>15</v>
      </c>
      <c r="B1518">
        <v>100</v>
      </c>
      <c r="C1518">
        <v>100</v>
      </c>
      <c r="D1518">
        <v>100000</v>
      </c>
      <c r="E1518">
        <v>62</v>
      </c>
      <c r="F1518">
        <v>1</v>
      </c>
      <c r="G1518">
        <v>1.3129040000000001</v>
      </c>
      <c r="H1518">
        <v>7.4715000000000004E-2</v>
      </c>
      <c r="I1518">
        <v>3.9715910000000001</v>
      </c>
      <c r="J1518">
        <v>6.5107999999999999E-2</v>
      </c>
      <c r="K1518" t="str">
        <f t="shared" si="23"/>
        <v>6</v>
      </c>
      <c r="L1518" t="s">
        <v>43</v>
      </c>
      <c r="M1518" t="s">
        <v>44</v>
      </c>
      <c r="N15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62 1</v>
      </c>
      <c r="O1518" t="e">
        <f>VLOOKUP(TableOMP[[#This Row],[Label]],TableAvg[],2,FALSE)</f>
        <v>#N/A</v>
      </c>
      <c r="P1518" t="e">
        <f>VLOOKUP(TableOMP[[#This Row],[Label]],TableAvg[],3,FALSE)</f>
        <v>#N/A</v>
      </c>
      <c r="Q1518" t="e">
        <f>TableOMP[[#This Row],[Avg]]-$U$2*TableOMP[[#This Row],[StdDev]]</f>
        <v>#N/A</v>
      </c>
      <c r="R1518" t="e">
        <f>TableOMP[[#This Row],[Avg]]+$U$2*TableOMP[[#This Row],[StdDev]]</f>
        <v>#N/A</v>
      </c>
      <c r="S1518" t="e">
        <f>IF(AND(TableOMP[[#This Row],[total_time]]&gt;=TableOMP[[#This Row],[Low]], TableOMP[[#This Row],[total_time]]&lt;=TableOMP[[#This Row],[High]]),1,0)</f>
        <v>#N/A</v>
      </c>
    </row>
    <row r="1519" spans="1:19" x14ac:dyDescent="0.25">
      <c r="A1519" t="s">
        <v>15</v>
      </c>
      <c r="B1519">
        <v>100</v>
      </c>
      <c r="C1519">
        <v>100</v>
      </c>
      <c r="D1519">
        <v>100000</v>
      </c>
      <c r="E1519">
        <v>63</v>
      </c>
      <c r="F1519">
        <v>1</v>
      </c>
      <c r="G1519">
        <v>1.360895</v>
      </c>
      <c r="H1519">
        <v>6.4788999999999999E-2</v>
      </c>
      <c r="I1519">
        <v>3.401033</v>
      </c>
      <c r="J1519">
        <v>5.4855000000000001E-2</v>
      </c>
      <c r="K1519" t="str">
        <f t="shared" si="23"/>
        <v>6</v>
      </c>
      <c r="L1519" t="s">
        <v>43</v>
      </c>
      <c r="M1519" t="s">
        <v>44</v>
      </c>
      <c r="N15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63 1</v>
      </c>
      <c r="O1519" t="e">
        <f>VLOOKUP(TableOMP[[#This Row],[Label]],TableAvg[],2,FALSE)</f>
        <v>#N/A</v>
      </c>
      <c r="P1519" t="e">
        <f>VLOOKUP(TableOMP[[#This Row],[Label]],TableAvg[],3,FALSE)</f>
        <v>#N/A</v>
      </c>
      <c r="Q1519" t="e">
        <f>TableOMP[[#This Row],[Avg]]-$U$2*TableOMP[[#This Row],[StdDev]]</f>
        <v>#N/A</v>
      </c>
      <c r="R1519" t="e">
        <f>TableOMP[[#This Row],[Avg]]+$U$2*TableOMP[[#This Row],[StdDev]]</f>
        <v>#N/A</v>
      </c>
      <c r="S1519" t="e">
        <f>IF(AND(TableOMP[[#This Row],[total_time]]&gt;=TableOMP[[#This Row],[Low]], TableOMP[[#This Row],[total_time]]&lt;=TableOMP[[#This Row],[High]]),1,0)</f>
        <v>#N/A</v>
      </c>
    </row>
    <row r="1520" spans="1:19" x14ac:dyDescent="0.25">
      <c r="A1520" t="s">
        <v>15</v>
      </c>
      <c r="B1520">
        <v>100</v>
      </c>
      <c r="C1520">
        <v>100</v>
      </c>
      <c r="D1520">
        <v>100000</v>
      </c>
      <c r="E1520">
        <v>64</v>
      </c>
      <c r="F1520">
        <v>1</v>
      </c>
      <c r="G1520">
        <v>1.3052630000000001</v>
      </c>
      <c r="H1520">
        <v>6.7903000000000005E-2</v>
      </c>
      <c r="I1520">
        <v>3.720256</v>
      </c>
      <c r="J1520">
        <v>5.9052E-2</v>
      </c>
      <c r="K1520" t="str">
        <f t="shared" si="23"/>
        <v>6</v>
      </c>
      <c r="L1520" t="s">
        <v>43</v>
      </c>
      <c r="M1520" t="s">
        <v>44</v>
      </c>
      <c r="N15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64 1</v>
      </c>
      <c r="O1520" t="e">
        <f>VLOOKUP(TableOMP[[#This Row],[Label]],TableAvg[],2,FALSE)</f>
        <v>#N/A</v>
      </c>
      <c r="P1520" t="e">
        <f>VLOOKUP(TableOMP[[#This Row],[Label]],TableAvg[],3,FALSE)</f>
        <v>#N/A</v>
      </c>
      <c r="Q1520" t="e">
        <f>TableOMP[[#This Row],[Avg]]-$U$2*TableOMP[[#This Row],[StdDev]]</f>
        <v>#N/A</v>
      </c>
      <c r="R1520" t="e">
        <f>TableOMP[[#This Row],[Avg]]+$U$2*TableOMP[[#This Row],[StdDev]]</f>
        <v>#N/A</v>
      </c>
      <c r="S1520" t="e">
        <f>IF(AND(TableOMP[[#This Row],[total_time]]&gt;=TableOMP[[#This Row],[Low]], TableOMP[[#This Row],[total_time]]&lt;=TableOMP[[#This Row],[High]]),1,0)</f>
        <v>#N/A</v>
      </c>
    </row>
    <row r="1521" spans="1:19" x14ac:dyDescent="0.25">
      <c r="A1521" t="s">
        <v>15</v>
      </c>
      <c r="B1521">
        <v>10000</v>
      </c>
      <c r="C1521">
        <v>100</v>
      </c>
      <c r="D1521">
        <v>100000</v>
      </c>
      <c r="E1521">
        <v>1</v>
      </c>
      <c r="F1521">
        <v>1</v>
      </c>
      <c r="G1521">
        <v>186.509231</v>
      </c>
      <c r="H1521">
        <v>0.339171</v>
      </c>
      <c r="I1521">
        <v>0</v>
      </c>
      <c r="J1521">
        <v>0</v>
      </c>
      <c r="K1521" t="str">
        <f t="shared" si="23"/>
        <v>6</v>
      </c>
      <c r="L1521" t="s">
        <v>43</v>
      </c>
      <c r="M1521" t="s">
        <v>44</v>
      </c>
      <c r="N15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 1</v>
      </c>
      <c r="O1521">
        <f>VLOOKUP(TableOMP[[#This Row],[Label]],TableAvg[],2,FALSE)</f>
        <v>0</v>
      </c>
      <c r="P1521">
        <f>VLOOKUP(TableOMP[[#This Row],[Label]],TableAvg[],3,FALSE)</f>
        <v>0</v>
      </c>
      <c r="Q1521">
        <f>TableOMP[[#This Row],[Avg]]-$U$2*TableOMP[[#This Row],[StdDev]]</f>
        <v>0</v>
      </c>
      <c r="R1521">
        <f>TableOMP[[#This Row],[Avg]]+$U$2*TableOMP[[#This Row],[StdDev]]</f>
        <v>0</v>
      </c>
      <c r="S1521">
        <f>IF(AND(TableOMP[[#This Row],[total_time]]&gt;=TableOMP[[#This Row],[Low]], TableOMP[[#This Row],[total_time]]&lt;=TableOMP[[#This Row],[High]]),1,0)</f>
        <v>0</v>
      </c>
    </row>
    <row r="1522" spans="1:19" x14ac:dyDescent="0.25">
      <c r="A1522" t="s">
        <v>15</v>
      </c>
      <c r="B1522">
        <v>10000</v>
      </c>
      <c r="C1522">
        <v>100</v>
      </c>
      <c r="D1522">
        <v>100000</v>
      </c>
      <c r="E1522">
        <v>2</v>
      </c>
      <c r="F1522">
        <v>1</v>
      </c>
      <c r="G1522">
        <v>95.967563999999996</v>
      </c>
      <c r="H1522">
        <v>3.5040010000000001</v>
      </c>
      <c r="I1522">
        <v>0.23841699999999999</v>
      </c>
      <c r="J1522">
        <v>0.23841699999999999</v>
      </c>
      <c r="K1522" t="str">
        <f t="shared" si="23"/>
        <v>6</v>
      </c>
      <c r="L1522" t="s">
        <v>43</v>
      </c>
      <c r="M1522" t="s">
        <v>44</v>
      </c>
      <c r="N15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 1</v>
      </c>
      <c r="O1522" t="e">
        <f>VLOOKUP(TableOMP[[#This Row],[Label]],TableAvg[],2,FALSE)</f>
        <v>#N/A</v>
      </c>
      <c r="P1522" t="e">
        <f>VLOOKUP(TableOMP[[#This Row],[Label]],TableAvg[],3,FALSE)</f>
        <v>#N/A</v>
      </c>
      <c r="Q1522" t="e">
        <f>TableOMP[[#This Row],[Avg]]-$U$2*TableOMP[[#This Row],[StdDev]]</f>
        <v>#N/A</v>
      </c>
      <c r="R1522" t="e">
        <f>TableOMP[[#This Row],[Avg]]+$U$2*TableOMP[[#This Row],[StdDev]]</f>
        <v>#N/A</v>
      </c>
      <c r="S1522" t="e">
        <f>IF(AND(TableOMP[[#This Row],[total_time]]&gt;=TableOMP[[#This Row],[Low]], TableOMP[[#This Row],[total_time]]&lt;=TableOMP[[#This Row],[High]]),1,0)</f>
        <v>#N/A</v>
      </c>
    </row>
    <row r="1523" spans="1:19" x14ac:dyDescent="0.25">
      <c r="A1523" t="s">
        <v>15</v>
      </c>
      <c r="B1523">
        <v>10000</v>
      </c>
      <c r="C1523">
        <v>100</v>
      </c>
      <c r="D1523">
        <v>100000</v>
      </c>
      <c r="E1523">
        <v>3</v>
      </c>
      <c r="F1523">
        <v>1</v>
      </c>
      <c r="G1523">
        <v>61.792701999999998</v>
      </c>
      <c r="H1523">
        <v>0.71553199999999995</v>
      </c>
      <c r="I1523">
        <v>0.86666600000000005</v>
      </c>
      <c r="J1523">
        <v>0.43333300000000002</v>
      </c>
      <c r="K1523" t="str">
        <f t="shared" si="23"/>
        <v>6</v>
      </c>
      <c r="L1523" t="s">
        <v>43</v>
      </c>
      <c r="M1523" t="s">
        <v>44</v>
      </c>
      <c r="N15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 1</v>
      </c>
      <c r="O1523" t="e">
        <f>VLOOKUP(TableOMP[[#This Row],[Label]],TableAvg[],2,FALSE)</f>
        <v>#N/A</v>
      </c>
      <c r="P1523" t="e">
        <f>VLOOKUP(TableOMP[[#This Row],[Label]],TableAvg[],3,FALSE)</f>
        <v>#N/A</v>
      </c>
      <c r="Q1523" t="e">
        <f>TableOMP[[#This Row],[Avg]]-$U$2*TableOMP[[#This Row],[StdDev]]</f>
        <v>#N/A</v>
      </c>
      <c r="R1523" t="e">
        <f>TableOMP[[#This Row],[Avg]]+$U$2*TableOMP[[#This Row],[StdDev]]</f>
        <v>#N/A</v>
      </c>
      <c r="S1523" t="e">
        <f>IF(AND(TableOMP[[#This Row],[total_time]]&gt;=TableOMP[[#This Row],[Low]], TableOMP[[#This Row],[total_time]]&lt;=TableOMP[[#This Row],[High]]),1,0)</f>
        <v>#N/A</v>
      </c>
    </row>
    <row r="1524" spans="1:19" x14ac:dyDescent="0.25">
      <c r="A1524" t="s">
        <v>15</v>
      </c>
      <c r="B1524">
        <v>10000</v>
      </c>
      <c r="C1524">
        <v>100</v>
      </c>
      <c r="D1524">
        <v>100000</v>
      </c>
      <c r="E1524">
        <v>4</v>
      </c>
      <c r="F1524">
        <v>1</v>
      </c>
      <c r="G1524">
        <v>49.399473999999998</v>
      </c>
      <c r="H1524">
        <v>3.4633310000000002</v>
      </c>
      <c r="I1524">
        <v>0.46304200000000001</v>
      </c>
      <c r="J1524">
        <v>0.15434700000000001</v>
      </c>
      <c r="K1524" t="str">
        <f t="shared" si="23"/>
        <v>6</v>
      </c>
      <c r="L1524" t="s">
        <v>43</v>
      </c>
      <c r="M1524" t="s">
        <v>44</v>
      </c>
      <c r="N15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 1</v>
      </c>
      <c r="O1524" t="e">
        <f>VLOOKUP(TableOMP[[#This Row],[Label]],TableAvg[],2,FALSE)</f>
        <v>#N/A</v>
      </c>
      <c r="P1524" t="e">
        <f>VLOOKUP(TableOMP[[#This Row],[Label]],TableAvg[],3,FALSE)</f>
        <v>#N/A</v>
      </c>
      <c r="Q1524" t="e">
        <f>TableOMP[[#This Row],[Avg]]-$U$2*TableOMP[[#This Row],[StdDev]]</f>
        <v>#N/A</v>
      </c>
      <c r="R1524" t="e">
        <f>TableOMP[[#This Row],[Avg]]+$U$2*TableOMP[[#This Row],[StdDev]]</f>
        <v>#N/A</v>
      </c>
      <c r="S1524" t="e">
        <f>IF(AND(TableOMP[[#This Row],[total_time]]&gt;=TableOMP[[#This Row],[Low]], TableOMP[[#This Row],[total_time]]&lt;=TableOMP[[#This Row],[High]]),1,0)</f>
        <v>#N/A</v>
      </c>
    </row>
    <row r="1525" spans="1:19" x14ac:dyDescent="0.25">
      <c r="A1525" t="s">
        <v>15</v>
      </c>
      <c r="B1525">
        <v>10000</v>
      </c>
      <c r="C1525">
        <v>100</v>
      </c>
      <c r="D1525">
        <v>100000</v>
      </c>
      <c r="E1525">
        <v>5</v>
      </c>
      <c r="F1525">
        <v>1</v>
      </c>
      <c r="G1525">
        <v>38.071086999999999</v>
      </c>
      <c r="H1525">
        <v>1.2021539999999999</v>
      </c>
      <c r="I1525">
        <v>0.88110299999999997</v>
      </c>
      <c r="J1525">
        <v>0.220276</v>
      </c>
      <c r="K1525" t="str">
        <f t="shared" si="23"/>
        <v>6</v>
      </c>
      <c r="L1525" t="s">
        <v>43</v>
      </c>
      <c r="M1525" t="s">
        <v>44</v>
      </c>
      <c r="N15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 1</v>
      </c>
      <c r="O1525" t="e">
        <f>VLOOKUP(TableOMP[[#This Row],[Label]],TableAvg[],2,FALSE)</f>
        <v>#N/A</v>
      </c>
      <c r="P1525" t="e">
        <f>VLOOKUP(TableOMP[[#This Row],[Label]],TableAvg[],3,FALSE)</f>
        <v>#N/A</v>
      </c>
      <c r="Q1525" t="e">
        <f>TableOMP[[#This Row],[Avg]]-$U$2*TableOMP[[#This Row],[StdDev]]</f>
        <v>#N/A</v>
      </c>
      <c r="R1525" t="e">
        <f>TableOMP[[#This Row],[Avg]]+$U$2*TableOMP[[#This Row],[StdDev]]</f>
        <v>#N/A</v>
      </c>
      <c r="S1525" t="e">
        <f>IF(AND(TableOMP[[#This Row],[total_time]]&gt;=TableOMP[[#This Row],[Low]], TableOMP[[#This Row],[total_time]]&lt;=TableOMP[[#This Row],[High]]),1,0)</f>
        <v>#N/A</v>
      </c>
    </row>
    <row r="1526" spans="1:19" x14ac:dyDescent="0.25">
      <c r="A1526" t="s">
        <v>15</v>
      </c>
      <c r="B1526">
        <v>10000</v>
      </c>
      <c r="C1526">
        <v>100</v>
      </c>
      <c r="D1526">
        <v>100000</v>
      </c>
      <c r="E1526">
        <v>6</v>
      </c>
      <c r="F1526">
        <v>1</v>
      </c>
      <c r="G1526">
        <v>31.207999999999998</v>
      </c>
      <c r="H1526">
        <v>0.40908899999999998</v>
      </c>
      <c r="I1526">
        <v>1.2834749999999999</v>
      </c>
      <c r="J1526">
        <v>0.25669500000000001</v>
      </c>
      <c r="K1526" t="str">
        <f t="shared" si="23"/>
        <v>6</v>
      </c>
      <c r="L1526" t="s">
        <v>43</v>
      </c>
      <c r="M1526" t="s">
        <v>44</v>
      </c>
      <c r="N15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 1</v>
      </c>
      <c r="O1526" t="e">
        <f>VLOOKUP(TableOMP[[#This Row],[Label]],TableAvg[],2,FALSE)</f>
        <v>#N/A</v>
      </c>
      <c r="P1526" t="e">
        <f>VLOOKUP(TableOMP[[#This Row],[Label]],TableAvg[],3,FALSE)</f>
        <v>#N/A</v>
      </c>
      <c r="Q1526" t="e">
        <f>TableOMP[[#This Row],[Avg]]-$U$2*TableOMP[[#This Row],[StdDev]]</f>
        <v>#N/A</v>
      </c>
      <c r="R1526" t="e">
        <f>TableOMP[[#This Row],[Avg]]+$U$2*TableOMP[[#This Row],[StdDev]]</f>
        <v>#N/A</v>
      </c>
      <c r="S1526" t="e">
        <f>IF(AND(TableOMP[[#This Row],[total_time]]&gt;=TableOMP[[#This Row],[Low]], TableOMP[[#This Row],[total_time]]&lt;=TableOMP[[#This Row],[High]]),1,0)</f>
        <v>#N/A</v>
      </c>
    </row>
    <row r="1527" spans="1:19" x14ac:dyDescent="0.25">
      <c r="A1527" t="s">
        <v>15</v>
      </c>
      <c r="B1527">
        <v>10000</v>
      </c>
      <c r="C1527">
        <v>100</v>
      </c>
      <c r="D1527">
        <v>100000</v>
      </c>
      <c r="E1527">
        <v>7</v>
      </c>
      <c r="F1527">
        <v>1</v>
      </c>
      <c r="G1527">
        <v>27.744358999999999</v>
      </c>
      <c r="H1527">
        <v>1.2253810000000001</v>
      </c>
      <c r="I1527">
        <v>0.65033700000000005</v>
      </c>
      <c r="J1527">
        <v>0.108389</v>
      </c>
      <c r="K1527" t="str">
        <f t="shared" si="23"/>
        <v>6</v>
      </c>
      <c r="L1527" t="s">
        <v>43</v>
      </c>
      <c r="M1527" t="s">
        <v>44</v>
      </c>
      <c r="N15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7 1</v>
      </c>
      <c r="O1527" t="e">
        <f>VLOOKUP(TableOMP[[#This Row],[Label]],TableAvg[],2,FALSE)</f>
        <v>#N/A</v>
      </c>
      <c r="P1527" t="e">
        <f>VLOOKUP(TableOMP[[#This Row],[Label]],TableAvg[],3,FALSE)</f>
        <v>#N/A</v>
      </c>
      <c r="Q1527" t="e">
        <f>TableOMP[[#This Row],[Avg]]-$U$2*TableOMP[[#This Row],[StdDev]]</f>
        <v>#N/A</v>
      </c>
      <c r="R1527" t="e">
        <f>TableOMP[[#This Row],[Avg]]+$U$2*TableOMP[[#This Row],[StdDev]]</f>
        <v>#N/A</v>
      </c>
      <c r="S1527" t="e">
        <f>IF(AND(TableOMP[[#This Row],[total_time]]&gt;=TableOMP[[#This Row],[Low]], TableOMP[[#This Row],[total_time]]&lt;=TableOMP[[#This Row],[High]]),1,0)</f>
        <v>#N/A</v>
      </c>
    </row>
    <row r="1528" spans="1:19" x14ac:dyDescent="0.25">
      <c r="A1528" t="s">
        <v>15</v>
      </c>
      <c r="B1528">
        <v>10000</v>
      </c>
      <c r="C1528">
        <v>100</v>
      </c>
      <c r="D1528">
        <v>100000</v>
      </c>
      <c r="E1528">
        <v>8</v>
      </c>
      <c r="F1528">
        <v>1</v>
      </c>
      <c r="G1528">
        <v>23.686633</v>
      </c>
      <c r="H1528">
        <v>0.30399700000000002</v>
      </c>
      <c r="I1528">
        <v>1.2703549999999999</v>
      </c>
      <c r="J1528">
        <v>0.181479</v>
      </c>
      <c r="K1528" t="str">
        <f t="shared" si="23"/>
        <v>6</v>
      </c>
      <c r="L1528" t="s">
        <v>43</v>
      </c>
      <c r="M1528" t="s">
        <v>44</v>
      </c>
      <c r="N15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8 1</v>
      </c>
      <c r="O1528" t="e">
        <f>VLOOKUP(TableOMP[[#This Row],[Label]],TableAvg[],2,FALSE)</f>
        <v>#N/A</v>
      </c>
      <c r="P1528" t="e">
        <f>VLOOKUP(TableOMP[[#This Row],[Label]],TableAvg[],3,FALSE)</f>
        <v>#N/A</v>
      </c>
      <c r="Q1528" t="e">
        <f>TableOMP[[#This Row],[Avg]]-$U$2*TableOMP[[#This Row],[StdDev]]</f>
        <v>#N/A</v>
      </c>
      <c r="R1528" t="e">
        <f>TableOMP[[#This Row],[Avg]]+$U$2*TableOMP[[#This Row],[StdDev]]</f>
        <v>#N/A</v>
      </c>
      <c r="S1528" t="e">
        <f>IF(AND(TableOMP[[#This Row],[total_time]]&gt;=TableOMP[[#This Row],[Low]], TableOMP[[#This Row],[total_time]]&lt;=TableOMP[[#This Row],[High]]),1,0)</f>
        <v>#N/A</v>
      </c>
    </row>
    <row r="1529" spans="1:19" x14ac:dyDescent="0.25">
      <c r="A1529" t="s">
        <v>15</v>
      </c>
      <c r="B1529">
        <v>10000</v>
      </c>
      <c r="C1529">
        <v>100</v>
      </c>
      <c r="D1529">
        <v>100000</v>
      </c>
      <c r="E1529">
        <v>9</v>
      </c>
      <c r="F1529">
        <v>1</v>
      </c>
      <c r="G1529">
        <v>21.135591999999999</v>
      </c>
      <c r="H1529">
        <v>0.39522600000000002</v>
      </c>
      <c r="I1529">
        <v>2.2736019999999999</v>
      </c>
      <c r="J1529">
        <v>0.28420000000000001</v>
      </c>
      <c r="K1529" t="str">
        <f t="shared" si="23"/>
        <v>6</v>
      </c>
      <c r="L1529" t="s">
        <v>43</v>
      </c>
      <c r="M1529" t="s">
        <v>44</v>
      </c>
      <c r="N15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9 1</v>
      </c>
      <c r="O1529" t="e">
        <f>VLOOKUP(TableOMP[[#This Row],[Label]],TableAvg[],2,FALSE)</f>
        <v>#N/A</v>
      </c>
      <c r="P1529" t="e">
        <f>VLOOKUP(TableOMP[[#This Row],[Label]],TableAvg[],3,FALSE)</f>
        <v>#N/A</v>
      </c>
      <c r="Q1529" t="e">
        <f>TableOMP[[#This Row],[Avg]]-$U$2*TableOMP[[#This Row],[StdDev]]</f>
        <v>#N/A</v>
      </c>
      <c r="R1529" t="e">
        <f>TableOMP[[#This Row],[Avg]]+$U$2*TableOMP[[#This Row],[StdDev]]</f>
        <v>#N/A</v>
      </c>
      <c r="S1529" t="e">
        <f>IF(AND(TableOMP[[#This Row],[total_time]]&gt;=TableOMP[[#This Row],[Low]], TableOMP[[#This Row],[total_time]]&lt;=TableOMP[[#This Row],[High]]),1,0)</f>
        <v>#N/A</v>
      </c>
    </row>
    <row r="1530" spans="1:19" x14ac:dyDescent="0.25">
      <c r="A1530" t="s">
        <v>15</v>
      </c>
      <c r="B1530">
        <v>10000</v>
      </c>
      <c r="C1530">
        <v>100</v>
      </c>
      <c r="D1530">
        <v>100000</v>
      </c>
      <c r="E1530">
        <v>10</v>
      </c>
      <c r="F1530">
        <v>1</v>
      </c>
      <c r="G1530">
        <v>23.526077999999998</v>
      </c>
      <c r="H1530">
        <v>4.8318279999999998</v>
      </c>
      <c r="I1530">
        <v>1.283048</v>
      </c>
      <c r="J1530">
        <v>0.14256099999999999</v>
      </c>
      <c r="K1530" t="str">
        <f t="shared" si="23"/>
        <v>6</v>
      </c>
      <c r="L1530" t="s">
        <v>43</v>
      </c>
      <c r="M1530" t="s">
        <v>44</v>
      </c>
      <c r="N15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10 1</v>
      </c>
      <c r="O1530" t="e">
        <f>VLOOKUP(TableOMP[[#This Row],[Label]],TableAvg[],2,FALSE)</f>
        <v>#N/A</v>
      </c>
      <c r="P1530" t="e">
        <f>VLOOKUP(TableOMP[[#This Row],[Label]],TableAvg[],3,FALSE)</f>
        <v>#N/A</v>
      </c>
      <c r="Q1530" t="e">
        <f>TableOMP[[#This Row],[Avg]]-$U$2*TableOMP[[#This Row],[StdDev]]</f>
        <v>#N/A</v>
      </c>
      <c r="R1530" t="e">
        <f>TableOMP[[#This Row],[Avg]]+$U$2*TableOMP[[#This Row],[StdDev]]</f>
        <v>#N/A</v>
      </c>
      <c r="S1530" t="e">
        <f>IF(AND(TableOMP[[#This Row],[total_time]]&gt;=TableOMP[[#This Row],[Low]], TableOMP[[#This Row],[total_time]]&lt;=TableOMP[[#This Row],[High]]),1,0)</f>
        <v>#N/A</v>
      </c>
    </row>
    <row r="1531" spans="1:19" x14ac:dyDescent="0.25">
      <c r="A1531" t="s">
        <v>15</v>
      </c>
      <c r="B1531">
        <v>10000</v>
      </c>
      <c r="C1531">
        <v>100</v>
      </c>
      <c r="D1531">
        <v>100000</v>
      </c>
      <c r="E1531">
        <v>11</v>
      </c>
      <c r="F1531">
        <v>1</v>
      </c>
      <c r="G1531">
        <v>17.462154999999999</v>
      </c>
      <c r="H1531">
        <v>0.46526200000000001</v>
      </c>
      <c r="I1531">
        <v>2.7292360000000002</v>
      </c>
      <c r="J1531">
        <v>0.272924</v>
      </c>
      <c r="K1531" t="str">
        <f t="shared" si="23"/>
        <v>6</v>
      </c>
      <c r="L1531" t="s">
        <v>43</v>
      </c>
      <c r="M1531" t="s">
        <v>44</v>
      </c>
      <c r="N15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11 1</v>
      </c>
      <c r="O1531" t="e">
        <f>VLOOKUP(TableOMP[[#This Row],[Label]],TableAvg[],2,FALSE)</f>
        <v>#N/A</v>
      </c>
      <c r="P1531" t="e">
        <f>VLOOKUP(TableOMP[[#This Row],[Label]],TableAvg[],3,FALSE)</f>
        <v>#N/A</v>
      </c>
      <c r="Q1531" t="e">
        <f>TableOMP[[#This Row],[Avg]]-$U$2*TableOMP[[#This Row],[StdDev]]</f>
        <v>#N/A</v>
      </c>
      <c r="R1531" t="e">
        <f>TableOMP[[#This Row],[Avg]]+$U$2*TableOMP[[#This Row],[StdDev]]</f>
        <v>#N/A</v>
      </c>
      <c r="S1531" t="e">
        <f>IF(AND(TableOMP[[#This Row],[total_time]]&gt;=TableOMP[[#This Row],[Low]], TableOMP[[#This Row],[total_time]]&lt;=TableOMP[[#This Row],[High]]),1,0)</f>
        <v>#N/A</v>
      </c>
    </row>
    <row r="1532" spans="1:19" x14ac:dyDescent="0.25">
      <c r="A1532" t="s">
        <v>15</v>
      </c>
      <c r="B1532">
        <v>10000</v>
      </c>
      <c r="C1532">
        <v>100</v>
      </c>
      <c r="D1532">
        <v>100000</v>
      </c>
      <c r="E1532">
        <v>12</v>
      </c>
      <c r="F1532">
        <v>1</v>
      </c>
      <c r="G1532">
        <v>16.126536999999999</v>
      </c>
      <c r="H1532">
        <v>0.47741899999999998</v>
      </c>
      <c r="I1532">
        <v>1.6354569999999999</v>
      </c>
      <c r="J1532">
        <v>0.148678</v>
      </c>
      <c r="K1532" t="str">
        <f t="shared" si="23"/>
        <v>6</v>
      </c>
      <c r="L1532" t="s">
        <v>43</v>
      </c>
      <c r="M1532" t="s">
        <v>44</v>
      </c>
      <c r="N15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12 1</v>
      </c>
      <c r="O1532" t="e">
        <f>VLOOKUP(TableOMP[[#This Row],[Label]],TableAvg[],2,FALSE)</f>
        <v>#N/A</v>
      </c>
      <c r="P1532" t="e">
        <f>VLOOKUP(TableOMP[[#This Row],[Label]],TableAvg[],3,FALSE)</f>
        <v>#N/A</v>
      </c>
      <c r="Q1532" t="e">
        <f>TableOMP[[#This Row],[Avg]]-$U$2*TableOMP[[#This Row],[StdDev]]</f>
        <v>#N/A</v>
      </c>
      <c r="R1532" t="e">
        <f>TableOMP[[#This Row],[Avg]]+$U$2*TableOMP[[#This Row],[StdDev]]</f>
        <v>#N/A</v>
      </c>
      <c r="S1532" t="e">
        <f>IF(AND(TableOMP[[#This Row],[total_time]]&gt;=TableOMP[[#This Row],[Low]], TableOMP[[#This Row],[total_time]]&lt;=TableOMP[[#This Row],[High]]),1,0)</f>
        <v>#N/A</v>
      </c>
    </row>
    <row r="1533" spans="1:19" x14ac:dyDescent="0.25">
      <c r="A1533" t="s">
        <v>15</v>
      </c>
      <c r="B1533">
        <v>10000</v>
      </c>
      <c r="C1533">
        <v>100</v>
      </c>
      <c r="D1533">
        <v>100000</v>
      </c>
      <c r="E1533">
        <v>13</v>
      </c>
      <c r="F1533">
        <v>1</v>
      </c>
      <c r="G1533">
        <v>14.767898000000001</v>
      </c>
      <c r="H1533">
        <v>0.200159</v>
      </c>
      <c r="I1533">
        <v>1.1748799999999999</v>
      </c>
      <c r="J1533">
        <v>9.7906999999999994E-2</v>
      </c>
      <c r="K1533" t="str">
        <f t="shared" si="23"/>
        <v>6</v>
      </c>
      <c r="L1533" t="s">
        <v>43</v>
      </c>
      <c r="M1533" t="s">
        <v>44</v>
      </c>
      <c r="N15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13 1</v>
      </c>
      <c r="O1533" t="e">
        <f>VLOOKUP(TableOMP[[#This Row],[Label]],TableAvg[],2,FALSE)</f>
        <v>#N/A</v>
      </c>
      <c r="P1533" t="e">
        <f>VLOOKUP(TableOMP[[#This Row],[Label]],TableAvg[],3,FALSE)</f>
        <v>#N/A</v>
      </c>
      <c r="Q1533" t="e">
        <f>TableOMP[[#This Row],[Avg]]-$U$2*TableOMP[[#This Row],[StdDev]]</f>
        <v>#N/A</v>
      </c>
      <c r="R1533" t="e">
        <f>TableOMP[[#This Row],[Avg]]+$U$2*TableOMP[[#This Row],[StdDev]]</f>
        <v>#N/A</v>
      </c>
      <c r="S1533" t="e">
        <f>IF(AND(TableOMP[[#This Row],[total_time]]&gt;=TableOMP[[#This Row],[Low]], TableOMP[[#This Row],[total_time]]&lt;=TableOMP[[#This Row],[High]]),1,0)</f>
        <v>#N/A</v>
      </c>
    </row>
    <row r="1534" spans="1:19" x14ac:dyDescent="0.25">
      <c r="A1534" t="s">
        <v>15</v>
      </c>
      <c r="B1534">
        <v>10000</v>
      </c>
      <c r="C1534">
        <v>100</v>
      </c>
      <c r="D1534">
        <v>100000</v>
      </c>
      <c r="E1534">
        <v>14</v>
      </c>
      <c r="F1534">
        <v>1</v>
      </c>
      <c r="G1534">
        <v>13.845584000000001</v>
      </c>
      <c r="H1534">
        <v>0.28633799999999998</v>
      </c>
      <c r="I1534">
        <v>1.969241</v>
      </c>
      <c r="J1534">
        <v>0.15148</v>
      </c>
      <c r="K1534" t="str">
        <f t="shared" si="23"/>
        <v>6</v>
      </c>
      <c r="L1534" t="s">
        <v>43</v>
      </c>
      <c r="M1534" t="s">
        <v>44</v>
      </c>
      <c r="N15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14 1</v>
      </c>
      <c r="O1534" t="e">
        <f>VLOOKUP(TableOMP[[#This Row],[Label]],TableAvg[],2,FALSE)</f>
        <v>#N/A</v>
      </c>
      <c r="P1534" t="e">
        <f>VLOOKUP(TableOMP[[#This Row],[Label]],TableAvg[],3,FALSE)</f>
        <v>#N/A</v>
      </c>
      <c r="Q1534" t="e">
        <f>TableOMP[[#This Row],[Avg]]-$U$2*TableOMP[[#This Row],[StdDev]]</f>
        <v>#N/A</v>
      </c>
      <c r="R1534" t="e">
        <f>TableOMP[[#This Row],[Avg]]+$U$2*TableOMP[[#This Row],[StdDev]]</f>
        <v>#N/A</v>
      </c>
      <c r="S1534" t="e">
        <f>IF(AND(TableOMP[[#This Row],[total_time]]&gt;=TableOMP[[#This Row],[Low]], TableOMP[[#This Row],[total_time]]&lt;=TableOMP[[#This Row],[High]]),1,0)</f>
        <v>#N/A</v>
      </c>
    </row>
    <row r="1535" spans="1:19" x14ac:dyDescent="0.25">
      <c r="A1535" t="s">
        <v>15</v>
      </c>
      <c r="B1535">
        <v>10000</v>
      </c>
      <c r="C1535">
        <v>100</v>
      </c>
      <c r="D1535">
        <v>100000</v>
      </c>
      <c r="E1535">
        <v>15</v>
      </c>
      <c r="F1535">
        <v>1</v>
      </c>
      <c r="G1535">
        <v>12.859443000000001</v>
      </c>
      <c r="H1535">
        <v>0.14038999999999999</v>
      </c>
      <c r="I1535">
        <v>0.56237999999999999</v>
      </c>
      <c r="J1535">
        <v>4.0169999999999997E-2</v>
      </c>
      <c r="K1535" t="str">
        <f t="shared" si="23"/>
        <v>6</v>
      </c>
      <c r="L1535" t="s">
        <v>43</v>
      </c>
      <c r="M1535" t="s">
        <v>44</v>
      </c>
      <c r="N15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15 1</v>
      </c>
      <c r="O1535" t="e">
        <f>VLOOKUP(TableOMP[[#This Row],[Label]],TableAvg[],2,FALSE)</f>
        <v>#N/A</v>
      </c>
      <c r="P1535" t="e">
        <f>VLOOKUP(TableOMP[[#This Row],[Label]],TableAvg[],3,FALSE)</f>
        <v>#N/A</v>
      </c>
      <c r="Q1535" t="e">
        <f>TableOMP[[#This Row],[Avg]]-$U$2*TableOMP[[#This Row],[StdDev]]</f>
        <v>#N/A</v>
      </c>
      <c r="R1535" t="e">
        <f>TableOMP[[#This Row],[Avg]]+$U$2*TableOMP[[#This Row],[StdDev]]</f>
        <v>#N/A</v>
      </c>
      <c r="S1535" t="e">
        <f>IF(AND(TableOMP[[#This Row],[total_time]]&gt;=TableOMP[[#This Row],[Low]], TableOMP[[#This Row],[total_time]]&lt;=TableOMP[[#This Row],[High]]),1,0)</f>
        <v>#N/A</v>
      </c>
    </row>
    <row r="1536" spans="1:19" x14ac:dyDescent="0.25">
      <c r="A1536" t="s">
        <v>15</v>
      </c>
      <c r="B1536">
        <v>10000</v>
      </c>
      <c r="C1536">
        <v>100</v>
      </c>
      <c r="D1536">
        <v>100000</v>
      </c>
      <c r="E1536">
        <v>16</v>
      </c>
      <c r="F1536">
        <v>1</v>
      </c>
      <c r="G1536">
        <v>12.355874999999999</v>
      </c>
      <c r="H1536">
        <v>0.35073900000000002</v>
      </c>
      <c r="I1536">
        <v>3.290759</v>
      </c>
      <c r="J1536">
        <v>0.219384</v>
      </c>
      <c r="K1536" t="str">
        <f t="shared" si="23"/>
        <v>6</v>
      </c>
      <c r="L1536" t="s">
        <v>43</v>
      </c>
      <c r="M1536" t="s">
        <v>44</v>
      </c>
      <c r="N15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16 1</v>
      </c>
      <c r="O1536" t="e">
        <f>VLOOKUP(TableOMP[[#This Row],[Label]],TableAvg[],2,FALSE)</f>
        <v>#N/A</v>
      </c>
      <c r="P1536" t="e">
        <f>VLOOKUP(TableOMP[[#This Row],[Label]],TableAvg[],3,FALSE)</f>
        <v>#N/A</v>
      </c>
      <c r="Q1536" t="e">
        <f>TableOMP[[#This Row],[Avg]]-$U$2*TableOMP[[#This Row],[StdDev]]</f>
        <v>#N/A</v>
      </c>
      <c r="R1536" t="e">
        <f>TableOMP[[#This Row],[Avg]]+$U$2*TableOMP[[#This Row],[StdDev]]</f>
        <v>#N/A</v>
      </c>
      <c r="S1536" t="e">
        <f>IF(AND(TableOMP[[#This Row],[total_time]]&gt;=TableOMP[[#This Row],[Low]], TableOMP[[#This Row],[total_time]]&lt;=TableOMP[[#This Row],[High]]),1,0)</f>
        <v>#N/A</v>
      </c>
    </row>
    <row r="1537" spans="1:19" x14ac:dyDescent="0.25">
      <c r="A1537" t="s">
        <v>15</v>
      </c>
      <c r="B1537">
        <v>10000</v>
      </c>
      <c r="C1537">
        <v>100</v>
      </c>
      <c r="D1537">
        <v>100000</v>
      </c>
      <c r="E1537">
        <v>17</v>
      </c>
      <c r="F1537">
        <v>1</v>
      </c>
      <c r="G1537">
        <v>11.937139</v>
      </c>
      <c r="H1537">
        <v>0.55968700000000005</v>
      </c>
      <c r="I1537">
        <v>3.3459750000000001</v>
      </c>
      <c r="J1537">
        <v>0.209123</v>
      </c>
      <c r="K1537" t="str">
        <f t="shared" si="23"/>
        <v>6</v>
      </c>
      <c r="L1537" t="s">
        <v>43</v>
      </c>
      <c r="M1537" t="s">
        <v>44</v>
      </c>
      <c r="N15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17 1</v>
      </c>
      <c r="O1537" t="e">
        <f>VLOOKUP(TableOMP[[#This Row],[Label]],TableAvg[],2,FALSE)</f>
        <v>#N/A</v>
      </c>
      <c r="P1537" t="e">
        <f>VLOOKUP(TableOMP[[#This Row],[Label]],TableAvg[],3,FALSE)</f>
        <v>#N/A</v>
      </c>
      <c r="Q1537" t="e">
        <f>TableOMP[[#This Row],[Avg]]-$U$2*TableOMP[[#This Row],[StdDev]]</f>
        <v>#N/A</v>
      </c>
      <c r="R1537" t="e">
        <f>TableOMP[[#This Row],[Avg]]+$U$2*TableOMP[[#This Row],[StdDev]]</f>
        <v>#N/A</v>
      </c>
      <c r="S1537" t="e">
        <f>IF(AND(TableOMP[[#This Row],[total_time]]&gt;=TableOMP[[#This Row],[Low]], TableOMP[[#This Row],[total_time]]&lt;=TableOMP[[#This Row],[High]]),1,0)</f>
        <v>#N/A</v>
      </c>
    </row>
    <row r="1538" spans="1:19" x14ac:dyDescent="0.25">
      <c r="A1538" t="s">
        <v>15</v>
      </c>
      <c r="B1538">
        <v>10000</v>
      </c>
      <c r="C1538">
        <v>100</v>
      </c>
      <c r="D1538">
        <v>100000</v>
      </c>
      <c r="E1538">
        <v>18</v>
      </c>
      <c r="F1538">
        <v>1</v>
      </c>
      <c r="G1538">
        <v>11.203455</v>
      </c>
      <c r="H1538">
        <v>0.23264799999999999</v>
      </c>
      <c r="I1538">
        <v>2.1086689999999999</v>
      </c>
      <c r="J1538">
        <v>0.124039</v>
      </c>
      <c r="K1538" t="str">
        <f t="shared" si="23"/>
        <v>6</v>
      </c>
      <c r="L1538" t="s">
        <v>43</v>
      </c>
      <c r="M1538" t="s">
        <v>44</v>
      </c>
      <c r="N15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18 1</v>
      </c>
      <c r="O1538" t="e">
        <f>VLOOKUP(TableOMP[[#This Row],[Label]],TableAvg[],2,FALSE)</f>
        <v>#N/A</v>
      </c>
      <c r="P1538" t="e">
        <f>VLOOKUP(TableOMP[[#This Row],[Label]],TableAvg[],3,FALSE)</f>
        <v>#N/A</v>
      </c>
      <c r="Q1538" t="e">
        <f>TableOMP[[#This Row],[Avg]]-$U$2*TableOMP[[#This Row],[StdDev]]</f>
        <v>#N/A</v>
      </c>
      <c r="R1538" t="e">
        <f>TableOMP[[#This Row],[Avg]]+$U$2*TableOMP[[#This Row],[StdDev]]</f>
        <v>#N/A</v>
      </c>
      <c r="S1538" t="e">
        <f>IF(AND(TableOMP[[#This Row],[total_time]]&gt;=TableOMP[[#This Row],[Low]], TableOMP[[#This Row],[total_time]]&lt;=TableOMP[[#This Row],[High]]),1,0)</f>
        <v>#N/A</v>
      </c>
    </row>
    <row r="1539" spans="1:19" x14ac:dyDescent="0.25">
      <c r="A1539" t="s">
        <v>15</v>
      </c>
      <c r="B1539">
        <v>10000</v>
      </c>
      <c r="C1539">
        <v>100</v>
      </c>
      <c r="D1539">
        <v>100000</v>
      </c>
      <c r="E1539">
        <v>19</v>
      </c>
      <c r="F1539">
        <v>1</v>
      </c>
      <c r="G1539">
        <v>10.848687999999999</v>
      </c>
      <c r="H1539">
        <v>0.43574099999999999</v>
      </c>
      <c r="I1539">
        <v>2.0081899999999999</v>
      </c>
      <c r="J1539">
        <v>0.111566</v>
      </c>
      <c r="K1539" t="str">
        <f t="shared" ref="K1539:K1602" si="24">MID(M1539,22,1)</f>
        <v>6</v>
      </c>
      <c r="L1539" t="s">
        <v>43</v>
      </c>
      <c r="M1539" t="s">
        <v>44</v>
      </c>
      <c r="N15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19 1</v>
      </c>
      <c r="O1539" t="e">
        <f>VLOOKUP(TableOMP[[#This Row],[Label]],TableAvg[],2,FALSE)</f>
        <v>#N/A</v>
      </c>
      <c r="P1539" t="e">
        <f>VLOOKUP(TableOMP[[#This Row],[Label]],TableAvg[],3,FALSE)</f>
        <v>#N/A</v>
      </c>
      <c r="Q1539" t="e">
        <f>TableOMP[[#This Row],[Avg]]-$U$2*TableOMP[[#This Row],[StdDev]]</f>
        <v>#N/A</v>
      </c>
      <c r="R1539" t="e">
        <f>TableOMP[[#This Row],[Avg]]+$U$2*TableOMP[[#This Row],[StdDev]]</f>
        <v>#N/A</v>
      </c>
      <c r="S1539" t="e">
        <f>IF(AND(TableOMP[[#This Row],[total_time]]&gt;=TableOMP[[#This Row],[Low]], TableOMP[[#This Row],[total_time]]&lt;=TableOMP[[#This Row],[High]]),1,0)</f>
        <v>#N/A</v>
      </c>
    </row>
    <row r="1540" spans="1:19" x14ac:dyDescent="0.25">
      <c r="A1540" t="s">
        <v>15</v>
      </c>
      <c r="B1540">
        <v>10000</v>
      </c>
      <c r="C1540">
        <v>100</v>
      </c>
      <c r="D1540">
        <v>100000</v>
      </c>
      <c r="E1540">
        <v>20</v>
      </c>
      <c r="F1540">
        <v>1</v>
      </c>
      <c r="G1540">
        <v>16.560448999999998</v>
      </c>
      <c r="H1540">
        <v>6.5517190000000003</v>
      </c>
      <c r="I1540">
        <v>38.252141999999999</v>
      </c>
      <c r="J1540">
        <v>2.013271</v>
      </c>
      <c r="K1540" t="str">
        <f t="shared" si="24"/>
        <v>6</v>
      </c>
      <c r="L1540" t="s">
        <v>43</v>
      </c>
      <c r="M1540" t="s">
        <v>44</v>
      </c>
      <c r="N15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20 1</v>
      </c>
      <c r="O1540" t="e">
        <f>VLOOKUP(TableOMP[[#This Row],[Label]],TableAvg[],2,FALSE)</f>
        <v>#N/A</v>
      </c>
      <c r="P1540" t="e">
        <f>VLOOKUP(TableOMP[[#This Row],[Label]],TableAvg[],3,FALSE)</f>
        <v>#N/A</v>
      </c>
      <c r="Q1540" t="e">
        <f>TableOMP[[#This Row],[Avg]]-$U$2*TableOMP[[#This Row],[StdDev]]</f>
        <v>#N/A</v>
      </c>
      <c r="R1540" t="e">
        <f>TableOMP[[#This Row],[Avg]]+$U$2*TableOMP[[#This Row],[StdDev]]</f>
        <v>#N/A</v>
      </c>
      <c r="S1540" t="e">
        <f>IF(AND(TableOMP[[#This Row],[total_time]]&gt;=TableOMP[[#This Row],[Low]], TableOMP[[#This Row],[total_time]]&lt;=TableOMP[[#This Row],[High]]),1,0)</f>
        <v>#N/A</v>
      </c>
    </row>
    <row r="1541" spans="1:19" x14ac:dyDescent="0.25">
      <c r="A1541" t="s">
        <v>15</v>
      </c>
      <c r="B1541">
        <v>10000</v>
      </c>
      <c r="C1541">
        <v>100</v>
      </c>
      <c r="D1541">
        <v>100000</v>
      </c>
      <c r="E1541">
        <v>21</v>
      </c>
      <c r="F1541">
        <v>1</v>
      </c>
      <c r="G1541">
        <v>19.118238000000002</v>
      </c>
      <c r="H1541">
        <v>9.651878</v>
      </c>
      <c r="I1541">
        <v>4.4197559999999996</v>
      </c>
      <c r="J1541">
        <v>0.22098799999999999</v>
      </c>
      <c r="K1541" t="str">
        <f t="shared" si="24"/>
        <v>6</v>
      </c>
      <c r="L1541" t="s">
        <v>43</v>
      </c>
      <c r="M1541" t="s">
        <v>44</v>
      </c>
      <c r="N15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21 1</v>
      </c>
      <c r="O1541" t="e">
        <f>VLOOKUP(TableOMP[[#This Row],[Label]],TableAvg[],2,FALSE)</f>
        <v>#N/A</v>
      </c>
      <c r="P1541" t="e">
        <f>VLOOKUP(TableOMP[[#This Row],[Label]],TableAvg[],3,FALSE)</f>
        <v>#N/A</v>
      </c>
      <c r="Q1541" t="e">
        <f>TableOMP[[#This Row],[Avg]]-$U$2*TableOMP[[#This Row],[StdDev]]</f>
        <v>#N/A</v>
      </c>
      <c r="R1541" t="e">
        <f>TableOMP[[#This Row],[Avg]]+$U$2*TableOMP[[#This Row],[StdDev]]</f>
        <v>#N/A</v>
      </c>
      <c r="S1541" t="e">
        <f>IF(AND(TableOMP[[#This Row],[total_time]]&gt;=TableOMP[[#This Row],[Low]], TableOMP[[#This Row],[total_time]]&lt;=TableOMP[[#This Row],[High]]),1,0)</f>
        <v>#N/A</v>
      </c>
    </row>
    <row r="1542" spans="1:19" x14ac:dyDescent="0.25">
      <c r="A1542" t="s">
        <v>15</v>
      </c>
      <c r="B1542">
        <v>10000</v>
      </c>
      <c r="C1542">
        <v>100</v>
      </c>
      <c r="D1542">
        <v>100000</v>
      </c>
      <c r="E1542">
        <v>22</v>
      </c>
      <c r="F1542">
        <v>1</v>
      </c>
      <c r="G1542">
        <v>9.2339199999999995</v>
      </c>
      <c r="H1542">
        <v>0.12512200000000001</v>
      </c>
      <c r="I1542">
        <v>0.69420099999999996</v>
      </c>
      <c r="J1542">
        <v>3.3057000000000003E-2</v>
      </c>
      <c r="K1542" t="str">
        <f t="shared" si="24"/>
        <v>6</v>
      </c>
      <c r="L1542" t="s">
        <v>43</v>
      </c>
      <c r="M1542" t="s">
        <v>44</v>
      </c>
      <c r="N15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22 1</v>
      </c>
      <c r="O1542" t="e">
        <f>VLOOKUP(TableOMP[[#This Row],[Label]],TableAvg[],2,FALSE)</f>
        <v>#N/A</v>
      </c>
      <c r="P1542" t="e">
        <f>VLOOKUP(TableOMP[[#This Row],[Label]],TableAvg[],3,FALSE)</f>
        <v>#N/A</v>
      </c>
      <c r="Q1542" t="e">
        <f>TableOMP[[#This Row],[Avg]]-$U$2*TableOMP[[#This Row],[StdDev]]</f>
        <v>#N/A</v>
      </c>
      <c r="R1542" t="e">
        <f>TableOMP[[#This Row],[Avg]]+$U$2*TableOMP[[#This Row],[StdDev]]</f>
        <v>#N/A</v>
      </c>
      <c r="S1542" t="e">
        <f>IF(AND(TableOMP[[#This Row],[total_time]]&gt;=TableOMP[[#This Row],[Low]], TableOMP[[#This Row],[total_time]]&lt;=TableOMP[[#This Row],[High]]),1,0)</f>
        <v>#N/A</v>
      </c>
    </row>
    <row r="1543" spans="1:19" x14ac:dyDescent="0.25">
      <c r="A1543" t="s">
        <v>15</v>
      </c>
      <c r="B1543">
        <v>10000</v>
      </c>
      <c r="C1543">
        <v>100</v>
      </c>
      <c r="D1543">
        <v>100000</v>
      </c>
      <c r="E1543">
        <v>23</v>
      </c>
      <c r="F1543">
        <v>1</v>
      </c>
      <c r="G1543">
        <v>9.1085290000000008</v>
      </c>
      <c r="H1543">
        <v>0.40844200000000003</v>
      </c>
      <c r="I1543">
        <v>2.1287389999999999</v>
      </c>
      <c r="J1543">
        <v>9.6761E-2</v>
      </c>
      <c r="K1543" t="str">
        <f t="shared" si="24"/>
        <v>6</v>
      </c>
      <c r="L1543" t="s">
        <v>43</v>
      </c>
      <c r="M1543" t="s">
        <v>44</v>
      </c>
      <c r="N15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23 1</v>
      </c>
      <c r="O1543" t="e">
        <f>VLOOKUP(TableOMP[[#This Row],[Label]],TableAvg[],2,FALSE)</f>
        <v>#N/A</v>
      </c>
      <c r="P1543" t="e">
        <f>VLOOKUP(TableOMP[[#This Row],[Label]],TableAvg[],3,FALSE)</f>
        <v>#N/A</v>
      </c>
      <c r="Q1543" t="e">
        <f>TableOMP[[#This Row],[Avg]]-$U$2*TableOMP[[#This Row],[StdDev]]</f>
        <v>#N/A</v>
      </c>
      <c r="R1543" t="e">
        <f>TableOMP[[#This Row],[Avg]]+$U$2*TableOMP[[#This Row],[StdDev]]</f>
        <v>#N/A</v>
      </c>
      <c r="S1543" t="e">
        <f>IF(AND(TableOMP[[#This Row],[total_time]]&gt;=TableOMP[[#This Row],[Low]], TableOMP[[#This Row],[total_time]]&lt;=TableOMP[[#This Row],[High]]),1,0)</f>
        <v>#N/A</v>
      </c>
    </row>
    <row r="1544" spans="1:19" x14ac:dyDescent="0.25">
      <c r="A1544" t="s">
        <v>15</v>
      </c>
      <c r="B1544">
        <v>10000</v>
      </c>
      <c r="C1544">
        <v>100</v>
      </c>
      <c r="D1544">
        <v>100000</v>
      </c>
      <c r="E1544">
        <v>24</v>
      </c>
      <c r="F1544">
        <v>1</v>
      </c>
      <c r="G1544">
        <v>8.6380189999999999</v>
      </c>
      <c r="H1544">
        <v>0.24610499999999999</v>
      </c>
      <c r="I1544">
        <v>3.2295929999999999</v>
      </c>
      <c r="J1544">
        <v>0.14041699999999999</v>
      </c>
      <c r="K1544" t="str">
        <f t="shared" si="24"/>
        <v>6</v>
      </c>
      <c r="L1544" t="s">
        <v>43</v>
      </c>
      <c r="M1544" t="s">
        <v>44</v>
      </c>
      <c r="N15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24 1</v>
      </c>
      <c r="O1544" t="e">
        <f>VLOOKUP(TableOMP[[#This Row],[Label]],TableAvg[],2,FALSE)</f>
        <v>#N/A</v>
      </c>
      <c r="P1544" t="e">
        <f>VLOOKUP(TableOMP[[#This Row],[Label]],TableAvg[],3,FALSE)</f>
        <v>#N/A</v>
      </c>
      <c r="Q1544" t="e">
        <f>TableOMP[[#This Row],[Avg]]-$U$2*TableOMP[[#This Row],[StdDev]]</f>
        <v>#N/A</v>
      </c>
      <c r="R1544" t="e">
        <f>TableOMP[[#This Row],[Avg]]+$U$2*TableOMP[[#This Row],[StdDev]]</f>
        <v>#N/A</v>
      </c>
      <c r="S1544" t="e">
        <f>IF(AND(TableOMP[[#This Row],[total_time]]&gt;=TableOMP[[#This Row],[Low]], TableOMP[[#This Row],[total_time]]&lt;=TableOMP[[#This Row],[High]]),1,0)</f>
        <v>#N/A</v>
      </c>
    </row>
    <row r="1545" spans="1:19" x14ac:dyDescent="0.25">
      <c r="A1545" t="s">
        <v>15</v>
      </c>
      <c r="B1545">
        <v>10000</v>
      </c>
      <c r="C1545">
        <v>100</v>
      </c>
      <c r="D1545">
        <v>100000</v>
      </c>
      <c r="E1545">
        <v>25</v>
      </c>
      <c r="F1545">
        <v>1</v>
      </c>
      <c r="G1545">
        <v>8.2363850000000003</v>
      </c>
      <c r="H1545">
        <v>0.13256399999999999</v>
      </c>
      <c r="I1545">
        <v>1.0009520000000001</v>
      </c>
      <c r="J1545">
        <v>4.1706E-2</v>
      </c>
      <c r="K1545" t="str">
        <f t="shared" si="24"/>
        <v>6</v>
      </c>
      <c r="L1545" t="s">
        <v>43</v>
      </c>
      <c r="M1545" t="s">
        <v>44</v>
      </c>
      <c r="N15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25 1</v>
      </c>
      <c r="O1545" t="e">
        <f>VLOOKUP(TableOMP[[#This Row],[Label]],TableAvg[],2,FALSE)</f>
        <v>#N/A</v>
      </c>
      <c r="P1545" t="e">
        <f>VLOOKUP(TableOMP[[#This Row],[Label]],TableAvg[],3,FALSE)</f>
        <v>#N/A</v>
      </c>
      <c r="Q1545" t="e">
        <f>TableOMP[[#This Row],[Avg]]-$U$2*TableOMP[[#This Row],[StdDev]]</f>
        <v>#N/A</v>
      </c>
      <c r="R1545" t="e">
        <f>TableOMP[[#This Row],[Avg]]+$U$2*TableOMP[[#This Row],[StdDev]]</f>
        <v>#N/A</v>
      </c>
      <c r="S1545" t="e">
        <f>IF(AND(TableOMP[[#This Row],[total_time]]&gt;=TableOMP[[#This Row],[Low]], TableOMP[[#This Row],[total_time]]&lt;=TableOMP[[#This Row],[High]]),1,0)</f>
        <v>#N/A</v>
      </c>
    </row>
    <row r="1546" spans="1:19" x14ac:dyDescent="0.25">
      <c r="A1546" t="s">
        <v>15</v>
      </c>
      <c r="B1546">
        <v>10000</v>
      </c>
      <c r="C1546">
        <v>100</v>
      </c>
      <c r="D1546">
        <v>100000</v>
      </c>
      <c r="E1546">
        <v>26</v>
      </c>
      <c r="F1546">
        <v>1</v>
      </c>
      <c r="G1546">
        <v>8.3310619999999993</v>
      </c>
      <c r="H1546">
        <v>0.44036199999999998</v>
      </c>
      <c r="I1546">
        <v>3.1227200000000002</v>
      </c>
      <c r="J1546">
        <v>0.12490900000000001</v>
      </c>
      <c r="K1546" t="str">
        <f t="shared" si="24"/>
        <v>6</v>
      </c>
      <c r="L1546" t="s">
        <v>43</v>
      </c>
      <c r="M1546" t="s">
        <v>44</v>
      </c>
      <c r="N15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26 1</v>
      </c>
      <c r="O1546" t="e">
        <f>VLOOKUP(TableOMP[[#This Row],[Label]],TableAvg[],2,FALSE)</f>
        <v>#N/A</v>
      </c>
      <c r="P1546" t="e">
        <f>VLOOKUP(TableOMP[[#This Row],[Label]],TableAvg[],3,FALSE)</f>
        <v>#N/A</v>
      </c>
      <c r="Q1546" t="e">
        <f>TableOMP[[#This Row],[Avg]]-$U$2*TableOMP[[#This Row],[StdDev]]</f>
        <v>#N/A</v>
      </c>
      <c r="R1546" t="e">
        <f>TableOMP[[#This Row],[Avg]]+$U$2*TableOMP[[#This Row],[StdDev]]</f>
        <v>#N/A</v>
      </c>
      <c r="S1546" t="e">
        <f>IF(AND(TableOMP[[#This Row],[total_time]]&gt;=TableOMP[[#This Row],[Low]], TableOMP[[#This Row],[total_time]]&lt;=TableOMP[[#This Row],[High]]),1,0)</f>
        <v>#N/A</v>
      </c>
    </row>
    <row r="1547" spans="1:19" x14ac:dyDescent="0.25">
      <c r="A1547" t="s">
        <v>15</v>
      </c>
      <c r="B1547">
        <v>10000</v>
      </c>
      <c r="C1547">
        <v>100</v>
      </c>
      <c r="D1547">
        <v>100000</v>
      </c>
      <c r="E1547">
        <v>27</v>
      </c>
      <c r="F1547">
        <v>1</v>
      </c>
      <c r="G1547">
        <v>7.9254110000000004</v>
      </c>
      <c r="H1547">
        <v>0.26106400000000002</v>
      </c>
      <c r="I1547">
        <v>3.8108919999999999</v>
      </c>
      <c r="J1547">
        <v>0.14657300000000001</v>
      </c>
      <c r="K1547" t="str">
        <f t="shared" si="24"/>
        <v>6</v>
      </c>
      <c r="L1547" t="s">
        <v>43</v>
      </c>
      <c r="M1547" t="s">
        <v>44</v>
      </c>
      <c r="N15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27 1</v>
      </c>
      <c r="O1547" t="e">
        <f>VLOOKUP(TableOMP[[#This Row],[Label]],TableAvg[],2,FALSE)</f>
        <v>#N/A</v>
      </c>
      <c r="P1547" t="e">
        <f>VLOOKUP(TableOMP[[#This Row],[Label]],TableAvg[],3,FALSE)</f>
        <v>#N/A</v>
      </c>
      <c r="Q1547" t="e">
        <f>TableOMP[[#This Row],[Avg]]-$U$2*TableOMP[[#This Row],[StdDev]]</f>
        <v>#N/A</v>
      </c>
      <c r="R1547" t="e">
        <f>TableOMP[[#This Row],[Avg]]+$U$2*TableOMP[[#This Row],[StdDev]]</f>
        <v>#N/A</v>
      </c>
      <c r="S1547" t="e">
        <f>IF(AND(TableOMP[[#This Row],[total_time]]&gt;=TableOMP[[#This Row],[Low]], TableOMP[[#This Row],[total_time]]&lt;=TableOMP[[#This Row],[High]]),1,0)</f>
        <v>#N/A</v>
      </c>
    </row>
    <row r="1548" spans="1:19" x14ac:dyDescent="0.25">
      <c r="A1548" t="s">
        <v>15</v>
      </c>
      <c r="B1548">
        <v>10000</v>
      </c>
      <c r="C1548">
        <v>100</v>
      </c>
      <c r="D1548">
        <v>100000</v>
      </c>
      <c r="E1548">
        <v>28</v>
      </c>
      <c r="F1548">
        <v>1</v>
      </c>
      <c r="G1548">
        <v>7.5798699999999997</v>
      </c>
      <c r="H1548">
        <v>0.15733800000000001</v>
      </c>
      <c r="I1548">
        <v>1.5530919999999999</v>
      </c>
      <c r="J1548">
        <v>5.7521999999999997E-2</v>
      </c>
      <c r="K1548" t="str">
        <f t="shared" si="24"/>
        <v>6</v>
      </c>
      <c r="L1548" t="s">
        <v>43</v>
      </c>
      <c r="M1548" t="s">
        <v>44</v>
      </c>
      <c r="N15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28 1</v>
      </c>
      <c r="O1548" t="e">
        <f>VLOOKUP(TableOMP[[#This Row],[Label]],TableAvg[],2,FALSE)</f>
        <v>#N/A</v>
      </c>
      <c r="P1548" t="e">
        <f>VLOOKUP(TableOMP[[#This Row],[Label]],TableAvg[],3,FALSE)</f>
        <v>#N/A</v>
      </c>
      <c r="Q1548" t="e">
        <f>TableOMP[[#This Row],[Avg]]-$U$2*TableOMP[[#This Row],[StdDev]]</f>
        <v>#N/A</v>
      </c>
      <c r="R1548" t="e">
        <f>TableOMP[[#This Row],[Avg]]+$U$2*TableOMP[[#This Row],[StdDev]]</f>
        <v>#N/A</v>
      </c>
      <c r="S1548" t="e">
        <f>IF(AND(TableOMP[[#This Row],[total_time]]&gt;=TableOMP[[#This Row],[Low]], TableOMP[[#This Row],[total_time]]&lt;=TableOMP[[#This Row],[High]]),1,0)</f>
        <v>#N/A</v>
      </c>
    </row>
    <row r="1549" spans="1:19" x14ac:dyDescent="0.25">
      <c r="A1549" t="s">
        <v>15</v>
      </c>
      <c r="B1549">
        <v>10000</v>
      </c>
      <c r="C1549">
        <v>100</v>
      </c>
      <c r="D1549">
        <v>100000</v>
      </c>
      <c r="E1549">
        <v>29</v>
      </c>
      <c r="F1549">
        <v>1</v>
      </c>
      <c r="G1549">
        <v>17.713864000000001</v>
      </c>
      <c r="H1549">
        <v>10.557040000000001</v>
      </c>
      <c r="I1549">
        <v>58.085242999999998</v>
      </c>
      <c r="J1549">
        <v>2.0744729999999998</v>
      </c>
      <c r="K1549" t="str">
        <f t="shared" si="24"/>
        <v>6</v>
      </c>
      <c r="L1549" t="s">
        <v>43</v>
      </c>
      <c r="M1549" t="s">
        <v>44</v>
      </c>
      <c r="N15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29 1</v>
      </c>
      <c r="O1549" t="e">
        <f>VLOOKUP(TableOMP[[#This Row],[Label]],TableAvg[],2,FALSE)</f>
        <v>#N/A</v>
      </c>
      <c r="P1549" t="e">
        <f>VLOOKUP(TableOMP[[#This Row],[Label]],TableAvg[],3,FALSE)</f>
        <v>#N/A</v>
      </c>
      <c r="Q1549" t="e">
        <f>TableOMP[[#This Row],[Avg]]-$U$2*TableOMP[[#This Row],[StdDev]]</f>
        <v>#N/A</v>
      </c>
      <c r="R1549" t="e">
        <f>TableOMP[[#This Row],[Avg]]+$U$2*TableOMP[[#This Row],[StdDev]]</f>
        <v>#N/A</v>
      </c>
      <c r="S1549" t="e">
        <f>IF(AND(TableOMP[[#This Row],[total_time]]&gt;=TableOMP[[#This Row],[Low]], TableOMP[[#This Row],[total_time]]&lt;=TableOMP[[#This Row],[High]]),1,0)</f>
        <v>#N/A</v>
      </c>
    </row>
    <row r="1550" spans="1:19" x14ac:dyDescent="0.25">
      <c r="A1550" t="s">
        <v>15</v>
      </c>
      <c r="B1550">
        <v>10000</v>
      </c>
      <c r="C1550">
        <v>100</v>
      </c>
      <c r="D1550">
        <v>100000</v>
      </c>
      <c r="E1550">
        <v>30</v>
      </c>
      <c r="F1550">
        <v>1</v>
      </c>
      <c r="G1550">
        <v>7.2458900000000002</v>
      </c>
      <c r="H1550">
        <v>0.27889000000000003</v>
      </c>
      <c r="I1550">
        <v>4.8730229999999999</v>
      </c>
      <c r="J1550">
        <v>0.16803499999999999</v>
      </c>
      <c r="K1550" t="str">
        <f t="shared" si="24"/>
        <v>6</v>
      </c>
      <c r="L1550" t="s">
        <v>43</v>
      </c>
      <c r="M1550" t="s">
        <v>44</v>
      </c>
      <c r="N15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30 1</v>
      </c>
      <c r="O1550" t="e">
        <f>VLOOKUP(TableOMP[[#This Row],[Label]],TableAvg[],2,FALSE)</f>
        <v>#N/A</v>
      </c>
      <c r="P1550" t="e">
        <f>VLOOKUP(TableOMP[[#This Row],[Label]],TableAvg[],3,FALSE)</f>
        <v>#N/A</v>
      </c>
      <c r="Q1550" t="e">
        <f>TableOMP[[#This Row],[Avg]]-$U$2*TableOMP[[#This Row],[StdDev]]</f>
        <v>#N/A</v>
      </c>
      <c r="R1550" t="e">
        <f>TableOMP[[#This Row],[Avg]]+$U$2*TableOMP[[#This Row],[StdDev]]</f>
        <v>#N/A</v>
      </c>
      <c r="S1550" t="e">
        <f>IF(AND(TableOMP[[#This Row],[total_time]]&gt;=TableOMP[[#This Row],[Low]], TableOMP[[#This Row],[total_time]]&lt;=TableOMP[[#This Row],[High]]),1,0)</f>
        <v>#N/A</v>
      </c>
    </row>
    <row r="1551" spans="1:19" x14ac:dyDescent="0.25">
      <c r="A1551" t="s">
        <v>15</v>
      </c>
      <c r="B1551">
        <v>10000</v>
      </c>
      <c r="C1551">
        <v>100</v>
      </c>
      <c r="D1551">
        <v>100000</v>
      </c>
      <c r="E1551">
        <v>31</v>
      </c>
      <c r="F1551">
        <v>1</v>
      </c>
      <c r="G1551">
        <v>7.1094530000000002</v>
      </c>
      <c r="H1551">
        <v>0.30247299999999999</v>
      </c>
      <c r="I1551">
        <v>5.1657409999999997</v>
      </c>
      <c r="J1551">
        <v>0.17219100000000001</v>
      </c>
      <c r="K1551" t="str">
        <f t="shared" si="24"/>
        <v>6</v>
      </c>
      <c r="L1551" t="s">
        <v>43</v>
      </c>
      <c r="M1551" t="s">
        <v>44</v>
      </c>
      <c r="N15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31 1</v>
      </c>
      <c r="O1551" t="e">
        <f>VLOOKUP(TableOMP[[#This Row],[Label]],TableAvg[],2,FALSE)</f>
        <v>#N/A</v>
      </c>
      <c r="P1551" t="e">
        <f>VLOOKUP(TableOMP[[#This Row],[Label]],TableAvg[],3,FALSE)</f>
        <v>#N/A</v>
      </c>
      <c r="Q1551" t="e">
        <f>TableOMP[[#This Row],[Avg]]-$U$2*TableOMP[[#This Row],[StdDev]]</f>
        <v>#N/A</v>
      </c>
      <c r="R1551" t="e">
        <f>TableOMP[[#This Row],[Avg]]+$U$2*TableOMP[[#This Row],[StdDev]]</f>
        <v>#N/A</v>
      </c>
      <c r="S1551" t="e">
        <f>IF(AND(TableOMP[[#This Row],[total_time]]&gt;=TableOMP[[#This Row],[Low]], TableOMP[[#This Row],[total_time]]&lt;=TableOMP[[#This Row],[High]]),1,0)</f>
        <v>#N/A</v>
      </c>
    </row>
    <row r="1552" spans="1:19" x14ac:dyDescent="0.25">
      <c r="A1552" t="s">
        <v>15</v>
      </c>
      <c r="B1552">
        <v>10000</v>
      </c>
      <c r="C1552">
        <v>100</v>
      </c>
      <c r="D1552">
        <v>100000</v>
      </c>
      <c r="E1552">
        <v>32</v>
      </c>
      <c r="F1552">
        <v>1</v>
      </c>
      <c r="G1552">
        <v>7.1335639999999998</v>
      </c>
      <c r="H1552">
        <v>0.45800600000000002</v>
      </c>
      <c r="I1552">
        <v>3.86714</v>
      </c>
      <c r="J1552">
        <v>0.124746</v>
      </c>
      <c r="K1552" t="str">
        <f t="shared" si="24"/>
        <v>6</v>
      </c>
      <c r="L1552" t="s">
        <v>43</v>
      </c>
      <c r="M1552" t="s">
        <v>44</v>
      </c>
      <c r="N15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32 1</v>
      </c>
      <c r="O1552" t="e">
        <f>VLOOKUP(TableOMP[[#This Row],[Label]],TableAvg[],2,FALSE)</f>
        <v>#N/A</v>
      </c>
      <c r="P1552" t="e">
        <f>VLOOKUP(TableOMP[[#This Row],[Label]],TableAvg[],3,FALSE)</f>
        <v>#N/A</v>
      </c>
      <c r="Q1552" t="e">
        <f>TableOMP[[#This Row],[Avg]]-$U$2*TableOMP[[#This Row],[StdDev]]</f>
        <v>#N/A</v>
      </c>
      <c r="R1552" t="e">
        <f>TableOMP[[#This Row],[Avg]]+$U$2*TableOMP[[#This Row],[StdDev]]</f>
        <v>#N/A</v>
      </c>
      <c r="S1552" t="e">
        <f>IF(AND(TableOMP[[#This Row],[total_time]]&gt;=TableOMP[[#This Row],[Low]], TableOMP[[#This Row],[total_time]]&lt;=TableOMP[[#This Row],[High]]),1,0)</f>
        <v>#N/A</v>
      </c>
    </row>
    <row r="1553" spans="1:19" x14ac:dyDescent="0.25">
      <c r="A1553" t="s">
        <v>15</v>
      </c>
      <c r="B1553">
        <v>10000</v>
      </c>
      <c r="C1553">
        <v>100</v>
      </c>
      <c r="D1553">
        <v>100000</v>
      </c>
      <c r="E1553">
        <v>33</v>
      </c>
      <c r="F1553">
        <v>1</v>
      </c>
      <c r="G1553">
        <v>7.016451</v>
      </c>
      <c r="H1553">
        <v>0.24465700000000001</v>
      </c>
      <c r="I1553">
        <v>4.2240409999999997</v>
      </c>
      <c r="J1553">
        <v>0.13200100000000001</v>
      </c>
      <c r="K1553" t="str">
        <f t="shared" si="24"/>
        <v>6</v>
      </c>
      <c r="L1553" t="s">
        <v>43</v>
      </c>
      <c r="M1553" t="s">
        <v>44</v>
      </c>
      <c r="N15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33 1</v>
      </c>
      <c r="O1553" t="e">
        <f>VLOOKUP(TableOMP[[#This Row],[Label]],TableAvg[],2,FALSE)</f>
        <v>#N/A</v>
      </c>
      <c r="P1553" t="e">
        <f>VLOOKUP(TableOMP[[#This Row],[Label]],TableAvg[],3,FALSE)</f>
        <v>#N/A</v>
      </c>
      <c r="Q1553" t="e">
        <f>TableOMP[[#This Row],[Avg]]-$U$2*TableOMP[[#This Row],[StdDev]]</f>
        <v>#N/A</v>
      </c>
      <c r="R1553" t="e">
        <f>TableOMP[[#This Row],[Avg]]+$U$2*TableOMP[[#This Row],[StdDev]]</f>
        <v>#N/A</v>
      </c>
      <c r="S1553" t="e">
        <f>IF(AND(TableOMP[[#This Row],[total_time]]&gt;=TableOMP[[#This Row],[Low]], TableOMP[[#This Row],[total_time]]&lt;=TableOMP[[#This Row],[High]]),1,0)</f>
        <v>#N/A</v>
      </c>
    </row>
    <row r="1554" spans="1:19" x14ac:dyDescent="0.25">
      <c r="A1554" t="s">
        <v>15</v>
      </c>
      <c r="B1554">
        <v>10000</v>
      </c>
      <c r="C1554">
        <v>100</v>
      </c>
      <c r="D1554">
        <v>100000</v>
      </c>
      <c r="E1554">
        <v>34</v>
      </c>
      <c r="F1554">
        <v>1</v>
      </c>
      <c r="G1554">
        <v>6.6864229999999996</v>
      </c>
      <c r="H1554">
        <v>0.150307</v>
      </c>
      <c r="I1554">
        <v>1.953031</v>
      </c>
      <c r="J1554">
        <v>5.9182999999999999E-2</v>
      </c>
      <c r="K1554" t="str">
        <f t="shared" si="24"/>
        <v>6</v>
      </c>
      <c r="L1554" t="s">
        <v>43</v>
      </c>
      <c r="M1554" t="s">
        <v>44</v>
      </c>
      <c r="N15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34 1</v>
      </c>
      <c r="O1554" t="e">
        <f>VLOOKUP(TableOMP[[#This Row],[Label]],TableAvg[],2,FALSE)</f>
        <v>#N/A</v>
      </c>
      <c r="P1554" t="e">
        <f>VLOOKUP(TableOMP[[#This Row],[Label]],TableAvg[],3,FALSE)</f>
        <v>#N/A</v>
      </c>
      <c r="Q1554" t="e">
        <f>TableOMP[[#This Row],[Avg]]-$U$2*TableOMP[[#This Row],[StdDev]]</f>
        <v>#N/A</v>
      </c>
      <c r="R1554" t="e">
        <f>TableOMP[[#This Row],[Avg]]+$U$2*TableOMP[[#This Row],[StdDev]]</f>
        <v>#N/A</v>
      </c>
      <c r="S1554" t="e">
        <f>IF(AND(TableOMP[[#This Row],[total_time]]&gt;=TableOMP[[#This Row],[Low]], TableOMP[[#This Row],[total_time]]&lt;=TableOMP[[#This Row],[High]]),1,0)</f>
        <v>#N/A</v>
      </c>
    </row>
    <row r="1555" spans="1:19" x14ac:dyDescent="0.25">
      <c r="A1555" t="s">
        <v>15</v>
      </c>
      <c r="B1555">
        <v>10000</v>
      </c>
      <c r="C1555">
        <v>100</v>
      </c>
      <c r="D1555">
        <v>100000</v>
      </c>
      <c r="E1555">
        <v>35</v>
      </c>
      <c r="F1555">
        <v>1</v>
      </c>
      <c r="G1555">
        <v>7.1823230000000002</v>
      </c>
      <c r="H1555">
        <v>0.72611700000000001</v>
      </c>
      <c r="I1555">
        <v>8.4126659999999998</v>
      </c>
      <c r="J1555">
        <v>0.24743100000000001</v>
      </c>
      <c r="K1555" t="str">
        <f t="shared" si="24"/>
        <v>6</v>
      </c>
      <c r="L1555" t="s">
        <v>43</v>
      </c>
      <c r="M1555" t="s">
        <v>44</v>
      </c>
      <c r="N15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35 1</v>
      </c>
      <c r="O1555" t="e">
        <f>VLOOKUP(TableOMP[[#This Row],[Label]],TableAvg[],2,FALSE)</f>
        <v>#N/A</v>
      </c>
      <c r="P1555" t="e">
        <f>VLOOKUP(TableOMP[[#This Row],[Label]],TableAvg[],3,FALSE)</f>
        <v>#N/A</v>
      </c>
      <c r="Q1555" t="e">
        <f>TableOMP[[#This Row],[Avg]]-$U$2*TableOMP[[#This Row],[StdDev]]</f>
        <v>#N/A</v>
      </c>
      <c r="R1555" t="e">
        <f>TableOMP[[#This Row],[Avg]]+$U$2*TableOMP[[#This Row],[StdDev]]</f>
        <v>#N/A</v>
      </c>
      <c r="S1555" t="e">
        <f>IF(AND(TableOMP[[#This Row],[total_time]]&gt;=TableOMP[[#This Row],[Low]], TableOMP[[#This Row],[total_time]]&lt;=TableOMP[[#This Row],[High]]),1,0)</f>
        <v>#N/A</v>
      </c>
    </row>
    <row r="1556" spans="1:19" x14ac:dyDescent="0.25">
      <c r="A1556" t="s">
        <v>15</v>
      </c>
      <c r="B1556">
        <v>10000</v>
      </c>
      <c r="C1556">
        <v>100</v>
      </c>
      <c r="D1556">
        <v>100000</v>
      </c>
      <c r="E1556">
        <v>36</v>
      </c>
      <c r="F1556">
        <v>1</v>
      </c>
      <c r="G1556">
        <v>6.4455590000000003</v>
      </c>
      <c r="H1556">
        <v>0.27398400000000001</v>
      </c>
      <c r="I1556">
        <v>5.7229580000000002</v>
      </c>
      <c r="J1556">
        <v>0.16351299999999999</v>
      </c>
      <c r="K1556" t="str">
        <f t="shared" si="24"/>
        <v>6</v>
      </c>
      <c r="L1556" t="s">
        <v>43</v>
      </c>
      <c r="M1556" t="s">
        <v>44</v>
      </c>
      <c r="N15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36 1</v>
      </c>
      <c r="O1556" t="e">
        <f>VLOOKUP(TableOMP[[#This Row],[Label]],TableAvg[],2,FALSE)</f>
        <v>#N/A</v>
      </c>
      <c r="P1556" t="e">
        <f>VLOOKUP(TableOMP[[#This Row],[Label]],TableAvg[],3,FALSE)</f>
        <v>#N/A</v>
      </c>
      <c r="Q1556" t="e">
        <f>TableOMP[[#This Row],[Avg]]-$U$2*TableOMP[[#This Row],[StdDev]]</f>
        <v>#N/A</v>
      </c>
      <c r="R1556" t="e">
        <f>TableOMP[[#This Row],[Avg]]+$U$2*TableOMP[[#This Row],[StdDev]]</f>
        <v>#N/A</v>
      </c>
      <c r="S1556" t="e">
        <f>IF(AND(TableOMP[[#This Row],[total_time]]&gt;=TableOMP[[#This Row],[Low]], TableOMP[[#This Row],[total_time]]&lt;=TableOMP[[#This Row],[High]]),1,0)</f>
        <v>#N/A</v>
      </c>
    </row>
    <row r="1557" spans="1:19" x14ac:dyDescent="0.25">
      <c r="A1557" t="s">
        <v>15</v>
      </c>
      <c r="B1557">
        <v>10000</v>
      </c>
      <c r="C1557">
        <v>100</v>
      </c>
      <c r="D1557">
        <v>100000</v>
      </c>
      <c r="E1557">
        <v>37</v>
      </c>
      <c r="F1557">
        <v>1</v>
      </c>
      <c r="G1557">
        <v>6.2832319999999999</v>
      </c>
      <c r="H1557">
        <v>0.29721500000000001</v>
      </c>
      <c r="I1557">
        <v>7.432429</v>
      </c>
      <c r="J1557">
        <v>0.206456</v>
      </c>
      <c r="K1557" t="str">
        <f t="shared" si="24"/>
        <v>6</v>
      </c>
      <c r="L1557" t="s">
        <v>43</v>
      </c>
      <c r="M1557" t="s">
        <v>44</v>
      </c>
      <c r="N15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37 1</v>
      </c>
      <c r="O1557" t="e">
        <f>VLOOKUP(TableOMP[[#This Row],[Label]],TableAvg[],2,FALSE)</f>
        <v>#N/A</v>
      </c>
      <c r="P1557" t="e">
        <f>VLOOKUP(TableOMP[[#This Row],[Label]],TableAvg[],3,FALSE)</f>
        <v>#N/A</v>
      </c>
      <c r="Q1557" t="e">
        <f>TableOMP[[#This Row],[Avg]]-$U$2*TableOMP[[#This Row],[StdDev]]</f>
        <v>#N/A</v>
      </c>
      <c r="R1557" t="e">
        <f>TableOMP[[#This Row],[Avg]]+$U$2*TableOMP[[#This Row],[StdDev]]</f>
        <v>#N/A</v>
      </c>
      <c r="S1557" t="e">
        <f>IF(AND(TableOMP[[#This Row],[total_time]]&gt;=TableOMP[[#This Row],[Low]], TableOMP[[#This Row],[total_time]]&lt;=TableOMP[[#This Row],[High]]),1,0)</f>
        <v>#N/A</v>
      </c>
    </row>
    <row r="1558" spans="1:19" x14ac:dyDescent="0.25">
      <c r="A1558" t="s">
        <v>15</v>
      </c>
      <c r="B1558">
        <v>10000</v>
      </c>
      <c r="C1558">
        <v>100</v>
      </c>
      <c r="D1558">
        <v>100000</v>
      </c>
      <c r="E1558">
        <v>38</v>
      </c>
      <c r="F1558">
        <v>1</v>
      </c>
      <c r="G1558">
        <v>6.3124799999999999</v>
      </c>
      <c r="H1558">
        <v>0.13639299999999999</v>
      </c>
      <c r="I1558">
        <v>1.4222969999999999</v>
      </c>
      <c r="J1558">
        <v>3.8440000000000002E-2</v>
      </c>
      <c r="K1558" t="str">
        <f t="shared" si="24"/>
        <v>6</v>
      </c>
      <c r="L1558" t="s">
        <v>43</v>
      </c>
      <c r="M1558" t="s">
        <v>44</v>
      </c>
      <c r="N15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38 1</v>
      </c>
      <c r="O1558" t="e">
        <f>VLOOKUP(TableOMP[[#This Row],[Label]],TableAvg[],2,FALSE)</f>
        <v>#N/A</v>
      </c>
      <c r="P1558" t="e">
        <f>VLOOKUP(TableOMP[[#This Row],[Label]],TableAvg[],3,FALSE)</f>
        <v>#N/A</v>
      </c>
      <c r="Q1558" t="e">
        <f>TableOMP[[#This Row],[Avg]]-$U$2*TableOMP[[#This Row],[StdDev]]</f>
        <v>#N/A</v>
      </c>
      <c r="R1558" t="e">
        <f>TableOMP[[#This Row],[Avg]]+$U$2*TableOMP[[#This Row],[StdDev]]</f>
        <v>#N/A</v>
      </c>
      <c r="S1558" t="e">
        <f>IF(AND(TableOMP[[#This Row],[total_time]]&gt;=TableOMP[[#This Row],[Low]], TableOMP[[#This Row],[total_time]]&lt;=TableOMP[[#This Row],[High]]),1,0)</f>
        <v>#N/A</v>
      </c>
    </row>
    <row r="1559" spans="1:19" x14ac:dyDescent="0.25">
      <c r="A1559" t="s">
        <v>15</v>
      </c>
      <c r="B1559">
        <v>10000</v>
      </c>
      <c r="C1559">
        <v>100</v>
      </c>
      <c r="D1559">
        <v>100000</v>
      </c>
      <c r="E1559">
        <v>39</v>
      </c>
      <c r="F1559">
        <v>1</v>
      </c>
      <c r="G1559">
        <v>6.1264219999999998</v>
      </c>
      <c r="H1559">
        <v>0.161583</v>
      </c>
      <c r="I1559">
        <v>2.1211280000000001</v>
      </c>
      <c r="J1559">
        <v>5.5819000000000001E-2</v>
      </c>
      <c r="K1559" t="str">
        <f t="shared" si="24"/>
        <v>6</v>
      </c>
      <c r="L1559" t="s">
        <v>43</v>
      </c>
      <c r="M1559" t="s">
        <v>44</v>
      </c>
      <c r="N15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39 1</v>
      </c>
      <c r="O1559" t="e">
        <f>VLOOKUP(TableOMP[[#This Row],[Label]],TableAvg[],2,FALSE)</f>
        <v>#N/A</v>
      </c>
      <c r="P1559" t="e">
        <f>VLOOKUP(TableOMP[[#This Row],[Label]],TableAvg[],3,FALSE)</f>
        <v>#N/A</v>
      </c>
      <c r="Q1559" t="e">
        <f>TableOMP[[#This Row],[Avg]]-$U$2*TableOMP[[#This Row],[StdDev]]</f>
        <v>#N/A</v>
      </c>
      <c r="R1559" t="e">
        <f>TableOMP[[#This Row],[Avg]]+$U$2*TableOMP[[#This Row],[StdDev]]</f>
        <v>#N/A</v>
      </c>
      <c r="S1559" t="e">
        <f>IF(AND(TableOMP[[#This Row],[total_time]]&gt;=TableOMP[[#This Row],[Low]], TableOMP[[#This Row],[total_time]]&lt;=TableOMP[[#This Row],[High]]),1,0)</f>
        <v>#N/A</v>
      </c>
    </row>
    <row r="1560" spans="1:19" x14ac:dyDescent="0.25">
      <c r="A1560" t="s">
        <v>15</v>
      </c>
      <c r="B1560">
        <v>10000</v>
      </c>
      <c r="C1560">
        <v>100</v>
      </c>
      <c r="D1560">
        <v>100000</v>
      </c>
      <c r="E1560">
        <v>40</v>
      </c>
      <c r="F1560">
        <v>1</v>
      </c>
      <c r="G1560">
        <v>5.9706289999999997</v>
      </c>
      <c r="H1560">
        <v>0.14166799999999999</v>
      </c>
      <c r="I1560">
        <v>1.985608</v>
      </c>
      <c r="J1560">
        <v>5.0913E-2</v>
      </c>
      <c r="K1560" t="str">
        <f t="shared" si="24"/>
        <v>6</v>
      </c>
      <c r="L1560" t="s">
        <v>43</v>
      </c>
      <c r="M1560" t="s">
        <v>44</v>
      </c>
      <c r="N15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40 1</v>
      </c>
      <c r="O1560" t="e">
        <f>VLOOKUP(TableOMP[[#This Row],[Label]],TableAvg[],2,FALSE)</f>
        <v>#N/A</v>
      </c>
      <c r="P1560" t="e">
        <f>VLOOKUP(TableOMP[[#This Row],[Label]],TableAvg[],3,FALSE)</f>
        <v>#N/A</v>
      </c>
      <c r="Q1560" t="e">
        <f>TableOMP[[#This Row],[Avg]]-$U$2*TableOMP[[#This Row],[StdDev]]</f>
        <v>#N/A</v>
      </c>
      <c r="R1560" t="e">
        <f>TableOMP[[#This Row],[Avg]]+$U$2*TableOMP[[#This Row],[StdDev]]</f>
        <v>#N/A</v>
      </c>
      <c r="S1560" t="e">
        <f>IF(AND(TableOMP[[#This Row],[total_time]]&gt;=TableOMP[[#This Row],[Low]], TableOMP[[#This Row],[total_time]]&lt;=TableOMP[[#This Row],[High]]),1,0)</f>
        <v>#N/A</v>
      </c>
    </row>
    <row r="1561" spans="1:19" x14ac:dyDescent="0.25">
      <c r="A1561" t="s">
        <v>15</v>
      </c>
      <c r="B1561">
        <v>10000</v>
      </c>
      <c r="C1561">
        <v>100</v>
      </c>
      <c r="D1561">
        <v>100000</v>
      </c>
      <c r="E1561">
        <v>41</v>
      </c>
      <c r="F1561">
        <v>1</v>
      </c>
      <c r="G1561">
        <v>5.9313219999999998</v>
      </c>
      <c r="H1561">
        <v>0.18466199999999999</v>
      </c>
      <c r="I1561">
        <v>3.167913</v>
      </c>
      <c r="J1561">
        <v>7.9198000000000005E-2</v>
      </c>
      <c r="K1561" t="str">
        <f t="shared" si="24"/>
        <v>6</v>
      </c>
      <c r="L1561" t="s">
        <v>43</v>
      </c>
      <c r="M1561" t="s">
        <v>44</v>
      </c>
      <c r="N15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41 1</v>
      </c>
      <c r="O1561" t="e">
        <f>VLOOKUP(TableOMP[[#This Row],[Label]],TableAvg[],2,FALSE)</f>
        <v>#N/A</v>
      </c>
      <c r="P1561" t="e">
        <f>VLOOKUP(TableOMP[[#This Row],[Label]],TableAvg[],3,FALSE)</f>
        <v>#N/A</v>
      </c>
      <c r="Q1561" t="e">
        <f>TableOMP[[#This Row],[Avg]]-$U$2*TableOMP[[#This Row],[StdDev]]</f>
        <v>#N/A</v>
      </c>
      <c r="R1561" t="e">
        <f>TableOMP[[#This Row],[Avg]]+$U$2*TableOMP[[#This Row],[StdDev]]</f>
        <v>#N/A</v>
      </c>
      <c r="S1561" t="e">
        <f>IF(AND(TableOMP[[#This Row],[total_time]]&gt;=TableOMP[[#This Row],[Low]], TableOMP[[#This Row],[total_time]]&lt;=TableOMP[[#This Row],[High]]),1,0)</f>
        <v>#N/A</v>
      </c>
    </row>
    <row r="1562" spans="1:19" x14ac:dyDescent="0.25">
      <c r="A1562" t="s">
        <v>15</v>
      </c>
      <c r="B1562">
        <v>10000</v>
      </c>
      <c r="C1562">
        <v>100</v>
      </c>
      <c r="D1562">
        <v>100000</v>
      </c>
      <c r="E1562">
        <v>42</v>
      </c>
      <c r="F1562">
        <v>1</v>
      </c>
      <c r="G1562">
        <v>5.9104380000000001</v>
      </c>
      <c r="H1562">
        <v>0.16628699999999999</v>
      </c>
      <c r="I1562">
        <v>1.933775</v>
      </c>
      <c r="J1562">
        <v>4.7164999999999999E-2</v>
      </c>
      <c r="K1562" t="str">
        <f t="shared" si="24"/>
        <v>6</v>
      </c>
      <c r="L1562" t="s">
        <v>43</v>
      </c>
      <c r="M1562" t="s">
        <v>44</v>
      </c>
      <c r="N15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42 1</v>
      </c>
      <c r="O1562" t="e">
        <f>VLOOKUP(TableOMP[[#This Row],[Label]],TableAvg[],2,FALSE)</f>
        <v>#N/A</v>
      </c>
      <c r="P1562" t="e">
        <f>VLOOKUP(TableOMP[[#This Row],[Label]],TableAvg[],3,FALSE)</f>
        <v>#N/A</v>
      </c>
      <c r="Q1562" t="e">
        <f>TableOMP[[#This Row],[Avg]]-$U$2*TableOMP[[#This Row],[StdDev]]</f>
        <v>#N/A</v>
      </c>
      <c r="R1562" t="e">
        <f>TableOMP[[#This Row],[Avg]]+$U$2*TableOMP[[#This Row],[StdDev]]</f>
        <v>#N/A</v>
      </c>
      <c r="S1562" t="e">
        <f>IF(AND(TableOMP[[#This Row],[total_time]]&gt;=TableOMP[[#This Row],[Low]], TableOMP[[#This Row],[total_time]]&lt;=TableOMP[[#This Row],[High]]),1,0)</f>
        <v>#N/A</v>
      </c>
    </row>
    <row r="1563" spans="1:19" x14ac:dyDescent="0.25">
      <c r="A1563" t="s">
        <v>15</v>
      </c>
      <c r="B1563">
        <v>10000</v>
      </c>
      <c r="C1563">
        <v>100</v>
      </c>
      <c r="D1563">
        <v>100000</v>
      </c>
      <c r="E1563">
        <v>43</v>
      </c>
      <c r="F1563">
        <v>1</v>
      </c>
      <c r="G1563">
        <v>5.9373570000000004</v>
      </c>
      <c r="H1563">
        <v>0.17553199999999999</v>
      </c>
      <c r="I1563">
        <v>2.793561</v>
      </c>
      <c r="J1563">
        <v>6.6513000000000003E-2</v>
      </c>
      <c r="K1563" t="str">
        <f t="shared" si="24"/>
        <v>6</v>
      </c>
      <c r="L1563" t="s">
        <v>43</v>
      </c>
      <c r="M1563" t="s">
        <v>44</v>
      </c>
      <c r="N15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43 1</v>
      </c>
      <c r="O1563" t="e">
        <f>VLOOKUP(TableOMP[[#This Row],[Label]],TableAvg[],2,FALSE)</f>
        <v>#N/A</v>
      </c>
      <c r="P1563" t="e">
        <f>VLOOKUP(TableOMP[[#This Row],[Label]],TableAvg[],3,FALSE)</f>
        <v>#N/A</v>
      </c>
      <c r="Q1563" t="e">
        <f>TableOMP[[#This Row],[Avg]]-$U$2*TableOMP[[#This Row],[StdDev]]</f>
        <v>#N/A</v>
      </c>
      <c r="R1563" t="e">
        <f>TableOMP[[#This Row],[Avg]]+$U$2*TableOMP[[#This Row],[StdDev]]</f>
        <v>#N/A</v>
      </c>
      <c r="S1563" t="e">
        <f>IF(AND(TableOMP[[#This Row],[total_time]]&gt;=TableOMP[[#This Row],[Low]], TableOMP[[#This Row],[total_time]]&lt;=TableOMP[[#This Row],[High]]),1,0)</f>
        <v>#N/A</v>
      </c>
    </row>
    <row r="1564" spans="1:19" x14ac:dyDescent="0.25">
      <c r="A1564" t="s">
        <v>15</v>
      </c>
      <c r="B1564">
        <v>10000</v>
      </c>
      <c r="C1564">
        <v>100</v>
      </c>
      <c r="D1564">
        <v>100000</v>
      </c>
      <c r="E1564">
        <v>44</v>
      </c>
      <c r="F1564">
        <v>1</v>
      </c>
      <c r="G1564">
        <v>5.7496710000000002</v>
      </c>
      <c r="H1564">
        <v>0.152756</v>
      </c>
      <c r="I1564">
        <v>2.1195279999999999</v>
      </c>
      <c r="J1564">
        <v>4.9291000000000001E-2</v>
      </c>
      <c r="K1564" t="str">
        <f t="shared" si="24"/>
        <v>6</v>
      </c>
      <c r="L1564" t="s">
        <v>43</v>
      </c>
      <c r="M1564" t="s">
        <v>44</v>
      </c>
      <c r="N15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44 1</v>
      </c>
      <c r="O1564" t="e">
        <f>VLOOKUP(TableOMP[[#This Row],[Label]],TableAvg[],2,FALSE)</f>
        <v>#N/A</v>
      </c>
      <c r="P1564" t="e">
        <f>VLOOKUP(TableOMP[[#This Row],[Label]],TableAvg[],3,FALSE)</f>
        <v>#N/A</v>
      </c>
      <c r="Q1564" t="e">
        <f>TableOMP[[#This Row],[Avg]]-$U$2*TableOMP[[#This Row],[StdDev]]</f>
        <v>#N/A</v>
      </c>
      <c r="R1564" t="e">
        <f>TableOMP[[#This Row],[Avg]]+$U$2*TableOMP[[#This Row],[StdDev]]</f>
        <v>#N/A</v>
      </c>
      <c r="S1564" t="e">
        <f>IF(AND(TableOMP[[#This Row],[total_time]]&gt;=TableOMP[[#This Row],[Low]], TableOMP[[#This Row],[total_time]]&lt;=TableOMP[[#This Row],[High]]),1,0)</f>
        <v>#N/A</v>
      </c>
    </row>
    <row r="1565" spans="1:19" x14ac:dyDescent="0.25">
      <c r="A1565" t="s">
        <v>15</v>
      </c>
      <c r="B1565">
        <v>10000</v>
      </c>
      <c r="C1565">
        <v>100</v>
      </c>
      <c r="D1565">
        <v>100000</v>
      </c>
      <c r="E1565">
        <v>45</v>
      </c>
      <c r="F1565">
        <v>1</v>
      </c>
      <c r="G1565">
        <v>5.7245939999999997</v>
      </c>
      <c r="H1565">
        <v>0.16409799999999999</v>
      </c>
      <c r="I1565">
        <v>2.246356</v>
      </c>
      <c r="J1565">
        <v>5.1054000000000002E-2</v>
      </c>
      <c r="K1565" t="str">
        <f t="shared" si="24"/>
        <v>6</v>
      </c>
      <c r="L1565" t="s">
        <v>43</v>
      </c>
      <c r="M1565" t="s">
        <v>44</v>
      </c>
      <c r="N15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45 1</v>
      </c>
      <c r="O1565" t="e">
        <f>VLOOKUP(TableOMP[[#This Row],[Label]],TableAvg[],2,FALSE)</f>
        <v>#N/A</v>
      </c>
      <c r="P1565" t="e">
        <f>VLOOKUP(TableOMP[[#This Row],[Label]],TableAvg[],3,FALSE)</f>
        <v>#N/A</v>
      </c>
      <c r="Q1565" t="e">
        <f>TableOMP[[#This Row],[Avg]]-$U$2*TableOMP[[#This Row],[StdDev]]</f>
        <v>#N/A</v>
      </c>
      <c r="R1565" t="e">
        <f>TableOMP[[#This Row],[Avg]]+$U$2*TableOMP[[#This Row],[StdDev]]</f>
        <v>#N/A</v>
      </c>
      <c r="S1565" t="e">
        <f>IF(AND(TableOMP[[#This Row],[total_time]]&gt;=TableOMP[[#This Row],[Low]], TableOMP[[#This Row],[total_time]]&lt;=TableOMP[[#This Row],[High]]),1,0)</f>
        <v>#N/A</v>
      </c>
    </row>
    <row r="1566" spans="1:19" x14ac:dyDescent="0.25">
      <c r="A1566" t="s">
        <v>15</v>
      </c>
      <c r="B1566">
        <v>10000</v>
      </c>
      <c r="C1566">
        <v>100</v>
      </c>
      <c r="D1566">
        <v>100000</v>
      </c>
      <c r="E1566">
        <v>46</v>
      </c>
      <c r="F1566">
        <v>1</v>
      </c>
      <c r="G1566">
        <v>5.8266770000000001</v>
      </c>
      <c r="H1566">
        <v>0.152421</v>
      </c>
      <c r="I1566">
        <v>2.3008489999999999</v>
      </c>
      <c r="J1566">
        <v>5.1130000000000002E-2</v>
      </c>
      <c r="K1566" t="str">
        <f t="shared" si="24"/>
        <v>6</v>
      </c>
      <c r="L1566" t="s">
        <v>43</v>
      </c>
      <c r="M1566" t="s">
        <v>44</v>
      </c>
      <c r="N15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46 1</v>
      </c>
      <c r="O1566" t="e">
        <f>VLOOKUP(TableOMP[[#This Row],[Label]],TableAvg[],2,FALSE)</f>
        <v>#N/A</v>
      </c>
      <c r="P1566" t="e">
        <f>VLOOKUP(TableOMP[[#This Row],[Label]],TableAvg[],3,FALSE)</f>
        <v>#N/A</v>
      </c>
      <c r="Q1566" t="e">
        <f>TableOMP[[#This Row],[Avg]]-$U$2*TableOMP[[#This Row],[StdDev]]</f>
        <v>#N/A</v>
      </c>
      <c r="R1566" t="e">
        <f>TableOMP[[#This Row],[Avg]]+$U$2*TableOMP[[#This Row],[StdDev]]</f>
        <v>#N/A</v>
      </c>
      <c r="S1566" t="e">
        <f>IF(AND(TableOMP[[#This Row],[total_time]]&gt;=TableOMP[[#This Row],[Low]], TableOMP[[#This Row],[total_time]]&lt;=TableOMP[[#This Row],[High]]),1,0)</f>
        <v>#N/A</v>
      </c>
    </row>
    <row r="1567" spans="1:19" x14ac:dyDescent="0.25">
      <c r="A1567" t="s">
        <v>15</v>
      </c>
      <c r="B1567">
        <v>10000</v>
      </c>
      <c r="C1567">
        <v>100</v>
      </c>
      <c r="D1567">
        <v>100000</v>
      </c>
      <c r="E1567">
        <v>47</v>
      </c>
      <c r="F1567">
        <v>1</v>
      </c>
      <c r="G1567">
        <v>5.3633870000000003</v>
      </c>
      <c r="H1567">
        <v>0.16971600000000001</v>
      </c>
      <c r="I1567">
        <v>2.291887</v>
      </c>
      <c r="J1567">
        <v>4.9824E-2</v>
      </c>
      <c r="K1567" t="str">
        <f t="shared" si="24"/>
        <v>6</v>
      </c>
      <c r="L1567" t="s">
        <v>43</v>
      </c>
      <c r="M1567" t="s">
        <v>44</v>
      </c>
      <c r="N15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47 1</v>
      </c>
      <c r="O1567" t="e">
        <f>VLOOKUP(TableOMP[[#This Row],[Label]],TableAvg[],2,FALSE)</f>
        <v>#N/A</v>
      </c>
      <c r="P1567" t="e">
        <f>VLOOKUP(TableOMP[[#This Row],[Label]],TableAvg[],3,FALSE)</f>
        <v>#N/A</v>
      </c>
      <c r="Q1567" t="e">
        <f>TableOMP[[#This Row],[Avg]]-$U$2*TableOMP[[#This Row],[StdDev]]</f>
        <v>#N/A</v>
      </c>
      <c r="R1567" t="e">
        <f>TableOMP[[#This Row],[Avg]]+$U$2*TableOMP[[#This Row],[StdDev]]</f>
        <v>#N/A</v>
      </c>
      <c r="S1567" t="e">
        <f>IF(AND(TableOMP[[#This Row],[total_time]]&gt;=TableOMP[[#This Row],[Low]], TableOMP[[#This Row],[total_time]]&lt;=TableOMP[[#This Row],[High]]),1,0)</f>
        <v>#N/A</v>
      </c>
    </row>
    <row r="1568" spans="1:19" x14ac:dyDescent="0.25">
      <c r="A1568" t="s">
        <v>15</v>
      </c>
      <c r="B1568">
        <v>10000</v>
      </c>
      <c r="C1568">
        <v>100</v>
      </c>
      <c r="D1568">
        <v>100000</v>
      </c>
      <c r="E1568">
        <v>48</v>
      </c>
      <c r="F1568">
        <v>1</v>
      </c>
      <c r="G1568">
        <v>5.7755320000000001</v>
      </c>
      <c r="H1568">
        <v>0.17705899999999999</v>
      </c>
      <c r="I1568">
        <v>2.6076980000000001</v>
      </c>
      <c r="J1568">
        <v>5.5482999999999998E-2</v>
      </c>
      <c r="K1568" t="str">
        <f t="shared" si="24"/>
        <v>6</v>
      </c>
      <c r="L1568" t="s">
        <v>43</v>
      </c>
      <c r="M1568" t="s">
        <v>44</v>
      </c>
      <c r="N15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48 1</v>
      </c>
      <c r="O1568" t="e">
        <f>VLOOKUP(TableOMP[[#This Row],[Label]],TableAvg[],2,FALSE)</f>
        <v>#N/A</v>
      </c>
      <c r="P1568" t="e">
        <f>VLOOKUP(TableOMP[[#This Row],[Label]],TableAvg[],3,FALSE)</f>
        <v>#N/A</v>
      </c>
      <c r="Q1568" t="e">
        <f>TableOMP[[#This Row],[Avg]]-$U$2*TableOMP[[#This Row],[StdDev]]</f>
        <v>#N/A</v>
      </c>
      <c r="R1568" t="e">
        <f>TableOMP[[#This Row],[Avg]]+$U$2*TableOMP[[#This Row],[StdDev]]</f>
        <v>#N/A</v>
      </c>
      <c r="S1568" t="e">
        <f>IF(AND(TableOMP[[#This Row],[total_time]]&gt;=TableOMP[[#This Row],[Low]], TableOMP[[#This Row],[total_time]]&lt;=TableOMP[[#This Row],[High]]),1,0)</f>
        <v>#N/A</v>
      </c>
    </row>
    <row r="1569" spans="1:19" x14ac:dyDescent="0.25">
      <c r="A1569" t="s">
        <v>15</v>
      </c>
      <c r="B1569">
        <v>10000</v>
      </c>
      <c r="C1569">
        <v>100</v>
      </c>
      <c r="D1569">
        <v>100000</v>
      </c>
      <c r="E1569">
        <v>49</v>
      </c>
      <c r="F1569">
        <v>1</v>
      </c>
      <c r="G1569">
        <v>5.5502969999999996</v>
      </c>
      <c r="H1569">
        <v>0.15672900000000001</v>
      </c>
      <c r="I1569">
        <v>2.5531459999999999</v>
      </c>
      <c r="J1569">
        <v>5.3191000000000002E-2</v>
      </c>
      <c r="K1569" t="str">
        <f t="shared" si="24"/>
        <v>6</v>
      </c>
      <c r="L1569" t="s">
        <v>43</v>
      </c>
      <c r="M1569" t="s">
        <v>44</v>
      </c>
      <c r="N15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49 1</v>
      </c>
      <c r="O1569" t="e">
        <f>VLOOKUP(TableOMP[[#This Row],[Label]],TableAvg[],2,FALSE)</f>
        <v>#N/A</v>
      </c>
      <c r="P1569" t="e">
        <f>VLOOKUP(TableOMP[[#This Row],[Label]],TableAvg[],3,FALSE)</f>
        <v>#N/A</v>
      </c>
      <c r="Q1569" t="e">
        <f>TableOMP[[#This Row],[Avg]]-$U$2*TableOMP[[#This Row],[StdDev]]</f>
        <v>#N/A</v>
      </c>
      <c r="R1569" t="e">
        <f>TableOMP[[#This Row],[Avg]]+$U$2*TableOMP[[#This Row],[StdDev]]</f>
        <v>#N/A</v>
      </c>
      <c r="S1569" t="e">
        <f>IF(AND(TableOMP[[#This Row],[total_time]]&gt;=TableOMP[[#This Row],[Low]], TableOMP[[#This Row],[total_time]]&lt;=TableOMP[[#This Row],[High]]),1,0)</f>
        <v>#N/A</v>
      </c>
    </row>
    <row r="1570" spans="1:19" x14ac:dyDescent="0.25">
      <c r="A1570" t="s">
        <v>15</v>
      </c>
      <c r="B1570">
        <v>10000</v>
      </c>
      <c r="C1570">
        <v>100</v>
      </c>
      <c r="D1570">
        <v>100000</v>
      </c>
      <c r="E1570">
        <v>50</v>
      </c>
      <c r="F1570">
        <v>1</v>
      </c>
      <c r="G1570">
        <v>5.4120689999999998</v>
      </c>
      <c r="H1570">
        <v>0.189251</v>
      </c>
      <c r="I1570">
        <v>2.6799110000000002</v>
      </c>
      <c r="J1570">
        <v>5.4691999999999998E-2</v>
      </c>
      <c r="K1570" t="str">
        <f t="shared" si="24"/>
        <v>6</v>
      </c>
      <c r="L1570" t="s">
        <v>43</v>
      </c>
      <c r="M1570" t="s">
        <v>44</v>
      </c>
      <c r="N15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50 1</v>
      </c>
      <c r="O1570" t="e">
        <f>VLOOKUP(TableOMP[[#This Row],[Label]],TableAvg[],2,FALSE)</f>
        <v>#N/A</v>
      </c>
      <c r="P1570" t="e">
        <f>VLOOKUP(TableOMP[[#This Row],[Label]],TableAvg[],3,FALSE)</f>
        <v>#N/A</v>
      </c>
      <c r="Q1570" t="e">
        <f>TableOMP[[#This Row],[Avg]]-$U$2*TableOMP[[#This Row],[StdDev]]</f>
        <v>#N/A</v>
      </c>
      <c r="R1570" t="e">
        <f>TableOMP[[#This Row],[Avg]]+$U$2*TableOMP[[#This Row],[StdDev]]</f>
        <v>#N/A</v>
      </c>
      <c r="S1570" t="e">
        <f>IF(AND(TableOMP[[#This Row],[total_time]]&gt;=TableOMP[[#This Row],[Low]], TableOMP[[#This Row],[total_time]]&lt;=TableOMP[[#This Row],[High]]),1,0)</f>
        <v>#N/A</v>
      </c>
    </row>
    <row r="1571" spans="1:19" x14ac:dyDescent="0.25">
      <c r="A1571" t="s">
        <v>15</v>
      </c>
      <c r="B1571">
        <v>10000</v>
      </c>
      <c r="C1571">
        <v>100</v>
      </c>
      <c r="D1571">
        <v>100000</v>
      </c>
      <c r="E1571">
        <v>51</v>
      </c>
      <c r="F1571">
        <v>1</v>
      </c>
      <c r="G1571">
        <v>5.6632249999999997</v>
      </c>
      <c r="H1571">
        <v>0.161637</v>
      </c>
      <c r="I1571">
        <v>2.5868359999999999</v>
      </c>
      <c r="J1571">
        <v>5.1736999999999998E-2</v>
      </c>
      <c r="K1571" t="str">
        <f t="shared" si="24"/>
        <v>6</v>
      </c>
      <c r="L1571" t="s">
        <v>43</v>
      </c>
      <c r="M1571" t="s">
        <v>44</v>
      </c>
      <c r="N15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51 1</v>
      </c>
      <c r="O1571" t="e">
        <f>VLOOKUP(TableOMP[[#This Row],[Label]],TableAvg[],2,FALSE)</f>
        <v>#N/A</v>
      </c>
      <c r="P1571" t="e">
        <f>VLOOKUP(TableOMP[[#This Row],[Label]],TableAvg[],3,FALSE)</f>
        <v>#N/A</v>
      </c>
      <c r="Q1571" t="e">
        <f>TableOMP[[#This Row],[Avg]]-$U$2*TableOMP[[#This Row],[StdDev]]</f>
        <v>#N/A</v>
      </c>
      <c r="R1571" t="e">
        <f>TableOMP[[#This Row],[Avg]]+$U$2*TableOMP[[#This Row],[StdDev]]</f>
        <v>#N/A</v>
      </c>
      <c r="S1571" t="e">
        <f>IF(AND(TableOMP[[#This Row],[total_time]]&gt;=TableOMP[[#This Row],[Low]], TableOMP[[#This Row],[total_time]]&lt;=TableOMP[[#This Row],[High]]),1,0)</f>
        <v>#N/A</v>
      </c>
    </row>
    <row r="1572" spans="1:19" x14ac:dyDescent="0.25">
      <c r="A1572" t="s">
        <v>15</v>
      </c>
      <c r="B1572">
        <v>10000</v>
      </c>
      <c r="C1572">
        <v>100</v>
      </c>
      <c r="D1572">
        <v>100000</v>
      </c>
      <c r="E1572">
        <v>52</v>
      </c>
      <c r="F1572">
        <v>1</v>
      </c>
      <c r="G1572">
        <v>5.483028</v>
      </c>
      <c r="H1572">
        <v>0.186774</v>
      </c>
      <c r="I1572">
        <v>3.0351789999999998</v>
      </c>
      <c r="J1572">
        <v>5.9513000000000003E-2</v>
      </c>
      <c r="K1572" t="str">
        <f t="shared" si="24"/>
        <v>6</v>
      </c>
      <c r="L1572" t="s">
        <v>43</v>
      </c>
      <c r="M1572" t="s">
        <v>44</v>
      </c>
      <c r="N15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52 1</v>
      </c>
      <c r="O1572" t="e">
        <f>VLOOKUP(TableOMP[[#This Row],[Label]],TableAvg[],2,FALSE)</f>
        <v>#N/A</v>
      </c>
      <c r="P1572" t="e">
        <f>VLOOKUP(TableOMP[[#This Row],[Label]],TableAvg[],3,FALSE)</f>
        <v>#N/A</v>
      </c>
      <c r="Q1572" t="e">
        <f>TableOMP[[#This Row],[Avg]]-$U$2*TableOMP[[#This Row],[StdDev]]</f>
        <v>#N/A</v>
      </c>
      <c r="R1572" t="e">
        <f>TableOMP[[#This Row],[Avg]]+$U$2*TableOMP[[#This Row],[StdDev]]</f>
        <v>#N/A</v>
      </c>
      <c r="S1572" t="e">
        <f>IF(AND(TableOMP[[#This Row],[total_time]]&gt;=TableOMP[[#This Row],[Low]], TableOMP[[#This Row],[total_time]]&lt;=TableOMP[[#This Row],[High]]),1,0)</f>
        <v>#N/A</v>
      </c>
    </row>
    <row r="1573" spans="1:19" x14ac:dyDescent="0.25">
      <c r="A1573" t="s">
        <v>15</v>
      </c>
      <c r="B1573">
        <v>10000</v>
      </c>
      <c r="C1573">
        <v>100</v>
      </c>
      <c r="D1573">
        <v>100000</v>
      </c>
      <c r="E1573">
        <v>53</v>
      </c>
      <c r="F1573">
        <v>1</v>
      </c>
      <c r="G1573">
        <v>5.6047250000000002</v>
      </c>
      <c r="H1573">
        <v>0.20169899999999999</v>
      </c>
      <c r="I1573">
        <v>3.9894449999999999</v>
      </c>
      <c r="J1573">
        <v>7.6719999999999997E-2</v>
      </c>
      <c r="K1573" t="str">
        <f t="shared" si="24"/>
        <v>6</v>
      </c>
      <c r="L1573" t="s">
        <v>43</v>
      </c>
      <c r="M1573" t="s">
        <v>44</v>
      </c>
      <c r="N15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53 1</v>
      </c>
      <c r="O1573" t="e">
        <f>VLOOKUP(TableOMP[[#This Row],[Label]],TableAvg[],2,FALSE)</f>
        <v>#N/A</v>
      </c>
      <c r="P1573" t="e">
        <f>VLOOKUP(TableOMP[[#This Row],[Label]],TableAvg[],3,FALSE)</f>
        <v>#N/A</v>
      </c>
      <c r="Q1573" t="e">
        <f>TableOMP[[#This Row],[Avg]]-$U$2*TableOMP[[#This Row],[StdDev]]</f>
        <v>#N/A</v>
      </c>
      <c r="R1573" t="e">
        <f>TableOMP[[#This Row],[Avg]]+$U$2*TableOMP[[#This Row],[StdDev]]</f>
        <v>#N/A</v>
      </c>
      <c r="S1573" t="e">
        <f>IF(AND(TableOMP[[#This Row],[total_time]]&gt;=TableOMP[[#This Row],[Low]], TableOMP[[#This Row],[total_time]]&lt;=TableOMP[[#This Row],[High]]),1,0)</f>
        <v>#N/A</v>
      </c>
    </row>
    <row r="1574" spans="1:19" x14ac:dyDescent="0.25">
      <c r="A1574" t="s">
        <v>15</v>
      </c>
      <c r="B1574">
        <v>10000</v>
      </c>
      <c r="C1574">
        <v>100</v>
      </c>
      <c r="D1574">
        <v>100000</v>
      </c>
      <c r="E1574">
        <v>54</v>
      </c>
      <c r="F1574">
        <v>1</v>
      </c>
      <c r="G1574">
        <v>5.1064489999999996</v>
      </c>
      <c r="H1574">
        <v>0.171623</v>
      </c>
      <c r="I1574">
        <v>3.0569980000000001</v>
      </c>
      <c r="J1574">
        <v>5.7679000000000001E-2</v>
      </c>
      <c r="K1574" t="str">
        <f t="shared" si="24"/>
        <v>6</v>
      </c>
      <c r="L1574" t="s">
        <v>43</v>
      </c>
      <c r="M1574" t="s">
        <v>44</v>
      </c>
      <c r="N15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54 1</v>
      </c>
      <c r="O1574" t="e">
        <f>VLOOKUP(TableOMP[[#This Row],[Label]],TableAvg[],2,FALSE)</f>
        <v>#N/A</v>
      </c>
      <c r="P1574" t="e">
        <f>VLOOKUP(TableOMP[[#This Row],[Label]],TableAvg[],3,FALSE)</f>
        <v>#N/A</v>
      </c>
      <c r="Q1574" t="e">
        <f>TableOMP[[#This Row],[Avg]]-$U$2*TableOMP[[#This Row],[StdDev]]</f>
        <v>#N/A</v>
      </c>
      <c r="R1574" t="e">
        <f>TableOMP[[#This Row],[Avg]]+$U$2*TableOMP[[#This Row],[StdDev]]</f>
        <v>#N/A</v>
      </c>
      <c r="S1574" t="e">
        <f>IF(AND(TableOMP[[#This Row],[total_time]]&gt;=TableOMP[[#This Row],[Low]], TableOMP[[#This Row],[total_time]]&lt;=TableOMP[[#This Row],[High]]),1,0)</f>
        <v>#N/A</v>
      </c>
    </row>
    <row r="1575" spans="1:19" x14ac:dyDescent="0.25">
      <c r="A1575" t="s">
        <v>15</v>
      </c>
      <c r="B1575">
        <v>10000</v>
      </c>
      <c r="C1575">
        <v>100</v>
      </c>
      <c r="D1575">
        <v>100000</v>
      </c>
      <c r="E1575">
        <v>55</v>
      </c>
      <c r="F1575">
        <v>1</v>
      </c>
      <c r="G1575">
        <v>5.3606829999999999</v>
      </c>
      <c r="H1575">
        <v>0.18427299999999999</v>
      </c>
      <c r="I1575">
        <v>2.6862249999999999</v>
      </c>
      <c r="J1575">
        <v>4.9744999999999998E-2</v>
      </c>
      <c r="K1575" t="str">
        <f t="shared" si="24"/>
        <v>6</v>
      </c>
      <c r="L1575" t="s">
        <v>43</v>
      </c>
      <c r="M1575" t="s">
        <v>44</v>
      </c>
      <c r="N15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55 1</v>
      </c>
      <c r="O1575" t="e">
        <f>VLOOKUP(TableOMP[[#This Row],[Label]],TableAvg[],2,FALSE)</f>
        <v>#N/A</v>
      </c>
      <c r="P1575" t="e">
        <f>VLOOKUP(TableOMP[[#This Row],[Label]],TableAvg[],3,FALSE)</f>
        <v>#N/A</v>
      </c>
      <c r="Q1575" t="e">
        <f>TableOMP[[#This Row],[Avg]]-$U$2*TableOMP[[#This Row],[StdDev]]</f>
        <v>#N/A</v>
      </c>
      <c r="R1575" t="e">
        <f>TableOMP[[#This Row],[Avg]]+$U$2*TableOMP[[#This Row],[StdDev]]</f>
        <v>#N/A</v>
      </c>
      <c r="S1575" t="e">
        <f>IF(AND(TableOMP[[#This Row],[total_time]]&gt;=TableOMP[[#This Row],[Low]], TableOMP[[#This Row],[total_time]]&lt;=TableOMP[[#This Row],[High]]),1,0)</f>
        <v>#N/A</v>
      </c>
    </row>
    <row r="1576" spans="1:19" x14ac:dyDescent="0.25">
      <c r="A1576" t="s">
        <v>15</v>
      </c>
      <c r="B1576">
        <v>10000</v>
      </c>
      <c r="C1576">
        <v>100</v>
      </c>
      <c r="D1576">
        <v>100000</v>
      </c>
      <c r="E1576">
        <v>56</v>
      </c>
      <c r="F1576">
        <v>1</v>
      </c>
      <c r="G1576">
        <v>5.3197109999999999</v>
      </c>
      <c r="H1576">
        <v>0.17863599999999999</v>
      </c>
      <c r="I1576">
        <v>3.6839620000000002</v>
      </c>
      <c r="J1576">
        <v>6.6980999999999999E-2</v>
      </c>
      <c r="K1576" t="str">
        <f t="shared" si="24"/>
        <v>6</v>
      </c>
      <c r="L1576" t="s">
        <v>43</v>
      </c>
      <c r="M1576" t="s">
        <v>44</v>
      </c>
      <c r="N15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56 1</v>
      </c>
      <c r="O1576" t="e">
        <f>VLOOKUP(TableOMP[[#This Row],[Label]],TableAvg[],2,FALSE)</f>
        <v>#N/A</v>
      </c>
      <c r="P1576" t="e">
        <f>VLOOKUP(TableOMP[[#This Row],[Label]],TableAvg[],3,FALSE)</f>
        <v>#N/A</v>
      </c>
      <c r="Q1576" t="e">
        <f>TableOMP[[#This Row],[Avg]]-$U$2*TableOMP[[#This Row],[StdDev]]</f>
        <v>#N/A</v>
      </c>
      <c r="R1576" t="e">
        <f>TableOMP[[#This Row],[Avg]]+$U$2*TableOMP[[#This Row],[StdDev]]</f>
        <v>#N/A</v>
      </c>
      <c r="S1576" t="e">
        <f>IF(AND(TableOMP[[#This Row],[total_time]]&gt;=TableOMP[[#This Row],[Low]], TableOMP[[#This Row],[total_time]]&lt;=TableOMP[[#This Row],[High]]),1,0)</f>
        <v>#N/A</v>
      </c>
    </row>
    <row r="1577" spans="1:19" x14ac:dyDescent="0.25">
      <c r="A1577" t="s">
        <v>15</v>
      </c>
      <c r="B1577">
        <v>10000</v>
      </c>
      <c r="C1577">
        <v>100</v>
      </c>
      <c r="D1577">
        <v>100000</v>
      </c>
      <c r="E1577">
        <v>57</v>
      </c>
      <c r="F1577">
        <v>1</v>
      </c>
      <c r="G1577">
        <v>5.3272259999999996</v>
      </c>
      <c r="H1577">
        <v>0.19897599999999999</v>
      </c>
      <c r="I1577">
        <v>3.5858289999999999</v>
      </c>
      <c r="J1577">
        <v>6.4033000000000007E-2</v>
      </c>
      <c r="K1577" t="str">
        <f t="shared" si="24"/>
        <v>6</v>
      </c>
      <c r="L1577" t="s">
        <v>43</v>
      </c>
      <c r="M1577" t="s">
        <v>44</v>
      </c>
      <c r="N15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57 1</v>
      </c>
      <c r="O1577" t="e">
        <f>VLOOKUP(TableOMP[[#This Row],[Label]],TableAvg[],2,FALSE)</f>
        <v>#N/A</v>
      </c>
      <c r="P1577" t="e">
        <f>VLOOKUP(TableOMP[[#This Row],[Label]],TableAvg[],3,FALSE)</f>
        <v>#N/A</v>
      </c>
      <c r="Q1577" t="e">
        <f>TableOMP[[#This Row],[Avg]]-$U$2*TableOMP[[#This Row],[StdDev]]</f>
        <v>#N/A</v>
      </c>
      <c r="R1577" t="e">
        <f>TableOMP[[#This Row],[Avg]]+$U$2*TableOMP[[#This Row],[StdDev]]</f>
        <v>#N/A</v>
      </c>
      <c r="S1577" t="e">
        <f>IF(AND(TableOMP[[#This Row],[total_time]]&gt;=TableOMP[[#This Row],[Low]], TableOMP[[#This Row],[total_time]]&lt;=TableOMP[[#This Row],[High]]),1,0)</f>
        <v>#N/A</v>
      </c>
    </row>
    <row r="1578" spans="1:19" x14ac:dyDescent="0.25">
      <c r="A1578" t="s">
        <v>15</v>
      </c>
      <c r="B1578">
        <v>10000</v>
      </c>
      <c r="C1578">
        <v>100</v>
      </c>
      <c r="D1578">
        <v>100000</v>
      </c>
      <c r="E1578">
        <v>58</v>
      </c>
      <c r="F1578">
        <v>1</v>
      </c>
      <c r="G1578">
        <v>4.6211019999999996</v>
      </c>
      <c r="H1578">
        <v>0.15957399999999999</v>
      </c>
      <c r="I1578">
        <v>3.2624909999999998</v>
      </c>
      <c r="J1578">
        <v>5.7237000000000003E-2</v>
      </c>
      <c r="K1578" t="str">
        <f t="shared" si="24"/>
        <v>6</v>
      </c>
      <c r="L1578" t="s">
        <v>43</v>
      </c>
      <c r="M1578" t="s">
        <v>44</v>
      </c>
      <c r="N15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58 1</v>
      </c>
      <c r="O1578" t="e">
        <f>VLOOKUP(TableOMP[[#This Row],[Label]],TableAvg[],2,FALSE)</f>
        <v>#N/A</v>
      </c>
      <c r="P1578" t="e">
        <f>VLOOKUP(TableOMP[[#This Row],[Label]],TableAvg[],3,FALSE)</f>
        <v>#N/A</v>
      </c>
      <c r="Q1578" t="e">
        <f>TableOMP[[#This Row],[Avg]]-$U$2*TableOMP[[#This Row],[StdDev]]</f>
        <v>#N/A</v>
      </c>
      <c r="R1578" t="e">
        <f>TableOMP[[#This Row],[Avg]]+$U$2*TableOMP[[#This Row],[StdDev]]</f>
        <v>#N/A</v>
      </c>
      <c r="S1578" t="e">
        <f>IF(AND(TableOMP[[#This Row],[total_time]]&gt;=TableOMP[[#This Row],[Low]], TableOMP[[#This Row],[total_time]]&lt;=TableOMP[[#This Row],[High]]),1,0)</f>
        <v>#N/A</v>
      </c>
    </row>
    <row r="1579" spans="1:19" x14ac:dyDescent="0.25">
      <c r="A1579" t="s">
        <v>15</v>
      </c>
      <c r="B1579">
        <v>10000</v>
      </c>
      <c r="C1579">
        <v>100</v>
      </c>
      <c r="D1579">
        <v>100000</v>
      </c>
      <c r="E1579">
        <v>59</v>
      </c>
      <c r="F1579">
        <v>1</v>
      </c>
      <c r="G1579">
        <v>4.7801030000000004</v>
      </c>
      <c r="H1579">
        <v>0.16383600000000001</v>
      </c>
      <c r="I1579">
        <v>3.3508239999999998</v>
      </c>
      <c r="J1579">
        <v>5.7772999999999998E-2</v>
      </c>
      <c r="K1579" t="str">
        <f t="shared" si="24"/>
        <v>6</v>
      </c>
      <c r="L1579" t="s">
        <v>43</v>
      </c>
      <c r="M1579" t="s">
        <v>44</v>
      </c>
      <c r="N15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59 1</v>
      </c>
      <c r="O1579" t="e">
        <f>VLOOKUP(TableOMP[[#This Row],[Label]],TableAvg[],2,FALSE)</f>
        <v>#N/A</v>
      </c>
      <c r="P1579" t="e">
        <f>VLOOKUP(TableOMP[[#This Row],[Label]],TableAvg[],3,FALSE)</f>
        <v>#N/A</v>
      </c>
      <c r="Q1579" t="e">
        <f>TableOMP[[#This Row],[Avg]]-$U$2*TableOMP[[#This Row],[StdDev]]</f>
        <v>#N/A</v>
      </c>
      <c r="R1579" t="e">
        <f>TableOMP[[#This Row],[Avg]]+$U$2*TableOMP[[#This Row],[StdDev]]</f>
        <v>#N/A</v>
      </c>
      <c r="S1579" t="e">
        <f>IF(AND(TableOMP[[#This Row],[total_time]]&gt;=TableOMP[[#This Row],[Low]], TableOMP[[#This Row],[total_time]]&lt;=TableOMP[[#This Row],[High]]),1,0)</f>
        <v>#N/A</v>
      </c>
    </row>
    <row r="1580" spans="1:19" x14ac:dyDescent="0.25">
      <c r="A1580" t="s">
        <v>15</v>
      </c>
      <c r="B1580">
        <v>10000</v>
      </c>
      <c r="C1580">
        <v>100</v>
      </c>
      <c r="D1580">
        <v>100000</v>
      </c>
      <c r="E1580">
        <v>60</v>
      </c>
      <c r="F1580">
        <v>1</v>
      </c>
      <c r="G1580">
        <v>4.5091070000000002</v>
      </c>
      <c r="H1580">
        <v>0.16265099999999999</v>
      </c>
      <c r="I1580">
        <v>3.3372099999999998</v>
      </c>
      <c r="J1580">
        <v>5.6563000000000002E-2</v>
      </c>
      <c r="K1580" t="str">
        <f t="shared" si="24"/>
        <v>6</v>
      </c>
      <c r="L1580" t="s">
        <v>43</v>
      </c>
      <c r="M1580" t="s">
        <v>44</v>
      </c>
      <c r="N15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60 1</v>
      </c>
      <c r="O1580" t="e">
        <f>VLOOKUP(TableOMP[[#This Row],[Label]],TableAvg[],2,FALSE)</f>
        <v>#N/A</v>
      </c>
      <c r="P1580" t="e">
        <f>VLOOKUP(TableOMP[[#This Row],[Label]],TableAvg[],3,FALSE)</f>
        <v>#N/A</v>
      </c>
      <c r="Q1580" t="e">
        <f>TableOMP[[#This Row],[Avg]]-$U$2*TableOMP[[#This Row],[StdDev]]</f>
        <v>#N/A</v>
      </c>
      <c r="R1580" t="e">
        <f>TableOMP[[#This Row],[Avg]]+$U$2*TableOMP[[#This Row],[StdDev]]</f>
        <v>#N/A</v>
      </c>
      <c r="S1580" t="e">
        <f>IF(AND(TableOMP[[#This Row],[total_time]]&gt;=TableOMP[[#This Row],[Low]], TableOMP[[#This Row],[total_time]]&lt;=TableOMP[[#This Row],[High]]),1,0)</f>
        <v>#N/A</v>
      </c>
    </row>
    <row r="1581" spans="1:19" x14ac:dyDescent="0.25">
      <c r="A1581" t="s">
        <v>15</v>
      </c>
      <c r="B1581">
        <v>10000</v>
      </c>
      <c r="C1581">
        <v>100</v>
      </c>
      <c r="D1581">
        <v>100000</v>
      </c>
      <c r="E1581">
        <v>61</v>
      </c>
      <c r="F1581">
        <v>1</v>
      </c>
      <c r="G1581">
        <v>4.518573</v>
      </c>
      <c r="H1581">
        <v>0.16700699999999999</v>
      </c>
      <c r="I1581">
        <v>3.6414879999999998</v>
      </c>
      <c r="J1581">
        <v>6.0691000000000002E-2</v>
      </c>
      <c r="K1581" t="str">
        <f t="shared" si="24"/>
        <v>6</v>
      </c>
      <c r="L1581" t="s">
        <v>43</v>
      </c>
      <c r="M1581" t="s">
        <v>44</v>
      </c>
      <c r="N15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61 1</v>
      </c>
      <c r="O1581" t="e">
        <f>VLOOKUP(TableOMP[[#This Row],[Label]],TableAvg[],2,FALSE)</f>
        <v>#N/A</v>
      </c>
      <c r="P1581" t="e">
        <f>VLOOKUP(TableOMP[[#This Row],[Label]],TableAvg[],3,FALSE)</f>
        <v>#N/A</v>
      </c>
      <c r="Q1581" t="e">
        <f>TableOMP[[#This Row],[Avg]]-$U$2*TableOMP[[#This Row],[StdDev]]</f>
        <v>#N/A</v>
      </c>
      <c r="R1581" t="e">
        <f>TableOMP[[#This Row],[Avg]]+$U$2*TableOMP[[#This Row],[StdDev]]</f>
        <v>#N/A</v>
      </c>
      <c r="S1581" t="e">
        <f>IF(AND(TableOMP[[#This Row],[total_time]]&gt;=TableOMP[[#This Row],[Low]], TableOMP[[#This Row],[total_time]]&lt;=TableOMP[[#This Row],[High]]),1,0)</f>
        <v>#N/A</v>
      </c>
    </row>
    <row r="1582" spans="1:19" x14ac:dyDescent="0.25">
      <c r="A1582" t="s">
        <v>15</v>
      </c>
      <c r="B1582">
        <v>10000</v>
      </c>
      <c r="C1582">
        <v>100</v>
      </c>
      <c r="D1582">
        <v>100000</v>
      </c>
      <c r="E1582">
        <v>62</v>
      </c>
      <c r="F1582">
        <v>1</v>
      </c>
      <c r="G1582">
        <v>4.4629130000000004</v>
      </c>
      <c r="H1582">
        <v>0.183562</v>
      </c>
      <c r="I1582">
        <v>4.7021899999999999</v>
      </c>
      <c r="J1582">
        <v>7.7085000000000001E-2</v>
      </c>
      <c r="K1582" t="str">
        <f t="shared" si="24"/>
        <v>6</v>
      </c>
      <c r="L1582" t="s">
        <v>43</v>
      </c>
      <c r="M1582" t="s">
        <v>44</v>
      </c>
      <c r="N15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62 1</v>
      </c>
      <c r="O1582" t="e">
        <f>VLOOKUP(TableOMP[[#This Row],[Label]],TableAvg[],2,FALSE)</f>
        <v>#N/A</v>
      </c>
      <c r="P1582" t="e">
        <f>VLOOKUP(TableOMP[[#This Row],[Label]],TableAvg[],3,FALSE)</f>
        <v>#N/A</v>
      </c>
      <c r="Q1582" t="e">
        <f>TableOMP[[#This Row],[Avg]]-$U$2*TableOMP[[#This Row],[StdDev]]</f>
        <v>#N/A</v>
      </c>
      <c r="R1582" t="e">
        <f>TableOMP[[#This Row],[Avg]]+$U$2*TableOMP[[#This Row],[StdDev]]</f>
        <v>#N/A</v>
      </c>
      <c r="S1582" t="e">
        <f>IF(AND(TableOMP[[#This Row],[total_time]]&gt;=TableOMP[[#This Row],[Low]], TableOMP[[#This Row],[total_time]]&lt;=TableOMP[[#This Row],[High]]),1,0)</f>
        <v>#N/A</v>
      </c>
    </row>
    <row r="1583" spans="1:19" x14ac:dyDescent="0.25">
      <c r="A1583" t="s">
        <v>15</v>
      </c>
      <c r="B1583">
        <v>10000</v>
      </c>
      <c r="C1583">
        <v>100</v>
      </c>
      <c r="D1583">
        <v>100000</v>
      </c>
      <c r="E1583">
        <v>63</v>
      </c>
      <c r="F1583">
        <v>1</v>
      </c>
      <c r="G1583">
        <v>4.4423240000000002</v>
      </c>
      <c r="H1583">
        <v>0.185555</v>
      </c>
      <c r="I1583">
        <v>4.5234870000000003</v>
      </c>
      <c r="J1583">
        <v>7.2958999999999996E-2</v>
      </c>
      <c r="K1583" t="str">
        <f t="shared" si="24"/>
        <v>6</v>
      </c>
      <c r="L1583" t="s">
        <v>43</v>
      </c>
      <c r="M1583" t="s">
        <v>44</v>
      </c>
      <c r="N15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63 1</v>
      </c>
      <c r="O1583" t="e">
        <f>VLOOKUP(TableOMP[[#This Row],[Label]],TableAvg[],2,FALSE)</f>
        <v>#N/A</v>
      </c>
      <c r="P1583" t="e">
        <f>VLOOKUP(TableOMP[[#This Row],[Label]],TableAvg[],3,FALSE)</f>
        <v>#N/A</v>
      </c>
      <c r="Q1583" t="e">
        <f>TableOMP[[#This Row],[Avg]]-$U$2*TableOMP[[#This Row],[StdDev]]</f>
        <v>#N/A</v>
      </c>
      <c r="R1583" t="e">
        <f>TableOMP[[#This Row],[Avg]]+$U$2*TableOMP[[#This Row],[StdDev]]</f>
        <v>#N/A</v>
      </c>
      <c r="S1583" t="e">
        <f>IF(AND(TableOMP[[#This Row],[total_time]]&gt;=TableOMP[[#This Row],[Low]], TableOMP[[#This Row],[total_time]]&lt;=TableOMP[[#This Row],[High]]),1,0)</f>
        <v>#N/A</v>
      </c>
    </row>
    <row r="1584" spans="1:19" x14ac:dyDescent="0.25">
      <c r="A1584" t="s">
        <v>15</v>
      </c>
      <c r="B1584">
        <v>10000</v>
      </c>
      <c r="C1584">
        <v>100</v>
      </c>
      <c r="D1584">
        <v>100000</v>
      </c>
      <c r="E1584">
        <v>64</v>
      </c>
      <c r="F1584">
        <v>1</v>
      </c>
      <c r="G1584">
        <v>4.6356909999999996</v>
      </c>
      <c r="H1584">
        <v>0.167599</v>
      </c>
      <c r="I1584">
        <v>4.0743770000000001</v>
      </c>
      <c r="J1584">
        <v>6.4672999999999994E-2</v>
      </c>
      <c r="K1584" t="str">
        <f t="shared" si="24"/>
        <v>6</v>
      </c>
      <c r="L1584" t="s">
        <v>43</v>
      </c>
      <c r="M1584" t="s">
        <v>44</v>
      </c>
      <c r="N15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64 1</v>
      </c>
      <c r="O1584" t="e">
        <f>VLOOKUP(TableOMP[[#This Row],[Label]],TableAvg[],2,FALSE)</f>
        <v>#N/A</v>
      </c>
      <c r="P1584" t="e">
        <f>VLOOKUP(TableOMP[[#This Row],[Label]],TableAvg[],3,FALSE)</f>
        <v>#N/A</v>
      </c>
      <c r="Q1584" t="e">
        <f>TableOMP[[#This Row],[Avg]]-$U$2*TableOMP[[#This Row],[StdDev]]</f>
        <v>#N/A</v>
      </c>
      <c r="R1584" t="e">
        <f>TableOMP[[#This Row],[Avg]]+$U$2*TableOMP[[#This Row],[StdDev]]</f>
        <v>#N/A</v>
      </c>
      <c r="S1584" t="e">
        <f>IF(AND(TableOMP[[#This Row],[total_time]]&gt;=TableOMP[[#This Row],[Low]], TableOMP[[#This Row],[total_time]]&lt;=TableOMP[[#This Row],[High]]),1,0)</f>
        <v>#N/A</v>
      </c>
    </row>
    <row r="1585" spans="1:19" x14ac:dyDescent="0.25">
      <c r="A1585" t="s">
        <v>15</v>
      </c>
      <c r="B1585">
        <v>1000</v>
      </c>
      <c r="C1585">
        <v>100</v>
      </c>
      <c r="D1585">
        <v>100000</v>
      </c>
      <c r="E1585">
        <v>1</v>
      </c>
      <c r="F1585">
        <v>1</v>
      </c>
      <c r="G1585">
        <v>2.7714349999999999</v>
      </c>
      <c r="H1585">
        <v>1.3082999999999999E-2</v>
      </c>
      <c r="I1585">
        <v>0</v>
      </c>
      <c r="J1585">
        <v>0</v>
      </c>
      <c r="K1585" t="str">
        <f t="shared" si="24"/>
        <v>6</v>
      </c>
      <c r="L1585" t="s">
        <v>43</v>
      </c>
      <c r="M1585" t="s">
        <v>44</v>
      </c>
      <c r="N15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 1</v>
      </c>
      <c r="O1585" t="e">
        <f>VLOOKUP(TableOMP[[#This Row],[Label]],TableAvg[],2,FALSE)</f>
        <v>#N/A</v>
      </c>
      <c r="P1585" t="e">
        <f>VLOOKUP(TableOMP[[#This Row],[Label]],TableAvg[],3,FALSE)</f>
        <v>#N/A</v>
      </c>
      <c r="Q1585" t="e">
        <f>TableOMP[[#This Row],[Avg]]-$U$2*TableOMP[[#This Row],[StdDev]]</f>
        <v>#N/A</v>
      </c>
      <c r="R1585" t="e">
        <f>TableOMP[[#This Row],[Avg]]+$U$2*TableOMP[[#This Row],[StdDev]]</f>
        <v>#N/A</v>
      </c>
      <c r="S1585" t="e">
        <f>IF(AND(TableOMP[[#This Row],[total_time]]&gt;=TableOMP[[#This Row],[Low]], TableOMP[[#This Row],[total_time]]&lt;=TableOMP[[#This Row],[High]]),1,0)</f>
        <v>#N/A</v>
      </c>
    </row>
    <row r="1586" spans="1:19" x14ac:dyDescent="0.25">
      <c r="A1586" t="s">
        <v>15</v>
      </c>
      <c r="B1586">
        <v>1000</v>
      </c>
      <c r="C1586">
        <v>100</v>
      </c>
      <c r="D1586">
        <v>100000</v>
      </c>
      <c r="E1586">
        <v>2</v>
      </c>
      <c r="F1586">
        <v>1</v>
      </c>
      <c r="G1586">
        <v>1.906399</v>
      </c>
      <c r="H1586">
        <v>8.6040000000000005E-3</v>
      </c>
      <c r="I1586">
        <v>5.9709999999999997E-3</v>
      </c>
      <c r="J1586">
        <v>5.9709999999999997E-3</v>
      </c>
      <c r="K1586" t="str">
        <f t="shared" si="24"/>
        <v>6</v>
      </c>
      <c r="L1586" t="s">
        <v>43</v>
      </c>
      <c r="M1586" t="s">
        <v>44</v>
      </c>
      <c r="N15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 1</v>
      </c>
      <c r="O1586" t="e">
        <f>VLOOKUP(TableOMP[[#This Row],[Label]],TableAvg[],2,FALSE)</f>
        <v>#N/A</v>
      </c>
      <c r="P1586" t="e">
        <f>VLOOKUP(TableOMP[[#This Row],[Label]],TableAvg[],3,FALSE)</f>
        <v>#N/A</v>
      </c>
      <c r="Q1586" t="e">
        <f>TableOMP[[#This Row],[Avg]]-$U$2*TableOMP[[#This Row],[StdDev]]</f>
        <v>#N/A</v>
      </c>
      <c r="R1586" t="e">
        <f>TableOMP[[#This Row],[Avg]]+$U$2*TableOMP[[#This Row],[StdDev]]</f>
        <v>#N/A</v>
      </c>
      <c r="S1586" t="e">
        <f>IF(AND(TableOMP[[#This Row],[total_time]]&gt;=TableOMP[[#This Row],[Low]], TableOMP[[#This Row],[total_time]]&lt;=TableOMP[[#This Row],[High]]),1,0)</f>
        <v>#N/A</v>
      </c>
    </row>
    <row r="1587" spans="1:19" x14ac:dyDescent="0.25">
      <c r="A1587" t="s">
        <v>15</v>
      </c>
      <c r="B1587">
        <v>1000</v>
      </c>
      <c r="C1587">
        <v>100</v>
      </c>
      <c r="D1587">
        <v>100000</v>
      </c>
      <c r="E1587">
        <v>3</v>
      </c>
      <c r="F1587">
        <v>1</v>
      </c>
      <c r="G1587">
        <v>1.6147549999999999</v>
      </c>
      <c r="H1587">
        <v>8.0079999999999995E-3</v>
      </c>
      <c r="I1587">
        <v>1.1805E-2</v>
      </c>
      <c r="J1587">
        <v>5.9020000000000001E-3</v>
      </c>
      <c r="K1587" t="str">
        <f t="shared" si="24"/>
        <v>6</v>
      </c>
      <c r="L1587" t="s">
        <v>43</v>
      </c>
      <c r="M1587" t="s">
        <v>44</v>
      </c>
      <c r="N15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 1</v>
      </c>
      <c r="O1587" t="e">
        <f>VLOOKUP(TableOMP[[#This Row],[Label]],TableAvg[],2,FALSE)</f>
        <v>#N/A</v>
      </c>
      <c r="P1587" t="e">
        <f>VLOOKUP(TableOMP[[#This Row],[Label]],TableAvg[],3,FALSE)</f>
        <v>#N/A</v>
      </c>
      <c r="Q1587" t="e">
        <f>TableOMP[[#This Row],[Avg]]-$U$2*TableOMP[[#This Row],[StdDev]]</f>
        <v>#N/A</v>
      </c>
      <c r="R1587" t="e">
        <f>TableOMP[[#This Row],[Avg]]+$U$2*TableOMP[[#This Row],[StdDev]]</f>
        <v>#N/A</v>
      </c>
      <c r="S1587" t="e">
        <f>IF(AND(TableOMP[[#This Row],[total_time]]&gt;=TableOMP[[#This Row],[Low]], TableOMP[[#This Row],[total_time]]&lt;=TableOMP[[#This Row],[High]]),1,0)</f>
        <v>#N/A</v>
      </c>
    </row>
    <row r="1588" spans="1:19" x14ac:dyDescent="0.25">
      <c r="A1588" t="s">
        <v>15</v>
      </c>
      <c r="B1588">
        <v>1000</v>
      </c>
      <c r="C1588">
        <v>100</v>
      </c>
      <c r="D1588">
        <v>100000</v>
      </c>
      <c r="E1588">
        <v>4</v>
      </c>
      <c r="F1588">
        <v>1</v>
      </c>
      <c r="G1588">
        <v>1.4852529999999999</v>
      </c>
      <c r="H1588">
        <v>8.0619999999999997E-3</v>
      </c>
      <c r="I1588">
        <v>1.8248E-2</v>
      </c>
      <c r="J1588">
        <v>6.0829999999999999E-3</v>
      </c>
      <c r="K1588" t="str">
        <f t="shared" si="24"/>
        <v>6</v>
      </c>
      <c r="L1588" t="s">
        <v>43</v>
      </c>
      <c r="M1588" t="s">
        <v>44</v>
      </c>
      <c r="N15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 1</v>
      </c>
      <c r="O1588" t="e">
        <f>VLOOKUP(TableOMP[[#This Row],[Label]],TableAvg[],2,FALSE)</f>
        <v>#N/A</v>
      </c>
      <c r="P1588" t="e">
        <f>VLOOKUP(TableOMP[[#This Row],[Label]],TableAvg[],3,FALSE)</f>
        <v>#N/A</v>
      </c>
      <c r="Q1588" t="e">
        <f>TableOMP[[#This Row],[Avg]]-$U$2*TableOMP[[#This Row],[StdDev]]</f>
        <v>#N/A</v>
      </c>
      <c r="R1588" t="e">
        <f>TableOMP[[#This Row],[Avg]]+$U$2*TableOMP[[#This Row],[StdDev]]</f>
        <v>#N/A</v>
      </c>
      <c r="S1588" t="e">
        <f>IF(AND(TableOMP[[#This Row],[total_time]]&gt;=TableOMP[[#This Row],[Low]], TableOMP[[#This Row],[total_time]]&lt;=TableOMP[[#This Row],[High]]),1,0)</f>
        <v>#N/A</v>
      </c>
    </row>
    <row r="1589" spans="1:19" x14ac:dyDescent="0.25">
      <c r="A1589" t="s">
        <v>15</v>
      </c>
      <c r="B1589">
        <v>1000</v>
      </c>
      <c r="C1589">
        <v>100</v>
      </c>
      <c r="D1589">
        <v>100000</v>
      </c>
      <c r="E1589">
        <v>5</v>
      </c>
      <c r="F1589">
        <v>1</v>
      </c>
      <c r="G1589">
        <v>1.425038</v>
      </c>
      <c r="H1589">
        <v>2.7389E-2</v>
      </c>
      <c r="I1589">
        <v>4.9584000000000003E-2</v>
      </c>
      <c r="J1589">
        <v>1.2396000000000001E-2</v>
      </c>
      <c r="K1589" t="str">
        <f t="shared" si="24"/>
        <v>6</v>
      </c>
      <c r="L1589" t="s">
        <v>43</v>
      </c>
      <c r="M1589" t="s">
        <v>44</v>
      </c>
      <c r="N15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 1</v>
      </c>
      <c r="O1589" t="e">
        <f>VLOOKUP(TableOMP[[#This Row],[Label]],TableAvg[],2,FALSE)</f>
        <v>#N/A</v>
      </c>
      <c r="P1589" t="e">
        <f>VLOOKUP(TableOMP[[#This Row],[Label]],TableAvg[],3,FALSE)</f>
        <v>#N/A</v>
      </c>
      <c r="Q1589" t="e">
        <f>TableOMP[[#This Row],[Avg]]-$U$2*TableOMP[[#This Row],[StdDev]]</f>
        <v>#N/A</v>
      </c>
      <c r="R1589" t="e">
        <f>TableOMP[[#This Row],[Avg]]+$U$2*TableOMP[[#This Row],[StdDev]]</f>
        <v>#N/A</v>
      </c>
      <c r="S1589" t="e">
        <f>IF(AND(TableOMP[[#This Row],[total_time]]&gt;=TableOMP[[#This Row],[Low]], TableOMP[[#This Row],[total_time]]&lt;=TableOMP[[#This Row],[High]]),1,0)</f>
        <v>#N/A</v>
      </c>
    </row>
    <row r="1590" spans="1:19" x14ac:dyDescent="0.25">
      <c r="A1590" t="s">
        <v>15</v>
      </c>
      <c r="B1590">
        <v>1000</v>
      </c>
      <c r="C1590">
        <v>100</v>
      </c>
      <c r="D1590">
        <v>100000</v>
      </c>
      <c r="E1590">
        <v>6</v>
      </c>
      <c r="F1590">
        <v>1</v>
      </c>
      <c r="G1590">
        <v>1.365561</v>
      </c>
      <c r="H1590">
        <v>2.0892999999999998E-2</v>
      </c>
      <c r="I1590">
        <v>6.8607000000000001E-2</v>
      </c>
      <c r="J1590">
        <v>1.3721000000000001E-2</v>
      </c>
      <c r="K1590" t="str">
        <f t="shared" si="24"/>
        <v>6</v>
      </c>
      <c r="L1590" t="s">
        <v>43</v>
      </c>
      <c r="M1590" t="s">
        <v>44</v>
      </c>
      <c r="N15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 1</v>
      </c>
      <c r="O1590" t="e">
        <f>VLOOKUP(TableOMP[[#This Row],[Label]],TableAvg[],2,FALSE)</f>
        <v>#N/A</v>
      </c>
      <c r="P1590" t="e">
        <f>VLOOKUP(TableOMP[[#This Row],[Label]],TableAvg[],3,FALSE)</f>
        <v>#N/A</v>
      </c>
      <c r="Q1590" t="e">
        <f>TableOMP[[#This Row],[Avg]]-$U$2*TableOMP[[#This Row],[StdDev]]</f>
        <v>#N/A</v>
      </c>
      <c r="R1590" t="e">
        <f>TableOMP[[#This Row],[Avg]]+$U$2*TableOMP[[#This Row],[StdDev]]</f>
        <v>#N/A</v>
      </c>
      <c r="S1590" t="e">
        <f>IF(AND(TableOMP[[#This Row],[total_time]]&gt;=TableOMP[[#This Row],[Low]], TableOMP[[#This Row],[total_time]]&lt;=TableOMP[[#This Row],[High]]),1,0)</f>
        <v>#N/A</v>
      </c>
    </row>
    <row r="1591" spans="1:19" x14ac:dyDescent="0.25">
      <c r="A1591" t="s">
        <v>15</v>
      </c>
      <c r="B1591">
        <v>1000</v>
      </c>
      <c r="C1591">
        <v>100</v>
      </c>
      <c r="D1591">
        <v>100000</v>
      </c>
      <c r="E1591">
        <v>7</v>
      </c>
      <c r="F1591">
        <v>1</v>
      </c>
      <c r="G1591">
        <v>1.3288660000000001</v>
      </c>
      <c r="H1591">
        <v>1.3384999999999999E-2</v>
      </c>
      <c r="I1591">
        <v>5.6680000000000001E-2</v>
      </c>
      <c r="J1591">
        <v>9.4470000000000005E-3</v>
      </c>
      <c r="K1591" t="str">
        <f t="shared" si="24"/>
        <v>6</v>
      </c>
      <c r="L1591" t="s">
        <v>43</v>
      </c>
      <c r="M1591" t="s">
        <v>44</v>
      </c>
      <c r="N15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7 1</v>
      </c>
      <c r="O1591" t="e">
        <f>VLOOKUP(TableOMP[[#This Row],[Label]],TableAvg[],2,FALSE)</f>
        <v>#N/A</v>
      </c>
      <c r="P1591" t="e">
        <f>VLOOKUP(TableOMP[[#This Row],[Label]],TableAvg[],3,FALSE)</f>
        <v>#N/A</v>
      </c>
      <c r="Q1591" t="e">
        <f>TableOMP[[#This Row],[Avg]]-$U$2*TableOMP[[#This Row],[StdDev]]</f>
        <v>#N/A</v>
      </c>
      <c r="R1591" t="e">
        <f>TableOMP[[#This Row],[Avg]]+$U$2*TableOMP[[#This Row],[StdDev]]</f>
        <v>#N/A</v>
      </c>
      <c r="S1591" t="e">
        <f>IF(AND(TableOMP[[#This Row],[total_time]]&gt;=TableOMP[[#This Row],[Low]], TableOMP[[#This Row],[total_time]]&lt;=TableOMP[[#This Row],[High]]),1,0)</f>
        <v>#N/A</v>
      </c>
    </row>
    <row r="1592" spans="1:19" x14ac:dyDescent="0.25">
      <c r="A1592" t="s">
        <v>15</v>
      </c>
      <c r="B1592">
        <v>1000</v>
      </c>
      <c r="C1592">
        <v>100</v>
      </c>
      <c r="D1592">
        <v>100000</v>
      </c>
      <c r="E1592">
        <v>8</v>
      </c>
      <c r="F1592">
        <v>1</v>
      </c>
      <c r="G1592">
        <v>1.318454</v>
      </c>
      <c r="H1592">
        <v>2.4652E-2</v>
      </c>
      <c r="I1592">
        <v>8.9619000000000004E-2</v>
      </c>
      <c r="J1592">
        <v>1.2803E-2</v>
      </c>
      <c r="K1592" t="str">
        <f t="shared" si="24"/>
        <v>6</v>
      </c>
      <c r="L1592" t="s">
        <v>43</v>
      </c>
      <c r="M1592" t="s">
        <v>44</v>
      </c>
      <c r="N15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8 1</v>
      </c>
      <c r="O1592" t="e">
        <f>VLOOKUP(TableOMP[[#This Row],[Label]],TableAvg[],2,FALSE)</f>
        <v>#N/A</v>
      </c>
      <c r="P1592" t="e">
        <f>VLOOKUP(TableOMP[[#This Row],[Label]],TableAvg[],3,FALSE)</f>
        <v>#N/A</v>
      </c>
      <c r="Q1592" t="e">
        <f>TableOMP[[#This Row],[Avg]]-$U$2*TableOMP[[#This Row],[StdDev]]</f>
        <v>#N/A</v>
      </c>
      <c r="R1592" t="e">
        <f>TableOMP[[#This Row],[Avg]]+$U$2*TableOMP[[#This Row],[StdDev]]</f>
        <v>#N/A</v>
      </c>
      <c r="S1592" t="e">
        <f>IF(AND(TableOMP[[#This Row],[total_time]]&gt;=TableOMP[[#This Row],[Low]], TableOMP[[#This Row],[total_time]]&lt;=TableOMP[[#This Row],[High]]),1,0)</f>
        <v>#N/A</v>
      </c>
    </row>
    <row r="1593" spans="1:19" x14ac:dyDescent="0.25">
      <c r="A1593" t="s">
        <v>15</v>
      </c>
      <c r="B1593">
        <v>1000</v>
      </c>
      <c r="C1593">
        <v>100</v>
      </c>
      <c r="D1593">
        <v>100000</v>
      </c>
      <c r="E1593">
        <v>9</v>
      </c>
      <c r="F1593">
        <v>1</v>
      </c>
      <c r="G1593">
        <v>1.315337</v>
      </c>
      <c r="H1593">
        <v>2.7036000000000001E-2</v>
      </c>
      <c r="I1593">
        <v>0.117252</v>
      </c>
      <c r="J1593">
        <v>1.4657E-2</v>
      </c>
      <c r="K1593" t="str">
        <f t="shared" si="24"/>
        <v>6</v>
      </c>
      <c r="L1593" t="s">
        <v>43</v>
      </c>
      <c r="M1593" t="s">
        <v>44</v>
      </c>
      <c r="N15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9 1</v>
      </c>
      <c r="O1593" t="e">
        <f>VLOOKUP(TableOMP[[#This Row],[Label]],TableAvg[],2,FALSE)</f>
        <v>#N/A</v>
      </c>
      <c r="P1593" t="e">
        <f>VLOOKUP(TableOMP[[#This Row],[Label]],TableAvg[],3,FALSE)</f>
        <v>#N/A</v>
      </c>
      <c r="Q1593" t="e">
        <f>TableOMP[[#This Row],[Avg]]-$U$2*TableOMP[[#This Row],[StdDev]]</f>
        <v>#N/A</v>
      </c>
      <c r="R1593" t="e">
        <f>TableOMP[[#This Row],[Avg]]+$U$2*TableOMP[[#This Row],[StdDev]]</f>
        <v>#N/A</v>
      </c>
      <c r="S1593" t="e">
        <f>IF(AND(TableOMP[[#This Row],[total_time]]&gt;=TableOMP[[#This Row],[Low]], TableOMP[[#This Row],[total_time]]&lt;=TableOMP[[#This Row],[High]]),1,0)</f>
        <v>#N/A</v>
      </c>
    </row>
    <row r="1594" spans="1:19" x14ac:dyDescent="0.25">
      <c r="A1594" t="s">
        <v>15</v>
      </c>
      <c r="B1594">
        <v>1000</v>
      </c>
      <c r="C1594">
        <v>100</v>
      </c>
      <c r="D1594">
        <v>100000</v>
      </c>
      <c r="E1594">
        <v>10</v>
      </c>
      <c r="F1594">
        <v>1</v>
      </c>
      <c r="G1594">
        <v>1.2940739999999999</v>
      </c>
      <c r="H1594">
        <v>1.7781000000000002E-2</v>
      </c>
      <c r="I1594">
        <v>0.114479</v>
      </c>
      <c r="J1594">
        <v>1.272E-2</v>
      </c>
      <c r="K1594" t="str">
        <f t="shared" si="24"/>
        <v>6</v>
      </c>
      <c r="L1594" t="s">
        <v>43</v>
      </c>
      <c r="M1594" t="s">
        <v>44</v>
      </c>
      <c r="N15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10 1</v>
      </c>
      <c r="O1594" t="e">
        <f>VLOOKUP(TableOMP[[#This Row],[Label]],TableAvg[],2,FALSE)</f>
        <v>#N/A</v>
      </c>
      <c r="P1594" t="e">
        <f>VLOOKUP(TableOMP[[#This Row],[Label]],TableAvg[],3,FALSE)</f>
        <v>#N/A</v>
      </c>
      <c r="Q1594" t="e">
        <f>TableOMP[[#This Row],[Avg]]-$U$2*TableOMP[[#This Row],[StdDev]]</f>
        <v>#N/A</v>
      </c>
      <c r="R1594" t="e">
        <f>TableOMP[[#This Row],[Avg]]+$U$2*TableOMP[[#This Row],[StdDev]]</f>
        <v>#N/A</v>
      </c>
      <c r="S1594" t="e">
        <f>IF(AND(TableOMP[[#This Row],[total_time]]&gt;=TableOMP[[#This Row],[Low]], TableOMP[[#This Row],[total_time]]&lt;=TableOMP[[#This Row],[High]]),1,0)</f>
        <v>#N/A</v>
      </c>
    </row>
    <row r="1595" spans="1:19" x14ac:dyDescent="0.25">
      <c r="A1595" t="s">
        <v>15</v>
      </c>
      <c r="B1595">
        <v>1000</v>
      </c>
      <c r="C1595">
        <v>100</v>
      </c>
      <c r="D1595">
        <v>100000</v>
      </c>
      <c r="E1595">
        <v>11</v>
      </c>
      <c r="F1595">
        <v>1</v>
      </c>
      <c r="G1595">
        <v>1.2628569999999999</v>
      </c>
      <c r="H1595">
        <v>1.7510999999999999E-2</v>
      </c>
      <c r="I1595">
        <v>0.134766</v>
      </c>
      <c r="J1595">
        <v>1.3476999999999999E-2</v>
      </c>
      <c r="K1595" t="str">
        <f t="shared" si="24"/>
        <v>6</v>
      </c>
      <c r="L1595" t="s">
        <v>43</v>
      </c>
      <c r="M1595" t="s">
        <v>44</v>
      </c>
      <c r="N15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11 1</v>
      </c>
      <c r="O1595" t="e">
        <f>VLOOKUP(TableOMP[[#This Row],[Label]],TableAvg[],2,FALSE)</f>
        <v>#N/A</v>
      </c>
      <c r="P1595" t="e">
        <f>VLOOKUP(TableOMP[[#This Row],[Label]],TableAvg[],3,FALSE)</f>
        <v>#N/A</v>
      </c>
      <c r="Q1595" t="e">
        <f>TableOMP[[#This Row],[Avg]]-$U$2*TableOMP[[#This Row],[StdDev]]</f>
        <v>#N/A</v>
      </c>
      <c r="R1595" t="e">
        <f>TableOMP[[#This Row],[Avg]]+$U$2*TableOMP[[#This Row],[StdDev]]</f>
        <v>#N/A</v>
      </c>
      <c r="S1595" t="e">
        <f>IF(AND(TableOMP[[#This Row],[total_time]]&gt;=TableOMP[[#This Row],[Low]], TableOMP[[#This Row],[total_time]]&lt;=TableOMP[[#This Row],[High]]),1,0)</f>
        <v>#N/A</v>
      </c>
    </row>
    <row r="1596" spans="1:19" x14ac:dyDescent="0.25">
      <c r="A1596" t="s">
        <v>15</v>
      </c>
      <c r="B1596">
        <v>1000</v>
      </c>
      <c r="C1596">
        <v>100</v>
      </c>
      <c r="D1596">
        <v>100000</v>
      </c>
      <c r="E1596">
        <v>12</v>
      </c>
      <c r="F1596">
        <v>1</v>
      </c>
      <c r="G1596">
        <v>1.281188</v>
      </c>
      <c r="H1596">
        <v>2.0376999999999999E-2</v>
      </c>
      <c r="I1596">
        <v>0.173212</v>
      </c>
      <c r="J1596">
        <v>1.5747000000000001E-2</v>
      </c>
      <c r="K1596" t="str">
        <f t="shared" si="24"/>
        <v>6</v>
      </c>
      <c r="L1596" t="s">
        <v>43</v>
      </c>
      <c r="M1596" t="s">
        <v>44</v>
      </c>
      <c r="N15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12 1</v>
      </c>
      <c r="O1596" t="e">
        <f>VLOOKUP(TableOMP[[#This Row],[Label]],TableAvg[],2,FALSE)</f>
        <v>#N/A</v>
      </c>
      <c r="P1596" t="e">
        <f>VLOOKUP(TableOMP[[#This Row],[Label]],TableAvg[],3,FALSE)</f>
        <v>#N/A</v>
      </c>
      <c r="Q1596" t="e">
        <f>TableOMP[[#This Row],[Avg]]-$U$2*TableOMP[[#This Row],[StdDev]]</f>
        <v>#N/A</v>
      </c>
      <c r="R1596" t="e">
        <f>TableOMP[[#This Row],[Avg]]+$U$2*TableOMP[[#This Row],[StdDev]]</f>
        <v>#N/A</v>
      </c>
      <c r="S1596" t="e">
        <f>IF(AND(TableOMP[[#This Row],[total_time]]&gt;=TableOMP[[#This Row],[Low]], TableOMP[[#This Row],[total_time]]&lt;=TableOMP[[#This Row],[High]]),1,0)</f>
        <v>#N/A</v>
      </c>
    </row>
    <row r="1597" spans="1:19" x14ac:dyDescent="0.25">
      <c r="A1597" t="s">
        <v>15</v>
      </c>
      <c r="B1597">
        <v>1000</v>
      </c>
      <c r="C1597">
        <v>100</v>
      </c>
      <c r="D1597">
        <v>100000</v>
      </c>
      <c r="E1597">
        <v>13</v>
      </c>
      <c r="F1597">
        <v>1</v>
      </c>
      <c r="G1597">
        <v>1.28095</v>
      </c>
      <c r="H1597">
        <v>2.7907000000000001E-2</v>
      </c>
      <c r="I1597">
        <v>0.26966400000000001</v>
      </c>
      <c r="J1597">
        <v>2.2471999999999999E-2</v>
      </c>
      <c r="K1597" t="str">
        <f t="shared" si="24"/>
        <v>6</v>
      </c>
      <c r="L1597" t="s">
        <v>43</v>
      </c>
      <c r="M1597" t="s">
        <v>44</v>
      </c>
      <c r="N15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13 1</v>
      </c>
      <c r="O1597" t="e">
        <f>VLOOKUP(TableOMP[[#This Row],[Label]],TableAvg[],2,FALSE)</f>
        <v>#N/A</v>
      </c>
      <c r="P1597" t="e">
        <f>VLOOKUP(TableOMP[[#This Row],[Label]],TableAvg[],3,FALSE)</f>
        <v>#N/A</v>
      </c>
      <c r="Q1597" t="e">
        <f>TableOMP[[#This Row],[Avg]]-$U$2*TableOMP[[#This Row],[StdDev]]</f>
        <v>#N/A</v>
      </c>
      <c r="R1597" t="e">
        <f>TableOMP[[#This Row],[Avg]]+$U$2*TableOMP[[#This Row],[StdDev]]</f>
        <v>#N/A</v>
      </c>
      <c r="S1597" t="e">
        <f>IF(AND(TableOMP[[#This Row],[total_time]]&gt;=TableOMP[[#This Row],[Low]], TableOMP[[#This Row],[total_time]]&lt;=TableOMP[[#This Row],[High]]),1,0)</f>
        <v>#N/A</v>
      </c>
    </row>
    <row r="1598" spans="1:19" x14ac:dyDescent="0.25">
      <c r="A1598" t="s">
        <v>15</v>
      </c>
      <c r="B1598">
        <v>1000</v>
      </c>
      <c r="C1598">
        <v>100</v>
      </c>
      <c r="D1598">
        <v>100000</v>
      </c>
      <c r="E1598">
        <v>14</v>
      </c>
      <c r="F1598">
        <v>1</v>
      </c>
      <c r="G1598">
        <v>1.2874399999999999</v>
      </c>
      <c r="H1598">
        <v>2.8070000000000001E-2</v>
      </c>
      <c r="I1598">
        <v>0.25803799999999999</v>
      </c>
      <c r="J1598">
        <v>1.9848999999999999E-2</v>
      </c>
      <c r="K1598" t="str">
        <f t="shared" si="24"/>
        <v>6</v>
      </c>
      <c r="L1598" t="s">
        <v>43</v>
      </c>
      <c r="M1598" t="s">
        <v>44</v>
      </c>
      <c r="N15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14 1</v>
      </c>
      <c r="O1598" t="e">
        <f>VLOOKUP(TableOMP[[#This Row],[Label]],TableAvg[],2,FALSE)</f>
        <v>#N/A</v>
      </c>
      <c r="P1598" t="e">
        <f>VLOOKUP(TableOMP[[#This Row],[Label]],TableAvg[],3,FALSE)</f>
        <v>#N/A</v>
      </c>
      <c r="Q1598" t="e">
        <f>TableOMP[[#This Row],[Avg]]-$U$2*TableOMP[[#This Row],[StdDev]]</f>
        <v>#N/A</v>
      </c>
      <c r="R1598" t="e">
        <f>TableOMP[[#This Row],[Avg]]+$U$2*TableOMP[[#This Row],[StdDev]]</f>
        <v>#N/A</v>
      </c>
      <c r="S1598" t="e">
        <f>IF(AND(TableOMP[[#This Row],[total_time]]&gt;=TableOMP[[#This Row],[Low]], TableOMP[[#This Row],[total_time]]&lt;=TableOMP[[#This Row],[High]]),1,0)</f>
        <v>#N/A</v>
      </c>
    </row>
    <row r="1599" spans="1:19" x14ac:dyDescent="0.25">
      <c r="A1599" t="s">
        <v>15</v>
      </c>
      <c r="B1599">
        <v>1000</v>
      </c>
      <c r="C1599">
        <v>100</v>
      </c>
      <c r="D1599">
        <v>100000</v>
      </c>
      <c r="E1599">
        <v>15</v>
      </c>
      <c r="F1599">
        <v>1</v>
      </c>
      <c r="G1599">
        <v>1.3003819999999999</v>
      </c>
      <c r="H1599">
        <v>3.5101E-2</v>
      </c>
      <c r="I1599">
        <v>0.26272000000000001</v>
      </c>
      <c r="J1599">
        <v>1.8766000000000001E-2</v>
      </c>
      <c r="K1599" t="str">
        <f t="shared" si="24"/>
        <v>6</v>
      </c>
      <c r="L1599" t="s">
        <v>43</v>
      </c>
      <c r="M1599" t="s">
        <v>44</v>
      </c>
      <c r="N15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15 1</v>
      </c>
      <c r="O1599" t="e">
        <f>VLOOKUP(TableOMP[[#This Row],[Label]],TableAvg[],2,FALSE)</f>
        <v>#N/A</v>
      </c>
      <c r="P1599" t="e">
        <f>VLOOKUP(TableOMP[[#This Row],[Label]],TableAvg[],3,FALSE)</f>
        <v>#N/A</v>
      </c>
      <c r="Q1599" t="e">
        <f>TableOMP[[#This Row],[Avg]]-$U$2*TableOMP[[#This Row],[StdDev]]</f>
        <v>#N/A</v>
      </c>
      <c r="R1599" t="e">
        <f>TableOMP[[#This Row],[Avg]]+$U$2*TableOMP[[#This Row],[StdDev]]</f>
        <v>#N/A</v>
      </c>
      <c r="S1599" t="e">
        <f>IF(AND(TableOMP[[#This Row],[total_time]]&gt;=TableOMP[[#This Row],[Low]], TableOMP[[#This Row],[total_time]]&lt;=TableOMP[[#This Row],[High]]),1,0)</f>
        <v>#N/A</v>
      </c>
    </row>
    <row r="1600" spans="1:19" x14ac:dyDescent="0.25">
      <c r="A1600" t="s">
        <v>15</v>
      </c>
      <c r="B1600">
        <v>1000</v>
      </c>
      <c r="C1600">
        <v>100</v>
      </c>
      <c r="D1600">
        <v>100000</v>
      </c>
      <c r="E1600">
        <v>16</v>
      </c>
      <c r="F1600">
        <v>1</v>
      </c>
      <c r="G1600">
        <v>1.2647349999999999</v>
      </c>
      <c r="H1600">
        <v>2.6450999999999999E-2</v>
      </c>
      <c r="I1600">
        <v>0.31068499999999999</v>
      </c>
      <c r="J1600">
        <v>2.0712000000000001E-2</v>
      </c>
      <c r="K1600" t="str">
        <f t="shared" si="24"/>
        <v>6</v>
      </c>
      <c r="L1600" t="s">
        <v>43</v>
      </c>
      <c r="M1600" t="s">
        <v>44</v>
      </c>
      <c r="N16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16 1</v>
      </c>
      <c r="O1600" t="e">
        <f>VLOOKUP(TableOMP[[#This Row],[Label]],TableAvg[],2,FALSE)</f>
        <v>#N/A</v>
      </c>
      <c r="P1600" t="e">
        <f>VLOOKUP(TableOMP[[#This Row],[Label]],TableAvg[],3,FALSE)</f>
        <v>#N/A</v>
      </c>
      <c r="Q1600" t="e">
        <f>TableOMP[[#This Row],[Avg]]-$U$2*TableOMP[[#This Row],[StdDev]]</f>
        <v>#N/A</v>
      </c>
      <c r="R1600" t="e">
        <f>TableOMP[[#This Row],[Avg]]+$U$2*TableOMP[[#This Row],[StdDev]]</f>
        <v>#N/A</v>
      </c>
      <c r="S1600" t="e">
        <f>IF(AND(TableOMP[[#This Row],[total_time]]&gt;=TableOMP[[#This Row],[Low]], TableOMP[[#This Row],[total_time]]&lt;=TableOMP[[#This Row],[High]]),1,0)</f>
        <v>#N/A</v>
      </c>
    </row>
    <row r="1601" spans="1:19" x14ac:dyDescent="0.25">
      <c r="A1601" t="s">
        <v>15</v>
      </c>
      <c r="B1601">
        <v>1000</v>
      </c>
      <c r="C1601">
        <v>100</v>
      </c>
      <c r="D1601">
        <v>100000</v>
      </c>
      <c r="E1601">
        <v>17</v>
      </c>
      <c r="F1601">
        <v>1</v>
      </c>
      <c r="G1601">
        <v>1.3034239999999999</v>
      </c>
      <c r="H1601">
        <v>3.8447000000000002E-2</v>
      </c>
      <c r="I1601">
        <v>0.36990299999999998</v>
      </c>
      <c r="J1601">
        <v>2.3119000000000001E-2</v>
      </c>
      <c r="K1601" t="str">
        <f t="shared" si="24"/>
        <v>6</v>
      </c>
      <c r="L1601" t="s">
        <v>43</v>
      </c>
      <c r="M1601" t="s">
        <v>44</v>
      </c>
      <c r="N16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17 1</v>
      </c>
      <c r="O1601" t="e">
        <f>VLOOKUP(TableOMP[[#This Row],[Label]],TableAvg[],2,FALSE)</f>
        <v>#N/A</v>
      </c>
      <c r="P1601" t="e">
        <f>VLOOKUP(TableOMP[[#This Row],[Label]],TableAvg[],3,FALSE)</f>
        <v>#N/A</v>
      </c>
      <c r="Q1601" t="e">
        <f>TableOMP[[#This Row],[Avg]]-$U$2*TableOMP[[#This Row],[StdDev]]</f>
        <v>#N/A</v>
      </c>
      <c r="R1601" t="e">
        <f>TableOMP[[#This Row],[Avg]]+$U$2*TableOMP[[#This Row],[StdDev]]</f>
        <v>#N/A</v>
      </c>
      <c r="S1601" t="e">
        <f>IF(AND(TableOMP[[#This Row],[total_time]]&gt;=TableOMP[[#This Row],[Low]], TableOMP[[#This Row],[total_time]]&lt;=TableOMP[[#This Row],[High]]),1,0)</f>
        <v>#N/A</v>
      </c>
    </row>
    <row r="1602" spans="1:19" x14ac:dyDescent="0.25">
      <c r="A1602" t="s">
        <v>15</v>
      </c>
      <c r="B1602">
        <v>1000</v>
      </c>
      <c r="C1602">
        <v>100</v>
      </c>
      <c r="D1602">
        <v>100000</v>
      </c>
      <c r="E1602">
        <v>18</v>
      </c>
      <c r="F1602">
        <v>1</v>
      </c>
      <c r="G1602">
        <v>1.2989459999999999</v>
      </c>
      <c r="H1602">
        <v>3.5557999999999999E-2</v>
      </c>
      <c r="I1602">
        <v>0.50451400000000002</v>
      </c>
      <c r="J1602">
        <v>2.9676999999999999E-2</v>
      </c>
      <c r="K1602" t="str">
        <f t="shared" si="24"/>
        <v>6</v>
      </c>
      <c r="L1602" t="s">
        <v>43</v>
      </c>
      <c r="M1602" t="s">
        <v>44</v>
      </c>
      <c r="N16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18 1</v>
      </c>
      <c r="O1602" t="e">
        <f>VLOOKUP(TableOMP[[#This Row],[Label]],TableAvg[],2,FALSE)</f>
        <v>#N/A</v>
      </c>
      <c r="P1602" t="e">
        <f>VLOOKUP(TableOMP[[#This Row],[Label]],TableAvg[],3,FALSE)</f>
        <v>#N/A</v>
      </c>
      <c r="Q1602" t="e">
        <f>TableOMP[[#This Row],[Avg]]-$U$2*TableOMP[[#This Row],[StdDev]]</f>
        <v>#N/A</v>
      </c>
      <c r="R1602" t="e">
        <f>TableOMP[[#This Row],[Avg]]+$U$2*TableOMP[[#This Row],[StdDev]]</f>
        <v>#N/A</v>
      </c>
      <c r="S1602" t="e">
        <f>IF(AND(TableOMP[[#This Row],[total_time]]&gt;=TableOMP[[#This Row],[Low]], TableOMP[[#This Row],[total_time]]&lt;=TableOMP[[#This Row],[High]]),1,0)</f>
        <v>#N/A</v>
      </c>
    </row>
    <row r="1603" spans="1:19" x14ac:dyDescent="0.25">
      <c r="A1603" t="s">
        <v>15</v>
      </c>
      <c r="B1603">
        <v>1000</v>
      </c>
      <c r="C1603">
        <v>100</v>
      </c>
      <c r="D1603">
        <v>100000</v>
      </c>
      <c r="E1603">
        <v>19</v>
      </c>
      <c r="F1603">
        <v>1</v>
      </c>
      <c r="G1603">
        <v>1.3086420000000001</v>
      </c>
      <c r="H1603">
        <v>4.0430000000000001E-2</v>
      </c>
      <c r="I1603">
        <v>0.51129599999999997</v>
      </c>
      <c r="J1603">
        <v>2.8405E-2</v>
      </c>
      <c r="K1603" t="str">
        <f t="shared" ref="K1603:K1666" si="25">MID(M1603,22,1)</f>
        <v>6</v>
      </c>
      <c r="L1603" t="s">
        <v>43</v>
      </c>
      <c r="M1603" t="s">
        <v>44</v>
      </c>
      <c r="N16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19 1</v>
      </c>
      <c r="O1603" t="e">
        <f>VLOOKUP(TableOMP[[#This Row],[Label]],TableAvg[],2,FALSE)</f>
        <v>#N/A</v>
      </c>
      <c r="P1603" t="e">
        <f>VLOOKUP(TableOMP[[#This Row],[Label]],TableAvg[],3,FALSE)</f>
        <v>#N/A</v>
      </c>
      <c r="Q1603" t="e">
        <f>TableOMP[[#This Row],[Avg]]-$U$2*TableOMP[[#This Row],[StdDev]]</f>
        <v>#N/A</v>
      </c>
      <c r="R1603" t="e">
        <f>TableOMP[[#This Row],[Avg]]+$U$2*TableOMP[[#This Row],[StdDev]]</f>
        <v>#N/A</v>
      </c>
      <c r="S1603" t="e">
        <f>IF(AND(TableOMP[[#This Row],[total_time]]&gt;=TableOMP[[#This Row],[Low]], TableOMP[[#This Row],[total_time]]&lt;=TableOMP[[#This Row],[High]]),1,0)</f>
        <v>#N/A</v>
      </c>
    </row>
    <row r="1604" spans="1:19" x14ac:dyDescent="0.25">
      <c r="A1604" t="s">
        <v>15</v>
      </c>
      <c r="B1604">
        <v>1000</v>
      </c>
      <c r="C1604">
        <v>100</v>
      </c>
      <c r="D1604">
        <v>100000</v>
      </c>
      <c r="E1604">
        <v>20</v>
      </c>
      <c r="F1604">
        <v>1</v>
      </c>
      <c r="G1604">
        <v>1.310365</v>
      </c>
      <c r="H1604">
        <v>4.4079E-2</v>
      </c>
      <c r="I1604">
        <v>0.73137700000000005</v>
      </c>
      <c r="J1604">
        <v>3.8494E-2</v>
      </c>
      <c r="K1604" t="str">
        <f t="shared" si="25"/>
        <v>6</v>
      </c>
      <c r="L1604" t="s">
        <v>43</v>
      </c>
      <c r="M1604" t="s">
        <v>44</v>
      </c>
      <c r="N16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20 1</v>
      </c>
      <c r="O1604" t="e">
        <f>VLOOKUP(TableOMP[[#This Row],[Label]],TableAvg[],2,FALSE)</f>
        <v>#N/A</v>
      </c>
      <c r="P1604" t="e">
        <f>VLOOKUP(TableOMP[[#This Row],[Label]],TableAvg[],3,FALSE)</f>
        <v>#N/A</v>
      </c>
      <c r="Q1604" t="e">
        <f>TableOMP[[#This Row],[Avg]]-$U$2*TableOMP[[#This Row],[StdDev]]</f>
        <v>#N/A</v>
      </c>
      <c r="R1604" t="e">
        <f>TableOMP[[#This Row],[Avg]]+$U$2*TableOMP[[#This Row],[StdDev]]</f>
        <v>#N/A</v>
      </c>
      <c r="S1604" t="e">
        <f>IF(AND(TableOMP[[#This Row],[total_time]]&gt;=TableOMP[[#This Row],[Low]], TableOMP[[#This Row],[total_time]]&lt;=TableOMP[[#This Row],[High]]),1,0)</f>
        <v>#N/A</v>
      </c>
    </row>
    <row r="1605" spans="1:19" x14ac:dyDescent="0.25">
      <c r="A1605" t="s">
        <v>15</v>
      </c>
      <c r="B1605">
        <v>1000</v>
      </c>
      <c r="C1605">
        <v>100</v>
      </c>
      <c r="D1605">
        <v>100000</v>
      </c>
      <c r="E1605">
        <v>21</v>
      </c>
      <c r="F1605">
        <v>1</v>
      </c>
      <c r="G1605">
        <v>1.295847</v>
      </c>
      <c r="H1605">
        <v>2.8462000000000001E-2</v>
      </c>
      <c r="I1605">
        <v>0.496334</v>
      </c>
      <c r="J1605">
        <v>2.4816999999999999E-2</v>
      </c>
      <c r="K1605" t="str">
        <f t="shared" si="25"/>
        <v>6</v>
      </c>
      <c r="L1605" t="s">
        <v>43</v>
      </c>
      <c r="M1605" t="s">
        <v>44</v>
      </c>
      <c r="N16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21 1</v>
      </c>
      <c r="O1605" t="e">
        <f>VLOOKUP(TableOMP[[#This Row],[Label]],TableAvg[],2,FALSE)</f>
        <v>#N/A</v>
      </c>
      <c r="P1605" t="e">
        <f>VLOOKUP(TableOMP[[#This Row],[Label]],TableAvg[],3,FALSE)</f>
        <v>#N/A</v>
      </c>
      <c r="Q1605" t="e">
        <f>TableOMP[[#This Row],[Avg]]-$U$2*TableOMP[[#This Row],[StdDev]]</f>
        <v>#N/A</v>
      </c>
      <c r="R1605" t="e">
        <f>TableOMP[[#This Row],[Avg]]+$U$2*TableOMP[[#This Row],[StdDev]]</f>
        <v>#N/A</v>
      </c>
      <c r="S1605" t="e">
        <f>IF(AND(TableOMP[[#This Row],[total_time]]&gt;=TableOMP[[#This Row],[Low]], TableOMP[[#This Row],[total_time]]&lt;=TableOMP[[#This Row],[High]]),1,0)</f>
        <v>#N/A</v>
      </c>
    </row>
    <row r="1606" spans="1:19" x14ac:dyDescent="0.25">
      <c r="A1606" t="s">
        <v>15</v>
      </c>
      <c r="B1606">
        <v>1000</v>
      </c>
      <c r="C1606">
        <v>100</v>
      </c>
      <c r="D1606">
        <v>100000</v>
      </c>
      <c r="E1606">
        <v>22</v>
      </c>
      <c r="F1606">
        <v>1</v>
      </c>
      <c r="G1606">
        <v>1.2937970000000001</v>
      </c>
      <c r="H1606">
        <v>3.3896000000000003E-2</v>
      </c>
      <c r="I1606">
        <v>0.61458999999999997</v>
      </c>
      <c r="J1606">
        <v>2.9266E-2</v>
      </c>
      <c r="K1606" t="str">
        <f t="shared" si="25"/>
        <v>6</v>
      </c>
      <c r="L1606" t="s">
        <v>43</v>
      </c>
      <c r="M1606" t="s">
        <v>44</v>
      </c>
      <c r="N16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22 1</v>
      </c>
      <c r="O1606" t="e">
        <f>VLOOKUP(TableOMP[[#This Row],[Label]],TableAvg[],2,FALSE)</f>
        <v>#N/A</v>
      </c>
      <c r="P1606" t="e">
        <f>VLOOKUP(TableOMP[[#This Row],[Label]],TableAvg[],3,FALSE)</f>
        <v>#N/A</v>
      </c>
      <c r="Q1606" t="e">
        <f>TableOMP[[#This Row],[Avg]]-$U$2*TableOMP[[#This Row],[StdDev]]</f>
        <v>#N/A</v>
      </c>
      <c r="R1606" t="e">
        <f>TableOMP[[#This Row],[Avg]]+$U$2*TableOMP[[#This Row],[StdDev]]</f>
        <v>#N/A</v>
      </c>
      <c r="S1606" t="e">
        <f>IF(AND(TableOMP[[#This Row],[total_time]]&gt;=TableOMP[[#This Row],[Low]], TableOMP[[#This Row],[total_time]]&lt;=TableOMP[[#This Row],[High]]),1,0)</f>
        <v>#N/A</v>
      </c>
    </row>
    <row r="1607" spans="1:19" x14ac:dyDescent="0.25">
      <c r="A1607" t="s">
        <v>15</v>
      </c>
      <c r="B1607">
        <v>1000</v>
      </c>
      <c r="C1607">
        <v>100</v>
      </c>
      <c r="D1607">
        <v>100000</v>
      </c>
      <c r="E1607">
        <v>23</v>
      </c>
      <c r="F1607">
        <v>1</v>
      </c>
      <c r="G1607">
        <v>1.305361</v>
      </c>
      <c r="H1607">
        <v>4.2944999999999997E-2</v>
      </c>
      <c r="I1607">
        <v>0.58505200000000002</v>
      </c>
      <c r="J1607">
        <v>2.6592999999999999E-2</v>
      </c>
      <c r="K1607" t="str">
        <f t="shared" si="25"/>
        <v>6</v>
      </c>
      <c r="L1607" t="s">
        <v>43</v>
      </c>
      <c r="M1607" t="s">
        <v>44</v>
      </c>
      <c r="N16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23 1</v>
      </c>
      <c r="O1607" t="e">
        <f>VLOOKUP(TableOMP[[#This Row],[Label]],TableAvg[],2,FALSE)</f>
        <v>#N/A</v>
      </c>
      <c r="P1607" t="e">
        <f>VLOOKUP(TableOMP[[#This Row],[Label]],TableAvg[],3,FALSE)</f>
        <v>#N/A</v>
      </c>
      <c r="Q1607" t="e">
        <f>TableOMP[[#This Row],[Avg]]-$U$2*TableOMP[[#This Row],[StdDev]]</f>
        <v>#N/A</v>
      </c>
      <c r="R1607" t="e">
        <f>TableOMP[[#This Row],[Avg]]+$U$2*TableOMP[[#This Row],[StdDev]]</f>
        <v>#N/A</v>
      </c>
      <c r="S1607" t="e">
        <f>IF(AND(TableOMP[[#This Row],[total_time]]&gt;=TableOMP[[#This Row],[Low]], TableOMP[[#This Row],[total_time]]&lt;=TableOMP[[#This Row],[High]]),1,0)</f>
        <v>#N/A</v>
      </c>
    </row>
    <row r="1608" spans="1:19" x14ac:dyDescent="0.25">
      <c r="A1608" t="s">
        <v>15</v>
      </c>
      <c r="B1608">
        <v>1000</v>
      </c>
      <c r="C1608">
        <v>100</v>
      </c>
      <c r="D1608">
        <v>100000</v>
      </c>
      <c r="E1608">
        <v>24</v>
      </c>
      <c r="F1608">
        <v>1</v>
      </c>
      <c r="G1608">
        <v>1.3333630000000001</v>
      </c>
      <c r="H1608">
        <v>5.0088000000000001E-2</v>
      </c>
      <c r="I1608">
        <v>0.73026999999999997</v>
      </c>
      <c r="J1608">
        <v>3.1751000000000001E-2</v>
      </c>
      <c r="K1608" t="str">
        <f t="shared" si="25"/>
        <v>6</v>
      </c>
      <c r="L1608" t="s">
        <v>43</v>
      </c>
      <c r="M1608" t="s">
        <v>44</v>
      </c>
      <c r="N16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24 1</v>
      </c>
      <c r="O1608" t="e">
        <f>VLOOKUP(TableOMP[[#This Row],[Label]],TableAvg[],2,FALSE)</f>
        <v>#N/A</v>
      </c>
      <c r="P1608" t="e">
        <f>VLOOKUP(TableOMP[[#This Row],[Label]],TableAvg[],3,FALSE)</f>
        <v>#N/A</v>
      </c>
      <c r="Q1608" t="e">
        <f>TableOMP[[#This Row],[Avg]]-$U$2*TableOMP[[#This Row],[StdDev]]</f>
        <v>#N/A</v>
      </c>
      <c r="R1608" t="e">
        <f>TableOMP[[#This Row],[Avg]]+$U$2*TableOMP[[#This Row],[StdDev]]</f>
        <v>#N/A</v>
      </c>
      <c r="S1608" t="e">
        <f>IF(AND(TableOMP[[#This Row],[total_time]]&gt;=TableOMP[[#This Row],[Low]], TableOMP[[#This Row],[total_time]]&lt;=TableOMP[[#This Row],[High]]),1,0)</f>
        <v>#N/A</v>
      </c>
    </row>
    <row r="1609" spans="1:19" x14ac:dyDescent="0.25">
      <c r="A1609" t="s">
        <v>15</v>
      </c>
      <c r="B1609">
        <v>1000</v>
      </c>
      <c r="C1609">
        <v>100</v>
      </c>
      <c r="D1609">
        <v>100000</v>
      </c>
      <c r="E1609">
        <v>25</v>
      </c>
      <c r="F1609">
        <v>1</v>
      </c>
      <c r="G1609">
        <v>1.3132090000000001</v>
      </c>
      <c r="H1609">
        <v>4.9702000000000003E-2</v>
      </c>
      <c r="I1609">
        <v>0.85532399999999997</v>
      </c>
      <c r="J1609">
        <v>3.5638000000000003E-2</v>
      </c>
      <c r="K1609" t="str">
        <f t="shared" si="25"/>
        <v>6</v>
      </c>
      <c r="L1609" t="s">
        <v>43</v>
      </c>
      <c r="M1609" t="s">
        <v>44</v>
      </c>
      <c r="N16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25 1</v>
      </c>
      <c r="O1609" t="e">
        <f>VLOOKUP(TableOMP[[#This Row],[Label]],TableAvg[],2,FALSE)</f>
        <v>#N/A</v>
      </c>
      <c r="P1609" t="e">
        <f>VLOOKUP(TableOMP[[#This Row],[Label]],TableAvg[],3,FALSE)</f>
        <v>#N/A</v>
      </c>
      <c r="Q1609" t="e">
        <f>TableOMP[[#This Row],[Avg]]-$U$2*TableOMP[[#This Row],[StdDev]]</f>
        <v>#N/A</v>
      </c>
      <c r="R1609" t="e">
        <f>TableOMP[[#This Row],[Avg]]+$U$2*TableOMP[[#This Row],[StdDev]]</f>
        <v>#N/A</v>
      </c>
      <c r="S1609" t="e">
        <f>IF(AND(TableOMP[[#This Row],[total_time]]&gt;=TableOMP[[#This Row],[Low]], TableOMP[[#This Row],[total_time]]&lt;=TableOMP[[#This Row],[High]]),1,0)</f>
        <v>#N/A</v>
      </c>
    </row>
    <row r="1610" spans="1:19" x14ac:dyDescent="0.25">
      <c r="A1610" t="s">
        <v>15</v>
      </c>
      <c r="B1610">
        <v>1000</v>
      </c>
      <c r="C1610">
        <v>100</v>
      </c>
      <c r="D1610">
        <v>100000</v>
      </c>
      <c r="E1610">
        <v>26</v>
      </c>
      <c r="F1610">
        <v>1</v>
      </c>
      <c r="G1610">
        <v>1.3331219999999999</v>
      </c>
      <c r="H1610">
        <v>3.0034000000000002E-2</v>
      </c>
      <c r="I1610">
        <v>0.60277700000000001</v>
      </c>
      <c r="J1610">
        <v>2.4111E-2</v>
      </c>
      <c r="K1610" t="str">
        <f t="shared" si="25"/>
        <v>6</v>
      </c>
      <c r="L1610" t="s">
        <v>43</v>
      </c>
      <c r="M1610" t="s">
        <v>44</v>
      </c>
      <c r="N16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26 1</v>
      </c>
      <c r="O1610" t="e">
        <f>VLOOKUP(TableOMP[[#This Row],[Label]],TableAvg[],2,FALSE)</f>
        <v>#N/A</v>
      </c>
      <c r="P1610" t="e">
        <f>VLOOKUP(TableOMP[[#This Row],[Label]],TableAvg[],3,FALSE)</f>
        <v>#N/A</v>
      </c>
      <c r="Q1610" t="e">
        <f>TableOMP[[#This Row],[Avg]]-$U$2*TableOMP[[#This Row],[StdDev]]</f>
        <v>#N/A</v>
      </c>
      <c r="R1610" t="e">
        <f>TableOMP[[#This Row],[Avg]]+$U$2*TableOMP[[#This Row],[StdDev]]</f>
        <v>#N/A</v>
      </c>
      <c r="S1610" t="e">
        <f>IF(AND(TableOMP[[#This Row],[total_time]]&gt;=TableOMP[[#This Row],[Low]], TableOMP[[#This Row],[total_time]]&lt;=TableOMP[[#This Row],[High]]),1,0)</f>
        <v>#N/A</v>
      </c>
    </row>
    <row r="1611" spans="1:19" x14ac:dyDescent="0.25">
      <c r="A1611" t="s">
        <v>15</v>
      </c>
      <c r="B1611">
        <v>1000</v>
      </c>
      <c r="C1611">
        <v>100</v>
      </c>
      <c r="D1611">
        <v>100000</v>
      </c>
      <c r="E1611">
        <v>27</v>
      </c>
      <c r="F1611">
        <v>1</v>
      </c>
      <c r="G1611">
        <v>1.393059</v>
      </c>
      <c r="H1611">
        <v>4.4979999999999999E-2</v>
      </c>
      <c r="I1611">
        <v>0.85083299999999995</v>
      </c>
      <c r="J1611">
        <v>3.2724000000000003E-2</v>
      </c>
      <c r="K1611" t="str">
        <f t="shared" si="25"/>
        <v>6</v>
      </c>
      <c r="L1611" t="s">
        <v>43</v>
      </c>
      <c r="M1611" t="s">
        <v>44</v>
      </c>
      <c r="N16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27 1</v>
      </c>
      <c r="O1611" t="e">
        <f>VLOOKUP(TableOMP[[#This Row],[Label]],TableAvg[],2,FALSE)</f>
        <v>#N/A</v>
      </c>
      <c r="P1611" t="e">
        <f>VLOOKUP(TableOMP[[#This Row],[Label]],TableAvg[],3,FALSE)</f>
        <v>#N/A</v>
      </c>
      <c r="Q1611" t="e">
        <f>TableOMP[[#This Row],[Avg]]-$U$2*TableOMP[[#This Row],[StdDev]]</f>
        <v>#N/A</v>
      </c>
      <c r="R1611" t="e">
        <f>TableOMP[[#This Row],[Avg]]+$U$2*TableOMP[[#This Row],[StdDev]]</f>
        <v>#N/A</v>
      </c>
      <c r="S1611" t="e">
        <f>IF(AND(TableOMP[[#This Row],[total_time]]&gt;=TableOMP[[#This Row],[Low]], TableOMP[[#This Row],[total_time]]&lt;=TableOMP[[#This Row],[High]]),1,0)</f>
        <v>#N/A</v>
      </c>
    </row>
    <row r="1612" spans="1:19" x14ac:dyDescent="0.25">
      <c r="A1612" t="s">
        <v>15</v>
      </c>
      <c r="B1612">
        <v>1000</v>
      </c>
      <c r="C1612">
        <v>100</v>
      </c>
      <c r="D1612">
        <v>100000</v>
      </c>
      <c r="E1612">
        <v>28</v>
      </c>
      <c r="F1612">
        <v>1</v>
      </c>
      <c r="G1612">
        <v>1.4046730000000001</v>
      </c>
      <c r="H1612">
        <v>5.1163E-2</v>
      </c>
      <c r="I1612">
        <v>1.0271749999999999</v>
      </c>
      <c r="J1612">
        <v>3.8044000000000001E-2</v>
      </c>
      <c r="K1612" t="str">
        <f t="shared" si="25"/>
        <v>6</v>
      </c>
      <c r="L1612" t="s">
        <v>43</v>
      </c>
      <c r="M1612" t="s">
        <v>44</v>
      </c>
      <c r="N16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28 1</v>
      </c>
      <c r="O1612" t="e">
        <f>VLOOKUP(TableOMP[[#This Row],[Label]],TableAvg[],2,FALSE)</f>
        <v>#N/A</v>
      </c>
      <c r="P1612" t="e">
        <f>VLOOKUP(TableOMP[[#This Row],[Label]],TableAvg[],3,FALSE)</f>
        <v>#N/A</v>
      </c>
      <c r="Q1612" t="e">
        <f>TableOMP[[#This Row],[Avg]]-$U$2*TableOMP[[#This Row],[StdDev]]</f>
        <v>#N/A</v>
      </c>
      <c r="R1612" t="e">
        <f>TableOMP[[#This Row],[Avg]]+$U$2*TableOMP[[#This Row],[StdDev]]</f>
        <v>#N/A</v>
      </c>
      <c r="S1612" t="e">
        <f>IF(AND(TableOMP[[#This Row],[total_time]]&gt;=TableOMP[[#This Row],[Low]], TableOMP[[#This Row],[total_time]]&lt;=TableOMP[[#This Row],[High]]),1,0)</f>
        <v>#N/A</v>
      </c>
    </row>
    <row r="1613" spans="1:19" x14ac:dyDescent="0.25">
      <c r="A1613" t="s">
        <v>15</v>
      </c>
      <c r="B1613">
        <v>1000</v>
      </c>
      <c r="C1613">
        <v>100</v>
      </c>
      <c r="D1613">
        <v>100000</v>
      </c>
      <c r="E1613">
        <v>29</v>
      </c>
      <c r="F1613">
        <v>1</v>
      </c>
      <c r="G1613">
        <v>1.416631</v>
      </c>
      <c r="H1613">
        <v>5.0666999999999997E-2</v>
      </c>
      <c r="I1613">
        <v>1.2240409999999999</v>
      </c>
      <c r="J1613">
        <v>4.3715999999999998E-2</v>
      </c>
      <c r="K1613" t="str">
        <f t="shared" si="25"/>
        <v>6</v>
      </c>
      <c r="L1613" t="s">
        <v>43</v>
      </c>
      <c r="M1613" t="s">
        <v>44</v>
      </c>
      <c r="N16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29 1</v>
      </c>
      <c r="O1613" t="e">
        <f>VLOOKUP(TableOMP[[#This Row],[Label]],TableAvg[],2,FALSE)</f>
        <v>#N/A</v>
      </c>
      <c r="P1613" t="e">
        <f>VLOOKUP(TableOMP[[#This Row],[Label]],TableAvg[],3,FALSE)</f>
        <v>#N/A</v>
      </c>
      <c r="Q1613" t="e">
        <f>TableOMP[[#This Row],[Avg]]-$U$2*TableOMP[[#This Row],[StdDev]]</f>
        <v>#N/A</v>
      </c>
      <c r="R1613" t="e">
        <f>TableOMP[[#This Row],[Avg]]+$U$2*TableOMP[[#This Row],[StdDev]]</f>
        <v>#N/A</v>
      </c>
      <c r="S1613" t="e">
        <f>IF(AND(TableOMP[[#This Row],[total_time]]&gt;=TableOMP[[#This Row],[Low]], TableOMP[[#This Row],[total_time]]&lt;=TableOMP[[#This Row],[High]]),1,0)</f>
        <v>#N/A</v>
      </c>
    </row>
    <row r="1614" spans="1:19" x14ac:dyDescent="0.25">
      <c r="A1614" t="s">
        <v>15</v>
      </c>
      <c r="B1614">
        <v>1000</v>
      </c>
      <c r="C1614">
        <v>100</v>
      </c>
      <c r="D1614">
        <v>100000</v>
      </c>
      <c r="E1614">
        <v>30</v>
      </c>
      <c r="F1614">
        <v>1</v>
      </c>
      <c r="G1614">
        <v>1.342355</v>
      </c>
      <c r="H1614">
        <v>6.1707999999999999E-2</v>
      </c>
      <c r="I1614">
        <v>1.3514740000000001</v>
      </c>
      <c r="J1614">
        <v>4.6602999999999999E-2</v>
      </c>
      <c r="K1614" t="str">
        <f t="shared" si="25"/>
        <v>6</v>
      </c>
      <c r="L1614" t="s">
        <v>43</v>
      </c>
      <c r="M1614" t="s">
        <v>44</v>
      </c>
      <c r="N16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30 1</v>
      </c>
      <c r="O1614" t="e">
        <f>VLOOKUP(TableOMP[[#This Row],[Label]],TableAvg[],2,FALSE)</f>
        <v>#N/A</v>
      </c>
      <c r="P1614" t="e">
        <f>VLOOKUP(TableOMP[[#This Row],[Label]],TableAvg[],3,FALSE)</f>
        <v>#N/A</v>
      </c>
      <c r="Q1614" t="e">
        <f>TableOMP[[#This Row],[Avg]]-$U$2*TableOMP[[#This Row],[StdDev]]</f>
        <v>#N/A</v>
      </c>
      <c r="R1614" t="e">
        <f>TableOMP[[#This Row],[Avg]]+$U$2*TableOMP[[#This Row],[StdDev]]</f>
        <v>#N/A</v>
      </c>
      <c r="S1614" t="e">
        <f>IF(AND(TableOMP[[#This Row],[total_time]]&gt;=TableOMP[[#This Row],[Low]], TableOMP[[#This Row],[total_time]]&lt;=TableOMP[[#This Row],[High]]),1,0)</f>
        <v>#N/A</v>
      </c>
    </row>
    <row r="1615" spans="1:19" x14ac:dyDescent="0.25">
      <c r="A1615" t="s">
        <v>15</v>
      </c>
      <c r="B1615">
        <v>1000</v>
      </c>
      <c r="C1615">
        <v>100</v>
      </c>
      <c r="D1615">
        <v>100000</v>
      </c>
      <c r="E1615">
        <v>31</v>
      </c>
      <c r="F1615">
        <v>1</v>
      </c>
      <c r="G1615">
        <v>1.3837889999999999</v>
      </c>
      <c r="H1615">
        <v>5.4479E-2</v>
      </c>
      <c r="I1615">
        <v>1.345294</v>
      </c>
      <c r="J1615">
        <v>4.4843000000000001E-2</v>
      </c>
      <c r="K1615" t="str">
        <f t="shared" si="25"/>
        <v>6</v>
      </c>
      <c r="L1615" t="s">
        <v>43</v>
      </c>
      <c r="M1615" t="s">
        <v>44</v>
      </c>
      <c r="N16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31 1</v>
      </c>
      <c r="O1615" t="e">
        <f>VLOOKUP(TableOMP[[#This Row],[Label]],TableAvg[],2,FALSE)</f>
        <v>#N/A</v>
      </c>
      <c r="P1615" t="e">
        <f>VLOOKUP(TableOMP[[#This Row],[Label]],TableAvg[],3,FALSE)</f>
        <v>#N/A</v>
      </c>
      <c r="Q1615" t="e">
        <f>TableOMP[[#This Row],[Avg]]-$U$2*TableOMP[[#This Row],[StdDev]]</f>
        <v>#N/A</v>
      </c>
      <c r="R1615" t="e">
        <f>TableOMP[[#This Row],[Avg]]+$U$2*TableOMP[[#This Row],[StdDev]]</f>
        <v>#N/A</v>
      </c>
      <c r="S1615" t="e">
        <f>IF(AND(TableOMP[[#This Row],[total_time]]&gt;=TableOMP[[#This Row],[Low]], TableOMP[[#This Row],[total_time]]&lt;=TableOMP[[#This Row],[High]]),1,0)</f>
        <v>#N/A</v>
      </c>
    </row>
    <row r="1616" spans="1:19" x14ac:dyDescent="0.25">
      <c r="A1616" t="s">
        <v>15</v>
      </c>
      <c r="B1616">
        <v>1000</v>
      </c>
      <c r="C1616">
        <v>100</v>
      </c>
      <c r="D1616">
        <v>100000</v>
      </c>
      <c r="E1616">
        <v>32</v>
      </c>
      <c r="F1616">
        <v>1</v>
      </c>
      <c r="G1616">
        <v>1.43689</v>
      </c>
      <c r="H1616">
        <v>5.9863E-2</v>
      </c>
      <c r="I1616">
        <v>1.633783</v>
      </c>
      <c r="J1616">
        <v>5.2703E-2</v>
      </c>
      <c r="K1616" t="str">
        <f t="shared" si="25"/>
        <v>6</v>
      </c>
      <c r="L1616" t="s">
        <v>43</v>
      </c>
      <c r="M1616" t="s">
        <v>44</v>
      </c>
      <c r="N16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32 1</v>
      </c>
      <c r="O1616" t="e">
        <f>VLOOKUP(TableOMP[[#This Row],[Label]],TableAvg[],2,FALSE)</f>
        <v>#N/A</v>
      </c>
      <c r="P1616" t="e">
        <f>VLOOKUP(TableOMP[[#This Row],[Label]],TableAvg[],3,FALSE)</f>
        <v>#N/A</v>
      </c>
      <c r="Q1616" t="e">
        <f>TableOMP[[#This Row],[Avg]]-$U$2*TableOMP[[#This Row],[StdDev]]</f>
        <v>#N/A</v>
      </c>
      <c r="R1616" t="e">
        <f>TableOMP[[#This Row],[Avg]]+$U$2*TableOMP[[#This Row],[StdDev]]</f>
        <v>#N/A</v>
      </c>
      <c r="S1616" t="e">
        <f>IF(AND(TableOMP[[#This Row],[total_time]]&gt;=TableOMP[[#This Row],[Low]], TableOMP[[#This Row],[total_time]]&lt;=TableOMP[[#This Row],[High]]),1,0)</f>
        <v>#N/A</v>
      </c>
    </row>
    <row r="1617" spans="1:19" x14ac:dyDescent="0.25">
      <c r="A1617" t="s">
        <v>15</v>
      </c>
      <c r="B1617">
        <v>1000</v>
      </c>
      <c r="C1617">
        <v>100</v>
      </c>
      <c r="D1617">
        <v>100000</v>
      </c>
      <c r="E1617">
        <v>33</v>
      </c>
      <c r="F1617">
        <v>1</v>
      </c>
      <c r="G1617">
        <v>1.397743</v>
      </c>
      <c r="H1617">
        <v>5.8811000000000002E-2</v>
      </c>
      <c r="I1617">
        <v>1.4203920000000001</v>
      </c>
      <c r="J1617">
        <v>4.4387000000000003E-2</v>
      </c>
      <c r="K1617" t="str">
        <f t="shared" si="25"/>
        <v>6</v>
      </c>
      <c r="L1617" t="s">
        <v>43</v>
      </c>
      <c r="M1617" t="s">
        <v>44</v>
      </c>
      <c r="N16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33 1</v>
      </c>
      <c r="O1617" t="e">
        <f>VLOOKUP(TableOMP[[#This Row],[Label]],TableAvg[],2,FALSE)</f>
        <v>#N/A</v>
      </c>
      <c r="P1617" t="e">
        <f>VLOOKUP(TableOMP[[#This Row],[Label]],TableAvg[],3,FALSE)</f>
        <v>#N/A</v>
      </c>
      <c r="Q1617" t="e">
        <f>TableOMP[[#This Row],[Avg]]-$U$2*TableOMP[[#This Row],[StdDev]]</f>
        <v>#N/A</v>
      </c>
      <c r="R1617" t="e">
        <f>TableOMP[[#This Row],[Avg]]+$U$2*TableOMP[[#This Row],[StdDev]]</f>
        <v>#N/A</v>
      </c>
      <c r="S1617" t="e">
        <f>IF(AND(TableOMP[[#This Row],[total_time]]&gt;=TableOMP[[#This Row],[Low]], TableOMP[[#This Row],[total_time]]&lt;=TableOMP[[#This Row],[High]]),1,0)</f>
        <v>#N/A</v>
      </c>
    </row>
    <row r="1618" spans="1:19" x14ac:dyDescent="0.25">
      <c r="A1618" t="s">
        <v>15</v>
      </c>
      <c r="B1618">
        <v>1000</v>
      </c>
      <c r="C1618">
        <v>100</v>
      </c>
      <c r="D1618">
        <v>100000</v>
      </c>
      <c r="E1618">
        <v>34</v>
      </c>
      <c r="F1618">
        <v>1</v>
      </c>
      <c r="G1618">
        <v>1.393219</v>
      </c>
      <c r="H1618">
        <v>6.2733999999999998E-2</v>
      </c>
      <c r="I1618">
        <v>1.419724</v>
      </c>
      <c r="J1618">
        <v>4.3021999999999998E-2</v>
      </c>
      <c r="K1618" t="str">
        <f t="shared" si="25"/>
        <v>6</v>
      </c>
      <c r="L1618" t="s">
        <v>43</v>
      </c>
      <c r="M1618" t="s">
        <v>44</v>
      </c>
      <c r="N16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34 1</v>
      </c>
      <c r="O1618" t="e">
        <f>VLOOKUP(TableOMP[[#This Row],[Label]],TableAvg[],2,FALSE)</f>
        <v>#N/A</v>
      </c>
      <c r="P1618" t="e">
        <f>VLOOKUP(TableOMP[[#This Row],[Label]],TableAvg[],3,FALSE)</f>
        <v>#N/A</v>
      </c>
      <c r="Q1618" t="e">
        <f>TableOMP[[#This Row],[Avg]]-$U$2*TableOMP[[#This Row],[StdDev]]</f>
        <v>#N/A</v>
      </c>
      <c r="R1618" t="e">
        <f>TableOMP[[#This Row],[Avg]]+$U$2*TableOMP[[#This Row],[StdDev]]</f>
        <v>#N/A</v>
      </c>
      <c r="S1618" t="e">
        <f>IF(AND(TableOMP[[#This Row],[total_time]]&gt;=TableOMP[[#This Row],[Low]], TableOMP[[#This Row],[total_time]]&lt;=TableOMP[[#This Row],[High]]),1,0)</f>
        <v>#N/A</v>
      </c>
    </row>
    <row r="1619" spans="1:19" x14ac:dyDescent="0.25">
      <c r="A1619" t="s">
        <v>15</v>
      </c>
      <c r="B1619">
        <v>1000</v>
      </c>
      <c r="C1619">
        <v>100</v>
      </c>
      <c r="D1619">
        <v>100000</v>
      </c>
      <c r="E1619">
        <v>35</v>
      </c>
      <c r="F1619">
        <v>1</v>
      </c>
      <c r="G1619">
        <v>1.4380250000000001</v>
      </c>
      <c r="H1619">
        <v>4.7151999999999999E-2</v>
      </c>
      <c r="I1619">
        <v>1.2626729999999999</v>
      </c>
      <c r="J1619">
        <v>3.7137000000000003E-2</v>
      </c>
      <c r="K1619" t="str">
        <f t="shared" si="25"/>
        <v>6</v>
      </c>
      <c r="L1619" t="s">
        <v>43</v>
      </c>
      <c r="M1619" t="s">
        <v>44</v>
      </c>
      <c r="N16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35 1</v>
      </c>
      <c r="O1619" t="e">
        <f>VLOOKUP(TableOMP[[#This Row],[Label]],TableAvg[],2,FALSE)</f>
        <v>#N/A</v>
      </c>
      <c r="P1619" t="e">
        <f>VLOOKUP(TableOMP[[#This Row],[Label]],TableAvg[],3,FALSE)</f>
        <v>#N/A</v>
      </c>
      <c r="Q1619" t="e">
        <f>TableOMP[[#This Row],[Avg]]-$U$2*TableOMP[[#This Row],[StdDev]]</f>
        <v>#N/A</v>
      </c>
      <c r="R1619" t="e">
        <f>TableOMP[[#This Row],[Avg]]+$U$2*TableOMP[[#This Row],[StdDev]]</f>
        <v>#N/A</v>
      </c>
      <c r="S1619" t="e">
        <f>IF(AND(TableOMP[[#This Row],[total_time]]&gt;=TableOMP[[#This Row],[Low]], TableOMP[[#This Row],[total_time]]&lt;=TableOMP[[#This Row],[High]]),1,0)</f>
        <v>#N/A</v>
      </c>
    </row>
    <row r="1620" spans="1:19" x14ac:dyDescent="0.25">
      <c r="A1620" t="s">
        <v>15</v>
      </c>
      <c r="B1620">
        <v>1000</v>
      </c>
      <c r="C1620">
        <v>100</v>
      </c>
      <c r="D1620">
        <v>100000</v>
      </c>
      <c r="E1620">
        <v>36</v>
      </c>
      <c r="F1620">
        <v>1</v>
      </c>
      <c r="G1620">
        <v>1.4311739999999999</v>
      </c>
      <c r="H1620">
        <v>3.6956000000000003E-2</v>
      </c>
      <c r="I1620">
        <v>1.091359</v>
      </c>
      <c r="J1620">
        <v>3.1182000000000001E-2</v>
      </c>
      <c r="K1620" t="str">
        <f t="shared" si="25"/>
        <v>6</v>
      </c>
      <c r="L1620" t="s">
        <v>43</v>
      </c>
      <c r="M1620" t="s">
        <v>44</v>
      </c>
      <c r="N16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36 1</v>
      </c>
      <c r="O1620" t="e">
        <f>VLOOKUP(TableOMP[[#This Row],[Label]],TableAvg[],2,FALSE)</f>
        <v>#N/A</v>
      </c>
      <c r="P1620" t="e">
        <f>VLOOKUP(TableOMP[[#This Row],[Label]],TableAvg[],3,FALSE)</f>
        <v>#N/A</v>
      </c>
      <c r="Q1620" t="e">
        <f>TableOMP[[#This Row],[Avg]]-$U$2*TableOMP[[#This Row],[StdDev]]</f>
        <v>#N/A</v>
      </c>
      <c r="R1620" t="e">
        <f>TableOMP[[#This Row],[Avg]]+$U$2*TableOMP[[#This Row],[StdDev]]</f>
        <v>#N/A</v>
      </c>
      <c r="S1620" t="e">
        <f>IF(AND(TableOMP[[#This Row],[total_time]]&gt;=TableOMP[[#This Row],[Low]], TableOMP[[#This Row],[total_time]]&lt;=TableOMP[[#This Row],[High]]),1,0)</f>
        <v>#N/A</v>
      </c>
    </row>
    <row r="1621" spans="1:19" x14ac:dyDescent="0.25">
      <c r="A1621" t="s">
        <v>15</v>
      </c>
      <c r="B1621">
        <v>1000</v>
      </c>
      <c r="C1621">
        <v>100</v>
      </c>
      <c r="D1621">
        <v>100000</v>
      </c>
      <c r="E1621">
        <v>37</v>
      </c>
      <c r="F1621">
        <v>1</v>
      </c>
      <c r="G1621">
        <v>1.4000090000000001</v>
      </c>
      <c r="H1621">
        <v>3.8428999999999998E-2</v>
      </c>
      <c r="I1621">
        <v>1.1556040000000001</v>
      </c>
      <c r="J1621">
        <v>3.2099999999999997E-2</v>
      </c>
      <c r="K1621" t="str">
        <f t="shared" si="25"/>
        <v>6</v>
      </c>
      <c r="L1621" t="s">
        <v>43</v>
      </c>
      <c r="M1621" t="s">
        <v>44</v>
      </c>
      <c r="N16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37 1</v>
      </c>
      <c r="O1621" t="e">
        <f>VLOOKUP(TableOMP[[#This Row],[Label]],TableAvg[],2,FALSE)</f>
        <v>#N/A</v>
      </c>
      <c r="P1621" t="e">
        <f>VLOOKUP(TableOMP[[#This Row],[Label]],TableAvg[],3,FALSE)</f>
        <v>#N/A</v>
      </c>
      <c r="Q1621" t="e">
        <f>TableOMP[[#This Row],[Avg]]-$U$2*TableOMP[[#This Row],[StdDev]]</f>
        <v>#N/A</v>
      </c>
      <c r="R1621" t="e">
        <f>TableOMP[[#This Row],[Avg]]+$U$2*TableOMP[[#This Row],[StdDev]]</f>
        <v>#N/A</v>
      </c>
      <c r="S1621" t="e">
        <f>IF(AND(TableOMP[[#This Row],[total_time]]&gt;=TableOMP[[#This Row],[Low]], TableOMP[[#This Row],[total_time]]&lt;=TableOMP[[#This Row],[High]]),1,0)</f>
        <v>#N/A</v>
      </c>
    </row>
    <row r="1622" spans="1:19" x14ac:dyDescent="0.25">
      <c r="A1622" t="s">
        <v>15</v>
      </c>
      <c r="B1622">
        <v>1000</v>
      </c>
      <c r="C1622">
        <v>100</v>
      </c>
      <c r="D1622">
        <v>100000</v>
      </c>
      <c r="E1622">
        <v>38</v>
      </c>
      <c r="F1622">
        <v>1</v>
      </c>
      <c r="G1622">
        <v>1.551671</v>
      </c>
      <c r="H1622">
        <v>5.2399000000000001E-2</v>
      </c>
      <c r="I1622">
        <v>1.3239879999999999</v>
      </c>
      <c r="J1622">
        <v>3.5783000000000002E-2</v>
      </c>
      <c r="K1622" t="str">
        <f t="shared" si="25"/>
        <v>6</v>
      </c>
      <c r="L1622" t="s">
        <v>43</v>
      </c>
      <c r="M1622" t="s">
        <v>44</v>
      </c>
      <c r="N16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38 1</v>
      </c>
      <c r="O1622" t="e">
        <f>VLOOKUP(TableOMP[[#This Row],[Label]],TableAvg[],2,FALSE)</f>
        <v>#N/A</v>
      </c>
      <c r="P1622" t="e">
        <f>VLOOKUP(TableOMP[[#This Row],[Label]],TableAvg[],3,FALSE)</f>
        <v>#N/A</v>
      </c>
      <c r="Q1622" t="e">
        <f>TableOMP[[#This Row],[Avg]]-$U$2*TableOMP[[#This Row],[StdDev]]</f>
        <v>#N/A</v>
      </c>
      <c r="R1622" t="e">
        <f>TableOMP[[#This Row],[Avg]]+$U$2*TableOMP[[#This Row],[StdDev]]</f>
        <v>#N/A</v>
      </c>
      <c r="S1622" t="e">
        <f>IF(AND(TableOMP[[#This Row],[total_time]]&gt;=TableOMP[[#This Row],[Low]], TableOMP[[#This Row],[total_time]]&lt;=TableOMP[[#This Row],[High]]),1,0)</f>
        <v>#N/A</v>
      </c>
    </row>
    <row r="1623" spans="1:19" x14ac:dyDescent="0.25">
      <c r="A1623" t="s">
        <v>15</v>
      </c>
      <c r="B1623">
        <v>1000</v>
      </c>
      <c r="C1623">
        <v>100</v>
      </c>
      <c r="D1623">
        <v>100000</v>
      </c>
      <c r="E1623">
        <v>39</v>
      </c>
      <c r="F1623">
        <v>1</v>
      </c>
      <c r="G1623">
        <v>1.4683330000000001</v>
      </c>
      <c r="H1623">
        <v>7.4401999999999996E-2</v>
      </c>
      <c r="I1623">
        <v>2.1164130000000001</v>
      </c>
      <c r="J1623">
        <v>5.5695000000000001E-2</v>
      </c>
      <c r="K1623" t="str">
        <f t="shared" si="25"/>
        <v>6</v>
      </c>
      <c r="L1623" t="s">
        <v>43</v>
      </c>
      <c r="M1623" t="s">
        <v>44</v>
      </c>
      <c r="N16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39 1</v>
      </c>
      <c r="O1623" t="e">
        <f>VLOOKUP(TableOMP[[#This Row],[Label]],TableAvg[],2,FALSE)</f>
        <v>#N/A</v>
      </c>
      <c r="P1623" t="e">
        <f>VLOOKUP(TableOMP[[#This Row],[Label]],TableAvg[],3,FALSE)</f>
        <v>#N/A</v>
      </c>
      <c r="Q1623" t="e">
        <f>TableOMP[[#This Row],[Avg]]-$U$2*TableOMP[[#This Row],[StdDev]]</f>
        <v>#N/A</v>
      </c>
      <c r="R1623" t="e">
        <f>TableOMP[[#This Row],[Avg]]+$U$2*TableOMP[[#This Row],[StdDev]]</f>
        <v>#N/A</v>
      </c>
      <c r="S1623" t="e">
        <f>IF(AND(TableOMP[[#This Row],[total_time]]&gt;=TableOMP[[#This Row],[Low]], TableOMP[[#This Row],[total_time]]&lt;=TableOMP[[#This Row],[High]]),1,0)</f>
        <v>#N/A</v>
      </c>
    </row>
    <row r="1624" spans="1:19" x14ac:dyDescent="0.25">
      <c r="A1624" t="s">
        <v>15</v>
      </c>
      <c r="B1624">
        <v>1000</v>
      </c>
      <c r="C1624">
        <v>100</v>
      </c>
      <c r="D1624">
        <v>100000</v>
      </c>
      <c r="E1624">
        <v>40</v>
      </c>
      <c r="F1624">
        <v>1</v>
      </c>
      <c r="G1624">
        <v>1.5663480000000001</v>
      </c>
      <c r="H1624">
        <v>4.2153000000000003E-2</v>
      </c>
      <c r="I1624">
        <v>1.3189090000000001</v>
      </c>
      <c r="J1624">
        <v>3.3818000000000001E-2</v>
      </c>
      <c r="K1624" t="str">
        <f t="shared" si="25"/>
        <v>6</v>
      </c>
      <c r="L1624" t="s">
        <v>43</v>
      </c>
      <c r="M1624" t="s">
        <v>44</v>
      </c>
      <c r="N16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40 1</v>
      </c>
      <c r="O1624" t="e">
        <f>VLOOKUP(TableOMP[[#This Row],[Label]],TableAvg[],2,FALSE)</f>
        <v>#N/A</v>
      </c>
      <c r="P1624" t="e">
        <f>VLOOKUP(TableOMP[[#This Row],[Label]],TableAvg[],3,FALSE)</f>
        <v>#N/A</v>
      </c>
      <c r="Q1624" t="e">
        <f>TableOMP[[#This Row],[Avg]]-$U$2*TableOMP[[#This Row],[StdDev]]</f>
        <v>#N/A</v>
      </c>
      <c r="R1624" t="e">
        <f>TableOMP[[#This Row],[Avg]]+$U$2*TableOMP[[#This Row],[StdDev]]</f>
        <v>#N/A</v>
      </c>
      <c r="S1624" t="e">
        <f>IF(AND(TableOMP[[#This Row],[total_time]]&gt;=TableOMP[[#This Row],[Low]], TableOMP[[#This Row],[total_time]]&lt;=TableOMP[[#This Row],[High]]),1,0)</f>
        <v>#N/A</v>
      </c>
    </row>
    <row r="1625" spans="1:19" x14ac:dyDescent="0.25">
      <c r="A1625" t="s">
        <v>15</v>
      </c>
      <c r="B1625">
        <v>1000</v>
      </c>
      <c r="C1625">
        <v>100</v>
      </c>
      <c r="D1625">
        <v>100000</v>
      </c>
      <c r="E1625">
        <v>41</v>
      </c>
      <c r="F1625">
        <v>1</v>
      </c>
      <c r="G1625">
        <v>1.6141639999999999</v>
      </c>
      <c r="H1625">
        <v>6.1228999999999999E-2</v>
      </c>
      <c r="I1625">
        <v>1.5755669999999999</v>
      </c>
      <c r="J1625">
        <v>3.9389E-2</v>
      </c>
      <c r="K1625" t="str">
        <f t="shared" si="25"/>
        <v>6</v>
      </c>
      <c r="L1625" t="s">
        <v>43</v>
      </c>
      <c r="M1625" t="s">
        <v>44</v>
      </c>
      <c r="N16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41 1</v>
      </c>
      <c r="O1625" t="e">
        <f>VLOOKUP(TableOMP[[#This Row],[Label]],TableAvg[],2,FALSE)</f>
        <v>#N/A</v>
      </c>
      <c r="P1625" t="e">
        <f>VLOOKUP(TableOMP[[#This Row],[Label]],TableAvg[],3,FALSE)</f>
        <v>#N/A</v>
      </c>
      <c r="Q1625" t="e">
        <f>TableOMP[[#This Row],[Avg]]-$U$2*TableOMP[[#This Row],[StdDev]]</f>
        <v>#N/A</v>
      </c>
      <c r="R1625" t="e">
        <f>TableOMP[[#This Row],[Avg]]+$U$2*TableOMP[[#This Row],[StdDev]]</f>
        <v>#N/A</v>
      </c>
      <c r="S1625" t="e">
        <f>IF(AND(TableOMP[[#This Row],[total_time]]&gt;=TableOMP[[#This Row],[Low]], TableOMP[[#This Row],[total_time]]&lt;=TableOMP[[#This Row],[High]]),1,0)</f>
        <v>#N/A</v>
      </c>
    </row>
    <row r="1626" spans="1:19" x14ac:dyDescent="0.25">
      <c r="A1626" t="s">
        <v>15</v>
      </c>
      <c r="B1626">
        <v>1000</v>
      </c>
      <c r="C1626">
        <v>100</v>
      </c>
      <c r="D1626">
        <v>100000</v>
      </c>
      <c r="E1626">
        <v>42</v>
      </c>
      <c r="F1626">
        <v>1</v>
      </c>
      <c r="G1626">
        <v>1.6285229999999999</v>
      </c>
      <c r="H1626">
        <v>7.8353999999999993E-2</v>
      </c>
      <c r="I1626">
        <v>2.0602640000000001</v>
      </c>
      <c r="J1626">
        <v>5.0250000000000003E-2</v>
      </c>
      <c r="K1626" t="str">
        <f t="shared" si="25"/>
        <v>6</v>
      </c>
      <c r="L1626" t="s">
        <v>43</v>
      </c>
      <c r="M1626" t="s">
        <v>44</v>
      </c>
      <c r="N16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42 1</v>
      </c>
      <c r="O1626" t="e">
        <f>VLOOKUP(TableOMP[[#This Row],[Label]],TableAvg[],2,FALSE)</f>
        <v>#N/A</v>
      </c>
      <c r="P1626" t="e">
        <f>VLOOKUP(TableOMP[[#This Row],[Label]],TableAvg[],3,FALSE)</f>
        <v>#N/A</v>
      </c>
      <c r="Q1626" t="e">
        <f>TableOMP[[#This Row],[Avg]]-$U$2*TableOMP[[#This Row],[StdDev]]</f>
        <v>#N/A</v>
      </c>
      <c r="R1626" t="e">
        <f>TableOMP[[#This Row],[Avg]]+$U$2*TableOMP[[#This Row],[StdDev]]</f>
        <v>#N/A</v>
      </c>
      <c r="S1626" t="e">
        <f>IF(AND(TableOMP[[#This Row],[total_time]]&gt;=TableOMP[[#This Row],[Low]], TableOMP[[#This Row],[total_time]]&lt;=TableOMP[[#This Row],[High]]),1,0)</f>
        <v>#N/A</v>
      </c>
    </row>
    <row r="1627" spans="1:19" x14ac:dyDescent="0.25">
      <c r="A1627" t="s">
        <v>15</v>
      </c>
      <c r="B1627">
        <v>1000</v>
      </c>
      <c r="C1627">
        <v>100</v>
      </c>
      <c r="D1627">
        <v>100000</v>
      </c>
      <c r="E1627">
        <v>43</v>
      </c>
      <c r="F1627">
        <v>1</v>
      </c>
      <c r="G1627">
        <v>1.6457299999999999</v>
      </c>
      <c r="H1627">
        <v>6.4579999999999999E-2</v>
      </c>
      <c r="I1627">
        <v>2.0933540000000002</v>
      </c>
      <c r="J1627">
        <v>4.9841999999999997E-2</v>
      </c>
      <c r="K1627" t="str">
        <f t="shared" si="25"/>
        <v>6</v>
      </c>
      <c r="L1627" t="s">
        <v>43</v>
      </c>
      <c r="M1627" t="s">
        <v>44</v>
      </c>
      <c r="N16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43 1</v>
      </c>
      <c r="O1627" t="e">
        <f>VLOOKUP(TableOMP[[#This Row],[Label]],TableAvg[],2,FALSE)</f>
        <v>#N/A</v>
      </c>
      <c r="P1627" t="e">
        <f>VLOOKUP(TableOMP[[#This Row],[Label]],TableAvg[],3,FALSE)</f>
        <v>#N/A</v>
      </c>
      <c r="Q1627" t="e">
        <f>TableOMP[[#This Row],[Avg]]-$U$2*TableOMP[[#This Row],[StdDev]]</f>
        <v>#N/A</v>
      </c>
      <c r="R1627" t="e">
        <f>TableOMP[[#This Row],[Avg]]+$U$2*TableOMP[[#This Row],[StdDev]]</f>
        <v>#N/A</v>
      </c>
      <c r="S1627" t="e">
        <f>IF(AND(TableOMP[[#This Row],[total_time]]&gt;=TableOMP[[#This Row],[Low]], TableOMP[[#This Row],[total_time]]&lt;=TableOMP[[#This Row],[High]]),1,0)</f>
        <v>#N/A</v>
      </c>
    </row>
    <row r="1628" spans="1:19" x14ac:dyDescent="0.25">
      <c r="A1628" t="s">
        <v>15</v>
      </c>
      <c r="B1628">
        <v>1000</v>
      </c>
      <c r="C1628">
        <v>100</v>
      </c>
      <c r="D1628">
        <v>100000</v>
      </c>
      <c r="E1628">
        <v>44</v>
      </c>
      <c r="F1628">
        <v>1</v>
      </c>
      <c r="G1628">
        <v>1.535299</v>
      </c>
      <c r="H1628">
        <v>8.7314000000000003E-2</v>
      </c>
      <c r="I1628">
        <v>2.5364110000000002</v>
      </c>
      <c r="J1628">
        <v>5.8985999999999997E-2</v>
      </c>
      <c r="K1628" t="str">
        <f t="shared" si="25"/>
        <v>6</v>
      </c>
      <c r="L1628" t="s">
        <v>43</v>
      </c>
      <c r="M1628" t="s">
        <v>44</v>
      </c>
      <c r="N16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44 1</v>
      </c>
      <c r="O1628" t="e">
        <f>VLOOKUP(TableOMP[[#This Row],[Label]],TableAvg[],2,FALSE)</f>
        <v>#N/A</v>
      </c>
      <c r="P1628" t="e">
        <f>VLOOKUP(TableOMP[[#This Row],[Label]],TableAvg[],3,FALSE)</f>
        <v>#N/A</v>
      </c>
      <c r="Q1628" t="e">
        <f>TableOMP[[#This Row],[Avg]]-$U$2*TableOMP[[#This Row],[StdDev]]</f>
        <v>#N/A</v>
      </c>
      <c r="R1628" t="e">
        <f>TableOMP[[#This Row],[Avg]]+$U$2*TableOMP[[#This Row],[StdDev]]</f>
        <v>#N/A</v>
      </c>
      <c r="S1628" t="e">
        <f>IF(AND(TableOMP[[#This Row],[total_time]]&gt;=TableOMP[[#This Row],[Low]], TableOMP[[#This Row],[total_time]]&lt;=TableOMP[[#This Row],[High]]),1,0)</f>
        <v>#N/A</v>
      </c>
    </row>
    <row r="1629" spans="1:19" x14ac:dyDescent="0.25">
      <c r="A1629" t="s">
        <v>15</v>
      </c>
      <c r="B1629">
        <v>1000</v>
      </c>
      <c r="C1629">
        <v>100</v>
      </c>
      <c r="D1629">
        <v>100000</v>
      </c>
      <c r="E1629">
        <v>45</v>
      </c>
      <c r="F1629">
        <v>1</v>
      </c>
      <c r="G1629">
        <v>1.5788899999999999</v>
      </c>
      <c r="H1629">
        <v>7.0637000000000005E-2</v>
      </c>
      <c r="I1629">
        <v>1.8722300000000001</v>
      </c>
      <c r="J1629">
        <v>4.2550999999999999E-2</v>
      </c>
      <c r="K1629" t="str">
        <f t="shared" si="25"/>
        <v>6</v>
      </c>
      <c r="L1629" t="s">
        <v>43</v>
      </c>
      <c r="M1629" t="s">
        <v>44</v>
      </c>
      <c r="N16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45 1</v>
      </c>
      <c r="O1629" t="e">
        <f>VLOOKUP(TableOMP[[#This Row],[Label]],TableAvg[],2,FALSE)</f>
        <v>#N/A</v>
      </c>
      <c r="P1629" t="e">
        <f>VLOOKUP(TableOMP[[#This Row],[Label]],TableAvg[],3,FALSE)</f>
        <v>#N/A</v>
      </c>
      <c r="Q1629" t="e">
        <f>TableOMP[[#This Row],[Avg]]-$U$2*TableOMP[[#This Row],[StdDev]]</f>
        <v>#N/A</v>
      </c>
      <c r="R1629" t="e">
        <f>TableOMP[[#This Row],[Avg]]+$U$2*TableOMP[[#This Row],[StdDev]]</f>
        <v>#N/A</v>
      </c>
      <c r="S1629" t="e">
        <f>IF(AND(TableOMP[[#This Row],[total_time]]&gt;=TableOMP[[#This Row],[Low]], TableOMP[[#This Row],[total_time]]&lt;=TableOMP[[#This Row],[High]]),1,0)</f>
        <v>#N/A</v>
      </c>
    </row>
    <row r="1630" spans="1:19" x14ac:dyDescent="0.25">
      <c r="A1630" t="s">
        <v>15</v>
      </c>
      <c r="B1630">
        <v>1000</v>
      </c>
      <c r="C1630">
        <v>100</v>
      </c>
      <c r="D1630">
        <v>100000</v>
      </c>
      <c r="E1630">
        <v>46</v>
      </c>
      <c r="F1630">
        <v>1</v>
      </c>
      <c r="G1630">
        <v>1.47363</v>
      </c>
      <c r="H1630">
        <v>5.1029999999999999E-2</v>
      </c>
      <c r="I1630">
        <v>1.9073100000000001</v>
      </c>
      <c r="J1630">
        <v>4.2384999999999999E-2</v>
      </c>
      <c r="K1630" t="str">
        <f t="shared" si="25"/>
        <v>6</v>
      </c>
      <c r="L1630" t="s">
        <v>43</v>
      </c>
      <c r="M1630" t="s">
        <v>44</v>
      </c>
      <c r="N16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46 1</v>
      </c>
      <c r="O1630" t="e">
        <f>VLOOKUP(TableOMP[[#This Row],[Label]],TableAvg[],2,FALSE)</f>
        <v>#N/A</v>
      </c>
      <c r="P1630" t="e">
        <f>VLOOKUP(TableOMP[[#This Row],[Label]],TableAvg[],3,FALSE)</f>
        <v>#N/A</v>
      </c>
      <c r="Q1630" t="e">
        <f>TableOMP[[#This Row],[Avg]]-$U$2*TableOMP[[#This Row],[StdDev]]</f>
        <v>#N/A</v>
      </c>
      <c r="R1630" t="e">
        <f>TableOMP[[#This Row],[Avg]]+$U$2*TableOMP[[#This Row],[StdDev]]</f>
        <v>#N/A</v>
      </c>
      <c r="S1630" t="e">
        <f>IF(AND(TableOMP[[#This Row],[total_time]]&gt;=TableOMP[[#This Row],[Low]], TableOMP[[#This Row],[total_time]]&lt;=TableOMP[[#This Row],[High]]),1,0)</f>
        <v>#N/A</v>
      </c>
    </row>
    <row r="1631" spans="1:19" x14ac:dyDescent="0.25">
      <c r="A1631" t="s">
        <v>15</v>
      </c>
      <c r="B1631">
        <v>1000</v>
      </c>
      <c r="C1631">
        <v>100</v>
      </c>
      <c r="D1631">
        <v>100000</v>
      </c>
      <c r="E1631">
        <v>47</v>
      </c>
      <c r="F1631">
        <v>1</v>
      </c>
      <c r="G1631">
        <v>1.6189389999999999</v>
      </c>
      <c r="H1631">
        <v>8.0064999999999997E-2</v>
      </c>
      <c r="I1631">
        <v>2.45749</v>
      </c>
      <c r="J1631">
        <v>5.3423999999999999E-2</v>
      </c>
      <c r="K1631" t="str">
        <f t="shared" si="25"/>
        <v>6</v>
      </c>
      <c r="L1631" t="s">
        <v>43</v>
      </c>
      <c r="M1631" t="s">
        <v>44</v>
      </c>
      <c r="N16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47 1</v>
      </c>
      <c r="O1631" t="e">
        <f>VLOOKUP(TableOMP[[#This Row],[Label]],TableAvg[],2,FALSE)</f>
        <v>#N/A</v>
      </c>
      <c r="P1631" t="e">
        <f>VLOOKUP(TableOMP[[#This Row],[Label]],TableAvg[],3,FALSE)</f>
        <v>#N/A</v>
      </c>
      <c r="Q1631" t="e">
        <f>TableOMP[[#This Row],[Avg]]-$U$2*TableOMP[[#This Row],[StdDev]]</f>
        <v>#N/A</v>
      </c>
      <c r="R1631" t="e">
        <f>TableOMP[[#This Row],[Avg]]+$U$2*TableOMP[[#This Row],[StdDev]]</f>
        <v>#N/A</v>
      </c>
      <c r="S1631" t="e">
        <f>IF(AND(TableOMP[[#This Row],[total_time]]&gt;=TableOMP[[#This Row],[Low]], TableOMP[[#This Row],[total_time]]&lt;=TableOMP[[#This Row],[High]]),1,0)</f>
        <v>#N/A</v>
      </c>
    </row>
    <row r="1632" spans="1:19" x14ac:dyDescent="0.25">
      <c r="A1632" t="s">
        <v>15</v>
      </c>
      <c r="B1632">
        <v>1000</v>
      </c>
      <c r="C1632">
        <v>100</v>
      </c>
      <c r="D1632">
        <v>100000</v>
      </c>
      <c r="E1632">
        <v>48</v>
      </c>
      <c r="F1632">
        <v>1</v>
      </c>
      <c r="G1632">
        <v>1.5964719999999999</v>
      </c>
      <c r="H1632">
        <v>7.6000999999999999E-2</v>
      </c>
      <c r="I1632">
        <v>1.9838560000000001</v>
      </c>
      <c r="J1632">
        <v>4.2209999999999998E-2</v>
      </c>
      <c r="K1632" t="str">
        <f t="shared" si="25"/>
        <v>6</v>
      </c>
      <c r="L1632" t="s">
        <v>43</v>
      </c>
      <c r="M1632" t="s">
        <v>44</v>
      </c>
      <c r="N16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48 1</v>
      </c>
      <c r="O1632" t="e">
        <f>VLOOKUP(TableOMP[[#This Row],[Label]],TableAvg[],2,FALSE)</f>
        <v>#N/A</v>
      </c>
      <c r="P1632" t="e">
        <f>VLOOKUP(TableOMP[[#This Row],[Label]],TableAvg[],3,FALSE)</f>
        <v>#N/A</v>
      </c>
      <c r="Q1632" t="e">
        <f>TableOMP[[#This Row],[Avg]]-$U$2*TableOMP[[#This Row],[StdDev]]</f>
        <v>#N/A</v>
      </c>
      <c r="R1632" t="e">
        <f>TableOMP[[#This Row],[Avg]]+$U$2*TableOMP[[#This Row],[StdDev]]</f>
        <v>#N/A</v>
      </c>
      <c r="S1632" t="e">
        <f>IF(AND(TableOMP[[#This Row],[total_time]]&gt;=TableOMP[[#This Row],[Low]], TableOMP[[#This Row],[total_time]]&lt;=TableOMP[[#This Row],[High]]),1,0)</f>
        <v>#N/A</v>
      </c>
    </row>
    <row r="1633" spans="1:19" x14ac:dyDescent="0.25">
      <c r="A1633" t="s">
        <v>15</v>
      </c>
      <c r="B1633">
        <v>1000</v>
      </c>
      <c r="C1633">
        <v>100</v>
      </c>
      <c r="D1633">
        <v>100000</v>
      </c>
      <c r="E1633">
        <v>49</v>
      </c>
      <c r="F1633">
        <v>1</v>
      </c>
      <c r="G1633">
        <v>1.5467299999999999</v>
      </c>
      <c r="H1633">
        <v>8.5478999999999999E-2</v>
      </c>
      <c r="I1633">
        <v>2.7028949999999998</v>
      </c>
      <c r="J1633">
        <v>5.6309999999999999E-2</v>
      </c>
      <c r="K1633" t="str">
        <f t="shared" si="25"/>
        <v>6</v>
      </c>
      <c r="L1633" t="s">
        <v>43</v>
      </c>
      <c r="M1633" t="s">
        <v>44</v>
      </c>
      <c r="N16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49 1</v>
      </c>
      <c r="O1633" t="e">
        <f>VLOOKUP(TableOMP[[#This Row],[Label]],TableAvg[],2,FALSE)</f>
        <v>#N/A</v>
      </c>
      <c r="P1633" t="e">
        <f>VLOOKUP(TableOMP[[#This Row],[Label]],TableAvg[],3,FALSE)</f>
        <v>#N/A</v>
      </c>
      <c r="Q1633" t="e">
        <f>TableOMP[[#This Row],[Avg]]-$U$2*TableOMP[[#This Row],[StdDev]]</f>
        <v>#N/A</v>
      </c>
      <c r="R1633" t="e">
        <f>TableOMP[[#This Row],[Avg]]+$U$2*TableOMP[[#This Row],[StdDev]]</f>
        <v>#N/A</v>
      </c>
      <c r="S1633" t="e">
        <f>IF(AND(TableOMP[[#This Row],[total_time]]&gt;=TableOMP[[#This Row],[Low]], TableOMP[[#This Row],[total_time]]&lt;=TableOMP[[#This Row],[High]]),1,0)</f>
        <v>#N/A</v>
      </c>
    </row>
    <row r="1634" spans="1:19" x14ac:dyDescent="0.25">
      <c r="A1634" t="s">
        <v>15</v>
      </c>
      <c r="B1634">
        <v>1000</v>
      </c>
      <c r="C1634">
        <v>100</v>
      </c>
      <c r="D1634">
        <v>100000</v>
      </c>
      <c r="E1634">
        <v>50</v>
      </c>
      <c r="F1634">
        <v>1</v>
      </c>
      <c r="G1634">
        <v>1.8196000000000001</v>
      </c>
      <c r="H1634">
        <v>9.1136999999999996E-2</v>
      </c>
      <c r="I1634">
        <v>3.0762230000000002</v>
      </c>
      <c r="J1634">
        <v>6.2780000000000002E-2</v>
      </c>
      <c r="K1634" t="str">
        <f t="shared" si="25"/>
        <v>6</v>
      </c>
      <c r="L1634" t="s">
        <v>43</v>
      </c>
      <c r="M1634" t="s">
        <v>44</v>
      </c>
      <c r="N16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50 1</v>
      </c>
      <c r="O1634" t="e">
        <f>VLOOKUP(TableOMP[[#This Row],[Label]],TableAvg[],2,FALSE)</f>
        <v>#N/A</v>
      </c>
      <c r="P1634" t="e">
        <f>VLOOKUP(TableOMP[[#This Row],[Label]],TableAvg[],3,FALSE)</f>
        <v>#N/A</v>
      </c>
      <c r="Q1634" t="e">
        <f>TableOMP[[#This Row],[Avg]]-$U$2*TableOMP[[#This Row],[StdDev]]</f>
        <v>#N/A</v>
      </c>
      <c r="R1634" t="e">
        <f>TableOMP[[#This Row],[Avg]]+$U$2*TableOMP[[#This Row],[StdDev]]</f>
        <v>#N/A</v>
      </c>
      <c r="S1634" t="e">
        <f>IF(AND(TableOMP[[#This Row],[total_time]]&gt;=TableOMP[[#This Row],[Low]], TableOMP[[#This Row],[total_time]]&lt;=TableOMP[[#This Row],[High]]),1,0)</f>
        <v>#N/A</v>
      </c>
    </row>
    <row r="1635" spans="1:19" x14ac:dyDescent="0.25">
      <c r="A1635" t="s">
        <v>15</v>
      </c>
      <c r="B1635">
        <v>1000</v>
      </c>
      <c r="C1635">
        <v>100</v>
      </c>
      <c r="D1635">
        <v>100000</v>
      </c>
      <c r="E1635">
        <v>51</v>
      </c>
      <c r="F1635">
        <v>1</v>
      </c>
      <c r="G1635">
        <v>1.608538</v>
      </c>
      <c r="H1635">
        <v>6.7126000000000005E-2</v>
      </c>
      <c r="I1635">
        <v>2.4681890000000002</v>
      </c>
      <c r="J1635">
        <v>4.9363999999999998E-2</v>
      </c>
      <c r="K1635" t="str">
        <f t="shared" si="25"/>
        <v>6</v>
      </c>
      <c r="L1635" t="s">
        <v>43</v>
      </c>
      <c r="M1635" t="s">
        <v>44</v>
      </c>
      <c r="N16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51 1</v>
      </c>
      <c r="O1635" t="e">
        <f>VLOOKUP(TableOMP[[#This Row],[Label]],TableAvg[],2,FALSE)</f>
        <v>#N/A</v>
      </c>
      <c r="P1635" t="e">
        <f>VLOOKUP(TableOMP[[#This Row],[Label]],TableAvg[],3,FALSE)</f>
        <v>#N/A</v>
      </c>
      <c r="Q1635" t="e">
        <f>TableOMP[[#This Row],[Avg]]-$U$2*TableOMP[[#This Row],[StdDev]]</f>
        <v>#N/A</v>
      </c>
      <c r="R1635" t="e">
        <f>TableOMP[[#This Row],[Avg]]+$U$2*TableOMP[[#This Row],[StdDev]]</f>
        <v>#N/A</v>
      </c>
      <c r="S1635" t="e">
        <f>IF(AND(TableOMP[[#This Row],[total_time]]&gt;=TableOMP[[#This Row],[Low]], TableOMP[[#This Row],[total_time]]&lt;=TableOMP[[#This Row],[High]]),1,0)</f>
        <v>#N/A</v>
      </c>
    </row>
    <row r="1636" spans="1:19" x14ac:dyDescent="0.25">
      <c r="A1636" t="s">
        <v>15</v>
      </c>
      <c r="B1636">
        <v>1000</v>
      </c>
      <c r="C1636">
        <v>100</v>
      </c>
      <c r="D1636">
        <v>100000</v>
      </c>
      <c r="E1636">
        <v>52</v>
      </c>
      <c r="F1636">
        <v>1</v>
      </c>
      <c r="G1636">
        <v>1.887534</v>
      </c>
      <c r="H1636">
        <v>0.10120899999999999</v>
      </c>
      <c r="I1636">
        <v>3.3642789999999998</v>
      </c>
      <c r="J1636">
        <v>6.5965999999999997E-2</v>
      </c>
      <c r="K1636" t="str">
        <f t="shared" si="25"/>
        <v>6</v>
      </c>
      <c r="L1636" t="s">
        <v>43</v>
      </c>
      <c r="M1636" t="s">
        <v>44</v>
      </c>
      <c r="N16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52 1</v>
      </c>
      <c r="O1636" t="e">
        <f>VLOOKUP(TableOMP[[#This Row],[Label]],TableAvg[],2,FALSE)</f>
        <v>#N/A</v>
      </c>
      <c r="P1636" t="e">
        <f>VLOOKUP(TableOMP[[#This Row],[Label]],TableAvg[],3,FALSE)</f>
        <v>#N/A</v>
      </c>
      <c r="Q1636" t="e">
        <f>TableOMP[[#This Row],[Avg]]-$U$2*TableOMP[[#This Row],[StdDev]]</f>
        <v>#N/A</v>
      </c>
      <c r="R1636" t="e">
        <f>TableOMP[[#This Row],[Avg]]+$U$2*TableOMP[[#This Row],[StdDev]]</f>
        <v>#N/A</v>
      </c>
      <c r="S1636" t="e">
        <f>IF(AND(TableOMP[[#This Row],[total_time]]&gt;=TableOMP[[#This Row],[Low]], TableOMP[[#This Row],[total_time]]&lt;=TableOMP[[#This Row],[High]]),1,0)</f>
        <v>#N/A</v>
      </c>
    </row>
    <row r="1637" spans="1:19" x14ac:dyDescent="0.25">
      <c r="A1637" t="s">
        <v>15</v>
      </c>
      <c r="B1637">
        <v>1000</v>
      </c>
      <c r="C1637">
        <v>100</v>
      </c>
      <c r="D1637">
        <v>100000</v>
      </c>
      <c r="E1637">
        <v>53</v>
      </c>
      <c r="F1637">
        <v>1</v>
      </c>
      <c r="G1637">
        <v>1.719123</v>
      </c>
      <c r="H1637">
        <v>8.1990999999999994E-2</v>
      </c>
      <c r="I1637">
        <v>2.673225</v>
      </c>
      <c r="J1637">
        <v>5.1408000000000002E-2</v>
      </c>
      <c r="K1637" t="str">
        <f t="shared" si="25"/>
        <v>6</v>
      </c>
      <c r="L1637" t="s">
        <v>43</v>
      </c>
      <c r="M1637" t="s">
        <v>44</v>
      </c>
      <c r="N16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53 1</v>
      </c>
      <c r="O1637" t="e">
        <f>VLOOKUP(TableOMP[[#This Row],[Label]],TableAvg[],2,FALSE)</f>
        <v>#N/A</v>
      </c>
      <c r="P1637" t="e">
        <f>VLOOKUP(TableOMP[[#This Row],[Label]],TableAvg[],3,FALSE)</f>
        <v>#N/A</v>
      </c>
      <c r="Q1637" t="e">
        <f>TableOMP[[#This Row],[Avg]]-$U$2*TableOMP[[#This Row],[StdDev]]</f>
        <v>#N/A</v>
      </c>
      <c r="R1637" t="e">
        <f>TableOMP[[#This Row],[Avg]]+$U$2*TableOMP[[#This Row],[StdDev]]</f>
        <v>#N/A</v>
      </c>
      <c r="S1637" t="e">
        <f>IF(AND(TableOMP[[#This Row],[total_time]]&gt;=TableOMP[[#This Row],[Low]], TableOMP[[#This Row],[total_time]]&lt;=TableOMP[[#This Row],[High]]),1,0)</f>
        <v>#N/A</v>
      </c>
    </row>
    <row r="1638" spans="1:19" x14ac:dyDescent="0.25">
      <c r="A1638" t="s">
        <v>15</v>
      </c>
      <c r="B1638">
        <v>1000</v>
      </c>
      <c r="C1638">
        <v>100</v>
      </c>
      <c r="D1638">
        <v>100000</v>
      </c>
      <c r="E1638">
        <v>54</v>
      </c>
      <c r="F1638">
        <v>1</v>
      </c>
      <c r="G1638">
        <v>1.722772</v>
      </c>
      <c r="H1638">
        <v>0.114298</v>
      </c>
      <c r="I1638">
        <v>2.5742639999999999</v>
      </c>
      <c r="J1638">
        <v>4.8571000000000003E-2</v>
      </c>
      <c r="K1638" t="str">
        <f t="shared" si="25"/>
        <v>6</v>
      </c>
      <c r="L1638" t="s">
        <v>43</v>
      </c>
      <c r="M1638" t="s">
        <v>44</v>
      </c>
      <c r="N16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54 1</v>
      </c>
      <c r="O1638" t="e">
        <f>VLOOKUP(TableOMP[[#This Row],[Label]],TableAvg[],2,FALSE)</f>
        <v>#N/A</v>
      </c>
      <c r="P1638" t="e">
        <f>VLOOKUP(TableOMP[[#This Row],[Label]],TableAvg[],3,FALSE)</f>
        <v>#N/A</v>
      </c>
      <c r="Q1638" t="e">
        <f>TableOMP[[#This Row],[Avg]]-$U$2*TableOMP[[#This Row],[StdDev]]</f>
        <v>#N/A</v>
      </c>
      <c r="R1638" t="e">
        <f>TableOMP[[#This Row],[Avg]]+$U$2*TableOMP[[#This Row],[StdDev]]</f>
        <v>#N/A</v>
      </c>
      <c r="S1638" t="e">
        <f>IF(AND(TableOMP[[#This Row],[total_time]]&gt;=TableOMP[[#This Row],[Low]], TableOMP[[#This Row],[total_time]]&lt;=TableOMP[[#This Row],[High]]),1,0)</f>
        <v>#N/A</v>
      </c>
    </row>
    <row r="1639" spans="1:19" x14ac:dyDescent="0.25">
      <c r="A1639" t="s">
        <v>15</v>
      </c>
      <c r="B1639">
        <v>1000</v>
      </c>
      <c r="C1639">
        <v>100</v>
      </c>
      <c r="D1639">
        <v>100000</v>
      </c>
      <c r="E1639">
        <v>55</v>
      </c>
      <c r="F1639">
        <v>1</v>
      </c>
      <c r="G1639">
        <v>1.7040729999999999</v>
      </c>
      <c r="H1639">
        <v>0.101288</v>
      </c>
      <c r="I1639">
        <v>3.2239620000000002</v>
      </c>
      <c r="J1639">
        <v>5.9702999999999999E-2</v>
      </c>
      <c r="K1639" t="str">
        <f t="shared" si="25"/>
        <v>6</v>
      </c>
      <c r="L1639" t="s">
        <v>43</v>
      </c>
      <c r="M1639" t="s">
        <v>44</v>
      </c>
      <c r="N16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55 1</v>
      </c>
      <c r="O1639" t="e">
        <f>VLOOKUP(TableOMP[[#This Row],[Label]],TableAvg[],2,FALSE)</f>
        <v>#N/A</v>
      </c>
      <c r="P1639" t="e">
        <f>VLOOKUP(TableOMP[[#This Row],[Label]],TableAvg[],3,FALSE)</f>
        <v>#N/A</v>
      </c>
      <c r="Q1639" t="e">
        <f>TableOMP[[#This Row],[Avg]]-$U$2*TableOMP[[#This Row],[StdDev]]</f>
        <v>#N/A</v>
      </c>
      <c r="R1639" t="e">
        <f>TableOMP[[#This Row],[Avg]]+$U$2*TableOMP[[#This Row],[StdDev]]</f>
        <v>#N/A</v>
      </c>
      <c r="S1639" t="e">
        <f>IF(AND(TableOMP[[#This Row],[total_time]]&gt;=TableOMP[[#This Row],[Low]], TableOMP[[#This Row],[total_time]]&lt;=TableOMP[[#This Row],[High]]),1,0)</f>
        <v>#N/A</v>
      </c>
    </row>
    <row r="1640" spans="1:19" x14ac:dyDescent="0.25">
      <c r="A1640" t="s">
        <v>15</v>
      </c>
      <c r="B1640">
        <v>1000</v>
      </c>
      <c r="C1640">
        <v>100</v>
      </c>
      <c r="D1640">
        <v>100000</v>
      </c>
      <c r="E1640">
        <v>56</v>
      </c>
      <c r="F1640">
        <v>1</v>
      </c>
      <c r="G1640">
        <v>2.0371549999999998</v>
      </c>
      <c r="H1640">
        <v>0.102559</v>
      </c>
      <c r="I1640">
        <v>3.1169129999999998</v>
      </c>
      <c r="J1640">
        <v>5.6670999999999999E-2</v>
      </c>
      <c r="K1640" t="str">
        <f t="shared" si="25"/>
        <v>6</v>
      </c>
      <c r="L1640" t="s">
        <v>43</v>
      </c>
      <c r="M1640" t="s">
        <v>44</v>
      </c>
      <c r="N16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56 1</v>
      </c>
      <c r="O1640" t="e">
        <f>VLOOKUP(TableOMP[[#This Row],[Label]],TableAvg[],2,FALSE)</f>
        <v>#N/A</v>
      </c>
      <c r="P1640" t="e">
        <f>VLOOKUP(TableOMP[[#This Row],[Label]],TableAvg[],3,FALSE)</f>
        <v>#N/A</v>
      </c>
      <c r="Q1640" t="e">
        <f>TableOMP[[#This Row],[Avg]]-$U$2*TableOMP[[#This Row],[StdDev]]</f>
        <v>#N/A</v>
      </c>
      <c r="R1640" t="e">
        <f>TableOMP[[#This Row],[Avg]]+$U$2*TableOMP[[#This Row],[StdDev]]</f>
        <v>#N/A</v>
      </c>
      <c r="S1640" t="e">
        <f>IF(AND(TableOMP[[#This Row],[total_time]]&gt;=TableOMP[[#This Row],[Low]], TableOMP[[#This Row],[total_time]]&lt;=TableOMP[[#This Row],[High]]),1,0)</f>
        <v>#N/A</v>
      </c>
    </row>
    <row r="1641" spans="1:19" x14ac:dyDescent="0.25">
      <c r="A1641" t="s">
        <v>15</v>
      </c>
      <c r="B1641">
        <v>1000</v>
      </c>
      <c r="C1641">
        <v>100</v>
      </c>
      <c r="D1641">
        <v>100000</v>
      </c>
      <c r="E1641">
        <v>57</v>
      </c>
      <c r="F1641">
        <v>1</v>
      </c>
      <c r="G1641">
        <v>1.76284</v>
      </c>
      <c r="H1641">
        <v>9.1621999999999995E-2</v>
      </c>
      <c r="I1641">
        <v>3.5041769999999999</v>
      </c>
      <c r="J1641">
        <v>6.2575000000000006E-2</v>
      </c>
      <c r="K1641" t="str">
        <f t="shared" si="25"/>
        <v>6</v>
      </c>
      <c r="L1641" t="s">
        <v>43</v>
      </c>
      <c r="M1641" t="s">
        <v>44</v>
      </c>
      <c r="N16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57 1</v>
      </c>
      <c r="O1641" t="e">
        <f>VLOOKUP(TableOMP[[#This Row],[Label]],TableAvg[],2,FALSE)</f>
        <v>#N/A</v>
      </c>
      <c r="P1641" t="e">
        <f>VLOOKUP(TableOMP[[#This Row],[Label]],TableAvg[],3,FALSE)</f>
        <v>#N/A</v>
      </c>
      <c r="Q1641" t="e">
        <f>TableOMP[[#This Row],[Avg]]-$U$2*TableOMP[[#This Row],[StdDev]]</f>
        <v>#N/A</v>
      </c>
      <c r="R1641" t="e">
        <f>TableOMP[[#This Row],[Avg]]+$U$2*TableOMP[[#This Row],[StdDev]]</f>
        <v>#N/A</v>
      </c>
      <c r="S1641" t="e">
        <f>IF(AND(TableOMP[[#This Row],[total_time]]&gt;=TableOMP[[#This Row],[Low]], TableOMP[[#This Row],[total_time]]&lt;=TableOMP[[#This Row],[High]]),1,0)</f>
        <v>#N/A</v>
      </c>
    </row>
    <row r="1642" spans="1:19" x14ac:dyDescent="0.25">
      <c r="A1642" t="s">
        <v>15</v>
      </c>
      <c r="B1642">
        <v>1000</v>
      </c>
      <c r="C1642">
        <v>100</v>
      </c>
      <c r="D1642">
        <v>100000</v>
      </c>
      <c r="E1642">
        <v>58</v>
      </c>
      <c r="F1642">
        <v>1</v>
      </c>
      <c r="G1642">
        <v>1.3256159999999999</v>
      </c>
      <c r="H1642">
        <v>5.9812999999999998E-2</v>
      </c>
      <c r="I1642">
        <v>2.9723169999999999</v>
      </c>
      <c r="J1642">
        <v>5.2145999999999998E-2</v>
      </c>
      <c r="K1642" t="str">
        <f t="shared" si="25"/>
        <v>6</v>
      </c>
      <c r="L1642" t="s">
        <v>43</v>
      </c>
      <c r="M1642" t="s">
        <v>44</v>
      </c>
      <c r="N16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58 1</v>
      </c>
      <c r="O1642" t="e">
        <f>VLOOKUP(TableOMP[[#This Row],[Label]],TableAvg[],2,FALSE)</f>
        <v>#N/A</v>
      </c>
      <c r="P1642" t="e">
        <f>VLOOKUP(TableOMP[[#This Row],[Label]],TableAvg[],3,FALSE)</f>
        <v>#N/A</v>
      </c>
      <c r="Q1642" t="e">
        <f>TableOMP[[#This Row],[Avg]]-$U$2*TableOMP[[#This Row],[StdDev]]</f>
        <v>#N/A</v>
      </c>
      <c r="R1642" t="e">
        <f>TableOMP[[#This Row],[Avg]]+$U$2*TableOMP[[#This Row],[StdDev]]</f>
        <v>#N/A</v>
      </c>
      <c r="S1642" t="e">
        <f>IF(AND(TableOMP[[#This Row],[total_time]]&gt;=TableOMP[[#This Row],[Low]], TableOMP[[#This Row],[total_time]]&lt;=TableOMP[[#This Row],[High]]),1,0)</f>
        <v>#N/A</v>
      </c>
    </row>
    <row r="1643" spans="1:19" x14ac:dyDescent="0.25">
      <c r="A1643" t="s">
        <v>15</v>
      </c>
      <c r="B1643">
        <v>1000</v>
      </c>
      <c r="C1643">
        <v>100</v>
      </c>
      <c r="D1643">
        <v>100000</v>
      </c>
      <c r="E1643">
        <v>59</v>
      </c>
      <c r="F1643">
        <v>1</v>
      </c>
      <c r="G1643">
        <v>1.3341510000000001</v>
      </c>
      <c r="H1643">
        <v>5.9188999999999999E-2</v>
      </c>
      <c r="I1643">
        <v>2.9679329999999999</v>
      </c>
      <c r="J1643">
        <v>5.1171000000000001E-2</v>
      </c>
      <c r="K1643" t="str">
        <f t="shared" si="25"/>
        <v>6</v>
      </c>
      <c r="L1643" t="s">
        <v>43</v>
      </c>
      <c r="M1643" t="s">
        <v>44</v>
      </c>
      <c r="N16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59 1</v>
      </c>
      <c r="O1643" t="e">
        <f>VLOOKUP(TableOMP[[#This Row],[Label]],TableAvg[],2,FALSE)</f>
        <v>#N/A</v>
      </c>
      <c r="P1643" t="e">
        <f>VLOOKUP(TableOMP[[#This Row],[Label]],TableAvg[],3,FALSE)</f>
        <v>#N/A</v>
      </c>
      <c r="Q1643" t="e">
        <f>TableOMP[[#This Row],[Avg]]-$U$2*TableOMP[[#This Row],[StdDev]]</f>
        <v>#N/A</v>
      </c>
      <c r="R1643" t="e">
        <f>TableOMP[[#This Row],[Avg]]+$U$2*TableOMP[[#This Row],[StdDev]]</f>
        <v>#N/A</v>
      </c>
      <c r="S1643" t="e">
        <f>IF(AND(TableOMP[[#This Row],[total_time]]&gt;=TableOMP[[#This Row],[Low]], TableOMP[[#This Row],[total_time]]&lt;=TableOMP[[#This Row],[High]]),1,0)</f>
        <v>#N/A</v>
      </c>
    </row>
    <row r="1644" spans="1:19" x14ac:dyDescent="0.25">
      <c r="A1644" t="s">
        <v>15</v>
      </c>
      <c r="B1644">
        <v>1000</v>
      </c>
      <c r="C1644">
        <v>100</v>
      </c>
      <c r="D1644">
        <v>100000</v>
      </c>
      <c r="E1644">
        <v>60</v>
      </c>
      <c r="F1644">
        <v>1</v>
      </c>
      <c r="G1644">
        <v>1.321159</v>
      </c>
      <c r="H1644">
        <v>6.7016000000000006E-2</v>
      </c>
      <c r="I1644">
        <v>3.2904010000000001</v>
      </c>
      <c r="J1644">
        <v>5.577E-2</v>
      </c>
      <c r="K1644" t="str">
        <f t="shared" si="25"/>
        <v>6</v>
      </c>
      <c r="L1644" t="s">
        <v>43</v>
      </c>
      <c r="M1644" t="s">
        <v>44</v>
      </c>
      <c r="N16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60 1</v>
      </c>
      <c r="O1644" t="e">
        <f>VLOOKUP(TableOMP[[#This Row],[Label]],TableAvg[],2,FALSE)</f>
        <v>#N/A</v>
      </c>
      <c r="P1644" t="e">
        <f>VLOOKUP(TableOMP[[#This Row],[Label]],TableAvg[],3,FALSE)</f>
        <v>#N/A</v>
      </c>
      <c r="Q1644" t="e">
        <f>TableOMP[[#This Row],[Avg]]-$U$2*TableOMP[[#This Row],[StdDev]]</f>
        <v>#N/A</v>
      </c>
      <c r="R1644" t="e">
        <f>TableOMP[[#This Row],[Avg]]+$U$2*TableOMP[[#This Row],[StdDev]]</f>
        <v>#N/A</v>
      </c>
      <c r="S1644" t="e">
        <f>IF(AND(TableOMP[[#This Row],[total_time]]&gt;=TableOMP[[#This Row],[Low]], TableOMP[[#This Row],[total_time]]&lt;=TableOMP[[#This Row],[High]]),1,0)</f>
        <v>#N/A</v>
      </c>
    </row>
    <row r="1645" spans="1:19" x14ac:dyDescent="0.25">
      <c r="A1645" t="s">
        <v>15</v>
      </c>
      <c r="B1645">
        <v>1000</v>
      </c>
      <c r="C1645">
        <v>100</v>
      </c>
      <c r="D1645">
        <v>100000</v>
      </c>
      <c r="E1645">
        <v>61</v>
      </c>
      <c r="F1645">
        <v>1</v>
      </c>
      <c r="G1645">
        <v>1.3401110000000001</v>
      </c>
      <c r="H1645">
        <v>6.2302999999999997E-2</v>
      </c>
      <c r="I1645">
        <v>3.2656290000000001</v>
      </c>
      <c r="J1645">
        <v>5.4427000000000003E-2</v>
      </c>
      <c r="K1645" t="str">
        <f t="shared" si="25"/>
        <v>6</v>
      </c>
      <c r="L1645" t="s">
        <v>43</v>
      </c>
      <c r="M1645" t="s">
        <v>44</v>
      </c>
      <c r="N16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61 1</v>
      </c>
      <c r="O1645" t="e">
        <f>VLOOKUP(TableOMP[[#This Row],[Label]],TableAvg[],2,FALSE)</f>
        <v>#N/A</v>
      </c>
      <c r="P1645" t="e">
        <f>VLOOKUP(TableOMP[[#This Row],[Label]],TableAvg[],3,FALSE)</f>
        <v>#N/A</v>
      </c>
      <c r="Q1645" t="e">
        <f>TableOMP[[#This Row],[Avg]]-$U$2*TableOMP[[#This Row],[StdDev]]</f>
        <v>#N/A</v>
      </c>
      <c r="R1645" t="e">
        <f>TableOMP[[#This Row],[Avg]]+$U$2*TableOMP[[#This Row],[StdDev]]</f>
        <v>#N/A</v>
      </c>
      <c r="S1645" t="e">
        <f>IF(AND(TableOMP[[#This Row],[total_time]]&gt;=TableOMP[[#This Row],[Low]], TableOMP[[#This Row],[total_time]]&lt;=TableOMP[[#This Row],[High]]),1,0)</f>
        <v>#N/A</v>
      </c>
    </row>
    <row r="1646" spans="1:19" x14ac:dyDescent="0.25">
      <c r="A1646" t="s">
        <v>15</v>
      </c>
      <c r="B1646">
        <v>1000</v>
      </c>
      <c r="C1646">
        <v>100</v>
      </c>
      <c r="D1646">
        <v>100000</v>
      </c>
      <c r="E1646">
        <v>62</v>
      </c>
      <c r="F1646">
        <v>1</v>
      </c>
      <c r="G1646">
        <v>1.334851</v>
      </c>
      <c r="H1646">
        <v>6.7584000000000005E-2</v>
      </c>
      <c r="I1646">
        <v>3.5174880000000002</v>
      </c>
      <c r="J1646">
        <v>5.7664E-2</v>
      </c>
      <c r="K1646" t="str">
        <f t="shared" si="25"/>
        <v>6</v>
      </c>
      <c r="L1646" t="s">
        <v>43</v>
      </c>
      <c r="M1646" t="s">
        <v>44</v>
      </c>
      <c r="N16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62 1</v>
      </c>
      <c r="O1646" t="e">
        <f>VLOOKUP(TableOMP[[#This Row],[Label]],TableAvg[],2,FALSE)</f>
        <v>#N/A</v>
      </c>
      <c r="P1646" t="e">
        <f>VLOOKUP(TableOMP[[#This Row],[Label]],TableAvg[],3,FALSE)</f>
        <v>#N/A</v>
      </c>
      <c r="Q1646" t="e">
        <f>TableOMP[[#This Row],[Avg]]-$U$2*TableOMP[[#This Row],[StdDev]]</f>
        <v>#N/A</v>
      </c>
      <c r="R1646" t="e">
        <f>TableOMP[[#This Row],[Avg]]+$U$2*TableOMP[[#This Row],[StdDev]]</f>
        <v>#N/A</v>
      </c>
      <c r="S1646" t="e">
        <f>IF(AND(TableOMP[[#This Row],[total_time]]&gt;=TableOMP[[#This Row],[Low]], TableOMP[[#This Row],[total_time]]&lt;=TableOMP[[#This Row],[High]]),1,0)</f>
        <v>#N/A</v>
      </c>
    </row>
    <row r="1647" spans="1:19" x14ac:dyDescent="0.25">
      <c r="A1647" t="s">
        <v>15</v>
      </c>
      <c r="B1647">
        <v>1000</v>
      </c>
      <c r="C1647">
        <v>100</v>
      </c>
      <c r="D1647">
        <v>100000</v>
      </c>
      <c r="E1647">
        <v>63</v>
      </c>
      <c r="F1647">
        <v>1</v>
      </c>
      <c r="G1647">
        <v>1.351961</v>
      </c>
      <c r="H1647">
        <v>6.5588999999999995E-2</v>
      </c>
      <c r="I1647">
        <v>3.554128</v>
      </c>
      <c r="J1647">
        <v>5.7325000000000001E-2</v>
      </c>
      <c r="K1647" t="str">
        <f t="shared" si="25"/>
        <v>6</v>
      </c>
      <c r="L1647" t="s">
        <v>43</v>
      </c>
      <c r="M1647" t="s">
        <v>44</v>
      </c>
      <c r="N16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63 1</v>
      </c>
      <c r="O1647" t="e">
        <f>VLOOKUP(TableOMP[[#This Row],[Label]],TableAvg[],2,FALSE)</f>
        <v>#N/A</v>
      </c>
      <c r="P1647" t="e">
        <f>VLOOKUP(TableOMP[[#This Row],[Label]],TableAvg[],3,FALSE)</f>
        <v>#N/A</v>
      </c>
      <c r="Q1647" t="e">
        <f>TableOMP[[#This Row],[Avg]]-$U$2*TableOMP[[#This Row],[StdDev]]</f>
        <v>#N/A</v>
      </c>
      <c r="R1647" t="e">
        <f>TableOMP[[#This Row],[Avg]]+$U$2*TableOMP[[#This Row],[StdDev]]</f>
        <v>#N/A</v>
      </c>
      <c r="S1647" t="e">
        <f>IF(AND(TableOMP[[#This Row],[total_time]]&gt;=TableOMP[[#This Row],[Low]], TableOMP[[#This Row],[total_time]]&lt;=TableOMP[[#This Row],[High]]),1,0)</f>
        <v>#N/A</v>
      </c>
    </row>
    <row r="1648" spans="1:19" x14ac:dyDescent="0.25">
      <c r="A1648" t="s">
        <v>15</v>
      </c>
      <c r="B1648">
        <v>1000</v>
      </c>
      <c r="C1648">
        <v>100</v>
      </c>
      <c r="D1648">
        <v>100000</v>
      </c>
      <c r="E1648">
        <v>64</v>
      </c>
      <c r="F1648">
        <v>1</v>
      </c>
      <c r="G1648">
        <v>1.204358</v>
      </c>
      <c r="H1648">
        <v>6.343E-2</v>
      </c>
      <c r="I1648">
        <v>3.5167250000000001</v>
      </c>
      <c r="J1648">
        <v>5.5821000000000003E-2</v>
      </c>
      <c r="K1648" t="str">
        <f t="shared" si="25"/>
        <v>6</v>
      </c>
      <c r="L1648" t="s">
        <v>43</v>
      </c>
      <c r="M1648" t="s">
        <v>44</v>
      </c>
      <c r="N16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 100 100000 64 1</v>
      </c>
      <c r="O1648" t="e">
        <f>VLOOKUP(TableOMP[[#This Row],[Label]],TableAvg[],2,FALSE)</f>
        <v>#N/A</v>
      </c>
      <c r="P1648" t="e">
        <f>VLOOKUP(TableOMP[[#This Row],[Label]],TableAvg[],3,FALSE)</f>
        <v>#N/A</v>
      </c>
      <c r="Q1648" t="e">
        <f>TableOMP[[#This Row],[Avg]]-$U$2*TableOMP[[#This Row],[StdDev]]</f>
        <v>#N/A</v>
      </c>
      <c r="R1648" t="e">
        <f>TableOMP[[#This Row],[Avg]]+$U$2*TableOMP[[#This Row],[StdDev]]</f>
        <v>#N/A</v>
      </c>
      <c r="S1648" t="e">
        <f>IF(AND(TableOMP[[#This Row],[total_time]]&gt;=TableOMP[[#This Row],[Low]], TableOMP[[#This Row],[total_time]]&lt;=TableOMP[[#This Row],[High]]),1,0)</f>
        <v>#N/A</v>
      </c>
    </row>
    <row r="1649" spans="1:19" x14ac:dyDescent="0.25">
      <c r="A1649" t="s">
        <v>15</v>
      </c>
      <c r="B1649">
        <v>100</v>
      </c>
      <c r="C1649">
        <v>100</v>
      </c>
      <c r="D1649">
        <v>100000</v>
      </c>
      <c r="E1649">
        <v>1</v>
      </c>
      <c r="F1649">
        <v>1</v>
      </c>
      <c r="G1649">
        <v>1.0640989999999999</v>
      </c>
      <c r="H1649">
        <v>7.0479999999999996E-3</v>
      </c>
      <c r="I1649">
        <v>0</v>
      </c>
      <c r="J1649">
        <v>0</v>
      </c>
      <c r="K1649" t="str">
        <f t="shared" si="25"/>
        <v>6</v>
      </c>
      <c r="L1649" t="s">
        <v>43</v>
      </c>
      <c r="M1649" t="s">
        <v>44</v>
      </c>
      <c r="N16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 1</v>
      </c>
      <c r="O1649" t="e">
        <f>VLOOKUP(TableOMP[[#This Row],[Label]],TableAvg[],2,FALSE)</f>
        <v>#N/A</v>
      </c>
      <c r="P1649" t="e">
        <f>VLOOKUP(TableOMP[[#This Row],[Label]],TableAvg[],3,FALSE)</f>
        <v>#N/A</v>
      </c>
      <c r="Q1649" t="e">
        <f>TableOMP[[#This Row],[Avg]]-$U$2*TableOMP[[#This Row],[StdDev]]</f>
        <v>#N/A</v>
      </c>
      <c r="R1649" t="e">
        <f>TableOMP[[#This Row],[Avg]]+$U$2*TableOMP[[#This Row],[StdDev]]</f>
        <v>#N/A</v>
      </c>
      <c r="S1649" t="e">
        <f>IF(AND(TableOMP[[#This Row],[total_time]]&gt;=TableOMP[[#This Row],[Low]], TableOMP[[#This Row],[total_time]]&lt;=TableOMP[[#This Row],[High]]),1,0)</f>
        <v>#N/A</v>
      </c>
    </row>
    <row r="1650" spans="1:19" x14ac:dyDescent="0.25">
      <c r="A1650" t="s">
        <v>15</v>
      </c>
      <c r="B1650">
        <v>100</v>
      </c>
      <c r="C1650">
        <v>100</v>
      </c>
      <c r="D1650">
        <v>100000</v>
      </c>
      <c r="E1650">
        <v>2</v>
      </c>
      <c r="F1650">
        <v>1</v>
      </c>
      <c r="G1650">
        <v>1.059774</v>
      </c>
      <c r="H1650">
        <v>6.8999999999999999E-3</v>
      </c>
      <c r="I1650">
        <v>5.6769999999999998E-3</v>
      </c>
      <c r="J1650">
        <v>5.6769999999999998E-3</v>
      </c>
      <c r="K1650" t="str">
        <f t="shared" si="25"/>
        <v>6</v>
      </c>
      <c r="L1650" t="s">
        <v>43</v>
      </c>
      <c r="M1650" t="s">
        <v>44</v>
      </c>
      <c r="N16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 1</v>
      </c>
      <c r="O1650" t="e">
        <f>VLOOKUP(TableOMP[[#This Row],[Label]],TableAvg[],2,FALSE)</f>
        <v>#N/A</v>
      </c>
      <c r="P1650" t="e">
        <f>VLOOKUP(TableOMP[[#This Row],[Label]],TableAvg[],3,FALSE)</f>
        <v>#N/A</v>
      </c>
      <c r="Q1650" t="e">
        <f>TableOMP[[#This Row],[Avg]]-$U$2*TableOMP[[#This Row],[StdDev]]</f>
        <v>#N/A</v>
      </c>
      <c r="R1650" t="e">
        <f>TableOMP[[#This Row],[Avg]]+$U$2*TableOMP[[#This Row],[StdDev]]</f>
        <v>#N/A</v>
      </c>
      <c r="S1650" t="e">
        <f>IF(AND(TableOMP[[#This Row],[total_time]]&gt;=TableOMP[[#This Row],[Low]], TableOMP[[#This Row],[total_time]]&lt;=TableOMP[[#This Row],[High]]),1,0)</f>
        <v>#N/A</v>
      </c>
    </row>
    <row r="1651" spans="1:19" x14ac:dyDescent="0.25">
      <c r="A1651" t="s">
        <v>15</v>
      </c>
      <c r="B1651">
        <v>100</v>
      </c>
      <c r="C1651">
        <v>100</v>
      </c>
      <c r="D1651">
        <v>100000</v>
      </c>
      <c r="E1651">
        <v>3</v>
      </c>
      <c r="F1651">
        <v>1</v>
      </c>
      <c r="G1651">
        <v>1.0708740000000001</v>
      </c>
      <c r="H1651">
        <v>8.0470000000000003E-3</v>
      </c>
      <c r="I1651">
        <v>1.2527E-2</v>
      </c>
      <c r="J1651">
        <v>6.2639999999999996E-3</v>
      </c>
      <c r="K1651" t="str">
        <f t="shared" si="25"/>
        <v>6</v>
      </c>
      <c r="L1651" t="s">
        <v>43</v>
      </c>
      <c r="M1651" t="s">
        <v>44</v>
      </c>
      <c r="N16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 1</v>
      </c>
      <c r="O1651" t="e">
        <f>VLOOKUP(TableOMP[[#This Row],[Label]],TableAvg[],2,FALSE)</f>
        <v>#N/A</v>
      </c>
      <c r="P1651" t="e">
        <f>VLOOKUP(TableOMP[[#This Row],[Label]],TableAvg[],3,FALSE)</f>
        <v>#N/A</v>
      </c>
      <c r="Q1651" t="e">
        <f>TableOMP[[#This Row],[Avg]]-$U$2*TableOMP[[#This Row],[StdDev]]</f>
        <v>#N/A</v>
      </c>
      <c r="R1651" t="e">
        <f>TableOMP[[#This Row],[Avg]]+$U$2*TableOMP[[#This Row],[StdDev]]</f>
        <v>#N/A</v>
      </c>
      <c r="S1651" t="e">
        <f>IF(AND(TableOMP[[#This Row],[total_time]]&gt;=TableOMP[[#This Row],[Low]], TableOMP[[#This Row],[total_time]]&lt;=TableOMP[[#This Row],[High]]),1,0)</f>
        <v>#N/A</v>
      </c>
    </row>
    <row r="1652" spans="1:19" x14ac:dyDescent="0.25">
      <c r="A1652" t="s">
        <v>15</v>
      </c>
      <c r="B1652">
        <v>100</v>
      </c>
      <c r="C1652">
        <v>100</v>
      </c>
      <c r="D1652">
        <v>100000</v>
      </c>
      <c r="E1652">
        <v>4</v>
      </c>
      <c r="F1652">
        <v>1</v>
      </c>
      <c r="G1652">
        <v>1.057523</v>
      </c>
      <c r="H1652">
        <v>8.2539999999999992E-3</v>
      </c>
      <c r="I1652">
        <v>2.0577999999999999E-2</v>
      </c>
      <c r="J1652">
        <v>6.8589999999999996E-3</v>
      </c>
      <c r="K1652" t="str">
        <f t="shared" si="25"/>
        <v>6</v>
      </c>
      <c r="L1652" t="s">
        <v>43</v>
      </c>
      <c r="M1652" t="s">
        <v>44</v>
      </c>
      <c r="N16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 1</v>
      </c>
      <c r="O1652" t="e">
        <f>VLOOKUP(TableOMP[[#This Row],[Label]],TableAvg[],2,FALSE)</f>
        <v>#N/A</v>
      </c>
      <c r="P1652" t="e">
        <f>VLOOKUP(TableOMP[[#This Row],[Label]],TableAvg[],3,FALSE)</f>
        <v>#N/A</v>
      </c>
      <c r="Q1652" t="e">
        <f>TableOMP[[#This Row],[Avg]]-$U$2*TableOMP[[#This Row],[StdDev]]</f>
        <v>#N/A</v>
      </c>
      <c r="R1652" t="e">
        <f>TableOMP[[#This Row],[Avg]]+$U$2*TableOMP[[#This Row],[StdDev]]</f>
        <v>#N/A</v>
      </c>
      <c r="S1652" t="e">
        <f>IF(AND(TableOMP[[#This Row],[total_time]]&gt;=TableOMP[[#This Row],[Low]], TableOMP[[#This Row],[total_time]]&lt;=TableOMP[[#This Row],[High]]),1,0)</f>
        <v>#N/A</v>
      </c>
    </row>
    <row r="1653" spans="1:19" x14ac:dyDescent="0.25">
      <c r="A1653" t="s">
        <v>15</v>
      </c>
      <c r="B1653">
        <v>100</v>
      </c>
      <c r="C1653">
        <v>100</v>
      </c>
      <c r="D1653">
        <v>100000</v>
      </c>
      <c r="E1653">
        <v>5</v>
      </c>
      <c r="F1653">
        <v>1</v>
      </c>
      <c r="G1653">
        <v>1.0812330000000001</v>
      </c>
      <c r="H1653">
        <v>2.0497999999999999E-2</v>
      </c>
      <c r="I1653">
        <v>5.3338999999999998E-2</v>
      </c>
      <c r="J1653">
        <v>1.3335E-2</v>
      </c>
      <c r="K1653" t="str">
        <f t="shared" si="25"/>
        <v>6</v>
      </c>
      <c r="L1653" t="s">
        <v>43</v>
      </c>
      <c r="M1653" t="s">
        <v>44</v>
      </c>
      <c r="N16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 1</v>
      </c>
      <c r="O1653" t="e">
        <f>VLOOKUP(TableOMP[[#This Row],[Label]],TableAvg[],2,FALSE)</f>
        <v>#N/A</v>
      </c>
      <c r="P1653" t="e">
        <f>VLOOKUP(TableOMP[[#This Row],[Label]],TableAvg[],3,FALSE)</f>
        <v>#N/A</v>
      </c>
      <c r="Q1653" t="e">
        <f>TableOMP[[#This Row],[Avg]]-$U$2*TableOMP[[#This Row],[StdDev]]</f>
        <v>#N/A</v>
      </c>
      <c r="R1653" t="e">
        <f>TableOMP[[#This Row],[Avg]]+$U$2*TableOMP[[#This Row],[StdDev]]</f>
        <v>#N/A</v>
      </c>
      <c r="S1653" t="e">
        <f>IF(AND(TableOMP[[#This Row],[total_time]]&gt;=TableOMP[[#This Row],[Low]], TableOMP[[#This Row],[total_time]]&lt;=TableOMP[[#This Row],[High]]),1,0)</f>
        <v>#N/A</v>
      </c>
    </row>
    <row r="1654" spans="1:19" x14ac:dyDescent="0.25">
      <c r="A1654" t="s">
        <v>15</v>
      </c>
      <c r="B1654">
        <v>100</v>
      </c>
      <c r="C1654">
        <v>100</v>
      </c>
      <c r="D1654">
        <v>100000</v>
      </c>
      <c r="E1654">
        <v>6</v>
      </c>
      <c r="F1654">
        <v>1</v>
      </c>
      <c r="G1654">
        <v>1.0702940000000001</v>
      </c>
      <c r="H1654">
        <v>1.1073E-2</v>
      </c>
      <c r="I1654">
        <v>4.7352999999999999E-2</v>
      </c>
      <c r="J1654">
        <v>9.4710000000000003E-3</v>
      </c>
      <c r="K1654" t="str">
        <f t="shared" si="25"/>
        <v>6</v>
      </c>
      <c r="L1654" t="s">
        <v>43</v>
      </c>
      <c r="M1654" t="s">
        <v>44</v>
      </c>
      <c r="N16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 1</v>
      </c>
      <c r="O1654" t="e">
        <f>VLOOKUP(TableOMP[[#This Row],[Label]],TableAvg[],2,FALSE)</f>
        <v>#N/A</v>
      </c>
      <c r="P1654" t="e">
        <f>VLOOKUP(TableOMP[[#This Row],[Label]],TableAvg[],3,FALSE)</f>
        <v>#N/A</v>
      </c>
      <c r="Q1654" t="e">
        <f>TableOMP[[#This Row],[Avg]]-$U$2*TableOMP[[#This Row],[StdDev]]</f>
        <v>#N/A</v>
      </c>
      <c r="R1654" t="e">
        <f>TableOMP[[#This Row],[Avg]]+$U$2*TableOMP[[#This Row],[StdDev]]</f>
        <v>#N/A</v>
      </c>
      <c r="S1654" t="e">
        <f>IF(AND(TableOMP[[#This Row],[total_time]]&gt;=TableOMP[[#This Row],[Low]], TableOMP[[#This Row],[total_time]]&lt;=TableOMP[[#This Row],[High]]),1,0)</f>
        <v>#N/A</v>
      </c>
    </row>
    <row r="1655" spans="1:19" x14ac:dyDescent="0.25">
      <c r="A1655" t="s">
        <v>15</v>
      </c>
      <c r="B1655">
        <v>100</v>
      </c>
      <c r="C1655">
        <v>100</v>
      </c>
      <c r="D1655">
        <v>100000</v>
      </c>
      <c r="E1655">
        <v>7</v>
      </c>
      <c r="F1655">
        <v>1</v>
      </c>
      <c r="G1655">
        <v>1.0743780000000001</v>
      </c>
      <c r="H1655">
        <v>1.1446E-2</v>
      </c>
      <c r="I1655">
        <v>5.7023999999999998E-2</v>
      </c>
      <c r="J1655">
        <v>9.5040000000000003E-3</v>
      </c>
      <c r="K1655" t="str">
        <f t="shared" si="25"/>
        <v>6</v>
      </c>
      <c r="L1655" t="s">
        <v>43</v>
      </c>
      <c r="M1655" t="s">
        <v>44</v>
      </c>
      <c r="N16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7 1</v>
      </c>
      <c r="O1655" t="e">
        <f>VLOOKUP(TableOMP[[#This Row],[Label]],TableAvg[],2,FALSE)</f>
        <v>#N/A</v>
      </c>
      <c r="P1655" t="e">
        <f>VLOOKUP(TableOMP[[#This Row],[Label]],TableAvg[],3,FALSE)</f>
        <v>#N/A</v>
      </c>
      <c r="Q1655" t="e">
        <f>TableOMP[[#This Row],[Avg]]-$U$2*TableOMP[[#This Row],[StdDev]]</f>
        <v>#N/A</v>
      </c>
      <c r="R1655" t="e">
        <f>TableOMP[[#This Row],[Avg]]+$U$2*TableOMP[[#This Row],[StdDev]]</f>
        <v>#N/A</v>
      </c>
      <c r="S1655" t="e">
        <f>IF(AND(TableOMP[[#This Row],[total_time]]&gt;=TableOMP[[#This Row],[Low]], TableOMP[[#This Row],[total_time]]&lt;=TableOMP[[#This Row],[High]]),1,0)</f>
        <v>#N/A</v>
      </c>
    </row>
    <row r="1656" spans="1:19" x14ac:dyDescent="0.25">
      <c r="A1656" t="s">
        <v>15</v>
      </c>
      <c r="B1656">
        <v>100</v>
      </c>
      <c r="C1656">
        <v>100</v>
      </c>
      <c r="D1656">
        <v>100000</v>
      </c>
      <c r="E1656">
        <v>8</v>
      </c>
      <c r="F1656">
        <v>1</v>
      </c>
      <c r="G1656">
        <v>1.1056760000000001</v>
      </c>
      <c r="H1656">
        <v>2.4680000000000001E-2</v>
      </c>
      <c r="I1656">
        <v>8.8483999999999993E-2</v>
      </c>
      <c r="J1656">
        <v>1.2640999999999999E-2</v>
      </c>
      <c r="K1656" t="str">
        <f t="shared" si="25"/>
        <v>6</v>
      </c>
      <c r="L1656" t="s">
        <v>43</v>
      </c>
      <c r="M1656" t="s">
        <v>44</v>
      </c>
      <c r="N16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8 1</v>
      </c>
      <c r="O1656" t="e">
        <f>VLOOKUP(TableOMP[[#This Row],[Label]],TableAvg[],2,FALSE)</f>
        <v>#N/A</v>
      </c>
      <c r="P1656" t="e">
        <f>VLOOKUP(TableOMP[[#This Row],[Label]],TableAvg[],3,FALSE)</f>
        <v>#N/A</v>
      </c>
      <c r="Q1656" t="e">
        <f>TableOMP[[#This Row],[Avg]]-$U$2*TableOMP[[#This Row],[StdDev]]</f>
        <v>#N/A</v>
      </c>
      <c r="R1656" t="e">
        <f>TableOMP[[#This Row],[Avg]]+$U$2*TableOMP[[#This Row],[StdDev]]</f>
        <v>#N/A</v>
      </c>
      <c r="S1656" t="e">
        <f>IF(AND(TableOMP[[#This Row],[total_time]]&gt;=TableOMP[[#This Row],[Low]], TableOMP[[#This Row],[total_time]]&lt;=TableOMP[[#This Row],[High]]),1,0)</f>
        <v>#N/A</v>
      </c>
    </row>
    <row r="1657" spans="1:19" x14ac:dyDescent="0.25">
      <c r="A1657" t="s">
        <v>15</v>
      </c>
      <c r="B1657">
        <v>100</v>
      </c>
      <c r="C1657">
        <v>100</v>
      </c>
      <c r="D1657">
        <v>100000</v>
      </c>
      <c r="E1657">
        <v>9</v>
      </c>
      <c r="F1657">
        <v>1</v>
      </c>
      <c r="G1657">
        <v>1.1127609999999999</v>
      </c>
      <c r="H1657">
        <v>2.6221999999999999E-2</v>
      </c>
      <c r="I1657">
        <v>0.117356</v>
      </c>
      <c r="J1657">
        <v>1.4670000000000001E-2</v>
      </c>
      <c r="K1657" t="str">
        <f t="shared" si="25"/>
        <v>6</v>
      </c>
      <c r="L1657" t="s">
        <v>43</v>
      </c>
      <c r="M1657" t="s">
        <v>44</v>
      </c>
      <c r="N16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9 1</v>
      </c>
      <c r="O1657" t="e">
        <f>VLOOKUP(TableOMP[[#This Row],[Label]],TableAvg[],2,FALSE)</f>
        <v>#N/A</v>
      </c>
      <c r="P1657" t="e">
        <f>VLOOKUP(TableOMP[[#This Row],[Label]],TableAvg[],3,FALSE)</f>
        <v>#N/A</v>
      </c>
      <c r="Q1657" t="e">
        <f>TableOMP[[#This Row],[Avg]]-$U$2*TableOMP[[#This Row],[StdDev]]</f>
        <v>#N/A</v>
      </c>
      <c r="R1657" t="e">
        <f>TableOMP[[#This Row],[Avg]]+$U$2*TableOMP[[#This Row],[StdDev]]</f>
        <v>#N/A</v>
      </c>
      <c r="S1657" t="e">
        <f>IF(AND(TableOMP[[#This Row],[total_time]]&gt;=TableOMP[[#This Row],[Low]], TableOMP[[#This Row],[total_time]]&lt;=TableOMP[[#This Row],[High]]),1,0)</f>
        <v>#N/A</v>
      </c>
    </row>
    <row r="1658" spans="1:19" x14ac:dyDescent="0.25">
      <c r="A1658" t="s">
        <v>15</v>
      </c>
      <c r="B1658">
        <v>100</v>
      </c>
      <c r="C1658">
        <v>100</v>
      </c>
      <c r="D1658">
        <v>100000</v>
      </c>
      <c r="E1658">
        <v>10</v>
      </c>
      <c r="F1658">
        <v>1</v>
      </c>
      <c r="G1658">
        <v>1.1004769999999999</v>
      </c>
      <c r="H1658">
        <v>1.6584000000000002E-2</v>
      </c>
      <c r="I1658">
        <v>0.119412</v>
      </c>
      <c r="J1658">
        <v>1.3268E-2</v>
      </c>
      <c r="K1658" t="str">
        <f t="shared" si="25"/>
        <v>6</v>
      </c>
      <c r="L1658" t="s">
        <v>43</v>
      </c>
      <c r="M1658" t="s">
        <v>44</v>
      </c>
      <c r="N16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10 1</v>
      </c>
      <c r="O1658" t="e">
        <f>VLOOKUP(TableOMP[[#This Row],[Label]],TableAvg[],2,FALSE)</f>
        <v>#N/A</v>
      </c>
      <c r="P1658" t="e">
        <f>VLOOKUP(TableOMP[[#This Row],[Label]],TableAvg[],3,FALSE)</f>
        <v>#N/A</v>
      </c>
      <c r="Q1658" t="e">
        <f>TableOMP[[#This Row],[Avg]]-$U$2*TableOMP[[#This Row],[StdDev]]</f>
        <v>#N/A</v>
      </c>
      <c r="R1658" t="e">
        <f>TableOMP[[#This Row],[Avg]]+$U$2*TableOMP[[#This Row],[StdDev]]</f>
        <v>#N/A</v>
      </c>
      <c r="S1658" t="e">
        <f>IF(AND(TableOMP[[#This Row],[total_time]]&gt;=TableOMP[[#This Row],[Low]], TableOMP[[#This Row],[total_time]]&lt;=TableOMP[[#This Row],[High]]),1,0)</f>
        <v>#N/A</v>
      </c>
    </row>
    <row r="1659" spans="1:19" x14ac:dyDescent="0.25">
      <c r="A1659" t="s">
        <v>15</v>
      </c>
      <c r="B1659">
        <v>100</v>
      </c>
      <c r="C1659">
        <v>100</v>
      </c>
      <c r="D1659">
        <v>100000</v>
      </c>
      <c r="E1659">
        <v>11</v>
      </c>
      <c r="F1659">
        <v>1</v>
      </c>
      <c r="G1659">
        <v>1.1014839999999999</v>
      </c>
      <c r="H1659">
        <v>1.6428999999999999E-2</v>
      </c>
      <c r="I1659">
        <v>0.12386900000000001</v>
      </c>
      <c r="J1659">
        <v>1.2387E-2</v>
      </c>
      <c r="K1659" t="str">
        <f t="shared" si="25"/>
        <v>6</v>
      </c>
      <c r="L1659" t="s">
        <v>43</v>
      </c>
      <c r="M1659" t="s">
        <v>44</v>
      </c>
      <c r="N16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11 1</v>
      </c>
      <c r="O1659" t="e">
        <f>VLOOKUP(TableOMP[[#This Row],[Label]],TableAvg[],2,FALSE)</f>
        <v>#N/A</v>
      </c>
      <c r="P1659" t="e">
        <f>VLOOKUP(TableOMP[[#This Row],[Label]],TableAvg[],3,FALSE)</f>
        <v>#N/A</v>
      </c>
      <c r="Q1659" t="e">
        <f>TableOMP[[#This Row],[Avg]]-$U$2*TableOMP[[#This Row],[StdDev]]</f>
        <v>#N/A</v>
      </c>
      <c r="R1659" t="e">
        <f>TableOMP[[#This Row],[Avg]]+$U$2*TableOMP[[#This Row],[StdDev]]</f>
        <v>#N/A</v>
      </c>
      <c r="S1659" t="e">
        <f>IF(AND(TableOMP[[#This Row],[total_time]]&gt;=TableOMP[[#This Row],[Low]], TableOMP[[#This Row],[total_time]]&lt;=TableOMP[[#This Row],[High]]),1,0)</f>
        <v>#N/A</v>
      </c>
    </row>
    <row r="1660" spans="1:19" x14ac:dyDescent="0.25">
      <c r="A1660" t="s">
        <v>15</v>
      </c>
      <c r="B1660">
        <v>100</v>
      </c>
      <c r="C1660">
        <v>100</v>
      </c>
      <c r="D1660">
        <v>100000</v>
      </c>
      <c r="E1660">
        <v>12</v>
      </c>
      <c r="F1660">
        <v>1</v>
      </c>
      <c r="G1660">
        <v>1.1029059999999999</v>
      </c>
      <c r="H1660">
        <v>1.6916E-2</v>
      </c>
      <c r="I1660">
        <v>0.151282</v>
      </c>
      <c r="J1660">
        <v>1.3753E-2</v>
      </c>
      <c r="K1660" t="str">
        <f t="shared" si="25"/>
        <v>6</v>
      </c>
      <c r="L1660" t="s">
        <v>43</v>
      </c>
      <c r="M1660" t="s">
        <v>44</v>
      </c>
      <c r="N16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12 1</v>
      </c>
      <c r="O1660" t="e">
        <f>VLOOKUP(TableOMP[[#This Row],[Label]],TableAvg[],2,FALSE)</f>
        <v>#N/A</v>
      </c>
      <c r="P1660" t="e">
        <f>VLOOKUP(TableOMP[[#This Row],[Label]],TableAvg[],3,FALSE)</f>
        <v>#N/A</v>
      </c>
      <c r="Q1660" t="e">
        <f>TableOMP[[#This Row],[Avg]]-$U$2*TableOMP[[#This Row],[StdDev]]</f>
        <v>#N/A</v>
      </c>
      <c r="R1660" t="e">
        <f>TableOMP[[#This Row],[Avg]]+$U$2*TableOMP[[#This Row],[StdDev]]</f>
        <v>#N/A</v>
      </c>
      <c r="S1660" t="e">
        <f>IF(AND(TableOMP[[#This Row],[total_time]]&gt;=TableOMP[[#This Row],[Low]], TableOMP[[#This Row],[total_time]]&lt;=TableOMP[[#This Row],[High]]),1,0)</f>
        <v>#N/A</v>
      </c>
    </row>
    <row r="1661" spans="1:19" x14ac:dyDescent="0.25">
      <c r="A1661" t="s">
        <v>15</v>
      </c>
      <c r="B1661">
        <v>100</v>
      </c>
      <c r="C1661">
        <v>100</v>
      </c>
      <c r="D1661">
        <v>100000</v>
      </c>
      <c r="E1661">
        <v>13</v>
      </c>
      <c r="F1661">
        <v>1</v>
      </c>
      <c r="G1661">
        <v>1.1307020000000001</v>
      </c>
      <c r="H1661">
        <v>2.6283999999999998E-2</v>
      </c>
      <c r="I1661">
        <v>0.191306</v>
      </c>
      <c r="J1661">
        <v>1.5942000000000001E-2</v>
      </c>
      <c r="K1661" t="str">
        <f t="shared" si="25"/>
        <v>6</v>
      </c>
      <c r="L1661" t="s">
        <v>43</v>
      </c>
      <c r="M1661" t="s">
        <v>44</v>
      </c>
      <c r="N16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13 1</v>
      </c>
      <c r="O1661" t="e">
        <f>VLOOKUP(TableOMP[[#This Row],[Label]],TableAvg[],2,FALSE)</f>
        <v>#N/A</v>
      </c>
      <c r="P1661" t="e">
        <f>VLOOKUP(TableOMP[[#This Row],[Label]],TableAvg[],3,FALSE)</f>
        <v>#N/A</v>
      </c>
      <c r="Q1661" t="e">
        <f>TableOMP[[#This Row],[Avg]]-$U$2*TableOMP[[#This Row],[StdDev]]</f>
        <v>#N/A</v>
      </c>
      <c r="R1661" t="e">
        <f>TableOMP[[#This Row],[Avg]]+$U$2*TableOMP[[#This Row],[StdDev]]</f>
        <v>#N/A</v>
      </c>
      <c r="S1661" t="e">
        <f>IF(AND(TableOMP[[#This Row],[total_time]]&gt;=TableOMP[[#This Row],[Low]], TableOMP[[#This Row],[total_time]]&lt;=TableOMP[[#This Row],[High]]),1,0)</f>
        <v>#N/A</v>
      </c>
    </row>
    <row r="1662" spans="1:19" x14ac:dyDescent="0.25">
      <c r="A1662" t="s">
        <v>15</v>
      </c>
      <c r="B1662">
        <v>100</v>
      </c>
      <c r="C1662">
        <v>100</v>
      </c>
      <c r="D1662">
        <v>100000</v>
      </c>
      <c r="E1662">
        <v>14</v>
      </c>
      <c r="F1662">
        <v>1</v>
      </c>
      <c r="G1662">
        <v>1.1611480000000001</v>
      </c>
      <c r="H1662">
        <v>3.8421999999999998E-2</v>
      </c>
      <c r="I1662">
        <v>0.372228</v>
      </c>
      <c r="J1662">
        <v>2.8632999999999999E-2</v>
      </c>
      <c r="K1662" t="str">
        <f t="shared" si="25"/>
        <v>6</v>
      </c>
      <c r="L1662" t="s">
        <v>43</v>
      </c>
      <c r="M1662" t="s">
        <v>44</v>
      </c>
      <c r="N16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14 1</v>
      </c>
      <c r="O1662" t="e">
        <f>VLOOKUP(TableOMP[[#This Row],[Label]],TableAvg[],2,FALSE)</f>
        <v>#N/A</v>
      </c>
      <c r="P1662" t="e">
        <f>VLOOKUP(TableOMP[[#This Row],[Label]],TableAvg[],3,FALSE)</f>
        <v>#N/A</v>
      </c>
      <c r="Q1662" t="e">
        <f>TableOMP[[#This Row],[Avg]]-$U$2*TableOMP[[#This Row],[StdDev]]</f>
        <v>#N/A</v>
      </c>
      <c r="R1662" t="e">
        <f>TableOMP[[#This Row],[Avg]]+$U$2*TableOMP[[#This Row],[StdDev]]</f>
        <v>#N/A</v>
      </c>
      <c r="S1662" t="e">
        <f>IF(AND(TableOMP[[#This Row],[total_time]]&gt;=TableOMP[[#This Row],[Low]], TableOMP[[#This Row],[total_time]]&lt;=TableOMP[[#This Row],[High]]),1,0)</f>
        <v>#N/A</v>
      </c>
    </row>
    <row r="1663" spans="1:19" x14ac:dyDescent="0.25">
      <c r="A1663" t="s">
        <v>15</v>
      </c>
      <c r="B1663">
        <v>100</v>
      </c>
      <c r="C1663">
        <v>100</v>
      </c>
      <c r="D1663">
        <v>100000</v>
      </c>
      <c r="E1663">
        <v>15</v>
      </c>
      <c r="F1663">
        <v>1</v>
      </c>
      <c r="G1663">
        <v>1.149551</v>
      </c>
      <c r="H1663">
        <v>2.4111E-2</v>
      </c>
      <c r="I1663">
        <v>0.30043599999999998</v>
      </c>
      <c r="J1663">
        <v>2.146E-2</v>
      </c>
      <c r="K1663" t="str">
        <f t="shared" si="25"/>
        <v>6</v>
      </c>
      <c r="L1663" t="s">
        <v>43</v>
      </c>
      <c r="M1663" t="s">
        <v>44</v>
      </c>
      <c r="N16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15 1</v>
      </c>
      <c r="O1663" t="e">
        <f>VLOOKUP(TableOMP[[#This Row],[Label]],TableAvg[],2,FALSE)</f>
        <v>#N/A</v>
      </c>
      <c r="P1663" t="e">
        <f>VLOOKUP(TableOMP[[#This Row],[Label]],TableAvg[],3,FALSE)</f>
        <v>#N/A</v>
      </c>
      <c r="Q1663" t="e">
        <f>TableOMP[[#This Row],[Avg]]-$U$2*TableOMP[[#This Row],[StdDev]]</f>
        <v>#N/A</v>
      </c>
      <c r="R1663" t="e">
        <f>TableOMP[[#This Row],[Avg]]+$U$2*TableOMP[[#This Row],[StdDev]]</f>
        <v>#N/A</v>
      </c>
      <c r="S1663" t="e">
        <f>IF(AND(TableOMP[[#This Row],[total_time]]&gt;=TableOMP[[#This Row],[Low]], TableOMP[[#This Row],[total_time]]&lt;=TableOMP[[#This Row],[High]]),1,0)</f>
        <v>#N/A</v>
      </c>
    </row>
    <row r="1664" spans="1:19" x14ac:dyDescent="0.25">
      <c r="A1664" t="s">
        <v>15</v>
      </c>
      <c r="B1664">
        <v>100</v>
      </c>
      <c r="C1664">
        <v>100</v>
      </c>
      <c r="D1664">
        <v>100000</v>
      </c>
      <c r="E1664">
        <v>16</v>
      </c>
      <c r="F1664">
        <v>1</v>
      </c>
      <c r="G1664">
        <v>1.169367</v>
      </c>
      <c r="H1664">
        <v>3.8905000000000002E-2</v>
      </c>
      <c r="I1664">
        <v>0.34992600000000001</v>
      </c>
      <c r="J1664">
        <v>2.3328000000000002E-2</v>
      </c>
      <c r="K1664" t="str">
        <f t="shared" si="25"/>
        <v>6</v>
      </c>
      <c r="L1664" t="s">
        <v>43</v>
      </c>
      <c r="M1664" t="s">
        <v>44</v>
      </c>
      <c r="N16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16 1</v>
      </c>
      <c r="O1664" t="e">
        <f>VLOOKUP(TableOMP[[#This Row],[Label]],TableAvg[],2,FALSE)</f>
        <v>#N/A</v>
      </c>
      <c r="P1664" t="e">
        <f>VLOOKUP(TableOMP[[#This Row],[Label]],TableAvg[],3,FALSE)</f>
        <v>#N/A</v>
      </c>
      <c r="Q1664" t="e">
        <f>TableOMP[[#This Row],[Avg]]-$U$2*TableOMP[[#This Row],[StdDev]]</f>
        <v>#N/A</v>
      </c>
      <c r="R1664" t="e">
        <f>TableOMP[[#This Row],[Avg]]+$U$2*TableOMP[[#This Row],[StdDev]]</f>
        <v>#N/A</v>
      </c>
      <c r="S1664" t="e">
        <f>IF(AND(TableOMP[[#This Row],[total_time]]&gt;=TableOMP[[#This Row],[Low]], TableOMP[[#This Row],[total_time]]&lt;=TableOMP[[#This Row],[High]]),1,0)</f>
        <v>#N/A</v>
      </c>
    </row>
    <row r="1665" spans="1:19" x14ac:dyDescent="0.25">
      <c r="A1665" t="s">
        <v>15</v>
      </c>
      <c r="B1665">
        <v>100</v>
      </c>
      <c r="C1665">
        <v>100</v>
      </c>
      <c r="D1665">
        <v>100000</v>
      </c>
      <c r="E1665">
        <v>17</v>
      </c>
      <c r="F1665">
        <v>1</v>
      </c>
      <c r="G1665">
        <v>1.1757249999999999</v>
      </c>
      <c r="H1665">
        <v>3.7893999999999997E-2</v>
      </c>
      <c r="I1665">
        <v>0.38928400000000002</v>
      </c>
      <c r="J1665">
        <v>2.4330000000000001E-2</v>
      </c>
      <c r="K1665" t="str">
        <f t="shared" si="25"/>
        <v>6</v>
      </c>
      <c r="L1665" t="s">
        <v>43</v>
      </c>
      <c r="M1665" t="s">
        <v>44</v>
      </c>
      <c r="N16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17 1</v>
      </c>
      <c r="O1665" t="e">
        <f>VLOOKUP(TableOMP[[#This Row],[Label]],TableAvg[],2,FALSE)</f>
        <v>#N/A</v>
      </c>
      <c r="P1665" t="e">
        <f>VLOOKUP(TableOMP[[#This Row],[Label]],TableAvg[],3,FALSE)</f>
        <v>#N/A</v>
      </c>
      <c r="Q1665" t="e">
        <f>TableOMP[[#This Row],[Avg]]-$U$2*TableOMP[[#This Row],[StdDev]]</f>
        <v>#N/A</v>
      </c>
      <c r="R1665" t="e">
        <f>TableOMP[[#This Row],[Avg]]+$U$2*TableOMP[[#This Row],[StdDev]]</f>
        <v>#N/A</v>
      </c>
      <c r="S1665" t="e">
        <f>IF(AND(TableOMP[[#This Row],[total_time]]&gt;=TableOMP[[#This Row],[Low]], TableOMP[[#This Row],[total_time]]&lt;=TableOMP[[#This Row],[High]]),1,0)</f>
        <v>#N/A</v>
      </c>
    </row>
    <row r="1666" spans="1:19" x14ac:dyDescent="0.25">
      <c r="A1666" t="s">
        <v>15</v>
      </c>
      <c r="B1666">
        <v>100</v>
      </c>
      <c r="C1666">
        <v>100</v>
      </c>
      <c r="D1666">
        <v>100000</v>
      </c>
      <c r="E1666">
        <v>18</v>
      </c>
      <c r="F1666">
        <v>1</v>
      </c>
      <c r="G1666">
        <v>1.181424</v>
      </c>
      <c r="H1666">
        <v>3.5796000000000001E-2</v>
      </c>
      <c r="I1666">
        <v>0.44697199999999998</v>
      </c>
      <c r="J1666">
        <v>2.6291999999999999E-2</v>
      </c>
      <c r="K1666" t="str">
        <f t="shared" si="25"/>
        <v>6</v>
      </c>
      <c r="L1666" t="s">
        <v>43</v>
      </c>
      <c r="M1666" t="s">
        <v>44</v>
      </c>
      <c r="N16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18 1</v>
      </c>
      <c r="O1666" t="e">
        <f>VLOOKUP(TableOMP[[#This Row],[Label]],TableAvg[],2,FALSE)</f>
        <v>#N/A</v>
      </c>
      <c r="P1666" t="e">
        <f>VLOOKUP(TableOMP[[#This Row],[Label]],TableAvg[],3,FALSE)</f>
        <v>#N/A</v>
      </c>
      <c r="Q1666" t="e">
        <f>TableOMP[[#This Row],[Avg]]-$U$2*TableOMP[[#This Row],[StdDev]]</f>
        <v>#N/A</v>
      </c>
      <c r="R1666" t="e">
        <f>TableOMP[[#This Row],[Avg]]+$U$2*TableOMP[[#This Row],[StdDev]]</f>
        <v>#N/A</v>
      </c>
      <c r="S1666" t="e">
        <f>IF(AND(TableOMP[[#This Row],[total_time]]&gt;=TableOMP[[#This Row],[Low]], TableOMP[[#This Row],[total_time]]&lt;=TableOMP[[#This Row],[High]]),1,0)</f>
        <v>#N/A</v>
      </c>
    </row>
    <row r="1667" spans="1:19" x14ac:dyDescent="0.25">
      <c r="A1667" t="s">
        <v>15</v>
      </c>
      <c r="B1667">
        <v>100</v>
      </c>
      <c r="C1667">
        <v>100</v>
      </c>
      <c r="D1667">
        <v>100000</v>
      </c>
      <c r="E1667">
        <v>19</v>
      </c>
      <c r="F1667">
        <v>1</v>
      </c>
      <c r="G1667">
        <v>1.2084429999999999</v>
      </c>
      <c r="H1667">
        <v>5.2513999999999998E-2</v>
      </c>
      <c r="I1667">
        <v>0.72207500000000002</v>
      </c>
      <c r="J1667">
        <v>4.0114999999999998E-2</v>
      </c>
      <c r="K1667" t="str">
        <f t="shared" ref="K1667:K1730" si="26">MID(M1667,22,1)</f>
        <v>6</v>
      </c>
      <c r="L1667" t="s">
        <v>43</v>
      </c>
      <c r="M1667" t="s">
        <v>44</v>
      </c>
      <c r="N16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19 1</v>
      </c>
      <c r="O1667" t="e">
        <f>VLOOKUP(TableOMP[[#This Row],[Label]],TableAvg[],2,FALSE)</f>
        <v>#N/A</v>
      </c>
      <c r="P1667" t="e">
        <f>VLOOKUP(TableOMP[[#This Row],[Label]],TableAvg[],3,FALSE)</f>
        <v>#N/A</v>
      </c>
      <c r="Q1667" t="e">
        <f>TableOMP[[#This Row],[Avg]]-$U$2*TableOMP[[#This Row],[StdDev]]</f>
        <v>#N/A</v>
      </c>
      <c r="R1667" t="e">
        <f>TableOMP[[#This Row],[Avg]]+$U$2*TableOMP[[#This Row],[StdDev]]</f>
        <v>#N/A</v>
      </c>
      <c r="S1667" t="e">
        <f>IF(AND(TableOMP[[#This Row],[total_time]]&gt;=TableOMP[[#This Row],[Low]], TableOMP[[#This Row],[total_time]]&lt;=TableOMP[[#This Row],[High]]),1,0)</f>
        <v>#N/A</v>
      </c>
    </row>
    <row r="1668" spans="1:19" x14ac:dyDescent="0.25">
      <c r="A1668" t="s">
        <v>15</v>
      </c>
      <c r="B1668">
        <v>100</v>
      </c>
      <c r="C1668">
        <v>100</v>
      </c>
      <c r="D1668">
        <v>100000</v>
      </c>
      <c r="E1668">
        <v>20</v>
      </c>
      <c r="F1668">
        <v>1</v>
      </c>
      <c r="G1668">
        <v>1.20309</v>
      </c>
      <c r="H1668">
        <v>4.5449000000000003E-2</v>
      </c>
      <c r="I1668">
        <v>0.74937399999999998</v>
      </c>
      <c r="J1668">
        <v>3.9440999999999997E-2</v>
      </c>
      <c r="K1668" t="str">
        <f t="shared" si="26"/>
        <v>6</v>
      </c>
      <c r="L1668" t="s">
        <v>43</v>
      </c>
      <c r="M1668" t="s">
        <v>44</v>
      </c>
      <c r="N16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20 1</v>
      </c>
      <c r="O1668" t="e">
        <f>VLOOKUP(TableOMP[[#This Row],[Label]],TableAvg[],2,FALSE)</f>
        <v>#N/A</v>
      </c>
      <c r="P1668" t="e">
        <f>VLOOKUP(TableOMP[[#This Row],[Label]],TableAvg[],3,FALSE)</f>
        <v>#N/A</v>
      </c>
      <c r="Q1668" t="e">
        <f>TableOMP[[#This Row],[Avg]]-$U$2*TableOMP[[#This Row],[StdDev]]</f>
        <v>#N/A</v>
      </c>
      <c r="R1668" t="e">
        <f>TableOMP[[#This Row],[Avg]]+$U$2*TableOMP[[#This Row],[StdDev]]</f>
        <v>#N/A</v>
      </c>
      <c r="S1668" t="e">
        <f>IF(AND(TableOMP[[#This Row],[total_time]]&gt;=TableOMP[[#This Row],[Low]], TableOMP[[#This Row],[total_time]]&lt;=TableOMP[[#This Row],[High]]),1,0)</f>
        <v>#N/A</v>
      </c>
    </row>
    <row r="1669" spans="1:19" x14ac:dyDescent="0.25">
      <c r="A1669" t="s">
        <v>15</v>
      </c>
      <c r="B1669">
        <v>100</v>
      </c>
      <c r="C1669">
        <v>100</v>
      </c>
      <c r="D1669">
        <v>100000</v>
      </c>
      <c r="E1669">
        <v>21</v>
      </c>
      <c r="F1669">
        <v>1</v>
      </c>
      <c r="G1669">
        <v>1.2164250000000001</v>
      </c>
      <c r="H1669">
        <v>3.8192999999999998E-2</v>
      </c>
      <c r="I1669">
        <v>0.64608399999999999</v>
      </c>
      <c r="J1669">
        <v>3.2303999999999999E-2</v>
      </c>
      <c r="K1669" t="str">
        <f t="shared" si="26"/>
        <v>6</v>
      </c>
      <c r="L1669" t="s">
        <v>43</v>
      </c>
      <c r="M1669" t="s">
        <v>44</v>
      </c>
      <c r="N16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21 1</v>
      </c>
      <c r="O1669" t="e">
        <f>VLOOKUP(TableOMP[[#This Row],[Label]],TableAvg[],2,FALSE)</f>
        <v>#N/A</v>
      </c>
      <c r="P1669" t="e">
        <f>VLOOKUP(TableOMP[[#This Row],[Label]],TableAvg[],3,FALSE)</f>
        <v>#N/A</v>
      </c>
      <c r="Q1669" t="e">
        <f>TableOMP[[#This Row],[Avg]]-$U$2*TableOMP[[#This Row],[StdDev]]</f>
        <v>#N/A</v>
      </c>
      <c r="R1669" t="e">
        <f>TableOMP[[#This Row],[Avg]]+$U$2*TableOMP[[#This Row],[StdDev]]</f>
        <v>#N/A</v>
      </c>
      <c r="S1669" t="e">
        <f>IF(AND(TableOMP[[#This Row],[total_time]]&gt;=TableOMP[[#This Row],[Low]], TableOMP[[#This Row],[total_time]]&lt;=TableOMP[[#This Row],[High]]),1,0)</f>
        <v>#N/A</v>
      </c>
    </row>
    <row r="1670" spans="1:19" x14ac:dyDescent="0.25">
      <c r="A1670" t="s">
        <v>15</v>
      </c>
      <c r="B1670">
        <v>100</v>
      </c>
      <c r="C1670">
        <v>100</v>
      </c>
      <c r="D1670">
        <v>100000</v>
      </c>
      <c r="E1670">
        <v>22</v>
      </c>
      <c r="F1670">
        <v>1</v>
      </c>
      <c r="G1670">
        <v>1.2090890000000001</v>
      </c>
      <c r="H1670">
        <v>4.8680000000000001E-2</v>
      </c>
      <c r="I1670">
        <v>0.79831399999999997</v>
      </c>
      <c r="J1670">
        <v>3.8015E-2</v>
      </c>
      <c r="K1670" t="str">
        <f t="shared" si="26"/>
        <v>6</v>
      </c>
      <c r="L1670" t="s">
        <v>43</v>
      </c>
      <c r="M1670" t="s">
        <v>44</v>
      </c>
      <c r="N16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22 1</v>
      </c>
      <c r="O1670" t="e">
        <f>VLOOKUP(TableOMP[[#This Row],[Label]],TableAvg[],2,FALSE)</f>
        <v>#N/A</v>
      </c>
      <c r="P1670" t="e">
        <f>VLOOKUP(TableOMP[[#This Row],[Label]],TableAvg[],3,FALSE)</f>
        <v>#N/A</v>
      </c>
      <c r="Q1670" t="e">
        <f>TableOMP[[#This Row],[Avg]]-$U$2*TableOMP[[#This Row],[StdDev]]</f>
        <v>#N/A</v>
      </c>
      <c r="R1670" t="e">
        <f>TableOMP[[#This Row],[Avg]]+$U$2*TableOMP[[#This Row],[StdDev]]</f>
        <v>#N/A</v>
      </c>
      <c r="S1670" t="e">
        <f>IF(AND(TableOMP[[#This Row],[total_time]]&gt;=TableOMP[[#This Row],[Low]], TableOMP[[#This Row],[total_time]]&lt;=TableOMP[[#This Row],[High]]),1,0)</f>
        <v>#N/A</v>
      </c>
    </row>
    <row r="1671" spans="1:19" x14ac:dyDescent="0.25">
      <c r="A1671" t="s">
        <v>15</v>
      </c>
      <c r="B1671">
        <v>100</v>
      </c>
      <c r="C1671">
        <v>100</v>
      </c>
      <c r="D1671">
        <v>100000</v>
      </c>
      <c r="E1671">
        <v>23</v>
      </c>
      <c r="F1671">
        <v>1</v>
      </c>
      <c r="G1671">
        <v>1.245058</v>
      </c>
      <c r="H1671">
        <v>6.0866000000000003E-2</v>
      </c>
      <c r="I1671">
        <v>1.0672889999999999</v>
      </c>
      <c r="J1671">
        <v>4.8513000000000001E-2</v>
      </c>
      <c r="K1671" t="str">
        <f t="shared" si="26"/>
        <v>6</v>
      </c>
      <c r="L1671" t="s">
        <v>43</v>
      </c>
      <c r="M1671" t="s">
        <v>44</v>
      </c>
      <c r="N16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23 1</v>
      </c>
      <c r="O1671" t="e">
        <f>VLOOKUP(TableOMP[[#This Row],[Label]],TableAvg[],2,FALSE)</f>
        <v>#N/A</v>
      </c>
      <c r="P1671" t="e">
        <f>VLOOKUP(TableOMP[[#This Row],[Label]],TableAvg[],3,FALSE)</f>
        <v>#N/A</v>
      </c>
      <c r="Q1671" t="e">
        <f>TableOMP[[#This Row],[Avg]]-$U$2*TableOMP[[#This Row],[StdDev]]</f>
        <v>#N/A</v>
      </c>
      <c r="R1671" t="e">
        <f>TableOMP[[#This Row],[Avg]]+$U$2*TableOMP[[#This Row],[StdDev]]</f>
        <v>#N/A</v>
      </c>
      <c r="S1671" t="e">
        <f>IF(AND(TableOMP[[#This Row],[total_time]]&gt;=TableOMP[[#This Row],[Low]], TableOMP[[#This Row],[total_time]]&lt;=TableOMP[[#This Row],[High]]),1,0)</f>
        <v>#N/A</v>
      </c>
    </row>
    <row r="1672" spans="1:19" x14ac:dyDescent="0.25">
      <c r="A1672" t="s">
        <v>15</v>
      </c>
      <c r="B1672">
        <v>100</v>
      </c>
      <c r="C1672">
        <v>100</v>
      </c>
      <c r="D1672">
        <v>100000</v>
      </c>
      <c r="E1672">
        <v>24</v>
      </c>
      <c r="F1672">
        <v>1</v>
      </c>
      <c r="G1672">
        <v>1.2549600000000001</v>
      </c>
      <c r="H1672">
        <v>2.6200999999999999E-2</v>
      </c>
      <c r="I1672">
        <v>0.52582200000000001</v>
      </c>
      <c r="J1672">
        <v>2.2862E-2</v>
      </c>
      <c r="K1672" t="str">
        <f t="shared" si="26"/>
        <v>6</v>
      </c>
      <c r="L1672" t="s">
        <v>43</v>
      </c>
      <c r="M1672" t="s">
        <v>44</v>
      </c>
      <c r="N16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24 1</v>
      </c>
      <c r="O1672" t="e">
        <f>VLOOKUP(TableOMP[[#This Row],[Label]],TableAvg[],2,FALSE)</f>
        <v>#N/A</v>
      </c>
      <c r="P1672" t="e">
        <f>VLOOKUP(TableOMP[[#This Row],[Label]],TableAvg[],3,FALSE)</f>
        <v>#N/A</v>
      </c>
      <c r="Q1672" t="e">
        <f>TableOMP[[#This Row],[Avg]]-$U$2*TableOMP[[#This Row],[StdDev]]</f>
        <v>#N/A</v>
      </c>
      <c r="R1672" t="e">
        <f>TableOMP[[#This Row],[Avg]]+$U$2*TableOMP[[#This Row],[StdDev]]</f>
        <v>#N/A</v>
      </c>
      <c r="S1672" t="e">
        <f>IF(AND(TableOMP[[#This Row],[total_time]]&gt;=TableOMP[[#This Row],[Low]], TableOMP[[#This Row],[total_time]]&lt;=TableOMP[[#This Row],[High]]),1,0)</f>
        <v>#N/A</v>
      </c>
    </row>
    <row r="1673" spans="1:19" x14ac:dyDescent="0.25">
      <c r="A1673" t="s">
        <v>15</v>
      </c>
      <c r="B1673">
        <v>100</v>
      </c>
      <c r="C1673">
        <v>100</v>
      </c>
      <c r="D1673">
        <v>100000</v>
      </c>
      <c r="E1673">
        <v>25</v>
      </c>
      <c r="F1673">
        <v>1</v>
      </c>
      <c r="G1673">
        <v>1.273901</v>
      </c>
      <c r="H1673">
        <v>5.0404999999999998E-2</v>
      </c>
      <c r="I1673">
        <v>0.89426000000000005</v>
      </c>
      <c r="J1673">
        <v>3.7261000000000002E-2</v>
      </c>
      <c r="K1673" t="str">
        <f t="shared" si="26"/>
        <v>6</v>
      </c>
      <c r="L1673" t="s">
        <v>43</v>
      </c>
      <c r="M1673" t="s">
        <v>44</v>
      </c>
      <c r="N16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25 1</v>
      </c>
      <c r="O1673" t="e">
        <f>VLOOKUP(TableOMP[[#This Row],[Label]],TableAvg[],2,FALSE)</f>
        <v>#N/A</v>
      </c>
      <c r="P1673" t="e">
        <f>VLOOKUP(TableOMP[[#This Row],[Label]],TableAvg[],3,FALSE)</f>
        <v>#N/A</v>
      </c>
      <c r="Q1673" t="e">
        <f>TableOMP[[#This Row],[Avg]]-$U$2*TableOMP[[#This Row],[StdDev]]</f>
        <v>#N/A</v>
      </c>
      <c r="R1673" t="e">
        <f>TableOMP[[#This Row],[Avg]]+$U$2*TableOMP[[#This Row],[StdDev]]</f>
        <v>#N/A</v>
      </c>
      <c r="S1673" t="e">
        <f>IF(AND(TableOMP[[#This Row],[total_time]]&gt;=TableOMP[[#This Row],[Low]], TableOMP[[#This Row],[total_time]]&lt;=TableOMP[[#This Row],[High]]),1,0)</f>
        <v>#N/A</v>
      </c>
    </row>
    <row r="1674" spans="1:19" x14ac:dyDescent="0.25">
      <c r="A1674" t="s">
        <v>15</v>
      </c>
      <c r="B1674">
        <v>100</v>
      </c>
      <c r="C1674">
        <v>100</v>
      </c>
      <c r="D1674">
        <v>100000</v>
      </c>
      <c r="E1674">
        <v>26</v>
      </c>
      <c r="F1674">
        <v>1</v>
      </c>
      <c r="G1674">
        <v>1.2284729999999999</v>
      </c>
      <c r="H1674">
        <v>4.6734999999999999E-2</v>
      </c>
      <c r="I1674">
        <v>0.76809400000000005</v>
      </c>
      <c r="J1674">
        <v>3.0724000000000001E-2</v>
      </c>
      <c r="K1674" t="str">
        <f t="shared" si="26"/>
        <v>6</v>
      </c>
      <c r="L1674" t="s">
        <v>43</v>
      </c>
      <c r="M1674" t="s">
        <v>44</v>
      </c>
      <c r="N16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26 1</v>
      </c>
      <c r="O1674" t="e">
        <f>VLOOKUP(TableOMP[[#This Row],[Label]],TableAvg[],2,FALSE)</f>
        <v>#N/A</v>
      </c>
      <c r="P1674" t="e">
        <f>VLOOKUP(TableOMP[[#This Row],[Label]],TableAvg[],3,FALSE)</f>
        <v>#N/A</v>
      </c>
      <c r="Q1674" t="e">
        <f>TableOMP[[#This Row],[Avg]]-$U$2*TableOMP[[#This Row],[StdDev]]</f>
        <v>#N/A</v>
      </c>
      <c r="R1674" t="e">
        <f>TableOMP[[#This Row],[Avg]]+$U$2*TableOMP[[#This Row],[StdDev]]</f>
        <v>#N/A</v>
      </c>
      <c r="S1674" t="e">
        <f>IF(AND(TableOMP[[#This Row],[total_time]]&gt;=TableOMP[[#This Row],[Low]], TableOMP[[#This Row],[total_time]]&lt;=TableOMP[[#This Row],[High]]),1,0)</f>
        <v>#N/A</v>
      </c>
    </row>
    <row r="1675" spans="1:19" x14ac:dyDescent="0.25">
      <c r="A1675" t="s">
        <v>15</v>
      </c>
      <c r="B1675">
        <v>100</v>
      </c>
      <c r="C1675">
        <v>100</v>
      </c>
      <c r="D1675">
        <v>100000</v>
      </c>
      <c r="E1675">
        <v>27</v>
      </c>
      <c r="F1675">
        <v>1</v>
      </c>
      <c r="G1675">
        <v>1.2459420000000001</v>
      </c>
      <c r="H1675">
        <v>5.8049999999999997E-2</v>
      </c>
      <c r="I1675">
        <v>1.2134069999999999</v>
      </c>
      <c r="J1675">
        <v>4.6669000000000002E-2</v>
      </c>
      <c r="K1675" t="str">
        <f t="shared" si="26"/>
        <v>6</v>
      </c>
      <c r="L1675" t="s">
        <v>43</v>
      </c>
      <c r="M1675" t="s">
        <v>44</v>
      </c>
      <c r="N16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27 1</v>
      </c>
      <c r="O1675" t="e">
        <f>VLOOKUP(TableOMP[[#This Row],[Label]],TableAvg[],2,FALSE)</f>
        <v>#N/A</v>
      </c>
      <c r="P1675" t="e">
        <f>VLOOKUP(TableOMP[[#This Row],[Label]],TableAvg[],3,FALSE)</f>
        <v>#N/A</v>
      </c>
      <c r="Q1675" t="e">
        <f>TableOMP[[#This Row],[Avg]]-$U$2*TableOMP[[#This Row],[StdDev]]</f>
        <v>#N/A</v>
      </c>
      <c r="R1675" t="e">
        <f>TableOMP[[#This Row],[Avg]]+$U$2*TableOMP[[#This Row],[StdDev]]</f>
        <v>#N/A</v>
      </c>
      <c r="S1675" t="e">
        <f>IF(AND(TableOMP[[#This Row],[total_time]]&gt;=TableOMP[[#This Row],[Low]], TableOMP[[#This Row],[total_time]]&lt;=TableOMP[[#This Row],[High]]),1,0)</f>
        <v>#N/A</v>
      </c>
    </row>
    <row r="1676" spans="1:19" x14ac:dyDescent="0.25">
      <c r="A1676" t="s">
        <v>15</v>
      </c>
      <c r="B1676">
        <v>100</v>
      </c>
      <c r="C1676">
        <v>100</v>
      </c>
      <c r="D1676">
        <v>100000</v>
      </c>
      <c r="E1676">
        <v>28</v>
      </c>
      <c r="F1676">
        <v>1</v>
      </c>
      <c r="G1676">
        <v>1.253053</v>
      </c>
      <c r="H1676">
        <v>6.2711000000000003E-2</v>
      </c>
      <c r="I1676">
        <v>1.258794</v>
      </c>
      <c r="J1676">
        <v>4.6621999999999997E-2</v>
      </c>
      <c r="K1676" t="str">
        <f t="shared" si="26"/>
        <v>6</v>
      </c>
      <c r="L1676" t="s">
        <v>43</v>
      </c>
      <c r="M1676" t="s">
        <v>44</v>
      </c>
      <c r="N16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28 1</v>
      </c>
      <c r="O1676" t="e">
        <f>VLOOKUP(TableOMP[[#This Row],[Label]],TableAvg[],2,FALSE)</f>
        <v>#N/A</v>
      </c>
      <c r="P1676" t="e">
        <f>VLOOKUP(TableOMP[[#This Row],[Label]],TableAvg[],3,FALSE)</f>
        <v>#N/A</v>
      </c>
      <c r="Q1676" t="e">
        <f>TableOMP[[#This Row],[Avg]]-$U$2*TableOMP[[#This Row],[StdDev]]</f>
        <v>#N/A</v>
      </c>
      <c r="R1676" t="e">
        <f>TableOMP[[#This Row],[Avg]]+$U$2*TableOMP[[#This Row],[StdDev]]</f>
        <v>#N/A</v>
      </c>
      <c r="S1676" t="e">
        <f>IF(AND(TableOMP[[#This Row],[total_time]]&gt;=TableOMP[[#This Row],[Low]], TableOMP[[#This Row],[total_time]]&lt;=TableOMP[[#This Row],[High]]),1,0)</f>
        <v>#N/A</v>
      </c>
    </row>
    <row r="1677" spans="1:19" x14ac:dyDescent="0.25">
      <c r="A1677" t="s">
        <v>15</v>
      </c>
      <c r="B1677">
        <v>100</v>
      </c>
      <c r="C1677">
        <v>100</v>
      </c>
      <c r="D1677">
        <v>100000</v>
      </c>
      <c r="E1677">
        <v>29</v>
      </c>
      <c r="F1677">
        <v>1</v>
      </c>
      <c r="G1677">
        <v>1.267595</v>
      </c>
      <c r="H1677">
        <v>6.3478000000000007E-2</v>
      </c>
      <c r="I1677">
        <v>1.3220419999999999</v>
      </c>
      <c r="J1677">
        <v>4.7216000000000001E-2</v>
      </c>
      <c r="K1677" t="str">
        <f t="shared" si="26"/>
        <v>6</v>
      </c>
      <c r="L1677" t="s">
        <v>43</v>
      </c>
      <c r="M1677" t="s">
        <v>44</v>
      </c>
      <c r="N16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29 1</v>
      </c>
      <c r="O1677" t="e">
        <f>VLOOKUP(TableOMP[[#This Row],[Label]],TableAvg[],2,FALSE)</f>
        <v>#N/A</v>
      </c>
      <c r="P1677" t="e">
        <f>VLOOKUP(TableOMP[[#This Row],[Label]],TableAvg[],3,FALSE)</f>
        <v>#N/A</v>
      </c>
      <c r="Q1677" t="e">
        <f>TableOMP[[#This Row],[Avg]]-$U$2*TableOMP[[#This Row],[StdDev]]</f>
        <v>#N/A</v>
      </c>
      <c r="R1677" t="e">
        <f>TableOMP[[#This Row],[Avg]]+$U$2*TableOMP[[#This Row],[StdDev]]</f>
        <v>#N/A</v>
      </c>
      <c r="S1677" t="e">
        <f>IF(AND(TableOMP[[#This Row],[total_time]]&gt;=TableOMP[[#This Row],[Low]], TableOMP[[#This Row],[total_time]]&lt;=TableOMP[[#This Row],[High]]),1,0)</f>
        <v>#N/A</v>
      </c>
    </row>
    <row r="1678" spans="1:19" x14ac:dyDescent="0.25">
      <c r="A1678" t="s">
        <v>15</v>
      </c>
      <c r="B1678">
        <v>100</v>
      </c>
      <c r="C1678">
        <v>100</v>
      </c>
      <c r="D1678">
        <v>100000</v>
      </c>
      <c r="E1678">
        <v>30</v>
      </c>
      <c r="F1678">
        <v>1</v>
      </c>
      <c r="G1678">
        <v>1.329302</v>
      </c>
      <c r="H1678">
        <v>5.4375E-2</v>
      </c>
      <c r="I1678">
        <v>1.2521469999999999</v>
      </c>
      <c r="J1678">
        <v>4.3177E-2</v>
      </c>
      <c r="K1678" t="str">
        <f t="shared" si="26"/>
        <v>6</v>
      </c>
      <c r="L1678" t="s">
        <v>43</v>
      </c>
      <c r="M1678" t="s">
        <v>44</v>
      </c>
      <c r="N16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30 1</v>
      </c>
      <c r="O1678" t="e">
        <f>VLOOKUP(TableOMP[[#This Row],[Label]],TableAvg[],2,FALSE)</f>
        <v>#N/A</v>
      </c>
      <c r="P1678" t="e">
        <f>VLOOKUP(TableOMP[[#This Row],[Label]],TableAvg[],3,FALSE)</f>
        <v>#N/A</v>
      </c>
      <c r="Q1678" t="e">
        <f>TableOMP[[#This Row],[Avg]]-$U$2*TableOMP[[#This Row],[StdDev]]</f>
        <v>#N/A</v>
      </c>
      <c r="R1678" t="e">
        <f>TableOMP[[#This Row],[Avg]]+$U$2*TableOMP[[#This Row],[StdDev]]</f>
        <v>#N/A</v>
      </c>
      <c r="S1678" t="e">
        <f>IF(AND(TableOMP[[#This Row],[total_time]]&gt;=TableOMP[[#This Row],[Low]], TableOMP[[#This Row],[total_time]]&lt;=TableOMP[[#This Row],[High]]),1,0)</f>
        <v>#N/A</v>
      </c>
    </row>
    <row r="1679" spans="1:19" x14ac:dyDescent="0.25">
      <c r="A1679" t="s">
        <v>15</v>
      </c>
      <c r="B1679">
        <v>100</v>
      </c>
      <c r="C1679">
        <v>100</v>
      </c>
      <c r="D1679">
        <v>100000</v>
      </c>
      <c r="E1679">
        <v>31</v>
      </c>
      <c r="F1679">
        <v>1</v>
      </c>
      <c r="G1679">
        <v>1.3522050000000001</v>
      </c>
      <c r="H1679">
        <v>5.6523999999999998E-2</v>
      </c>
      <c r="I1679">
        <v>1.28396</v>
      </c>
      <c r="J1679">
        <v>4.2798999999999997E-2</v>
      </c>
      <c r="K1679" t="str">
        <f t="shared" si="26"/>
        <v>6</v>
      </c>
      <c r="L1679" t="s">
        <v>43</v>
      </c>
      <c r="M1679" t="s">
        <v>44</v>
      </c>
      <c r="N16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31 1</v>
      </c>
      <c r="O1679" t="e">
        <f>VLOOKUP(TableOMP[[#This Row],[Label]],TableAvg[],2,FALSE)</f>
        <v>#N/A</v>
      </c>
      <c r="P1679" t="e">
        <f>VLOOKUP(TableOMP[[#This Row],[Label]],TableAvg[],3,FALSE)</f>
        <v>#N/A</v>
      </c>
      <c r="Q1679" t="e">
        <f>TableOMP[[#This Row],[Avg]]-$U$2*TableOMP[[#This Row],[StdDev]]</f>
        <v>#N/A</v>
      </c>
      <c r="R1679" t="e">
        <f>TableOMP[[#This Row],[Avg]]+$U$2*TableOMP[[#This Row],[StdDev]]</f>
        <v>#N/A</v>
      </c>
      <c r="S1679" t="e">
        <f>IF(AND(TableOMP[[#This Row],[total_time]]&gt;=TableOMP[[#This Row],[Low]], TableOMP[[#This Row],[total_time]]&lt;=TableOMP[[#This Row],[High]]),1,0)</f>
        <v>#N/A</v>
      </c>
    </row>
    <row r="1680" spans="1:19" x14ac:dyDescent="0.25">
      <c r="A1680" t="s">
        <v>15</v>
      </c>
      <c r="B1680">
        <v>100</v>
      </c>
      <c r="C1680">
        <v>100</v>
      </c>
      <c r="D1680">
        <v>100000</v>
      </c>
      <c r="E1680">
        <v>32</v>
      </c>
      <c r="F1680">
        <v>1</v>
      </c>
      <c r="G1680">
        <v>1.280716</v>
      </c>
      <c r="H1680">
        <v>6.0239000000000001E-2</v>
      </c>
      <c r="I1680">
        <v>1.450251</v>
      </c>
      <c r="J1680">
        <v>4.6781999999999997E-2</v>
      </c>
      <c r="K1680" t="str">
        <f t="shared" si="26"/>
        <v>6</v>
      </c>
      <c r="L1680" t="s">
        <v>43</v>
      </c>
      <c r="M1680" t="s">
        <v>44</v>
      </c>
      <c r="N16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32 1</v>
      </c>
      <c r="O1680" t="e">
        <f>VLOOKUP(TableOMP[[#This Row],[Label]],TableAvg[],2,FALSE)</f>
        <v>#N/A</v>
      </c>
      <c r="P1680" t="e">
        <f>VLOOKUP(TableOMP[[#This Row],[Label]],TableAvg[],3,FALSE)</f>
        <v>#N/A</v>
      </c>
      <c r="Q1680" t="e">
        <f>TableOMP[[#This Row],[Avg]]-$U$2*TableOMP[[#This Row],[StdDev]]</f>
        <v>#N/A</v>
      </c>
      <c r="R1680" t="e">
        <f>TableOMP[[#This Row],[Avg]]+$U$2*TableOMP[[#This Row],[StdDev]]</f>
        <v>#N/A</v>
      </c>
      <c r="S1680" t="e">
        <f>IF(AND(TableOMP[[#This Row],[total_time]]&gt;=TableOMP[[#This Row],[Low]], TableOMP[[#This Row],[total_time]]&lt;=TableOMP[[#This Row],[High]]),1,0)</f>
        <v>#N/A</v>
      </c>
    </row>
    <row r="1681" spans="1:19" x14ac:dyDescent="0.25">
      <c r="A1681" t="s">
        <v>15</v>
      </c>
      <c r="B1681">
        <v>100</v>
      </c>
      <c r="C1681">
        <v>100</v>
      </c>
      <c r="D1681">
        <v>100000</v>
      </c>
      <c r="E1681">
        <v>33</v>
      </c>
      <c r="F1681">
        <v>1</v>
      </c>
      <c r="G1681">
        <v>1.2904500000000001</v>
      </c>
      <c r="H1681">
        <v>5.9329E-2</v>
      </c>
      <c r="I1681">
        <v>1.3620840000000001</v>
      </c>
      <c r="J1681">
        <v>4.2564999999999999E-2</v>
      </c>
      <c r="K1681" t="str">
        <f t="shared" si="26"/>
        <v>6</v>
      </c>
      <c r="L1681" t="s">
        <v>43</v>
      </c>
      <c r="M1681" t="s">
        <v>44</v>
      </c>
      <c r="N16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33 1</v>
      </c>
      <c r="O1681" t="e">
        <f>VLOOKUP(TableOMP[[#This Row],[Label]],TableAvg[],2,FALSE)</f>
        <v>#N/A</v>
      </c>
      <c r="P1681" t="e">
        <f>VLOOKUP(TableOMP[[#This Row],[Label]],TableAvg[],3,FALSE)</f>
        <v>#N/A</v>
      </c>
      <c r="Q1681" t="e">
        <f>TableOMP[[#This Row],[Avg]]-$U$2*TableOMP[[#This Row],[StdDev]]</f>
        <v>#N/A</v>
      </c>
      <c r="R1681" t="e">
        <f>TableOMP[[#This Row],[Avg]]+$U$2*TableOMP[[#This Row],[StdDev]]</f>
        <v>#N/A</v>
      </c>
      <c r="S1681" t="e">
        <f>IF(AND(TableOMP[[#This Row],[total_time]]&gt;=TableOMP[[#This Row],[Low]], TableOMP[[#This Row],[total_time]]&lt;=TableOMP[[#This Row],[High]]),1,0)</f>
        <v>#N/A</v>
      </c>
    </row>
    <row r="1682" spans="1:19" x14ac:dyDescent="0.25">
      <c r="A1682" t="s">
        <v>15</v>
      </c>
      <c r="B1682">
        <v>100</v>
      </c>
      <c r="C1682">
        <v>100</v>
      </c>
      <c r="D1682">
        <v>100000</v>
      </c>
      <c r="E1682">
        <v>34</v>
      </c>
      <c r="F1682">
        <v>1</v>
      </c>
      <c r="G1682">
        <v>1.3144340000000001</v>
      </c>
      <c r="H1682">
        <v>6.0200999999999998E-2</v>
      </c>
      <c r="I1682">
        <v>1.232683</v>
      </c>
      <c r="J1682">
        <v>3.7353999999999998E-2</v>
      </c>
      <c r="K1682" t="str">
        <f t="shared" si="26"/>
        <v>6</v>
      </c>
      <c r="L1682" t="s">
        <v>43</v>
      </c>
      <c r="M1682" t="s">
        <v>44</v>
      </c>
      <c r="N16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34 1</v>
      </c>
      <c r="O1682" t="e">
        <f>VLOOKUP(TableOMP[[#This Row],[Label]],TableAvg[],2,FALSE)</f>
        <v>#N/A</v>
      </c>
      <c r="P1682" t="e">
        <f>VLOOKUP(TableOMP[[#This Row],[Label]],TableAvg[],3,FALSE)</f>
        <v>#N/A</v>
      </c>
      <c r="Q1682" t="e">
        <f>TableOMP[[#This Row],[Avg]]-$U$2*TableOMP[[#This Row],[StdDev]]</f>
        <v>#N/A</v>
      </c>
      <c r="R1682" t="e">
        <f>TableOMP[[#This Row],[Avg]]+$U$2*TableOMP[[#This Row],[StdDev]]</f>
        <v>#N/A</v>
      </c>
      <c r="S1682" t="e">
        <f>IF(AND(TableOMP[[#This Row],[total_time]]&gt;=TableOMP[[#This Row],[Low]], TableOMP[[#This Row],[total_time]]&lt;=TableOMP[[#This Row],[High]]),1,0)</f>
        <v>#N/A</v>
      </c>
    </row>
    <row r="1683" spans="1:19" x14ac:dyDescent="0.25">
      <c r="A1683" t="s">
        <v>15</v>
      </c>
      <c r="B1683">
        <v>100</v>
      </c>
      <c r="C1683">
        <v>100</v>
      </c>
      <c r="D1683">
        <v>100000</v>
      </c>
      <c r="E1683">
        <v>35</v>
      </c>
      <c r="F1683">
        <v>1</v>
      </c>
      <c r="G1683">
        <v>1.369013</v>
      </c>
      <c r="H1683">
        <v>4.7420999999999998E-2</v>
      </c>
      <c r="I1683">
        <v>1.053849</v>
      </c>
      <c r="J1683">
        <v>3.0995999999999999E-2</v>
      </c>
      <c r="K1683" t="str">
        <f t="shared" si="26"/>
        <v>6</v>
      </c>
      <c r="L1683" t="s">
        <v>43</v>
      </c>
      <c r="M1683" t="s">
        <v>44</v>
      </c>
      <c r="N16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35 1</v>
      </c>
      <c r="O1683" t="e">
        <f>VLOOKUP(TableOMP[[#This Row],[Label]],TableAvg[],2,FALSE)</f>
        <v>#N/A</v>
      </c>
      <c r="P1683" t="e">
        <f>VLOOKUP(TableOMP[[#This Row],[Label]],TableAvg[],3,FALSE)</f>
        <v>#N/A</v>
      </c>
      <c r="Q1683" t="e">
        <f>TableOMP[[#This Row],[Avg]]-$U$2*TableOMP[[#This Row],[StdDev]]</f>
        <v>#N/A</v>
      </c>
      <c r="R1683" t="e">
        <f>TableOMP[[#This Row],[Avg]]+$U$2*TableOMP[[#This Row],[StdDev]]</f>
        <v>#N/A</v>
      </c>
      <c r="S1683" t="e">
        <f>IF(AND(TableOMP[[#This Row],[total_time]]&gt;=TableOMP[[#This Row],[Low]], TableOMP[[#This Row],[total_time]]&lt;=TableOMP[[#This Row],[High]]),1,0)</f>
        <v>#N/A</v>
      </c>
    </row>
    <row r="1684" spans="1:19" x14ac:dyDescent="0.25">
      <c r="A1684" t="s">
        <v>15</v>
      </c>
      <c r="B1684">
        <v>100</v>
      </c>
      <c r="C1684">
        <v>100</v>
      </c>
      <c r="D1684">
        <v>100000</v>
      </c>
      <c r="E1684">
        <v>36</v>
      </c>
      <c r="F1684">
        <v>1</v>
      </c>
      <c r="G1684">
        <v>1.450952</v>
      </c>
      <c r="H1684">
        <v>5.9636000000000002E-2</v>
      </c>
      <c r="I1684">
        <v>1.2389479999999999</v>
      </c>
      <c r="J1684">
        <v>3.5399E-2</v>
      </c>
      <c r="K1684" t="str">
        <f t="shared" si="26"/>
        <v>6</v>
      </c>
      <c r="L1684" t="s">
        <v>43</v>
      </c>
      <c r="M1684" t="s">
        <v>44</v>
      </c>
      <c r="N16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36 1</v>
      </c>
      <c r="O1684" t="e">
        <f>VLOOKUP(TableOMP[[#This Row],[Label]],TableAvg[],2,FALSE)</f>
        <v>#N/A</v>
      </c>
      <c r="P1684" t="e">
        <f>VLOOKUP(TableOMP[[#This Row],[Label]],TableAvg[],3,FALSE)</f>
        <v>#N/A</v>
      </c>
      <c r="Q1684" t="e">
        <f>TableOMP[[#This Row],[Avg]]-$U$2*TableOMP[[#This Row],[StdDev]]</f>
        <v>#N/A</v>
      </c>
      <c r="R1684" t="e">
        <f>TableOMP[[#This Row],[Avg]]+$U$2*TableOMP[[#This Row],[StdDev]]</f>
        <v>#N/A</v>
      </c>
      <c r="S1684" t="e">
        <f>IF(AND(TableOMP[[#This Row],[total_time]]&gt;=TableOMP[[#This Row],[Low]], TableOMP[[#This Row],[total_time]]&lt;=TableOMP[[#This Row],[High]]),1,0)</f>
        <v>#N/A</v>
      </c>
    </row>
    <row r="1685" spans="1:19" x14ac:dyDescent="0.25">
      <c r="A1685" t="s">
        <v>15</v>
      </c>
      <c r="B1685">
        <v>100</v>
      </c>
      <c r="C1685">
        <v>100</v>
      </c>
      <c r="D1685">
        <v>100000</v>
      </c>
      <c r="E1685">
        <v>37</v>
      </c>
      <c r="F1685">
        <v>1</v>
      </c>
      <c r="G1685">
        <v>1.479482</v>
      </c>
      <c r="H1685">
        <v>5.7282E-2</v>
      </c>
      <c r="I1685">
        <v>1.4627619999999999</v>
      </c>
      <c r="J1685">
        <v>4.0632000000000001E-2</v>
      </c>
      <c r="K1685" t="str">
        <f t="shared" si="26"/>
        <v>6</v>
      </c>
      <c r="L1685" t="s">
        <v>43</v>
      </c>
      <c r="M1685" t="s">
        <v>44</v>
      </c>
      <c r="N16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37 1</v>
      </c>
      <c r="O1685" t="e">
        <f>VLOOKUP(TableOMP[[#This Row],[Label]],TableAvg[],2,FALSE)</f>
        <v>#N/A</v>
      </c>
      <c r="P1685" t="e">
        <f>VLOOKUP(TableOMP[[#This Row],[Label]],TableAvg[],3,FALSE)</f>
        <v>#N/A</v>
      </c>
      <c r="Q1685" t="e">
        <f>TableOMP[[#This Row],[Avg]]-$U$2*TableOMP[[#This Row],[StdDev]]</f>
        <v>#N/A</v>
      </c>
      <c r="R1685" t="e">
        <f>TableOMP[[#This Row],[Avg]]+$U$2*TableOMP[[#This Row],[StdDev]]</f>
        <v>#N/A</v>
      </c>
      <c r="S1685" t="e">
        <f>IF(AND(TableOMP[[#This Row],[total_time]]&gt;=TableOMP[[#This Row],[Low]], TableOMP[[#This Row],[total_time]]&lt;=TableOMP[[#This Row],[High]]),1,0)</f>
        <v>#N/A</v>
      </c>
    </row>
    <row r="1686" spans="1:19" x14ac:dyDescent="0.25">
      <c r="A1686" t="s">
        <v>15</v>
      </c>
      <c r="B1686">
        <v>100</v>
      </c>
      <c r="C1686">
        <v>100</v>
      </c>
      <c r="D1686">
        <v>100000</v>
      </c>
      <c r="E1686">
        <v>38</v>
      </c>
      <c r="F1686">
        <v>1</v>
      </c>
      <c r="G1686">
        <v>1.3768469999999999</v>
      </c>
      <c r="H1686">
        <v>6.8865999999999997E-2</v>
      </c>
      <c r="I1686">
        <v>1.824973</v>
      </c>
      <c r="J1686">
        <v>4.9324E-2</v>
      </c>
      <c r="K1686" t="str">
        <f t="shared" si="26"/>
        <v>6</v>
      </c>
      <c r="L1686" t="s">
        <v>43</v>
      </c>
      <c r="M1686" t="s">
        <v>44</v>
      </c>
      <c r="N16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38 1</v>
      </c>
      <c r="O1686" t="e">
        <f>VLOOKUP(TableOMP[[#This Row],[Label]],TableAvg[],2,FALSE)</f>
        <v>#N/A</v>
      </c>
      <c r="P1686" t="e">
        <f>VLOOKUP(TableOMP[[#This Row],[Label]],TableAvg[],3,FALSE)</f>
        <v>#N/A</v>
      </c>
      <c r="Q1686" t="e">
        <f>TableOMP[[#This Row],[Avg]]-$U$2*TableOMP[[#This Row],[StdDev]]</f>
        <v>#N/A</v>
      </c>
      <c r="R1686" t="e">
        <f>TableOMP[[#This Row],[Avg]]+$U$2*TableOMP[[#This Row],[StdDev]]</f>
        <v>#N/A</v>
      </c>
      <c r="S1686" t="e">
        <f>IF(AND(TableOMP[[#This Row],[total_time]]&gt;=TableOMP[[#This Row],[Low]], TableOMP[[#This Row],[total_time]]&lt;=TableOMP[[#This Row],[High]]),1,0)</f>
        <v>#N/A</v>
      </c>
    </row>
    <row r="1687" spans="1:19" x14ac:dyDescent="0.25">
      <c r="A1687" t="s">
        <v>15</v>
      </c>
      <c r="B1687">
        <v>100</v>
      </c>
      <c r="C1687">
        <v>100</v>
      </c>
      <c r="D1687">
        <v>100000</v>
      </c>
      <c r="E1687">
        <v>39</v>
      </c>
      <c r="F1687">
        <v>1</v>
      </c>
      <c r="G1687">
        <v>1.531264</v>
      </c>
      <c r="H1687">
        <v>6.9141999999999995E-2</v>
      </c>
      <c r="I1687">
        <v>1.9019299999999999</v>
      </c>
      <c r="J1687">
        <v>5.0050999999999998E-2</v>
      </c>
      <c r="K1687" t="str">
        <f t="shared" si="26"/>
        <v>6</v>
      </c>
      <c r="L1687" t="s">
        <v>43</v>
      </c>
      <c r="M1687" t="s">
        <v>44</v>
      </c>
      <c r="N16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39 1</v>
      </c>
      <c r="O1687" t="e">
        <f>VLOOKUP(TableOMP[[#This Row],[Label]],TableAvg[],2,FALSE)</f>
        <v>#N/A</v>
      </c>
      <c r="P1687" t="e">
        <f>VLOOKUP(TableOMP[[#This Row],[Label]],TableAvg[],3,FALSE)</f>
        <v>#N/A</v>
      </c>
      <c r="Q1687" t="e">
        <f>TableOMP[[#This Row],[Avg]]-$U$2*TableOMP[[#This Row],[StdDev]]</f>
        <v>#N/A</v>
      </c>
      <c r="R1687" t="e">
        <f>TableOMP[[#This Row],[Avg]]+$U$2*TableOMP[[#This Row],[StdDev]]</f>
        <v>#N/A</v>
      </c>
      <c r="S1687" t="e">
        <f>IF(AND(TableOMP[[#This Row],[total_time]]&gt;=TableOMP[[#This Row],[Low]], TableOMP[[#This Row],[total_time]]&lt;=TableOMP[[#This Row],[High]]),1,0)</f>
        <v>#N/A</v>
      </c>
    </row>
    <row r="1688" spans="1:19" x14ac:dyDescent="0.25">
      <c r="A1688" t="s">
        <v>15</v>
      </c>
      <c r="B1688">
        <v>100</v>
      </c>
      <c r="C1688">
        <v>100</v>
      </c>
      <c r="D1688">
        <v>100000</v>
      </c>
      <c r="E1688">
        <v>40</v>
      </c>
      <c r="F1688">
        <v>1</v>
      </c>
      <c r="G1688">
        <v>1.5831630000000001</v>
      </c>
      <c r="H1688">
        <v>6.6666000000000003E-2</v>
      </c>
      <c r="I1688">
        <v>1.814379</v>
      </c>
      <c r="J1688">
        <v>4.6523000000000002E-2</v>
      </c>
      <c r="K1688" t="str">
        <f t="shared" si="26"/>
        <v>6</v>
      </c>
      <c r="L1688" t="s">
        <v>43</v>
      </c>
      <c r="M1688" t="s">
        <v>44</v>
      </c>
      <c r="N16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40 1</v>
      </c>
      <c r="O1688" t="e">
        <f>VLOOKUP(TableOMP[[#This Row],[Label]],TableAvg[],2,FALSE)</f>
        <v>#N/A</v>
      </c>
      <c r="P1688" t="e">
        <f>VLOOKUP(TableOMP[[#This Row],[Label]],TableAvg[],3,FALSE)</f>
        <v>#N/A</v>
      </c>
      <c r="Q1688" t="e">
        <f>TableOMP[[#This Row],[Avg]]-$U$2*TableOMP[[#This Row],[StdDev]]</f>
        <v>#N/A</v>
      </c>
      <c r="R1688" t="e">
        <f>TableOMP[[#This Row],[Avg]]+$U$2*TableOMP[[#This Row],[StdDev]]</f>
        <v>#N/A</v>
      </c>
      <c r="S1688" t="e">
        <f>IF(AND(TableOMP[[#This Row],[total_time]]&gt;=TableOMP[[#This Row],[Low]], TableOMP[[#This Row],[total_time]]&lt;=TableOMP[[#This Row],[High]]),1,0)</f>
        <v>#N/A</v>
      </c>
    </row>
    <row r="1689" spans="1:19" x14ac:dyDescent="0.25">
      <c r="A1689" t="s">
        <v>15</v>
      </c>
      <c r="B1689">
        <v>100</v>
      </c>
      <c r="C1689">
        <v>100</v>
      </c>
      <c r="D1689">
        <v>100000</v>
      </c>
      <c r="E1689">
        <v>41</v>
      </c>
      <c r="F1689">
        <v>1</v>
      </c>
      <c r="G1689">
        <v>1.4317089999999999</v>
      </c>
      <c r="H1689">
        <v>4.7587999999999998E-2</v>
      </c>
      <c r="I1689">
        <v>1.5026930000000001</v>
      </c>
      <c r="J1689">
        <v>3.7567000000000003E-2</v>
      </c>
      <c r="K1689" t="str">
        <f t="shared" si="26"/>
        <v>6</v>
      </c>
      <c r="L1689" t="s">
        <v>43</v>
      </c>
      <c r="M1689" t="s">
        <v>44</v>
      </c>
      <c r="N16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41 1</v>
      </c>
      <c r="O1689" t="e">
        <f>VLOOKUP(TableOMP[[#This Row],[Label]],TableAvg[],2,FALSE)</f>
        <v>#N/A</v>
      </c>
      <c r="P1689" t="e">
        <f>VLOOKUP(TableOMP[[#This Row],[Label]],TableAvg[],3,FALSE)</f>
        <v>#N/A</v>
      </c>
      <c r="Q1689" t="e">
        <f>TableOMP[[#This Row],[Avg]]-$U$2*TableOMP[[#This Row],[StdDev]]</f>
        <v>#N/A</v>
      </c>
      <c r="R1689" t="e">
        <f>TableOMP[[#This Row],[Avg]]+$U$2*TableOMP[[#This Row],[StdDev]]</f>
        <v>#N/A</v>
      </c>
      <c r="S1689" t="e">
        <f>IF(AND(TableOMP[[#This Row],[total_time]]&gt;=TableOMP[[#This Row],[Low]], TableOMP[[#This Row],[total_time]]&lt;=TableOMP[[#This Row],[High]]),1,0)</f>
        <v>#N/A</v>
      </c>
    </row>
    <row r="1690" spans="1:19" x14ac:dyDescent="0.25">
      <c r="A1690" t="s">
        <v>15</v>
      </c>
      <c r="B1690">
        <v>100</v>
      </c>
      <c r="C1690">
        <v>100</v>
      </c>
      <c r="D1690">
        <v>100000</v>
      </c>
      <c r="E1690">
        <v>42</v>
      </c>
      <c r="F1690">
        <v>1</v>
      </c>
      <c r="G1690">
        <v>1.4699770000000001</v>
      </c>
      <c r="H1690">
        <v>4.5593000000000002E-2</v>
      </c>
      <c r="I1690">
        <v>1.6245339999999999</v>
      </c>
      <c r="J1690">
        <v>3.9622999999999998E-2</v>
      </c>
      <c r="K1690" t="str">
        <f t="shared" si="26"/>
        <v>6</v>
      </c>
      <c r="L1690" t="s">
        <v>43</v>
      </c>
      <c r="M1690" t="s">
        <v>44</v>
      </c>
      <c r="N16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42 1</v>
      </c>
      <c r="O1690" t="e">
        <f>VLOOKUP(TableOMP[[#This Row],[Label]],TableAvg[],2,FALSE)</f>
        <v>#N/A</v>
      </c>
      <c r="P1690" t="e">
        <f>VLOOKUP(TableOMP[[#This Row],[Label]],TableAvg[],3,FALSE)</f>
        <v>#N/A</v>
      </c>
      <c r="Q1690" t="e">
        <f>TableOMP[[#This Row],[Avg]]-$U$2*TableOMP[[#This Row],[StdDev]]</f>
        <v>#N/A</v>
      </c>
      <c r="R1690" t="e">
        <f>TableOMP[[#This Row],[Avg]]+$U$2*TableOMP[[#This Row],[StdDev]]</f>
        <v>#N/A</v>
      </c>
      <c r="S1690" t="e">
        <f>IF(AND(TableOMP[[#This Row],[total_time]]&gt;=TableOMP[[#This Row],[Low]], TableOMP[[#This Row],[total_time]]&lt;=TableOMP[[#This Row],[High]]),1,0)</f>
        <v>#N/A</v>
      </c>
    </row>
    <row r="1691" spans="1:19" x14ac:dyDescent="0.25">
      <c r="A1691" t="s">
        <v>15</v>
      </c>
      <c r="B1691">
        <v>100</v>
      </c>
      <c r="C1691">
        <v>100</v>
      </c>
      <c r="D1691">
        <v>100000</v>
      </c>
      <c r="E1691">
        <v>43</v>
      </c>
      <c r="F1691">
        <v>1</v>
      </c>
      <c r="G1691">
        <v>1.435673</v>
      </c>
      <c r="H1691">
        <v>4.3333000000000003E-2</v>
      </c>
      <c r="I1691">
        <v>1.463376</v>
      </c>
      <c r="J1691">
        <v>3.4841999999999998E-2</v>
      </c>
      <c r="K1691" t="str">
        <f t="shared" si="26"/>
        <v>6</v>
      </c>
      <c r="L1691" t="s">
        <v>43</v>
      </c>
      <c r="M1691" t="s">
        <v>44</v>
      </c>
      <c r="N16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43 1</v>
      </c>
      <c r="O1691" t="e">
        <f>VLOOKUP(TableOMP[[#This Row],[Label]],TableAvg[],2,FALSE)</f>
        <v>#N/A</v>
      </c>
      <c r="P1691" t="e">
        <f>VLOOKUP(TableOMP[[#This Row],[Label]],TableAvg[],3,FALSE)</f>
        <v>#N/A</v>
      </c>
      <c r="Q1691" t="e">
        <f>TableOMP[[#This Row],[Avg]]-$U$2*TableOMP[[#This Row],[StdDev]]</f>
        <v>#N/A</v>
      </c>
      <c r="R1691" t="e">
        <f>TableOMP[[#This Row],[Avg]]+$U$2*TableOMP[[#This Row],[StdDev]]</f>
        <v>#N/A</v>
      </c>
      <c r="S1691" t="e">
        <f>IF(AND(TableOMP[[#This Row],[total_time]]&gt;=TableOMP[[#This Row],[Low]], TableOMP[[#This Row],[total_time]]&lt;=TableOMP[[#This Row],[High]]),1,0)</f>
        <v>#N/A</v>
      </c>
    </row>
    <row r="1692" spans="1:19" x14ac:dyDescent="0.25">
      <c r="A1692" t="s">
        <v>15</v>
      </c>
      <c r="B1692">
        <v>100</v>
      </c>
      <c r="C1692">
        <v>100</v>
      </c>
      <c r="D1692">
        <v>100000</v>
      </c>
      <c r="E1692">
        <v>44</v>
      </c>
      <c r="F1692">
        <v>1</v>
      </c>
      <c r="G1692">
        <v>1.4952430000000001</v>
      </c>
      <c r="H1692">
        <v>7.0771000000000001E-2</v>
      </c>
      <c r="I1692">
        <v>2.0641970000000001</v>
      </c>
      <c r="J1692">
        <v>4.8004999999999999E-2</v>
      </c>
      <c r="K1692" t="str">
        <f t="shared" si="26"/>
        <v>6</v>
      </c>
      <c r="L1692" t="s">
        <v>43</v>
      </c>
      <c r="M1692" t="s">
        <v>44</v>
      </c>
      <c r="N16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44 1</v>
      </c>
      <c r="O1692" t="e">
        <f>VLOOKUP(TableOMP[[#This Row],[Label]],TableAvg[],2,FALSE)</f>
        <v>#N/A</v>
      </c>
      <c r="P1692" t="e">
        <f>VLOOKUP(TableOMP[[#This Row],[Label]],TableAvg[],3,FALSE)</f>
        <v>#N/A</v>
      </c>
      <c r="Q1692" t="e">
        <f>TableOMP[[#This Row],[Avg]]-$U$2*TableOMP[[#This Row],[StdDev]]</f>
        <v>#N/A</v>
      </c>
      <c r="R1692" t="e">
        <f>TableOMP[[#This Row],[Avg]]+$U$2*TableOMP[[#This Row],[StdDev]]</f>
        <v>#N/A</v>
      </c>
      <c r="S1692" t="e">
        <f>IF(AND(TableOMP[[#This Row],[total_time]]&gt;=TableOMP[[#This Row],[Low]], TableOMP[[#This Row],[total_time]]&lt;=TableOMP[[#This Row],[High]]),1,0)</f>
        <v>#N/A</v>
      </c>
    </row>
    <row r="1693" spans="1:19" x14ac:dyDescent="0.25">
      <c r="A1693" t="s">
        <v>15</v>
      </c>
      <c r="B1693">
        <v>100</v>
      </c>
      <c r="C1693">
        <v>100</v>
      </c>
      <c r="D1693">
        <v>100000</v>
      </c>
      <c r="E1693">
        <v>45</v>
      </c>
      <c r="F1693">
        <v>1</v>
      </c>
      <c r="G1693">
        <v>1.4768479999999999</v>
      </c>
      <c r="H1693">
        <v>4.4914999999999997E-2</v>
      </c>
      <c r="I1693">
        <v>1.716947</v>
      </c>
      <c r="J1693">
        <v>3.9022000000000001E-2</v>
      </c>
      <c r="K1693" t="str">
        <f t="shared" si="26"/>
        <v>6</v>
      </c>
      <c r="L1693" t="s">
        <v>43</v>
      </c>
      <c r="M1693" t="s">
        <v>44</v>
      </c>
      <c r="N16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45 1</v>
      </c>
      <c r="O1693" t="e">
        <f>VLOOKUP(TableOMP[[#This Row],[Label]],TableAvg[],2,FALSE)</f>
        <v>#N/A</v>
      </c>
      <c r="P1693" t="e">
        <f>VLOOKUP(TableOMP[[#This Row],[Label]],TableAvg[],3,FALSE)</f>
        <v>#N/A</v>
      </c>
      <c r="Q1693" t="e">
        <f>TableOMP[[#This Row],[Avg]]-$U$2*TableOMP[[#This Row],[StdDev]]</f>
        <v>#N/A</v>
      </c>
      <c r="R1693" t="e">
        <f>TableOMP[[#This Row],[Avg]]+$U$2*TableOMP[[#This Row],[StdDev]]</f>
        <v>#N/A</v>
      </c>
      <c r="S1693" t="e">
        <f>IF(AND(TableOMP[[#This Row],[total_time]]&gt;=TableOMP[[#This Row],[Low]], TableOMP[[#This Row],[total_time]]&lt;=TableOMP[[#This Row],[High]]),1,0)</f>
        <v>#N/A</v>
      </c>
    </row>
    <row r="1694" spans="1:19" x14ac:dyDescent="0.25">
      <c r="A1694" t="s">
        <v>15</v>
      </c>
      <c r="B1694">
        <v>100</v>
      </c>
      <c r="C1694">
        <v>100</v>
      </c>
      <c r="D1694">
        <v>100000</v>
      </c>
      <c r="E1694">
        <v>46</v>
      </c>
      <c r="F1694">
        <v>1</v>
      </c>
      <c r="G1694">
        <v>1.4951449999999999</v>
      </c>
      <c r="H1694">
        <v>6.1925000000000001E-2</v>
      </c>
      <c r="I1694">
        <v>1.8475170000000001</v>
      </c>
      <c r="J1694">
        <v>4.1056000000000002E-2</v>
      </c>
      <c r="K1694" t="str">
        <f t="shared" si="26"/>
        <v>6</v>
      </c>
      <c r="L1694" t="s">
        <v>43</v>
      </c>
      <c r="M1694" t="s">
        <v>44</v>
      </c>
      <c r="N16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46 1</v>
      </c>
      <c r="O1694" t="e">
        <f>VLOOKUP(TableOMP[[#This Row],[Label]],TableAvg[],2,FALSE)</f>
        <v>#N/A</v>
      </c>
      <c r="P1694" t="e">
        <f>VLOOKUP(TableOMP[[#This Row],[Label]],TableAvg[],3,FALSE)</f>
        <v>#N/A</v>
      </c>
      <c r="Q1694" t="e">
        <f>TableOMP[[#This Row],[Avg]]-$U$2*TableOMP[[#This Row],[StdDev]]</f>
        <v>#N/A</v>
      </c>
      <c r="R1694" t="e">
        <f>TableOMP[[#This Row],[Avg]]+$U$2*TableOMP[[#This Row],[StdDev]]</f>
        <v>#N/A</v>
      </c>
      <c r="S1694" t="e">
        <f>IF(AND(TableOMP[[#This Row],[total_time]]&gt;=TableOMP[[#This Row],[Low]], TableOMP[[#This Row],[total_time]]&lt;=TableOMP[[#This Row],[High]]),1,0)</f>
        <v>#N/A</v>
      </c>
    </row>
    <row r="1695" spans="1:19" x14ac:dyDescent="0.25">
      <c r="A1695" t="s">
        <v>15</v>
      </c>
      <c r="B1695">
        <v>100</v>
      </c>
      <c r="C1695">
        <v>100</v>
      </c>
      <c r="D1695">
        <v>100000</v>
      </c>
      <c r="E1695">
        <v>47</v>
      </c>
      <c r="F1695">
        <v>1</v>
      </c>
      <c r="G1695">
        <v>1.488823</v>
      </c>
      <c r="H1695">
        <v>5.0997000000000001E-2</v>
      </c>
      <c r="I1695">
        <v>2.0256439999999998</v>
      </c>
      <c r="J1695">
        <v>4.4035999999999999E-2</v>
      </c>
      <c r="K1695" t="str">
        <f t="shared" si="26"/>
        <v>6</v>
      </c>
      <c r="L1695" t="s">
        <v>43</v>
      </c>
      <c r="M1695" t="s">
        <v>44</v>
      </c>
      <c r="N16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47 1</v>
      </c>
      <c r="O1695" t="e">
        <f>VLOOKUP(TableOMP[[#This Row],[Label]],TableAvg[],2,FALSE)</f>
        <v>#N/A</v>
      </c>
      <c r="P1695" t="e">
        <f>VLOOKUP(TableOMP[[#This Row],[Label]],TableAvg[],3,FALSE)</f>
        <v>#N/A</v>
      </c>
      <c r="Q1695" t="e">
        <f>TableOMP[[#This Row],[Avg]]-$U$2*TableOMP[[#This Row],[StdDev]]</f>
        <v>#N/A</v>
      </c>
      <c r="R1695" t="e">
        <f>TableOMP[[#This Row],[Avg]]+$U$2*TableOMP[[#This Row],[StdDev]]</f>
        <v>#N/A</v>
      </c>
      <c r="S1695" t="e">
        <f>IF(AND(TableOMP[[#This Row],[total_time]]&gt;=TableOMP[[#This Row],[Low]], TableOMP[[#This Row],[total_time]]&lt;=TableOMP[[#This Row],[High]]),1,0)</f>
        <v>#N/A</v>
      </c>
    </row>
    <row r="1696" spans="1:19" x14ac:dyDescent="0.25">
      <c r="A1696" t="s">
        <v>15</v>
      </c>
      <c r="B1696">
        <v>100</v>
      </c>
      <c r="C1696">
        <v>100</v>
      </c>
      <c r="D1696">
        <v>100000</v>
      </c>
      <c r="E1696">
        <v>48</v>
      </c>
      <c r="F1696">
        <v>1</v>
      </c>
      <c r="G1696">
        <v>1.7562880000000001</v>
      </c>
      <c r="H1696">
        <v>0.101727</v>
      </c>
      <c r="I1696">
        <v>2.5615420000000002</v>
      </c>
      <c r="J1696">
        <v>5.4501000000000001E-2</v>
      </c>
      <c r="K1696" t="str">
        <f t="shared" si="26"/>
        <v>6</v>
      </c>
      <c r="L1696" t="s">
        <v>43</v>
      </c>
      <c r="M1696" t="s">
        <v>44</v>
      </c>
      <c r="N16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48 1</v>
      </c>
      <c r="O1696" t="e">
        <f>VLOOKUP(TableOMP[[#This Row],[Label]],TableAvg[],2,FALSE)</f>
        <v>#N/A</v>
      </c>
      <c r="P1696" t="e">
        <f>VLOOKUP(TableOMP[[#This Row],[Label]],TableAvg[],3,FALSE)</f>
        <v>#N/A</v>
      </c>
      <c r="Q1696" t="e">
        <f>TableOMP[[#This Row],[Avg]]-$U$2*TableOMP[[#This Row],[StdDev]]</f>
        <v>#N/A</v>
      </c>
      <c r="R1696" t="e">
        <f>TableOMP[[#This Row],[Avg]]+$U$2*TableOMP[[#This Row],[StdDev]]</f>
        <v>#N/A</v>
      </c>
      <c r="S1696" t="e">
        <f>IF(AND(TableOMP[[#This Row],[total_time]]&gt;=TableOMP[[#This Row],[Low]], TableOMP[[#This Row],[total_time]]&lt;=TableOMP[[#This Row],[High]]),1,0)</f>
        <v>#N/A</v>
      </c>
    </row>
    <row r="1697" spans="1:19" x14ac:dyDescent="0.25">
      <c r="A1697" t="s">
        <v>15</v>
      </c>
      <c r="B1697">
        <v>100</v>
      </c>
      <c r="C1697">
        <v>100</v>
      </c>
      <c r="D1697">
        <v>100000</v>
      </c>
      <c r="E1697">
        <v>49</v>
      </c>
      <c r="F1697">
        <v>1</v>
      </c>
      <c r="G1697">
        <v>1.535687</v>
      </c>
      <c r="H1697">
        <v>6.8459000000000006E-2</v>
      </c>
      <c r="I1697">
        <v>2.4772470000000002</v>
      </c>
      <c r="J1697">
        <v>5.1609000000000002E-2</v>
      </c>
      <c r="K1697" t="str">
        <f t="shared" si="26"/>
        <v>6</v>
      </c>
      <c r="L1697" t="s">
        <v>43</v>
      </c>
      <c r="M1697" t="s">
        <v>44</v>
      </c>
      <c r="N16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49 1</v>
      </c>
      <c r="O1697" t="e">
        <f>VLOOKUP(TableOMP[[#This Row],[Label]],TableAvg[],2,FALSE)</f>
        <v>#N/A</v>
      </c>
      <c r="P1697" t="e">
        <f>VLOOKUP(TableOMP[[#This Row],[Label]],TableAvg[],3,FALSE)</f>
        <v>#N/A</v>
      </c>
      <c r="Q1697" t="e">
        <f>TableOMP[[#This Row],[Avg]]-$U$2*TableOMP[[#This Row],[StdDev]]</f>
        <v>#N/A</v>
      </c>
      <c r="R1697" t="e">
        <f>TableOMP[[#This Row],[Avg]]+$U$2*TableOMP[[#This Row],[StdDev]]</f>
        <v>#N/A</v>
      </c>
      <c r="S1697" t="e">
        <f>IF(AND(TableOMP[[#This Row],[total_time]]&gt;=TableOMP[[#This Row],[Low]], TableOMP[[#This Row],[total_time]]&lt;=TableOMP[[#This Row],[High]]),1,0)</f>
        <v>#N/A</v>
      </c>
    </row>
    <row r="1698" spans="1:19" x14ac:dyDescent="0.25">
      <c r="A1698" t="s">
        <v>15</v>
      </c>
      <c r="B1698">
        <v>100</v>
      </c>
      <c r="C1698">
        <v>100</v>
      </c>
      <c r="D1698">
        <v>100000</v>
      </c>
      <c r="E1698">
        <v>50</v>
      </c>
      <c r="F1698">
        <v>1</v>
      </c>
      <c r="G1698">
        <v>1.6801029999999999</v>
      </c>
      <c r="H1698">
        <v>8.9982999999999994E-2</v>
      </c>
      <c r="I1698">
        <v>3.0168539999999999</v>
      </c>
      <c r="J1698">
        <v>6.1567999999999998E-2</v>
      </c>
      <c r="K1698" t="str">
        <f t="shared" si="26"/>
        <v>6</v>
      </c>
      <c r="L1698" t="s">
        <v>43</v>
      </c>
      <c r="M1698" t="s">
        <v>44</v>
      </c>
      <c r="N16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50 1</v>
      </c>
      <c r="O1698" t="e">
        <f>VLOOKUP(TableOMP[[#This Row],[Label]],TableAvg[],2,FALSE)</f>
        <v>#N/A</v>
      </c>
      <c r="P1698" t="e">
        <f>VLOOKUP(TableOMP[[#This Row],[Label]],TableAvg[],3,FALSE)</f>
        <v>#N/A</v>
      </c>
      <c r="Q1698" t="e">
        <f>TableOMP[[#This Row],[Avg]]-$U$2*TableOMP[[#This Row],[StdDev]]</f>
        <v>#N/A</v>
      </c>
      <c r="R1698" t="e">
        <f>TableOMP[[#This Row],[Avg]]+$U$2*TableOMP[[#This Row],[StdDev]]</f>
        <v>#N/A</v>
      </c>
      <c r="S1698" t="e">
        <f>IF(AND(TableOMP[[#This Row],[total_time]]&gt;=TableOMP[[#This Row],[Low]], TableOMP[[#This Row],[total_time]]&lt;=TableOMP[[#This Row],[High]]),1,0)</f>
        <v>#N/A</v>
      </c>
    </row>
    <row r="1699" spans="1:19" x14ac:dyDescent="0.25">
      <c r="A1699" t="s">
        <v>15</v>
      </c>
      <c r="B1699">
        <v>100</v>
      </c>
      <c r="C1699">
        <v>100</v>
      </c>
      <c r="D1699">
        <v>100000</v>
      </c>
      <c r="E1699">
        <v>51</v>
      </c>
      <c r="F1699">
        <v>1</v>
      </c>
      <c r="G1699">
        <v>1.6346259999999999</v>
      </c>
      <c r="H1699">
        <v>0.100984</v>
      </c>
      <c r="I1699">
        <v>2.321059</v>
      </c>
      <c r="J1699">
        <v>4.6420999999999997E-2</v>
      </c>
      <c r="K1699" t="str">
        <f t="shared" si="26"/>
        <v>6</v>
      </c>
      <c r="L1699" t="s">
        <v>43</v>
      </c>
      <c r="M1699" t="s">
        <v>44</v>
      </c>
      <c r="N16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51 1</v>
      </c>
      <c r="O1699" t="e">
        <f>VLOOKUP(TableOMP[[#This Row],[Label]],TableAvg[],2,FALSE)</f>
        <v>#N/A</v>
      </c>
      <c r="P1699" t="e">
        <f>VLOOKUP(TableOMP[[#This Row],[Label]],TableAvg[],3,FALSE)</f>
        <v>#N/A</v>
      </c>
      <c r="Q1699" t="e">
        <f>TableOMP[[#This Row],[Avg]]-$U$2*TableOMP[[#This Row],[StdDev]]</f>
        <v>#N/A</v>
      </c>
      <c r="R1699" t="e">
        <f>TableOMP[[#This Row],[Avg]]+$U$2*TableOMP[[#This Row],[StdDev]]</f>
        <v>#N/A</v>
      </c>
      <c r="S1699" t="e">
        <f>IF(AND(TableOMP[[#This Row],[total_time]]&gt;=TableOMP[[#This Row],[Low]], TableOMP[[#This Row],[total_time]]&lt;=TableOMP[[#This Row],[High]]),1,0)</f>
        <v>#N/A</v>
      </c>
    </row>
    <row r="1700" spans="1:19" x14ac:dyDescent="0.25">
      <c r="A1700" t="s">
        <v>15</v>
      </c>
      <c r="B1700">
        <v>100</v>
      </c>
      <c r="C1700">
        <v>100</v>
      </c>
      <c r="D1700">
        <v>100000</v>
      </c>
      <c r="E1700">
        <v>52</v>
      </c>
      <c r="F1700">
        <v>1</v>
      </c>
      <c r="G1700">
        <v>1.879704</v>
      </c>
      <c r="H1700">
        <v>9.9245E-2</v>
      </c>
      <c r="I1700">
        <v>2.2765840000000002</v>
      </c>
      <c r="J1700">
        <v>4.4638999999999998E-2</v>
      </c>
      <c r="K1700" t="str">
        <f t="shared" si="26"/>
        <v>6</v>
      </c>
      <c r="L1700" t="s">
        <v>43</v>
      </c>
      <c r="M1700" t="s">
        <v>44</v>
      </c>
      <c r="N17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52 1</v>
      </c>
      <c r="O1700" t="e">
        <f>VLOOKUP(TableOMP[[#This Row],[Label]],TableAvg[],2,FALSE)</f>
        <v>#N/A</v>
      </c>
      <c r="P1700" t="e">
        <f>VLOOKUP(TableOMP[[#This Row],[Label]],TableAvg[],3,FALSE)</f>
        <v>#N/A</v>
      </c>
      <c r="Q1700" t="e">
        <f>TableOMP[[#This Row],[Avg]]-$U$2*TableOMP[[#This Row],[StdDev]]</f>
        <v>#N/A</v>
      </c>
      <c r="R1700" t="e">
        <f>TableOMP[[#This Row],[Avg]]+$U$2*TableOMP[[#This Row],[StdDev]]</f>
        <v>#N/A</v>
      </c>
      <c r="S1700" t="e">
        <f>IF(AND(TableOMP[[#This Row],[total_time]]&gt;=TableOMP[[#This Row],[Low]], TableOMP[[#This Row],[total_time]]&lt;=TableOMP[[#This Row],[High]]),1,0)</f>
        <v>#N/A</v>
      </c>
    </row>
    <row r="1701" spans="1:19" x14ac:dyDescent="0.25">
      <c r="A1701" t="s">
        <v>15</v>
      </c>
      <c r="B1701">
        <v>100</v>
      </c>
      <c r="C1701">
        <v>100</v>
      </c>
      <c r="D1701">
        <v>100000</v>
      </c>
      <c r="E1701">
        <v>53</v>
      </c>
      <c r="F1701">
        <v>1</v>
      </c>
      <c r="G1701">
        <v>1.6485700000000001</v>
      </c>
      <c r="H1701">
        <v>0.109124</v>
      </c>
      <c r="I1701">
        <v>2.7364139999999999</v>
      </c>
      <c r="J1701">
        <v>5.2623000000000003E-2</v>
      </c>
      <c r="K1701" t="str">
        <f t="shared" si="26"/>
        <v>6</v>
      </c>
      <c r="L1701" t="s">
        <v>43</v>
      </c>
      <c r="M1701" t="s">
        <v>44</v>
      </c>
      <c r="N17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53 1</v>
      </c>
      <c r="O1701" t="e">
        <f>VLOOKUP(TableOMP[[#This Row],[Label]],TableAvg[],2,FALSE)</f>
        <v>#N/A</v>
      </c>
      <c r="P1701" t="e">
        <f>VLOOKUP(TableOMP[[#This Row],[Label]],TableAvg[],3,FALSE)</f>
        <v>#N/A</v>
      </c>
      <c r="Q1701" t="e">
        <f>TableOMP[[#This Row],[Avg]]-$U$2*TableOMP[[#This Row],[StdDev]]</f>
        <v>#N/A</v>
      </c>
      <c r="R1701" t="e">
        <f>TableOMP[[#This Row],[Avg]]+$U$2*TableOMP[[#This Row],[StdDev]]</f>
        <v>#N/A</v>
      </c>
      <c r="S1701" t="e">
        <f>IF(AND(TableOMP[[#This Row],[total_time]]&gt;=TableOMP[[#This Row],[Low]], TableOMP[[#This Row],[total_time]]&lt;=TableOMP[[#This Row],[High]]),1,0)</f>
        <v>#N/A</v>
      </c>
    </row>
    <row r="1702" spans="1:19" x14ac:dyDescent="0.25">
      <c r="A1702" t="s">
        <v>15</v>
      </c>
      <c r="B1702">
        <v>100</v>
      </c>
      <c r="C1702">
        <v>100</v>
      </c>
      <c r="D1702">
        <v>100000</v>
      </c>
      <c r="E1702">
        <v>54</v>
      </c>
      <c r="F1702">
        <v>1</v>
      </c>
      <c r="G1702">
        <v>1.607224</v>
      </c>
      <c r="H1702">
        <v>6.6784999999999997E-2</v>
      </c>
      <c r="I1702">
        <v>2.8374009999999998</v>
      </c>
      <c r="J1702">
        <v>5.3536E-2</v>
      </c>
      <c r="K1702" t="str">
        <f t="shared" si="26"/>
        <v>6</v>
      </c>
      <c r="L1702" t="s">
        <v>43</v>
      </c>
      <c r="M1702" t="s">
        <v>44</v>
      </c>
      <c r="N17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54 1</v>
      </c>
      <c r="O1702" t="e">
        <f>VLOOKUP(TableOMP[[#This Row],[Label]],TableAvg[],2,FALSE)</f>
        <v>#N/A</v>
      </c>
      <c r="P1702" t="e">
        <f>VLOOKUP(TableOMP[[#This Row],[Label]],TableAvg[],3,FALSE)</f>
        <v>#N/A</v>
      </c>
      <c r="Q1702" t="e">
        <f>TableOMP[[#This Row],[Avg]]-$U$2*TableOMP[[#This Row],[StdDev]]</f>
        <v>#N/A</v>
      </c>
      <c r="R1702" t="e">
        <f>TableOMP[[#This Row],[Avg]]+$U$2*TableOMP[[#This Row],[StdDev]]</f>
        <v>#N/A</v>
      </c>
      <c r="S1702" t="e">
        <f>IF(AND(TableOMP[[#This Row],[total_time]]&gt;=TableOMP[[#This Row],[Low]], TableOMP[[#This Row],[total_time]]&lt;=TableOMP[[#This Row],[High]]),1,0)</f>
        <v>#N/A</v>
      </c>
    </row>
    <row r="1703" spans="1:19" x14ac:dyDescent="0.25">
      <c r="A1703" t="s">
        <v>15</v>
      </c>
      <c r="B1703">
        <v>100</v>
      </c>
      <c r="C1703">
        <v>100</v>
      </c>
      <c r="D1703">
        <v>100000</v>
      </c>
      <c r="E1703">
        <v>55</v>
      </c>
      <c r="F1703">
        <v>1</v>
      </c>
      <c r="G1703">
        <v>1.6486590000000001</v>
      </c>
      <c r="H1703">
        <v>9.0307999999999999E-2</v>
      </c>
      <c r="I1703">
        <v>3.2066840000000001</v>
      </c>
      <c r="J1703">
        <v>5.9382999999999998E-2</v>
      </c>
      <c r="K1703" t="str">
        <f t="shared" si="26"/>
        <v>6</v>
      </c>
      <c r="L1703" t="s">
        <v>43</v>
      </c>
      <c r="M1703" t="s">
        <v>44</v>
      </c>
      <c r="N17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55 1</v>
      </c>
      <c r="O1703" t="e">
        <f>VLOOKUP(TableOMP[[#This Row],[Label]],TableAvg[],2,FALSE)</f>
        <v>#N/A</v>
      </c>
      <c r="P1703" t="e">
        <f>VLOOKUP(TableOMP[[#This Row],[Label]],TableAvg[],3,FALSE)</f>
        <v>#N/A</v>
      </c>
      <c r="Q1703" t="e">
        <f>TableOMP[[#This Row],[Avg]]-$U$2*TableOMP[[#This Row],[StdDev]]</f>
        <v>#N/A</v>
      </c>
      <c r="R1703" t="e">
        <f>TableOMP[[#This Row],[Avg]]+$U$2*TableOMP[[#This Row],[StdDev]]</f>
        <v>#N/A</v>
      </c>
      <c r="S1703" t="e">
        <f>IF(AND(TableOMP[[#This Row],[total_time]]&gt;=TableOMP[[#This Row],[Low]], TableOMP[[#This Row],[total_time]]&lt;=TableOMP[[#This Row],[High]]),1,0)</f>
        <v>#N/A</v>
      </c>
    </row>
    <row r="1704" spans="1:19" x14ac:dyDescent="0.25">
      <c r="A1704" t="s">
        <v>15</v>
      </c>
      <c r="B1704">
        <v>100</v>
      </c>
      <c r="C1704">
        <v>100</v>
      </c>
      <c r="D1704">
        <v>100000</v>
      </c>
      <c r="E1704">
        <v>56</v>
      </c>
      <c r="F1704">
        <v>1</v>
      </c>
      <c r="G1704">
        <v>1.678153</v>
      </c>
      <c r="H1704">
        <v>0.10363600000000001</v>
      </c>
      <c r="I1704">
        <v>4.0611540000000002</v>
      </c>
      <c r="J1704">
        <v>7.3839000000000002E-2</v>
      </c>
      <c r="K1704" t="str">
        <f t="shared" si="26"/>
        <v>6</v>
      </c>
      <c r="L1704" t="s">
        <v>43</v>
      </c>
      <c r="M1704" t="s">
        <v>44</v>
      </c>
      <c r="N17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56 1</v>
      </c>
      <c r="O1704" t="e">
        <f>VLOOKUP(TableOMP[[#This Row],[Label]],TableAvg[],2,FALSE)</f>
        <v>#N/A</v>
      </c>
      <c r="P1704" t="e">
        <f>VLOOKUP(TableOMP[[#This Row],[Label]],TableAvg[],3,FALSE)</f>
        <v>#N/A</v>
      </c>
      <c r="Q1704" t="e">
        <f>TableOMP[[#This Row],[Avg]]-$U$2*TableOMP[[#This Row],[StdDev]]</f>
        <v>#N/A</v>
      </c>
      <c r="R1704" t="e">
        <f>TableOMP[[#This Row],[Avg]]+$U$2*TableOMP[[#This Row],[StdDev]]</f>
        <v>#N/A</v>
      </c>
      <c r="S1704" t="e">
        <f>IF(AND(TableOMP[[#This Row],[total_time]]&gt;=TableOMP[[#This Row],[Low]], TableOMP[[#This Row],[total_time]]&lt;=TableOMP[[#This Row],[High]]),1,0)</f>
        <v>#N/A</v>
      </c>
    </row>
    <row r="1705" spans="1:19" x14ac:dyDescent="0.25">
      <c r="A1705" t="s">
        <v>15</v>
      </c>
      <c r="B1705">
        <v>100</v>
      </c>
      <c r="C1705">
        <v>100</v>
      </c>
      <c r="D1705">
        <v>100000</v>
      </c>
      <c r="E1705">
        <v>57</v>
      </c>
      <c r="F1705">
        <v>1</v>
      </c>
      <c r="G1705">
        <v>1.876752</v>
      </c>
      <c r="H1705">
        <v>0.10743900000000001</v>
      </c>
      <c r="I1705">
        <v>4.0625770000000001</v>
      </c>
      <c r="J1705">
        <v>7.2545999999999999E-2</v>
      </c>
      <c r="K1705" t="str">
        <f t="shared" si="26"/>
        <v>6</v>
      </c>
      <c r="L1705" t="s">
        <v>43</v>
      </c>
      <c r="M1705" t="s">
        <v>44</v>
      </c>
      <c r="N17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57 1</v>
      </c>
      <c r="O1705" t="e">
        <f>VLOOKUP(TableOMP[[#This Row],[Label]],TableAvg[],2,FALSE)</f>
        <v>#N/A</v>
      </c>
      <c r="P1705" t="e">
        <f>VLOOKUP(TableOMP[[#This Row],[Label]],TableAvg[],3,FALSE)</f>
        <v>#N/A</v>
      </c>
      <c r="Q1705" t="e">
        <f>TableOMP[[#This Row],[Avg]]-$U$2*TableOMP[[#This Row],[StdDev]]</f>
        <v>#N/A</v>
      </c>
      <c r="R1705" t="e">
        <f>TableOMP[[#This Row],[Avg]]+$U$2*TableOMP[[#This Row],[StdDev]]</f>
        <v>#N/A</v>
      </c>
      <c r="S1705" t="e">
        <f>IF(AND(TableOMP[[#This Row],[total_time]]&gt;=TableOMP[[#This Row],[Low]], TableOMP[[#This Row],[total_time]]&lt;=TableOMP[[#This Row],[High]]),1,0)</f>
        <v>#N/A</v>
      </c>
    </row>
    <row r="1706" spans="1:19" x14ac:dyDescent="0.25">
      <c r="A1706" t="s">
        <v>15</v>
      </c>
      <c r="B1706">
        <v>100</v>
      </c>
      <c r="C1706">
        <v>100</v>
      </c>
      <c r="D1706">
        <v>100000</v>
      </c>
      <c r="E1706">
        <v>58</v>
      </c>
      <c r="F1706">
        <v>1</v>
      </c>
      <c r="G1706">
        <v>1.281895</v>
      </c>
      <c r="H1706">
        <v>5.8112999999999998E-2</v>
      </c>
      <c r="I1706">
        <v>3.0667870000000002</v>
      </c>
      <c r="J1706">
        <v>5.3802999999999997E-2</v>
      </c>
      <c r="K1706" t="str">
        <f t="shared" si="26"/>
        <v>6</v>
      </c>
      <c r="L1706" t="s">
        <v>43</v>
      </c>
      <c r="M1706" t="s">
        <v>44</v>
      </c>
      <c r="N17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58 1</v>
      </c>
      <c r="O1706" t="e">
        <f>VLOOKUP(TableOMP[[#This Row],[Label]],TableAvg[],2,FALSE)</f>
        <v>#N/A</v>
      </c>
      <c r="P1706" t="e">
        <f>VLOOKUP(TableOMP[[#This Row],[Label]],TableAvg[],3,FALSE)</f>
        <v>#N/A</v>
      </c>
      <c r="Q1706" t="e">
        <f>TableOMP[[#This Row],[Avg]]-$U$2*TableOMP[[#This Row],[StdDev]]</f>
        <v>#N/A</v>
      </c>
      <c r="R1706" t="e">
        <f>TableOMP[[#This Row],[Avg]]+$U$2*TableOMP[[#This Row],[StdDev]]</f>
        <v>#N/A</v>
      </c>
      <c r="S1706" t="e">
        <f>IF(AND(TableOMP[[#This Row],[total_time]]&gt;=TableOMP[[#This Row],[Low]], TableOMP[[#This Row],[total_time]]&lt;=TableOMP[[#This Row],[High]]),1,0)</f>
        <v>#N/A</v>
      </c>
    </row>
    <row r="1707" spans="1:19" x14ac:dyDescent="0.25">
      <c r="A1707" t="s">
        <v>15</v>
      </c>
      <c r="B1707">
        <v>100</v>
      </c>
      <c r="C1707">
        <v>100</v>
      </c>
      <c r="D1707">
        <v>100000</v>
      </c>
      <c r="E1707">
        <v>59</v>
      </c>
      <c r="F1707">
        <v>1</v>
      </c>
      <c r="G1707">
        <v>1.3658129999999999</v>
      </c>
      <c r="H1707">
        <v>6.2512999999999999E-2</v>
      </c>
      <c r="I1707">
        <v>3.043844</v>
      </c>
      <c r="J1707">
        <v>5.2479999999999999E-2</v>
      </c>
      <c r="K1707" t="str">
        <f t="shared" si="26"/>
        <v>6</v>
      </c>
      <c r="L1707" t="s">
        <v>43</v>
      </c>
      <c r="M1707" t="s">
        <v>44</v>
      </c>
      <c r="N17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59 1</v>
      </c>
      <c r="O1707" t="e">
        <f>VLOOKUP(TableOMP[[#This Row],[Label]],TableAvg[],2,FALSE)</f>
        <v>#N/A</v>
      </c>
      <c r="P1707" t="e">
        <f>VLOOKUP(TableOMP[[#This Row],[Label]],TableAvg[],3,FALSE)</f>
        <v>#N/A</v>
      </c>
      <c r="Q1707" t="e">
        <f>TableOMP[[#This Row],[Avg]]-$U$2*TableOMP[[#This Row],[StdDev]]</f>
        <v>#N/A</v>
      </c>
      <c r="R1707" t="e">
        <f>TableOMP[[#This Row],[Avg]]+$U$2*TableOMP[[#This Row],[StdDev]]</f>
        <v>#N/A</v>
      </c>
      <c r="S1707" t="e">
        <f>IF(AND(TableOMP[[#This Row],[total_time]]&gt;=TableOMP[[#This Row],[Low]], TableOMP[[#This Row],[total_time]]&lt;=TableOMP[[#This Row],[High]]),1,0)</f>
        <v>#N/A</v>
      </c>
    </row>
    <row r="1708" spans="1:19" x14ac:dyDescent="0.25">
      <c r="A1708" t="s">
        <v>15</v>
      </c>
      <c r="B1708">
        <v>100</v>
      </c>
      <c r="C1708">
        <v>100</v>
      </c>
      <c r="D1708">
        <v>100000</v>
      </c>
      <c r="E1708">
        <v>60</v>
      </c>
      <c r="F1708">
        <v>1</v>
      </c>
      <c r="G1708">
        <v>1.292184</v>
      </c>
      <c r="H1708">
        <v>6.2120000000000002E-2</v>
      </c>
      <c r="I1708">
        <v>3.1806730000000001</v>
      </c>
      <c r="J1708">
        <v>5.391E-2</v>
      </c>
      <c r="K1708" t="str">
        <f t="shared" si="26"/>
        <v>6</v>
      </c>
      <c r="L1708" t="s">
        <v>43</v>
      </c>
      <c r="M1708" t="s">
        <v>44</v>
      </c>
      <c r="N17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60 1</v>
      </c>
      <c r="O1708" t="e">
        <f>VLOOKUP(TableOMP[[#This Row],[Label]],TableAvg[],2,FALSE)</f>
        <v>#N/A</v>
      </c>
      <c r="P1708" t="e">
        <f>VLOOKUP(TableOMP[[#This Row],[Label]],TableAvg[],3,FALSE)</f>
        <v>#N/A</v>
      </c>
      <c r="Q1708" t="e">
        <f>TableOMP[[#This Row],[Avg]]-$U$2*TableOMP[[#This Row],[StdDev]]</f>
        <v>#N/A</v>
      </c>
      <c r="R1708" t="e">
        <f>TableOMP[[#This Row],[Avg]]+$U$2*TableOMP[[#This Row],[StdDev]]</f>
        <v>#N/A</v>
      </c>
      <c r="S1708" t="e">
        <f>IF(AND(TableOMP[[#This Row],[total_time]]&gt;=TableOMP[[#This Row],[Low]], TableOMP[[#This Row],[total_time]]&lt;=TableOMP[[#This Row],[High]]),1,0)</f>
        <v>#N/A</v>
      </c>
    </row>
    <row r="1709" spans="1:19" x14ac:dyDescent="0.25">
      <c r="A1709" t="s">
        <v>15</v>
      </c>
      <c r="B1709">
        <v>100</v>
      </c>
      <c r="C1709">
        <v>100</v>
      </c>
      <c r="D1709">
        <v>100000</v>
      </c>
      <c r="E1709">
        <v>61</v>
      </c>
      <c r="F1709">
        <v>1</v>
      </c>
      <c r="G1709">
        <v>1.316289</v>
      </c>
      <c r="H1709">
        <v>7.3977000000000001E-2</v>
      </c>
      <c r="I1709">
        <v>3.885491</v>
      </c>
      <c r="J1709">
        <v>6.4757999999999996E-2</v>
      </c>
      <c r="K1709" t="str">
        <f t="shared" si="26"/>
        <v>6</v>
      </c>
      <c r="L1709" t="s">
        <v>43</v>
      </c>
      <c r="M1709" t="s">
        <v>44</v>
      </c>
      <c r="N17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61 1</v>
      </c>
      <c r="O1709" t="e">
        <f>VLOOKUP(TableOMP[[#This Row],[Label]],TableAvg[],2,FALSE)</f>
        <v>#N/A</v>
      </c>
      <c r="P1709" t="e">
        <f>VLOOKUP(TableOMP[[#This Row],[Label]],TableAvg[],3,FALSE)</f>
        <v>#N/A</v>
      </c>
      <c r="Q1709" t="e">
        <f>TableOMP[[#This Row],[Avg]]-$U$2*TableOMP[[#This Row],[StdDev]]</f>
        <v>#N/A</v>
      </c>
      <c r="R1709" t="e">
        <f>TableOMP[[#This Row],[Avg]]+$U$2*TableOMP[[#This Row],[StdDev]]</f>
        <v>#N/A</v>
      </c>
      <c r="S1709" t="e">
        <f>IF(AND(TableOMP[[#This Row],[total_time]]&gt;=TableOMP[[#This Row],[Low]], TableOMP[[#This Row],[total_time]]&lt;=TableOMP[[#This Row],[High]]),1,0)</f>
        <v>#N/A</v>
      </c>
    </row>
    <row r="1710" spans="1:19" x14ac:dyDescent="0.25">
      <c r="A1710" t="s">
        <v>15</v>
      </c>
      <c r="B1710">
        <v>100</v>
      </c>
      <c r="C1710">
        <v>100</v>
      </c>
      <c r="D1710">
        <v>100000</v>
      </c>
      <c r="E1710">
        <v>62</v>
      </c>
      <c r="F1710">
        <v>1</v>
      </c>
      <c r="G1710">
        <v>1.1949069999999999</v>
      </c>
      <c r="H1710">
        <v>6.7232E-2</v>
      </c>
      <c r="I1710">
        <v>3.57084</v>
      </c>
      <c r="J1710">
        <v>5.8538E-2</v>
      </c>
      <c r="K1710" t="str">
        <f t="shared" si="26"/>
        <v>6</v>
      </c>
      <c r="L1710" t="s">
        <v>43</v>
      </c>
      <c r="M1710" t="s">
        <v>44</v>
      </c>
      <c r="N17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62 1</v>
      </c>
      <c r="O1710" t="e">
        <f>VLOOKUP(TableOMP[[#This Row],[Label]],TableAvg[],2,FALSE)</f>
        <v>#N/A</v>
      </c>
      <c r="P1710" t="e">
        <f>VLOOKUP(TableOMP[[#This Row],[Label]],TableAvg[],3,FALSE)</f>
        <v>#N/A</v>
      </c>
      <c r="Q1710" t="e">
        <f>TableOMP[[#This Row],[Avg]]-$U$2*TableOMP[[#This Row],[StdDev]]</f>
        <v>#N/A</v>
      </c>
      <c r="R1710" t="e">
        <f>TableOMP[[#This Row],[Avg]]+$U$2*TableOMP[[#This Row],[StdDev]]</f>
        <v>#N/A</v>
      </c>
      <c r="S1710" t="e">
        <f>IF(AND(TableOMP[[#This Row],[total_time]]&gt;=TableOMP[[#This Row],[Low]], TableOMP[[#This Row],[total_time]]&lt;=TableOMP[[#This Row],[High]]),1,0)</f>
        <v>#N/A</v>
      </c>
    </row>
    <row r="1711" spans="1:19" x14ac:dyDescent="0.25">
      <c r="A1711" t="s">
        <v>15</v>
      </c>
      <c r="B1711">
        <v>100</v>
      </c>
      <c r="C1711">
        <v>100</v>
      </c>
      <c r="D1711">
        <v>100000</v>
      </c>
      <c r="E1711">
        <v>63</v>
      </c>
      <c r="F1711">
        <v>1</v>
      </c>
      <c r="G1711">
        <v>1.3632139999999999</v>
      </c>
      <c r="H1711">
        <v>7.0911000000000002E-2</v>
      </c>
      <c r="I1711">
        <v>4.3046480000000003</v>
      </c>
      <c r="J1711">
        <v>6.9430000000000006E-2</v>
      </c>
      <c r="K1711" t="str">
        <f t="shared" si="26"/>
        <v>6</v>
      </c>
      <c r="L1711" t="s">
        <v>43</v>
      </c>
      <c r="M1711" t="s">
        <v>44</v>
      </c>
      <c r="N17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63 1</v>
      </c>
      <c r="O1711" t="e">
        <f>VLOOKUP(TableOMP[[#This Row],[Label]],TableAvg[],2,FALSE)</f>
        <v>#N/A</v>
      </c>
      <c r="P1711" t="e">
        <f>VLOOKUP(TableOMP[[#This Row],[Label]],TableAvg[],3,FALSE)</f>
        <v>#N/A</v>
      </c>
      <c r="Q1711" t="e">
        <f>TableOMP[[#This Row],[Avg]]-$U$2*TableOMP[[#This Row],[StdDev]]</f>
        <v>#N/A</v>
      </c>
      <c r="R1711" t="e">
        <f>TableOMP[[#This Row],[Avg]]+$U$2*TableOMP[[#This Row],[StdDev]]</f>
        <v>#N/A</v>
      </c>
      <c r="S1711" t="e">
        <f>IF(AND(TableOMP[[#This Row],[total_time]]&gt;=TableOMP[[#This Row],[Low]], TableOMP[[#This Row],[total_time]]&lt;=TableOMP[[#This Row],[High]]),1,0)</f>
        <v>#N/A</v>
      </c>
    </row>
    <row r="1712" spans="1:19" x14ac:dyDescent="0.25">
      <c r="A1712" t="s">
        <v>15</v>
      </c>
      <c r="B1712">
        <v>100</v>
      </c>
      <c r="C1712">
        <v>100</v>
      </c>
      <c r="D1712">
        <v>100000</v>
      </c>
      <c r="E1712">
        <v>64</v>
      </c>
      <c r="F1712">
        <v>1</v>
      </c>
      <c r="G1712">
        <v>1.302281</v>
      </c>
      <c r="H1712">
        <v>7.7334E-2</v>
      </c>
      <c r="I1712">
        <v>4.3385480000000003</v>
      </c>
      <c r="J1712">
        <v>6.8865999999999997E-2</v>
      </c>
      <c r="K1712" t="str">
        <f t="shared" si="26"/>
        <v>6</v>
      </c>
      <c r="L1712" t="s">
        <v>43</v>
      </c>
      <c r="M1712" t="s">
        <v>44</v>
      </c>
      <c r="N17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e1 100 100 100000 64 1</v>
      </c>
      <c r="O1712" t="e">
        <f>VLOOKUP(TableOMP[[#This Row],[Label]],TableAvg[],2,FALSE)</f>
        <v>#N/A</v>
      </c>
      <c r="P1712" t="e">
        <f>VLOOKUP(TableOMP[[#This Row],[Label]],TableAvg[],3,FALSE)</f>
        <v>#N/A</v>
      </c>
      <c r="Q1712" t="e">
        <f>TableOMP[[#This Row],[Avg]]-$U$2*TableOMP[[#This Row],[StdDev]]</f>
        <v>#N/A</v>
      </c>
      <c r="R1712" t="e">
        <f>TableOMP[[#This Row],[Avg]]+$U$2*TableOMP[[#This Row],[StdDev]]</f>
        <v>#N/A</v>
      </c>
      <c r="S1712" t="e">
        <f>IF(AND(TableOMP[[#This Row],[total_time]]&gt;=TableOMP[[#This Row],[Low]], TableOMP[[#This Row],[total_time]]&lt;=TableOMP[[#This Row],[High]]),1,0)</f>
        <v>#N/A</v>
      </c>
    </row>
    <row r="1713" spans="1:19" x14ac:dyDescent="0.25">
      <c r="A1713" t="s">
        <v>15</v>
      </c>
      <c r="B1713">
        <v>10000</v>
      </c>
      <c r="C1713">
        <v>100</v>
      </c>
      <c r="D1713">
        <v>100000</v>
      </c>
      <c r="E1713">
        <v>1</v>
      </c>
      <c r="F1713">
        <v>1</v>
      </c>
      <c r="G1713">
        <v>186.44558799999999</v>
      </c>
      <c r="H1713">
        <v>0.25866699999999998</v>
      </c>
      <c r="I1713">
        <v>0</v>
      </c>
      <c r="J1713">
        <v>0</v>
      </c>
      <c r="K1713" t="str">
        <f t="shared" si="26"/>
        <v>6</v>
      </c>
      <c r="L1713" t="s">
        <v>43</v>
      </c>
      <c r="M1713" t="s">
        <v>44</v>
      </c>
      <c r="N17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1 1</v>
      </c>
      <c r="O1713">
        <f>VLOOKUP(TableOMP[[#This Row],[Label]],TableAvg[],2,FALSE)</f>
        <v>0</v>
      </c>
      <c r="P1713">
        <f>VLOOKUP(TableOMP[[#This Row],[Label]],TableAvg[],3,FALSE)</f>
        <v>0</v>
      </c>
      <c r="Q1713">
        <f>TableOMP[[#This Row],[Avg]]-$U$2*TableOMP[[#This Row],[StdDev]]</f>
        <v>0</v>
      </c>
      <c r="R1713">
        <f>TableOMP[[#This Row],[Avg]]+$U$2*TableOMP[[#This Row],[StdDev]]</f>
        <v>0</v>
      </c>
      <c r="S1713">
        <f>IF(AND(TableOMP[[#This Row],[total_time]]&gt;=TableOMP[[#This Row],[Low]], TableOMP[[#This Row],[total_time]]&lt;=TableOMP[[#This Row],[High]]),1,0)</f>
        <v>0</v>
      </c>
    </row>
    <row r="1714" spans="1:19" x14ac:dyDescent="0.25">
      <c r="A1714" t="s">
        <v>15</v>
      </c>
      <c r="B1714">
        <v>10000</v>
      </c>
      <c r="C1714">
        <v>100</v>
      </c>
      <c r="D1714">
        <v>100000</v>
      </c>
      <c r="E1714">
        <v>2</v>
      </c>
      <c r="F1714">
        <v>1</v>
      </c>
      <c r="G1714">
        <v>92.669150000000002</v>
      </c>
      <c r="H1714">
        <v>0.25794400000000001</v>
      </c>
      <c r="I1714">
        <v>0.14541299999999999</v>
      </c>
      <c r="J1714">
        <v>0.14541299999999999</v>
      </c>
      <c r="K1714" t="str">
        <f t="shared" si="26"/>
        <v>6</v>
      </c>
      <c r="L1714" t="s">
        <v>43</v>
      </c>
      <c r="M1714" t="s">
        <v>44</v>
      </c>
      <c r="N17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2 1</v>
      </c>
      <c r="O1714" t="e">
        <f>VLOOKUP(TableOMP[[#This Row],[Label]],TableAvg[],2,FALSE)</f>
        <v>#N/A</v>
      </c>
      <c r="P1714" t="e">
        <f>VLOOKUP(TableOMP[[#This Row],[Label]],TableAvg[],3,FALSE)</f>
        <v>#N/A</v>
      </c>
      <c r="Q1714" t="e">
        <f>TableOMP[[#This Row],[Avg]]-$U$2*TableOMP[[#This Row],[StdDev]]</f>
        <v>#N/A</v>
      </c>
      <c r="R1714" t="e">
        <f>TableOMP[[#This Row],[Avg]]+$U$2*TableOMP[[#This Row],[StdDev]]</f>
        <v>#N/A</v>
      </c>
      <c r="S1714" t="e">
        <f>IF(AND(TableOMP[[#This Row],[total_time]]&gt;=TableOMP[[#This Row],[Low]], TableOMP[[#This Row],[total_time]]&lt;=TableOMP[[#This Row],[High]]),1,0)</f>
        <v>#N/A</v>
      </c>
    </row>
    <row r="1715" spans="1:19" x14ac:dyDescent="0.25">
      <c r="A1715" t="s">
        <v>15</v>
      </c>
      <c r="B1715">
        <v>10000</v>
      </c>
      <c r="C1715">
        <v>100</v>
      </c>
      <c r="D1715">
        <v>100000</v>
      </c>
      <c r="E1715">
        <v>3</v>
      </c>
      <c r="F1715">
        <v>1</v>
      </c>
      <c r="G1715">
        <v>61.354272999999999</v>
      </c>
      <c r="H1715">
        <v>0.21173</v>
      </c>
      <c r="I1715">
        <v>0.20824300000000001</v>
      </c>
      <c r="J1715">
        <v>0.10412100000000001</v>
      </c>
      <c r="K1715" t="str">
        <f t="shared" si="26"/>
        <v>6</v>
      </c>
      <c r="L1715" t="s">
        <v>43</v>
      </c>
      <c r="M1715" t="s">
        <v>44</v>
      </c>
      <c r="N17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3 1</v>
      </c>
      <c r="O1715" t="e">
        <f>VLOOKUP(TableOMP[[#This Row],[Label]],TableAvg[],2,FALSE)</f>
        <v>#N/A</v>
      </c>
      <c r="P1715" t="e">
        <f>VLOOKUP(TableOMP[[#This Row],[Label]],TableAvg[],3,FALSE)</f>
        <v>#N/A</v>
      </c>
      <c r="Q1715" t="e">
        <f>TableOMP[[#This Row],[Avg]]-$U$2*TableOMP[[#This Row],[StdDev]]</f>
        <v>#N/A</v>
      </c>
      <c r="R1715" t="e">
        <f>TableOMP[[#This Row],[Avg]]+$U$2*TableOMP[[#This Row],[StdDev]]</f>
        <v>#N/A</v>
      </c>
      <c r="S1715" t="e">
        <f>IF(AND(TableOMP[[#This Row],[total_time]]&gt;=TableOMP[[#This Row],[Low]], TableOMP[[#This Row],[total_time]]&lt;=TableOMP[[#This Row],[High]]),1,0)</f>
        <v>#N/A</v>
      </c>
    </row>
    <row r="1716" spans="1:19" x14ac:dyDescent="0.25">
      <c r="A1716" t="s">
        <v>15</v>
      </c>
      <c r="B1716">
        <v>10000</v>
      </c>
      <c r="C1716">
        <v>100</v>
      </c>
      <c r="D1716">
        <v>100000</v>
      </c>
      <c r="E1716">
        <v>4</v>
      </c>
      <c r="F1716">
        <v>1</v>
      </c>
      <c r="G1716">
        <v>46.122638000000002</v>
      </c>
      <c r="H1716">
        <v>0.21253</v>
      </c>
      <c r="I1716">
        <v>0.27804899999999999</v>
      </c>
      <c r="J1716">
        <v>9.2683000000000001E-2</v>
      </c>
      <c r="K1716" t="str">
        <f t="shared" si="26"/>
        <v>6</v>
      </c>
      <c r="L1716" t="s">
        <v>43</v>
      </c>
      <c r="M1716" t="s">
        <v>44</v>
      </c>
      <c r="N17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4 1</v>
      </c>
      <c r="O1716" t="e">
        <f>VLOOKUP(TableOMP[[#This Row],[Label]],TableAvg[],2,FALSE)</f>
        <v>#N/A</v>
      </c>
      <c r="P1716" t="e">
        <f>VLOOKUP(TableOMP[[#This Row],[Label]],TableAvg[],3,FALSE)</f>
        <v>#N/A</v>
      </c>
      <c r="Q1716" t="e">
        <f>TableOMP[[#This Row],[Avg]]-$U$2*TableOMP[[#This Row],[StdDev]]</f>
        <v>#N/A</v>
      </c>
      <c r="R1716" t="e">
        <f>TableOMP[[#This Row],[Avg]]+$U$2*TableOMP[[#This Row],[StdDev]]</f>
        <v>#N/A</v>
      </c>
      <c r="S1716" t="e">
        <f>IF(AND(TableOMP[[#This Row],[total_time]]&gt;=TableOMP[[#This Row],[Low]], TableOMP[[#This Row],[total_time]]&lt;=TableOMP[[#This Row],[High]]),1,0)</f>
        <v>#N/A</v>
      </c>
    </row>
    <row r="1717" spans="1:19" x14ac:dyDescent="0.25">
      <c r="A1717" t="s">
        <v>15</v>
      </c>
      <c r="B1717">
        <v>10000</v>
      </c>
      <c r="C1717">
        <v>100</v>
      </c>
      <c r="D1717">
        <v>100000</v>
      </c>
      <c r="E1717">
        <v>5</v>
      </c>
      <c r="F1717">
        <v>1</v>
      </c>
      <c r="G1717">
        <v>37.136606</v>
      </c>
      <c r="H1717">
        <v>0.27183600000000002</v>
      </c>
      <c r="I1717">
        <v>0.52248700000000003</v>
      </c>
      <c r="J1717">
        <v>0.13062199999999999</v>
      </c>
      <c r="K1717" t="str">
        <f t="shared" si="26"/>
        <v>6</v>
      </c>
      <c r="L1717" t="s">
        <v>43</v>
      </c>
      <c r="M1717" t="s">
        <v>44</v>
      </c>
      <c r="N17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5 1</v>
      </c>
      <c r="O1717" t="e">
        <f>VLOOKUP(TableOMP[[#This Row],[Label]],TableAvg[],2,FALSE)</f>
        <v>#N/A</v>
      </c>
      <c r="P1717" t="e">
        <f>VLOOKUP(TableOMP[[#This Row],[Label]],TableAvg[],3,FALSE)</f>
        <v>#N/A</v>
      </c>
      <c r="Q1717" t="e">
        <f>TableOMP[[#This Row],[Avg]]-$U$2*TableOMP[[#This Row],[StdDev]]</f>
        <v>#N/A</v>
      </c>
      <c r="R1717" t="e">
        <f>TableOMP[[#This Row],[Avg]]+$U$2*TableOMP[[#This Row],[StdDev]]</f>
        <v>#N/A</v>
      </c>
      <c r="S1717" t="e">
        <f>IF(AND(TableOMP[[#This Row],[total_time]]&gt;=TableOMP[[#This Row],[Low]], TableOMP[[#This Row],[total_time]]&lt;=TableOMP[[#This Row],[High]]),1,0)</f>
        <v>#N/A</v>
      </c>
    </row>
    <row r="1718" spans="1:19" x14ac:dyDescent="0.25">
      <c r="A1718" t="s">
        <v>15</v>
      </c>
      <c r="B1718">
        <v>10000</v>
      </c>
      <c r="C1718">
        <v>100</v>
      </c>
      <c r="D1718">
        <v>100000</v>
      </c>
      <c r="E1718">
        <v>6</v>
      </c>
      <c r="F1718">
        <v>1</v>
      </c>
      <c r="G1718">
        <v>31.031341999999999</v>
      </c>
      <c r="H1718">
        <v>0.21476000000000001</v>
      </c>
      <c r="I1718">
        <v>0.55089500000000002</v>
      </c>
      <c r="J1718">
        <v>0.110179</v>
      </c>
      <c r="K1718" t="str">
        <f t="shared" si="26"/>
        <v>6</v>
      </c>
      <c r="L1718" t="s">
        <v>43</v>
      </c>
      <c r="M1718" t="s">
        <v>44</v>
      </c>
      <c r="N17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6 1</v>
      </c>
      <c r="O1718" t="e">
        <f>VLOOKUP(TableOMP[[#This Row],[Label]],TableAvg[],2,FALSE)</f>
        <v>#N/A</v>
      </c>
      <c r="P1718" t="e">
        <f>VLOOKUP(TableOMP[[#This Row],[Label]],TableAvg[],3,FALSE)</f>
        <v>#N/A</v>
      </c>
      <c r="Q1718" t="e">
        <f>TableOMP[[#This Row],[Avg]]-$U$2*TableOMP[[#This Row],[StdDev]]</f>
        <v>#N/A</v>
      </c>
      <c r="R1718" t="e">
        <f>TableOMP[[#This Row],[Avg]]+$U$2*TableOMP[[#This Row],[StdDev]]</f>
        <v>#N/A</v>
      </c>
      <c r="S1718" t="e">
        <f>IF(AND(TableOMP[[#This Row],[total_time]]&gt;=TableOMP[[#This Row],[Low]], TableOMP[[#This Row],[total_time]]&lt;=TableOMP[[#This Row],[High]]),1,0)</f>
        <v>#N/A</v>
      </c>
    </row>
    <row r="1719" spans="1:19" x14ac:dyDescent="0.25">
      <c r="A1719" t="s">
        <v>15</v>
      </c>
      <c r="B1719">
        <v>10000</v>
      </c>
      <c r="C1719">
        <v>100</v>
      </c>
      <c r="D1719">
        <v>100000</v>
      </c>
      <c r="E1719">
        <v>7</v>
      </c>
      <c r="F1719">
        <v>1</v>
      </c>
      <c r="G1719">
        <v>26.694877999999999</v>
      </c>
      <c r="H1719">
        <v>0.11884500000000001</v>
      </c>
      <c r="I1719">
        <v>0.19389000000000001</v>
      </c>
      <c r="J1719">
        <v>3.2315000000000003E-2</v>
      </c>
      <c r="K1719" t="str">
        <f t="shared" si="26"/>
        <v>6</v>
      </c>
      <c r="L1719" t="s">
        <v>43</v>
      </c>
      <c r="M1719" t="s">
        <v>44</v>
      </c>
      <c r="N17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>e1 10000 100 100000 7 1</v>
      </c>
      <c r="O1719" t="e">
        <f>VLOOKUP(TableOMP[[#This Row],[Label]],TableAvg[],2,FALSE)</f>
        <v>#N/A</v>
      </c>
      <c r="P1719" t="e">
        <f>VLOOKUP(TableOMP[[#This Row],[Label]],TableAvg[],3,FALSE)</f>
        <v>#N/A</v>
      </c>
      <c r="Q1719" t="e">
        <f>TableOMP[[#This Row],[Avg]]-$U$2*TableOMP[[#This Row],[StdDev]]</f>
        <v>#N/A</v>
      </c>
      <c r="R1719" t="e">
        <f>TableOMP[[#This Row],[Avg]]+$U$2*TableOMP[[#This Row],[StdDev]]</f>
        <v>#N/A</v>
      </c>
      <c r="S1719" t="e">
        <f>IF(AND(TableOMP[[#This Row],[total_time]]&gt;=TableOMP[[#This Row],[Low]], TableOMP[[#This Row],[total_time]]&lt;=TableOMP[[#This Row],[High]]),1,0)</f>
        <v>#N/A</v>
      </c>
    </row>
    <row r="1720" spans="1:19" x14ac:dyDescent="0.25">
      <c r="K1720" t="str">
        <f t="shared" si="26"/>
        <v/>
      </c>
      <c r="N17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20" t="e">
        <f>VLOOKUP(TableOMP[[#This Row],[Label]],TableAvg[],2,FALSE)</f>
        <v>#N/A</v>
      </c>
      <c r="P1720" t="e">
        <f>VLOOKUP(TableOMP[[#This Row],[Label]],TableAvg[],3,FALSE)</f>
        <v>#N/A</v>
      </c>
      <c r="Q1720" t="e">
        <f>TableOMP[[#This Row],[Avg]]-$U$2*TableOMP[[#This Row],[StdDev]]</f>
        <v>#N/A</v>
      </c>
      <c r="R1720" t="e">
        <f>TableOMP[[#This Row],[Avg]]+$U$2*TableOMP[[#This Row],[StdDev]]</f>
        <v>#N/A</v>
      </c>
      <c r="S1720" t="e">
        <f>IF(AND(TableOMP[[#This Row],[total_time]]&gt;=TableOMP[[#This Row],[Low]], TableOMP[[#This Row],[total_time]]&lt;=TableOMP[[#This Row],[High]]),1,0)</f>
        <v>#N/A</v>
      </c>
    </row>
    <row r="1721" spans="1:19" x14ac:dyDescent="0.25">
      <c r="K1721" t="str">
        <f t="shared" si="26"/>
        <v/>
      </c>
      <c r="N17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21" t="e">
        <f>VLOOKUP(TableOMP[[#This Row],[Label]],TableAvg[],2,FALSE)</f>
        <v>#N/A</v>
      </c>
      <c r="P1721" t="e">
        <f>VLOOKUP(TableOMP[[#This Row],[Label]],TableAvg[],3,FALSE)</f>
        <v>#N/A</v>
      </c>
      <c r="Q1721" t="e">
        <f>TableOMP[[#This Row],[Avg]]-$U$2*TableOMP[[#This Row],[StdDev]]</f>
        <v>#N/A</v>
      </c>
      <c r="R1721" t="e">
        <f>TableOMP[[#This Row],[Avg]]+$U$2*TableOMP[[#This Row],[StdDev]]</f>
        <v>#N/A</v>
      </c>
      <c r="S1721" t="e">
        <f>IF(AND(TableOMP[[#This Row],[total_time]]&gt;=TableOMP[[#This Row],[Low]], TableOMP[[#This Row],[total_time]]&lt;=TableOMP[[#This Row],[High]]),1,0)</f>
        <v>#N/A</v>
      </c>
    </row>
    <row r="1722" spans="1:19" x14ac:dyDescent="0.25">
      <c r="K1722" t="str">
        <f t="shared" si="26"/>
        <v/>
      </c>
      <c r="N17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22" t="e">
        <f>VLOOKUP(TableOMP[[#This Row],[Label]],TableAvg[],2,FALSE)</f>
        <v>#N/A</v>
      </c>
      <c r="P1722" t="e">
        <f>VLOOKUP(TableOMP[[#This Row],[Label]],TableAvg[],3,FALSE)</f>
        <v>#N/A</v>
      </c>
      <c r="Q1722" t="e">
        <f>TableOMP[[#This Row],[Avg]]-$U$2*TableOMP[[#This Row],[StdDev]]</f>
        <v>#N/A</v>
      </c>
      <c r="R1722" t="e">
        <f>TableOMP[[#This Row],[Avg]]+$U$2*TableOMP[[#This Row],[StdDev]]</f>
        <v>#N/A</v>
      </c>
      <c r="S1722" t="e">
        <f>IF(AND(TableOMP[[#This Row],[total_time]]&gt;=TableOMP[[#This Row],[Low]], TableOMP[[#This Row],[total_time]]&lt;=TableOMP[[#This Row],[High]]),1,0)</f>
        <v>#N/A</v>
      </c>
    </row>
    <row r="1723" spans="1:19" x14ac:dyDescent="0.25">
      <c r="K1723" t="str">
        <f t="shared" si="26"/>
        <v/>
      </c>
      <c r="N17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23" t="e">
        <f>VLOOKUP(TableOMP[[#This Row],[Label]],TableAvg[],2,FALSE)</f>
        <v>#N/A</v>
      </c>
      <c r="P1723" t="e">
        <f>VLOOKUP(TableOMP[[#This Row],[Label]],TableAvg[],3,FALSE)</f>
        <v>#N/A</v>
      </c>
      <c r="Q1723" t="e">
        <f>TableOMP[[#This Row],[Avg]]-$U$2*TableOMP[[#This Row],[StdDev]]</f>
        <v>#N/A</v>
      </c>
      <c r="R1723" t="e">
        <f>TableOMP[[#This Row],[Avg]]+$U$2*TableOMP[[#This Row],[StdDev]]</f>
        <v>#N/A</v>
      </c>
      <c r="S1723" t="e">
        <f>IF(AND(TableOMP[[#This Row],[total_time]]&gt;=TableOMP[[#This Row],[Low]], TableOMP[[#This Row],[total_time]]&lt;=TableOMP[[#This Row],[High]]),1,0)</f>
        <v>#N/A</v>
      </c>
    </row>
    <row r="1724" spans="1:19" x14ac:dyDescent="0.25">
      <c r="K1724" t="str">
        <f t="shared" si="26"/>
        <v/>
      </c>
      <c r="N17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24" t="e">
        <f>VLOOKUP(TableOMP[[#This Row],[Label]],TableAvg[],2,FALSE)</f>
        <v>#N/A</v>
      </c>
      <c r="P1724" t="e">
        <f>VLOOKUP(TableOMP[[#This Row],[Label]],TableAvg[],3,FALSE)</f>
        <v>#N/A</v>
      </c>
      <c r="Q1724" t="e">
        <f>TableOMP[[#This Row],[Avg]]-$U$2*TableOMP[[#This Row],[StdDev]]</f>
        <v>#N/A</v>
      </c>
      <c r="R1724" t="e">
        <f>TableOMP[[#This Row],[Avg]]+$U$2*TableOMP[[#This Row],[StdDev]]</f>
        <v>#N/A</v>
      </c>
      <c r="S1724" t="e">
        <f>IF(AND(TableOMP[[#This Row],[total_time]]&gt;=TableOMP[[#This Row],[Low]], TableOMP[[#This Row],[total_time]]&lt;=TableOMP[[#This Row],[High]]),1,0)</f>
        <v>#N/A</v>
      </c>
    </row>
    <row r="1725" spans="1:19" x14ac:dyDescent="0.25">
      <c r="K1725" t="str">
        <f t="shared" si="26"/>
        <v/>
      </c>
      <c r="N17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25" t="e">
        <f>VLOOKUP(TableOMP[[#This Row],[Label]],TableAvg[],2,FALSE)</f>
        <v>#N/A</v>
      </c>
      <c r="P1725" t="e">
        <f>VLOOKUP(TableOMP[[#This Row],[Label]],TableAvg[],3,FALSE)</f>
        <v>#N/A</v>
      </c>
      <c r="Q1725" t="e">
        <f>TableOMP[[#This Row],[Avg]]-$U$2*TableOMP[[#This Row],[StdDev]]</f>
        <v>#N/A</v>
      </c>
      <c r="R1725" t="e">
        <f>TableOMP[[#This Row],[Avg]]+$U$2*TableOMP[[#This Row],[StdDev]]</f>
        <v>#N/A</v>
      </c>
      <c r="S1725" t="e">
        <f>IF(AND(TableOMP[[#This Row],[total_time]]&gt;=TableOMP[[#This Row],[Low]], TableOMP[[#This Row],[total_time]]&lt;=TableOMP[[#This Row],[High]]),1,0)</f>
        <v>#N/A</v>
      </c>
    </row>
    <row r="1726" spans="1:19" x14ac:dyDescent="0.25">
      <c r="K1726" t="str">
        <f t="shared" si="26"/>
        <v/>
      </c>
      <c r="N17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26" t="e">
        <f>VLOOKUP(TableOMP[[#This Row],[Label]],TableAvg[],2,FALSE)</f>
        <v>#N/A</v>
      </c>
      <c r="P1726" t="e">
        <f>VLOOKUP(TableOMP[[#This Row],[Label]],TableAvg[],3,FALSE)</f>
        <v>#N/A</v>
      </c>
      <c r="Q1726" t="e">
        <f>TableOMP[[#This Row],[Avg]]-$U$2*TableOMP[[#This Row],[StdDev]]</f>
        <v>#N/A</v>
      </c>
      <c r="R1726" t="e">
        <f>TableOMP[[#This Row],[Avg]]+$U$2*TableOMP[[#This Row],[StdDev]]</f>
        <v>#N/A</v>
      </c>
      <c r="S1726" t="e">
        <f>IF(AND(TableOMP[[#This Row],[total_time]]&gt;=TableOMP[[#This Row],[Low]], TableOMP[[#This Row],[total_time]]&lt;=TableOMP[[#This Row],[High]]),1,0)</f>
        <v>#N/A</v>
      </c>
    </row>
    <row r="1727" spans="1:19" x14ac:dyDescent="0.25">
      <c r="K1727" t="str">
        <f t="shared" si="26"/>
        <v/>
      </c>
      <c r="N17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27" t="e">
        <f>VLOOKUP(TableOMP[[#This Row],[Label]],TableAvg[],2,FALSE)</f>
        <v>#N/A</v>
      </c>
      <c r="P1727" t="e">
        <f>VLOOKUP(TableOMP[[#This Row],[Label]],TableAvg[],3,FALSE)</f>
        <v>#N/A</v>
      </c>
      <c r="Q1727" t="e">
        <f>TableOMP[[#This Row],[Avg]]-$U$2*TableOMP[[#This Row],[StdDev]]</f>
        <v>#N/A</v>
      </c>
      <c r="R1727" t="e">
        <f>TableOMP[[#This Row],[Avg]]+$U$2*TableOMP[[#This Row],[StdDev]]</f>
        <v>#N/A</v>
      </c>
      <c r="S1727" t="e">
        <f>IF(AND(TableOMP[[#This Row],[total_time]]&gt;=TableOMP[[#This Row],[Low]], TableOMP[[#This Row],[total_time]]&lt;=TableOMP[[#This Row],[High]]),1,0)</f>
        <v>#N/A</v>
      </c>
    </row>
    <row r="1728" spans="1:19" x14ac:dyDescent="0.25">
      <c r="K1728" t="str">
        <f t="shared" si="26"/>
        <v/>
      </c>
      <c r="N17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28" t="e">
        <f>VLOOKUP(TableOMP[[#This Row],[Label]],TableAvg[],2,FALSE)</f>
        <v>#N/A</v>
      </c>
      <c r="P1728" t="e">
        <f>VLOOKUP(TableOMP[[#This Row],[Label]],TableAvg[],3,FALSE)</f>
        <v>#N/A</v>
      </c>
      <c r="Q1728" t="e">
        <f>TableOMP[[#This Row],[Avg]]-$U$2*TableOMP[[#This Row],[StdDev]]</f>
        <v>#N/A</v>
      </c>
      <c r="R1728" t="e">
        <f>TableOMP[[#This Row],[Avg]]+$U$2*TableOMP[[#This Row],[StdDev]]</f>
        <v>#N/A</v>
      </c>
      <c r="S1728" t="e">
        <f>IF(AND(TableOMP[[#This Row],[total_time]]&gt;=TableOMP[[#This Row],[Low]], TableOMP[[#This Row],[total_time]]&lt;=TableOMP[[#This Row],[High]]),1,0)</f>
        <v>#N/A</v>
      </c>
    </row>
    <row r="1729" spans="11:19" x14ac:dyDescent="0.25">
      <c r="K1729" t="str">
        <f t="shared" si="26"/>
        <v/>
      </c>
      <c r="N17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29" t="e">
        <f>VLOOKUP(TableOMP[[#This Row],[Label]],TableAvg[],2,FALSE)</f>
        <v>#N/A</v>
      </c>
      <c r="P1729" t="e">
        <f>VLOOKUP(TableOMP[[#This Row],[Label]],TableAvg[],3,FALSE)</f>
        <v>#N/A</v>
      </c>
      <c r="Q1729" t="e">
        <f>TableOMP[[#This Row],[Avg]]-$U$2*TableOMP[[#This Row],[StdDev]]</f>
        <v>#N/A</v>
      </c>
      <c r="R1729" t="e">
        <f>TableOMP[[#This Row],[Avg]]+$U$2*TableOMP[[#This Row],[StdDev]]</f>
        <v>#N/A</v>
      </c>
      <c r="S1729" t="e">
        <f>IF(AND(TableOMP[[#This Row],[total_time]]&gt;=TableOMP[[#This Row],[Low]], TableOMP[[#This Row],[total_time]]&lt;=TableOMP[[#This Row],[High]]),1,0)</f>
        <v>#N/A</v>
      </c>
    </row>
    <row r="1730" spans="11:19" x14ac:dyDescent="0.25">
      <c r="K1730" t="str">
        <f t="shared" si="26"/>
        <v/>
      </c>
      <c r="N17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30" t="e">
        <f>VLOOKUP(TableOMP[[#This Row],[Label]],TableAvg[],2,FALSE)</f>
        <v>#N/A</v>
      </c>
      <c r="P1730" t="e">
        <f>VLOOKUP(TableOMP[[#This Row],[Label]],TableAvg[],3,FALSE)</f>
        <v>#N/A</v>
      </c>
      <c r="Q1730" t="e">
        <f>TableOMP[[#This Row],[Avg]]-$U$2*TableOMP[[#This Row],[StdDev]]</f>
        <v>#N/A</v>
      </c>
      <c r="R1730" t="e">
        <f>TableOMP[[#This Row],[Avg]]+$U$2*TableOMP[[#This Row],[StdDev]]</f>
        <v>#N/A</v>
      </c>
      <c r="S1730" t="e">
        <f>IF(AND(TableOMP[[#This Row],[total_time]]&gt;=TableOMP[[#This Row],[Low]], TableOMP[[#This Row],[total_time]]&lt;=TableOMP[[#This Row],[High]]),1,0)</f>
        <v>#N/A</v>
      </c>
    </row>
    <row r="1731" spans="11:19" x14ac:dyDescent="0.25">
      <c r="K1731" t="str">
        <f t="shared" ref="K1731:K1794" si="27">MID(M1731,22,1)</f>
        <v/>
      </c>
      <c r="N17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31" t="e">
        <f>VLOOKUP(TableOMP[[#This Row],[Label]],TableAvg[],2,FALSE)</f>
        <v>#N/A</v>
      </c>
      <c r="P1731" t="e">
        <f>VLOOKUP(TableOMP[[#This Row],[Label]],TableAvg[],3,FALSE)</f>
        <v>#N/A</v>
      </c>
      <c r="Q1731" t="e">
        <f>TableOMP[[#This Row],[Avg]]-$U$2*TableOMP[[#This Row],[StdDev]]</f>
        <v>#N/A</v>
      </c>
      <c r="R1731" t="e">
        <f>TableOMP[[#This Row],[Avg]]+$U$2*TableOMP[[#This Row],[StdDev]]</f>
        <v>#N/A</v>
      </c>
      <c r="S1731" t="e">
        <f>IF(AND(TableOMP[[#This Row],[total_time]]&gt;=TableOMP[[#This Row],[Low]], TableOMP[[#This Row],[total_time]]&lt;=TableOMP[[#This Row],[High]]),1,0)</f>
        <v>#N/A</v>
      </c>
    </row>
    <row r="1732" spans="11:19" x14ac:dyDescent="0.25">
      <c r="K1732" t="str">
        <f t="shared" si="27"/>
        <v/>
      </c>
      <c r="N17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32" t="e">
        <f>VLOOKUP(TableOMP[[#This Row],[Label]],TableAvg[],2,FALSE)</f>
        <v>#N/A</v>
      </c>
      <c r="P1732" t="e">
        <f>VLOOKUP(TableOMP[[#This Row],[Label]],TableAvg[],3,FALSE)</f>
        <v>#N/A</v>
      </c>
      <c r="Q1732" t="e">
        <f>TableOMP[[#This Row],[Avg]]-$U$2*TableOMP[[#This Row],[StdDev]]</f>
        <v>#N/A</v>
      </c>
      <c r="R1732" t="e">
        <f>TableOMP[[#This Row],[Avg]]+$U$2*TableOMP[[#This Row],[StdDev]]</f>
        <v>#N/A</v>
      </c>
      <c r="S1732" t="e">
        <f>IF(AND(TableOMP[[#This Row],[total_time]]&gt;=TableOMP[[#This Row],[Low]], TableOMP[[#This Row],[total_time]]&lt;=TableOMP[[#This Row],[High]]),1,0)</f>
        <v>#N/A</v>
      </c>
    </row>
    <row r="1733" spans="11:19" x14ac:dyDescent="0.25">
      <c r="K1733" t="str">
        <f t="shared" si="27"/>
        <v/>
      </c>
      <c r="N17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33" t="e">
        <f>VLOOKUP(TableOMP[[#This Row],[Label]],TableAvg[],2,FALSE)</f>
        <v>#N/A</v>
      </c>
      <c r="P1733" t="e">
        <f>VLOOKUP(TableOMP[[#This Row],[Label]],TableAvg[],3,FALSE)</f>
        <v>#N/A</v>
      </c>
      <c r="Q1733" t="e">
        <f>TableOMP[[#This Row],[Avg]]-$U$2*TableOMP[[#This Row],[StdDev]]</f>
        <v>#N/A</v>
      </c>
      <c r="R1733" t="e">
        <f>TableOMP[[#This Row],[Avg]]+$U$2*TableOMP[[#This Row],[StdDev]]</f>
        <v>#N/A</v>
      </c>
      <c r="S1733" t="e">
        <f>IF(AND(TableOMP[[#This Row],[total_time]]&gt;=TableOMP[[#This Row],[Low]], TableOMP[[#This Row],[total_time]]&lt;=TableOMP[[#This Row],[High]]),1,0)</f>
        <v>#N/A</v>
      </c>
    </row>
    <row r="1734" spans="11:19" x14ac:dyDescent="0.25">
      <c r="K1734" t="str">
        <f t="shared" si="27"/>
        <v/>
      </c>
      <c r="N17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34" t="e">
        <f>VLOOKUP(TableOMP[[#This Row],[Label]],TableAvg[],2,FALSE)</f>
        <v>#N/A</v>
      </c>
      <c r="P1734" t="e">
        <f>VLOOKUP(TableOMP[[#This Row],[Label]],TableAvg[],3,FALSE)</f>
        <v>#N/A</v>
      </c>
      <c r="Q1734" t="e">
        <f>TableOMP[[#This Row],[Avg]]-$U$2*TableOMP[[#This Row],[StdDev]]</f>
        <v>#N/A</v>
      </c>
      <c r="R1734" t="e">
        <f>TableOMP[[#This Row],[Avg]]+$U$2*TableOMP[[#This Row],[StdDev]]</f>
        <v>#N/A</v>
      </c>
      <c r="S1734" t="e">
        <f>IF(AND(TableOMP[[#This Row],[total_time]]&gt;=TableOMP[[#This Row],[Low]], TableOMP[[#This Row],[total_time]]&lt;=TableOMP[[#This Row],[High]]),1,0)</f>
        <v>#N/A</v>
      </c>
    </row>
    <row r="1735" spans="11:19" x14ac:dyDescent="0.25">
      <c r="K1735" t="str">
        <f t="shared" si="27"/>
        <v/>
      </c>
      <c r="N17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35" t="e">
        <f>VLOOKUP(TableOMP[[#This Row],[Label]],TableAvg[],2,FALSE)</f>
        <v>#N/A</v>
      </c>
      <c r="P1735" t="e">
        <f>VLOOKUP(TableOMP[[#This Row],[Label]],TableAvg[],3,FALSE)</f>
        <v>#N/A</v>
      </c>
      <c r="Q1735" t="e">
        <f>TableOMP[[#This Row],[Avg]]-$U$2*TableOMP[[#This Row],[StdDev]]</f>
        <v>#N/A</v>
      </c>
      <c r="R1735" t="e">
        <f>TableOMP[[#This Row],[Avg]]+$U$2*TableOMP[[#This Row],[StdDev]]</f>
        <v>#N/A</v>
      </c>
      <c r="S1735" t="e">
        <f>IF(AND(TableOMP[[#This Row],[total_time]]&gt;=TableOMP[[#This Row],[Low]], TableOMP[[#This Row],[total_time]]&lt;=TableOMP[[#This Row],[High]]),1,0)</f>
        <v>#N/A</v>
      </c>
    </row>
    <row r="1736" spans="11:19" x14ac:dyDescent="0.25">
      <c r="K1736" t="str">
        <f t="shared" si="27"/>
        <v/>
      </c>
      <c r="N17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36" t="e">
        <f>VLOOKUP(TableOMP[[#This Row],[Label]],TableAvg[],2,FALSE)</f>
        <v>#N/A</v>
      </c>
      <c r="P1736" t="e">
        <f>VLOOKUP(TableOMP[[#This Row],[Label]],TableAvg[],3,FALSE)</f>
        <v>#N/A</v>
      </c>
      <c r="Q1736" t="e">
        <f>TableOMP[[#This Row],[Avg]]-$U$2*TableOMP[[#This Row],[StdDev]]</f>
        <v>#N/A</v>
      </c>
      <c r="R1736" t="e">
        <f>TableOMP[[#This Row],[Avg]]+$U$2*TableOMP[[#This Row],[StdDev]]</f>
        <v>#N/A</v>
      </c>
      <c r="S1736" t="e">
        <f>IF(AND(TableOMP[[#This Row],[total_time]]&gt;=TableOMP[[#This Row],[Low]], TableOMP[[#This Row],[total_time]]&lt;=TableOMP[[#This Row],[High]]),1,0)</f>
        <v>#N/A</v>
      </c>
    </row>
    <row r="1737" spans="11:19" x14ac:dyDescent="0.25">
      <c r="K1737" t="str">
        <f t="shared" si="27"/>
        <v/>
      </c>
      <c r="N17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37" t="e">
        <f>VLOOKUP(TableOMP[[#This Row],[Label]],TableAvg[],2,FALSE)</f>
        <v>#N/A</v>
      </c>
      <c r="P1737" t="e">
        <f>VLOOKUP(TableOMP[[#This Row],[Label]],TableAvg[],3,FALSE)</f>
        <v>#N/A</v>
      </c>
      <c r="Q1737" t="e">
        <f>TableOMP[[#This Row],[Avg]]-$U$2*TableOMP[[#This Row],[StdDev]]</f>
        <v>#N/A</v>
      </c>
      <c r="R1737" t="e">
        <f>TableOMP[[#This Row],[Avg]]+$U$2*TableOMP[[#This Row],[StdDev]]</f>
        <v>#N/A</v>
      </c>
      <c r="S1737" t="e">
        <f>IF(AND(TableOMP[[#This Row],[total_time]]&gt;=TableOMP[[#This Row],[Low]], TableOMP[[#This Row],[total_time]]&lt;=TableOMP[[#This Row],[High]]),1,0)</f>
        <v>#N/A</v>
      </c>
    </row>
    <row r="1738" spans="11:19" x14ac:dyDescent="0.25">
      <c r="K1738" t="str">
        <f t="shared" si="27"/>
        <v/>
      </c>
      <c r="N17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38" t="e">
        <f>VLOOKUP(TableOMP[[#This Row],[Label]],TableAvg[],2,FALSE)</f>
        <v>#N/A</v>
      </c>
      <c r="P1738" t="e">
        <f>VLOOKUP(TableOMP[[#This Row],[Label]],TableAvg[],3,FALSE)</f>
        <v>#N/A</v>
      </c>
      <c r="Q1738" t="e">
        <f>TableOMP[[#This Row],[Avg]]-$U$2*TableOMP[[#This Row],[StdDev]]</f>
        <v>#N/A</v>
      </c>
      <c r="R1738" t="e">
        <f>TableOMP[[#This Row],[Avg]]+$U$2*TableOMP[[#This Row],[StdDev]]</f>
        <v>#N/A</v>
      </c>
      <c r="S1738" t="e">
        <f>IF(AND(TableOMP[[#This Row],[total_time]]&gt;=TableOMP[[#This Row],[Low]], TableOMP[[#This Row],[total_time]]&lt;=TableOMP[[#This Row],[High]]),1,0)</f>
        <v>#N/A</v>
      </c>
    </row>
    <row r="1739" spans="11:19" x14ac:dyDescent="0.25">
      <c r="K1739" t="str">
        <f t="shared" si="27"/>
        <v/>
      </c>
      <c r="N17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39" t="e">
        <f>VLOOKUP(TableOMP[[#This Row],[Label]],TableAvg[],2,FALSE)</f>
        <v>#N/A</v>
      </c>
      <c r="P1739" t="e">
        <f>VLOOKUP(TableOMP[[#This Row],[Label]],TableAvg[],3,FALSE)</f>
        <v>#N/A</v>
      </c>
      <c r="Q1739" t="e">
        <f>TableOMP[[#This Row],[Avg]]-$U$2*TableOMP[[#This Row],[StdDev]]</f>
        <v>#N/A</v>
      </c>
      <c r="R1739" t="e">
        <f>TableOMP[[#This Row],[Avg]]+$U$2*TableOMP[[#This Row],[StdDev]]</f>
        <v>#N/A</v>
      </c>
      <c r="S1739" t="e">
        <f>IF(AND(TableOMP[[#This Row],[total_time]]&gt;=TableOMP[[#This Row],[Low]], TableOMP[[#This Row],[total_time]]&lt;=TableOMP[[#This Row],[High]]),1,0)</f>
        <v>#N/A</v>
      </c>
    </row>
    <row r="1740" spans="11:19" x14ac:dyDescent="0.25">
      <c r="K1740" t="str">
        <f t="shared" si="27"/>
        <v/>
      </c>
      <c r="N17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40" t="e">
        <f>VLOOKUP(TableOMP[[#This Row],[Label]],TableAvg[],2,FALSE)</f>
        <v>#N/A</v>
      </c>
      <c r="P1740" t="e">
        <f>VLOOKUP(TableOMP[[#This Row],[Label]],TableAvg[],3,FALSE)</f>
        <v>#N/A</v>
      </c>
      <c r="Q1740" t="e">
        <f>TableOMP[[#This Row],[Avg]]-$U$2*TableOMP[[#This Row],[StdDev]]</f>
        <v>#N/A</v>
      </c>
      <c r="R1740" t="e">
        <f>TableOMP[[#This Row],[Avg]]+$U$2*TableOMP[[#This Row],[StdDev]]</f>
        <v>#N/A</v>
      </c>
      <c r="S1740" t="e">
        <f>IF(AND(TableOMP[[#This Row],[total_time]]&gt;=TableOMP[[#This Row],[Low]], TableOMP[[#This Row],[total_time]]&lt;=TableOMP[[#This Row],[High]]),1,0)</f>
        <v>#N/A</v>
      </c>
    </row>
    <row r="1741" spans="11:19" x14ac:dyDescent="0.25">
      <c r="K1741" t="str">
        <f t="shared" si="27"/>
        <v/>
      </c>
      <c r="N17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41" t="e">
        <f>VLOOKUP(TableOMP[[#This Row],[Label]],TableAvg[],2,FALSE)</f>
        <v>#N/A</v>
      </c>
      <c r="P1741" t="e">
        <f>VLOOKUP(TableOMP[[#This Row],[Label]],TableAvg[],3,FALSE)</f>
        <v>#N/A</v>
      </c>
      <c r="Q1741" t="e">
        <f>TableOMP[[#This Row],[Avg]]-$U$2*TableOMP[[#This Row],[StdDev]]</f>
        <v>#N/A</v>
      </c>
      <c r="R1741" t="e">
        <f>TableOMP[[#This Row],[Avg]]+$U$2*TableOMP[[#This Row],[StdDev]]</f>
        <v>#N/A</v>
      </c>
      <c r="S1741" t="e">
        <f>IF(AND(TableOMP[[#This Row],[total_time]]&gt;=TableOMP[[#This Row],[Low]], TableOMP[[#This Row],[total_time]]&lt;=TableOMP[[#This Row],[High]]),1,0)</f>
        <v>#N/A</v>
      </c>
    </row>
    <row r="1742" spans="11:19" x14ac:dyDescent="0.25">
      <c r="K1742" t="str">
        <f t="shared" si="27"/>
        <v/>
      </c>
      <c r="N17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42" t="e">
        <f>VLOOKUP(TableOMP[[#This Row],[Label]],TableAvg[],2,FALSE)</f>
        <v>#N/A</v>
      </c>
      <c r="P1742" t="e">
        <f>VLOOKUP(TableOMP[[#This Row],[Label]],TableAvg[],3,FALSE)</f>
        <v>#N/A</v>
      </c>
      <c r="Q1742" t="e">
        <f>TableOMP[[#This Row],[Avg]]-$U$2*TableOMP[[#This Row],[StdDev]]</f>
        <v>#N/A</v>
      </c>
      <c r="R1742" t="e">
        <f>TableOMP[[#This Row],[Avg]]+$U$2*TableOMP[[#This Row],[StdDev]]</f>
        <v>#N/A</v>
      </c>
      <c r="S1742" t="e">
        <f>IF(AND(TableOMP[[#This Row],[total_time]]&gt;=TableOMP[[#This Row],[Low]], TableOMP[[#This Row],[total_time]]&lt;=TableOMP[[#This Row],[High]]),1,0)</f>
        <v>#N/A</v>
      </c>
    </row>
    <row r="1743" spans="11:19" x14ac:dyDescent="0.25">
      <c r="K1743" t="str">
        <f t="shared" si="27"/>
        <v/>
      </c>
      <c r="N17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43" t="e">
        <f>VLOOKUP(TableOMP[[#This Row],[Label]],TableAvg[],2,FALSE)</f>
        <v>#N/A</v>
      </c>
      <c r="P1743" t="e">
        <f>VLOOKUP(TableOMP[[#This Row],[Label]],TableAvg[],3,FALSE)</f>
        <v>#N/A</v>
      </c>
      <c r="Q1743" t="e">
        <f>TableOMP[[#This Row],[Avg]]-$U$2*TableOMP[[#This Row],[StdDev]]</f>
        <v>#N/A</v>
      </c>
      <c r="R1743" t="e">
        <f>TableOMP[[#This Row],[Avg]]+$U$2*TableOMP[[#This Row],[StdDev]]</f>
        <v>#N/A</v>
      </c>
      <c r="S1743" t="e">
        <f>IF(AND(TableOMP[[#This Row],[total_time]]&gt;=TableOMP[[#This Row],[Low]], TableOMP[[#This Row],[total_time]]&lt;=TableOMP[[#This Row],[High]]),1,0)</f>
        <v>#N/A</v>
      </c>
    </row>
    <row r="1744" spans="11:19" x14ac:dyDescent="0.25">
      <c r="K1744" t="str">
        <f t="shared" si="27"/>
        <v/>
      </c>
      <c r="N17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44" t="e">
        <f>VLOOKUP(TableOMP[[#This Row],[Label]],TableAvg[],2,FALSE)</f>
        <v>#N/A</v>
      </c>
      <c r="P1744" t="e">
        <f>VLOOKUP(TableOMP[[#This Row],[Label]],TableAvg[],3,FALSE)</f>
        <v>#N/A</v>
      </c>
      <c r="Q1744" t="e">
        <f>TableOMP[[#This Row],[Avg]]-$U$2*TableOMP[[#This Row],[StdDev]]</f>
        <v>#N/A</v>
      </c>
      <c r="R1744" t="e">
        <f>TableOMP[[#This Row],[Avg]]+$U$2*TableOMP[[#This Row],[StdDev]]</f>
        <v>#N/A</v>
      </c>
      <c r="S1744" t="e">
        <f>IF(AND(TableOMP[[#This Row],[total_time]]&gt;=TableOMP[[#This Row],[Low]], TableOMP[[#This Row],[total_time]]&lt;=TableOMP[[#This Row],[High]]),1,0)</f>
        <v>#N/A</v>
      </c>
    </row>
    <row r="1745" spans="11:19" x14ac:dyDescent="0.25">
      <c r="K1745" t="str">
        <f t="shared" si="27"/>
        <v/>
      </c>
      <c r="N17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45" t="e">
        <f>VLOOKUP(TableOMP[[#This Row],[Label]],TableAvg[],2,FALSE)</f>
        <v>#N/A</v>
      </c>
      <c r="P1745" t="e">
        <f>VLOOKUP(TableOMP[[#This Row],[Label]],TableAvg[],3,FALSE)</f>
        <v>#N/A</v>
      </c>
      <c r="Q1745" t="e">
        <f>TableOMP[[#This Row],[Avg]]-$U$2*TableOMP[[#This Row],[StdDev]]</f>
        <v>#N/A</v>
      </c>
      <c r="R1745" t="e">
        <f>TableOMP[[#This Row],[Avg]]+$U$2*TableOMP[[#This Row],[StdDev]]</f>
        <v>#N/A</v>
      </c>
      <c r="S1745" t="e">
        <f>IF(AND(TableOMP[[#This Row],[total_time]]&gt;=TableOMP[[#This Row],[Low]], TableOMP[[#This Row],[total_time]]&lt;=TableOMP[[#This Row],[High]]),1,0)</f>
        <v>#N/A</v>
      </c>
    </row>
    <row r="1746" spans="11:19" x14ac:dyDescent="0.25">
      <c r="K1746" t="str">
        <f t="shared" si="27"/>
        <v/>
      </c>
      <c r="N17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46" t="e">
        <f>VLOOKUP(TableOMP[[#This Row],[Label]],TableAvg[],2,FALSE)</f>
        <v>#N/A</v>
      </c>
      <c r="P1746" t="e">
        <f>VLOOKUP(TableOMP[[#This Row],[Label]],TableAvg[],3,FALSE)</f>
        <v>#N/A</v>
      </c>
      <c r="Q1746" t="e">
        <f>TableOMP[[#This Row],[Avg]]-$U$2*TableOMP[[#This Row],[StdDev]]</f>
        <v>#N/A</v>
      </c>
      <c r="R1746" t="e">
        <f>TableOMP[[#This Row],[Avg]]+$U$2*TableOMP[[#This Row],[StdDev]]</f>
        <v>#N/A</v>
      </c>
      <c r="S1746" t="e">
        <f>IF(AND(TableOMP[[#This Row],[total_time]]&gt;=TableOMP[[#This Row],[Low]], TableOMP[[#This Row],[total_time]]&lt;=TableOMP[[#This Row],[High]]),1,0)</f>
        <v>#N/A</v>
      </c>
    </row>
    <row r="1747" spans="11:19" x14ac:dyDescent="0.25">
      <c r="K1747" t="str">
        <f t="shared" si="27"/>
        <v/>
      </c>
      <c r="N17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47" t="e">
        <f>VLOOKUP(TableOMP[[#This Row],[Label]],TableAvg[],2,FALSE)</f>
        <v>#N/A</v>
      </c>
      <c r="P1747" t="e">
        <f>VLOOKUP(TableOMP[[#This Row],[Label]],TableAvg[],3,FALSE)</f>
        <v>#N/A</v>
      </c>
      <c r="Q1747" t="e">
        <f>TableOMP[[#This Row],[Avg]]-$U$2*TableOMP[[#This Row],[StdDev]]</f>
        <v>#N/A</v>
      </c>
      <c r="R1747" t="e">
        <f>TableOMP[[#This Row],[Avg]]+$U$2*TableOMP[[#This Row],[StdDev]]</f>
        <v>#N/A</v>
      </c>
      <c r="S1747" t="e">
        <f>IF(AND(TableOMP[[#This Row],[total_time]]&gt;=TableOMP[[#This Row],[Low]], TableOMP[[#This Row],[total_time]]&lt;=TableOMP[[#This Row],[High]]),1,0)</f>
        <v>#N/A</v>
      </c>
    </row>
    <row r="1748" spans="11:19" x14ac:dyDescent="0.25">
      <c r="K1748" t="str">
        <f t="shared" si="27"/>
        <v/>
      </c>
      <c r="N17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48" t="e">
        <f>VLOOKUP(TableOMP[[#This Row],[Label]],TableAvg[],2,FALSE)</f>
        <v>#N/A</v>
      </c>
      <c r="P1748" t="e">
        <f>VLOOKUP(TableOMP[[#This Row],[Label]],TableAvg[],3,FALSE)</f>
        <v>#N/A</v>
      </c>
      <c r="Q1748" t="e">
        <f>TableOMP[[#This Row],[Avg]]-$U$2*TableOMP[[#This Row],[StdDev]]</f>
        <v>#N/A</v>
      </c>
      <c r="R1748" t="e">
        <f>TableOMP[[#This Row],[Avg]]+$U$2*TableOMP[[#This Row],[StdDev]]</f>
        <v>#N/A</v>
      </c>
      <c r="S1748" t="e">
        <f>IF(AND(TableOMP[[#This Row],[total_time]]&gt;=TableOMP[[#This Row],[Low]], TableOMP[[#This Row],[total_time]]&lt;=TableOMP[[#This Row],[High]]),1,0)</f>
        <v>#N/A</v>
      </c>
    </row>
    <row r="1749" spans="11:19" x14ac:dyDescent="0.25">
      <c r="K1749" t="str">
        <f t="shared" si="27"/>
        <v/>
      </c>
      <c r="N17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49" t="e">
        <f>VLOOKUP(TableOMP[[#This Row],[Label]],TableAvg[],2,FALSE)</f>
        <v>#N/A</v>
      </c>
      <c r="P1749" t="e">
        <f>VLOOKUP(TableOMP[[#This Row],[Label]],TableAvg[],3,FALSE)</f>
        <v>#N/A</v>
      </c>
      <c r="Q1749" t="e">
        <f>TableOMP[[#This Row],[Avg]]-$U$2*TableOMP[[#This Row],[StdDev]]</f>
        <v>#N/A</v>
      </c>
      <c r="R1749" t="e">
        <f>TableOMP[[#This Row],[Avg]]+$U$2*TableOMP[[#This Row],[StdDev]]</f>
        <v>#N/A</v>
      </c>
      <c r="S1749" t="e">
        <f>IF(AND(TableOMP[[#This Row],[total_time]]&gt;=TableOMP[[#This Row],[Low]], TableOMP[[#This Row],[total_time]]&lt;=TableOMP[[#This Row],[High]]),1,0)</f>
        <v>#N/A</v>
      </c>
    </row>
    <row r="1750" spans="11:19" x14ac:dyDescent="0.25">
      <c r="K1750" t="str">
        <f t="shared" si="27"/>
        <v/>
      </c>
      <c r="N17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50" t="e">
        <f>VLOOKUP(TableOMP[[#This Row],[Label]],TableAvg[],2,FALSE)</f>
        <v>#N/A</v>
      </c>
      <c r="P1750" t="e">
        <f>VLOOKUP(TableOMP[[#This Row],[Label]],TableAvg[],3,FALSE)</f>
        <v>#N/A</v>
      </c>
      <c r="Q1750" t="e">
        <f>TableOMP[[#This Row],[Avg]]-$U$2*TableOMP[[#This Row],[StdDev]]</f>
        <v>#N/A</v>
      </c>
      <c r="R1750" t="e">
        <f>TableOMP[[#This Row],[Avg]]+$U$2*TableOMP[[#This Row],[StdDev]]</f>
        <v>#N/A</v>
      </c>
      <c r="S1750" t="e">
        <f>IF(AND(TableOMP[[#This Row],[total_time]]&gt;=TableOMP[[#This Row],[Low]], TableOMP[[#This Row],[total_time]]&lt;=TableOMP[[#This Row],[High]]),1,0)</f>
        <v>#N/A</v>
      </c>
    </row>
    <row r="1751" spans="11:19" x14ac:dyDescent="0.25">
      <c r="K1751" t="str">
        <f t="shared" si="27"/>
        <v/>
      </c>
      <c r="N17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51" t="e">
        <f>VLOOKUP(TableOMP[[#This Row],[Label]],TableAvg[],2,FALSE)</f>
        <v>#N/A</v>
      </c>
      <c r="P1751" t="e">
        <f>VLOOKUP(TableOMP[[#This Row],[Label]],TableAvg[],3,FALSE)</f>
        <v>#N/A</v>
      </c>
      <c r="Q1751" t="e">
        <f>TableOMP[[#This Row],[Avg]]-$U$2*TableOMP[[#This Row],[StdDev]]</f>
        <v>#N/A</v>
      </c>
      <c r="R1751" t="e">
        <f>TableOMP[[#This Row],[Avg]]+$U$2*TableOMP[[#This Row],[StdDev]]</f>
        <v>#N/A</v>
      </c>
      <c r="S1751" t="e">
        <f>IF(AND(TableOMP[[#This Row],[total_time]]&gt;=TableOMP[[#This Row],[Low]], TableOMP[[#This Row],[total_time]]&lt;=TableOMP[[#This Row],[High]]),1,0)</f>
        <v>#N/A</v>
      </c>
    </row>
    <row r="1752" spans="11:19" x14ac:dyDescent="0.25">
      <c r="K1752" t="str">
        <f t="shared" si="27"/>
        <v/>
      </c>
      <c r="N17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52" t="e">
        <f>VLOOKUP(TableOMP[[#This Row],[Label]],TableAvg[],2,FALSE)</f>
        <v>#N/A</v>
      </c>
      <c r="P1752" t="e">
        <f>VLOOKUP(TableOMP[[#This Row],[Label]],TableAvg[],3,FALSE)</f>
        <v>#N/A</v>
      </c>
      <c r="Q1752" t="e">
        <f>TableOMP[[#This Row],[Avg]]-$U$2*TableOMP[[#This Row],[StdDev]]</f>
        <v>#N/A</v>
      </c>
      <c r="R1752" t="e">
        <f>TableOMP[[#This Row],[Avg]]+$U$2*TableOMP[[#This Row],[StdDev]]</f>
        <v>#N/A</v>
      </c>
      <c r="S1752" t="e">
        <f>IF(AND(TableOMP[[#This Row],[total_time]]&gt;=TableOMP[[#This Row],[Low]], TableOMP[[#This Row],[total_time]]&lt;=TableOMP[[#This Row],[High]]),1,0)</f>
        <v>#N/A</v>
      </c>
    </row>
    <row r="1753" spans="11:19" x14ac:dyDescent="0.25">
      <c r="K1753" t="str">
        <f t="shared" si="27"/>
        <v/>
      </c>
      <c r="N17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53" t="e">
        <f>VLOOKUP(TableOMP[[#This Row],[Label]],TableAvg[],2,FALSE)</f>
        <v>#N/A</v>
      </c>
      <c r="P1753" t="e">
        <f>VLOOKUP(TableOMP[[#This Row],[Label]],TableAvg[],3,FALSE)</f>
        <v>#N/A</v>
      </c>
      <c r="Q1753" t="e">
        <f>TableOMP[[#This Row],[Avg]]-$U$2*TableOMP[[#This Row],[StdDev]]</f>
        <v>#N/A</v>
      </c>
      <c r="R1753" t="e">
        <f>TableOMP[[#This Row],[Avg]]+$U$2*TableOMP[[#This Row],[StdDev]]</f>
        <v>#N/A</v>
      </c>
      <c r="S1753" t="e">
        <f>IF(AND(TableOMP[[#This Row],[total_time]]&gt;=TableOMP[[#This Row],[Low]], TableOMP[[#This Row],[total_time]]&lt;=TableOMP[[#This Row],[High]]),1,0)</f>
        <v>#N/A</v>
      </c>
    </row>
    <row r="1754" spans="11:19" x14ac:dyDescent="0.25">
      <c r="K1754" t="str">
        <f t="shared" si="27"/>
        <v/>
      </c>
      <c r="N17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54" t="e">
        <f>VLOOKUP(TableOMP[[#This Row],[Label]],TableAvg[],2,FALSE)</f>
        <v>#N/A</v>
      </c>
      <c r="P1754" t="e">
        <f>VLOOKUP(TableOMP[[#This Row],[Label]],TableAvg[],3,FALSE)</f>
        <v>#N/A</v>
      </c>
      <c r="Q1754" t="e">
        <f>TableOMP[[#This Row],[Avg]]-$U$2*TableOMP[[#This Row],[StdDev]]</f>
        <v>#N/A</v>
      </c>
      <c r="R1754" t="e">
        <f>TableOMP[[#This Row],[Avg]]+$U$2*TableOMP[[#This Row],[StdDev]]</f>
        <v>#N/A</v>
      </c>
      <c r="S1754" t="e">
        <f>IF(AND(TableOMP[[#This Row],[total_time]]&gt;=TableOMP[[#This Row],[Low]], TableOMP[[#This Row],[total_time]]&lt;=TableOMP[[#This Row],[High]]),1,0)</f>
        <v>#N/A</v>
      </c>
    </row>
    <row r="1755" spans="11:19" x14ac:dyDescent="0.25">
      <c r="K1755" t="str">
        <f t="shared" si="27"/>
        <v/>
      </c>
      <c r="N17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55" t="e">
        <f>VLOOKUP(TableOMP[[#This Row],[Label]],TableAvg[],2,FALSE)</f>
        <v>#N/A</v>
      </c>
      <c r="P1755" t="e">
        <f>VLOOKUP(TableOMP[[#This Row],[Label]],TableAvg[],3,FALSE)</f>
        <v>#N/A</v>
      </c>
      <c r="Q1755" t="e">
        <f>TableOMP[[#This Row],[Avg]]-$U$2*TableOMP[[#This Row],[StdDev]]</f>
        <v>#N/A</v>
      </c>
      <c r="R1755" t="e">
        <f>TableOMP[[#This Row],[Avg]]+$U$2*TableOMP[[#This Row],[StdDev]]</f>
        <v>#N/A</v>
      </c>
      <c r="S1755" t="e">
        <f>IF(AND(TableOMP[[#This Row],[total_time]]&gt;=TableOMP[[#This Row],[Low]], TableOMP[[#This Row],[total_time]]&lt;=TableOMP[[#This Row],[High]]),1,0)</f>
        <v>#N/A</v>
      </c>
    </row>
    <row r="1756" spans="11:19" x14ac:dyDescent="0.25">
      <c r="K1756" t="str">
        <f t="shared" si="27"/>
        <v/>
      </c>
      <c r="N17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56" t="e">
        <f>VLOOKUP(TableOMP[[#This Row],[Label]],TableAvg[],2,FALSE)</f>
        <v>#N/A</v>
      </c>
      <c r="P1756" t="e">
        <f>VLOOKUP(TableOMP[[#This Row],[Label]],TableAvg[],3,FALSE)</f>
        <v>#N/A</v>
      </c>
      <c r="Q1756" t="e">
        <f>TableOMP[[#This Row],[Avg]]-$U$2*TableOMP[[#This Row],[StdDev]]</f>
        <v>#N/A</v>
      </c>
      <c r="R1756" t="e">
        <f>TableOMP[[#This Row],[Avg]]+$U$2*TableOMP[[#This Row],[StdDev]]</f>
        <v>#N/A</v>
      </c>
      <c r="S1756" t="e">
        <f>IF(AND(TableOMP[[#This Row],[total_time]]&gt;=TableOMP[[#This Row],[Low]], TableOMP[[#This Row],[total_time]]&lt;=TableOMP[[#This Row],[High]]),1,0)</f>
        <v>#N/A</v>
      </c>
    </row>
    <row r="1757" spans="11:19" x14ac:dyDescent="0.25">
      <c r="K1757" t="str">
        <f t="shared" si="27"/>
        <v/>
      </c>
      <c r="N17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57" t="e">
        <f>VLOOKUP(TableOMP[[#This Row],[Label]],TableAvg[],2,FALSE)</f>
        <v>#N/A</v>
      </c>
      <c r="P1757" t="e">
        <f>VLOOKUP(TableOMP[[#This Row],[Label]],TableAvg[],3,FALSE)</f>
        <v>#N/A</v>
      </c>
      <c r="Q1757" t="e">
        <f>TableOMP[[#This Row],[Avg]]-$U$2*TableOMP[[#This Row],[StdDev]]</f>
        <v>#N/A</v>
      </c>
      <c r="R1757" t="e">
        <f>TableOMP[[#This Row],[Avg]]+$U$2*TableOMP[[#This Row],[StdDev]]</f>
        <v>#N/A</v>
      </c>
      <c r="S1757" t="e">
        <f>IF(AND(TableOMP[[#This Row],[total_time]]&gt;=TableOMP[[#This Row],[Low]], TableOMP[[#This Row],[total_time]]&lt;=TableOMP[[#This Row],[High]]),1,0)</f>
        <v>#N/A</v>
      </c>
    </row>
    <row r="1758" spans="11:19" x14ac:dyDescent="0.25">
      <c r="K1758" t="str">
        <f t="shared" si="27"/>
        <v/>
      </c>
      <c r="N17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58" t="e">
        <f>VLOOKUP(TableOMP[[#This Row],[Label]],TableAvg[],2,FALSE)</f>
        <v>#N/A</v>
      </c>
      <c r="P1758" t="e">
        <f>VLOOKUP(TableOMP[[#This Row],[Label]],TableAvg[],3,FALSE)</f>
        <v>#N/A</v>
      </c>
      <c r="Q1758" t="e">
        <f>TableOMP[[#This Row],[Avg]]-$U$2*TableOMP[[#This Row],[StdDev]]</f>
        <v>#N/A</v>
      </c>
      <c r="R1758" t="e">
        <f>TableOMP[[#This Row],[Avg]]+$U$2*TableOMP[[#This Row],[StdDev]]</f>
        <v>#N/A</v>
      </c>
      <c r="S1758" t="e">
        <f>IF(AND(TableOMP[[#This Row],[total_time]]&gt;=TableOMP[[#This Row],[Low]], TableOMP[[#This Row],[total_time]]&lt;=TableOMP[[#This Row],[High]]),1,0)</f>
        <v>#N/A</v>
      </c>
    </row>
    <row r="1759" spans="11:19" x14ac:dyDescent="0.25">
      <c r="K1759" t="str">
        <f t="shared" si="27"/>
        <v/>
      </c>
      <c r="N17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59" t="e">
        <f>VLOOKUP(TableOMP[[#This Row],[Label]],TableAvg[],2,FALSE)</f>
        <v>#N/A</v>
      </c>
      <c r="P1759" t="e">
        <f>VLOOKUP(TableOMP[[#This Row],[Label]],TableAvg[],3,FALSE)</f>
        <v>#N/A</v>
      </c>
      <c r="Q1759" t="e">
        <f>TableOMP[[#This Row],[Avg]]-$U$2*TableOMP[[#This Row],[StdDev]]</f>
        <v>#N/A</v>
      </c>
      <c r="R1759" t="e">
        <f>TableOMP[[#This Row],[Avg]]+$U$2*TableOMP[[#This Row],[StdDev]]</f>
        <v>#N/A</v>
      </c>
      <c r="S1759" t="e">
        <f>IF(AND(TableOMP[[#This Row],[total_time]]&gt;=TableOMP[[#This Row],[Low]], TableOMP[[#This Row],[total_time]]&lt;=TableOMP[[#This Row],[High]]),1,0)</f>
        <v>#N/A</v>
      </c>
    </row>
    <row r="1760" spans="11:19" x14ac:dyDescent="0.25">
      <c r="K1760" t="str">
        <f t="shared" si="27"/>
        <v/>
      </c>
      <c r="N17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60" t="e">
        <f>VLOOKUP(TableOMP[[#This Row],[Label]],TableAvg[],2,FALSE)</f>
        <v>#N/A</v>
      </c>
      <c r="P1760" t="e">
        <f>VLOOKUP(TableOMP[[#This Row],[Label]],TableAvg[],3,FALSE)</f>
        <v>#N/A</v>
      </c>
      <c r="Q1760" t="e">
        <f>TableOMP[[#This Row],[Avg]]-$U$2*TableOMP[[#This Row],[StdDev]]</f>
        <v>#N/A</v>
      </c>
      <c r="R1760" t="e">
        <f>TableOMP[[#This Row],[Avg]]+$U$2*TableOMP[[#This Row],[StdDev]]</f>
        <v>#N/A</v>
      </c>
      <c r="S1760" t="e">
        <f>IF(AND(TableOMP[[#This Row],[total_time]]&gt;=TableOMP[[#This Row],[Low]], TableOMP[[#This Row],[total_time]]&lt;=TableOMP[[#This Row],[High]]),1,0)</f>
        <v>#N/A</v>
      </c>
    </row>
    <row r="1761" spans="11:19" x14ac:dyDescent="0.25">
      <c r="K1761" t="str">
        <f t="shared" si="27"/>
        <v/>
      </c>
      <c r="N17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61" t="e">
        <f>VLOOKUP(TableOMP[[#This Row],[Label]],TableAvg[],2,FALSE)</f>
        <v>#N/A</v>
      </c>
      <c r="P1761" t="e">
        <f>VLOOKUP(TableOMP[[#This Row],[Label]],TableAvg[],3,FALSE)</f>
        <v>#N/A</v>
      </c>
      <c r="Q1761" t="e">
        <f>TableOMP[[#This Row],[Avg]]-$U$2*TableOMP[[#This Row],[StdDev]]</f>
        <v>#N/A</v>
      </c>
      <c r="R1761" t="e">
        <f>TableOMP[[#This Row],[Avg]]+$U$2*TableOMP[[#This Row],[StdDev]]</f>
        <v>#N/A</v>
      </c>
      <c r="S1761" t="e">
        <f>IF(AND(TableOMP[[#This Row],[total_time]]&gt;=TableOMP[[#This Row],[Low]], TableOMP[[#This Row],[total_time]]&lt;=TableOMP[[#This Row],[High]]),1,0)</f>
        <v>#N/A</v>
      </c>
    </row>
    <row r="1762" spans="11:19" x14ac:dyDescent="0.25">
      <c r="K1762" t="str">
        <f t="shared" si="27"/>
        <v/>
      </c>
      <c r="N17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62" t="e">
        <f>VLOOKUP(TableOMP[[#This Row],[Label]],TableAvg[],2,FALSE)</f>
        <v>#N/A</v>
      </c>
      <c r="P1762" t="e">
        <f>VLOOKUP(TableOMP[[#This Row],[Label]],TableAvg[],3,FALSE)</f>
        <v>#N/A</v>
      </c>
      <c r="Q1762" t="e">
        <f>TableOMP[[#This Row],[Avg]]-$U$2*TableOMP[[#This Row],[StdDev]]</f>
        <v>#N/A</v>
      </c>
      <c r="R1762" t="e">
        <f>TableOMP[[#This Row],[Avg]]+$U$2*TableOMP[[#This Row],[StdDev]]</f>
        <v>#N/A</v>
      </c>
      <c r="S1762" t="e">
        <f>IF(AND(TableOMP[[#This Row],[total_time]]&gt;=TableOMP[[#This Row],[Low]], TableOMP[[#This Row],[total_time]]&lt;=TableOMP[[#This Row],[High]]),1,0)</f>
        <v>#N/A</v>
      </c>
    </row>
    <row r="1763" spans="11:19" x14ac:dyDescent="0.25">
      <c r="K1763" t="str">
        <f t="shared" si="27"/>
        <v/>
      </c>
      <c r="N17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63" t="e">
        <f>VLOOKUP(TableOMP[[#This Row],[Label]],TableAvg[],2,FALSE)</f>
        <v>#N/A</v>
      </c>
      <c r="P1763" t="e">
        <f>VLOOKUP(TableOMP[[#This Row],[Label]],TableAvg[],3,FALSE)</f>
        <v>#N/A</v>
      </c>
      <c r="Q1763" t="e">
        <f>TableOMP[[#This Row],[Avg]]-$U$2*TableOMP[[#This Row],[StdDev]]</f>
        <v>#N/A</v>
      </c>
      <c r="R1763" t="e">
        <f>TableOMP[[#This Row],[Avg]]+$U$2*TableOMP[[#This Row],[StdDev]]</f>
        <v>#N/A</v>
      </c>
      <c r="S1763" t="e">
        <f>IF(AND(TableOMP[[#This Row],[total_time]]&gt;=TableOMP[[#This Row],[Low]], TableOMP[[#This Row],[total_time]]&lt;=TableOMP[[#This Row],[High]]),1,0)</f>
        <v>#N/A</v>
      </c>
    </row>
    <row r="1764" spans="11:19" x14ac:dyDescent="0.25">
      <c r="K1764" t="str">
        <f t="shared" si="27"/>
        <v/>
      </c>
      <c r="N17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64" t="e">
        <f>VLOOKUP(TableOMP[[#This Row],[Label]],TableAvg[],2,FALSE)</f>
        <v>#N/A</v>
      </c>
      <c r="P1764" t="e">
        <f>VLOOKUP(TableOMP[[#This Row],[Label]],TableAvg[],3,FALSE)</f>
        <v>#N/A</v>
      </c>
      <c r="Q1764" t="e">
        <f>TableOMP[[#This Row],[Avg]]-$U$2*TableOMP[[#This Row],[StdDev]]</f>
        <v>#N/A</v>
      </c>
      <c r="R1764" t="e">
        <f>TableOMP[[#This Row],[Avg]]+$U$2*TableOMP[[#This Row],[StdDev]]</f>
        <v>#N/A</v>
      </c>
      <c r="S1764" t="e">
        <f>IF(AND(TableOMP[[#This Row],[total_time]]&gt;=TableOMP[[#This Row],[Low]], TableOMP[[#This Row],[total_time]]&lt;=TableOMP[[#This Row],[High]]),1,0)</f>
        <v>#N/A</v>
      </c>
    </row>
    <row r="1765" spans="11:19" x14ac:dyDescent="0.25">
      <c r="K1765" t="str">
        <f t="shared" si="27"/>
        <v/>
      </c>
      <c r="N17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65" t="e">
        <f>VLOOKUP(TableOMP[[#This Row],[Label]],TableAvg[],2,FALSE)</f>
        <v>#N/A</v>
      </c>
      <c r="P1765" t="e">
        <f>VLOOKUP(TableOMP[[#This Row],[Label]],TableAvg[],3,FALSE)</f>
        <v>#N/A</v>
      </c>
      <c r="Q1765" t="e">
        <f>TableOMP[[#This Row],[Avg]]-$U$2*TableOMP[[#This Row],[StdDev]]</f>
        <v>#N/A</v>
      </c>
      <c r="R1765" t="e">
        <f>TableOMP[[#This Row],[Avg]]+$U$2*TableOMP[[#This Row],[StdDev]]</f>
        <v>#N/A</v>
      </c>
      <c r="S1765" t="e">
        <f>IF(AND(TableOMP[[#This Row],[total_time]]&gt;=TableOMP[[#This Row],[Low]], TableOMP[[#This Row],[total_time]]&lt;=TableOMP[[#This Row],[High]]),1,0)</f>
        <v>#N/A</v>
      </c>
    </row>
    <row r="1766" spans="11:19" x14ac:dyDescent="0.25">
      <c r="K1766" t="str">
        <f t="shared" si="27"/>
        <v/>
      </c>
      <c r="N17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66" t="e">
        <f>VLOOKUP(TableOMP[[#This Row],[Label]],TableAvg[],2,FALSE)</f>
        <v>#N/A</v>
      </c>
      <c r="P1766" t="e">
        <f>VLOOKUP(TableOMP[[#This Row],[Label]],TableAvg[],3,FALSE)</f>
        <v>#N/A</v>
      </c>
      <c r="Q1766" t="e">
        <f>TableOMP[[#This Row],[Avg]]-$U$2*TableOMP[[#This Row],[StdDev]]</f>
        <v>#N/A</v>
      </c>
      <c r="R1766" t="e">
        <f>TableOMP[[#This Row],[Avg]]+$U$2*TableOMP[[#This Row],[StdDev]]</f>
        <v>#N/A</v>
      </c>
      <c r="S1766" t="e">
        <f>IF(AND(TableOMP[[#This Row],[total_time]]&gt;=TableOMP[[#This Row],[Low]], TableOMP[[#This Row],[total_time]]&lt;=TableOMP[[#This Row],[High]]),1,0)</f>
        <v>#N/A</v>
      </c>
    </row>
    <row r="1767" spans="11:19" x14ac:dyDescent="0.25">
      <c r="K1767" t="str">
        <f t="shared" si="27"/>
        <v/>
      </c>
      <c r="N17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67" t="e">
        <f>VLOOKUP(TableOMP[[#This Row],[Label]],TableAvg[],2,FALSE)</f>
        <v>#N/A</v>
      </c>
      <c r="P1767" t="e">
        <f>VLOOKUP(TableOMP[[#This Row],[Label]],TableAvg[],3,FALSE)</f>
        <v>#N/A</v>
      </c>
      <c r="Q1767" t="e">
        <f>TableOMP[[#This Row],[Avg]]-$U$2*TableOMP[[#This Row],[StdDev]]</f>
        <v>#N/A</v>
      </c>
      <c r="R1767" t="e">
        <f>TableOMP[[#This Row],[Avg]]+$U$2*TableOMP[[#This Row],[StdDev]]</f>
        <v>#N/A</v>
      </c>
      <c r="S1767" t="e">
        <f>IF(AND(TableOMP[[#This Row],[total_time]]&gt;=TableOMP[[#This Row],[Low]], TableOMP[[#This Row],[total_time]]&lt;=TableOMP[[#This Row],[High]]),1,0)</f>
        <v>#N/A</v>
      </c>
    </row>
    <row r="1768" spans="11:19" x14ac:dyDescent="0.25">
      <c r="K1768" t="str">
        <f t="shared" si="27"/>
        <v/>
      </c>
      <c r="N17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68" t="e">
        <f>VLOOKUP(TableOMP[[#This Row],[Label]],TableAvg[],2,FALSE)</f>
        <v>#N/A</v>
      </c>
      <c r="P1768" t="e">
        <f>VLOOKUP(TableOMP[[#This Row],[Label]],TableAvg[],3,FALSE)</f>
        <v>#N/A</v>
      </c>
      <c r="Q1768" t="e">
        <f>TableOMP[[#This Row],[Avg]]-$U$2*TableOMP[[#This Row],[StdDev]]</f>
        <v>#N/A</v>
      </c>
      <c r="R1768" t="e">
        <f>TableOMP[[#This Row],[Avg]]+$U$2*TableOMP[[#This Row],[StdDev]]</f>
        <v>#N/A</v>
      </c>
      <c r="S1768" t="e">
        <f>IF(AND(TableOMP[[#This Row],[total_time]]&gt;=TableOMP[[#This Row],[Low]], TableOMP[[#This Row],[total_time]]&lt;=TableOMP[[#This Row],[High]]),1,0)</f>
        <v>#N/A</v>
      </c>
    </row>
    <row r="1769" spans="11:19" x14ac:dyDescent="0.25">
      <c r="K1769" t="str">
        <f t="shared" si="27"/>
        <v/>
      </c>
      <c r="N17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69" t="e">
        <f>VLOOKUP(TableOMP[[#This Row],[Label]],TableAvg[],2,FALSE)</f>
        <v>#N/A</v>
      </c>
      <c r="P1769" t="e">
        <f>VLOOKUP(TableOMP[[#This Row],[Label]],TableAvg[],3,FALSE)</f>
        <v>#N/A</v>
      </c>
      <c r="Q1769" t="e">
        <f>TableOMP[[#This Row],[Avg]]-$U$2*TableOMP[[#This Row],[StdDev]]</f>
        <v>#N/A</v>
      </c>
      <c r="R1769" t="e">
        <f>TableOMP[[#This Row],[Avg]]+$U$2*TableOMP[[#This Row],[StdDev]]</f>
        <v>#N/A</v>
      </c>
      <c r="S1769" t="e">
        <f>IF(AND(TableOMP[[#This Row],[total_time]]&gt;=TableOMP[[#This Row],[Low]], TableOMP[[#This Row],[total_time]]&lt;=TableOMP[[#This Row],[High]]),1,0)</f>
        <v>#N/A</v>
      </c>
    </row>
    <row r="1770" spans="11:19" x14ac:dyDescent="0.25">
      <c r="K1770" t="str">
        <f t="shared" si="27"/>
        <v/>
      </c>
      <c r="N17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70" t="e">
        <f>VLOOKUP(TableOMP[[#This Row],[Label]],TableAvg[],2,FALSE)</f>
        <v>#N/A</v>
      </c>
      <c r="P1770" t="e">
        <f>VLOOKUP(TableOMP[[#This Row],[Label]],TableAvg[],3,FALSE)</f>
        <v>#N/A</v>
      </c>
      <c r="Q1770" t="e">
        <f>TableOMP[[#This Row],[Avg]]-$U$2*TableOMP[[#This Row],[StdDev]]</f>
        <v>#N/A</v>
      </c>
      <c r="R1770" t="e">
        <f>TableOMP[[#This Row],[Avg]]+$U$2*TableOMP[[#This Row],[StdDev]]</f>
        <v>#N/A</v>
      </c>
      <c r="S1770" t="e">
        <f>IF(AND(TableOMP[[#This Row],[total_time]]&gt;=TableOMP[[#This Row],[Low]], TableOMP[[#This Row],[total_time]]&lt;=TableOMP[[#This Row],[High]]),1,0)</f>
        <v>#N/A</v>
      </c>
    </row>
    <row r="1771" spans="11:19" x14ac:dyDescent="0.25">
      <c r="K1771" t="str">
        <f t="shared" si="27"/>
        <v/>
      </c>
      <c r="N17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71" t="e">
        <f>VLOOKUP(TableOMP[[#This Row],[Label]],TableAvg[],2,FALSE)</f>
        <v>#N/A</v>
      </c>
      <c r="P1771" t="e">
        <f>VLOOKUP(TableOMP[[#This Row],[Label]],TableAvg[],3,FALSE)</f>
        <v>#N/A</v>
      </c>
      <c r="Q1771" t="e">
        <f>TableOMP[[#This Row],[Avg]]-$U$2*TableOMP[[#This Row],[StdDev]]</f>
        <v>#N/A</v>
      </c>
      <c r="R1771" t="e">
        <f>TableOMP[[#This Row],[Avg]]+$U$2*TableOMP[[#This Row],[StdDev]]</f>
        <v>#N/A</v>
      </c>
      <c r="S1771" t="e">
        <f>IF(AND(TableOMP[[#This Row],[total_time]]&gt;=TableOMP[[#This Row],[Low]], TableOMP[[#This Row],[total_time]]&lt;=TableOMP[[#This Row],[High]]),1,0)</f>
        <v>#N/A</v>
      </c>
    </row>
    <row r="1772" spans="11:19" x14ac:dyDescent="0.25">
      <c r="K1772" t="str">
        <f t="shared" si="27"/>
        <v/>
      </c>
      <c r="N17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72" t="e">
        <f>VLOOKUP(TableOMP[[#This Row],[Label]],TableAvg[],2,FALSE)</f>
        <v>#N/A</v>
      </c>
      <c r="P1772" t="e">
        <f>VLOOKUP(TableOMP[[#This Row],[Label]],TableAvg[],3,FALSE)</f>
        <v>#N/A</v>
      </c>
      <c r="Q1772" t="e">
        <f>TableOMP[[#This Row],[Avg]]-$U$2*TableOMP[[#This Row],[StdDev]]</f>
        <v>#N/A</v>
      </c>
      <c r="R1772" t="e">
        <f>TableOMP[[#This Row],[Avg]]+$U$2*TableOMP[[#This Row],[StdDev]]</f>
        <v>#N/A</v>
      </c>
      <c r="S1772" t="e">
        <f>IF(AND(TableOMP[[#This Row],[total_time]]&gt;=TableOMP[[#This Row],[Low]], TableOMP[[#This Row],[total_time]]&lt;=TableOMP[[#This Row],[High]]),1,0)</f>
        <v>#N/A</v>
      </c>
    </row>
    <row r="1773" spans="11:19" x14ac:dyDescent="0.25">
      <c r="K1773" t="str">
        <f t="shared" si="27"/>
        <v/>
      </c>
      <c r="N17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73" t="e">
        <f>VLOOKUP(TableOMP[[#This Row],[Label]],TableAvg[],2,FALSE)</f>
        <v>#N/A</v>
      </c>
      <c r="P1773" t="e">
        <f>VLOOKUP(TableOMP[[#This Row],[Label]],TableAvg[],3,FALSE)</f>
        <v>#N/A</v>
      </c>
      <c r="Q1773" t="e">
        <f>TableOMP[[#This Row],[Avg]]-$U$2*TableOMP[[#This Row],[StdDev]]</f>
        <v>#N/A</v>
      </c>
      <c r="R1773" t="e">
        <f>TableOMP[[#This Row],[Avg]]+$U$2*TableOMP[[#This Row],[StdDev]]</f>
        <v>#N/A</v>
      </c>
      <c r="S1773" t="e">
        <f>IF(AND(TableOMP[[#This Row],[total_time]]&gt;=TableOMP[[#This Row],[Low]], TableOMP[[#This Row],[total_time]]&lt;=TableOMP[[#This Row],[High]]),1,0)</f>
        <v>#N/A</v>
      </c>
    </row>
    <row r="1774" spans="11:19" x14ac:dyDescent="0.25">
      <c r="K1774" t="str">
        <f t="shared" si="27"/>
        <v/>
      </c>
      <c r="N17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74" t="e">
        <f>VLOOKUP(TableOMP[[#This Row],[Label]],TableAvg[],2,FALSE)</f>
        <v>#N/A</v>
      </c>
      <c r="P1774" t="e">
        <f>VLOOKUP(TableOMP[[#This Row],[Label]],TableAvg[],3,FALSE)</f>
        <v>#N/A</v>
      </c>
      <c r="Q1774" t="e">
        <f>TableOMP[[#This Row],[Avg]]-$U$2*TableOMP[[#This Row],[StdDev]]</f>
        <v>#N/A</v>
      </c>
      <c r="R1774" t="e">
        <f>TableOMP[[#This Row],[Avg]]+$U$2*TableOMP[[#This Row],[StdDev]]</f>
        <v>#N/A</v>
      </c>
      <c r="S1774" t="e">
        <f>IF(AND(TableOMP[[#This Row],[total_time]]&gt;=TableOMP[[#This Row],[Low]], TableOMP[[#This Row],[total_time]]&lt;=TableOMP[[#This Row],[High]]),1,0)</f>
        <v>#N/A</v>
      </c>
    </row>
    <row r="1775" spans="11:19" x14ac:dyDescent="0.25">
      <c r="K1775" t="str">
        <f t="shared" si="27"/>
        <v/>
      </c>
      <c r="N17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75" t="e">
        <f>VLOOKUP(TableOMP[[#This Row],[Label]],TableAvg[],2,FALSE)</f>
        <v>#N/A</v>
      </c>
      <c r="P1775" t="e">
        <f>VLOOKUP(TableOMP[[#This Row],[Label]],TableAvg[],3,FALSE)</f>
        <v>#N/A</v>
      </c>
      <c r="Q1775" t="e">
        <f>TableOMP[[#This Row],[Avg]]-$U$2*TableOMP[[#This Row],[StdDev]]</f>
        <v>#N/A</v>
      </c>
      <c r="R1775" t="e">
        <f>TableOMP[[#This Row],[Avg]]+$U$2*TableOMP[[#This Row],[StdDev]]</f>
        <v>#N/A</v>
      </c>
      <c r="S1775" t="e">
        <f>IF(AND(TableOMP[[#This Row],[total_time]]&gt;=TableOMP[[#This Row],[Low]], TableOMP[[#This Row],[total_time]]&lt;=TableOMP[[#This Row],[High]]),1,0)</f>
        <v>#N/A</v>
      </c>
    </row>
    <row r="1776" spans="11:19" x14ac:dyDescent="0.25">
      <c r="K1776" t="str">
        <f t="shared" si="27"/>
        <v/>
      </c>
      <c r="N17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76" t="e">
        <f>VLOOKUP(TableOMP[[#This Row],[Label]],TableAvg[],2,FALSE)</f>
        <v>#N/A</v>
      </c>
      <c r="P1776" t="e">
        <f>VLOOKUP(TableOMP[[#This Row],[Label]],TableAvg[],3,FALSE)</f>
        <v>#N/A</v>
      </c>
      <c r="Q1776" t="e">
        <f>TableOMP[[#This Row],[Avg]]-$U$2*TableOMP[[#This Row],[StdDev]]</f>
        <v>#N/A</v>
      </c>
      <c r="R1776" t="e">
        <f>TableOMP[[#This Row],[Avg]]+$U$2*TableOMP[[#This Row],[StdDev]]</f>
        <v>#N/A</v>
      </c>
      <c r="S1776" t="e">
        <f>IF(AND(TableOMP[[#This Row],[total_time]]&gt;=TableOMP[[#This Row],[Low]], TableOMP[[#This Row],[total_time]]&lt;=TableOMP[[#This Row],[High]]),1,0)</f>
        <v>#N/A</v>
      </c>
    </row>
    <row r="1777" spans="11:19" x14ac:dyDescent="0.25">
      <c r="K1777" t="str">
        <f t="shared" si="27"/>
        <v/>
      </c>
      <c r="N17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77" t="e">
        <f>VLOOKUP(TableOMP[[#This Row],[Label]],TableAvg[],2,FALSE)</f>
        <v>#N/A</v>
      </c>
      <c r="P1777" t="e">
        <f>VLOOKUP(TableOMP[[#This Row],[Label]],TableAvg[],3,FALSE)</f>
        <v>#N/A</v>
      </c>
      <c r="Q1777" t="e">
        <f>TableOMP[[#This Row],[Avg]]-$U$2*TableOMP[[#This Row],[StdDev]]</f>
        <v>#N/A</v>
      </c>
      <c r="R1777" t="e">
        <f>TableOMP[[#This Row],[Avg]]+$U$2*TableOMP[[#This Row],[StdDev]]</f>
        <v>#N/A</v>
      </c>
      <c r="S1777" t="e">
        <f>IF(AND(TableOMP[[#This Row],[total_time]]&gt;=TableOMP[[#This Row],[Low]], TableOMP[[#This Row],[total_time]]&lt;=TableOMP[[#This Row],[High]]),1,0)</f>
        <v>#N/A</v>
      </c>
    </row>
    <row r="1778" spans="11:19" x14ac:dyDescent="0.25">
      <c r="K1778" t="str">
        <f t="shared" si="27"/>
        <v/>
      </c>
      <c r="N17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78" t="e">
        <f>VLOOKUP(TableOMP[[#This Row],[Label]],TableAvg[],2,FALSE)</f>
        <v>#N/A</v>
      </c>
      <c r="P1778" t="e">
        <f>VLOOKUP(TableOMP[[#This Row],[Label]],TableAvg[],3,FALSE)</f>
        <v>#N/A</v>
      </c>
      <c r="Q1778" t="e">
        <f>TableOMP[[#This Row],[Avg]]-$U$2*TableOMP[[#This Row],[StdDev]]</f>
        <v>#N/A</v>
      </c>
      <c r="R1778" t="e">
        <f>TableOMP[[#This Row],[Avg]]+$U$2*TableOMP[[#This Row],[StdDev]]</f>
        <v>#N/A</v>
      </c>
      <c r="S1778" t="e">
        <f>IF(AND(TableOMP[[#This Row],[total_time]]&gt;=TableOMP[[#This Row],[Low]], TableOMP[[#This Row],[total_time]]&lt;=TableOMP[[#This Row],[High]]),1,0)</f>
        <v>#N/A</v>
      </c>
    </row>
    <row r="1779" spans="11:19" x14ac:dyDescent="0.25">
      <c r="K1779" t="str">
        <f t="shared" si="27"/>
        <v/>
      </c>
      <c r="N17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79" t="e">
        <f>VLOOKUP(TableOMP[[#This Row],[Label]],TableAvg[],2,FALSE)</f>
        <v>#N/A</v>
      </c>
      <c r="P1779" t="e">
        <f>VLOOKUP(TableOMP[[#This Row],[Label]],TableAvg[],3,FALSE)</f>
        <v>#N/A</v>
      </c>
      <c r="Q1779" t="e">
        <f>TableOMP[[#This Row],[Avg]]-$U$2*TableOMP[[#This Row],[StdDev]]</f>
        <v>#N/A</v>
      </c>
      <c r="R1779" t="e">
        <f>TableOMP[[#This Row],[Avg]]+$U$2*TableOMP[[#This Row],[StdDev]]</f>
        <v>#N/A</v>
      </c>
      <c r="S1779" t="e">
        <f>IF(AND(TableOMP[[#This Row],[total_time]]&gt;=TableOMP[[#This Row],[Low]], TableOMP[[#This Row],[total_time]]&lt;=TableOMP[[#This Row],[High]]),1,0)</f>
        <v>#N/A</v>
      </c>
    </row>
    <row r="1780" spans="11:19" x14ac:dyDescent="0.25">
      <c r="K1780" t="str">
        <f t="shared" si="27"/>
        <v/>
      </c>
      <c r="N17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80" t="e">
        <f>VLOOKUP(TableOMP[[#This Row],[Label]],TableAvg[],2,FALSE)</f>
        <v>#N/A</v>
      </c>
      <c r="P1780" t="e">
        <f>VLOOKUP(TableOMP[[#This Row],[Label]],TableAvg[],3,FALSE)</f>
        <v>#N/A</v>
      </c>
      <c r="Q1780" t="e">
        <f>TableOMP[[#This Row],[Avg]]-$U$2*TableOMP[[#This Row],[StdDev]]</f>
        <v>#N/A</v>
      </c>
      <c r="R1780" t="e">
        <f>TableOMP[[#This Row],[Avg]]+$U$2*TableOMP[[#This Row],[StdDev]]</f>
        <v>#N/A</v>
      </c>
      <c r="S1780" t="e">
        <f>IF(AND(TableOMP[[#This Row],[total_time]]&gt;=TableOMP[[#This Row],[Low]], TableOMP[[#This Row],[total_time]]&lt;=TableOMP[[#This Row],[High]]),1,0)</f>
        <v>#N/A</v>
      </c>
    </row>
    <row r="1781" spans="11:19" x14ac:dyDescent="0.25">
      <c r="K1781" t="str">
        <f t="shared" si="27"/>
        <v/>
      </c>
      <c r="N17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81" t="e">
        <f>VLOOKUP(TableOMP[[#This Row],[Label]],TableAvg[],2,FALSE)</f>
        <v>#N/A</v>
      </c>
      <c r="P1781" t="e">
        <f>VLOOKUP(TableOMP[[#This Row],[Label]],TableAvg[],3,FALSE)</f>
        <v>#N/A</v>
      </c>
      <c r="Q1781" t="e">
        <f>TableOMP[[#This Row],[Avg]]-$U$2*TableOMP[[#This Row],[StdDev]]</f>
        <v>#N/A</v>
      </c>
      <c r="R1781" t="e">
        <f>TableOMP[[#This Row],[Avg]]+$U$2*TableOMP[[#This Row],[StdDev]]</f>
        <v>#N/A</v>
      </c>
      <c r="S1781" t="e">
        <f>IF(AND(TableOMP[[#This Row],[total_time]]&gt;=TableOMP[[#This Row],[Low]], TableOMP[[#This Row],[total_time]]&lt;=TableOMP[[#This Row],[High]]),1,0)</f>
        <v>#N/A</v>
      </c>
    </row>
    <row r="1782" spans="11:19" x14ac:dyDescent="0.25">
      <c r="K1782" t="str">
        <f t="shared" si="27"/>
        <v/>
      </c>
      <c r="N17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82" t="e">
        <f>VLOOKUP(TableOMP[[#This Row],[Label]],TableAvg[],2,FALSE)</f>
        <v>#N/A</v>
      </c>
      <c r="P1782" t="e">
        <f>VLOOKUP(TableOMP[[#This Row],[Label]],TableAvg[],3,FALSE)</f>
        <v>#N/A</v>
      </c>
      <c r="Q1782" t="e">
        <f>TableOMP[[#This Row],[Avg]]-$U$2*TableOMP[[#This Row],[StdDev]]</f>
        <v>#N/A</v>
      </c>
      <c r="R1782" t="e">
        <f>TableOMP[[#This Row],[Avg]]+$U$2*TableOMP[[#This Row],[StdDev]]</f>
        <v>#N/A</v>
      </c>
      <c r="S1782" t="e">
        <f>IF(AND(TableOMP[[#This Row],[total_time]]&gt;=TableOMP[[#This Row],[Low]], TableOMP[[#This Row],[total_time]]&lt;=TableOMP[[#This Row],[High]]),1,0)</f>
        <v>#N/A</v>
      </c>
    </row>
    <row r="1783" spans="11:19" x14ac:dyDescent="0.25">
      <c r="K1783" t="str">
        <f t="shared" si="27"/>
        <v/>
      </c>
      <c r="N17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83" t="e">
        <f>VLOOKUP(TableOMP[[#This Row],[Label]],TableAvg[],2,FALSE)</f>
        <v>#N/A</v>
      </c>
      <c r="P1783" t="e">
        <f>VLOOKUP(TableOMP[[#This Row],[Label]],TableAvg[],3,FALSE)</f>
        <v>#N/A</v>
      </c>
      <c r="Q1783" t="e">
        <f>TableOMP[[#This Row],[Avg]]-$U$2*TableOMP[[#This Row],[StdDev]]</f>
        <v>#N/A</v>
      </c>
      <c r="R1783" t="e">
        <f>TableOMP[[#This Row],[Avg]]+$U$2*TableOMP[[#This Row],[StdDev]]</f>
        <v>#N/A</v>
      </c>
      <c r="S1783" t="e">
        <f>IF(AND(TableOMP[[#This Row],[total_time]]&gt;=TableOMP[[#This Row],[Low]], TableOMP[[#This Row],[total_time]]&lt;=TableOMP[[#This Row],[High]]),1,0)</f>
        <v>#N/A</v>
      </c>
    </row>
    <row r="1784" spans="11:19" x14ac:dyDescent="0.25">
      <c r="K1784" t="str">
        <f t="shared" si="27"/>
        <v/>
      </c>
      <c r="N17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84" t="e">
        <f>VLOOKUP(TableOMP[[#This Row],[Label]],TableAvg[],2,FALSE)</f>
        <v>#N/A</v>
      </c>
      <c r="P1784" t="e">
        <f>VLOOKUP(TableOMP[[#This Row],[Label]],TableAvg[],3,FALSE)</f>
        <v>#N/A</v>
      </c>
      <c r="Q1784" t="e">
        <f>TableOMP[[#This Row],[Avg]]-$U$2*TableOMP[[#This Row],[StdDev]]</f>
        <v>#N/A</v>
      </c>
      <c r="R1784" t="e">
        <f>TableOMP[[#This Row],[Avg]]+$U$2*TableOMP[[#This Row],[StdDev]]</f>
        <v>#N/A</v>
      </c>
      <c r="S1784" t="e">
        <f>IF(AND(TableOMP[[#This Row],[total_time]]&gt;=TableOMP[[#This Row],[Low]], TableOMP[[#This Row],[total_time]]&lt;=TableOMP[[#This Row],[High]]),1,0)</f>
        <v>#N/A</v>
      </c>
    </row>
    <row r="1785" spans="11:19" x14ac:dyDescent="0.25">
      <c r="K1785" t="str">
        <f t="shared" si="27"/>
        <v/>
      </c>
      <c r="N17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85" t="e">
        <f>VLOOKUP(TableOMP[[#This Row],[Label]],TableAvg[],2,FALSE)</f>
        <v>#N/A</v>
      </c>
      <c r="P1785" t="e">
        <f>VLOOKUP(TableOMP[[#This Row],[Label]],TableAvg[],3,FALSE)</f>
        <v>#N/A</v>
      </c>
      <c r="Q1785" t="e">
        <f>TableOMP[[#This Row],[Avg]]-$U$2*TableOMP[[#This Row],[StdDev]]</f>
        <v>#N/A</v>
      </c>
      <c r="R1785" t="e">
        <f>TableOMP[[#This Row],[Avg]]+$U$2*TableOMP[[#This Row],[StdDev]]</f>
        <v>#N/A</v>
      </c>
      <c r="S1785" t="e">
        <f>IF(AND(TableOMP[[#This Row],[total_time]]&gt;=TableOMP[[#This Row],[Low]], TableOMP[[#This Row],[total_time]]&lt;=TableOMP[[#This Row],[High]]),1,0)</f>
        <v>#N/A</v>
      </c>
    </row>
    <row r="1786" spans="11:19" x14ac:dyDescent="0.25">
      <c r="K1786" t="str">
        <f t="shared" si="27"/>
        <v/>
      </c>
      <c r="N17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86" t="e">
        <f>VLOOKUP(TableOMP[[#This Row],[Label]],TableAvg[],2,FALSE)</f>
        <v>#N/A</v>
      </c>
      <c r="P1786" t="e">
        <f>VLOOKUP(TableOMP[[#This Row],[Label]],TableAvg[],3,FALSE)</f>
        <v>#N/A</v>
      </c>
      <c r="Q1786" t="e">
        <f>TableOMP[[#This Row],[Avg]]-$U$2*TableOMP[[#This Row],[StdDev]]</f>
        <v>#N/A</v>
      </c>
      <c r="R1786" t="e">
        <f>TableOMP[[#This Row],[Avg]]+$U$2*TableOMP[[#This Row],[StdDev]]</f>
        <v>#N/A</v>
      </c>
      <c r="S1786" t="e">
        <f>IF(AND(TableOMP[[#This Row],[total_time]]&gt;=TableOMP[[#This Row],[Low]], TableOMP[[#This Row],[total_time]]&lt;=TableOMP[[#This Row],[High]]),1,0)</f>
        <v>#N/A</v>
      </c>
    </row>
    <row r="1787" spans="11:19" x14ac:dyDescent="0.25">
      <c r="K1787" t="str">
        <f t="shared" si="27"/>
        <v/>
      </c>
      <c r="N17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87" t="e">
        <f>VLOOKUP(TableOMP[[#This Row],[Label]],TableAvg[],2,FALSE)</f>
        <v>#N/A</v>
      </c>
      <c r="P1787" t="e">
        <f>VLOOKUP(TableOMP[[#This Row],[Label]],TableAvg[],3,FALSE)</f>
        <v>#N/A</v>
      </c>
      <c r="Q1787" t="e">
        <f>TableOMP[[#This Row],[Avg]]-$U$2*TableOMP[[#This Row],[StdDev]]</f>
        <v>#N/A</v>
      </c>
      <c r="R1787" t="e">
        <f>TableOMP[[#This Row],[Avg]]+$U$2*TableOMP[[#This Row],[StdDev]]</f>
        <v>#N/A</v>
      </c>
      <c r="S1787" t="e">
        <f>IF(AND(TableOMP[[#This Row],[total_time]]&gt;=TableOMP[[#This Row],[Low]], TableOMP[[#This Row],[total_time]]&lt;=TableOMP[[#This Row],[High]]),1,0)</f>
        <v>#N/A</v>
      </c>
    </row>
    <row r="1788" spans="11:19" x14ac:dyDescent="0.25">
      <c r="K1788" t="str">
        <f t="shared" si="27"/>
        <v/>
      </c>
      <c r="N17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88" t="e">
        <f>VLOOKUP(TableOMP[[#This Row],[Label]],TableAvg[],2,FALSE)</f>
        <v>#N/A</v>
      </c>
      <c r="P1788" t="e">
        <f>VLOOKUP(TableOMP[[#This Row],[Label]],TableAvg[],3,FALSE)</f>
        <v>#N/A</v>
      </c>
      <c r="Q1788" t="e">
        <f>TableOMP[[#This Row],[Avg]]-$U$2*TableOMP[[#This Row],[StdDev]]</f>
        <v>#N/A</v>
      </c>
      <c r="R1788" t="e">
        <f>TableOMP[[#This Row],[Avg]]+$U$2*TableOMP[[#This Row],[StdDev]]</f>
        <v>#N/A</v>
      </c>
      <c r="S1788" t="e">
        <f>IF(AND(TableOMP[[#This Row],[total_time]]&gt;=TableOMP[[#This Row],[Low]], TableOMP[[#This Row],[total_time]]&lt;=TableOMP[[#This Row],[High]]),1,0)</f>
        <v>#N/A</v>
      </c>
    </row>
    <row r="1789" spans="11:19" x14ac:dyDescent="0.25">
      <c r="K1789" t="str">
        <f t="shared" si="27"/>
        <v/>
      </c>
      <c r="N17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89" t="e">
        <f>VLOOKUP(TableOMP[[#This Row],[Label]],TableAvg[],2,FALSE)</f>
        <v>#N/A</v>
      </c>
      <c r="P1789" t="e">
        <f>VLOOKUP(TableOMP[[#This Row],[Label]],TableAvg[],3,FALSE)</f>
        <v>#N/A</v>
      </c>
      <c r="Q1789" t="e">
        <f>TableOMP[[#This Row],[Avg]]-$U$2*TableOMP[[#This Row],[StdDev]]</f>
        <v>#N/A</v>
      </c>
      <c r="R1789" t="e">
        <f>TableOMP[[#This Row],[Avg]]+$U$2*TableOMP[[#This Row],[StdDev]]</f>
        <v>#N/A</v>
      </c>
      <c r="S1789" t="e">
        <f>IF(AND(TableOMP[[#This Row],[total_time]]&gt;=TableOMP[[#This Row],[Low]], TableOMP[[#This Row],[total_time]]&lt;=TableOMP[[#This Row],[High]]),1,0)</f>
        <v>#N/A</v>
      </c>
    </row>
    <row r="1790" spans="11:19" x14ac:dyDescent="0.25">
      <c r="K1790" t="str">
        <f t="shared" si="27"/>
        <v/>
      </c>
      <c r="N17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90" t="e">
        <f>VLOOKUP(TableOMP[[#This Row],[Label]],TableAvg[],2,FALSE)</f>
        <v>#N/A</v>
      </c>
      <c r="P1790" t="e">
        <f>VLOOKUP(TableOMP[[#This Row],[Label]],TableAvg[],3,FALSE)</f>
        <v>#N/A</v>
      </c>
      <c r="Q1790" t="e">
        <f>TableOMP[[#This Row],[Avg]]-$U$2*TableOMP[[#This Row],[StdDev]]</f>
        <v>#N/A</v>
      </c>
      <c r="R1790" t="e">
        <f>TableOMP[[#This Row],[Avg]]+$U$2*TableOMP[[#This Row],[StdDev]]</f>
        <v>#N/A</v>
      </c>
      <c r="S1790" t="e">
        <f>IF(AND(TableOMP[[#This Row],[total_time]]&gt;=TableOMP[[#This Row],[Low]], TableOMP[[#This Row],[total_time]]&lt;=TableOMP[[#This Row],[High]]),1,0)</f>
        <v>#N/A</v>
      </c>
    </row>
    <row r="1791" spans="11:19" x14ac:dyDescent="0.25">
      <c r="K1791" t="str">
        <f t="shared" si="27"/>
        <v/>
      </c>
      <c r="N17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91" t="e">
        <f>VLOOKUP(TableOMP[[#This Row],[Label]],TableAvg[],2,FALSE)</f>
        <v>#N/A</v>
      </c>
      <c r="P1791" t="e">
        <f>VLOOKUP(TableOMP[[#This Row],[Label]],TableAvg[],3,FALSE)</f>
        <v>#N/A</v>
      </c>
      <c r="Q1791" t="e">
        <f>TableOMP[[#This Row],[Avg]]-$U$2*TableOMP[[#This Row],[StdDev]]</f>
        <v>#N/A</v>
      </c>
      <c r="R1791" t="e">
        <f>TableOMP[[#This Row],[Avg]]+$U$2*TableOMP[[#This Row],[StdDev]]</f>
        <v>#N/A</v>
      </c>
      <c r="S1791" t="e">
        <f>IF(AND(TableOMP[[#This Row],[total_time]]&gt;=TableOMP[[#This Row],[Low]], TableOMP[[#This Row],[total_time]]&lt;=TableOMP[[#This Row],[High]]),1,0)</f>
        <v>#N/A</v>
      </c>
    </row>
    <row r="1792" spans="11:19" x14ac:dyDescent="0.25">
      <c r="K1792" t="str">
        <f t="shared" si="27"/>
        <v/>
      </c>
      <c r="N17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92" t="e">
        <f>VLOOKUP(TableOMP[[#This Row],[Label]],TableAvg[],2,FALSE)</f>
        <v>#N/A</v>
      </c>
      <c r="P1792" t="e">
        <f>VLOOKUP(TableOMP[[#This Row],[Label]],TableAvg[],3,FALSE)</f>
        <v>#N/A</v>
      </c>
      <c r="Q1792" t="e">
        <f>TableOMP[[#This Row],[Avg]]-$U$2*TableOMP[[#This Row],[StdDev]]</f>
        <v>#N/A</v>
      </c>
      <c r="R1792" t="e">
        <f>TableOMP[[#This Row],[Avg]]+$U$2*TableOMP[[#This Row],[StdDev]]</f>
        <v>#N/A</v>
      </c>
      <c r="S1792" t="e">
        <f>IF(AND(TableOMP[[#This Row],[total_time]]&gt;=TableOMP[[#This Row],[Low]], TableOMP[[#This Row],[total_time]]&lt;=TableOMP[[#This Row],[High]]),1,0)</f>
        <v>#N/A</v>
      </c>
    </row>
    <row r="1793" spans="11:19" x14ac:dyDescent="0.25">
      <c r="K1793" t="str">
        <f t="shared" si="27"/>
        <v/>
      </c>
      <c r="N17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93" t="e">
        <f>VLOOKUP(TableOMP[[#This Row],[Label]],TableAvg[],2,FALSE)</f>
        <v>#N/A</v>
      </c>
      <c r="P1793" t="e">
        <f>VLOOKUP(TableOMP[[#This Row],[Label]],TableAvg[],3,FALSE)</f>
        <v>#N/A</v>
      </c>
      <c r="Q1793" t="e">
        <f>TableOMP[[#This Row],[Avg]]-$U$2*TableOMP[[#This Row],[StdDev]]</f>
        <v>#N/A</v>
      </c>
      <c r="R1793" t="e">
        <f>TableOMP[[#This Row],[Avg]]+$U$2*TableOMP[[#This Row],[StdDev]]</f>
        <v>#N/A</v>
      </c>
      <c r="S1793" t="e">
        <f>IF(AND(TableOMP[[#This Row],[total_time]]&gt;=TableOMP[[#This Row],[Low]], TableOMP[[#This Row],[total_time]]&lt;=TableOMP[[#This Row],[High]]),1,0)</f>
        <v>#N/A</v>
      </c>
    </row>
    <row r="1794" spans="11:19" x14ac:dyDescent="0.25">
      <c r="K1794" t="str">
        <f t="shared" si="27"/>
        <v/>
      </c>
      <c r="N17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94" t="e">
        <f>VLOOKUP(TableOMP[[#This Row],[Label]],TableAvg[],2,FALSE)</f>
        <v>#N/A</v>
      </c>
      <c r="P1794" t="e">
        <f>VLOOKUP(TableOMP[[#This Row],[Label]],TableAvg[],3,FALSE)</f>
        <v>#N/A</v>
      </c>
      <c r="Q1794" t="e">
        <f>TableOMP[[#This Row],[Avg]]-$U$2*TableOMP[[#This Row],[StdDev]]</f>
        <v>#N/A</v>
      </c>
      <c r="R1794" t="e">
        <f>TableOMP[[#This Row],[Avg]]+$U$2*TableOMP[[#This Row],[StdDev]]</f>
        <v>#N/A</v>
      </c>
      <c r="S1794" t="e">
        <f>IF(AND(TableOMP[[#This Row],[total_time]]&gt;=TableOMP[[#This Row],[Low]], TableOMP[[#This Row],[total_time]]&lt;=TableOMP[[#This Row],[High]]),1,0)</f>
        <v>#N/A</v>
      </c>
    </row>
    <row r="1795" spans="11:19" x14ac:dyDescent="0.25">
      <c r="K1795" t="str">
        <f t="shared" ref="K1795:K1858" si="28">MID(M1795,22,1)</f>
        <v/>
      </c>
      <c r="N17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95" t="e">
        <f>VLOOKUP(TableOMP[[#This Row],[Label]],TableAvg[],2,FALSE)</f>
        <v>#N/A</v>
      </c>
      <c r="P1795" t="e">
        <f>VLOOKUP(TableOMP[[#This Row],[Label]],TableAvg[],3,FALSE)</f>
        <v>#N/A</v>
      </c>
      <c r="Q1795" t="e">
        <f>TableOMP[[#This Row],[Avg]]-$U$2*TableOMP[[#This Row],[StdDev]]</f>
        <v>#N/A</v>
      </c>
      <c r="R1795" t="e">
        <f>TableOMP[[#This Row],[Avg]]+$U$2*TableOMP[[#This Row],[StdDev]]</f>
        <v>#N/A</v>
      </c>
      <c r="S1795" t="e">
        <f>IF(AND(TableOMP[[#This Row],[total_time]]&gt;=TableOMP[[#This Row],[Low]], TableOMP[[#This Row],[total_time]]&lt;=TableOMP[[#This Row],[High]]),1,0)</f>
        <v>#N/A</v>
      </c>
    </row>
    <row r="1796" spans="11:19" x14ac:dyDescent="0.25">
      <c r="K1796" t="str">
        <f t="shared" si="28"/>
        <v/>
      </c>
      <c r="N17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96" t="e">
        <f>VLOOKUP(TableOMP[[#This Row],[Label]],TableAvg[],2,FALSE)</f>
        <v>#N/A</v>
      </c>
      <c r="P1796" t="e">
        <f>VLOOKUP(TableOMP[[#This Row],[Label]],TableAvg[],3,FALSE)</f>
        <v>#N/A</v>
      </c>
      <c r="Q1796" t="e">
        <f>TableOMP[[#This Row],[Avg]]-$U$2*TableOMP[[#This Row],[StdDev]]</f>
        <v>#N/A</v>
      </c>
      <c r="R1796" t="e">
        <f>TableOMP[[#This Row],[Avg]]+$U$2*TableOMP[[#This Row],[StdDev]]</f>
        <v>#N/A</v>
      </c>
      <c r="S1796" t="e">
        <f>IF(AND(TableOMP[[#This Row],[total_time]]&gt;=TableOMP[[#This Row],[Low]], TableOMP[[#This Row],[total_time]]&lt;=TableOMP[[#This Row],[High]]),1,0)</f>
        <v>#N/A</v>
      </c>
    </row>
    <row r="1797" spans="11:19" x14ac:dyDescent="0.25">
      <c r="K1797" t="str">
        <f t="shared" si="28"/>
        <v/>
      </c>
      <c r="N17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97" t="e">
        <f>VLOOKUP(TableOMP[[#This Row],[Label]],TableAvg[],2,FALSE)</f>
        <v>#N/A</v>
      </c>
      <c r="P1797" t="e">
        <f>VLOOKUP(TableOMP[[#This Row],[Label]],TableAvg[],3,FALSE)</f>
        <v>#N/A</v>
      </c>
      <c r="Q1797" t="e">
        <f>TableOMP[[#This Row],[Avg]]-$U$2*TableOMP[[#This Row],[StdDev]]</f>
        <v>#N/A</v>
      </c>
      <c r="R1797" t="e">
        <f>TableOMP[[#This Row],[Avg]]+$U$2*TableOMP[[#This Row],[StdDev]]</f>
        <v>#N/A</v>
      </c>
      <c r="S1797" t="e">
        <f>IF(AND(TableOMP[[#This Row],[total_time]]&gt;=TableOMP[[#This Row],[Low]], TableOMP[[#This Row],[total_time]]&lt;=TableOMP[[#This Row],[High]]),1,0)</f>
        <v>#N/A</v>
      </c>
    </row>
    <row r="1798" spans="11:19" x14ac:dyDescent="0.25">
      <c r="K1798" t="str">
        <f t="shared" si="28"/>
        <v/>
      </c>
      <c r="N17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98" t="e">
        <f>VLOOKUP(TableOMP[[#This Row],[Label]],TableAvg[],2,FALSE)</f>
        <v>#N/A</v>
      </c>
      <c r="P1798" t="e">
        <f>VLOOKUP(TableOMP[[#This Row],[Label]],TableAvg[],3,FALSE)</f>
        <v>#N/A</v>
      </c>
      <c r="Q1798" t="e">
        <f>TableOMP[[#This Row],[Avg]]-$U$2*TableOMP[[#This Row],[StdDev]]</f>
        <v>#N/A</v>
      </c>
      <c r="R1798" t="e">
        <f>TableOMP[[#This Row],[Avg]]+$U$2*TableOMP[[#This Row],[StdDev]]</f>
        <v>#N/A</v>
      </c>
      <c r="S1798" t="e">
        <f>IF(AND(TableOMP[[#This Row],[total_time]]&gt;=TableOMP[[#This Row],[Low]], TableOMP[[#This Row],[total_time]]&lt;=TableOMP[[#This Row],[High]]),1,0)</f>
        <v>#N/A</v>
      </c>
    </row>
    <row r="1799" spans="11:19" x14ac:dyDescent="0.25">
      <c r="K1799" t="str">
        <f t="shared" si="28"/>
        <v/>
      </c>
      <c r="N17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799" t="e">
        <f>VLOOKUP(TableOMP[[#This Row],[Label]],TableAvg[],2,FALSE)</f>
        <v>#N/A</v>
      </c>
      <c r="P1799" t="e">
        <f>VLOOKUP(TableOMP[[#This Row],[Label]],TableAvg[],3,FALSE)</f>
        <v>#N/A</v>
      </c>
      <c r="Q1799" t="e">
        <f>TableOMP[[#This Row],[Avg]]-$U$2*TableOMP[[#This Row],[StdDev]]</f>
        <v>#N/A</v>
      </c>
      <c r="R1799" t="e">
        <f>TableOMP[[#This Row],[Avg]]+$U$2*TableOMP[[#This Row],[StdDev]]</f>
        <v>#N/A</v>
      </c>
      <c r="S1799" t="e">
        <f>IF(AND(TableOMP[[#This Row],[total_time]]&gt;=TableOMP[[#This Row],[Low]], TableOMP[[#This Row],[total_time]]&lt;=TableOMP[[#This Row],[High]]),1,0)</f>
        <v>#N/A</v>
      </c>
    </row>
    <row r="1800" spans="11:19" x14ac:dyDescent="0.25">
      <c r="K1800" t="str">
        <f t="shared" si="28"/>
        <v/>
      </c>
      <c r="N18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00" t="e">
        <f>VLOOKUP(TableOMP[[#This Row],[Label]],TableAvg[],2,FALSE)</f>
        <v>#N/A</v>
      </c>
      <c r="P1800" t="e">
        <f>VLOOKUP(TableOMP[[#This Row],[Label]],TableAvg[],3,FALSE)</f>
        <v>#N/A</v>
      </c>
      <c r="Q1800" t="e">
        <f>TableOMP[[#This Row],[Avg]]-$U$2*TableOMP[[#This Row],[StdDev]]</f>
        <v>#N/A</v>
      </c>
      <c r="R1800" t="e">
        <f>TableOMP[[#This Row],[Avg]]+$U$2*TableOMP[[#This Row],[StdDev]]</f>
        <v>#N/A</v>
      </c>
      <c r="S1800" t="e">
        <f>IF(AND(TableOMP[[#This Row],[total_time]]&gt;=TableOMP[[#This Row],[Low]], TableOMP[[#This Row],[total_time]]&lt;=TableOMP[[#This Row],[High]]),1,0)</f>
        <v>#N/A</v>
      </c>
    </row>
    <row r="1801" spans="11:19" x14ac:dyDescent="0.25">
      <c r="K1801" t="str">
        <f t="shared" si="28"/>
        <v/>
      </c>
      <c r="N18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01" t="e">
        <f>VLOOKUP(TableOMP[[#This Row],[Label]],TableAvg[],2,FALSE)</f>
        <v>#N/A</v>
      </c>
      <c r="P1801" t="e">
        <f>VLOOKUP(TableOMP[[#This Row],[Label]],TableAvg[],3,FALSE)</f>
        <v>#N/A</v>
      </c>
      <c r="Q1801" t="e">
        <f>TableOMP[[#This Row],[Avg]]-$U$2*TableOMP[[#This Row],[StdDev]]</f>
        <v>#N/A</v>
      </c>
      <c r="R1801" t="e">
        <f>TableOMP[[#This Row],[Avg]]+$U$2*TableOMP[[#This Row],[StdDev]]</f>
        <v>#N/A</v>
      </c>
      <c r="S1801" t="e">
        <f>IF(AND(TableOMP[[#This Row],[total_time]]&gt;=TableOMP[[#This Row],[Low]], TableOMP[[#This Row],[total_time]]&lt;=TableOMP[[#This Row],[High]]),1,0)</f>
        <v>#N/A</v>
      </c>
    </row>
    <row r="1802" spans="11:19" x14ac:dyDescent="0.25">
      <c r="K1802" t="str">
        <f t="shared" si="28"/>
        <v/>
      </c>
      <c r="N18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02" t="e">
        <f>VLOOKUP(TableOMP[[#This Row],[Label]],TableAvg[],2,FALSE)</f>
        <v>#N/A</v>
      </c>
      <c r="P1802" t="e">
        <f>VLOOKUP(TableOMP[[#This Row],[Label]],TableAvg[],3,FALSE)</f>
        <v>#N/A</v>
      </c>
      <c r="Q1802" t="e">
        <f>TableOMP[[#This Row],[Avg]]-$U$2*TableOMP[[#This Row],[StdDev]]</f>
        <v>#N/A</v>
      </c>
      <c r="R1802" t="e">
        <f>TableOMP[[#This Row],[Avg]]+$U$2*TableOMP[[#This Row],[StdDev]]</f>
        <v>#N/A</v>
      </c>
      <c r="S1802" t="e">
        <f>IF(AND(TableOMP[[#This Row],[total_time]]&gt;=TableOMP[[#This Row],[Low]], TableOMP[[#This Row],[total_time]]&lt;=TableOMP[[#This Row],[High]]),1,0)</f>
        <v>#N/A</v>
      </c>
    </row>
    <row r="1803" spans="11:19" x14ac:dyDescent="0.25">
      <c r="K1803" t="str">
        <f t="shared" si="28"/>
        <v/>
      </c>
      <c r="N18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03" t="e">
        <f>VLOOKUP(TableOMP[[#This Row],[Label]],TableAvg[],2,FALSE)</f>
        <v>#N/A</v>
      </c>
      <c r="P1803" t="e">
        <f>VLOOKUP(TableOMP[[#This Row],[Label]],TableAvg[],3,FALSE)</f>
        <v>#N/A</v>
      </c>
      <c r="Q1803" t="e">
        <f>TableOMP[[#This Row],[Avg]]-$U$2*TableOMP[[#This Row],[StdDev]]</f>
        <v>#N/A</v>
      </c>
      <c r="R1803" t="e">
        <f>TableOMP[[#This Row],[Avg]]+$U$2*TableOMP[[#This Row],[StdDev]]</f>
        <v>#N/A</v>
      </c>
      <c r="S1803" t="e">
        <f>IF(AND(TableOMP[[#This Row],[total_time]]&gt;=TableOMP[[#This Row],[Low]], TableOMP[[#This Row],[total_time]]&lt;=TableOMP[[#This Row],[High]]),1,0)</f>
        <v>#N/A</v>
      </c>
    </row>
    <row r="1804" spans="11:19" x14ac:dyDescent="0.25">
      <c r="K1804" t="str">
        <f t="shared" si="28"/>
        <v/>
      </c>
      <c r="N18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04" t="e">
        <f>VLOOKUP(TableOMP[[#This Row],[Label]],TableAvg[],2,FALSE)</f>
        <v>#N/A</v>
      </c>
      <c r="P1804" t="e">
        <f>VLOOKUP(TableOMP[[#This Row],[Label]],TableAvg[],3,FALSE)</f>
        <v>#N/A</v>
      </c>
      <c r="Q1804" t="e">
        <f>TableOMP[[#This Row],[Avg]]-$U$2*TableOMP[[#This Row],[StdDev]]</f>
        <v>#N/A</v>
      </c>
      <c r="R1804" t="e">
        <f>TableOMP[[#This Row],[Avg]]+$U$2*TableOMP[[#This Row],[StdDev]]</f>
        <v>#N/A</v>
      </c>
      <c r="S1804" t="e">
        <f>IF(AND(TableOMP[[#This Row],[total_time]]&gt;=TableOMP[[#This Row],[Low]], TableOMP[[#This Row],[total_time]]&lt;=TableOMP[[#This Row],[High]]),1,0)</f>
        <v>#N/A</v>
      </c>
    </row>
    <row r="1805" spans="11:19" x14ac:dyDescent="0.25">
      <c r="K1805" t="str">
        <f t="shared" si="28"/>
        <v/>
      </c>
      <c r="N18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05" t="e">
        <f>VLOOKUP(TableOMP[[#This Row],[Label]],TableAvg[],2,FALSE)</f>
        <v>#N/A</v>
      </c>
      <c r="P1805" t="e">
        <f>VLOOKUP(TableOMP[[#This Row],[Label]],TableAvg[],3,FALSE)</f>
        <v>#N/A</v>
      </c>
      <c r="Q1805" t="e">
        <f>TableOMP[[#This Row],[Avg]]-$U$2*TableOMP[[#This Row],[StdDev]]</f>
        <v>#N/A</v>
      </c>
      <c r="R1805" t="e">
        <f>TableOMP[[#This Row],[Avg]]+$U$2*TableOMP[[#This Row],[StdDev]]</f>
        <v>#N/A</v>
      </c>
      <c r="S1805" t="e">
        <f>IF(AND(TableOMP[[#This Row],[total_time]]&gt;=TableOMP[[#This Row],[Low]], TableOMP[[#This Row],[total_time]]&lt;=TableOMP[[#This Row],[High]]),1,0)</f>
        <v>#N/A</v>
      </c>
    </row>
    <row r="1806" spans="11:19" x14ac:dyDescent="0.25">
      <c r="K1806" t="str">
        <f t="shared" si="28"/>
        <v/>
      </c>
      <c r="N18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06" t="e">
        <f>VLOOKUP(TableOMP[[#This Row],[Label]],TableAvg[],2,FALSE)</f>
        <v>#N/A</v>
      </c>
      <c r="P1806" t="e">
        <f>VLOOKUP(TableOMP[[#This Row],[Label]],TableAvg[],3,FALSE)</f>
        <v>#N/A</v>
      </c>
      <c r="Q1806" t="e">
        <f>TableOMP[[#This Row],[Avg]]-$U$2*TableOMP[[#This Row],[StdDev]]</f>
        <v>#N/A</v>
      </c>
      <c r="R1806" t="e">
        <f>TableOMP[[#This Row],[Avg]]+$U$2*TableOMP[[#This Row],[StdDev]]</f>
        <v>#N/A</v>
      </c>
      <c r="S1806" t="e">
        <f>IF(AND(TableOMP[[#This Row],[total_time]]&gt;=TableOMP[[#This Row],[Low]], TableOMP[[#This Row],[total_time]]&lt;=TableOMP[[#This Row],[High]]),1,0)</f>
        <v>#N/A</v>
      </c>
    </row>
    <row r="1807" spans="11:19" x14ac:dyDescent="0.25">
      <c r="K1807" t="str">
        <f t="shared" si="28"/>
        <v/>
      </c>
      <c r="N18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07" t="e">
        <f>VLOOKUP(TableOMP[[#This Row],[Label]],TableAvg[],2,FALSE)</f>
        <v>#N/A</v>
      </c>
      <c r="P1807" t="e">
        <f>VLOOKUP(TableOMP[[#This Row],[Label]],TableAvg[],3,FALSE)</f>
        <v>#N/A</v>
      </c>
      <c r="Q1807" t="e">
        <f>TableOMP[[#This Row],[Avg]]-$U$2*TableOMP[[#This Row],[StdDev]]</f>
        <v>#N/A</v>
      </c>
      <c r="R1807" t="e">
        <f>TableOMP[[#This Row],[Avg]]+$U$2*TableOMP[[#This Row],[StdDev]]</f>
        <v>#N/A</v>
      </c>
      <c r="S1807" t="e">
        <f>IF(AND(TableOMP[[#This Row],[total_time]]&gt;=TableOMP[[#This Row],[Low]], TableOMP[[#This Row],[total_time]]&lt;=TableOMP[[#This Row],[High]]),1,0)</f>
        <v>#N/A</v>
      </c>
    </row>
    <row r="1808" spans="11:19" x14ac:dyDescent="0.25">
      <c r="K1808" t="str">
        <f t="shared" si="28"/>
        <v/>
      </c>
      <c r="N18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08" t="e">
        <f>VLOOKUP(TableOMP[[#This Row],[Label]],TableAvg[],2,FALSE)</f>
        <v>#N/A</v>
      </c>
      <c r="P1808" t="e">
        <f>VLOOKUP(TableOMP[[#This Row],[Label]],TableAvg[],3,FALSE)</f>
        <v>#N/A</v>
      </c>
      <c r="Q1808" t="e">
        <f>TableOMP[[#This Row],[Avg]]-$U$2*TableOMP[[#This Row],[StdDev]]</f>
        <v>#N/A</v>
      </c>
      <c r="R1808" t="e">
        <f>TableOMP[[#This Row],[Avg]]+$U$2*TableOMP[[#This Row],[StdDev]]</f>
        <v>#N/A</v>
      </c>
      <c r="S1808" t="e">
        <f>IF(AND(TableOMP[[#This Row],[total_time]]&gt;=TableOMP[[#This Row],[Low]], TableOMP[[#This Row],[total_time]]&lt;=TableOMP[[#This Row],[High]]),1,0)</f>
        <v>#N/A</v>
      </c>
    </row>
    <row r="1809" spans="11:19" x14ac:dyDescent="0.25">
      <c r="K1809" t="str">
        <f t="shared" si="28"/>
        <v/>
      </c>
      <c r="N18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09" t="e">
        <f>VLOOKUP(TableOMP[[#This Row],[Label]],TableAvg[],2,FALSE)</f>
        <v>#N/A</v>
      </c>
      <c r="P1809" t="e">
        <f>VLOOKUP(TableOMP[[#This Row],[Label]],TableAvg[],3,FALSE)</f>
        <v>#N/A</v>
      </c>
      <c r="Q1809" t="e">
        <f>TableOMP[[#This Row],[Avg]]-$U$2*TableOMP[[#This Row],[StdDev]]</f>
        <v>#N/A</v>
      </c>
      <c r="R1809" t="e">
        <f>TableOMP[[#This Row],[Avg]]+$U$2*TableOMP[[#This Row],[StdDev]]</f>
        <v>#N/A</v>
      </c>
      <c r="S1809" t="e">
        <f>IF(AND(TableOMP[[#This Row],[total_time]]&gt;=TableOMP[[#This Row],[Low]], TableOMP[[#This Row],[total_time]]&lt;=TableOMP[[#This Row],[High]]),1,0)</f>
        <v>#N/A</v>
      </c>
    </row>
    <row r="1810" spans="11:19" x14ac:dyDescent="0.25">
      <c r="K1810" t="str">
        <f t="shared" si="28"/>
        <v/>
      </c>
      <c r="N18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10" t="e">
        <f>VLOOKUP(TableOMP[[#This Row],[Label]],TableAvg[],2,FALSE)</f>
        <v>#N/A</v>
      </c>
      <c r="P1810" t="e">
        <f>VLOOKUP(TableOMP[[#This Row],[Label]],TableAvg[],3,FALSE)</f>
        <v>#N/A</v>
      </c>
      <c r="Q1810" t="e">
        <f>TableOMP[[#This Row],[Avg]]-$U$2*TableOMP[[#This Row],[StdDev]]</f>
        <v>#N/A</v>
      </c>
      <c r="R1810" t="e">
        <f>TableOMP[[#This Row],[Avg]]+$U$2*TableOMP[[#This Row],[StdDev]]</f>
        <v>#N/A</v>
      </c>
      <c r="S1810" t="e">
        <f>IF(AND(TableOMP[[#This Row],[total_time]]&gt;=TableOMP[[#This Row],[Low]], TableOMP[[#This Row],[total_time]]&lt;=TableOMP[[#This Row],[High]]),1,0)</f>
        <v>#N/A</v>
      </c>
    </row>
    <row r="1811" spans="11:19" x14ac:dyDescent="0.25">
      <c r="K1811" t="str">
        <f t="shared" si="28"/>
        <v/>
      </c>
      <c r="N18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11" t="e">
        <f>VLOOKUP(TableOMP[[#This Row],[Label]],TableAvg[],2,FALSE)</f>
        <v>#N/A</v>
      </c>
      <c r="P1811" t="e">
        <f>VLOOKUP(TableOMP[[#This Row],[Label]],TableAvg[],3,FALSE)</f>
        <v>#N/A</v>
      </c>
      <c r="Q1811" t="e">
        <f>TableOMP[[#This Row],[Avg]]-$U$2*TableOMP[[#This Row],[StdDev]]</f>
        <v>#N/A</v>
      </c>
      <c r="R1811" t="e">
        <f>TableOMP[[#This Row],[Avg]]+$U$2*TableOMP[[#This Row],[StdDev]]</f>
        <v>#N/A</v>
      </c>
      <c r="S1811" t="e">
        <f>IF(AND(TableOMP[[#This Row],[total_time]]&gt;=TableOMP[[#This Row],[Low]], TableOMP[[#This Row],[total_time]]&lt;=TableOMP[[#This Row],[High]]),1,0)</f>
        <v>#N/A</v>
      </c>
    </row>
    <row r="1812" spans="11:19" x14ac:dyDescent="0.25">
      <c r="K1812" t="str">
        <f t="shared" si="28"/>
        <v/>
      </c>
      <c r="N18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12" t="e">
        <f>VLOOKUP(TableOMP[[#This Row],[Label]],TableAvg[],2,FALSE)</f>
        <v>#N/A</v>
      </c>
      <c r="P1812" t="e">
        <f>VLOOKUP(TableOMP[[#This Row],[Label]],TableAvg[],3,FALSE)</f>
        <v>#N/A</v>
      </c>
      <c r="Q1812" t="e">
        <f>TableOMP[[#This Row],[Avg]]-$U$2*TableOMP[[#This Row],[StdDev]]</f>
        <v>#N/A</v>
      </c>
      <c r="R1812" t="e">
        <f>TableOMP[[#This Row],[Avg]]+$U$2*TableOMP[[#This Row],[StdDev]]</f>
        <v>#N/A</v>
      </c>
      <c r="S1812" t="e">
        <f>IF(AND(TableOMP[[#This Row],[total_time]]&gt;=TableOMP[[#This Row],[Low]], TableOMP[[#This Row],[total_time]]&lt;=TableOMP[[#This Row],[High]]),1,0)</f>
        <v>#N/A</v>
      </c>
    </row>
    <row r="1813" spans="11:19" x14ac:dyDescent="0.25">
      <c r="K1813" t="str">
        <f t="shared" si="28"/>
        <v/>
      </c>
      <c r="N18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13" t="e">
        <f>VLOOKUP(TableOMP[[#This Row],[Label]],TableAvg[],2,FALSE)</f>
        <v>#N/A</v>
      </c>
      <c r="P1813" t="e">
        <f>VLOOKUP(TableOMP[[#This Row],[Label]],TableAvg[],3,FALSE)</f>
        <v>#N/A</v>
      </c>
      <c r="Q1813" t="e">
        <f>TableOMP[[#This Row],[Avg]]-$U$2*TableOMP[[#This Row],[StdDev]]</f>
        <v>#N/A</v>
      </c>
      <c r="R1813" t="e">
        <f>TableOMP[[#This Row],[Avg]]+$U$2*TableOMP[[#This Row],[StdDev]]</f>
        <v>#N/A</v>
      </c>
      <c r="S1813" t="e">
        <f>IF(AND(TableOMP[[#This Row],[total_time]]&gt;=TableOMP[[#This Row],[Low]], TableOMP[[#This Row],[total_time]]&lt;=TableOMP[[#This Row],[High]]),1,0)</f>
        <v>#N/A</v>
      </c>
    </row>
    <row r="1814" spans="11:19" x14ac:dyDescent="0.25">
      <c r="K1814" t="str">
        <f t="shared" si="28"/>
        <v/>
      </c>
      <c r="N18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14" t="e">
        <f>VLOOKUP(TableOMP[[#This Row],[Label]],TableAvg[],2,FALSE)</f>
        <v>#N/A</v>
      </c>
      <c r="P1814" t="e">
        <f>VLOOKUP(TableOMP[[#This Row],[Label]],TableAvg[],3,FALSE)</f>
        <v>#N/A</v>
      </c>
      <c r="Q1814" t="e">
        <f>TableOMP[[#This Row],[Avg]]-$U$2*TableOMP[[#This Row],[StdDev]]</f>
        <v>#N/A</v>
      </c>
      <c r="R1814" t="e">
        <f>TableOMP[[#This Row],[Avg]]+$U$2*TableOMP[[#This Row],[StdDev]]</f>
        <v>#N/A</v>
      </c>
      <c r="S1814" t="e">
        <f>IF(AND(TableOMP[[#This Row],[total_time]]&gt;=TableOMP[[#This Row],[Low]], TableOMP[[#This Row],[total_time]]&lt;=TableOMP[[#This Row],[High]]),1,0)</f>
        <v>#N/A</v>
      </c>
    </row>
    <row r="1815" spans="11:19" x14ac:dyDescent="0.25">
      <c r="K1815" t="str">
        <f t="shared" si="28"/>
        <v/>
      </c>
      <c r="N18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15" t="e">
        <f>VLOOKUP(TableOMP[[#This Row],[Label]],TableAvg[],2,FALSE)</f>
        <v>#N/A</v>
      </c>
      <c r="P1815" t="e">
        <f>VLOOKUP(TableOMP[[#This Row],[Label]],TableAvg[],3,FALSE)</f>
        <v>#N/A</v>
      </c>
      <c r="Q1815" t="e">
        <f>TableOMP[[#This Row],[Avg]]-$U$2*TableOMP[[#This Row],[StdDev]]</f>
        <v>#N/A</v>
      </c>
      <c r="R1815" t="e">
        <f>TableOMP[[#This Row],[Avg]]+$U$2*TableOMP[[#This Row],[StdDev]]</f>
        <v>#N/A</v>
      </c>
      <c r="S1815" t="e">
        <f>IF(AND(TableOMP[[#This Row],[total_time]]&gt;=TableOMP[[#This Row],[Low]], TableOMP[[#This Row],[total_time]]&lt;=TableOMP[[#This Row],[High]]),1,0)</f>
        <v>#N/A</v>
      </c>
    </row>
    <row r="1816" spans="11:19" x14ac:dyDescent="0.25">
      <c r="K1816" t="str">
        <f t="shared" si="28"/>
        <v/>
      </c>
      <c r="N18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16" t="e">
        <f>VLOOKUP(TableOMP[[#This Row],[Label]],TableAvg[],2,FALSE)</f>
        <v>#N/A</v>
      </c>
      <c r="P1816" t="e">
        <f>VLOOKUP(TableOMP[[#This Row],[Label]],TableAvg[],3,FALSE)</f>
        <v>#N/A</v>
      </c>
      <c r="Q1816" t="e">
        <f>TableOMP[[#This Row],[Avg]]-$U$2*TableOMP[[#This Row],[StdDev]]</f>
        <v>#N/A</v>
      </c>
      <c r="R1816" t="e">
        <f>TableOMP[[#This Row],[Avg]]+$U$2*TableOMP[[#This Row],[StdDev]]</f>
        <v>#N/A</v>
      </c>
      <c r="S1816" t="e">
        <f>IF(AND(TableOMP[[#This Row],[total_time]]&gt;=TableOMP[[#This Row],[Low]], TableOMP[[#This Row],[total_time]]&lt;=TableOMP[[#This Row],[High]]),1,0)</f>
        <v>#N/A</v>
      </c>
    </row>
    <row r="1817" spans="11:19" x14ac:dyDescent="0.25">
      <c r="K1817" t="str">
        <f t="shared" si="28"/>
        <v/>
      </c>
      <c r="N18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17" t="e">
        <f>VLOOKUP(TableOMP[[#This Row],[Label]],TableAvg[],2,FALSE)</f>
        <v>#N/A</v>
      </c>
      <c r="P1817" t="e">
        <f>VLOOKUP(TableOMP[[#This Row],[Label]],TableAvg[],3,FALSE)</f>
        <v>#N/A</v>
      </c>
      <c r="Q1817" t="e">
        <f>TableOMP[[#This Row],[Avg]]-$U$2*TableOMP[[#This Row],[StdDev]]</f>
        <v>#N/A</v>
      </c>
      <c r="R1817" t="e">
        <f>TableOMP[[#This Row],[Avg]]+$U$2*TableOMP[[#This Row],[StdDev]]</f>
        <v>#N/A</v>
      </c>
      <c r="S1817" t="e">
        <f>IF(AND(TableOMP[[#This Row],[total_time]]&gt;=TableOMP[[#This Row],[Low]], TableOMP[[#This Row],[total_time]]&lt;=TableOMP[[#This Row],[High]]),1,0)</f>
        <v>#N/A</v>
      </c>
    </row>
    <row r="1818" spans="11:19" x14ac:dyDescent="0.25">
      <c r="K1818" t="str">
        <f t="shared" si="28"/>
        <v/>
      </c>
      <c r="N18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18" t="e">
        <f>VLOOKUP(TableOMP[[#This Row],[Label]],TableAvg[],2,FALSE)</f>
        <v>#N/A</v>
      </c>
      <c r="P1818" t="e">
        <f>VLOOKUP(TableOMP[[#This Row],[Label]],TableAvg[],3,FALSE)</f>
        <v>#N/A</v>
      </c>
      <c r="Q1818" t="e">
        <f>TableOMP[[#This Row],[Avg]]-$U$2*TableOMP[[#This Row],[StdDev]]</f>
        <v>#N/A</v>
      </c>
      <c r="R1818" t="e">
        <f>TableOMP[[#This Row],[Avg]]+$U$2*TableOMP[[#This Row],[StdDev]]</f>
        <v>#N/A</v>
      </c>
      <c r="S1818" t="e">
        <f>IF(AND(TableOMP[[#This Row],[total_time]]&gt;=TableOMP[[#This Row],[Low]], TableOMP[[#This Row],[total_time]]&lt;=TableOMP[[#This Row],[High]]),1,0)</f>
        <v>#N/A</v>
      </c>
    </row>
    <row r="1819" spans="11:19" x14ac:dyDescent="0.25">
      <c r="K1819" t="str">
        <f t="shared" si="28"/>
        <v/>
      </c>
      <c r="N18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19" t="e">
        <f>VLOOKUP(TableOMP[[#This Row],[Label]],TableAvg[],2,FALSE)</f>
        <v>#N/A</v>
      </c>
      <c r="P1819" t="e">
        <f>VLOOKUP(TableOMP[[#This Row],[Label]],TableAvg[],3,FALSE)</f>
        <v>#N/A</v>
      </c>
      <c r="Q1819" t="e">
        <f>TableOMP[[#This Row],[Avg]]-$U$2*TableOMP[[#This Row],[StdDev]]</f>
        <v>#N/A</v>
      </c>
      <c r="R1819" t="e">
        <f>TableOMP[[#This Row],[Avg]]+$U$2*TableOMP[[#This Row],[StdDev]]</f>
        <v>#N/A</v>
      </c>
      <c r="S1819" t="e">
        <f>IF(AND(TableOMP[[#This Row],[total_time]]&gt;=TableOMP[[#This Row],[Low]], TableOMP[[#This Row],[total_time]]&lt;=TableOMP[[#This Row],[High]]),1,0)</f>
        <v>#N/A</v>
      </c>
    </row>
    <row r="1820" spans="11:19" x14ac:dyDescent="0.25">
      <c r="K1820" t="str">
        <f t="shared" si="28"/>
        <v/>
      </c>
      <c r="N18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20" t="e">
        <f>VLOOKUP(TableOMP[[#This Row],[Label]],TableAvg[],2,FALSE)</f>
        <v>#N/A</v>
      </c>
      <c r="P1820" t="e">
        <f>VLOOKUP(TableOMP[[#This Row],[Label]],TableAvg[],3,FALSE)</f>
        <v>#N/A</v>
      </c>
      <c r="Q1820" t="e">
        <f>TableOMP[[#This Row],[Avg]]-$U$2*TableOMP[[#This Row],[StdDev]]</f>
        <v>#N/A</v>
      </c>
      <c r="R1820" t="e">
        <f>TableOMP[[#This Row],[Avg]]+$U$2*TableOMP[[#This Row],[StdDev]]</f>
        <v>#N/A</v>
      </c>
      <c r="S1820" t="e">
        <f>IF(AND(TableOMP[[#This Row],[total_time]]&gt;=TableOMP[[#This Row],[Low]], TableOMP[[#This Row],[total_time]]&lt;=TableOMP[[#This Row],[High]]),1,0)</f>
        <v>#N/A</v>
      </c>
    </row>
    <row r="1821" spans="11:19" x14ac:dyDescent="0.25">
      <c r="K1821" t="str">
        <f t="shared" si="28"/>
        <v/>
      </c>
      <c r="N18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21" t="e">
        <f>VLOOKUP(TableOMP[[#This Row],[Label]],TableAvg[],2,FALSE)</f>
        <v>#N/A</v>
      </c>
      <c r="P1821" t="e">
        <f>VLOOKUP(TableOMP[[#This Row],[Label]],TableAvg[],3,FALSE)</f>
        <v>#N/A</v>
      </c>
      <c r="Q1821" t="e">
        <f>TableOMP[[#This Row],[Avg]]-$U$2*TableOMP[[#This Row],[StdDev]]</f>
        <v>#N/A</v>
      </c>
      <c r="R1821" t="e">
        <f>TableOMP[[#This Row],[Avg]]+$U$2*TableOMP[[#This Row],[StdDev]]</f>
        <v>#N/A</v>
      </c>
      <c r="S1821" t="e">
        <f>IF(AND(TableOMP[[#This Row],[total_time]]&gt;=TableOMP[[#This Row],[Low]], TableOMP[[#This Row],[total_time]]&lt;=TableOMP[[#This Row],[High]]),1,0)</f>
        <v>#N/A</v>
      </c>
    </row>
    <row r="1822" spans="11:19" x14ac:dyDescent="0.25">
      <c r="K1822" t="str">
        <f t="shared" si="28"/>
        <v/>
      </c>
      <c r="N18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22" t="e">
        <f>VLOOKUP(TableOMP[[#This Row],[Label]],TableAvg[],2,FALSE)</f>
        <v>#N/A</v>
      </c>
      <c r="P1822" t="e">
        <f>VLOOKUP(TableOMP[[#This Row],[Label]],TableAvg[],3,FALSE)</f>
        <v>#N/A</v>
      </c>
      <c r="Q1822" t="e">
        <f>TableOMP[[#This Row],[Avg]]-$U$2*TableOMP[[#This Row],[StdDev]]</f>
        <v>#N/A</v>
      </c>
      <c r="R1822" t="e">
        <f>TableOMP[[#This Row],[Avg]]+$U$2*TableOMP[[#This Row],[StdDev]]</f>
        <v>#N/A</v>
      </c>
      <c r="S1822" t="e">
        <f>IF(AND(TableOMP[[#This Row],[total_time]]&gt;=TableOMP[[#This Row],[Low]], TableOMP[[#This Row],[total_time]]&lt;=TableOMP[[#This Row],[High]]),1,0)</f>
        <v>#N/A</v>
      </c>
    </row>
    <row r="1823" spans="11:19" x14ac:dyDescent="0.25">
      <c r="K1823" t="str">
        <f t="shared" si="28"/>
        <v/>
      </c>
      <c r="N18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23" t="e">
        <f>VLOOKUP(TableOMP[[#This Row],[Label]],TableAvg[],2,FALSE)</f>
        <v>#N/A</v>
      </c>
      <c r="P1823" t="e">
        <f>VLOOKUP(TableOMP[[#This Row],[Label]],TableAvg[],3,FALSE)</f>
        <v>#N/A</v>
      </c>
      <c r="Q1823" t="e">
        <f>TableOMP[[#This Row],[Avg]]-$U$2*TableOMP[[#This Row],[StdDev]]</f>
        <v>#N/A</v>
      </c>
      <c r="R1823" t="e">
        <f>TableOMP[[#This Row],[Avg]]+$U$2*TableOMP[[#This Row],[StdDev]]</f>
        <v>#N/A</v>
      </c>
      <c r="S1823" t="e">
        <f>IF(AND(TableOMP[[#This Row],[total_time]]&gt;=TableOMP[[#This Row],[Low]], TableOMP[[#This Row],[total_time]]&lt;=TableOMP[[#This Row],[High]]),1,0)</f>
        <v>#N/A</v>
      </c>
    </row>
    <row r="1824" spans="11:19" x14ac:dyDescent="0.25">
      <c r="K1824" t="str">
        <f t="shared" si="28"/>
        <v/>
      </c>
      <c r="N18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24" t="e">
        <f>VLOOKUP(TableOMP[[#This Row],[Label]],TableAvg[],2,FALSE)</f>
        <v>#N/A</v>
      </c>
      <c r="P1824" t="e">
        <f>VLOOKUP(TableOMP[[#This Row],[Label]],TableAvg[],3,FALSE)</f>
        <v>#N/A</v>
      </c>
      <c r="Q1824" t="e">
        <f>TableOMP[[#This Row],[Avg]]-$U$2*TableOMP[[#This Row],[StdDev]]</f>
        <v>#N/A</v>
      </c>
      <c r="R1824" t="e">
        <f>TableOMP[[#This Row],[Avg]]+$U$2*TableOMP[[#This Row],[StdDev]]</f>
        <v>#N/A</v>
      </c>
      <c r="S1824" t="e">
        <f>IF(AND(TableOMP[[#This Row],[total_time]]&gt;=TableOMP[[#This Row],[Low]], TableOMP[[#This Row],[total_time]]&lt;=TableOMP[[#This Row],[High]]),1,0)</f>
        <v>#N/A</v>
      </c>
    </row>
    <row r="1825" spans="11:19" x14ac:dyDescent="0.25">
      <c r="K1825" t="str">
        <f t="shared" si="28"/>
        <v/>
      </c>
      <c r="N18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25" t="e">
        <f>VLOOKUP(TableOMP[[#This Row],[Label]],TableAvg[],2,FALSE)</f>
        <v>#N/A</v>
      </c>
      <c r="P1825" t="e">
        <f>VLOOKUP(TableOMP[[#This Row],[Label]],TableAvg[],3,FALSE)</f>
        <v>#N/A</v>
      </c>
      <c r="Q1825" t="e">
        <f>TableOMP[[#This Row],[Avg]]-$U$2*TableOMP[[#This Row],[StdDev]]</f>
        <v>#N/A</v>
      </c>
      <c r="R1825" t="e">
        <f>TableOMP[[#This Row],[Avg]]+$U$2*TableOMP[[#This Row],[StdDev]]</f>
        <v>#N/A</v>
      </c>
      <c r="S1825" t="e">
        <f>IF(AND(TableOMP[[#This Row],[total_time]]&gt;=TableOMP[[#This Row],[Low]], TableOMP[[#This Row],[total_time]]&lt;=TableOMP[[#This Row],[High]]),1,0)</f>
        <v>#N/A</v>
      </c>
    </row>
    <row r="1826" spans="11:19" x14ac:dyDescent="0.25">
      <c r="K1826" t="str">
        <f t="shared" si="28"/>
        <v/>
      </c>
      <c r="N18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26" t="e">
        <f>VLOOKUP(TableOMP[[#This Row],[Label]],TableAvg[],2,FALSE)</f>
        <v>#N/A</v>
      </c>
      <c r="P1826" t="e">
        <f>VLOOKUP(TableOMP[[#This Row],[Label]],TableAvg[],3,FALSE)</f>
        <v>#N/A</v>
      </c>
      <c r="Q1826" t="e">
        <f>TableOMP[[#This Row],[Avg]]-$U$2*TableOMP[[#This Row],[StdDev]]</f>
        <v>#N/A</v>
      </c>
      <c r="R1826" t="e">
        <f>TableOMP[[#This Row],[Avg]]+$U$2*TableOMP[[#This Row],[StdDev]]</f>
        <v>#N/A</v>
      </c>
      <c r="S1826" t="e">
        <f>IF(AND(TableOMP[[#This Row],[total_time]]&gt;=TableOMP[[#This Row],[Low]], TableOMP[[#This Row],[total_time]]&lt;=TableOMP[[#This Row],[High]]),1,0)</f>
        <v>#N/A</v>
      </c>
    </row>
    <row r="1827" spans="11:19" x14ac:dyDescent="0.25">
      <c r="K1827" t="str">
        <f t="shared" si="28"/>
        <v/>
      </c>
      <c r="N18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27" t="e">
        <f>VLOOKUP(TableOMP[[#This Row],[Label]],TableAvg[],2,FALSE)</f>
        <v>#N/A</v>
      </c>
      <c r="P1827" t="e">
        <f>VLOOKUP(TableOMP[[#This Row],[Label]],TableAvg[],3,FALSE)</f>
        <v>#N/A</v>
      </c>
      <c r="Q1827" t="e">
        <f>TableOMP[[#This Row],[Avg]]-$U$2*TableOMP[[#This Row],[StdDev]]</f>
        <v>#N/A</v>
      </c>
      <c r="R1827" t="e">
        <f>TableOMP[[#This Row],[Avg]]+$U$2*TableOMP[[#This Row],[StdDev]]</f>
        <v>#N/A</v>
      </c>
      <c r="S1827" t="e">
        <f>IF(AND(TableOMP[[#This Row],[total_time]]&gt;=TableOMP[[#This Row],[Low]], TableOMP[[#This Row],[total_time]]&lt;=TableOMP[[#This Row],[High]]),1,0)</f>
        <v>#N/A</v>
      </c>
    </row>
    <row r="1828" spans="11:19" x14ac:dyDescent="0.25">
      <c r="K1828" t="str">
        <f t="shared" si="28"/>
        <v/>
      </c>
      <c r="N18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28" t="e">
        <f>VLOOKUP(TableOMP[[#This Row],[Label]],TableAvg[],2,FALSE)</f>
        <v>#N/A</v>
      </c>
      <c r="P1828" t="e">
        <f>VLOOKUP(TableOMP[[#This Row],[Label]],TableAvg[],3,FALSE)</f>
        <v>#N/A</v>
      </c>
      <c r="Q1828" t="e">
        <f>TableOMP[[#This Row],[Avg]]-$U$2*TableOMP[[#This Row],[StdDev]]</f>
        <v>#N/A</v>
      </c>
      <c r="R1828" t="e">
        <f>TableOMP[[#This Row],[Avg]]+$U$2*TableOMP[[#This Row],[StdDev]]</f>
        <v>#N/A</v>
      </c>
      <c r="S1828" t="e">
        <f>IF(AND(TableOMP[[#This Row],[total_time]]&gt;=TableOMP[[#This Row],[Low]], TableOMP[[#This Row],[total_time]]&lt;=TableOMP[[#This Row],[High]]),1,0)</f>
        <v>#N/A</v>
      </c>
    </row>
    <row r="1829" spans="11:19" x14ac:dyDescent="0.25">
      <c r="K1829" t="str">
        <f t="shared" si="28"/>
        <v/>
      </c>
      <c r="N18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29" t="e">
        <f>VLOOKUP(TableOMP[[#This Row],[Label]],TableAvg[],2,FALSE)</f>
        <v>#N/A</v>
      </c>
      <c r="P1829" t="e">
        <f>VLOOKUP(TableOMP[[#This Row],[Label]],TableAvg[],3,FALSE)</f>
        <v>#N/A</v>
      </c>
      <c r="Q1829" t="e">
        <f>TableOMP[[#This Row],[Avg]]-$U$2*TableOMP[[#This Row],[StdDev]]</f>
        <v>#N/A</v>
      </c>
      <c r="R1829" t="e">
        <f>TableOMP[[#This Row],[Avg]]+$U$2*TableOMP[[#This Row],[StdDev]]</f>
        <v>#N/A</v>
      </c>
      <c r="S1829" t="e">
        <f>IF(AND(TableOMP[[#This Row],[total_time]]&gt;=TableOMP[[#This Row],[Low]], TableOMP[[#This Row],[total_time]]&lt;=TableOMP[[#This Row],[High]]),1,0)</f>
        <v>#N/A</v>
      </c>
    </row>
    <row r="1830" spans="11:19" x14ac:dyDescent="0.25">
      <c r="K1830" t="str">
        <f t="shared" si="28"/>
        <v/>
      </c>
      <c r="N18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30" t="e">
        <f>VLOOKUP(TableOMP[[#This Row],[Label]],TableAvg[],2,FALSE)</f>
        <v>#N/A</v>
      </c>
      <c r="P1830" t="e">
        <f>VLOOKUP(TableOMP[[#This Row],[Label]],TableAvg[],3,FALSE)</f>
        <v>#N/A</v>
      </c>
      <c r="Q1830" t="e">
        <f>TableOMP[[#This Row],[Avg]]-$U$2*TableOMP[[#This Row],[StdDev]]</f>
        <v>#N/A</v>
      </c>
      <c r="R1830" t="e">
        <f>TableOMP[[#This Row],[Avg]]+$U$2*TableOMP[[#This Row],[StdDev]]</f>
        <v>#N/A</v>
      </c>
      <c r="S1830" t="e">
        <f>IF(AND(TableOMP[[#This Row],[total_time]]&gt;=TableOMP[[#This Row],[Low]], TableOMP[[#This Row],[total_time]]&lt;=TableOMP[[#This Row],[High]]),1,0)</f>
        <v>#N/A</v>
      </c>
    </row>
    <row r="1831" spans="11:19" x14ac:dyDescent="0.25">
      <c r="K1831" t="str">
        <f t="shared" si="28"/>
        <v/>
      </c>
      <c r="N18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31" t="e">
        <f>VLOOKUP(TableOMP[[#This Row],[Label]],TableAvg[],2,FALSE)</f>
        <v>#N/A</v>
      </c>
      <c r="P1831" t="e">
        <f>VLOOKUP(TableOMP[[#This Row],[Label]],TableAvg[],3,FALSE)</f>
        <v>#N/A</v>
      </c>
      <c r="Q1831" t="e">
        <f>TableOMP[[#This Row],[Avg]]-$U$2*TableOMP[[#This Row],[StdDev]]</f>
        <v>#N/A</v>
      </c>
      <c r="R1831" t="e">
        <f>TableOMP[[#This Row],[Avg]]+$U$2*TableOMP[[#This Row],[StdDev]]</f>
        <v>#N/A</v>
      </c>
      <c r="S1831" t="e">
        <f>IF(AND(TableOMP[[#This Row],[total_time]]&gt;=TableOMP[[#This Row],[Low]], TableOMP[[#This Row],[total_time]]&lt;=TableOMP[[#This Row],[High]]),1,0)</f>
        <v>#N/A</v>
      </c>
    </row>
    <row r="1832" spans="11:19" x14ac:dyDescent="0.25">
      <c r="K1832" t="str">
        <f t="shared" si="28"/>
        <v/>
      </c>
      <c r="N18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32" t="e">
        <f>VLOOKUP(TableOMP[[#This Row],[Label]],TableAvg[],2,FALSE)</f>
        <v>#N/A</v>
      </c>
      <c r="P1832" t="e">
        <f>VLOOKUP(TableOMP[[#This Row],[Label]],TableAvg[],3,FALSE)</f>
        <v>#N/A</v>
      </c>
      <c r="Q1832" t="e">
        <f>TableOMP[[#This Row],[Avg]]-$U$2*TableOMP[[#This Row],[StdDev]]</f>
        <v>#N/A</v>
      </c>
      <c r="R1832" t="e">
        <f>TableOMP[[#This Row],[Avg]]+$U$2*TableOMP[[#This Row],[StdDev]]</f>
        <v>#N/A</v>
      </c>
      <c r="S1832" t="e">
        <f>IF(AND(TableOMP[[#This Row],[total_time]]&gt;=TableOMP[[#This Row],[Low]], TableOMP[[#This Row],[total_time]]&lt;=TableOMP[[#This Row],[High]]),1,0)</f>
        <v>#N/A</v>
      </c>
    </row>
    <row r="1833" spans="11:19" x14ac:dyDescent="0.25">
      <c r="K1833" t="str">
        <f t="shared" si="28"/>
        <v/>
      </c>
      <c r="N18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33" t="e">
        <f>VLOOKUP(TableOMP[[#This Row],[Label]],TableAvg[],2,FALSE)</f>
        <v>#N/A</v>
      </c>
      <c r="P1833" t="e">
        <f>VLOOKUP(TableOMP[[#This Row],[Label]],TableAvg[],3,FALSE)</f>
        <v>#N/A</v>
      </c>
      <c r="Q1833" t="e">
        <f>TableOMP[[#This Row],[Avg]]-$U$2*TableOMP[[#This Row],[StdDev]]</f>
        <v>#N/A</v>
      </c>
      <c r="R1833" t="e">
        <f>TableOMP[[#This Row],[Avg]]+$U$2*TableOMP[[#This Row],[StdDev]]</f>
        <v>#N/A</v>
      </c>
      <c r="S1833" t="e">
        <f>IF(AND(TableOMP[[#This Row],[total_time]]&gt;=TableOMP[[#This Row],[Low]], TableOMP[[#This Row],[total_time]]&lt;=TableOMP[[#This Row],[High]]),1,0)</f>
        <v>#N/A</v>
      </c>
    </row>
    <row r="1834" spans="11:19" x14ac:dyDescent="0.25">
      <c r="K1834" t="str">
        <f t="shared" si="28"/>
        <v/>
      </c>
      <c r="N18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34" t="e">
        <f>VLOOKUP(TableOMP[[#This Row],[Label]],TableAvg[],2,FALSE)</f>
        <v>#N/A</v>
      </c>
      <c r="P1834" t="e">
        <f>VLOOKUP(TableOMP[[#This Row],[Label]],TableAvg[],3,FALSE)</f>
        <v>#N/A</v>
      </c>
      <c r="Q1834" t="e">
        <f>TableOMP[[#This Row],[Avg]]-$U$2*TableOMP[[#This Row],[StdDev]]</f>
        <v>#N/A</v>
      </c>
      <c r="R1834" t="e">
        <f>TableOMP[[#This Row],[Avg]]+$U$2*TableOMP[[#This Row],[StdDev]]</f>
        <v>#N/A</v>
      </c>
      <c r="S1834" t="e">
        <f>IF(AND(TableOMP[[#This Row],[total_time]]&gt;=TableOMP[[#This Row],[Low]], TableOMP[[#This Row],[total_time]]&lt;=TableOMP[[#This Row],[High]]),1,0)</f>
        <v>#N/A</v>
      </c>
    </row>
    <row r="1835" spans="11:19" x14ac:dyDescent="0.25">
      <c r="K1835" t="str">
        <f t="shared" si="28"/>
        <v/>
      </c>
      <c r="N18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35" t="e">
        <f>VLOOKUP(TableOMP[[#This Row],[Label]],TableAvg[],2,FALSE)</f>
        <v>#N/A</v>
      </c>
      <c r="P1835" t="e">
        <f>VLOOKUP(TableOMP[[#This Row],[Label]],TableAvg[],3,FALSE)</f>
        <v>#N/A</v>
      </c>
      <c r="Q1835" t="e">
        <f>TableOMP[[#This Row],[Avg]]-$U$2*TableOMP[[#This Row],[StdDev]]</f>
        <v>#N/A</v>
      </c>
      <c r="R1835" t="e">
        <f>TableOMP[[#This Row],[Avg]]+$U$2*TableOMP[[#This Row],[StdDev]]</f>
        <v>#N/A</v>
      </c>
      <c r="S1835" t="e">
        <f>IF(AND(TableOMP[[#This Row],[total_time]]&gt;=TableOMP[[#This Row],[Low]], TableOMP[[#This Row],[total_time]]&lt;=TableOMP[[#This Row],[High]]),1,0)</f>
        <v>#N/A</v>
      </c>
    </row>
    <row r="1836" spans="11:19" x14ac:dyDescent="0.25">
      <c r="K1836" t="str">
        <f t="shared" si="28"/>
        <v/>
      </c>
      <c r="N18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36" t="e">
        <f>VLOOKUP(TableOMP[[#This Row],[Label]],TableAvg[],2,FALSE)</f>
        <v>#N/A</v>
      </c>
      <c r="P1836" t="e">
        <f>VLOOKUP(TableOMP[[#This Row],[Label]],TableAvg[],3,FALSE)</f>
        <v>#N/A</v>
      </c>
      <c r="Q1836" t="e">
        <f>TableOMP[[#This Row],[Avg]]-$U$2*TableOMP[[#This Row],[StdDev]]</f>
        <v>#N/A</v>
      </c>
      <c r="R1836" t="e">
        <f>TableOMP[[#This Row],[Avg]]+$U$2*TableOMP[[#This Row],[StdDev]]</f>
        <v>#N/A</v>
      </c>
      <c r="S1836" t="e">
        <f>IF(AND(TableOMP[[#This Row],[total_time]]&gt;=TableOMP[[#This Row],[Low]], TableOMP[[#This Row],[total_time]]&lt;=TableOMP[[#This Row],[High]]),1,0)</f>
        <v>#N/A</v>
      </c>
    </row>
    <row r="1837" spans="11:19" x14ac:dyDescent="0.25">
      <c r="K1837" t="str">
        <f t="shared" si="28"/>
        <v/>
      </c>
      <c r="N18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37" t="e">
        <f>VLOOKUP(TableOMP[[#This Row],[Label]],TableAvg[],2,FALSE)</f>
        <v>#N/A</v>
      </c>
      <c r="P1837" t="e">
        <f>VLOOKUP(TableOMP[[#This Row],[Label]],TableAvg[],3,FALSE)</f>
        <v>#N/A</v>
      </c>
      <c r="Q1837" t="e">
        <f>TableOMP[[#This Row],[Avg]]-$U$2*TableOMP[[#This Row],[StdDev]]</f>
        <v>#N/A</v>
      </c>
      <c r="R1837" t="e">
        <f>TableOMP[[#This Row],[Avg]]+$U$2*TableOMP[[#This Row],[StdDev]]</f>
        <v>#N/A</v>
      </c>
      <c r="S1837" t="e">
        <f>IF(AND(TableOMP[[#This Row],[total_time]]&gt;=TableOMP[[#This Row],[Low]], TableOMP[[#This Row],[total_time]]&lt;=TableOMP[[#This Row],[High]]),1,0)</f>
        <v>#N/A</v>
      </c>
    </row>
    <row r="1838" spans="11:19" x14ac:dyDescent="0.25">
      <c r="K1838" t="str">
        <f t="shared" si="28"/>
        <v/>
      </c>
      <c r="N18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38" t="e">
        <f>VLOOKUP(TableOMP[[#This Row],[Label]],TableAvg[],2,FALSE)</f>
        <v>#N/A</v>
      </c>
      <c r="P1838" t="e">
        <f>VLOOKUP(TableOMP[[#This Row],[Label]],TableAvg[],3,FALSE)</f>
        <v>#N/A</v>
      </c>
      <c r="Q1838" t="e">
        <f>TableOMP[[#This Row],[Avg]]-$U$2*TableOMP[[#This Row],[StdDev]]</f>
        <v>#N/A</v>
      </c>
      <c r="R1838" t="e">
        <f>TableOMP[[#This Row],[Avg]]+$U$2*TableOMP[[#This Row],[StdDev]]</f>
        <v>#N/A</v>
      </c>
      <c r="S1838" t="e">
        <f>IF(AND(TableOMP[[#This Row],[total_time]]&gt;=TableOMP[[#This Row],[Low]], TableOMP[[#This Row],[total_time]]&lt;=TableOMP[[#This Row],[High]]),1,0)</f>
        <v>#N/A</v>
      </c>
    </row>
    <row r="1839" spans="11:19" x14ac:dyDescent="0.25">
      <c r="K1839" t="str">
        <f t="shared" si="28"/>
        <v/>
      </c>
      <c r="N18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39" t="e">
        <f>VLOOKUP(TableOMP[[#This Row],[Label]],TableAvg[],2,FALSE)</f>
        <v>#N/A</v>
      </c>
      <c r="P1839" t="e">
        <f>VLOOKUP(TableOMP[[#This Row],[Label]],TableAvg[],3,FALSE)</f>
        <v>#N/A</v>
      </c>
      <c r="Q1839" t="e">
        <f>TableOMP[[#This Row],[Avg]]-$U$2*TableOMP[[#This Row],[StdDev]]</f>
        <v>#N/A</v>
      </c>
      <c r="R1839" t="e">
        <f>TableOMP[[#This Row],[Avg]]+$U$2*TableOMP[[#This Row],[StdDev]]</f>
        <v>#N/A</v>
      </c>
      <c r="S1839" t="e">
        <f>IF(AND(TableOMP[[#This Row],[total_time]]&gt;=TableOMP[[#This Row],[Low]], TableOMP[[#This Row],[total_time]]&lt;=TableOMP[[#This Row],[High]]),1,0)</f>
        <v>#N/A</v>
      </c>
    </row>
    <row r="1840" spans="11:19" x14ac:dyDescent="0.25">
      <c r="K1840" t="str">
        <f t="shared" si="28"/>
        <v/>
      </c>
      <c r="N18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40" t="e">
        <f>VLOOKUP(TableOMP[[#This Row],[Label]],TableAvg[],2,FALSE)</f>
        <v>#N/A</v>
      </c>
      <c r="P1840" t="e">
        <f>VLOOKUP(TableOMP[[#This Row],[Label]],TableAvg[],3,FALSE)</f>
        <v>#N/A</v>
      </c>
      <c r="Q1840" t="e">
        <f>TableOMP[[#This Row],[Avg]]-$U$2*TableOMP[[#This Row],[StdDev]]</f>
        <v>#N/A</v>
      </c>
      <c r="R1840" t="e">
        <f>TableOMP[[#This Row],[Avg]]+$U$2*TableOMP[[#This Row],[StdDev]]</f>
        <v>#N/A</v>
      </c>
      <c r="S1840" t="e">
        <f>IF(AND(TableOMP[[#This Row],[total_time]]&gt;=TableOMP[[#This Row],[Low]], TableOMP[[#This Row],[total_time]]&lt;=TableOMP[[#This Row],[High]]),1,0)</f>
        <v>#N/A</v>
      </c>
    </row>
    <row r="1841" spans="11:19" x14ac:dyDescent="0.25">
      <c r="K1841" t="str">
        <f t="shared" si="28"/>
        <v/>
      </c>
      <c r="N18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41" t="e">
        <f>VLOOKUP(TableOMP[[#This Row],[Label]],TableAvg[],2,FALSE)</f>
        <v>#N/A</v>
      </c>
      <c r="P1841" t="e">
        <f>VLOOKUP(TableOMP[[#This Row],[Label]],TableAvg[],3,FALSE)</f>
        <v>#N/A</v>
      </c>
      <c r="Q1841" t="e">
        <f>TableOMP[[#This Row],[Avg]]-$U$2*TableOMP[[#This Row],[StdDev]]</f>
        <v>#N/A</v>
      </c>
      <c r="R1841" t="e">
        <f>TableOMP[[#This Row],[Avg]]+$U$2*TableOMP[[#This Row],[StdDev]]</f>
        <v>#N/A</v>
      </c>
      <c r="S1841" t="e">
        <f>IF(AND(TableOMP[[#This Row],[total_time]]&gt;=TableOMP[[#This Row],[Low]], TableOMP[[#This Row],[total_time]]&lt;=TableOMP[[#This Row],[High]]),1,0)</f>
        <v>#N/A</v>
      </c>
    </row>
    <row r="1842" spans="11:19" x14ac:dyDescent="0.25">
      <c r="K1842" t="str">
        <f t="shared" si="28"/>
        <v/>
      </c>
      <c r="N18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42" t="e">
        <f>VLOOKUP(TableOMP[[#This Row],[Label]],TableAvg[],2,FALSE)</f>
        <v>#N/A</v>
      </c>
      <c r="P1842" t="e">
        <f>VLOOKUP(TableOMP[[#This Row],[Label]],TableAvg[],3,FALSE)</f>
        <v>#N/A</v>
      </c>
      <c r="Q1842" t="e">
        <f>TableOMP[[#This Row],[Avg]]-$U$2*TableOMP[[#This Row],[StdDev]]</f>
        <v>#N/A</v>
      </c>
      <c r="R1842" t="e">
        <f>TableOMP[[#This Row],[Avg]]+$U$2*TableOMP[[#This Row],[StdDev]]</f>
        <v>#N/A</v>
      </c>
      <c r="S1842" t="e">
        <f>IF(AND(TableOMP[[#This Row],[total_time]]&gt;=TableOMP[[#This Row],[Low]], TableOMP[[#This Row],[total_time]]&lt;=TableOMP[[#This Row],[High]]),1,0)</f>
        <v>#N/A</v>
      </c>
    </row>
    <row r="1843" spans="11:19" x14ac:dyDescent="0.25">
      <c r="K1843" t="str">
        <f t="shared" si="28"/>
        <v/>
      </c>
      <c r="N18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43" t="e">
        <f>VLOOKUP(TableOMP[[#This Row],[Label]],TableAvg[],2,FALSE)</f>
        <v>#N/A</v>
      </c>
      <c r="P1843" t="e">
        <f>VLOOKUP(TableOMP[[#This Row],[Label]],TableAvg[],3,FALSE)</f>
        <v>#N/A</v>
      </c>
      <c r="Q1843" t="e">
        <f>TableOMP[[#This Row],[Avg]]-$U$2*TableOMP[[#This Row],[StdDev]]</f>
        <v>#N/A</v>
      </c>
      <c r="R1843" t="e">
        <f>TableOMP[[#This Row],[Avg]]+$U$2*TableOMP[[#This Row],[StdDev]]</f>
        <v>#N/A</v>
      </c>
      <c r="S1843" t="e">
        <f>IF(AND(TableOMP[[#This Row],[total_time]]&gt;=TableOMP[[#This Row],[Low]], TableOMP[[#This Row],[total_time]]&lt;=TableOMP[[#This Row],[High]]),1,0)</f>
        <v>#N/A</v>
      </c>
    </row>
    <row r="1844" spans="11:19" x14ac:dyDescent="0.25">
      <c r="K1844" t="str">
        <f t="shared" si="28"/>
        <v/>
      </c>
      <c r="N18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44" t="e">
        <f>VLOOKUP(TableOMP[[#This Row],[Label]],TableAvg[],2,FALSE)</f>
        <v>#N/A</v>
      </c>
      <c r="P1844" t="e">
        <f>VLOOKUP(TableOMP[[#This Row],[Label]],TableAvg[],3,FALSE)</f>
        <v>#N/A</v>
      </c>
      <c r="Q1844" t="e">
        <f>TableOMP[[#This Row],[Avg]]-$U$2*TableOMP[[#This Row],[StdDev]]</f>
        <v>#N/A</v>
      </c>
      <c r="R1844" t="e">
        <f>TableOMP[[#This Row],[Avg]]+$U$2*TableOMP[[#This Row],[StdDev]]</f>
        <v>#N/A</v>
      </c>
      <c r="S1844" t="e">
        <f>IF(AND(TableOMP[[#This Row],[total_time]]&gt;=TableOMP[[#This Row],[Low]], TableOMP[[#This Row],[total_time]]&lt;=TableOMP[[#This Row],[High]]),1,0)</f>
        <v>#N/A</v>
      </c>
    </row>
    <row r="1845" spans="11:19" x14ac:dyDescent="0.25">
      <c r="K1845" t="str">
        <f t="shared" si="28"/>
        <v/>
      </c>
      <c r="N18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45" t="e">
        <f>VLOOKUP(TableOMP[[#This Row],[Label]],TableAvg[],2,FALSE)</f>
        <v>#N/A</v>
      </c>
      <c r="P1845" t="e">
        <f>VLOOKUP(TableOMP[[#This Row],[Label]],TableAvg[],3,FALSE)</f>
        <v>#N/A</v>
      </c>
      <c r="Q1845" t="e">
        <f>TableOMP[[#This Row],[Avg]]-$U$2*TableOMP[[#This Row],[StdDev]]</f>
        <v>#N/A</v>
      </c>
      <c r="R1845" t="e">
        <f>TableOMP[[#This Row],[Avg]]+$U$2*TableOMP[[#This Row],[StdDev]]</f>
        <v>#N/A</v>
      </c>
      <c r="S1845" t="e">
        <f>IF(AND(TableOMP[[#This Row],[total_time]]&gt;=TableOMP[[#This Row],[Low]], TableOMP[[#This Row],[total_time]]&lt;=TableOMP[[#This Row],[High]]),1,0)</f>
        <v>#N/A</v>
      </c>
    </row>
    <row r="1846" spans="11:19" x14ac:dyDescent="0.25">
      <c r="K1846" t="str">
        <f t="shared" si="28"/>
        <v/>
      </c>
      <c r="N18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46" t="e">
        <f>VLOOKUP(TableOMP[[#This Row],[Label]],TableAvg[],2,FALSE)</f>
        <v>#N/A</v>
      </c>
      <c r="P1846" t="e">
        <f>VLOOKUP(TableOMP[[#This Row],[Label]],TableAvg[],3,FALSE)</f>
        <v>#N/A</v>
      </c>
      <c r="Q1846" t="e">
        <f>TableOMP[[#This Row],[Avg]]-$U$2*TableOMP[[#This Row],[StdDev]]</f>
        <v>#N/A</v>
      </c>
      <c r="R1846" t="e">
        <f>TableOMP[[#This Row],[Avg]]+$U$2*TableOMP[[#This Row],[StdDev]]</f>
        <v>#N/A</v>
      </c>
      <c r="S1846" t="e">
        <f>IF(AND(TableOMP[[#This Row],[total_time]]&gt;=TableOMP[[#This Row],[Low]], TableOMP[[#This Row],[total_time]]&lt;=TableOMP[[#This Row],[High]]),1,0)</f>
        <v>#N/A</v>
      </c>
    </row>
    <row r="1847" spans="11:19" x14ac:dyDescent="0.25">
      <c r="K1847" t="str">
        <f t="shared" si="28"/>
        <v/>
      </c>
      <c r="N18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47" t="e">
        <f>VLOOKUP(TableOMP[[#This Row],[Label]],TableAvg[],2,FALSE)</f>
        <v>#N/A</v>
      </c>
      <c r="P1847" t="e">
        <f>VLOOKUP(TableOMP[[#This Row],[Label]],TableAvg[],3,FALSE)</f>
        <v>#N/A</v>
      </c>
      <c r="Q1847" t="e">
        <f>TableOMP[[#This Row],[Avg]]-$U$2*TableOMP[[#This Row],[StdDev]]</f>
        <v>#N/A</v>
      </c>
      <c r="R1847" t="e">
        <f>TableOMP[[#This Row],[Avg]]+$U$2*TableOMP[[#This Row],[StdDev]]</f>
        <v>#N/A</v>
      </c>
      <c r="S1847" t="e">
        <f>IF(AND(TableOMP[[#This Row],[total_time]]&gt;=TableOMP[[#This Row],[Low]], TableOMP[[#This Row],[total_time]]&lt;=TableOMP[[#This Row],[High]]),1,0)</f>
        <v>#N/A</v>
      </c>
    </row>
    <row r="1848" spans="11:19" x14ac:dyDescent="0.25">
      <c r="K1848" t="str">
        <f t="shared" si="28"/>
        <v/>
      </c>
      <c r="N18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48" t="e">
        <f>VLOOKUP(TableOMP[[#This Row],[Label]],TableAvg[],2,FALSE)</f>
        <v>#N/A</v>
      </c>
      <c r="P1848" t="e">
        <f>VLOOKUP(TableOMP[[#This Row],[Label]],TableAvg[],3,FALSE)</f>
        <v>#N/A</v>
      </c>
      <c r="Q1848" t="e">
        <f>TableOMP[[#This Row],[Avg]]-$U$2*TableOMP[[#This Row],[StdDev]]</f>
        <v>#N/A</v>
      </c>
      <c r="R1848" t="e">
        <f>TableOMP[[#This Row],[Avg]]+$U$2*TableOMP[[#This Row],[StdDev]]</f>
        <v>#N/A</v>
      </c>
      <c r="S1848" t="e">
        <f>IF(AND(TableOMP[[#This Row],[total_time]]&gt;=TableOMP[[#This Row],[Low]], TableOMP[[#This Row],[total_time]]&lt;=TableOMP[[#This Row],[High]]),1,0)</f>
        <v>#N/A</v>
      </c>
    </row>
    <row r="1849" spans="11:19" x14ac:dyDescent="0.25">
      <c r="K1849" t="str">
        <f t="shared" si="28"/>
        <v/>
      </c>
      <c r="N18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49" t="e">
        <f>VLOOKUP(TableOMP[[#This Row],[Label]],TableAvg[],2,FALSE)</f>
        <v>#N/A</v>
      </c>
      <c r="P1849" t="e">
        <f>VLOOKUP(TableOMP[[#This Row],[Label]],TableAvg[],3,FALSE)</f>
        <v>#N/A</v>
      </c>
      <c r="Q1849" t="e">
        <f>TableOMP[[#This Row],[Avg]]-$U$2*TableOMP[[#This Row],[StdDev]]</f>
        <v>#N/A</v>
      </c>
      <c r="R1849" t="e">
        <f>TableOMP[[#This Row],[Avg]]+$U$2*TableOMP[[#This Row],[StdDev]]</f>
        <v>#N/A</v>
      </c>
      <c r="S1849" t="e">
        <f>IF(AND(TableOMP[[#This Row],[total_time]]&gt;=TableOMP[[#This Row],[Low]], TableOMP[[#This Row],[total_time]]&lt;=TableOMP[[#This Row],[High]]),1,0)</f>
        <v>#N/A</v>
      </c>
    </row>
    <row r="1850" spans="11:19" x14ac:dyDescent="0.25">
      <c r="K1850" t="str">
        <f t="shared" si="28"/>
        <v/>
      </c>
      <c r="N18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50" t="e">
        <f>VLOOKUP(TableOMP[[#This Row],[Label]],TableAvg[],2,FALSE)</f>
        <v>#N/A</v>
      </c>
      <c r="P1850" t="e">
        <f>VLOOKUP(TableOMP[[#This Row],[Label]],TableAvg[],3,FALSE)</f>
        <v>#N/A</v>
      </c>
      <c r="Q1850" t="e">
        <f>TableOMP[[#This Row],[Avg]]-$U$2*TableOMP[[#This Row],[StdDev]]</f>
        <v>#N/A</v>
      </c>
      <c r="R1850" t="e">
        <f>TableOMP[[#This Row],[Avg]]+$U$2*TableOMP[[#This Row],[StdDev]]</f>
        <v>#N/A</v>
      </c>
      <c r="S1850" t="e">
        <f>IF(AND(TableOMP[[#This Row],[total_time]]&gt;=TableOMP[[#This Row],[Low]], TableOMP[[#This Row],[total_time]]&lt;=TableOMP[[#This Row],[High]]),1,0)</f>
        <v>#N/A</v>
      </c>
    </row>
    <row r="1851" spans="11:19" x14ac:dyDescent="0.25">
      <c r="K1851" t="str">
        <f t="shared" si="28"/>
        <v/>
      </c>
      <c r="N18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51" t="e">
        <f>VLOOKUP(TableOMP[[#This Row],[Label]],TableAvg[],2,FALSE)</f>
        <v>#N/A</v>
      </c>
      <c r="P1851" t="e">
        <f>VLOOKUP(TableOMP[[#This Row],[Label]],TableAvg[],3,FALSE)</f>
        <v>#N/A</v>
      </c>
      <c r="Q1851" t="e">
        <f>TableOMP[[#This Row],[Avg]]-$U$2*TableOMP[[#This Row],[StdDev]]</f>
        <v>#N/A</v>
      </c>
      <c r="R1851" t="e">
        <f>TableOMP[[#This Row],[Avg]]+$U$2*TableOMP[[#This Row],[StdDev]]</f>
        <v>#N/A</v>
      </c>
      <c r="S1851" t="e">
        <f>IF(AND(TableOMP[[#This Row],[total_time]]&gt;=TableOMP[[#This Row],[Low]], TableOMP[[#This Row],[total_time]]&lt;=TableOMP[[#This Row],[High]]),1,0)</f>
        <v>#N/A</v>
      </c>
    </row>
    <row r="1852" spans="11:19" x14ac:dyDescent="0.25">
      <c r="K1852" t="str">
        <f t="shared" si="28"/>
        <v/>
      </c>
      <c r="N18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52" t="e">
        <f>VLOOKUP(TableOMP[[#This Row],[Label]],TableAvg[],2,FALSE)</f>
        <v>#N/A</v>
      </c>
      <c r="P1852" t="e">
        <f>VLOOKUP(TableOMP[[#This Row],[Label]],TableAvg[],3,FALSE)</f>
        <v>#N/A</v>
      </c>
      <c r="Q1852" t="e">
        <f>TableOMP[[#This Row],[Avg]]-$U$2*TableOMP[[#This Row],[StdDev]]</f>
        <v>#N/A</v>
      </c>
      <c r="R1852" t="e">
        <f>TableOMP[[#This Row],[Avg]]+$U$2*TableOMP[[#This Row],[StdDev]]</f>
        <v>#N/A</v>
      </c>
      <c r="S1852" t="e">
        <f>IF(AND(TableOMP[[#This Row],[total_time]]&gt;=TableOMP[[#This Row],[Low]], TableOMP[[#This Row],[total_time]]&lt;=TableOMP[[#This Row],[High]]),1,0)</f>
        <v>#N/A</v>
      </c>
    </row>
    <row r="1853" spans="11:19" x14ac:dyDescent="0.25">
      <c r="K1853" t="str">
        <f t="shared" si="28"/>
        <v/>
      </c>
      <c r="N18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53" t="e">
        <f>VLOOKUP(TableOMP[[#This Row],[Label]],TableAvg[],2,FALSE)</f>
        <v>#N/A</v>
      </c>
      <c r="P1853" t="e">
        <f>VLOOKUP(TableOMP[[#This Row],[Label]],TableAvg[],3,FALSE)</f>
        <v>#N/A</v>
      </c>
      <c r="Q1853" t="e">
        <f>TableOMP[[#This Row],[Avg]]-$U$2*TableOMP[[#This Row],[StdDev]]</f>
        <v>#N/A</v>
      </c>
      <c r="R1853" t="e">
        <f>TableOMP[[#This Row],[Avg]]+$U$2*TableOMP[[#This Row],[StdDev]]</f>
        <v>#N/A</v>
      </c>
      <c r="S1853" t="e">
        <f>IF(AND(TableOMP[[#This Row],[total_time]]&gt;=TableOMP[[#This Row],[Low]], TableOMP[[#This Row],[total_time]]&lt;=TableOMP[[#This Row],[High]]),1,0)</f>
        <v>#N/A</v>
      </c>
    </row>
    <row r="1854" spans="11:19" x14ac:dyDescent="0.25">
      <c r="K1854" t="str">
        <f t="shared" si="28"/>
        <v/>
      </c>
      <c r="N18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54" t="e">
        <f>VLOOKUP(TableOMP[[#This Row],[Label]],TableAvg[],2,FALSE)</f>
        <v>#N/A</v>
      </c>
      <c r="P1854" t="e">
        <f>VLOOKUP(TableOMP[[#This Row],[Label]],TableAvg[],3,FALSE)</f>
        <v>#N/A</v>
      </c>
      <c r="Q1854" t="e">
        <f>TableOMP[[#This Row],[Avg]]-$U$2*TableOMP[[#This Row],[StdDev]]</f>
        <v>#N/A</v>
      </c>
      <c r="R1854" t="e">
        <f>TableOMP[[#This Row],[Avg]]+$U$2*TableOMP[[#This Row],[StdDev]]</f>
        <v>#N/A</v>
      </c>
      <c r="S1854" t="e">
        <f>IF(AND(TableOMP[[#This Row],[total_time]]&gt;=TableOMP[[#This Row],[Low]], TableOMP[[#This Row],[total_time]]&lt;=TableOMP[[#This Row],[High]]),1,0)</f>
        <v>#N/A</v>
      </c>
    </row>
    <row r="1855" spans="11:19" x14ac:dyDescent="0.25">
      <c r="K1855" t="str">
        <f t="shared" si="28"/>
        <v/>
      </c>
      <c r="N18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55" t="e">
        <f>VLOOKUP(TableOMP[[#This Row],[Label]],TableAvg[],2,FALSE)</f>
        <v>#N/A</v>
      </c>
      <c r="P1855" t="e">
        <f>VLOOKUP(TableOMP[[#This Row],[Label]],TableAvg[],3,FALSE)</f>
        <v>#N/A</v>
      </c>
      <c r="Q1855" t="e">
        <f>TableOMP[[#This Row],[Avg]]-$U$2*TableOMP[[#This Row],[StdDev]]</f>
        <v>#N/A</v>
      </c>
      <c r="R1855" t="e">
        <f>TableOMP[[#This Row],[Avg]]+$U$2*TableOMP[[#This Row],[StdDev]]</f>
        <v>#N/A</v>
      </c>
      <c r="S1855" t="e">
        <f>IF(AND(TableOMP[[#This Row],[total_time]]&gt;=TableOMP[[#This Row],[Low]], TableOMP[[#This Row],[total_time]]&lt;=TableOMP[[#This Row],[High]]),1,0)</f>
        <v>#N/A</v>
      </c>
    </row>
    <row r="1856" spans="11:19" x14ac:dyDescent="0.25">
      <c r="K1856" t="str">
        <f t="shared" si="28"/>
        <v/>
      </c>
      <c r="N18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56" t="e">
        <f>VLOOKUP(TableOMP[[#This Row],[Label]],TableAvg[],2,FALSE)</f>
        <v>#N/A</v>
      </c>
      <c r="P1856" t="e">
        <f>VLOOKUP(TableOMP[[#This Row],[Label]],TableAvg[],3,FALSE)</f>
        <v>#N/A</v>
      </c>
      <c r="Q1856" t="e">
        <f>TableOMP[[#This Row],[Avg]]-$U$2*TableOMP[[#This Row],[StdDev]]</f>
        <v>#N/A</v>
      </c>
      <c r="R1856" t="e">
        <f>TableOMP[[#This Row],[Avg]]+$U$2*TableOMP[[#This Row],[StdDev]]</f>
        <v>#N/A</v>
      </c>
      <c r="S1856" t="e">
        <f>IF(AND(TableOMP[[#This Row],[total_time]]&gt;=TableOMP[[#This Row],[Low]], TableOMP[[#This Row],[total_time]]&lt;=TableOMP[[#This Row],[High]]),1,0)</f>
        <v>#N/A</v>
      </c>
    </row>
    <row r="1857" spans="11:19" x14ac:dyDescent="0.25">
      <c r="K1857" t="str">
        <f t="shared" si="28"/>
        <v/>
      </c>
      <c r="N18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57" t="e">
        <f>VLOOKUP(TableOMP[[#This Row],[Label]],TableAvg[],2,FALSE)</f>
        <v>#N/A</v>
      </c>
      <c r="P1857" t="e">
        <f>VLOOKUP(TableOMP[[#This Row],[Label]],TableAvg[],3,FALSE)</f>
        <v>#N/A</v>
      </c>
      <c r="Q1857" t="e">
        <f>TableOMP[[#This Row],[Avg]]-$U$2*TableOMP[[#This Row],[StdDev]]</f>
        <v>#N/A</v>
      </c>
      <c r="R1857" t="e">
        <f>TableOMP[[#This Row],[Avg]]+$U$2*TableOMP[[#This Row],[StdDev]]</f>
        <v>#N/A</v>
      </c>
      <c r="S1857" t="e">
        <f>IF(AND(TableOMP[[#This Row],[total_time]]&gt;=TableOMP[[#This Row],[Low]], TableOMP[[#This Row],[total_time]]&lt;=TableOMP[[#This Row],[High]]),1,0)</f>
        <v>#N/A</v>
      </c>
    </row>
    <row r="1858" spans="11:19" x14ac:dyDescent="0.25">
      <c r="K1858" t="str">
        <f t="shared" si="28"/>
        <v/>
      </c>
      <c r="N18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58" t="e">
        <f>VLOOKUP(TableOMP[[#This Row],[Label]],TableAvg[],2,FALSE)</f>
        <v>#N/A</v>
      </c>
      <c r="P1858" t="e">
        <f>VLOOKUP(TableOMP[[#This Row],[Label]],TableAvg[],3,FALSE)</f>
        <v>#N/A</v>
      </c>
      <c r="Q1858" t="e">
        <f>TableOMP[[#This Row],[Avg]]-$U$2*TableOMP[[#This Row],[StdDev]]</f>
        <v>#N/A</v>
      </c>
      <c r="R1858" t="e">
        <f>TableOMP[[#This Row],[Avg]]+$U$2*TableOMP[[#This Row],[StdDev]]</f>
        <v>#N/A</v>
      </c>
      <c r="S1858" t="e">
        <f>IF(AND(TableOMP[[#This Row],[total_time]]&gt;=TableOMP[[#This Row],[Low]], TableOMP[[#This Row],[total_time]]&lt;=TableOMP[[#This Row],[High]]),1,0)</f>
        <v>#N/A</v>
      </c>
    </row>
    <row r="1859" spans="11:19" x14ac:dyDescent="0.25">
      <c r="K1859" t="str">
        <f t="shared" ref="K1859:K1922" si="29">MID(M1859,22,1)</f>
        <v/>
      </c>
      <c r="N18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59" t="e">
        <f>VLOOKUP(TableOMP[[#This Row],[Label]],TableAvg[],2,FALSE)</f>
        <v>#N/A</v>
      </c>
      <c r="P1859" t="e">
        <f>VLOOKUP(TableOMP[[#This Row],[Label]],TableAvg[],3,FALSE)</f>
        <v>#N/A</v>
      </c>
      <c r="Q1859" t="e">
        <f>TableOMP[[#This Row],[Avg]]-$U$2*TableOMP[[#This Row],[StdDev]]</f>
        <v>#N/A</v>
      </c>
      <c r="R1859" t="e">
        <f>TableOMP[[#This Row],[Avg]]+$U$2*TableOMP[[#This Row],[StdDev]]</f>
        <v>#N/A</v>
      </c>
      <c r="S1859" t="e">
        <f>IF(AND(TableOMP[[#This Row],[total_time]]&gt;=TableOMP[[#This Row],[Low]], TableOMP[[#This Row],[total_time]]&lt;=TableOMP[[#This Row],[High]]),1,0)</f>
        <v>#N/A</v>
      </c>
    </row>
    <row r="1860" spans="11:19" x14ac:dyDescent="0.25">
      <c r="K1860" t="str">
        <f t="shared" si="29"/>
        <v/>
      </c>
      <c r="N18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60" t="e">
        <f>VLOOKUP(TableOMP[[#This Row],[Label]],TableAvg[],2,FALSE)</f>
        <v>#N/A</v>
      </c>
      <c r="P1860" t="e">
        <f>VLOOKUP(TableOMP[[#This Row],[Label]],TableAvg[],3,FALSE)</f>
        <v>#N/A</v>
      </c>
      <c r="Q1860" t="e">
        <f>TableOMP[[#This Row],[Avg]]-$U$2*TableOMP[[#This Row],[StdDev]]</f>
        <v>#N/A</v>
      </c>
      <c r="R1860" t="e">
        <f>TableOMP[[#This Row],[Avg]]+$U$2*TableOMP[[#This Row],[StdDev]]</f>
        <v>#N/A</v>
      </c>
      <c r="S1860" t="e">
        <f>IF(AND(TableOMP[[#This Row],[total_time]]&gt;=TableOMP[[#This Row],[Low]], TableOMP[[#This Row],[total_time]]&lt;=TableOMP[[#This Row],[High]]),1,0)</f>
        <v>#N/A</v>
      </c>
    </row>
    <row r="1861" spans="11:19" x14ac:dyDescent="0.25">
      <c r="K1861" t="str">
        <f t="shared" si="29"/>
        <v/>
      </c>
      <c r="N18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61" t="e">
        <f>VLOOKUP(TableOMP[[#This Row],[Label]],TableAvg[],2,FALSE)</f>
        <v>#N/A</v>
      </c>
      <c r="P1861" t="e">
        <f>VLOOKUP(TableOMP[[#This Row],[Label]],TableAvg[],3,FALSE)</f>
        <v>#N/A</v>
      </c>
      <c r="Q1861" t="e">
        <f>TableOMP[[#This Row],[Avg]]-$U$2*TableOMP[[#This Row],[StdDev]]</f>
        <v>#N/A</v>
      </c>
      <c r="R1861" t="e">
        <f>TableOMP[[#This Row],[Avg]]+$U$2*TableOMP[[#This Row],[StdDev]]</f>
        <v>#N/A</v>
      </c>
      <c r="S1861" t="e">
        <f>IF(AND(TableOMP[[#This Row],[total_time]]&gt;=TableOMP[[#This Row],[Low]], TableOMP[[#This Row],[total_time]]&lt;=TableOMP[[#This Row],[High]]),1,0)</f>
        <v>#N/A</v>
      </c>
    </row>
    <row r="1862" spans="11:19" x14ac:dyDescent="0.25">
      <c r="K1862" t="str">
        <f t="shared" si="29"/>
        <v/>
      </c>
      <c r="N18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62" t="e">
        <f>VLOOKUP(TableOMP[[#This Row],[Label]],TableAvg[],2,FALSE)</f>
        <v>#N/A</v>
      </c>
      <c r="P1862" t="e">
        <f>VLOOKUP(TableOMP[[#This Row],[Label]],TableAvg[],3,FALSE)</f>
        <v>#N/A</v>
      </c>
      <c r="Q1862" t="e">
        <f>TableOMP[[#This Row],[Avg]]-$U$2*TableOMP[[#This Row],[StdDev]]</f>
        <v>#N/A</v>
      </c>
      <c r="R1862" t="e">
        <f>TableOMP[[#This Row],[Avg]]+$U$2*TableOMP[[#This Row],[StdDev]]</f>
        <v>#N/A</v>
      </c>
      <c r="S1862" t="e">
        <f>IF(AND(TableOMP[[#This Row],[total_time]]&gt;=TableOMP[[#This Row],[Low]], TableOMP[[#This Row],[total_time]]&lt;=TableOMP[[#This Row],[High]]),1,0)</f>
        <v>#N/A</v>
      </c>
    </row>
    <row r="1863" spans="11:19" x14ac:dyDescent="0.25">
      <c r="K1863" t="str">
        <f t="shared" si="29"/>
        <v/>
      </c>
      <c r="N18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63" t="e">
        <f>VLOOKUP(TableOMP[[#This Row],[Label]],TableAvg[],2,FALSE)</f>
        <v>#N/A</v>
      </c>
      <c r="P1863" t="e">
        <f>VLOOKUP(TableOMP[[#This Row],[Label]],TableAvg[],3,FALSE)</f>
        <v>#N/A</v>
      </c>
      <c r="Q1863" t="e">
        <f>TableOMP[[#This Row],[Avg]]-$U$2*TableOMP[[#This Row],[StdDev]]</f>
        <v>#N/A</v>
      </c>
      <c r="R1863" t="e">
        <f>TableOMP[[#This Row],[Avg]]+$U$2*TableOMP[[#This Row],[StdDev]]</f>
        <v>#N/A</v>
      </c>
      <c r="S1863" t="e">
        <f>IF(AND(TableOMP[[#This Row],[total_time]]&gt;=TableOMP[[#This Row],[Low]], TableOMP[[#This Row],[total_time]]&lt;=TableOMP[[#This Row],[High]]),1,0)</f>
        <v>#N/A</v>
      </c>
    </row>
    <row r="1864" spans="11:19" x14ac:dyDescent="0.25">
      <c r="K1864" t="str">
        <f t="shared" si="29"/>
        <v/>
      </c>
      <c r="N18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64" t="e">
        <f>VLOOKUP(TableOMP[[#This Row],[Label]],TableAvg[],2,FALSE)</f>
        <v>#N/A</v>
      </c>
      <c r="P1864" t="e">
        <f>VLOOKUP(TableOMP[[#This Row],[Label]],TableAvg[],3,FALSE)</f>
        <v>#N/A</v>
      </c>
      <c r="Q1864" t="e">
        <f>TableOMP[[#This Row],[Avg]]-$U$2*TableOMP[[#This Row],[StdDev]]</f>
        <v>#N/A</v>
      </c>
      <c r="R1864" t="e">
        <f>TableOMP[[#This Row],[Avg]]+$U$2*TableOMP[[#This Row],[StdDev]]</f>
        <v>#N/A</v>
      </c>
      <c r="S1864" t="e">
        <f>IF(AND(TableOMP[[#This Row],[total_time]]&gt;=TableOMP[[#This Row],[Low]], TableOMP[[#This Row],[total_time]]&lt;=TableOMP[[#This Row],[High]]),1,0)</f>
        <v>#N/A</v>
      </c>
    </row>
    <row r="1865" spans="11:19" x14ac:dyDescent="0.25">
      <c r="K1865" t="str">
        <f t="shared" si="29"/>
        <v/>
      </c>
      <c r="N18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65" t="e">
        <f>VLOOKUP(TableOMP[[#This Row],[Label]],TableAvg[],2,FALSE)</f>
        <v>#N/A</v>
      </c>
      <c r="P1865" t="e">
        <f>VLOOKUP(TableOMP[[#This Row],[Label]],TableAvg[],3,FALSE)</f>
        <v>#N/A</v>
      </c>
      <c r="Q1865" t="e">
        <f>TableOMP[[#This Row],[Avg]]-$U$2*TableOMP[[#This Row],[StdDev]]</f>
        <v>#N/A</v>
      </c>
      <c r="R1865" t="e">
        <f>TableOMP[[#This Row],[Avg]]+$U$2*TableOMP[[#This Row],[StdDev]]</f>
        <v>#N/A</v>
      </c>
      <c r="S1865" t="e">
        <f>IF(AND(TableOMP[[#This Row],[total_time]]&gt;=TableOMP[[#This Row],[Low]], TableOMP[[#This Row],[total_time]]&lt;=TableOMP[[#This Row],[High]]),1,0)</f>
        <v>#N/A</v>
      </c>
    </row>
    <row r="1866" spans="11:19" x14ac:dyDescent="0.25">
      <c r="K1866" t="str">
        <f t="shared" si="29"/>
        <v/>
      </c>
      <c r="N18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66" t="e">
        <f>VLOOKUP(TableOMP[[#This Row],[Label]],TableAvg[],2,FALSE)</f>
        <v>#N/A</v>
      </c>
      <c r="P1866" t="e">
        <f>VLOOKUP(TableOMP[[#This Row],[Label]],TableAvg[],3,FALSE)</f>
        <v>#N/A</v>
      </c>
      <c r="Q1866" t="e">
        <f>TableOMP[[#This Row],[Avg]]-$U$2*TableOMP[[#This Row],[StdDev]]</f>
        <v>#N/A</v>
      </c>
      <c r="R1866" t="e">
        <f>TableOMP[[#This Row],[Avg]]+$U$2*TableOMP[[#This Row],[StdDev]]</f>
        <v>#N/A</v>
      </c>
      <c r="S1866" t="e">
        <f>IF(AND(TableOMP[[#This Row],[total_time]]&gt;=TableOMP[[#This Row],[Low]], TableOMP[[#This Row],[total_time]]&lt;=TableOMP[[#This Row],[High]]),1,0)</f>
        <v>#N/A</v>
      </c>
    </row>
    <row r="1867" spans="11:19" x14ac:dyDescent="0.25">
      <c r="K1867" t="str">
        <f t="shared" si="29"/>
        <v/>
      </c>
      <c r="N18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67" t="e">
        <f>VLOOKUP(TableOMP[[#This Row],[Label]],TableAvg[],2,FALSE)</f>
        <v>#N/A</v>
      </c>
      <c r="P1867" t="e">
        <f>VLOOKUP(TableOMP[[#This Row],[Label]],TableAvg[],3,FALSE)</f>
        <v>#N/A</v>
      </c>
      <c r="Q1867" t="e">
        <f>TableOMP[[#This Row],[Avg]]-$U$2*TableOMP[[#This Row],[StdDev]]</f>
        <v>#N/A</v>
      </c>
      <c r="R1867" t="e">
        <f>TableOMP[[#This Row],[Avg]]+$U$2*TableOMP[[#This Row],[StdDev]]</f>
        <v>#N/A</v>
      </c>
      <c r="S1867" t="e">
        <f>IF(AND(TableOMP[[#This Row],[total_time]]&gt;=TableOMP[[#This Row],[Low]], TableOMP[[#This Row],[total_time]]&lt;=TableOMP[[#This Row],[High]]),1,0)</f>
        <v>#N/A</v>
      </c>
    </row>
    <row r="1868" spans="11:19" x14ac:dyDescent="0.25">
      <c r="K1868" t="str">
        <f t="shared" si="29"/>
        <v/>
      </c>
      <c r="N18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68" t="e">
        <f>VLOOKUP(TableOMP[[#This Row],[Label]],TableAvg[],2,FALSE)</f>
        <v>#N/A</v>
      </c>
      <c r="P1868" t="e">
        <f>VLOOKUP(TableOMP[[#This Row],[Label]],TableAvg[],3,FALSE)</f>
        <v>#N/A</v>
      </c>
      <c r="Q1868" t="e">
        <f>TableOMP[[#This Row],[Avg]]-$U$2*TableOMP[[#This Row],[StdDev]]</f>
        <v>#N/A</v>
      </c>
      <c r="R1868" t="e">
        <f>TableOMP[[#This Row],[Avg]]+$U$2*TableOMP[[#This Row],[StdDev]]</f>
        <v>#N/A</v>
      </c>
      <c r="S1868" t="e">
        <f>IF(AND(TableOMP[[#This Row],[total_time]]&gt;=TableOMP[[#This Row],[Low]], TableOMP[[#This Row],[total_time]]&lt;=TableOMP[[#This Row],[High]]),1,0)</f>
        <v>#N/A</v>
      </c>
    </row>
    <row r="1869" spans="11:19" x14ac:dyDescent="0.25">
      <c r="K1869" t="str">
        <f t="shared" si="29"/>
        <v/>
      </c>
      <c r="N18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69" t="e">
        <f>VLOOKUP(TableOMP[[#This Row],[Label]],TableAvg[],2,FALSE)</f>
        <v>#N/A</v>
      </c>
      <c r="P1869" t="e">
        <f>VLOOKUP(TableOMP[[#This Row],[Label]],TableAvg[],3,FALSE)</f>
        <v>#N/A</v>
      </c>
      <c r="Q1869" t="e">
        <f>TableOMP[[#This Row],[Avg]]-$U$2*TableOMP[[#This Row],[StdDev]]</f>
        <v>#N/A</v>
      </c>
      <c r="R1869" t="e">
        <f>TableOMP[[#This Row],[Avg]]+$U$2*TableOMP[[#This Row],[StdDev]]</f>
        <v>#N/A</v>
      </c>
      <c r="S1869" t="e">
        <f>IF(AND(TableOMP[[#This Row],[total_time]]&gt;=TableOMP[[#This Row],[Low]], TableOMP[[#This Row],[total_time]]&lt;=TableOMP[[#This Row],[High]]),1,0)</f>
        <v>#N/A</v>
      </c>
    </row>
    <row r="1870" spans="11:19" x14ac:dyDescent="0.25">
      <c r="K1870" t="str">
        <f t="shared" si="29"/>
        <v/>
      </c>
      <c r="N18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70" t="e">
        <f>VLOOKUP(TableOMP[[#This Row],[Label]],TableAvg[],2,FALSE)</f>
        <v>#N/A</v>
      </c>
      <c r="P1870" t="e">
        <f>VLOOKUP(TableOMP[[#This Row],[Label]],TableAvg[],3,FALSE)</f>
        <v>#N/A</v>
      </c>
      <c r="Q1870" t="e">
        <f>TableOMP[[#This Row],[Avg]]-$U$2*TableOMP[[#This Row],[StdDev]]</f>
        <v>#N/A</v>
      </c>
      <c r="R1870" t="e">
        <f>TableOMP[[#This Row],[Avg]]+$U$2*TableOMP[[#This Row],[StdDev]]</f>
        <v>#N/A</v>
      </c>
      <c r="S1870" t="e">
        <f>IF(AND(TableOMP[[#This Row],[total_time]]&gt;=TableOMP[[#This Row],[Low]], TableOMP[[#This Row],[total_time]]&lt;=TableOMP[[#This Row],[High]]),1,0)</f>
        <v>#N/A</v>
      </c>
    </row>
    <row r="1871" spans="11:19" x14ac:dyDescent="0.25">
      <c r="K1871" t="str">
        <f t="shared" si="29"/>
        <v/>
      </c>
      <c r="N18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71" t="e">
        <f>VLOOKUP(TableOMP[[#This Row],[Label]],TableAvg[],2,FALSE)</f>
        <v>#N/A</v>
      </c>
      <c r="P1871" t="e">
        <f>VLOOKUP(TableOMP[[#This Row],[Label]],TableAvg[],3,FALSE)</f>
        <v>#N/A</v>
      </c>
      <c r="Q1871" t="e">
        <f>TableOMP[[#This Row],[Avg]]-$U$2*TableOMP[[#This Row],[StdDev]]</f>
        <v>#N/A</v>
      </c>
      <c r="R1871" t="e">
        <f>TableOMP[[#This Row],[Avg]]+$U$2*TableOMP[[#This Row],[StdDev]]</f>
        <v>#N/A</v>
      </c>
      <c r="S1871" t="e">
        <f>IF(AND(TableOMP[[#This Row],[total_time]]&gt;=TableOMP[[#This Row],[Low]], TableOMP[[#This Row],[total_time]]&lt;=TableOMP[[#This Row],[High]]),1,0)</f>
        <v>#N/A</v>
      </c>
    </row>
    <row r="1872" spans="11:19" x14ac:dyDescent="0.25">
      <c r="K1872" t="str">
        <f t="shared" si="29"/>
        <v/>
      </c>
      <c r="N18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72" t="e">
        <f>VLOOKUP(TableOMP[[#This Row],[Label]],TableAvg[],2,FALSE)</f>
        <v>#N/A</v>
      </c>
      <c r="P1872" t="e">
        <f>VLOOKUP(TableOMP[[#This Row],[Label]],TableAvg[],3,FALSE)</f>
        <v>#N/A</v>
      </c>
      <c r="Q1872" t="e">
        <f>TableOMP[[#This Row],[Avg]]-$U$2*TableOMP[[#This Row],[StdDev]]</f>
        <v>#N/A</v>
      </c>
      <c r="R1872" t="e">
        <f>TableOMP[[#This Row],[Avg]]+$U$2*TableOMP[[#This Row],[StdDev]]</f>
        <v>#N/A</v>
      </c>
      <c r="S1872" t="e">
        <f>IF(AND(TableOMP[[#This Row],[total_time]]&gt;=TableOMP[[#This Row],[Low]], TableOMP[[#This Row],[total_time]]&lt;=TableOMP[[#This Row],[High]]),1,0)</f>
        <v>#N/A</v>
      </c>
    </row>
    <row r="1873" spans="11:19" x14ac:dyDescent="0.25">
      <c r="K1873" t="str">
        <f t="shared" si="29"/>
        <v/>
      </c>
      <c r="N18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73" t="e">
        <f>VLOOKUP(TableOMP[[#This Row],[Label]],TableAvg[],2,FALSE)</f>
        <v>#N/A</v>
      </c>
      <c r="P1873" t="e">
        <f>VLOOKUP(TableOMP[[#This Row],[Label]],TableAvg[],3,FALSE)</f>
        <v>#N/A</v>
      </c>
      <c r="Q1873" t="e">
        <f>TableOMP[[#This Row],[Avg]]-$U$2*TableOMP[[#This Row],[StdDev]]</f>
        <v>#N/A</v>
      </c>
      <c r="R1873" t="e">
        <f>TableOMP[[#This Row],[Avg]]+$U$2*TableOMP[[#This Row],[StdDev]]</f>
        <v>#N/A</v>
      </c>
      <c r="S1873" t="e">
        <f>IF(AND(TableOMP[[#This Row],[total_time]]&gt;=TableOMP[[#This Row],[Low]], TableOMP[[#This Row],[total_time]]&lt;=TableOMP[[#This Row],[High]]),1,0)</f>
        <v>#N/A</v>
      </c>
    </row>
    <row r="1874" spans="11:19" x14ac:dyDescent="0.25">
      <c r="K1874" t="str">
        <f t="shared" si="29"/>
        <v/>
      </c>
      <c r="N18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74" t="e">
        <f>VLOOKUP(TableOMP[[#This Row],[Label]],TableAvg[],2,FALSE)</f>
        <v>#N/A</v>
      </c>
      <c r="P1874" t="e">
        <f>VLOOKUP(TableOMP[[#This Row],[Label]],TableAvg[],3,FALSE)</f>
        <v>#N/A</v>
      </c>
      <c r="Q1874" t="e">
        <f>TableOMP[[#This Row],[Avg]]-$U$2*TableOMP[[#This Row],[StdDev]]</f>
        <v>#N/A</v>
      </c>
      <c r="R1874" t="e">
        <f>TableOMP[[#This Row],[Avg]]+$U$2*TableOMP[[#This Row],[StdDev]]</f>
        <v>#N/A</v>
      </c>
      <c r="S1874" t="e">
        <f>IF(AND(TableOMP[[#This Row],[total_time]]&gt;=TableOMP[[#This Row],[Low]], TableOMP[[#This Row],[total_time]]&lt;=TableOMP[[#This Row],[High]]),1,0)</f>
        <v>#N/A</v>
      </c>
    </row>
    <row r="1875" spans="11:19" x14ac:dyDescent="0.25">
      <c r="K1875" t="str">
        <f t="shared" si="29"/>
        <v/>
      </c>
      <c r="N18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75" t="e">
        <f>VLOOKUP(TableOMP[[#This Row],[Label]],TableAvg[],2,FALSE)</f>
        <v>#N/A</v>
      </c>
      <c r="P1875" t="e">
        <f>VLOOKUP(TableOMP[[#This Row],[Label]],TableAvg[],3,FALSE)</f>
        <v>#N/A</v>
      </c>
      <c r="Q1875" t="e">
        <f>TableOMP[[#This Row],[Avg]]-$U$2*TableOMP[[#This Row],[StdDev]]</f>
        <v>#N/A</v>
      </c>
      <c r="R1875" t="e">
        <f>TableOMP[[#This Row],[Avg]]+$U$2*TableOMP[[#This Row],[StdDev]]</f>
        <v>#N/A</v>
      </c>
      <c r="S1875" t="e">
        <f>IF(AND(TableOMP[[#This Row],[total_time]]&gt;=TableOMP[[#This Row],[Low]], TableOMP[[#This Row],[total_time]]&lt;=TableOMP[[#This Row],[High]]),1,0)</f>
        <v>#N/A</v>
      </c>
    </row>
    <row r="1876" spans="11:19" x14ac:dyDescent="0.25">
      <c r="K1876" t="str">
        <f t="shared" si="29"/>
        <v/>
      </c>
      <c r="N18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76" t="e">
        <f>VLOOKUP(TableOMP[[#This Row],[Label]],TableAvg[],2,FALSE)</f>
        <v>#N/A</v>
      </c>
      <c r="P1876" t="e">
        <f>VLOOKUP(TableOMP[[#This Row],[Label]],TableAvg[],3,FALSE)</f>
        <v>#N/A</v>
      </c>
      <c r="Q1876" t="e">
        <f>TableOMP[[#This Row],[Avg]]-$U$2*TableOMP[[#This Row],[StdDev]]</f>
        <v>#N/A</v>
      </c>
      <c r="R1876" t="e">
        <f>TableOMP[[#This Row],[Avg]]+$U$2*TableOMP[[#This Row],[StdDev]]</f>
        <v>#N/A</v>
      </c>
      <c r="S1876" t="e">
        <f>IF(AND(TableOMP[[#This Row],[total_time]]&gt;=TableOMP[[#This Row],[Low]], TableOMP[[#This Row],[total_time]]&lt;=TableOMP[[#This Row],[High]]),1,0)</f>
        <v>#N/A</v>
      </c>
    </row>
    <row r="1877" spans="11:19" x14ac:dyDescent="0.25">
      <c r="K1877" t="str">
        <f t="shared" si="29"/>
        <v/>
      </c>
      <c r="N18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77" t="e">
        <f>VLOOKUP(TableOMP[[#This Row],[Label]],TableAvg[],2,FALSE)</f>
        <v>#N/A</v>
      </c>
      <c r="P1877" t="e">
        <f>VLOOKUP(TableOMP[[#This Row],[Label]],TableAvg[],3,FALSE)</f>
        <v>#N/A</v>
      </c>
      <c r="Q1877" t="e">
        <f>TableOMP[[#This Row],[Avg]]-$U$2*TableOMP[[#This Row],[StdDev]]</f>
        <v>#N/A</v>
      </c>
      <c r="R1877" t="e">
        <f>TableOMP[[#This Row],[Avg]]+$U$2*TableOMP[[#This Row],[StdDev]]</f>
        <v>#N/A</v>
      </c>
      <c r="S1877" t="e">
        <f>IF(AND(TableOMP[[#This Row],[total_time]]&gt;=TableOMP[[#This Row],[Low]], TableOMP[[#This Row],[total_time]]&lt;=TableOMP[[#This Row],[High]]),1,0)</f>
        <v>#N/A</v>
      </c>
    </row>
    <row r="1878" spans="11:19" x14ac:dyDescent="0.25">
      <c r="K1878" t="str">
        <f t="shared" si="29"/>
        <v/>
      </c>
      <c r="N18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78" t="e">
        <f>VLOOKUP(TableOMP[[#This Row],[Label]],TableAvg[],2,FALSE)</f>
        <v>#N/A</v>
      </c>
      <c r="P1878" t="e">
        <f>VLOOKUP(TableOMP[[#This Row],[Label]],TableAvg[],3,FALSE)</f>
        <v>#N/A</v>
      </c>
      <c r="Q1878" t="e">
        <f>TableOMP[[#This Row],[Avg]]-$U$2*TableOMP[[#This Row],[StdDev]]</f>
        <v>#N/A</v>
      </c>
      <c r="R1878" t="e">
        <f>TableOMP[[#This Row],[Avg]]+$U$2*TableOMP[[#This Row],[StdDev]]</f>
        <v>#N/A</v>
      </c>
      <c r="S1878" t="e">
        <f>IF(AND(TableOMP[[#This Row],[total_time]]&gt;=TableOMP[[#This Row],[Low]], TableOMP[[#This Row],[total_time]]&lt;=TableOMP[[#This Row],[High]]),1,0)</f>
        <v>#N/A</v>
      </c>
    </row>
    <row r="1879" spans="11:19" x14ac:dyDescent="0.25">
      <c r="K1879" t="str">
        <f t="shared" si="29"/>
        <v/>
      </c>
      <c r="N18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79" t="e">
        <f>VLOOKUP(TableOMP[[#This Row],[Label]],TableAvg[],2,FALSE)</f>
        <v>#N/A</v>
      </c>
      <c r="P1879" t="e">
        <f>VLOOKUP(TableOMP[[#This Row],[Label]],TableAvg[],3,FALSE)</f>
        <v>#N/A</v>
      </c>
      <c r="Q1879" t="e">
        <f>TableOMP[[#This Row],[Avg]]-$U$2*TableOMP[[#This Row],[StdDev]]</f>
        <v>#N/A</v>
      </c>
      <c r="R1879" t="e">
        <f>TableOMP[[#This Row],[Avg]]+$U$2*TableOMP[[#This Row],[StdDev]]</f>
        <v>#N/A</v>
      </c>
      <c r="S1879" t="e">
        <f>IF(AND(TableOMP[[#This Row],[total_time]]&gt;=TableOMP[[#This Row],[Low]], TableOMP[[#This Row],[total_time]]&lt;=TableOMP[[#This Row],[High]]),1,0)</f>
        <v>#N/A</v>
      </c>
    </row>
    <row r="1880" spans="11:19" x14ac:dyDescent="0.25">
      <c r="K1880" t="str">
        <f t="shared" si="29"/>
        <v/>
      </c>
      <c r="N18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80" t="e">
        <f>VLOOKUP(TableOMP[[#This Row],[Label]],TableAvg[],2,FALSE)</f>
        <v>#N/A</v>
      </c>
      <c r="P1880" t="e">
        <f>VLOOKUP(TableOMP[[#This Row],[Label]],TableAvg[],3,FALSE)</f>
        <v>#N/A</v>
      </c>
      <c r="Q1880" t="e">
        <f>TableOMP[[#This Row],[Avg]]-$U$2*TableOMP[[#This Row],[StdDev]]</f>
        <v>#N/A</v>
      </c>
      <c r="R1880" t="e">
        <f>TableOMP[[#This Row],[Avg]]+$U$2*TableOMP[[#This Row],[StdDev]]</f>
        <v>#N/A</v>
      </c>
      <c r="S1880" t="e">
        <f>IF(AND(TableOMP[[#This Row],[total_time]]&gt;=TableOMP[[#This Row],[Low]], TableOMP[[#This Row],[total_time]]&lt;=TableOMP[[#This Row],[High]]),1,0)</f>
        <v>#N/A</v>
      </c>
    </row>
    <row r="1881" spans="11:19" x14ac:dyDescent="0.25">
      <c r="K1881" t="str">
        <f t="shared" si="29"/>
        <v/>
      </c>
      <c r="N18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81" t="e">
        <f>VLOOKUP(TableOMP[[#This Row],[Label]],TableAvg[],2,FALSE)</f>
        <v>#N/A</v>
      </c>
      <c r="P1881" t="e">
        <f>VLOOKUP(TableOMP[[#This Row],[Label]],TableAvg[],3,FALSE)</f>
        <v>#N/A</v>
      </c>
      <c r="Q1881" t="e">
        <f>TableOMP[[#This Row],[Avg]]-$U$2*TableOMP[[#This Row],[StdDev]]</f>
        <v>#N/A</v>
      </c>
      <c r="R1881" t="e">
        <f>TableOMP[[#This Row],[Avg]]+$U$2*TableOMP[[#This Row],[StdDev]]</f>
        <v>#N/A</v>
      </c>
      <c r="S1881" t="e">
        <f>IF(AND(TableOMP[[#This Row],[total_time]]&gt;=TableOMP[[#This Row],[Low]], TableOMP[[#This Row],[total_time]]&lt;=TableOMP[[#This Row],[High]]),1,0)</f>
        <v>#N/A</v>
      </c>
    </row>
    <row r="1882" spans="11:19" x14ac:dyDescent="0.25">
      <c r="K1882" t="str">
        <f t="shared" si="29"/>
        <v/>
      </c>
      <c r="N18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82" t="e">
        <f>VLOOKUP(TableOMP[[#This Row],[Label]],TableAvg[],2,FALSE)</f>
        <v>#N/A</v>
      </c>
      <c r="P1882" t="e">
        <f>VLOOKUP(TableOMP[[#This Row],[Label]],TableAvg[],3,FALSE)</f>
        <v>#N/A</v>
      </c>
      <c r="Q1882" t="e">
        <f>TableOMP[[#This Row],[Avg]]-$U$2*TableOMP[[#This Row],[StdDev]]</f>
        <v>#N/A</v>
      </c>
      <c r="R1882" t="e">
        <f>TableOMP[[#This Row],[Avg]]+$U$2*TableOMP[[#This Row],[StdDev]]</f>
        <v>#N/A</v>
      </c>
      <c r="S1882" t="e">
        <f>IF(AND(TableOMP[[#This Row],[total_time]]&gt;=TableOMP[[#This Row],[Low]], TableOMP[[#This Row],[total_time]]&lt;=TableOMP[[#This Row],[High]]),1,0)</f>
        <v>#N/A</v>
      </c>
    </row>
    <row r="1883" spans="11:19" x14ac:dyDescent="0.25">
      <c r="K1883" t="str">
        <f t="shared" si="29"/>
        <v/>
      </c>
      <c r="N18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83" t="e">
        <f>VLOOKUP(TableOMP[[#This Row],[Label]],TableAvg[],2,FALSE)</f>
        <v>#N/A</v>
      </c>
      <c r="P1883" t="e">
        <f>VLOOKUP(TableOMP[[#This Row],[Label]],TableAvg[],3,FALSE)</f>
        <v>#N/A</v>
      </c>
      <c r="Q1883" t="e">
        <f>TableOMP[[#This Row],[Avg]]-$U$2*TableOMP[[#This Row],[StdDev]]</f>
        <v>#N/A</v>
      </c>
      <c r="R1883" t="e">
        <f>TableOMP[[#This Row],[Avg]]+$U$2*TableOMP[[#This Row],[StdDev]]</f>
        <v>#N/A</v>
      </c>
      <c r="S1883" t="e">
        <f>IF(AND(TableOMP[[#This Row],[total_time]]&gt;=TableOMP[[#This Row],[Low]], TableOMP[[#This Row],[total_time]]&lt;=TableOMP[[#This Row],[High]]),1,0)</f>
        <v>#N/A</v>
      </c>
    </row>
    <row r="1884" spans="11:19" x14ac:dyDescent="0.25">
      <c r="K1884" t="str">
        <f t="shared" si="29"/>
        <v/>
      </c>
      <c r="N18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84" t="e">
        <f>VLOOKUP(TableOMP[[#This Row],[Label]],TableAvg[],2,FALSE)</f>
        <v>#N/A</v>
      </c>
      <c r="P1884" t="e">
        <f>VLOOKUP(TableOMP[[#This Row],[Label]],TableAvg[],3,FALSE)</f>
        <v>#N/A</v>
      </c>
      <c r="Q1884" t="e">
        <f>TableOMP[[#This Row],[Avg]]-$U$2*TableOMP[[#This Row],[StdDev]]</f>
        <v>#N/A</v>
      </c>
      <c r="R1884" t="e">
        <f>TableOMP[[#This Row],[Avg]]+$U$2*TableOMP[[#This Row],[StdDev]]</f>
        <v>#N/A</v>
      </c>
      <c r="S1884" t="e">
        <f>IF(AND(TableOMP[[#This Row],[total_time]]&gt;=TableOMP[[#This Row],[Low]], TableOMP[[#This Row],[total_time]]&lt;=TableOMP[[#This Row],[High]]),1,0)</f>
        <v>#N/A</v>
      </c>
    </row>
    <row r="1885" spans="11:19" x14ac:dyDescent="0.25">
      <c r="K1885" t="str">
        <f t="shared" si="29"/>
        <v/>
      </c>
      <c r="N18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85" t="e">
        <f>VLOOKUP(TableOMP[[#This Row],[Label]],TableAvg[],2,FALSE)</f>
        <v>#N/A</v>
      </c>
      <c r="P1885" t="e">
        <f>VLOOKUP(TableOMP[[#This Row],[Label]],TableAvg[],3,FALSE)</f>
        <v>#N/A</v>
      </c>
      <c r="Q1885" t="e">
        <f>TableOMP[[#This Row],[Avg]]-$U$2*TableOMP[[#This Row],[StdDev]]</f>
        <v>#N/A</v>
      </c>
      <c r="R1885" t="e">
        <f>TableOMP[[#This Row],[Avg]]+$U$2*TableOMP[[#This Row],[StdDev]]</f>
        <v>#N/A</v>
      </c>
      <c r="S1885" t="e">
        <f>IF(AND(TableOMP[[#This Row],[total_time]]&gt;=TableOMP[[#This Row],[Low]], TableOMP[[#This Row],[total_time]]&lt;=TableOMP[[#This Row],[High]]),1,0)</f>
        <v>#N/A</v>
      </c>
    </row>
    <row r="1886" spans="11:19" x14ac:dyDescent="0.25">
      <c r="K1886" t="str">
        <f t="shared" si="29"/>
        <v/>
      </c>
      <c r="N18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86" t="e">
        <f>VLOOKUP(TableOMP[[#This Row],[Label]],TableAvg[],2,FALSE)</f>
        <v>#N/A</v>
      </c>
      <c r="P1886" t="e">
        <f>VLOOKUP(TableOMP[[#This Row],[Label]],TableAvg[],3,FALSE)</f>
        <v>#N/A</v>
      </c>
      <c r="Q1886" t="e">
        <f>TableOMP[[#This Row],[Avg]]-$U$2*TableOMP[[#This Row],[StdDev]]</f>
        <v>#N/A</v>
      </c>
      <c r="R1886" t="e">
        <f>TableOMP[[#This Row],[Avg]]+$U$2*TableOMP[[#This Row],[StdDev]]</f>
        <v>#N/A</v>
      </c>
      <c r="S1886" t="e">
        <f>IF(AND(TableOMP[[#This Row],[total_time]]&gt;=TableOMP[[#This Row],[Low]], TableOMP[[#This Row],[total_time]]&lt;=TableOMP[[#This Row],[High]]),1,0)</f>
        <v>#N/A</v>
      </c>
    </row>
    <row r="1887" spans="11:19" x14ac:dyDescent="0.25">
      <c r="K1887" t="str">
        <f t="shared" si="29"/>
        <v/>
      </c>
      <c r="N18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87" t="e">
        <f>VLOOKUP(TableOMP[[#This Row],[Label]],TableAvg[],2,FALSE)</f>
        <v>#N/A</v>
      </c>
      <c r="P1887" t="e">
        <f>VLOOKUP(TableOMP[[#This Row],[Label]],TableAvg[],3,FALSE)</f>
        <v>#N/A</v>
      </c>
      <c r="Q1887" t="e">
        <f>TableOMP[[#This Row],[Avg]]-$U$2*TableOMP[[#This Row],[StdDev]]</f>
        <v>#N/A</v>
      </c>
      <c r="R1887" t="e">
        <f>TableOMP[[#This Row],[Avg]]+$U$2*TableOMP[[#This Row],[StdDev]]</f>
        <v>#N/A</v>
      </c>
      <c r="S1887" t="e">
        <f>IF(AND(TableOMP[[#This Row],[total_time]]&gt;=TableOMP[[#This Row],[Low]], TableOMP[[#This Row],[total_time]]&lt;=TableOMP[[#This Row],[High]]),1,0)</f>
        <v>#N/A</v>
      </c>
    </row>
    <row r="1888" spans="11:19" x14ac:dyDescent="0.25">
      <c r="K1888" t="str">
        <f t="shared" si="29"/>
        <v/>
      </c>
      <c r="N18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88" t="e">
        <f>VLOOKUP(TableOMP[[#This Row],[Label]],TableAvg[],2,FALSE)</f>
        <v>#N/A</v>
      </c>
      <c r="P1888" t="e">
        <f>VLOOKUP(TableOMP[[#This Row],[Label]],TableAvg[],3,FALSE)</f>
        <v>#N/A</v>
      </c>
      <c r="Q1888" t="e">
        <f>TableOMP[[#This Row],[Avg]]-$U$2*TableOMP[[#This Row],[StdDev]]</f>
        <v>#N/A</v>
      </c>
      <c r="R1888" t="e">
        <f>TableOMP[[#This Row],[Avg]]+$U$2*TableOMP[[#This Row],[StdDev]]</f>
        <v>#N/A</v>
      </c>
      <c r="S1888" t="e">
        <f>IF(AND(TableOMP[[#This Row],[total_time]]&gt;=TableOMP[[#This Row],[Low]], TableOMP[[#This Row],[total_time]]&lt;=TableOMP[[#This Row],[High]]),1,0)</f>
        <v>#N/A</v>
      </c>
    </row>
    <row r="1889" spans="11:19" x14ac:dyDescent="0.25">
      <c r="K1889" t="str">
        <f t="shared" si="29"/>
        <v/>
      </c>
      <c r="N18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89" t="e">
        <f>VLOOKUP(TableOMP[[#This Row],[Label]],TableAvg[],2,FALSE)</f>
        <v>#N/A</v>
      </c>
      <c r="P1889" t="e">
        <f>VLOOKUP(TableOMP[[#This Row],[Label]],TableAvg[],3,FALSE)</f>
        <v>#N/A</v>
      </c>
      <c r="Q1889" t="e">
        <f>TableOMP[[#This Row],[Avg]]-$U$2*TableOMP[[#This Row],[StdDev]]</f>
        <v>#N/A</v>
      </c>
      <c r="R1889" t="e">
        <f>TableOMP[[#This Row],[Avg]]+$U$2*TableOMP[[#This Row],[StdDev]]</f>
        <v>#N/A</v>
      </c>
      <c r="S1889" t="e">
        <f>IF(AND(TableOMP[[#This Row],[total_time]]&gt;=TableOMP[[#This Row],[Low]], TableOMP[[#This Row],[total_time]]&lt;=TableOMP[[#This Row],[High]]),1,0)</f>
        <v>#N/A</v>
      </c>
    </row>
    <row r="1890" spans="11:19" x14ac:dyDescent="0.25">
      <c r="K1890" t="str">
        <f t="shared" si="29"/>
        <v/>
      </c>
      <c r="N18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90" t="e">
        <f>VLOOKUP(TableOMP[[#This Row],[Label]],TableAvg[],2,FALSE)</f>
        <v>#N/A</v>
      </c>
      <c r="P1890" t="e">
        <f>VLOOKUP(TableOMP[[#This Row],[Label]],TableAvg[],3,FALSE)</f>
        <v>#N/A</v>
      </c>
      <c r="Q1890" t="e">
        <f>TableOMP[[#This Row],[Avg]]-$U$2*TableOMP[[#This Row],[StdDev]]</f>
        <v>#N/A</v>
      </c>
      <c r="R1890" t="e">
        <f>TableOMP[[#This Row],[Avg]]+$U$2*TableOMP[[#This Row],[StdDev]]</f>
        <v>#N/A</v>
      </c>
      <c r="S1890" t="e">
        <f>IF(AND(TableOMP[[#This Row],[total_time]]&gt;=TableOMP[[#This Row],[Low]], TableOMP[[#This Row],[total_time]]&lt;=TableOMP[[#This Row],[High]]),1,0)</f>
        <v>#N/A</v>
      </c>
    </row>
    <row r="1891" spans="11:19" x14ac:dyDescent="0.25">
      <c r="K1891" t="str">
        <f t="shared" si="29"/>
        <v/>
      </c>
      <c r="N18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91" t="e">
        <f>VLOOKUP(TableOMP[[#This Row],[Label]],TableAvg[],2,FALSE)</f>
        <v>#N/A</v>
      </c>
      <c r="P1891" t="e">
        <f>VLOOKUP(TableOMP[[#This Row],[Label]],TableAvg[],3,FALSE)</f>
        <v>#N/A</v>
      </c>
      <c r="Q1891" t="e">
        <f>TableOMP[[#This Row],[Avg]]-$U$2*TableOMP[[#This Row],[StdDev]]</f>
        <v>#N/A</v>
      </c>
      <c r="R1891" t="e">
        <f>TableOMP[[#This Row],[Avg]]+$U$2*TableOMP[[#This Row],[StdDev]]</f>
        <v>#N/A</v>
      </c>
      <c r="S1891" t="e">
        <f>IF(AND(TableOMP[[#This Row],[total_time]]&gt;=TableOMP[[#This Row],[Low]], TableOMP[[#This Row],[total_time]]&lt;=TableOMP[[#This Row],[High]]),1,0)</f>
        <v>#N/A</v>
      </c>
    </row>
    <row r="1892" spans="11:19" x14ac:dyDescent="0.25">
      <c r="K1892" t="str">
        <f t="shared" si="29"/>
        <v/>
      </c>
      <c r="N18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92" t="e">
        <f>VLOOKUP(TableOMP[[#This Row],[Label]],TableAvg[],2,FALSE)</f>
        <v>#N/A</v>
      </c>
      <c r="P1892" t="e">
        <f>VLOOKUP(TableOMP[[#This Row],[Label]],TableAvg[],3,FALSE)</f>
        <v>#N/A</v>
      </c>
      <c r="Q1892" t="e">
        <f>TableOMP[[#This Row],[Avg]]-$U$2*TableOMP[[#This Row],[StdDev]]</f>
        <v>#N/A</v>
      </c>
      <c r="R1892" t="e">
        <f>TableOMP[[#This Row],[Avg]]+$U$2*TableOMP[[#This Row],[StdDev]]</f>
        <v>#N/A</v>
      </c>
      <c r="S1892" t="e">
        <f>IF(AND(TableOMP[[#This Row],[total_time]]&gt;=TableOMP[[#This Row],[Low]], TableOMP[[#This Row],[total_time]]&lt;=TableOMP[[#This Row],[High]]),1,0)</f>
        <v>#N/A</v>
      </c>
    </row>
    <row r="1893" spans="11:19" x14ac:dyDescent="0.25">
      <c r="K1893" t="str">
        <f t="shared" si="29"/>
        <v/>
      </c>
      <c r="N18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93" t="e">
        <f>VLOOKUP(TableOMP[[#This Row],[Label]],TableAvg[],2,FALSE)</f>
        <v>#N/A</v>
      </c>
      <c r="P1893" t="e">
        <f>VLOOKUP(TableOMP[[#This Row],[Label]],TableAvg[],3,FALSE)</f>
        <v>#N/A</v>
      </c>
      <c r="Q1893" t="e">
        <f>TableOMP[[#This Row],[Avg]]-$U$2*TableOMP[[#This Row],[StdDev]]</f>
        <v>#N/A</v>
      </c>
      <c r="R1893" t="e">
        <f>TableOMP[[#This Row],[Avg]]+$U$2*TableOMP[[#This Row],[StdDev]]</f>
        <v>#N/A</v>
      </c>
      <c r="S1893" t="e">
        <f>IF(AND(TableOMP[[#This Row],[total_time]]&gt;=TableOMP[[#This Row],[Low]], TableOMP[[#This Row],[total_time]]&lt;=TableOMP[[#This Row],[High]]),1,0)</f>
        <v>#N/A</v>
      </c>
    </row>
    <row r="1894" spans="11:19" x14ac:dyDescent="0.25">
      <c r="K1894" t="str">
        <f t="shared" si="29"/>
        <v/>
      </c>
      <c r="N18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94" t="e">
        <f>VLOOKUP(TableOMP[[#This Row],[Label]],TableAvg[],2,FALSE)</f>
        <v>#N/A</v>
      </c>
      <c r="P1894" t="e">
        <f>VLOOKUP(TableOMP[[#This Row],[Label]],TableAvg[],3,FALSE)</f>
        <v>#N/A</v>
      </c>
      <c r="Q1894" t="e">
        <f>TableOMP[[#This Row],[Avg]]-$U$2*TableOMP[[#This Row],[StdDev]]</f>
        <v>#N/A</v>
      </c>
      <c r="R1894" t="e">
        <f>TableOMP[[#This Row],[Avg]]+$U$2*TableOMP[[#This Row],[StdDev]]</f>
        <v>#N/A</v>
      </c>
      <c r="S1894" t="e">
        <f>IF(AND(TableOMP[[#This Row],[total_time]]&gt;=TableOMP[[#This Row],[Low]], TableOMP[[#This Row],[total_time]]&lt;=TableOMP[[#This Row],[High]]),1,0)</f>
        <v>#N/A</v>
      </c>
    </row>
    <row r="1895" spans="11:19" x14ac:dyDescent="0.25">
      <c r="K1895" t="str">
        <f t="shared" si="29"/>
        <v/>
      </c>
      <c r="N18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95" t="e">
        <f>VLOOKUP(TableOMP[[#This Row],[Label]],TableAvg[],2,FALSE)</f>
        <v>#N/A</v>
      </c>
      <c r="P1895" t="e">
        <f>VLOOKUP(TableOMP[[#This Row],[Label]],TableAvg[],3,FALSE)</f>
        <v>#N/A</v>
      </c>
      <c r="Q1895" t="e">
        <f>TableOMP[[#This Row],[Avg]]-$U$2*TableOMP[[#This Row],[StdDev]]</f>
        <v>#N/A</v>
      </c>
      <c r="R1895" t="e">
        <f>TableOMP[[#This Row],[Avg]]+$U$2*TableOMP[[#This Row],[StdDev]]</f>
        <v>#N/A</v>
      </c>
      <c r="S1895" t="e">
        <f>IF(AND(TableOMP[[#This Row],[total_time]]&gt;=TableOMP[[#This Row],[Low]], TableOMP[[#This Row],[total_time]]&lt;=TableOMP[[#This Row],[High]]),1,0)</f>
        <v>#N/A</v>
      </c>
    </row>
    <row r="1896" spans="11:19" x14ac:dyDescent="0.25">
      <c r="K1896" t="str">
        <f t="shared" si="29"/>
        <v/>
      </c>
      <c r="N18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96" t="e">
        <f>VLOOKUP(TableOMP[[#This Row],[Label]],TableAvg[],2,FALSE)</f>
        <v>#N/A</v>
      </c>
      <c r="P1896" t="e">
        <f>VLOOKUP(TableOMP[[#This Row],[Label]],TableAvg[],3,FALSE)</f>
        <v>#N/A</v>
      </c>
      <c r="Q1896" t="e">
        <f>TableOMP[[#This Row],[Avg]]-$U$2*TableOMP[[#This Row],[StdDev]]</f>
        <v>#N/A</v>
      </c>
      <c r="R1896" t="e">
        <f>TableOMP[[#This Row],[Avg]]+$U$2*TableOMP[[#This Row],[StdDev]]</f>
        <v>#N/A</v>
      </c>
      <c r="S1896" t="e">
        <f>IF(AND(TableOMP[[#This Row],[total_time]]&gt;=TableOMP[[#This Row],[Low]], TableOMP[[#This Row],[total_time]]&lt;=TableOMP[[#This Row],[High]]),1,0)</f>
        <v>#N/A</v>
      </c>
    </row>
    <row r="1897" spans="11:19" x14ac:dyDescent="0.25">
      <c r="K1897" t="str">
        <f t="shared" si="29"/>
        <v/>
      </c>
      <c r="N18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97" t="e">
        <f>VLOOKUP(TableOMP[[#This Row],[Label]],TableAvg[],2,FALSE)</f>
        <v>#N/A</v>
      </c>
      <c r="P1897" t="e">
        <f>VLOOKUP(TableOMP[[#This Row],[Label]],TableAvg[],3,FALSE)</f>
        <v>#N/A</v>
      </c>
      <c r="Q1897" t="e">
        <f>TableOMP[[#This Row],[Avg]]-$U$2*TableOMP[[#This Row],[StdDev]]</f>
        <v>#N/A</v>
      </c>
      <c r="R1897" t="e">
        <f>TableOMP[[#This Row],[Avg]]+$U$2*TableOMP[[#This Row],[StdDev]]</f>
        <v>#N/A</v>
      </c>
      <c r="S1897" t="e">
        <f>IF(AND(TableOMP[[#This Row],[total_time]]&gt;=TableOMP[[#This Row],[Low]], TableOMP[[#This Row],[total_time]]&lt;=TableOMP[[#This Row],[High]]),1,0)</f>
        <v>#N/A</v>
      </c>
    </row>
    <row r="1898" spans="11:19" x14ac:dyDescent="0.25">
      <c r="K1898" t="str">
        <f t="shared" si="29"/>
        <v/>
      </c>
      <c r="N18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98" t="e">
        <f>VLOOKUP(TableOMP[[#This Row],[Label]],TableAvg[],2,FALSE)</f>
        <v>#N/A</v>
      </c>
      <c r="P1898" t="e">
        <f>VLOOKUP(TableOMP[[#This Row],[Label]],TableAvg[],3,FALSE)</f>
        <v>#N/A</v>
      </c>
      <c r="Q1898" t="e">
        <f>TableOMP[[#This Row],[Avg]]-$U$2*TableOMP[[#This Row],[StdDev]]</f>
        <v>#N/A</v>
      </c>
      <c r="R1898" t="e">
        <f>TableOMP[[#This Row],[Avg]]+$U$2*TableOMP[[#This Row],[StdDev]]</f>
        <v>#N/A</v>
      </c>
      <c r="S1898" t="e">
        <f>IF(AND(TableOMP[[#This Row],[total_time]]&gt;=TableOMP[[#This Row],[Low]], TableOMP[[#This Row],[total_time]]&lt;=TableOMP[[#This Row],[High]]),1,0)</f>
        <v>#N/A</v>
      </c>
    </row>
    <row r="1899" spans="11:19" x14ac:dyDescent="0.25">
      <c r="K1899" t="str">
        <f t="shared" si="29"/>
        <v/>
      </c>
      <c r="N18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899" t="e">
        <f>VLOOKUP(TableOMP[[#This Row],[Label]],TableAvg[],2,FALSE)</f>
        <v>#N/A</v>
      </c>
      <c r="P1899" t="e">
        <f>VLOOKUP(TableOMP[[#This Row],[Label]],TableAvg[],3,FALSE)</f>
        <v>#N/A</v>
      </c>
      <c r="Q1899" t="e">
        <f>TableOMP[[#This Row],[Avg]]-$U$2*TableOMP[[#This Row],[StdDev]]</f>
        <v>#N/A</v>
      </c>
      <c r="R1899" t="e">
        <f>TableOMP[[#This Row],[Avg]]+$U$2*TableOMP[[#This Row],[StdDev]]</f>
        <v>#N/A</v>
      </c>
      <c r="S1899" t="e">
        <f>IF(AND(TableOMP[[#This Row],[total_time]]&gt;=TableOMP[[#This Row],[Low]], TableOMP[[#This Row],[total_time]]&lt;=TableOMP[[#This Row],[High]]),1,0)</f>
        <v>#N/A</v>
      </c>
    </row>
    <row r="1900" spans="11:19" x14ac:dyDescent="0.25">
      <c r="K1900" t="str">
        <f t="shared" si="29"/>
        <v/>
      </c>
      <c r="N19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00" t="e">
        <f>VLOOKUP(TableOMP[[#This Row],[Label]],TableAvg[],2,FALSE)</f>
        <v>#N/A</v>
      </c>
      <c r="P1900" t="e">
        <f>VLOOKUP(TableOMP[[#This Row],[Label]],TableAvg[],3,FALSE)</f>
        <v>#N/A</v>
      </c>
      <c r="Q1900" t="e">
        <f>TableOMP[[#This Row],[Avg]]-$U$2*TableOMP[[#This Row],[StdDev]]</f>
        <v>#N/A</v>
      </c>
      <c r="R1900" t="e">
        <f>TableOMP[[#This Row],[Avg]]+$U$2*TableOMP[[#This Row],[StdDev]]</f>
        <v>#N/A</v>
      </c>
      <c r="S1900" t="e">
        <f>IF(AND(TableOMP[[#This Row],[total_time]]&gt;=TableOMP[[#This Row],[Low]], TableOMP[[#This Row],[total_time]]&lt;=TableOMP[[#This Row],[High]]),1,0)</f>
        <v>#N/A</v>
      </c>
    </row>
    <row r="1901" spans="11:19" x14ac:dyDescent="0.25">
      <c r="K1901" t="str">
        <f t="shared" si="29"/>
        <v/>
      </c>
      <c r="N19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01" t="e">
        <f>VLOOKUP(TableOMP[[#This Row],[Label]],TableAvg[],2,FALSE)</f>
        <v>#N/A</v>
      </c>
      <c r="P1901" t="e">
        <f>VLOOKUP(TableOMP[[#This Row],[Label]],TableAvg[],3,FALSE)</f>
        <v>#N/A</v>
      </c>
      <c r="Q1901" t="e">
        <f>TableOMP[[#This Row],[Avg]]-$U$2*TableOMP[[#This Row],[StdDev]]</f>
        <v>#N/A</v>
      </c>
      <c r="R1901" t="e">
        <f>TableOMP[[#This Row],[Avg]]+$U$2*TableOMP[[#This Row],[StdDev]]</f>
        <v>#N/A</v>
      </c>
      <c r="S1901" t="e">
        <f>IF(AND(TableOMP[[#This Row],[total_time]]&gt;=TableOMP[[#This Row],[Low]], TableOMP[[#This Row],[total_time]]&lt;=TableOMP[[#This Row],[High]]),1,0)</f>
        <v>#N/A</v>
      </c>
    </row>
    <row r="1902" spans="11:19" x14ac:dyDescent="0.25">
      <c r="K1902" t="str">
        <f t="shared" si="29"/>
        <v/>
      </c>
      <c r="N19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02" t="e">
        <f>VLOOKUP(TableOMP[[#This Row],[Label]],TableAvg[],2,FALSE)</f>
        <v>#N/A</v>
      </c>
      <c r="P1902" t="e">
        <f>VLOOKUP(TableOMP[[#This Row],[Label]],TableAvg[],3,FALSE)</f>
        <v>#N/A</v>
      </c>
      <c r="Q1902" t="e">
        <f>TableOMP[[#This Row],[Avg]]-$U$2*TableOMP[[#This Row],[StdDev]]</f>
        <v>#N/A</v>
      </c>
      <c r="R1902" t="e">
        <f>TableOMP[[#This Row],[Avg]]+$U$2*TableOMP[[#This Row],[StdDev]]</f>
        <v>#N/A</v>
      </c>
      <c r="S1902" t="e">
        <f>IF(AND(TableOMP[[#This Row],[total_time]]&gt;=TableOMP[[#This Row],[Low]], TableOMP[[#This Row],[total_time]]&lt;=TableOMP[[#This Row],[High]]),1,0)</f>
        <v>#N/A</v>
      </c>
    </row>
    <row r="1903" spans="11:19" x14ac:dyDescent="0.25">
      <c r="K1903" t="str">
        <f t="shared" si="29"/>
        <v/>
      </c>
      <c r="N19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03" t="e">
        <f>VLOOKUP(TableOMP[[#This Row],[Label]],TableAvg[],2,FALSE)</f>
        <v>#N/A</v>
      </c>
      <c r="P1903" t="e">
        <f>VLOOKUP(TableOMP[[#This Row],[Label]],TableAvg[],3,FALSE)</f>
        <v>#N/A</v>
      </c>
      <c r="Q1903" t="e">
        <f>TableOMP[[#This Row],[Avg]]-$U$2*TableOMP[[#This Row],[StdDev]]</f>
        <v>#N/A</v>
      </c>
      <c r="R1903" t="e">
        <f>TableOMP[[#This Row],[Avg]]+$U$2*TableOMP[[#This Row],[StdDev]]</f>
        <v>#N/A</v>
      </c>
      <c r="S1903" t="e">
        <f>IF(AND(TableOMP[[#This Row],[total_time]]&gt;=TableOMP[[#This Row],[Low]], TableOMP[[#This Row],[total_time]]&lt;=TableOMP[[#This Row],[High]]),1,0)</f>
        <v>#N/A</v>
      </c>
    </row>
    <row r="1904" spans="11:19" x14ac:dyDescent="0.25">
      <c r="K1904" t="str">
        <f t="shared" si="29"/>
        <v/>
      </c>
      <c r="N19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04" t="e">
        <f>VLOOKUP(TableOMP[[#This Row],[Label]],TableAvg[],2,FALSE)</f>
        <v>#N/A</v>
      </c>
      <c r="P1904" t="e">
        <f>VLOOKUP(TableOMP[[#This Row],[Label]],TableAvg[],3,FALSE)</f>
        <v>#N/A</v>
      </c>
      <c r="Q1904" t="e">
        <f>TableOMP[[#This Row],[Avg]]-$U$2*TableOMP[[#This Row],[StdDev]]</f>
        <v>#N/A</v>
      </c>
      <c r="R1904" t="e">
        <f>TableOMP[[#This Row],[Avg]]+$U$2*TableOMP[[#This Row],[StdDev]]</f>
        <v>#N/A</v>
      </c>
      <c r="S1904" t="e">
        <f>IF(AND(TableOMP[[#This Row],[total_time]]&gt;=TableOMP[[#This Row],[Low]], TableOMP[[#This Row],[total_time]]&lt;=TableOMP[[#This Row],[High]]),1,0)</f>
        <v>#N/A</v>
      </c>
    </row>
    <row r="1905" spans="11:19" x14ac:dyDescent="0.25">
      <c r="K1905" t="str">
        <f t="shared" si="29"/>
        <v/>
      </c>
      <c r="N19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05" t="e">
        <f>VLOOKUP(TableOMP[[#This Row],[Label]],TableAvg[],2,FALSE)</f>
        <v>#N/A</v>
      </c>
      <c r="P1905" t="e">
        <f>VLOOKUP(TableOMP[[#This Row],[Label]],TableAvg[],3,FALSE)</f>
        <v>#N/A</v>
      </c>
      <c r="Q1905" t="e">
        <f>TableOMP[[#This Row],[Avg]]-$U$2*TableOMP[[#This Row],[StdDev]]</f>
        <v>#N/A</v>
      </c>
      <c r="R1905" t="e">
        <f>TableOMP[[#This Row],[Avg]]+$U$2*TableOMP[[#This Row],[StdDev]]</f>
        <v>#N/A</v>
      </c>
      <c r="S1905" t="e">
        <f>IF(AND(TableOMP[[#This Row],[total_time]]&gt;=TableOMP[[#This Row],[Low]], TableOMP[[#This Row],[total_time]]&lt;=TableOMP[[#This Row],[High]]),1,0)</f>
        <v>#N/A</v>
      </c>
    </row>
    <row r="1906" spans="11:19" x14ac:dyDescent="0.25">
      <c r="K1906" t="str">
        <f t="shared" si="29"/>
        <v/>
      </c>
      <c r="N19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06" t="e">
        <f>VLOOKUP(TableOMP[[#This Row],[Label]],TableAvg[],2,FALSE)</f>
        <v>#N/A</v>
      </c>
      <c r="P1906" t="e">
        <f>VLOOKUP(TableOMP[[#This Row],[Label]],TableAvg[],3,FALSE)</f>
        <v>#N/A</v>
      </c>
      <c r="Q1906" t="e">
        <f>TableOMP[[#This Row],[Avg]]-$U$2*TableOMP[[#This Row],[StdDev]]</f>
        <v>#N/A</v>
      </c>
      <c r="R1906" t="e">
        <f>TableOMP[[#This Row],[Avg]]+$U$2*TableOMP[[#This Row],[StdDev]]</f>
        <v>#N/A</v>
      </c>
      <c r="S1906" t="e">
        <f>IF(AND(TableOMP[[#This Row],[total_time]]&gt;=TableOMP[[#This Row],[Low]], TableOMP[[#This Row],[total_time]]&lt;=TableOMP[[#This Row],[High]]),1,0)</f>
        <v>#N/A</v>
      </c>
    </row>
    <row r="1907" spans="11:19" x14ac:dyDescent="0.25">
      <c r="K1907" t="str">
        <f t="shared" si="29"/>
        <v/>
      </c>
      <c r="N19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07" t="e">
        <f>VLOOKUP(TableOMP[[#This Row],[Label]],TableAvg[],2,FALSE)</f>
        <v>#N/A</v>
      </c>
      <c r="P1907" t="e">
        <f>VLOOKUP(TableOMP[[#This Row],[Label]],TableAvg[],3,FALSE)</f>
        <v>#N/A</v>
      </c>
      <c r="Q1907" t="e">
        <f>TableOMP[[#This Row],[Avg]]-$U$2*TableOMP[[#This Row],[StdDev]]</f>
        <v>#N/A</v>
      </c>
      <c r="R1907" t="e">
        <f>TableOMP[[#This Row],[Avg]]+$U$2*TableOMP[[#This Row],[StdDev]]</f>
        <v>#N/A</v>
      </c>
      <c r="S1907" t="e">
        <f>IF(AND(TableOMP[[#This Row],[total_time]]&gt;=TableOMP[[#This Row],[Low]], TableOMP[[#This Row],[total_time]]&lt;=TableOMP[[#This Row],[High]]),1,0)</f>
        <v>#N/A</v>
      </c>
    </row>
    <row r="1908" spans="11:19" x14ac:dyDescent="0.25">
      <c r="K1908" t="str">
        <f t="shared" si="29"/>
        <v/>
      </c>
      <c r="N19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08" t="e">
        <f>VLOOKUP(TableOMP[[#This Row],[Label]],TableAvg[],2,FALSE)</f>
        <v>#N/A</v>
      </c>
      <c r="P1908" t="e">
        <f>VLOOKUP(TableOMP[[#This Row],[Label]],TableAvg[],3,FALSE)</f>
        <v>#N/A</v>
      </c>
      <c r="Q1908" t="e">
        <f>TableOMP[[#This Row],[Avg]]-$U$2*TableOMP[[#This Row],[StdDev]]</f>
        <v>#N/A</v>
      </c>
      <c r="R1908" t="e">
        <f>TableOMP[[#This Row],[Avg]]+$U$2*TableOMP[[#This Row],[StdDev]]</f>
        <v>#N/A</v>
      </c>
      <c r="S1908" t="e">
        <f>IF(AND(TableOMP[[#This Row],[total_time]]&gt;=TableOMP[[#This Row],[Low]], TableOMP[[#This Row],[total_time]]&lt;=TableOMP[[#This Row],[High]]),1,0)</f>
        <v>#N/A</v>
      </c>
    </row>
    <row r="1909" spans="11:19" x14ac:dyDescent="0.25">
      <c r="K1909" t="str">
        <f t="shared" si="29"/>
        <v/>
      </c>
      <c r="N19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09" t="e">
        <f>VLOOKUP(TableOMP[[#This Row],[Label]],TableAvg[],2,FALSE)</f>
        <v>#N/A</v>
      </c>
      <c r="P1909" t="e">
        <f>VLOOKUP(TableOMP[[#This Row],[Label]],TableAvg[],3,FALSE)</f>
        <v>#N/A</v>
      </c>
      <c r="Q1909" t="e">
        <f>TableOMP[[#This Row],[Avg]]-$U$2*TableOMP[[#This Row],[StdDev]]</f>
        <v>#N/A</v>
      </c>
      <c r="R1909" t="e">
        <f>TableOMP[[#This Row],[Avg]]+$U$2*TableOMP[[#This Row],[StdDev]]</f>
        <v>#N/A</v>
      </c>
      <c r="S1909" t="e">
        <f>IF(AND(TableOMP[[#This Row],[total_time]]&gt;=TableOMP[[#This Row],[Low]], TableOMP[[#This Row],[total_time]]&lt;=TableOMP[[#This Row],[High]]),1,0)</f>
        <v>#N/A</v>
      </c>
    </row>
    <row r="1910" spans="11:19" x14ac:dyDescent="0.25">
      <c r="K1910" t="str">
        <f t="shared" si="29"/>
        <v/>
      </c>
      <c r="N19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10" t="e">
        <f>VLOOKUP(TableOMP[[#This Row],[Label]],TableAvg[],2,FALSE)</f>
        <v>#N/A</v>
      </c>
      <c r="P1910" t="e">
        <f>VLOOKUP(TableOMP[[#This Row],[Label]],TableAvg[],3,FALSE)</f>
        <v>#N/A</v>
      </c>
      <c r="Q1910" t="e">
        <f>TableOMP[[#This Row],[Avg]]-$U$2*TableOMP[[#This Row],[StdDev]]</f>
        <v>#N/A</v>
      </c>
      <c r="R1910" t="e">
        <f>TableOMP[[#This Row],[Avg]]+$U$2*TableOMP[[#This Row],[StdDev]]</f>
        <v>#N/A</v>
      </c>
      <c r="S1910" t="e">
        <f>IF(AND(TableOMP[[#This Row],[total_time]]&gt;=TableOMP[[#This Row],[Low]], TableOMP[[#This Row],[total_time]]&lt;=TableOMP[[#This Row],[High]]),1,0)</f>
        <v>#N/A</v>
      </c>
    </row>
    <row r="1911" spans="11:19" x14ac:dyDescent="0.25">
      <c r="K1911" t="str">
        <f t="shared" si="29"/>
        <v/>
      </c>
      <c r="N19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11" t="e">
        <f>VLOOKUP(TableOMP[[#This Row],[Label]],TableAvg[],2,FALSE)</f>
        <v>#N/A</v>
      </c>
      <c r="P1911" t="e">
        <f>VLOOKUP(TableOMP[[#This Row],[Label]],TableAvg[],3,FALSE)</f>
        <v>#N/A</v>
      </c>
      <c r="Q1911" t="e">
        <f>TableOMP[[#This Row],[Avg]]-$U$2*TableOMP[[#This Row],[StdDev]]</f>
        <v>#N/A</v>
      </c>
      <c r="R1911" t="e">
        <f>TableOMP[[#This Row],[Avg]]+$U$2*TableOMP[[#This Row],[StdDev]]</f>
        <v>#N/A</v>
      </c>
      <c r="S1911" t="e">
        <f>IF(AND(TableOMP[[#This Row],[total_time]]&gt;=TableOMP[[#This Row],[Low]], TableOMP[[#This Row],[total_time]]&lt;=TableOMP[[#This Row],[High]]),1,0)</f>
        <v>#N/A</v>
      </c>
    </row>
    <row r="1912" spans="11:19" x14ac:dyDescent="0.25">
      <c r="K1912" t="str">
        <f t="shared" si="29"/>
        <v/>
      </c>
      <c r="N19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12" t="e">
        <f>VLOOKUP(TableOMP[[#This Row],[Label]],TableAvg[],2,FALSE)</f>
        <v>#N/A</v>
      </c>
      <c r="P1912" t="e">
        <f>VLOOKUP(TableOMP[[#This Row],[Label]],TableAvg[],3,FALSE)</f>
        <v>#N/A</v>
      </c>
      <c r="Q1912" t="e">
        <f>TableOMP[[#This Row],[Avg]]-$U$2*TableOMP[[#This Row],[StdDev]]</f>
        <v>#N/A</v>
      </c>
      <c r="R1912" t="e">
        <f>TableOMP[[#This Row],[Avg]]+$U$2*TableOMP[[#This Row],[StdDev]]</f>
        <v>#N/A</v>
      </c>
      <c r="S1912" t="e">
        <f>IF(AND(TableOMP[[#This Row],[total_time]]&gt;=TableOMP[[#This Row],[Low]], TableOMP[[#This Row],[total_time]]&lt;=TableOMP[[#This Row],[High]]),1,0)</f>
        <v>#N/A</v>
      </c>
    </row>
    <row r="1913" spans="11:19" x14ac:dyDescent="0.25">
      <c r="K1913" t="str">
        <f t="shared" si="29"/>
        <v/>
      </c>
      <c r="N19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13" t="e">
        <f>VLOOKUP(TableOMP[[#This Row],[Label]],TableAvg[],2,FALSE)</f>
        <v>#N/A</v>
      </c>
      <c r="P1913" t="e">
        <f>VLOOKUP(TableOMP[[#This Row],[Label]],TableAvg[],3,FALSE)</f>
        <v>#N/A</v>
      </c>
      <c r="Q1913" t="e">
        <f>TableOMP[[#This Row],[Avg]]-$U$2*TableOMP[[#This Row],[StdDev]]</f>
        <v>#N/A</v>
      </c>
      <c r="R1913" t="e">
        <f>TableOMP[[#This Row],[Avg]]+$U$2*TableOMP[[#This Row],[StdDev]]</f>
        <v>#N/A</v>
      </c>
      <c r="S1913" t="e">
        <f>IF(AND(TableOMP[[#This Row],[total_time]]&gt;=TableOMP[[#This Row],[Low]], TableOMP[[#This Row],[total_time]]&lt;=TableOMP[[#This Row],[High]]),1,0)</f>
        <v>#N/A</v>
      </c>
    </row>
    <row r="1914" spans="11:19" x14ac:dyDescent="0.25">
      <c r="K1914" t="str">
        <f t="shared" si="29"/>
        <v/>
      </c>
      <c r="N19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14" t="e">
        <f>VLOOKUP(TableOMP[[#This Row],[Label]],TableAvg[],2,FALSE)</f>
        <v>#N/A</v>
      </c>
      <c r="P1914" t="e">
        <f>VLOOKUP(TableOMP[[#This Row],[Label]],TableAvg[],3,FALSE)</f>
        <v>#N/A</v>
      </c>
      <c r="Q1914" t="e">
        <f>TableOMP[[#This Row],[Avg]]-$U$2*TableOMP[[#This Row],[StdDev]]</f>
        <v>#N/A</v>
      </c>
      <c r="R1914" t="e">
        <f>TableOMP[[#This Row],[Avg]]+$U$2*TableOMP[[#This Row],[StdDev]]</f>
        <v>#N/A</v>
      </c>
      <c r="S1914" t="e">
        <f>IF(AND(TableOMP[[#This Row],[total_time]]&gt;=TableOMP[[#This Row],[Low]], TableOMP[[#This Row],[total_time]]&lt;=TableOMP[[#This Row],[High]]),1,0)</f>
        <v>#N/A</v>
      </c>
    </row>
    <row r="1915" spans="11:19" x14ac:dyDescent="0.25">
      <c r="K1915" t="str">
        <f t="shared" si="29"/>
        <v/>
      </c>
      <c r="N19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15" t="e">
        <f>VLOOKUP(TableOMP[[#This Row],[Label]],TableAvg[],2,FALSE)</f>
        <v>#N/A</v>
      </c>
      <c r="P1915" t="e">
        <f>VLOOKUP(TableOMP[[#This Row],[Label]],TableAvg[],3,FALSE)</f>
        <v>#N/A</v>
      </c>
      <c r="Q1915" t="e">
        <f>TableOMP[[#This Row],[Avg]]-$U$2*TableOMP[[#This Row],[StdDev]]</f>
        <v>#N/A</v>
      </c>
      <c r="R1915" t="e">
        <f>TableOMP[[#This Row],[Avg]]+$U$2*TableOMP[[#This Row],[StdDev]]</f>
        <v>#N/A</v>
      </c>
      <c r="S1915" t="e">
        <f>IF(AND(TableOMP[[#This Row],[total_time]]&gt;=TableOMP[[#This Row],[Low]], TableOMP[[#This Row],[total_time]]&lt;=TableOMP[[#This Row],[High]]),1,0)</f>
        <v>#N/A</v>
      </c>
    </row>
    <row r="1916" spans="11:19" x14ac:dyDescent="0.25">
      <c r="K1916" t="str">
        <f t="shared" si="29"/>
        <v/>
      </c>
      <c r="N19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16" t="e">
        <f>VLOOKUP(TableOMP[[#This Row],[Label]],TableAvg[],2,FALSE)</f>
        <v>#N/A</v>
      </c>
      <c r="P1916" t="e">
        <f>VLOOKUP(TableOMP[[#This Row],[Label]],TableAvg[],3,FALSE)</f>
        <v>#N/A</v>
      </c>
      <c r="Q1916" t="e">
        <f>TableOMP[[#This Row],[Avg]]-$U$2*TableOMP[[#This Row],[StdDev]]</f>
        <v>#N/A</v>
      </c>
      <c r="R1916" t="e">
        <f>TableOMP[[#This Row],[Avg]]+$U$2*TableOMP[[#This Row],[StdDev]]</f>
        <v>#N/A</v>
      </c>
      <c r="S1916" t="e">
        <f>IF(AND(TableOMP[[#This Row],[total_time]]&gt;=TableOMP[[#This Row],[Low]], TableOMP[[#This Row],[total_time]]&lt;=TableOMP[[#This Row],[High]]),1,0)</f>
        <v>#N/A</v>
      </c>
    </row>
    <row r="1917" spans="11:19" x14ac:dyDescent="0.25">
      <c r="K1917" t="str">
        <f t="shared" si="29"/>
        <v/>
      </c>
      <c r="N19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17" t="e">
        <f>VLOOKUP(TableOMP[[#This Row],[Label]],TableAvg[],2,FALSE)</f>
        <v>#N/A</v>
      </c>
      <c r="P1917" t="e">
        <f>VLOOKUP(TableOMP[[#This Row],[Label]],TableAvg[],3,FALSE)</f>
        <v>#N/A</v>
      </c>
      <c r="Q1917" t="e">
        <f>TableOMP[[#This Row],[Avg]]-$U$2*TableOMP[[#This Row],[StdDev]]</f>
        <v>#N/A</v>
      </c>
      <c r="R1917" t="e">
        <f>TableOMP[[#This Row],[Avg]]+$U$2*TableOMP[[#This Row],[StdDev]]</f>
        <v>#N/A</v>
      </c>
      <c r="S1917" t="e">
        <f>IF(AND(TableOMP[[#This Row],[total_time]]&gt;=TableOMP[[#This Row],[Low]], TableOMP[[#This Row],[total_time]]&lt;=TableOMP[[#This Row],[High]]),1,0)</f>
        <v>#N/A</v>
      </c>
    </row>
    <row r="1918" spans="11:19" x14ac:dyDescent="0.25">
      <c r="K1918" t="str">
        <f t="shared" si="29"/>
        <v/>
      </c>
      <c r="N19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18" t="e">
        <f>VLOOKUP(TableOMP[[#This Row],[Label]],TableAvg[],2,FALSE)</f>
        <v>#N/A</v>
      </c>
      <c r="P1918" t="e">
        <f>VLOOKUP(TableOMP[[#This Row],[Label]],TableAvg[],3,FALSE)</f>
        <v>#N/A</v>
      </c>
      <c r="Q1918" t="e">
        <f>TableOMP[[#This Row],[Avg]]-$U$2*TableOMP[[#This Row],[StdDev]]</f>
        <v>#N/A</v>
      </c>
      <c r="R1918" t="e">
        <f>TableOMP[[#This Row],[Avg]]+$U$2*TableOMP[[#This Row],[StdDev]]</f>
        <v>#N/A</v>
      </c>
      <c r="S1918" t="e">
        <f>IF(AND(TableOMP[[#This Row],[total_time]]&gt;=TableOMP[[#This Row],[Low]], TableOMP[[#This Row],[total_time]]&lt;=TableOMP[[#This Row],[High]]),1,0)</f>
        <v>#N/A</v>
      </c>
    </row>
    <row r="1919" spans="11:19" x14ac:dyDescent="0.25">
      <c r="K1919" t="str">
        <f t="shared" si="29"/>
        <v/>
      </c>
      <c r="N19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19" t="e">
        <f>VLOOKUP(TableOMP[[#This Row],[Label]],TableAvg[],2,FALSE)</f>
        <v>#N/A</v>
      </c>
      <c r="P1919" t="e">
        <f>VLOOKUP(TableOMP[[#This Row],[Label]],TableAvg[],3,FALSE)</f>
        <v>#N/A</v>
      </c>
      <c r="Q1919" t="e">
        <f>TableOMP[[#This Row],[Avg]]-$U$2*TableOMP[[#This Row],[StdDev]]</f>
        <v>#N/A</v>
      </c>
      <c r="R1919" t="e">
        <f>TableOMP[[#This Row],[Avg]]+$U$2*TableOMP[[#This Row],[StdDev]]</f>
        <v>#N/A</v>
      </c>
      <c r="S1919" t="e">
        <f>IF(AND(TableOMP[[#This Row],[total_time]]&gt;=TableOMP[[#This Row],[Low]], TableOMP[[#This Row],[total_time]]&lt;=TableOMP[[#This Row],[High]]),1,0)</f>
        <v>#N/A</v>
      </c>
    </row>
    <row r="1920" spans="11:19" x14ac:dyDescent="0.25">
      <c r="K1920" t="str">
        <f t="shared" si="29"/>
        <v/>
      </c>
      <c r="N19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20" t="e">
        <f>VLOOKUP(TableOMP[[#This Row],[Label]],TableAvg[],2,FALSE)</f>
        <v>#N/A</v>
      </c>
      <c r="P1920" t="e">
        <f>VLOOKUP(TableOMP[[#This Row],[Label]],TableAvg[],3,FALSE)</f>
        <v>#N/A</v>
      </c>
      <c r="Q1920" t="e">
        <f>TableOMP[[#This Row],[Avg]]-$U$2*TableOMP[[#This Row],[StdDev]]</f>
        <v>#N/A</v>
      </c>
      <c r="R1920" t="e">
        <f>TableOMP[[#This Row],[Avg]]+$U$2*TableOMP[[#This Row],[StdDev]]</f>
        <v>#N/A</v>
      </c>
      <c r="S1920" t="e">
        <f>IF(AND(TableOMP[[#This Row],[total_time]]&gt;=TableOMP[[#This Row],[Low]], TableOMP[[#This Row],[total_time]]&lt;=TableOMP[[#This Row],[High]]),1,0)</f>
        <v>#N/A</v>
      </c>
    </row>
    <row r="1921" spans="11:19" x14ac:dyDescent="0.25">
      <c r="K1921" t="str">
        <f t="shared" si="29"/>
        <v/>
      </c>
      <c r="N19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21" t="e">
        <f>VLOOKUP(TableOMP[[#This Row],[Label]],TableAvg[],2,FALSE)</f>
        <v>#N/A</v>
      </c>
      <c r="P1921" t="e">
        <f>VLOOKUP(TableOMP[[#This Row],[Label]],TableAvg[],3,FALSE)</f>
        <v>#N/A</v>
      </c>
      <c r="Q1921" t="e">
        <f>TableOMP[[#This Row],[Avg]]-$U$2*TableOMP[[#This Row],[StdDev]]</f>
        <v>#N/A</v>
      </c>
      <c r="R1921" t="e">
        <f>TableOMP[[#This Row],[Avg]]+$U$2*TableOMP[[#This Row],[StdDev]]</f>
        <v>#N/A</v>
      </c>
      <c r="S1921" t="e">
        <f>IF(AND(TableOMP[[#This Row],[total_time]]&gt;=TableOMP[[#This Row],[Low]], TableOMP[[#This Row],[total_time]]&lt;=TableOMP[[#This Row],[High]]),1,0)</f>
        <v>#N/A</v>
      </c>
    </row>
    <row r="1922" spans="11:19" x14ac:dyDescent="0.25">
      <c r="K1922" t="str">
        <f t="shared" si="29"/>
        <v/>
      </c>
      <c r="N19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22" t="e">
        <f>VLOOKUP(TableOMP[[#This Row],[Label]],TableAvg[],2,FALSE)</f>
        <v>#N/A</v>
      </c>
      <c r="P1922" t="e">
        <f>VLOOKUP(TableOMP[[#This Row],[Label]],TableAvg[],3,FALSE)</f>
        <v>#N/A</v>
      </c>
      <c r="Q1922" t="e">
        <f>TableOMP[[#This Row],[Avg]]-$U$2*TableOMP[[#This Row],[StdDev]]</f>
        <v>#N/A</v>
      </c>
      <c r="R1922" t="e">
        <f>TableOMP[[#This Row],[Avg]]+$U$2*TableOMP[[#This Row],[StdDev]]</f>
        <v>#N/A</v>
      </c>
      <c r="S1922" t="e">
        <f>IF(AND(TableOMP[[#This Row],[total_time]]&gt;=TableOMP[[#This Row],[Low]], TableOMP[[#This Row],[total_time]]&lt;=TableOMP[[#This Row],[High]]),1,0)</f>
        <v>#N/A</v>
      </c>
    </row>
    <row r="1923" spans="11:19" x14ac:dyDescent="0.25">
      <c r="K1923" t="str">
        <f t="shared" ref="K1923:K1986" si="30">MID(M1923,22,1)</f>
        <v/>
      </c>
      <c r="N19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23" t="e">
        <f>VLOOKUP(TableOMP[[#This Row],[Label]],TableAvg[],2,FALSE)</f>
        <v>#N/A</v>
      </c>
      <c r="P1923" t="e">
        <f>VLOOKUP(TableOMP[[#This Row],[Label]],TableAvg[],3,FALSE)</f>
        <v>#N/A</v>
      </c>
      <c r="Q1923" t="e">
        <f>TableOMP[[#This Row],[Avg]]-$U$2*TableOMP[[#This Row],[StdDev]]</f>
        <v>#N/A</v>
      </c>
      <c r="R1923" t="e">
        <f>TableOMP[[#This Row],[Avg]]+$U$2*TableOMP[[#This Row],[StdDev]]</f>
        <v>#N/A</v>
      </c>
      <c r="S1923" t="e">
        <f>IF(AND(TableOMP[[#This Row],[total_time]]&gt;=TableOMP[[#This Row],[Low]], TableOMP[[#This Row],[total_time]]&lt;=TableOMP[[#This Row],[High]]),1,0)</f>
        <v>#N/A</v>
      </c>
    </row>
    <row r="1924" spans="11:19" x14ac:dyDescent="0.25">
      <c r="K1924" t="str">
        <f t="shared" si="30"/>
        <v/>
      </c>
      <c r="N19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24" t="e">
        <f>VLOOKUP(TableOMP[[#This Row],[Label]],TableAvg[],2,FALSE)</f>
        <v>#N/A</v>
      </c>
      <c r="P1924" t="e">
        <f>VLOOKUP(TableOMP[[#This Row],[Label]],TableAvg[],3,FALSE)</f>
        <v>#N/A</v>
      </c>
      <c r="Q1924" t="e">
        <f>TableOMP[[#This Row],[Avg]]-$U$2*TableOMP[[#This Row],[StdDev]]</f>
        <v>#N/A</v>
      </c>
      <c r="R1924" t="e">
        <f>TableOMP[[#This Row],[Avg]]+$U$2*TableOMP[[#This Row],[StdDev]]</f>
        <v>#N/A</v>
      </c>
      <c r="S1924" t="e">
        <f>IF(AND(TableOMP[[#This Row],[total_time]]&gt;=TableOMP[[#This Row],[Low]], TableOMP[[#This Row],[total_time]]&lt;=TableOMP[[#This Row],[High]]),1,0)</f>
        <v>#N/A</v>
      </c>
    </row>
    <row r="1925" spans="11:19" x14ac:dyDescent="0.25">
      <c r="K1925" t="str">
        <f t="shared" si="30"/>
        <v/>
      </c>
      <c r="N19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25" t="e">
        <f>VLOOKUP(TableOMP[[#This Row],[Label]],TableAvg[],2,FALSE)</f>
        <v>#N/A</v>
      </c>
      <c r="P1925" t="e">
        <f>VLOOKUP(TableOMP[[#This Row],[Label]],TableAvg[],3,FALSE)</f>
        <v>#N/A</v>
      </c>
      <c r="Q1925" t="e">
        <f>TableOMP[[#This Row],[Avg]]-$U$2*TableOMP[[#This Row],[StdDev]]</f>
        <v>#N/A</v>
      </c>
      <c r="R1925" t="e">
        <f>TableOMP[[#This Row],[Avg]]+$U$2*TableOMP[[#This Row],[StdDev]]</f>
        <v>#N/A</v>
      </c>
      <c r="S1925" t="e">
        <f>IF(AND(TableOMP[[#This Row],[total_time]]&gt;=TableOMP[[#This Row],[Low]], TableOMP[[#This Row],[total_time]]&lt;=TableOMP[[#This Row],[High]]),1,0)</f>
        <v>#N/A</v>
      </c>
    </row>
    <row r="1926" spans="11:19" x14ac:dyDescent="0.25">
      <c r="K1926" t="str">
        <f t="shared" si="30"/>
        <v/>
      </c>
      <c r="N19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26" t="e">
        <f>VLOOKUP(TableOMP[[#This Row],[Label]],TableAvg[],2,FALSE)</f>
        <v>#N/A</v>
      </c>
      <c r="P1926" t="e">
        <f>VLOOKUP(TableOMP[[#This Row],[Label]],TableAvg[],3,FALSE)</f>
        <v>#N/A</v>
      </c>
      <c r="Q1926" t="e">
        <f>TableOMP[[#This Row],[Avg]]-$U$2*TableOMP[[#This Row],[StdDev]]</f>
        <v>#N/A</v>
      </c>
      <c r="R1926" t="e">
        <f>TableOMP[[#This Row],[Avg]]+$U$2*TableOMP[[#This Row],[StdDev]]</f>
        <v>#N/A</v>
      </c>
      <c r="S1926" t="e">
        <f>IF(AND(TableOMP[[#This Row],[total_time]]&gt;=TableOMP[[#This Row],[Low]], TableOMP[[#This Row],[total_time]]&lt;=TableOMP[[#This Row],[High]]),1,0)</f>
        <v>#N/A</v>
      </c>
    </row>
    <row r="1927" spans="11:19" x14ac:dyDescent="0.25">
      <c r="K1927" t="str">
        <f t="shared" si="30"/>
        <v/>
      </c>
      <c r="N19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27" t="e">
        <f>VLOOKUP(TableOMP[[#This Row],[Label]],TableAvg[],2,FALSE)</f>
        <v>#N/A</v>
      </c>
      <c r="P1927" t="e">
        <f>VLOOKUP(TableOMP[[#This Row],[Label]],TableAvg[],3,FALSE)</f>
        <v>#N/A</v>
      </c>
      <c r="Q1927" t="e">
        <f>TableOMP[[#This Row],[Avg]]-$U$2*TableOMP[[#This Row],[StdDev]]</f>
        <v>#N/A</v>
      </c>
      <c r="R1927" t="e">
        <f>TableOMP[[#This Row],[Avg]]+$U$2*TableOMP[[#This Row],[StdDev]]</f>
        <v>#N/A</v>
      </c>
      <c r="S1927" t="e">
        <f>IF(AND(TableOMP[[#This Row],[total_time]]&gt;=TableOMP[[#This Row],[Low]], TableOMP[[#This Row],[total_time]]&lt;=TableOMP[[#This Row],[High]]),1,0)</f>
        <v>#N/A</v>
      </c>
    </row>
    <row r="1928" spans="11:19" x14ac:dyDescent="0.25">
      <c r="K1928" t="str">
        <f t="shared" si="30"/>
        <v/>
      </c>
      <c r="N19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28" t="e">
        <f>VLOOKUP(TableOMP[[#This Row],[Label]],TableAvg[],2,FALSE)</f>
        <v>#N/A</v>
      </c>
      <c r="P1928" t="e">
        <f>VLOOKUP(TableOMP[[#This Row],[Label]],TableAvg[],3,FALSE)</f>
        <v>#N/A</v>
      </c>
      <c r="Q1928" t="e">
        <f>TableOMP[[#This Row],[Avg]]-$U$2*TableOMP[[#This Row],[StdDev]]</f>
        <v>#N/A</v>
      </c>
      <c r="R1928" t="e">
        <f>TableOMP[[#This Row],[Avg]]+$U$2*TableOMP[[#This Row],[StdDev]]</f>
        <v>#N/A</v>
      </c>
      <c r="S1928" t="e">
        <f>IF(AND(TableOMP[[#This Row],[total_time]]&gt;=TableOMP[[#This Row],[Low]], TableOMP[[#This Row],[total_time]]&lt;=TableOMP[[#This Row],[High]]),1,0)</f>
        <v>#N/A</v>
      </c>
    </row>
    <row r="1929" spans="11:19" x14ac:dyDescent="0.25">
      <c r="K1929" t="str">
        <f t="shared" si="30"/>
        <v/>
      </c>
      <c r="N19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29" t="e">
        <f>VLOOKUP(TableOMP[[#This Row],[Label]],TableAvg[],2,FALSE)</f>
        <v>#N/A</v>
      </c>
      <c r="P1929" t="e">
        <f>VLOOKUP(TableOMP[[#This Row],[Label]],TableAvg[],3,FALSE)</f>
        <v>#N/A</v>
      </c>
      <c r="Q1929" t="e">
        <f>TableOMP[[#This Row],[Avg]]-$U$2*TableOMP[[#This Row],[StdDev]]</f>
        <v>#N/A</v>
      </c>
      <c r="R1929" t="e">
        <f>TableOMP[[#This Row],[Avg]]+$U$2*TableOMP[[#This Row],[StdDev]]</f>
        <v>#N/A</v>
      </c>
      <c r="S1929" t="e">
        <f>IF(AND(TableOMP[[#This Row],[total_time]]&gt;=TableOMP[[#This Row],[Low]], TableOMP[[#This Row],[total_time]]&lt;=TableOMP[[#This Row],[High]]),1,0)</f>
        <v>#N/A</v>
      </c>
    </row>
    <row r="1930" spans="11:19" x14ac:dyDescent="0.25">
      <c r="K1930" t="str">
        <f t="shared" si="30"/>
        <v/>
      </c>
      <c r="N19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30" t="e">
        <f>VLOOKUP(TableOMP[[#This Row],[Label]],TableAvg[],2,FALSE)</f>
        <v>#N/A</v>
      </c>
      <c r="P1930" t="e">
        <f>VLOOKUP(TableOMP[[#This Row],[Label]],TableAvg[],3,FALSE)</f>
        <v>#N/A</v>
      </c>
      <c r="Q1930" t="e">
        <f>TableOMP[[#This Row],[Avg]]-$U$2*TableOMP[[#This Row],[StdDev]]</f>
        <v>#N/A</v>
      </c>
      <c r="R1930" t="e">
        <f>TableOMP[[#This Row],[Avg]]+$U$2*TableOMP[[#This Row],[StdDev]]</f>
        <v>#N/A</v>
      </c>
      <c r="S1930" t="e">
        <f>IF(AND(TableOMP[[#This Row],[total_time]]&gt;=TableOMP[[#This Row],[Low]], TableOMP[[#This Row],[total_time]]&lt;=TableOMP[[#This Row],[High]]),1,0)</f>
        <v>#N/A</v>
      </c>
    </row>
    <row r="1931" spans="11:19" x14ac:dyDescent="0.25">
      <c r="K1931" t="str">
        <f t="shared" si="30"/>
        <v/>
      </c>
      <c r="N19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31" t="e">
        <f>VLOOKUP(TableOMP[[#This Row],[Label]],TableAvg[],2,FALSE)</f>
        <v>#N/A</v>
      </c>
      <c r="P1931" t="e">
        <f>VLOOKUP(TableOMP[[#This Row],[Label]],TableAvg[],3,FALSE)</f>
        <v>#N/A</v>
      </c>
      <c r="Q1931" t="e">
        <f>TableOMP[[#This Row],[Avg]]-$U$2*TableOMP[[#This Row],[StdDev]]</f>
        <v>#N/A</v>
      </c>
      <c r="R1931" t="e">
        <f>TableOMP[[#This Row],[Avg]]+$U$2*TableOMP[[#This Row],[StdDev]]</f>
        <v>#N/A</v>
      </c>
      <c r="S1931" t="e">
        <f>IF(AND(TableOMP[[#This Row],[total_time]]&gt;=TableOMP[[#This Row],[Low]], TableOMP[[#This Row],[total_time]]&lt;=TableOMP[[#This Row],[High]]),1,0)</f>
        <v>#N/A</v>
      </c>
    </row>
    <row r="1932" spans="11:19" x14ac:dyDescent="0.25">
      <c r="K1932" t="str">
        <f t="shared" si="30"/>
        <v/>
      </c>
      <c r="N19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32" t="e">
        <f>VLOOKUP(TableOMP[[#This Row],[Label]],TableAvg[],2,FALSE)</f>
        <v>#N/A</v>
      </c>
      <c r="P1932" t="e">
        <f>VLOOKUP(TableOMP[[#This Row],[Label]],TableAvg[],3,FALSE)</f>
        <v>#N/A</v>
      </c>
      <c r="Q1932" t="e">
        <f>TableOMP[[#This Row],[Avg]]-$U$2*TableOMP[[#This Row],[StdDev]]</f>
        <v>#N/A</v>
      </c>
      <c r="R1932" t="e">
        <f>TableOMP[[#This Row],[Avg]]+$U$2*TableOMP[[#This Row],[StdDev]]</f>
        <v>#N/A</v>
      </c>
      <c r="S1932" t="e">
        <f>IF(AND(TableOMP[[#This Row],[total_time]]&gt;=TableOMP[[#This Row],[Low]], TableOMP[[#This Row],[total_time]]&lt;=TableOMP[[#This Row],[High]]),1,0)</f>
        <v>#N/A</v>
      </c>
    </row>
    <row r="1933" spans="11:19" x14ac:dyDescent="0.25">
      <c r="K1933" t="str">
        <f t="shared" si="30"/>
        <v/>
      </c>
      <c r="N19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33" t="e">
        <f>VLOOKUP(TableOMP[[#This Row],[Label]],TableAvg[],2,FALSE)</f>
        <v>#N/A</v>
      </c>
      <c r="P1933" t="e">
        <f>VLOOKUP(TableOMP[[#This Row],[Label]],TableAvg[],3,FALSE)</f>
        <v>#N/A</v>
      </c>
      <c r="Q1933" t="e">
        <f>TableOMP[[#This Row],[Avg]]-$U$2*TableOMP[[#This Row],[StdDev]]</f>
        <v>#N/A</v>
      </c>
      <c r="R1933" t="e">
        <f>TableOMP[[#This Row],[Avg]]+$U$2*TableOMP[[#This Row],[StdDev]]</f>
        <v>#N/A</v>
      </c>
      <c r="S1933" t="e">
        <f>IF(AND(TableOMP[[#This Row],[total_time]]&gt;=TableOMP[[#This Row],[Low]], TableOMP[[#This Row],[total_time]]&lt;=TableOMP[[#This Row],[High]]),1,0)</f>
        <v>#N/A</v>
      </c>
    </row>
    <row r="1934" spans="11:19" x14ac:dyDescent="0.25">
      <c r="K1934" t="str">
        <f t="shared" si="30"/>
        <v/>
      </c>
      <c r="N19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34" t="e">
        <f>VLOOKUP(TableOMP[[#This Row],[Label]],TableAvg[],2,FALSE)</f>
        <v>#N/A</v>
      </c>
      <c r="P1934" t="e">
        <f>VLOOKUP(TableOMP[[#This Row],[Label]],TableAvg[],3,FALSE)</f>
        <v>#N/A</v>
      </c>
      <c r="Q1934" t="e">
        <f>TableOMP[[#This Row],[Avg]]-$U$2*TableOMP[[#This Row],[StdDev]]</f>
        <v>#N/A</v>
      </c>
      <c r="R1934" t="e">
        <f>TableOMP[[#This Row],[Avg]]+$U$2*TableOMP[[#This Row],[StdDev]]</f>
        <v>#N/A</v>
      </c>
      <c r="S1934" t="e">
        <f>IF(AND(TableOMP[[#This Row],[total_time]]&gt;=TableOMP[[#This Row],[Low]], TableOMP[[#This Row],[total_time]]&lt;=TableOMP[[#This Row],[High]]),1,0)</f>
        <v>#N/A</v>
      </c>
    </row>
    <row r="1935" spans="11:19" x14ac:dyDescent="0.25">
      <c r="K1935" t="str">
        <f t="shared" si="30"/>
        <v/>
      </c>
      <c r="N19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35" t="e">
        <f>VLOOKUP(TableOMP[[#This Row],[Label]],TableAvg[],2,FALSE)</f>
        <v>#N/A</v>
      </c>
      <c r="P1935" t="e">
        <f>VLOOKUP(TableOMP[[#This Row],[Label]],TableAvg[],3,FALSE)</f>
        <v>#N/A</v>
      </c>
      <c r="Q1935" t="e">
        <f>TableOMP[[#This Row],[Avg]]-$U$2*TableOMP[[#This Row],[StdDev]]</f>
        <v>#N/A</v>
      </c>
      <c r="R1935" t="e">
        <f>TableOMP[[#This Row],[Avg]]+$U$2*TableOMP[[#This Row],[StdDev]]</f>
        <v>#N/A</v>
      </c>
      <c r="S1935" t="e">
        <f>IF(AND(TableOMP[[#This Row],[total_time]]&gt;=TableOMP[[#This Row],[Low]], TableOMP[[#This Row],[total_time]]&lt;=TableOMP[[#This Row],[High]]),1,0)</f>
        <v>#N/A</v>
      </c>
    </row>
    <row r="1936" spans="11:19" x14ac:dyDescent="0.25">
      <c r="K1936" t="str">
        <f t="shared" si="30"/>
        <v/>
      </c>
      <c r="N19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36" t="e">
        <f>VLOOKUP(TableOMP[[#This Row],[Label]],TableAvg[],2,FALSE)</f>
        <v>#N/A</v>
      </c>
      <c r="P1936" t="e">
        <f>VLOOKUP(TableOMP[[#This Row],[Label]],TableAvg[],3,FALSE)</f>
        <v>#N/A</v>
      </c>
      <c r="Q1936" t="e">
        <f>TableOMP[[#This Row],[Avg]]-$U$2*TableOMP[[#This Row],[StdDev]]</f>
        <v>#N/A</v>
      </c>
      <c r="R1936" t="e">
        <f>TableOMP[[#This Row],[Avg]]+$U$2*TableOMP[[#This Row],[StdDev]]</f>
        <v>#N/A</v>
      </c>
      <c r="S1936" t="e">
        <f>IF(AND(TableOMP[[#This Row],[total_time]]&gt;=TableOMP[[#This Row],[Low]], TableOMP[[#This Row],[total_time]]&lt;=TableOMP[[#This Row],[High]]),1,0)</f>
        <v>#N/A</v>
      </c>
    </row>
    <row r="1937" spans="11:19" x14ac:dyDescent="0.25">
      <c r="K1937" t="str">
        <f t="shared" si="30"/>
        <v/>
      </c>
      <c r="N19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37" t="e">
        <f>VLOOKUP(TableOMP[[#This Row],[Label]],TableAvg[],2,FALSE)</f>
        <v>#N/A</v>
      </c>
      <c r="P1937" t="e">
        <f>VLOOKUP(TableOMP[[#This Row],[Label]],TableAvg[],3,FALSE)</f>
        <v>#N/A</v>
      </c>
      <c r="Q1937" t="e">
        <f>TableOMP[[#This Row],[Avg]]-$U$2*TableOMP[[#This Row],[StdDev]]</f>
        <v>#N/A</v>
      </c>
      <c r="R1937" t="e">
        <f>TableOMP[[#This Row],[Avg]]+$U$2*TableOMP[[#This Row],[StdDev]]</f>
        <v>#N/A</v>
      </c>
      <c r="S1937" t="e">
        <f>IF(AND(TableOMP[[#This Row],[total_time]]&gt;=TableOMP[[#This Row],[Low]], TableOMP[[#This Row],[total_time]]&lt;=TableOMP[[#This Row],[High]]),1,0)</f>
        <v>#N/A</v>
      </c>
    </row>
    <row r="1938" spans="11:19" x14ac:dyDescent="0.25">
      <c r="K1938" t="str">
        <f t="shared" si="30"/>
        <v/>
      </c>
      <c r="N19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38" t="e">
        <f>VLOOKUP(TableOMP[[#This Row],[Label]],TableAvg[],2,FALSE)</f>
        <v>#N/A</v>
      </c>
      <c r="P1938" t="e">
        <f>VLOOKUP(TableOMP[[#This Row],[Label]],TableAvg[],3,FALSE)</f>
        <v>#N/A</v>
      </c>
      <c r="Q1938" t="e">
        <f>TableOMP[[#This Row],[Avg]]-$U$2*TableOMP[[#This Row],[StdDev]]</f>
        <v>#N/A</v>
      </c>
      <c r="R1938" t="e">
        <f>TableOMP[[#This Row],[Avg]]+$U$2*TableOMP[[#This Row],[StdDev]]</f>
        <v>#N/A</v>
      </c>
      <c r="S1938" t="e">
        <f>IF(AND(TableOMP[[#This Row],[total_time]]&gt;=TableOMP[[#This Row],[Low]], TableOMP[[#This Row],[total_time]]&lt;=TableOMP[[#This Row],[High]]),1,0)</f>
        <v>#N/A</v>
      </c>
    </row>
    <row r="1939" spans="11:19" x14ac:dyDescent="0.25">
      <c r="K1939" t="str">
        <f t="shared" si="30"/>
        <v/>
      </c>
      <c r="N19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39" t="e">
        <f>VLOOKUP(TableOMP[[#This Row],[Label]],TableAvg[],2,FALSE)</f>
        <v>#N/A</v>
      </c>
      <c r="P1939" t="e">
        <f>VLOOKUP(TableOMP[[#This Row],[Label]],TableAvg[],3,FALSE)</f>
        <v>#N/A</v>
      </c>
      <c r="Q1939" t="e">
        <f>TableOMP[[#This Row],[Avg]]-$U$2*TableOMP[[#This Row],[StdDev]]</f>
        <v>#N/A</v>
      </c>
      <c r="R1939" t="e">
        <f>TableOMP[[#This Row],[Avg]]+$U$2*TableOMP[[#This Row],[StdDev]]</f>
        <v>#N/A</v>
      </c>
      <c r="S1939" t="e">
        <f>IF(AND(TableOMP[[#This Row],[total_time]]&gt;=TableOMP[[#This Row],[Low]], TableOMP[[#This Row],[total_time]]&lt;=TableOMP[[#This Row],[High]]),1,0)</f>
        <v>#N/A</v>
      </c>
    </row>
    <row r="1940" spans="11:19" x14ac:dyDescent="0.25">
      <c r="K1940" t="str">
        <f t="shared" si="30"/>
        <v/>
      </c>
      <c r="N19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40" t="e">
        <f>VLOOKUP(TableOMP[[#This Row],[Label]],TableAvg[],2,FALSE)</f>
        <v>#N/A</v>
      </c>
      <c r="P1940" t="e">
        <f>VLOOKUP(TableOMP[[#This Row],[Label]],TableAvg[],3,FALSE)</f>
        <v>#N/A</v>
      </c>
      <c r="Q1940" t="e">
        <f>TableOMP[[#This Row],[Avg]]-$U$2*TableOMP[[#This Row],[StdDev]]</f>
        <v>#N/A</v>
      </c>
      <c r="R1940" t="e">
        <f>TableOMP[[#This Row],[Avg]]+$U$2*TableOMP[[#This Row],[StdDev]]</f>
        <v>#N/A</v>
      </c>
      <c r="S1940" t="e">
        <f>IF(AND(TableOMP[[#This Row],[total_time]]&gt;=TableOMP[[#This Row],[Low]], TableOMP[[#This Row],[total_time]]&lt;=TableOMP[[#This Row],[High]]),1,0)</f>
        <v>#N/A</v>
      </c>
    </row>
    <row r="1941" spans="11:19" x14ac:dyDescent="0.25">
      <c r="K1941" t="str">
        <f t="shared" si="30"/>
        <v/>
      </c>
      <c r="N19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41" t="e">
        <f>VLOOKUP(TableOMP[[#This Row],[Label]],TableAvg[],2,FALSE)</f>
        <v>#N/A</v>
      </c>
      <c r="P1941" t="e">
        <f>VLOOKUP(TableOMP[[#This Row],[Label]],TableAvg[],3,FALSE)</f>
        <v>#N/A</v>
      </c>
      <c r="Q1941" t="e">
        <f>TableOMP[[#This Row],[Avg]]-$U$2*TableOMP[[#This Row],[StdDev]]</f>
        <v>#N/A</v>
      </c>
      <c r="R1941" t="e">
        <f>TableOMP[[#This Row],[Avg]]+$U$2*TableOMP[[#This Row],[StdDev]]</f>
        <v>#N/A</v>
      </c>
      <c r="S1941" t="e">
        <f>IF(AND(TableOMP[[#This Row],[total_time]]&gt;=TableOMP[[#This Row],[Low]], TableOMP[[#This Row],[total_time]]&lt;=TableOMP[[#This Row],[High]]),1,0)</f>
        <v>#N/A</v>
      </c>
    </row>
    <row r="1942" spans="11:19" x14ac:dyDescent="0.25">
      <c r="K1942" t="str">
        <f t="shared" si="30"/>
        <v/>
      </c>
      <c r="N19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42" t="e">
        <f>VLOOKUP(TableOMP[[#This Row],[Label]],TableAvg[],2,FALSE)</f>
        <v>#N/A</v>
      </c>
      <c r="P1942" t="e">
        <f>VLOOKUP(TableOMP[[#This Row],[Label]],TableAvg[],3,FALSE)</f>
        <v>#N/A</v>
      </c>
      <c r="Q1942" t="e">
        <f>TableOMP[[#This Row],[Avg]]-$U$2*TableOMP[[#This Row],[StdDev]]</f>
        <v>#N/A</v>
      </c>
      <c r="R1942" t="e">
        <f>TableOMP[[#This Row],[Avg]]+$U$2*TableOMP[[#This Row],[StdDev]]</f>
        <v>#N/A</v>
      </c>
      <c r="S1942" t="e">
        <f>IF(AND(TableOMP[[#This Row],[total_time]]&gt;=TableOMP[[#This Row],[Low]], TableOMP[[#This Row],[total_time]]&lt;=TableOMP[[#This Row],[High]]),1,0)</f>
        <v>#N/A</v>
      </c>
    </row>
    <row r="1943" spans="11:19" x14ac:dyDescent="0.25">
      <c r="K1943" t="str">
        <f t="shared" si="30"/>
        <v/>
      </c>
      <c r="N19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43" t="e">
        <f>VLOOKUP(TableOMP[[#This Row],[Label]],TableAvg[],2,FALSE)</f>
        <v>#N/A</v>
      </c>
      <c r="P1943" t="e">
        <f>VLOOKUP(TableOMP[[#This Row],[Label]],TableAvg[],3,FALSE)</f>
        <v>#N/A</v>
      </c>
      <c r="Q1943" t="e">
        <f>TableOMP[[#This Row],[Avg]]-$U$2*TableOMP[[#This Row],[StdDev]]</f>
        <v>#N/A</v>
      </c>
      <c r="R1943" t="e">
        <f>TableOMP[[#This Row],[Avg]]+$U$2*TableOMP[[#This Row],[StdDev]]</f>
        <v>#N/A</v>
      </c>
      <c r="S1943" t="e">
        <f>IF(AND(TableOMP[[#This Row],[total_time]]&gt;=TableOMP[[#This Row],[Low]], TableOMP[[#This Row],[total_time]]&lt;=TableOMP[[#This Row],[High]]),1,0)</f>
        <v>#N/A</v>
      </c>
    </row>
    <row r="1944" spans="11:19" x14ac:dyDescent="0.25">
      <c r="K1944" t="str">
        <f t="shared" si="30"/>
        <v/>
      </c>
      <c r="N19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44" t="e">
        <f>VLOOKUP(TableOMP[[#This Row],[Label]],TableAvg[],2,FALSE)</f>
        <v>#N/A</v>
      </c>
      <c r="P1944" t="e">
        <f>VLOOKUP(TableOMP[[#This Row],[Label]],TableAvg[],3,FALSE)</f>
        <v>#N/A</v>
      </c>
      <c r="Q1944" t="e">
        <f>TableOMP[[#This Row],[Avg]]-$U$2*TableOMP[[#This Row],[StdDev]]</f>
        <v>#N/A</v>
      </c>
      <c r="R1944" t="e">
        <f>TableOMP[[#This Row],[Avg]]+$U$2*TableOMP[[#This Row],[StdDev]]</f>
        <v>#N/A</v>
      </c>
      <c r="S1944" t="e">
        <f>IF(AND(TableOMP[[#This Row],[total_time]]&gt;=TableOMP[[#This Row],[Low]], TableOMP[[#This Row],[total_time]]&lt;=TableOMP[[#This Row],[High]]),1,0)</f>
        <v>#N/A</v>
      </c>
    </row>
    <row r="1945" spans="11:19" x14ac:dyDescent="0.25">
      <c r="K1945" t="str">
        <f t="shared" si="30"/>
        <v/>
      </c>
      <c r="N19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45" t="e">
        <f>VLOOKUP(TableOMP[[#This Row],[Label]],TableAvg[],2,FALSE)</f>
        <v>#N/A</v>
      </c>
      <c r="P1945" t="e">
        <f>VLOOKUP(TableOMP[[#This Row],[Label]],TableAvg[],3,FALSE)</f>
        <v>#N/A</v>
      </c>
      <c r="Q1945" t="e">
        <f>TableOMP[[#This Row],[Avg]]-$U$2*TableOMP[[#This Row],[StdDev]]</f>
        <v>#N/A</v>
      </c>
      <c r="R1945" t="e">
        <f>TableOMP[[#This Row],[Avg]]+$U$2*TableOMP[[#This Row],[StdDev]]</f>
        <v>#N/A</v>
      </c>
      <c r="S1945" t="e">
        <f>IF(AND(TableOMP[[#This Row],[total_time]]&gt;=TableOMP[[#This Row],[Low]], TableOMP[[#This Row],[total_time]]&lt;=TableOMP[[#This Row],[High]]),1,0)</f>
        <v>#N/A</v>
      </c>
    </row>
    <row r="1946" spans="11:19" x14ac:dyDescent="0.25">
      <c r="K1946" t="str">
        <f t="shared" si="30"/>
        <v/>
      </c>
      <c r="N19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46" t="e">
        <f>VLOOKUP(TableOMP[[#This Row],[Label]],TableAvg[],2,FALSE)</f>
        <v>#N/A</v>
      </c>
      <c r="P1946" t="e">
        <f>VLOOKUP(TableOMP[[#This Row],[Label]],TableAvg[],3,FALSE)</f>
        <v>#N/A</v>
      </c>
      <c r="Q1946" t="e">
        <f>TableOMP[[#This Row],[Avg]]-$U$2*TableOMP[[#This Row],[StdDev]]</f>
        <v>#N/A</v>
      </c>
      <c r="R1946" t="e">
        <f>TableOMP[[#This Row],[Avg]]+$U$2*TableOMP[[#This Row],[StdDev]]</f>
        <v>#N/A</v>
      </c>
      <c r="S1946" t="e">
        <f>IF(AND(TableOMP[[#This Row],[total_time]]&gt;=TableOMP[[#This Row],[Low]], TableOMP[[#This Row],[total_time]]&lt;=TableOMP[[#This Row],[High]]),1,0)</f>
        <v>#N/A</v>
      </c>
    </row>
    <row r="1947" spans="11:19" x14ac:dyDescent="0.25">
      <c r="K1947" t="str">
        <f t="shared" si="30"/>
        <v/>
      </c>
      <c r="N19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47" t="e">
        <f>VLOOKUP(TableOMP[[#This Row],[Label]],TableAvg[],2,FALSE)</f>
        <v>#N/A</v>
      </c>
      <c r="P1947" t="e">
        <f>VLOOKUP(TableOMP[[#This Row],[Label]],TableAvg[],3,FALSE)</f>
        <v>#N/A</v>
      </c>
      <c r="Q1947" t="e">
        <f>TableOMP[[#This Row],[Avg]]-$U$2*TableOMP[[#This Row],[StdDev]]</f>
        <v>#N/A</v>
      </c>
      <c r="R1947" t="e">
        <f>TableOMP[[#This Row],[Avg]]+$U$2*TableOMP[[#This Row],[StdDev]]</f>
        <v>#N/A</v>
      </c>
      <c r="S1947" t="e">
        <f>IF(AND(TableOMP[[#This Row],[total_time]]&gt;=TableOMP[[#This Row],[Low]], TableOMP[[#This Row],[total_time]]&lt;=TableOMP[[#This Row],[High]]),1,0)</f>
        <v>#N/A</v>
      </c>
    </row>
    <row r="1948" spans="11:19" x14ac:dyDescent="0.25">
      <c r="K1948" t="str">
        <f t="shared" si="30"/>
        <v/>
      </c>
      <c r="N19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48" t="e">
        <f>VLOOKUP(TableOMP[[#This Row],[Label]],TableAvg[],2,FALSE)</f>
        <v>#N/A</v>
      </c>
      <c r="P1948" t="e">
        <f>VLOOKUP(TableOMP[[#This Row],[Label]],TableAvg[],3,FALSE)</f>
        <v>#N/A</v>
      </c>
      <c r="Q1948" t="e">
        <f>TableOMP[[#This Row],[Avg]]-$U$2*TableOMP[[#This Row],[StdDev]]</f>
        <v>#N/A</v>
      </c>
      <c r="R1948" t="e">
        <f>TableOMP[[#This Row],[Avg]]+$U$2*TableOMP[[#This Row],[StdDev]]</f>
        <v>#N/A</v>
      </c>
      <c r="S1948" t="e">
        <f>IF(AND(TableOMP[[#This Row],[total_time]]&gt;=TableOMP[[#This Row],[Low]], TableOMP[[#This Row],[total_time]]&lt;=TableOMP[[#This Row],[High]]),1,0)</f>
        <v>#N/A</v>
      </c>
    </row>
    <row r="1949" spans="11:19" x14ac:dyDescent="0.25">
      <c r="K1949" t="str">
        <f t="shared" si="30"/>
        <v/>
      </c>
      <c r="N19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49" t="e">
        <f>VLOOKUP(TableOMP[[#This Row],[Label]],TableAvg[],2,FALSE)</f>
        <v>#N/A</v>
      </c>
      <c r="P1949" t="e">
        <f>VLOOKUP(TableOMP[[#This Row],[Label]],TableAvg[],3,FALSE)</f>
        <v>#N/A</v>
      </c>
      <c r="Q1949" t="e">
        <f>TableOMP[[#This Row],[Avg]]-$U$2*TableOMP[[#This Row],[StdDev]]</f>
        <v>#N/A</v>
      </c>
      <c r="R1949" t="e">
        <f>TableOMP[[#This Row],[Avg]]+$U$2*TableOMP[[#This Row],[StdDev]]</f>
        <v>#N/A</v>
      </c>
      <c r="S1949" t="e">
        <f>IF(AND(TableOMP[[#This Row],[total_time]]&gt;=TableOMP[[#This Row],[Low]], TableOMP[[#This Row],[total_time]]&lt;=TableOMP[[#This Row],[High]]),1,0)</f>
        <v>#N/A</v>
      </c>
    </row>
    <row r="1950" spans="11:19" x14ac:dyDescent="0.25">
      <c r="K1950" t="str">
        <f t="shared" si="30"/>
        <v/>
      </c>
      <c r="N19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50" t="e">
        <f>VLOOKUP(TableOMP[[#This Row],[Label]],TableAvg[],2,FALSE)</f>
        <v>#N/A</v>
      </c>
      <c r="P1950" t="e">
        <f>VLOOKUP(TableOMP[[#This Row],[Label]],TableAvg[],3,FALSE)</f>
        <v>#N/A</v>
      </c>
      <c r="Q1950" t="e">
        <f>TableOMP[[#This Row],[Avg]]-$U$2*TableOMP[[#This Row],[StdDev]]</f>
        <v>#N/A</v>
      </c>
      <c r="R1950" t="e">
        <f>TableOMP[[#This Row],[Avg]]+$U$2*TableOMP[[#This Row],[StdDev]]</f>
        <v>#N/A</v>
      </c>
      <c r="S1950" t="e">
        <f>IF(AND(TableOMP[[#This Row],[total_time]]&gt;=TableOMP[[#This Row],[Low]], TableOMP[[#This Row],[total_time]]&lt;=TableOMP[[#This Row],[High]]),1,0)</f>
        <v>#N/A</v>
      </c>
    </row>
    <row r="1951" spans="11:19" x14ac:dyDescent="0.25">
      <c r="K1951" t="str">
        <f t="shared" si="30"/>
        <v/>
      </c>
      <c r="N19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51" t="e">
        <f>VLOOKUP(TableOMP[[#This Row],[Label]],TableAvg[],2,FALSE)</f>
        <v>#N/A</v>
      </c>
      <c r="P1951" t="e">
        <f>VLOOKUP(TableOMP[[#This Row],[Label]],TableAvg[],3,FALSE)</f>
        <v>#N/A</v>
      </c>
      <c r="Q1951" t="e">
        <f>TableOMP[[#This Row],[Avg]]-$U$2*TableOMP[[#This Row],[StdDev]]</f>
        <v>#N/A</v>
      </c>
      <c r="R1951" t="e">
        <f>TableOMP[[#This Row],[Avg]]+$U$2*TableOMP[[#This Row],[StdDev]]</f>
        <v>#N/A</v>
      </c>
      <c r="S1951" t="e">
        <f>IF(AND(TableOMP[[#This Row],[total_time]]&gt;=TableOMP[[#This Row],[Low]], TableOMP[[#This Row],[total_time]]&lt;=TableOMP[[#This Row],[High]]),1,0)</f>
        <v>#N/A</v>
      </c>
    </row>
    <row r="1952" spans="11:19" x14ac:dyDescent="0.25">
      <c r="K1952" t="str">
        <f t="shared" si="30"/>
        <v/>
      </c>
      <c r="N19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52" t="e">
        <f>VLOOKUP(TableOMP[[#This Row],[Label]],TableAvg[],2,FALSE)</f>
        <v>#N/A</v>
      </c>
      <c r="P1952" t="e">
        <f>VLOOKUP(TableOMP[[#This Row],[Label]],TableAvg[],3,FALSE)</f>
        <v>#N/A</v>
      </c>
      <c r="Q1952" t="e">
        <f>TableOMP[[#This Row],[Avg]]-$U$2*TableOMP[[#This Row],[StdDev]]</f>
        <v>#N/A</v>
      </c>
      <c r="R1952" t="e">
        <f>TableOMP[[#This Row],[Avg]]+$U$2*TableOMP[[#This Row],[StdDev]]</f>
        <v>#N/A</v>
      </c>
      <c r="S1952" t="e">
        <f>IF(AND(TableOMP[[#This Row],[total_time]]&gt;=TableOMP[[#This Row],[Low]], TableOMP[[#This Row],[total_time]]&lt;=TableOMP[[#This Row],[High]]),1,0)</f>
        <v>#N/A</v>
      </c>
    </row>
    <row r="1953" spans="11:19" x14ac:dyDescent="0.25">
      <c r="K1953" t="str">
        <f t="shared" si="30"/>
        <v/>
      </c>
      <c r="N19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53" t="e">
        <f>VLOOKUP(TableOMP[[#This Row],[Label]],TableAvg[],2,FALSE)</f>
        <v>#N/A</v>
      </c>
      <c r="P1953" t="e">
        <f>VLOOKUP(TableOMP[[#This Row],[Label]],TableAvg[],3,FALSE)</f>
        <v>#N/A</v>
      </c>
      <c r="Q1953" t="e">
        <f>TableOMP[[#This Row],[Avg]]-$U$2*TableOMP[[#This Row],[StdDev]]</f>
        <v>#N/A</v>
      </c>
      <c r="R1953" t="e">
        <f>TableOMP[[#This Row],[Avg]]+$U$2*TableOMP[[#This Row],[StdDev]]</f>
        <v>#N/A</v>
      </c>
      <c r="S1953" t="e">
        <f>IF(AND(TableOMP[[#This Row],[total_time]]&gt;=TableOMP[[#This Row],[Low]], TableOMP[[#This Row],[total_time]]&lt;=TableOMP[[#This Row],[High]]),1,0)</f>
        <v>#N/A</v>
      </c>
    </row>
    <row r="1954" spans="11:19" x14ac:dyDescent="0.25">
      <c r="K1954" t="str">
        <f t="shared" si="30"/>
        <v/>
      </c>
      <c r="N19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54" t="e">
        <f>VLOOKUP(TableOMP[[#This Row],[Label]],TableAvg[],2,FALSE)</f>
        <v>#N/A</v>
      </c>
      <c r="P1954" t="e">
        <f>VLOOKUP(TableOMP[[#This Row],[Label]],TableAvg[],3,FALSE)</f>
        <v>#N/A</v>
      </c>
      <c r="Q1954" t="e">
        <f>TableOMP[[#This Row],[Avg]]-$U$2*TableOMP[[#This Row],[StdDev]]</f>
        <v>#N/A</v>
      </c>
      <c r="R1954" t="e">
        <f>TableOMP[[#This Row],[Avg]]+$U$2*TableOMP[[#This Row],[StdDev]]</f>
        <v>#N/A</v>
      </c>
      <c r="S1954" t="e">
        <f>IF(AND(TableOMP[[#This Row],[total_time]]&gt;=TableOMP[[#This Row],[Low]], TableOMP[[#This Row],[total_time]]&lt;=TableOMP[[#This Row],[High]]),1,0)</f>
        <v>#N/A</v>
      </c>
    </row>
    <row r="1955" spans="11:19" x14ac:dyDescent="0.25">
      <c r="K1955" t="str">
        <f t="shared" si="30"/>
        <v/>
      </c>
      <c r="N19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55" t="e">
        <f>VLOOKUP(TableOMP[[#This Row],[Label]],TableAvg[],2,FALSE)</f>
        <v>#N/A</v>
      </c>
      <c r="P1955" t="e">
        <f>VLOOKUP(TableOMP[[#This Row],[Label]],TableAvg[],3,FALSE)</f>
        <v>#N/A</v>
      </c>
      <c r="Q1955" t="e">
        <f>TableOMP[[#This Row],[Avg]]-$U$2*TableOMP[[#This Row],[StdDev]]</f>
        <v>#N/A</v>
      </c>
      <c r="R1955" t="e">
        <f>TableOMP[[#This Row],[Avg]]+$U$2*TableOMP[[#This Row],[StdDev]]</f>
        <v>#N/A</v>
      </c>
      <c r="S1955" t="e">
        <f>IF(AND(TableOMP[[#This Row],[total_time]]&gt;=TableOMP[[#This Row],[Low]], TableOMP[[#This Row],[total_time]]&lt;=TableOMP[[#This Row],[High]]),1,0)</f>
        <v>#N/A</v>
      </c>
    </row>
    <row r="1956" spans="11:19" x14ac:dyDescent="0.25">
      <c r="K1956" t="str">
        <f t="shared" si="30"/>
        <v/>
      </c>
      <c r="N19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56" t="e">
        <f>VLOOKUP(TableOMP[[#This Row],[Label]],TableAvg[],2,FALSE)</f>
        <v>#N/A</v>
      </c>
      <c r="P1956" t="e">
        <f>VLOOKUP(TableOMP[[#This Row],[Label]],TableAvg[],3,FALSE)</f>
        <v>#N/A</v>
      </c>
      <c r="Q1956" t="e">
        <f>TableOMP[[#This Row],[Avg]]-$U$2*TableOMP[[#This Row],[StdDev]]</f>
        <v>#N/A</v>
      </c>
      <c r="R1956" t="e">
        <f>TableOMP[[#This Row],[Avg]]+$U$2*TableOMP[[#This Row],[StdDev]]</f>
        <v>#N/A</v>
      </c>
      <c r="S1956" t="e">
        <f>IF(AND(TableOMP[[#This Row],[total_time]]&gt;=TableOMP[[#This Row],[Low]], TableOMP[[#This Row],[total_time]]&lt;=TableOMP[[#This Row],[High]]),1,0)</f>
        <v>#N/A</v>
      </c>
    </row>
    <row r="1957" spans="11:19" x14ac:dyDescent="0.25">
      <c r="K1957" t="str">
        <f t="shared" si="30"/>
        <v/>
      </c>
      <c r="N19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57" t="e">
        <f>VLOOKUP(TableOMP[[#This Row],[Label]],TableAvg[],2,FALSE)</f>
        <v>#N/A</v>
      </c>
      <c r="P1957" t="e">
        <f>VLOOKUP(TableOMP[[#This Row],[Label]],TableAvg[],3,FALSE)</f>
        <v>#N/A</v>
      </c>
      <c r="Q1957" t="e">
        <f>TableOMP[[#This Row],[Avg]]-$U$2*TableOMP[[#This Row],[StdDev]]</f>
        <v>#N/A</v>
      </c>
      <c r="R1957" t="e">
        <f>TableOMP[[#This Row],[Avg]]+$U$2*TableOMP[[#This Row],[StdDev]]</f>
        <v>#N/A</v>
      </c>
      <c r="S1957" t="e">
        <f>IF(AND(TableOMP[[#This Row],[total_time]]&gt;=TableOMP[[#This Row],[Low]], TableOMP[[#This Row],[total_time]]&lt;=TableOMP[[#This Row],[High]]),1,0)</f>
        <v>#N/A</v>
      </c>
    </row>
    <row r="1958" spans="11:19" x14ac:dyDescent="0.25">
      <c r="K1958" t="str">
        <f t="shared" si="30"/>
        <v/>
      </c>
      <c r="N19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58" t="e">
        <f>VLOOKUP(TableOMP[[#This Row],[Label]],TableAvg[],2,FALSE)</f>
        <v>#N/A</v>
      </c>
      <c r="P1958" t="e">
        <f>VLOOKUP(TableOMP[[#This Row],[Label]],TableAvg[],3,FALSE)</f>
        <v>#N/A</v>
      </c>
      <c r="Q1958" t="e">
        <f>TableOMP[[#This Row],[Avg]]-$U$2*TableOMP[[#This Row],[StdDev]]</f>
        <v>#N/A</v>
      </c>
      <c r="R1958" t="e">
        <f>TableOMP[[#This Row],[Avg]]+$U$2*TableOMP[[#This Row],[StdDev]]</f>
        <v>#N/A</v>
      </c>
      <c r="S1958" t="e">
        <f>IF(AND(TableOMP[[#This Row],[total_time]]&gt;=TableOMP[[#This Row],[Low]], TableOMP[[#This Row],[total_time]]&lt;=TableOMP[[#This Row],[High]]),1,0)</f>
        <v>#N/A</v>
      </c>
    </row>
    <row r="1959" spans="11:19" x14ac:dyDescent="0.25">
      <c r="K1959" t="str">
        <f t="shared" si="30"/>
        <v/>
      </c>
      <c r="N19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59" t="e">
        <f>VLOOKUP(TableOMP[[#This Row],[Label]],TableAvg[],2,FALSE)</f>
        <v>#N/A</v>
      </c>
      <c r="P1959" t="e">
        <f>VLOOKUP(TableOMP[[#This Row],[Label]],TableAvg[],3,FALSE)</f>
        <v>#N/A</v>
      </c>
      <c r="Q1959" t="e">
        <f>TableOMP[[#This Row],[Avg]]-$U$2*TableOMP[[#This Row],[StdDev]]</f>
        <v>#N/A</v>
      </c>
      <c r="R1959" t="e">
        <f>TableOMP[[#This Row],[Avg]]+$U$2*TableOMP[[#This Row],[StdDev]]</f>
        <v>#N/A</v>
      </c>
      <c r="S1959" t="e">
        <f>IF(AND(TableOMP[[#This Row],[total_time]]&gt;=TableOMP[[#This Row],[Low]], TableOMP[[#This Row],[total_time]]&lt;=TableOMP[[#This Row],[High]]),1,0)</f>
        <v>#N/A</v>
      </c>
    </row>
    <row r="1960" spans="11:19" x14ac:dyDescent="0.25">
      <c r="K1960" t="str">
        <f t="shared" si="30"/>
        <v/>
      </c>
      <c r="N19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60" t="e">
        <f>VLOOKUP(TableOMP[[#This Row],[Label]],TableAvg[],2,FALSE)</f>
        <v>#N/A</v>
      </c>
      <c r="P1960" t="e">
        <f>VLOOKUP(TableOMP[[#This Row],[Label]],TableAvg[],3,FALSE)</f>
        <v>#N/A</v>
      </c>
      <c r="Q1960" t="e">
        <f>TableOMP[[#This Row],[Avg]]-$U$2*TableOMP[[#This Row],[StdDev]]</f>
        <v>#N/A</v>
      </c>
      <c r="R1960" t="e">
        <f>TableOMP[[#This Row],[Avg]]+$U$2*TableOMP[[#This Row],[StdDev]]</f>
        <v>#N/A</v>
      </c>
      <c r="S1960" t="e">
        <f>IF(AND(TableOMP[[#This Row],[total_time]]&gt;=TableOMP[[#This Row],[Low]], TableOMP[[#This Row],[total_time]]&lt;=TableOMP[[#This Row],[High]]),1,0)</f>
        <v>#N/A</v>
      </c>
    </row>
    <row r="1961" spans="11:19" x14ac:dyDescent="0.25">
      <c r="K1961" t="str">
        <f t="shared" si="30"/>
        <v/>
      </c>
      <c r="N19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61" t="e">
        <f>VLOOKUP(TableOMP[[#This Row],[Label]],TableAvg[],2,FALSE)</f>
        <v>#N/A</v>
      </c>
      <c r="P1961" t="e">
        <f>VLOOKUP(TableOMP[[#This Row],[Label]],TableAvg[],3,FALSE)</f>
        <v>#N/A</v>
      </c>
      <c r="Q1961" t="e">
        <f>TableOMP[[#This Row],[Avg]]-$U$2*TableOMP[[#This Row],[StdDev]]</f>
        <v>#N/A</v>
      </c>
      <c r="R1961" t="e">
        <f>TableOMP[[#This Row],[Avg]]+$U$2*TableOMP[[#This Row],[StdDev]]</f>
        <v>#N/A</v>
      </c>
      <c r="S1961" t="e">
        <f>IF(AND(TableOMP[[#This Row],[total_time]]&gt;=TableOMP[[#This Row],[Low]], TableOMP[[#This Row],[total_time]]&lt;=TableOMP[[#This Row],[High]]),1,0)</f>
        <v>#N/A</v>
      </c>
    </row>
    <row r="1962" spans="11:19" x14ac:dyDescent="0.25">
      <c r="K1962" t="str">
        <f t="shared" si="30"/>
        <v/>
      </c>
      <c r="N19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62" t="e">
        <f>VLOOKUP(TableOMP[[#This Row],[Label]],TableAvg[],2,FALSE)</f>
        <v>#N/A</v>
      </c>
      <c r="P1962" t="e">
        <f>VLOOKUP(TableOMP[[#This Row],[Label]],TableAvg[],3,FALSE)</f>
        <v>#N/A</v>
      </c>
      <c r="Q1962" t="e">
        <f>TableOMP[[#This Row],[Avg]]-$U$2*TableOMP[[#This Row],[StdDev]]</f>
        <v>#N/A</v>
      </c>
      <c r="R1962" t="e">
        <f>TableOMP[[#This Row],[Avg]]+$U$2*TableOMP[[#This Row],[StdDev]]</f>
        <v>#N/A</v>
      </c>
      <c r="S1962" t="e">
        <f>IF(AND(TableOMP[[#This Row],[total_time]]&gt;=TableOMP[[#This Row],[Low]], TableOMP[[#This Row],[total_time]]&lt;=TableOMP[[#This Row],[High]]),1,0)</f>
        <v>#N/A</v>
      </c>
    </row>
    <row r="1963" spans="11:19" x14ac:dyDescent="0.25">
      <c r="K1963" t="str">
        <f t="shared" si="30"/>
        <v/>
      </c>
      <c r="N19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63" t="e">
        <f>VLOOKUP(TableOMP[[#This Row],[Label]],TableAvg[],2,FALSE)</f>
        <v>#N/A</v>
      </c>
      <c r="P1963" t="e">
        <f>VLOOKUP(TableOMP[[#This Row],[Label]],TableAvg[],3,FALSE)</f>
        <v>#N/A</v>
      </c>
      <c r="Q1963" t="e">
        <f>TableOMP[[#This Row],[Avg]]-$U$2*TableOMP[[#This Row],[StdDev]]</f>
        <v>#N/A</v>
      </c>
      <c r="R1963" t="e">
        <f>TableOMP[[#This Row],[Avg]]+$U$2*TableOMP[[#This Row],[StdDev]]</f>
        <v>#N/A</v>
      </c>
      <c r="S1963" t="e">
        <f>IF(AND(TableOMP[[#This Row],[total_time]]&gt;=TableOMP[[#This Row],[Low]], TableOMP[[#This Row],[total_time]]&lt;=TableOMP[[#This Row],[High]]),1,0)</f>
        <v>#N/A</v>
      </c>
    </row>
    <row r="1964" spans="11:19" x14ac:dyDescent="0.25">
      <c r="K1964" t="str">
        <f t="shared" si="30"/>
        <v/>
      </c>
      <c r="N19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64" t="e">
        <f>VLOOKUP(TableOMP[[#This Row],[Label]],TableAvg[],2,FALSE)</f>
        <v>#N/A</v>
      </c>
      <c r="P1964" t="e">
        <f>VLOOKUP(TableOMP[[#This Row],[Label]],TableAvg[],3,FALSE)</f>
        <v>#N/A</v>
      </c>
      <c r="Q1964" t="e">
        <f>TableOMP[[#This Row],[Avg]]-$U$2*TableOMP[[#This Row],[StdDev]]</f>
        <v>#N/A</v>
      </c>
      <c r="R1964" t="e">
        <f>TableOMP[[#This Row],[Avg]]+$U$2*TableOMP[[#This Row],[StdDev]]</f>
        <v>#N/A</v>
      </c>
      <c r="S1964" t="e">
        <f>IF(AND(TableOMP[[#This Row],[total_time]]&gt;=TableOMP[[#This Row],[Low]], TableOMP[[#This Row],[total_time]]&lt;=TableOMP[[#This Row],[High]]),1,0)</f>
        <v>#N/A</v>
      </c>
    </row>
    <row r="1965" spans="11:19" x14ac:dyDescent="0.25">
      <c r="K1965" t="str">
        <f t="shared" si="30"/>
        <v/>
      </c>
      <c r="N19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65" t="e">
        <f>VLOOKUP(TableOMP[[#This Row],[Label]],TableAvg[],2,FALSE)</f>
        <v>#N/A</v>
      </c>
      <c r="P1965" t="e">
        <f>VLOOKUP(TableOMP[[#This Row],[Label]],TableAvg[],3,FALSE)</f>
        <v>#N/A</v>
      </c>
      <c r="Q1965" t="e">
        <f>TableOMP[[#This Row],[Avg]]-$U$2*TableOMP[[#This Row],[StdDev]]</f>
        <v>#N/A</v>
      </c>
      <c r="R1965" t="e">
        <f>TableOMP[[#This Row],[Avg]]+$U$2*TableOMP[[#This Row],[StdDev]]</f>
        <v>#N/A</v>
      </c>
      <c r="S1965" t="e">
        <f>IF(AND(TableOMP[[#This Row],[total_time]]&gt;=TableOMP[[#This Row],[Low]], TableOMP[[#This Row],[total_time]]&lt;=TableOMP[[#This Row],[High]]),1,0)</f>
        <v>#N/A</v>
      </c>
    </row>
    <row r="1966" spans="11:19" x14ac:dyDescent="0.25">
      <c r="K1966" t="str">
        <f t="shared" si="30"/>
        <v/>
      </c>
      <c r="N19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66" t="e">
        <f>VLOOKUP(TableOMP[[#This Row],[Label]],TableAvg[],2,FALSE)</f>
        <v>#N/A</v>
      </c>
      <c r="P1966" t="e">
        <f>VLOOKUP(TableOMP[[#This Row],[Label]],TableAvg[],3,FALSE)</f>
        <v>#N/A</v>
      </c>
      <c r="Q1966" t="e">
        <f>TableOMP[[#This Row],[Avg]]-$U$2*TableOMP[[#This Row],[StdDev]]</f>
        <v>#N/A</v>
      </c>
      <c r="R1966" t="e">
        <f>TableOMP[[#This Row],[Avg]]+$U$2*TableOMP[[#This Row],[StdDev]]</f>
        <v>#N/A</v>
      </c>
      <c r="S1966" t="e">
        <f>IF(AND(TableOMP[[#This Row],[total_time]]&gt;=TableOMP[[#This Row],[Low]], TableOMP[[#This Row],[total_time]]&lt;=TableOMP[[#This Row],[High]]),1,0)</f>
        <v>#N/A</v>
      </c>
    </row>
    <row r="1967" spans="11:19" x14ac:dyDescent="0.25">
      <c r="K1967" t="str">
        <f t="shared" si="30"/>
        <v/>
      </c>
      <c r="N19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67" t="e">
        <f>VLOOKUP(TableOMP[[#This Row],[Label]],TableAvg[],2,FALSE)</f>
        <v>#N/A</v>
      </c>
      <c r="P1967" t="e">
        <f>VLOOKUP(TableOMP[[#This Row],[Label]],TableAvg[],3,FALSE)</f>
        <v>#N/A</v>
      </c>
      <c r="Q1967" t="e">
        <f>TableOMP[[#This Row],[Avg]]-$U$2*TableOMP[[#This Row],[StdDev]]</f>
        <v>#N/A</v>
      </c>
      <c r="R1967" t="e">
        <f>TableOMP[[#This Row],[Avg]]+$U$2*TableOMP[[#This Row],[StdDev]]</f>
        <v>#N/A</v>
      </c>
      <c r="S1967" t="e">
        <f>IF(AND(TableOMP[[#This Row],[total_time]]&gt;=TableOMP[[#This Row],[Low]], TableOMP[[#This Row],[total_time]]&lt;=TableOMP[[#This Row],[High]]),1,0)</f>
        <v>#N/A</v>
      </c>
    </row>
    <row r="1968" spans="11:19" x14ac:dyDescent="0.25">
      <c r="K1968" t="str">
        <f t="shared" si="30"/>
        <v/>
      </c>
      <c r="N19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68" t="e">
        <f>VLOOKUP(TableOMP[[#This Row],[Label]],TableAvg[],2,FALSE)</f>
        <v>#N/A</v>
      </c>
      <c r="P1968" t="e">
        <f>VLOOKUP(TableOMP[[#This Row],[Label]],TableAvg[],3,FALSE)</f>
        <v>#N/A</v>
      </c>
      <c r="Q1968" t="e">
        <f>TableOMP[[#This Row],[Avg]]-$U$2*TableOMP[[#This Row],[StdDev]]</f>
        <v>#N/A</v>
      </c>
      <c r="R1968" t="e">
        <f>TableOMP[[#This Row],[Avg]]+$U$2*TableOMP[[#This Row],[StdDev]]</f>
        <v>#N/A</v>
      </c>
      <c r="S1968" t="e">
        <f>IF(AND(TableOMP[[#This Row],[total_time]]&gt;=TableOMP[[#This Row],[Low]], TableOMP[[#This Row],[total_time]]&lt;=TableOMP[[#This Row],[High]]),1,0)</f>
        <v>#N/A</v>
      </c>
    </row>
    <row r="1969" spans="11:19" x14ac:dyDescent="0.25">
      <c r="K1969" t="str">
        <f t="shared" si="30"/>
        <v/>
      </c>
      <c r="N19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69" t="e">
        <f>VLOOKUP(TableOMP[[#This Row],[Label]],TableAvg[],2,FALSE)</f>
        <v>#N/A</v>
      </c>
      <c r="P1969" t="e">
        <f>VLOOKUP(TableOMP[[#This Row],[Label]],TableAvg[],3,FALSE)</f>
        <v>#N/A</v>
      </c>
      <c r="Q1969" t="e">
        <f>TableOMP[[#This Row],[Avg]]-$U$2*TableOMP[[#This Row],[StdDev]]</f>
        <v>#N/A</v>
      </c>
      <c r="R1969" t="e">
        <f>TableOMP[[#This Row],[Avg]]+$U$2*TableOMP[[#This Row],[StdDev]]</f>
        <v>#N/A</v>
      </c>
      <c r="S1969" t="e">
        <f>IF(AND(TableOMP[[#This Row],[total_time]]&gt;=TableOMP[[#This Row],[Low]], TableOMP[[#This Row],[total_time]]&lt;=TableOMP[[#This Row],[High]]),1,0)</f>
        <v>#N/A</v>
      </c>
    </row>
    <row r="1970" spans="11:19" x14ac:dyDescent="0.25">
      <c r="K1970" t="str">
        <f t="shared" si="30"/>
        <v/>
      </c>
      <c r="N19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70" t="e">
        <f>VLOOKUP(TableOMP[[#This Row],[Label]],TableAvg[],2,FALSE)</f>
        <v>#N/A</v>
      </c>
      <c r="P1970" t="e">
        <f>VLOOKUP(TableOMP[[#This Row],[Label]],TableAvg[],3,FALSE)</f>
        <v>#N/A</v>
      </c>
      <c r="Q1970" t="e">
        <f>TableOMP[[#This Row],[Avg]]-$U$2*TableOMP[[#This Row],[StdDev]]</f>
        <v>#N/A</v>
      </c>
      <c r="R1970" t="e">
        <f>TableOMP[[#This Row],[Avg]]+$U$2*TableOMP[[#This Row],[StdDev]]</f>
        <v>#N/A</v>
      </c>
      <c r="S1970" t="e">
        <f>IF(AND(TableOMP[[#This Row],[total_time]]&gt;=TableOMP[[#This Row],[Low]], TableOMP[[#This Row],[total_time]]&lt;=TableOMP[[#This Row],[High]]),1,0)</f>
        <v>#N/A</v>
      </c>
    </row>
    <row r="1971" spans="11:19" x14ac:dyDescent="0.25">
      <c r="K1971" t="str">
        <f t="shared" si="30"/>
        <v/>
      </c>
      <c r="N19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71" t="e">
        <f>VLOOKUP(TableOMP[[#This Row],[Label]],TableAvg[],2,FALSE)</f>
        <v>#N/A</v>
      </c>
      <c r="P1971" t="e">
        <f>VLOOKUP(TableOMP[[#This Row],[Label]],TableAvg[],3,FALSE)</f>
        <v>#N/A</v>
      </c>
      <c r="Q1971" t="e">
        <f>TableOMP[[#This Row],[Avg]]-$U$2*TableOMP[[#This Row],[StdDev]]</f>
        <v>#N/A</v>
      </c>
      <c r="R1971" t="e">
        <f>TableOMP[[#This Row],[Avg]]+$U$2*TableOMP[[#This Row],[StdDev]]</f>
        <v>#N/A</v>
      </c>
      <c r="S1971" t="e">
        <f>IF(AND(TableOMP[[#This Row],[total_time]]&gt;=TableOMP[[#This Row],[Low]], TableOMP[[#This Row],[total_time]]&lt;=TableOMP[[#This Row],[High]]),1,0)</f>
        <v>#N/A</v>
      </c>
    </row>
    <row r="1972" spans="11:19" x14ac:dyDescent="0.25">
      <c r="K1972" t="str">
        <f t="shared" si="30"/>
        <v/>
      </c>
      <c r="N19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72" t="e">
        <f>VLOOKUP(TableOMP[[#This Row],[Label]],TableAvg[],2,FALSE)</f>
        <v>#N/A</v>
      </c>
      <c r="P1972" t="e">
        <f>VLOOKUP(TableOMP[[#This Row],[Label]],TableAvg[],3,FALSE)</f>
        <v>#N/A</v>
      </c>
      <c r="Q1972" t="e">
        <f>TableOMP[[#This Row],[Avg]]-$U$2*TableOMP[[#This Row],[StdDev]]</f>
        <v>#N/A</v>
      </c>
      <c r="R1972" t="e">
        <f>TableOMP[[#This Row],[Avg]]+$U$2*TableOMP[[#This Row],[StdDev]]</f>
        <v>#N/A</v>
      </c>
      <c r="S1972" t="e">
        <f>IF(AND(TableOMP[[#This Row],[total_time]]&gt;=TableOMP[[#This Row],[Low]], TableOMP[[#This Row],[total_time]]&lt;=TableOMP[[#This Row],[High]]),1,0)</f>
        <v>#N/A</v>
      </c>
    </row>
    <row r="1973" spans="11:19" x14ac:dyDescent="0.25">
      <c r="K1973" t="str">
        <f t="shared" si="30"/>
        <v/>
      </c>
      <c r="N19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73" t="e">
        <f>VLOOKUP(TableOMP[[#This Row],[Label]],TableAvg[],2,FALSE)</f>
        <v>#N/A</v>
      </c>
      <c r="P1973" t="e">
        <f>VLOOKUP(TableOMP[[#This Row],[Label]],TableAvg[],3,FALSE)</f>
        <v>#N/A</v>
      </c>
      <c r="Q1973" t="e">
        <f>TableOMP[[#This Row],[Avg]]-$U$2*TableOMP[[#This Row],[StdDev]]</f>
        <v>#N/A</v>
      </c>
      <c r="R1973" t="e">
        <f>TableOMP[[#This Row],[Avg]]+$U$2*TableOMP[[#This Row],[StdDev]]</f>
        <v>#N/A</v>
      </c>
      <c r="S1973" t="e">
        <f>IF(AND(TableOMP[[#This Row],[total_time]]&gt;=TableOMP[[#This Row],[Low]], TableOMP[[#This Row],[total_time]]&lt;=TableOMP[[#This Row],[High]]),1,0)</f>
        <v>#N/A</v>
      </c>
    </row>
    <row r="1974" spans="11:19" x14ac:dyDescent="0.25">
      <c r="K1974" t="str">
        <f t="shared" si="30"/>
        <v/>
      </c>
      <c r="N19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74" t="e">
        <f>VLOOKUP(TableOMP[[#This Row],[Label]],TableAvg[],2,FALSE)</f>
        <v>#N/A</v>
      </c>
      <c r="P1974" t="e">
        <f>VLOOKUP(TableOMP[[#This Row],[Label]],TableAvg[],3,FALSE)</f>
        <v>#N/A</v>
      </c>
      <c r="Q1974" t="e">
        <f>TableOMP[[#This Row],[Avg]]-$U$2*TableOMP[[#This Row],[StdDev]]</f>
        <v>#N/A</v>
      </c>
      <c r="R1974" t="e">
        <f>TableOMP[[#This Row],[Avg]]+$U$2*TableOMP[[#This Row],[StdDev]]</f>
        <v>#N/A</v>
      </c>
      <c r="S1974" t="e">
        <f>IF(AND(TableOMP[[#This Row],[total_time]]&gt;=TableOMP[[#This Row],[Low]], TableOMP[[#This Row],[total_time]]&lt;=TableOMP[[#This Row],[High]]),1,0)</f>
        <v>#N/A</v>
      </c>
    </row>
    <row r="1975" spans="11:19" x14ac:dyDescent="0.25">
      <c r="K1975" t="str">
        <f t="shared" si="30"/>
        <v/>
      </c>
      <c r="N19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75" t="e">
        <f>VLOOKUP(TableOMP[[#This Row],[Label]],TableAvg[],2,FALSE)</f>
        <v>#N/A</v>
      </c>
      <c r="P1975" t="e">
        <f>VLOOKUP(TableOMP[[#This Row],[Label]],TableAvg[],3,FALSE)</f>
        <v>#N/A</v>
      </c>
      <c r="Q1975" t="e">
        <f>TableOMP[[#This Row],[Avg]]-$U$2*TableOMP[[#This Row],[StdDev]]</f>
        <v>#N/A</v>
      </c>
      <c r="R1975" t="e">
        <f>TableOMP[[#This Row],[Avg]]+$U$2*TableOMP[[#This Row],[StdDev]]</f>
        <v>#N/A</v>
      </c>
      <c r="S1975" t="e">
        <f>IF(AND(TableOMP[[#This Row],[total_time]]&gt;=TableOMP[[#This Row],[Low]], TableOMP[[#This Row],[total_time]]&lt;=TableOMP[[#This Row],[High]]),1,0)</f>
        <v>#N/A</v>
      </c>
    </row>
    <row r="1976" spans="11:19" x14ac:dyDescent="0.25">
      <c r="K1976" t="str">
        <f t="shared" si="30"/>
        <v/>
      </c>
      <c r="N19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76" t="e">
        <f>VLOOKUP(TableOMP[[#This Row],[Label]],TableAvg[],2,FALSE)</f>
        <v>#N/A</v>
      </c>
      <c r="P1976" t="e">
        <f>VLOOKUP(TableOMP[[#This Row],[Label]],TableAvg[],3,FALSE)</f>
        <v>#N/A</v>
      </c>
      <c r="Q1976" t="e">
        <f>TableOMP[[#This Row],[Avg]]-$U$2*TableOMP[[#This Row],[StdDev]]</f>
        <v>#N/A</v>
      </c>
      <c r="R1976" t="e">
        <f>TableOMP[[#This Row],[Avg]]+$U$2*TableOMP[[#This Row],[StdDev]]</f>
        <v>#N/A</v>
      </c>
      <c r="S1976" t="e">
        <f>IF(AND(TableOMP[[#This Row],[total_time]]&gt;=TableOMP[[#This Row],[Low]], TableOMP[[#This Row],[total_time]]&lt;=TableOMP[[#This Row],[High]]),1,0)</f>
        <v>#N/A</v>
      </c>
    </row>
    <row r="1977" spans="11:19" x14ac:dyDescent="0.25">
      <c r="K1977" t="str">
        <f t="shared" si="30"/>
        <v/>
      </c>
      <c r="N19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77" t="e">
        <f>VLOOKUP(TableOMP[[#This Row],[Label]],TableAvg[],2,FALSE)</f>
        <v>#N/A</v>
      </c>
      <c r="P1977" t="e">
        <f>VLOOKUP(TableOMP[[#This Row],[Label]],TableAvg[],3,FALSE)</f>
        <v>#N/A</v>
      </c>
      <c r="Q1977" t="e">
        <f>TableOMP[[#This Row],[Avg]]-$U$2*TableOMP[[#This Row],[StdDev]]</f>
        <v>#N/A</v>
      </c>
      <c r="R1977" t="e">
        <f>TableOMP[[#This Row],[Avg]]+$U$2*TableOMP[[#This Row],[StdDev]]</f>
        <v>#N/A</v>
      </c>
      <c r="S1977" t="e">
        <f>IF(AND(TableOMP[[#This Row],[total_time]]&gt;=TableOMP[[#This Row],[Low]], TableOMP[[#This Row],[total_time]]&lt;=TableOMP[[#This Row],[High]]),1,0)</f>
        <v>#N/A</v>
      </c>
    </row>
    <row r="1978" spans="11:19" x14ac:dyDescent="0.25">
      <c r="K1978" t="str">
        <f t="shared" si="30"/>
        <v/>
      </c>
      <c r="N19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78" t="e">
        <f>VLOOKUP(TableOMP[[#This Row],[Label]],TableAvg[],2,FALSE)</f>
        <v>#N/A</v>
      </c>
      <c r="P1978" t="e">
        <f>VLOOKUP(TableOMP[[#This Row],[Label]],TableAvg[],3,FALSE)</f>
        <v>#N/A</v>
      </c>
      <c r="Q1978" t="e">
        <f>TableOMP[[#This Row],[Avg]]-$U$2*TableOMP[[#This Row],[StdDev]]</f>
        <v>#N/A</v>
      </c>
      <c r="R1978" t="e">
        <f>TableOMP[[#This Row],[Avg]]+$U$2*TableOMP[[#This Row],[StdDev]]</f>
        <v>#N/A</v>
      </c>
      <c r="S1978" t="e">
        <f>IF(AND(TableOMP[[#This Row],[total_time]]&gt;=TableOMP[[#This Row],[Low]], TableOMP[[#This Row],[total_time]]&lt;=TableOMP[[#This Row],[High]]),1,0)</f>
        <v>#N/A</v>
      </c>
    </row>
    <row r="1979" spans="11:19" x14ac:dyDescent="0.25">
      <c r="K1979" t="str">
        <f t="shared" si="30"/>
        <v/>
      </c>
      <c r="N19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79" t="e">
        <f>VLOOKUP(TableOMP[[#This Row],[Label]],TableAvg[],2,FALSE)</f>
        <v>#N/A</v>
      </c>
      <c r="P1979" t="e">
        <f>VLOOKUP(TableOMP[[#This Row],[Label]],TableAvg[],3,FALSE)</f>
        <v>#N/A</v>
      </c>
      <c r="Q1979" t="e">
        <f>TableOMP[[#This Row],[Avg]]-$U$2*TableOMP[[#This Row],[StdDev]]</f>
        <v>#N/A</v>
      </c>
      <c r="R1979" t="e">
        <f>TableOMP[[#This Row],[Avg]]+$U$2*TableOMP[[#This Row],[StdDev]]</f>
        <v>#N/A</v>
      </c>
      <c r="S1979" t="e">
        <f>IF(AND(TableOMP[[#This Row],[total_time]]&gt;=TableOMP[[#This Row],[Low]], TableOMP[[#This Row],[total_time]]&lt;=TableOMP[[#This Row],[High]]),1,0)</f>
        <v>#N/A</v>
      </c>
    </row>
    <row r="1980" spans="11:19" x14ac:dyDescent="0.25">
      <c r="K1980" t="str">
        <f t="shared" si="30"/>
        <v/>
      </c>
      <c r="N19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80" t="e">
        <f>VLOOKUP(TableOMP[[#This Row],[Label]],TableAvg[],2,FALSE)</f>
        <v>#N/A</v>
      </c>
      <c r="P1980" t="e">
        <f>VLOOKUP(TableOMP[[#This Row],[Label]],TableAvg[],3,FALSE)</f>
        <v>#N/A</v>
      </c>
      <c r="Q1980" t="e">
        <f>TableOMP[[#This Row],[Avg]]-$U$2*TableOMP[[#This Row],[StdDev]]</f>
        <v>#N/A</v>
      </c>
      <c r="R1980" t="e">
        <f>TableOMP[[#This Row],[Avg]]+$U$2*TableOMP[[#This Row],[StdDev]]</f>
        <v>#N/A</v>
      </c>
      <c r="S1980" t="e">
        <f>IF(AND(TableOMP[[#This Row],[total_time]]&gt;=TableOMP[[#This Row],[Low]], TableOMP[[#This Row],[total_time]]&lt;=TableOMP[[#This Row],[High]]),1,0)</f>
        <v>#N/A</v>
      </c>
    </row>
    <row r="1981" spans="11:19" x14ac:dyDescent="0.25">
      <c r="K1981" t="str">
        <f t="shared" si="30"/>
        <v/>
      </c>
      <c r="N19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81" t="e">
        <f>VLOOKUP(TableOMP[[#This Row],[Label]],TableAvg[],2,FALSE)</f>
        <v>#N/A</v>
      </c>
      <c r="P1981" t="e">
        <f>VLOOKUP(TableOMP[[#This Row],[Label]],TableAvg[],3,FALSE)</f>
        <v>#N/A</v>
      </c>
      <c r="Q1981" t="e">
        <f>TableOMP[[#This Row],[Avg]]-$U$2*TableOMP[[#This Row],[StdDev]]</f>
        <v>#N/A</v>
      </c>
      <c r="R1981" t="e">
        <f>TableOMP[[#This Row],[Avg]]+$U$2*TableOMP[[#This Row],[StdDev]]</f>
        <v>#N/A</v>
      </c>
      <c r="S1981" t="e">
        <f>IF(AND(TableOMP[[#This Row],[total_time]]&gt;=TableOMP[[#This Row],[Low]], TableOMP[[#This Row],[total_time]]&lt;=TableOMP[[#This Row],[High]]),1,0)</f>
        <v>#N/A</v>
      </c>
    </row>
    <row r="1982" spans="11:19" x14ac:dyDescent="0.25">
      <c r="K1982" t="str">
        <f t="shared" si="30"/>
        <v/>
      </c>
      <c r="N19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82" t="e">
        <f>VLOOKUP(TableOMP[[#This Row],[Label]],TableAvg[],2,FALSE)</f>
        <v>#N/A</v>
      </c>
      <c r="P1982" t="e">
        <f>VLOOKUP(TableOMP[[#This Row],[Label]],TableAvg[],3,FALSE)</f>
        <v>#N/A</v>
      </c>
      <c r="Q1982" t="e">
        <f>TableOMP[[#This Row],[Avg]]-$U$2*TableOMP[[#This Row],[StdDev]]</f>
        <v>#N/A</v>
      </c>
      <c r="R1982" t="e">
        <f>TableOMP[[#This Row],[Avg]]+$U$2*TableOMP[[#This Row],[StdDev]]</f>
        <v>#N/A</v>
      </c>
      <c r="S1982" t="e">
        <f>IF(AND(TableOMP[[#This Row],[total_time]]&gt;=TableOMP[[#This Row],[Low]], TableOMP[[#This Row],[total_time]]&lt;=TableOMP[[#This Row],[High]]),1,0)</f>
        <v>#N/A</v>
      </c>
    </row>
    <row r="1983" spans="11:19" x14ac:dyDescent="0.25">
      <c r="K1983" t="str">
        <f t="shared" si="30"/>
        <v/>
      </c>
      <c r="N19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83" t="e">
        <f>VLOOKUP(TableOMP[[#This Row],[Label]],TableAvg[],2,FALSE)</f>
        <v>#N/A</v>
      </c>
      <c r="P1983" t="e">
        <f>VLOOKUP(TableOMP[[#This Row],[Label]],TableAvg[],3,FALSE)</f>
        <v>#N/A</v>
      </c>
      <c r="Q1983" t="e">
        <f>TableOMP[[#This Row],[Avg]]-$U$2*TableOMP[[#This Row],[StdDev]]</f>
        <v>#N/A</v>
      </c>
      <c r="R1983" t="e">
        <f>TableOMP[[#This Row],[Avg]]+$U$2*TableOMP[[#This Row],[StdDev]]</f>
        <v>#N/A</v>
      </c>
      <c r="S1983" t="e">
        <f>IF(AND(TableOMP[[#This Row],[total_time]]&gt;=TableOMP[[#This Row],[Low]], TableOMP[[#This Row],[total_time]]&lt;=TableOMP[[#This Row],[High]]),1,0)</f>
        <v>#N/A</v>
      </c>
    </row>
    <row r="1984" spans="11:19" x14ac:dyDescent="0.25">
      <c r="K1984" t="str">
        <f t="shared" si="30"/>
        <v/>
      </c>
      <c r="N19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84" t="e">
        <f>VLOOKUP(TableOMP[[#This Row],[Label]],TableAvg[],2,FALSE)</f>
        <v>#N/A</v>
      </c>
      <c r="P1984" t="e">
        <f>VLOOKUP(TableOMP[[#This Row],[Label]],TableAvg[],3,FALSE)</f>
        <v>#N/A</v>
      </c>
      <c r="Q1984" t="e">
        <f>TableOMP[[#This Row],[Avg]]-$U$2*TableOMP[[#This Row],[StdDev]]</f>
        <v>#N/A</v>
      </c>
      <c r="R1984" t="e">
        <f>TableOMP[[#This Row],[Avg]]+$U$2*TableOMP[[#This Row],[StdDev]]</f>
        <v>#N/A</v>
      </c>
      <c r="S1984" t="e">
        <f>IF(AND(TableOMP[[#This Row],[total_time]]&gt;=TableOMP[[#This Row],[Low]], TableOMP[[#This Row],[total_time]]&lt;=TableOMP[[#This Row],[High]]),1,0)</f>
        <v>#N/A</v>
      </c>
    </row>
    <row r="1985" spans="11:19" x14ac:dyDescent="0.25">
      <c r="K1985" t="str">
        <f t="shared" si="30"/>
        <v/>
      </c>
      <c r="N19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85" t="e">
        <f>VLOOKUP(TableOMP[[#This Row],[Label]],TableAvg[],2,FALSE)</f>
        <v>#N/A</v>
      </c>
      <c r="P1985" t="e">
        <f>VLOOKUP(TableOMP[[#This Row],[Label]],TableAvg[],3,FALSE)</f>
        <v>#N/A</v>
      </c>
      <c r="Q1985" t="e">
        <f>TableOMP[[#This Row],[Avg]]-$U$2*TableOMP[[#This Row],[StdDev]]</f>
        <v>#N/A</v>
      </c>
      <c r="R1985" t="e">
        <f>TableOMP[[#This Row],[Avg]]+$U$2*TableOMP[[#This Row],[StdDev]]</f>
        <v>#N/A</v>
      </c>
      <c r="S1985" t="e">
        <f>IF(AND(TableOMP[[#This Row],[total_time]]&gt;=TableOMP[[#This Row],[Low]], TableOMP[[#This Row],[total_time]]&lt;=TableOMP[[#This Row],[High]]),1,0)</f>
        <v>#N/A</v>
      </c>
    </row>
    <row r="1986" spans="11:19" x14ac:dyDescent="0.25">
      <c r="K1986" t="str">
        <f t="shared" si="30"/>
        <v/>
      </c>
      <c r="N19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86" t="e">
        <f>VLOOKUP(TableOMP[[#This Row],[Label]],TableAvg[],2,FALSE)</f>
        <v>#N/A</v>
      </c>
      <c r="P1986" t="e">
        <f>VLOOKUP(TableOMP[[#This Row],[Label]],TableAvg[],3,FALSE)</f>
        <v>#N/A</v>
      </c>
      <c r="Q1986" t="e">
        <f>TableOMP[[#This Row],[Avg]]-$U$2*TableOMP[[#This Row],[StdDev]]</f>
        <v>#N/A</v>
      </c>
      <c r="R1986" t="e">
        <f>TableOMP[[#This Row],[Avg]]+$U$2*TableOMP[[#This Row],[StdDev]]</f>
        <v>#N/A</v>
      </c>
      <c r="S1986" t="e">
        <f>IF(AND(TableOMP[[#This Row],[total_time]]&gt;=TableOMP[[#This Row],[Low]], TableOMP[[#This Row],[total_time]]&lt;=TableOMP[[#This Row],[High]]),1,0)</f>
        <v>#N/A</v>
      </c>
    </row>
    <row r="1987" spans="11:19" x14ac:dyDescent="0.25">
      <c r="K1987" t="str">
        <f t="shared" ref="K1987:K2050" si="31">MID(M1987,22,1)</f>
        <v/>
      </c>
      <c r="N19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87" t="e">
        <f>VLOOKUP(TableOMP[[#This Row],[Label]],TableAvg[],2,FALSE)</f>
        <v>#N/A</v>
      </c>
      <c r="P1987" t="e">
        <f>VLOOKUP(TableOMP[[#This Row],[Label]],TableAvg[],3,FALSE)</f>
        <v>#N/A</v>
      </c>
      <c r="Q1987" t="e">
        <f>TableOMP[[#This Row],[Avg]]-$U$2*TableOMP[[#This Row],[StdDev]]</f>
        <v>#N/A</v>
      </c>
      <c r="R1987" t="e">
        <f>TableOMP[[#This Row],[Avg]]+$U$2*TableOMP[[#This Row],[StdDev]]</f>
        <v>#N/A</v>
      </c>
      <c r="S1987" t="e">
        <f>IF(AND(TableOMP[[#This Row],[total_time]]&gt;=TableOMP[[#This Row],[Low]], TableOMP[[#This Row],[total_time]]&lt;=TableOMP[[#This Row],[High]]),1,0)</f>
        <v>#N/A</v>
      </c>
    </row>
    <row r="1988" spans="11:19" x14ac:dyDescent="0.25">
      <c r="K1988" t="str">
        <f t="shared" si="31"/>
        <v/>
      </c>
      <c r="N19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88" t="e">
        <f>VLOOKUP(TableOMP[[#This Row],[Label]],TableAvg[],2,FALSE)</f>
        <v>#N/A</v>
      </c>
      <c r="P1988" t="e">
        <f>VLOOKUP(TableOMP[[#This Row],[Label]],TableAvg[],3,FALSE)</f>
        <v>#N/A</v>
      </c>
      <c r="Q1988" t="e">
        <f>TableOMP[[#This Row],[Avg]]-$U$2*TableOMP[[#This Row],[StdDev]]</f>
        <v>#N/A</v>
      </c>
      <c r="R1988" t="e">
        <f>TableOMP[[#This Row],[Avg]]+$U$2*TableOMP[[#This Row],[StdDev]]</f>
        <v>#N/A</v>
      </c>
      <c r="S1988" t="e">
        <f>IF(AND(TableOMP[[#This Row],[total_time]]&gt;=TableOMP[[#This Row],[Low]], TableOMP[[#This Row],[total_time]]&lt;=TableOMP[[#This Row],[High]]),1,0)</f>
        <v>#N/A</v>
      </c>
    </row>
    <row r="1989" spans="11:19" x14ac:dyDescent="0.25">
      <c r="K1989" t="str">
        <f t="shared" si="31"/>
        <v/>
      </c>
      <c r="N19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89" t="e">
        <f>VLOOKUP(TableOMP[[#This Row],[Label]],TableAvg[],2,FALSE)</f>
        <v>#N/A</v>
      </c>
      <c r="P1989" t="e">
        <f>VLOOKUP(TableOMP[[#This Row],[Label]],TableAvg[],3,FALSE)</f>
        <v>#N/A</v>
      </c>
      <c r="Q1989" t="e">
        <f>TableOMP[[#This Row],[Avg]]-$U$2*TableOMP[[#This Row],[StdDev]]</f>
        <v>#N/A</v>
      </c>
      <c r="R1989" t="e">
        <f>TableOMP[[#This Row],[Avg]]+$U$2*TableOMP[[#This Row],[StdDev]]</f>
        <v>#N/A</v>
      </c>
      <c r="S1989" t="e">
        <f>IF(AND(TableOMP[[#This Row],[total_time]]&gt;=TableOMP[[#This Row],[Low]], TableOMP[[#This Row],[total_time]]&lt;=TableOMP[[#This Row],[High]]),1,0)</f>
        <v>#N/A</v>
      </c>
    </row>
    <row r="1990" spans="11:19" x14ac:dyDescent="0.25">
      <c r="K1990" t="str">
        <f t="shared" si="31"/>
        <v/>
      </c>
      <c r="N19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90" t="e">
        <f>VLOOKUP(TableOMP[[#This Row],[Label]],TableAvg[],2,FALSE)</f>
        <v>#N/A</v>
      </c>
      <c r="P1990" t="e">
        <f>VLOOKUP(TableOMP[[#This Row],[Label]],TableAvg[],3,FALSE)</f>
        <v>#N/A</v>
      </c>
      <c r="Q1990" t="e">
        <f>TableOMP[[#This Row],[Avg]]-$U$2*TableOMP[[#This Row],[StdDev]]</f>
        <v>#N/A</v>
      </c>
      <c r="R1990" t="e">
        <f>TableOMP[[#This Row],[Avg]]+$U$2*TableOMP[[#This Row],[StdDev]]</f>
        <v>#N/A</v>
      </c>
      <c r="S1990" t="e">
        <f>IF(AND(TableOMP[[#This Row],[total_time]]&gt;=TableOMP[[#This Row],[Low]], TableOMP[[#This Row],[total_time]]&lt;=TableOMP[[#This Row],[High]]),1,0)</f>
        <v>#N/A</v>
      </c>
    </row>
    <row r="1991" spans="11:19" x14ac:dyDescent="0.25">
      <c r="K1991" t="str">
        <f t="shared" si="31"/>
        <v/>
      </c>
      <c r="N19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91" t="e">
        <f>VLOOKUP(TableOMP[[#This Row],[Label]],TableAvg[],2,FALSE)</f>
        <v>#N/A</v>
      </c>
      <c r="P1991" t="e">
        <f>VLOOKUP(TableOMP[[#This Row],[Label]],TableAvg[],3,FALSE)</f>
        <v>#N/A</v>
      </c>
      <c r="Q1991" t="e">
        <f>TableOMP[[#This Row],[Avg]]-$U$2*TableOMP[[#This Row],[StdDev]]</f>
        <v>#N/A</v>
      </c>
      <c r="R1991" t="e">
        <f>TableOMP[[#This Row],[Avg]]+$U$2*TableOMP[[#This Row],[StdDev]]</f>
        <v>#N/A</v>
      </c>
      <c r="S1991" t="e">
        <f>IF(AND(TableOMP[[#This Row],[total_time]]&gt;=TableOMP[[#This Row],[Low]], TableOMP[[#This Row],[total_time]]&lt;=TableOMP[[#This Row],[High]]),1,0)</f>
        <v>#N/A</v>
      </c>
    </row>
    <row r="1992" spans="11:19" x14ac:dyDescent="0.25">
      <c r="K1992" t="str">
        <f t="shared" si="31"/>
        <v/>
      </c>
      <c r="N19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92" t="e">
        <f>VLOOKUP(TableOMP[[#This Row],[Label]],TableAvg[],2,FALSE)</f>
        <v>#N/A</v>
      </c>
      <c r="P1992" t="e">
        <f>VLOOKUP(TableOMP[[#This Row],[Label]],TableAvg[],3,FALSE)</f>
        <v>#N/A</v>
      </c>
      <c r="Q1992" t="e">
        <f>TableOMP[[#This Row],[Avg]]-$U$2*TableOMP[[#This Row],[StdDev]]</f>
        <v>#N/A</v>
      </c>
      <c r="R1992" t="e">
        <f>TableOMP[[#This Row],[Avg]]+$U$2*TableOMP[[#This Row],[StdDev]]</f>
        <v>#N/A</v>
      </c>
      <c r="S1992" t="e">
        <f>IF(AND(TableOMP[[#This Row],[total_time]]&gt;=TableOMP[[#This Row],[Low]], TableOMP[[#This Row],[total_time]]&lt;=TableOMP[[#This Row],[High]]),1,0)</f>
        <v>#N/A</v>
      </c>
    </row>
    <row r="1993" spans="11:19" x14ac:dyDescent="0.25">
      <c r="K1993" t="str">
        <f t="shared" si="31"/>
        <v/>
      </c>
      <c r="N19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93" t="e">
        <f>VLOOKUP(TableOMP[[#This Row],[Label]],TableAvg[],2,FALSE)</f>
        <v>#N/A</v>
      </c>
      <c r="P1993" t="e">
        <f>VLOOKUP(TableOMP[[#This Row],[Label]],TableAvg[],3,FALSE)</f>
        <v>#N/A</v>
      </c>
      <c r="Q1993" t="e">
        <f>TableOMP[[#This Row],[Avg]]-$U$2*TableOMP[[#This Row],[StdDev]]</f>
        <v>#N/A</v>
      </c>
      <c r="R1993" t="e">
        <f>TableOMP[[#This Row],[Avg]]+$U$2*TableOMP[[#This Row],[StdDev]]</f>
        <v>#N/A</v>
      </c>
      <c r="S1993" t="e">
        <f>IF(AND(TableOMP[[#This Row],[total_time]]&gt;=TableOMP[[#This Row],[Low]], TableOMP[[#This Row],[total_time]]&lt;=TableOMP[[#This Row],[High]]),1,0)</f>
        <v>#N/A</v>
      </c>
    </row>
    <row r="1994" spans="11:19" x14ac:dyDescent="0.25">
      <c r="K1994" t="str">
        <f t="shared" si="31"/>
        <v/>
      </c>
      <c r="N19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94" t="e">
        <f>VLOOKUP(TableOMP[[#This Row],[Label]],TableAvg[],2,FALSE)</f>
        <v>#N/A</v>
      </c>
      <c r="P1994" t="e">
        <f>VLOOKUP(TableOMP[[#This Row],[Label]],TableAvg[],3,FALSE)</f>
        <v>#N/A</v>
      </c>
      <c r="Q1994" t="e">
        <f>TableOMP[[#This Row],[Avg]]-$U$2*TableOMP[[#This Row],[StdDev]]</f>
        <v>#N/A</v>
      </c>
      <c r="R1994" t="e">
        <f>TableOMP[[#This Row],[Avg]]+$U$2*TableOMP[[#This Row],[StdDev]]</f>
        <v>#N/A</v>
      </c>
      <c r="S1994" t="e">
        <f>IF(AND(TableOMP[[#This Row],[total_time]]&gt;=TableOMP[[#This Row],[Low]], TableOMP[[#This Row],[total_time]]&lt;=TableOMP[[#This Row],[High]]),1,0)</f>
        <v>#N/A</v>
      </c>
    </row>
    <row r="1995" spans="11:19" x14ac:dyDescent="0.25">
      <c r="K1995" t="str">
        <f t="shared" si="31"/>
        <v/>
      </c>
      <c r="N19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95" t="e">
        <f>VLOOKUP(TableOMP[[#This Row],[Label]],TableAvg[],2,FALSE)</f>
        <v>#N/A</v>
      </c>
      <c r="P1995" t="e">
        <f>VLOOKUP(TableOMP[[#This Row],[Label]],TableAvg[],3,FALSE)</f>
        <v>#N/A</v>
      </c>
      <c r="Q1995" t="e">
        <f>TableOMP[[#This Row],[Avg]]-$U$2*TableOMP[[#This Row],[StdDev]]</f>
        <v>#N/A</v>
      </c>
      <c r="R1995" t="e">
        <f>TableOMP[[#This Row],[Avg]]+$U$2*TableOMP[[#This Row],[StdDev]]</f>
        <v>#N/A</v>
      </c>
      <c r="S1995" t="e">
        <f>IF(AND(TableOMP[[#This Row],[total_time]]&gt;=TableOMP[[#This Row],[Low]], TableOMP[[#This Row],[total_time]]&lt;=TableOMP[[#This Row],[High]]),1,0)</f>
        <v>#N/A</v>
      </c>
    </row>
    <row r="1996" spans="11:19" x14ac:dyDescent="0.25">
      <c r="K1996" t="str">
        <f t="shared" si="31"/>
        <v/>
      </c>
      <c r="N19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96" t="e">
        <f>VLOOKUP(TableOMP[[#This Row],[Label]],TableAvg[],2,FALSE)</f>
        <v>#N/A</v>
      </c>
      <c r="P1996" t="e">
        <f>VLOOKUP(TableOMP[[#This Row],[Label]],TableAvg[],3,FALSE)</f>
        <v>#N/A</v>
      </c>
      <c r="Q1996" t="e">
        <f>TableOMP[[#This Row],[Avg]]-$U$2*TableOMP[[#This Row],[StdDev]]</f>
        <v>#N/A</v>
      </c>
      <c r="R1996" t="e">
        <f>TableOMP[[#This Row],[Avg]]+$U$2*TableOMP[[#This Row],[StdDev]]</f>
        <v>#N/A</v>
      </c>
      <c r="S1996" t="e">
        <f>IF(AND(TableOMP[[#This Row],[total_time]]&gt;=TableOMP[[#This Row],[Low]], TableOMP[[#This Row],[total_time]]&lt;=TableOMP[[#This Row],[High]]),1,0)</f>
        <v>#N/A</v>
      </c>
    </row>
    <row r="1997" spans="11:19" x14ac:dyDescent="0.25">
      <c r="K1997" t="str">
        <f t="shared" si="31"/>
        <v/>
      </c>
      <c r="N19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97" t="e">
        <f>VLOOKUP(TableOMP[[#This Row],[Label]],TableAvg[],2,FALSE)</f>
        <v>#N/A</v>
      </c>
      <c r="P1997" t="e">
        <f>VLOOKUP(TableOMP[[#This Row],[Label]],TableAvg[],3,FALSE)</f>
        <v>#N/A</v>
      </c>
      <c r="Q1997" t="e">
        <f>TableOMP[[#This Row],[Avg]]-$U$2*TableOMP[[#This Row],[StdDev]]</f>
        <v>#N/A</v>
      </c>
      <c r="R1997" t="e">
        <f>TableOMP[[#This Row],[Avg]]+$U$2*TableOMP[[#This Row],[StdDev]]</f>
        <v>#N/A</v>
      </c>
      <c r="S1997" t="e">
        <f>IF(AND(TableOMP[[#This Row],[total_time]]&gt;=TableOMP[[#This Row],[Low]], TableOMP[[#This Row],[total_time]]&lt;=TableOMP[[#This Row],[High]]),1,0)</f>
        <v>#N/A</v>
      </c>
    </row>
    <row r="1998" spans="11:19" x14ac:dyDescent="0.25">
      <c r="K1998" t="str">
        <f t="shared" si="31"/>
        <v/>
      </c>
      <c r="N19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98" t="e">
        <f>VLOOKUP(TableOMP[[#This Row],[Label]],TableAvg[],2,FALSE)</f>
        <v>#N/A</v>
      </c>
      <c r="P1998" t="e">
        <f>VLOOKUP(TableOMP[[#This Row],[Label]],TableAvg[],3,FALSE)</f>
        <v>#N/A</v>
      </c>
      <c r="Q1998" t="e">
        <f>TableOMP[[#This Row],[Avg]]-$U$2*TableOMP[[#This Row],[StdDev]]</f>
        <v>#N/A</v>
      </c>
      <c r="R1998" t="e">
        <f>TableOMP[[#This Row],[Avg]]+$U$2*TableOMP[[#This Row],[StdDev]]</f>
        <v>#N/A</v>
      </c>
      <c r="S1998" t="e">
        <f>IF(AND(TableOMP[[#This Row],[total_time]]&gt;=TableOMP[[#This Row],[Low]], TableOMP[[#This Row],[total_time]]&lt;=TableOMP[[#This Row],[High]]),1,0)</f>
        <v>#N/A</v>
      </c>
    </row>
    <row r="1999" spans="11:19" x14ac:dyDescent="0.25">
      <c r="K1999" t="str">
        <f t="shared" si="31"/>
        <v/>
      </c>
      <c r="N19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999" t="e">
        <f>VLOOKUP(TableOMP[[#This Row],[Label]],TableAvg[],2,FALSE)</f>
        <v>#N/A</v>
      </c>
      <c r="P1999" t="e">
        <f>VLOOKUP(TableOMP[[#This Row],[Label]],TableAvg[],3,FALSE)</f>
        <v>#N/A</v>
      </c>
      <c r="Q1999" t="e">
        <f>TableOMP[[#This Row],[Avg]]-$U$2*TableOMP[[#This Row],[StdDev]]</f>
        <v>#N/A</v>
      </c>
      <c r="R1999" t="e">
        <f>TableOMP[[#This Row],[Avg]]+$U$2*TableOMP[[#This Row],[StdDev]]</f>
        <v>#N/A</v>
      </c>
      <c r="S1999" t="e">
        <f>IF(AND(TableOMP[[#This Row],[total_time]]&gt;=TableOMP[[#This Row],[Low]], TableOMP[[#This Row],[total_time]]&lt;=TableOMP[[#This Row],[High]]),1,0)</f>
        <v>#N/A</v>
      </c>
    </row>
    <row r="2000" spans="11:19" x14ac:dyDescent="0.25">
      <c r="K2000" t="str">
        <f t="shared" si="31"/>
        <v/>
      </c>
      <c r="N20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00" t="e">
        <f>VLOOKUP(TableOMP[[#This Row],[Label]],TableAvg[],2,FALSE)</f>
        <v>#N/A</v>
      </c>
      <c r="P2000" t="e">
        <f>VLOOKUP(TableOMP[[#This Row],[Label]],TableAvg[],3,FALSE)</f>
        <v>#N/A</v>
      </c>
      <c r="Q2000" t="e">
        <f>TableOMP[[#This Row],[Avg]]-$U$2*TableOMP[[#This Row],[StdDev]]</f>
        <v>#N/A</v>
      </c>
      <c r="R2000" t="e">
        <f>TableOMP[[#This Row],[Avg]]+$U$2*TableOMP[[#This Row],[StdDev]]</f>
        <v>#N/A</v>
      </c>
      <c r="S2000" t="e">
        <f>IF(AND(TableOMP[[#This Row],[total_time]]&gt;=TableOMP[[#This Row],[Low]], TableOMP[[#This Row],[total_time]]&lt;=TableOMP[[#This Row],[High]]),1,0)</f>
        <v>#N/A</v>
      </c>
    </row>
    <row r="2001" spans="11:19" x14ac:dyDescent="0.25">
      <c r="K2001" t="str">
        <f t="shared" si="31"/>
        <v/>
      </c>
      <c r="N20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01" t="e">
        <f>VLOOKUP(TableOMP[[#This Row],[Label]],TableAvg[],2,FALSE)</f>
        <v>#N/A</v>
      </c>
      <c r="P2001" t="e">
        <f>VLOOKUP(TableOMP[[#This Row],[Label]],TableAvg[],3,FALSE)</f>
        <v>#N/A</v>
      </c>
      <c r="Q2001" t="e">
        <f>TableOMP[[#This Row],[Avg]]-$U$2*TableOMP[[#This Row],[StdDev]]</f>
        <v>#N/A</v>
      </c>
      <c r="R2001" t="e">
        <f>TableOMP[[#This Row],[Avg]]+$U$2*TableOMP[[#This Row],[StdDev]]</f>
        <v>#N/A</v>
      </c>
      <c r="S2001" t="e">
        <f>IF(AND(TableOMP[[#This Row],[total_time]]&gt;=TableOMP[[#This Row],[Low]], TableOMP[[#This Row],[total_time]]&lt;=TableOMP[[#This Row],[High]]),1,0)</f>
        <v>#N/A</v>
      </c>
    </row>
    <row r="2002" spans="11:19" x14ac:dyDescent="0.25">
      <c r="K2002" t="str">
        <f t="shared" si="31"/>
        <v/>
      </c>
      <c r="N20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02" t="e">
        <f>VLOOKUP(TableOMP[[#This Row],[Label]],TableAvg[],2,FALSE)</f>
        <v>#N/A</v>
      </c>
      <c r="P2002" t="e">
        <f>VLOOKUP(TableOMP[[#This Row],[Label]],TableAvg[],3,FALSE)</f>
        <v>#N/A</v>
      </c>
      <c r="Q2002" t="e">
        <f>TableOMP[[#This Row],[Avg]]-$U$2*TableOMP[[#This Row],[StdDev]]</f>
        <v>#N/A</v>
      </c>
      <c r="R2002" t="e">
        <f>TableOMP[[#This Row],[Avg]]+$U$2*TableOMP[[#This Row],[StdDev]]</f>
        <v>#N/A</v>
      </c>
      <c r="S2002" t="e">
        <f>IF(AND(TableOMP[[#This Row],[total_time]]&gt;=TableOMP[[#This Row],[Low]], TableOMP[[#This Row],[total_time]]&lt;=TableOMP[[#This Row],[High]]),1,0)</f>
        <v>#N/A</v>
      </c>
    </row>
    <row r="2003" spans="11:19" x14ac:dyDescent="0.25">
      <c r="K2003" t="str">
        <f t="shared" si="31"/>
        <v/>
      </c>
      <c r="N20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03" t="e">
        <f>VLOOKUP(TableOMP[[#This Row],[Label]],TableAvg[],2,FALSE)</f>
        <v>#N/A</v>
      </c>
      <c r="P2003" t="e">
        <f>VLOOKUP(TableOMP[[#This Row],[Label]],TableAvg[],3,FALSE)</f>
        <v>#N/A</v>
      </c>
      <c r="Q2003" t="e">
        <f>TableOMP[[#This Row],[Avg]]-$U$2*TableOMP[[#This Row],[StdDev]]</f>
        <v>#N/A</v>
      </c>
      <c r="R2003" t="e">
        <f>TableOMP[[#This Row],[Avg]]+$U$2*TableOMP[[#This Row],[StdDev]]</f>
        <v>#N/A</v>
      </c>
      <c r="S2003" t="e">
        <f>IF(AND(TableOMP[[#This Row],[total_time]]&gt;=TableOMP[[#This Row],[Low]], TableOMP[[#This Row],[total_time]]&lt;=TableOMP[[#This Row],[High]]),1,0)</f>
        <v>#N/A</v>
      </c>
    </row>
    <row r="2004" spans="11:19" x14ac:dyDescent="0.25">
      <c r="K2004" t="str">
        <f t="shared" si="31"/>
        <v/>
      </c>
      <c r="N20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04" t="e">
        <f>VLOOKUP(TableOMP[[#This Row],[Label]],TableAvg[],2,FALSE)</f>
        <v>#N/A</v>
      </c>
      <c r="P2004" t="e">
        <f>VLOOKUP(TableOMP[[#This Row],[Label]],TableAvg[],3,FALSE)</f>
        <v>#N/A</v>
      </c>
      <c r="Q2004" t="e">
        <f>TableOMP[[#This Row],[Avg]]-$U$2*TableOMP[[#This Row],[StdDev]]</f>
        <v>#N/A</v>
      </c>
      <c r="R2004" t="e">
        <f>TableOMP[[#This Row],[Avg]]+$U$2*TableOMP[[#This Row],[StdDev]]</f>
        <v>#N/A</v>
      </c>
      <c r="S2004" t="e">
        <f>IF(AND(TableOMP[[#This Row],[total_time]]&gt;=TableOMP[[#This Row],[Low]], TableOMP[[#This Row],[total_time]]&lt;=TableOMP[[#This Row],[High]]),1,0)</f>
        <v>#N/A</v>
      </c>
    </row>
    <row r="2005" spans="11:19" x14ac:dyDescent="0.25">
      <c r="K2005" t="str">
        <f t="shared" si="31"/>
        <v/>
      </c>
      <c r="N20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05" t="e">
        <f>VLOOKUP(TableOMP[[#This Row],[Label]],TableAvg[],2,FALSE)</f>
        <v>#N/A</v>
      </c>
      <c r="P2005" t="e">
        <f>VLOOKUP(TableOMP[[#This Row],[Label]],TableAvg[],3,FALSE)</f>
        <v>#N/A</v>
      </c>
      <c r="Q2005" t="e">
        <f>TableOMP[[#This Row],[Avg]]-$U$2*TableOMP[[#This Row],[StdDev]]</f>
        <v>#N/A</v>
      </c>
      <c r="R2005" t="e">
        <f>TableOMP[[#This Row],[Avg]]+$U$2*TableOMP[[#This Row],[StdDev]]</f>
        <v>#N/A</v>
      </c>
      <c r="S2005" t="e">
        <f>IF(AND(TableOMP[[#This Row],[total_time]]&gt;=TableOMP[[#This Row],[Low]], TableOMP[[#This Row],[total_time]]&lt;=TableOMP[[#This Row],[High]]),1,0)</f>
        <v>#N/A</v>
      </c>
    </row>
    <row r="2006" spans="11:19" x14ac:dyDescent="0.25">
      <c r="K2006" t="str">
        <f t="shared" si="31"/>
        <v/>
      </c>
      <c r="N20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06" t="e">
        <f>VLOOKUP(TableOMP[[#This Row],[Label]],TableAvg[],2,FALSE)</f>
        <v>#N/A</v>
      </c>
      <c r="P2006" t="e">
        <f>VLOOKUP(TableOMP[[#This Row],[Label]],TableAvg[],3,FALSE)</f>
        <v>#N/A</v>
      </c>
      <c r="Q2006" t="e">
        <f>TableOMP[[#This Row],[Avg]]-$U$2*TableOMP[[#This Row],[StdDev]]</f>
        <v>#N/A</v>
      </c>
      <c r="R2006" t="e">
        <f>TableOMP[[#This Row],[Avg]]+$U$2*TableOMP[[#This Row],[StdDev]]</f>
        <v>#N/A</v>
      </c>
      <c r="S2006" t="e">
        <f>IF(AND(TableOMP[[#This Row],[total_time]]&gt;=TableOMP[[#This Row],[Low]], TableOMP[[#This Row],[total_time]]&lt;=TableOMP[[#This Row],[High]]),1,0)</f>
        <v>#N/A</v>
      </c>
    </row>
    <row r="2007" spans="11:19" x14ac:dyDescent="0.25">
      <c r="K2007" t="str">
        <f t="shared" si="31"/>
        <v/>
      </c>
      <c r="N20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07" t="e">
        <f>VLOOKUP(TableOMP[[#This Row],[Label]],TableAvg[],2,FALSE)</f>
        <v>#N/A</v>
      </c>
      <c r="P2007" t="e">
        <f>VLOOKUP(TableOMP[[#This Row],[Label]],TableAvg[],3,FALSE)</f>
        <v>#N/A</v>
      </c>
      <c r="Q2007" t="e">
        <f>TableOMP[[#This Row],[Avg]]-$U$2*TableOMP[[#This Row],[StdDev]]</f>
        <v>#N/A</v>
      </c>
      <c r="R2007" t="e">
        <f>TableOMP[[#This Row],[Avg]]+$U$2*TableOMP[[#This Row],[StdDev]]</f>
        <v>#N/A</v>
      </c>
      <c r="S2007" t="e">
        <f>IF(AND(TableOMP[[#This Row],[total_time]]&gt;=TableOMP[[#This Row],[Low]], TableOMP[[#This Row],[total_time]]&lt;=TableOMP[[#This Row],[High]]),1,0)</f>
        <v>#N/A</v>
      </c>
    </row>
    <row r="2008" spans="11:19" x14ac:dyDescent="0.25">
      <c r="K2008" t="str">
        <f t="shared" si="31"/>
        <v/>
      </c>
      <c r="N20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08" t="e">
        <f>VLOOKUP(TableOMP[[#This Row],[Label]],TableAvg[],2,FALSE)</f>
        <v>#N/A</v>
      </c>
      <c r="P2008" t="e">
        <f>VLOOKUP(TableOMP[[#This Row],[Label]],TableAvg[],3,FALSE)</f>
        <v>#N/A</v>
      </c>
      <c r="Q2008" t="e">
        <f>TableOMP[[#This Row],[Avg]]-$U$2*TableOMP[[#This Row],[StdDev]]</f>
        <v>#N/A</v>
      </c>
      <c r="R2008" t="e">
        <f>TableOMP[[#This Row],[Avg]]+$U$2*TableOMP[[#This Row],[StdDev]]</f>
        <v>#N/A</v>
      </c>
      <c r="S2008" t="e">
        <f>IF(AND(TableOMP[[#This Row],[total_time]]&gt;=TableOMP[[#This Row],[Low]], TableOMP[[#This Row],[total_time]]&lt;=TableOMP[[#This Row],[High]]),1,0)</f>
        <v>#N/A</v>
      </c>
    </row>
    <row r="2009" spans="11:19" x14ac:dyDescent="0.25">
      <c r="K2009" t="str">
        <f t="shared" si="31"/>
        <v/>
      </c>
      <c r="N20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09" t="e">
        <f>VLOOKUP(TableOMP[[#This Row],[Label]],TableAvg[],2,FALSE)</f>
        <v>#N/A</v>
      </c>
      <c r="P2009" t="e">
        <f>VLOOKUP(TableOMP[[#This Row],[Label]],TableAvg[],3,FALSE)</f>
        <v>#N/A</v>
      </c>
      <c r="Q2009" t="e">
        <f>TableOMP[[#This Row],[Avg]]-$U$2*TableOMP[[#This Row],[StdDev]]</f>
        <v>#N/A</v>
      </c>
      <c r="R2009" t="e">
        <f>TableOMP[[#This Row],[Avg]]+$U$2*TableOMP[[#This Row],[StdDev]]</f>
        <v>#N/A</v>
      </c>
      <c r="S2009" t="e">
        <f>IF(AND(TableOMP[[#This Row],[total_time]]&gt;=TableOMP[[#This Row],[Low]], TableOMP[[#This Row],[total_time]]&lt;=TableOMP[[#This Row],[High]]),1,0)</f>
        <v>#N/A</v>
      </c>
    </row>
    <row r="2010" spans="11:19" x14ac:dyDescent="0.25">
      <c r="K2010" t="str">
        <f t="shared" si="31"/>
        <v/>
      </c>
      <c r="N20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10" t="e">
        <f>VLOOKUP(TableOMP[[#This Row],[Label]],TableAvg[],2,FALSE)</f>
        <v>#N/A</v>
      </c>
      <c r="P2010" t="e">
        <f>VLOOKUP(TableOMP[[#This Row],[Label]],TableAvg[],3,FALSE)</f>
        <v>#N/A</v>
      </c>
      <c r="Q2010" t="e">
        <f>TableOMP[[#This Row],[Avg]]-$U$2*TableOMP[[#This Row],[StdDev]]</f>
        <v>#N/A</v>
      </c>
      <c r="R2010" t="e">
        <f>TableOMP[[#This Row],[Avg]]+$U$2*TableOMP[[#This Row],[StdDev]]</f>
        <v>#N/A</v>
      </c>
      <c r="S2010" t="e">
        <f>IF(AND(TableOMP[[#This Row],[total_time]]&gt;=TableOMP[[#This Row],[Low]], TableOMP[[#This Row],[total_time]]&lt;=TableOMP[[#This Row],[High]]),1,0)</f>
        <v>#N/A</v>
      </c>
    </row>
    <row r="2011" spans="11:19" x14ac:dyDescent="0.25">
      <c r="K2011" t="str">
        <f t="shared" si="31"/>
        <v/>
      </c>
      <c r="N20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11" t="e">
        <f>VLOOKUP(TableOMP[[#This Row],[Label]],TableAvg[],2,FALSE)</f>
        <v>#N/A</v>
      </c>
      <c r="P2011" t="e">
        <f>VLOOKUP(TableOMP[[#This Row],[Label]],TableAvg[],3,FALSE)</f>
        <v>#N/A</v>
      </c>
      <c r="Q2011" t="e">
        <f>TableOMP[[#This Row],[Avg]]-$U$2*TableOMP[[#This Row],[StdDev]]</f>
        <v>#N/A</v>
      </c>
      <c r="R2011" t="e">
        <f>TableOMP[[#This Row],[Avg]]+$U$2*TableOMP[[#This Row],[StdDev]]</f>
        <v>#N/A</v>
      </c>
      <c r="S2011" t="e">
        <f>IF(AND(TableOMP[[#This Row],[total_time]]&gt;=TableOMP[[#This Row],[Low]], TableOMP[[#This Row],[total_time]]&lt;=TableOMP[[#This Row],[High]]),1,0)</f>
        <v>#N/A</v>
      </c>
    </row>
    <row r="2012" spans="11:19" x14ac:dyDescent="0.25">
      <c r="K2012" t="str">
        <f t="shared" si="31"/>
        <v/>
      </c>
      <c r="N20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12" t="e">
        <f>VLOOKUP(TableOMP[[#This Row],[Label]],TableAvg[],2,FALSE)</f>
        <v>#N/A</v>
      </c>
      <c r="P2012" t="e">
        <f>VLOOKUP(TableOMP[[#This Row],[Label]],TableAvg[],3,FALSE)</f>
        <v>#N/A</v>
      </c>
      <c r="Q2012" t="e">
        <f>TableOMP[[#This Row],[Avg]]-$U$2*TableOMP[[#This Row],[StdDev]]</f>
        <v>#N/A</v>
      </c>
      <c r="R2012" t="e">
        <f>TableOMP[[#This Row],[Avg]]+$U$2*TableOMP[[#This Row],[StdDev]]</f>
        <v>#N/A</v>
      </c>
      <c r="S2012" t="e">
        <f>IF(AND(TableOMP[[#This Row],[total_time]]&gt;=TableOMP[[#This Row],[Low]], TableOMP[[#This Row],[total_time]]&lt;=TableOMP[[#This Row],[High]]),1,0)</f>
        <v>#N/A</v>
      </c>
    </row>
    <row r="2013" spans="11:19" x14ac:dyDescent="0.25">
      <c r="K2013" t="str">
        <f t="shared" si="31"/>
        <v/>
      </c>
      <c r="N20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13" t="e">
        <f>VLOOKUP(TableOMP[[#This Row],[Label]],TableAvg[],2,FALSE)</f>
        <v>#N/A</v>
      </c>
      <c r="P2013" t="e">
        <f>VLOOKUP(TableOMP[[#This Row],[Label]],TableAvg[],3,FALSE)</f>
        <v>#N/A</v>
      </c>
      <c r="Q2013" t="e">
        <f>TableOMP[[#This Row],[Avg]]-$U$2*TableOMP[[#This Row],[StdDev]]</f>
        <v>#N/A</v>
      </c>
      <c r="R2013" t="e">
        <f>TableOMP[[#This Row],[Avg]]+$U$2*TableOMP[[#This Row],[StdDev]]</f>
        <v>#N/A</v>
      </c>
      <c r="S2013" t="e">
        <f>IF(AND(TableOMP[[#This Row],[total_time]]&gt;=TableOMP[[#This Row],[Low]], TableOMP[[#This Row],[total_time]]&lt;=TableOMP[[#This Row],[High]]),1,0)</f>
        <v>#N/A</v>
      </c>
    </row>
    <row r="2014" spans="11:19" x14ac:dyDescent="0.25">
      <c r="K2014" t="str">
        <f t="shared" si="31"/>
        <v/>
      </c>
      <c r="N20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14" t="e">
        <f>VLOOKUP(TableOMP[[#This Row],[Label]],TableAvg[],2,FALSE)</f>
        <v>#N/A</v>
      </c>
      <c r="P2014" t="e">
        <f>VLOOKUP(TableOMP[[#This Row],[Label]],TableAvg[],3,FALSE)</f>
        <v>#N/A</v>
      </c>
      <c r="Q2014" t="e">
        <f>TableOMP[[#This Row],[Avg]]-$U$2*TableOMP[[#This Row],[StdDev]]</f>
        <v>#N/A</v>
      </c>
      <c r="R2014" t="e">
        <f>TableOMP[[#This Row],[Avg]]+$U$2*TableOMP[[#This Row],[StdDev]]</f>
        <v>#N/A</v>
      </c>
      <c r="S2014" t="e">
        <f>IF(AND(TableOMP[[#This Row],[total_time]]&gt;=TableOMP[[#This Row],[Low]], TableOMP[[#This Row],[total_time]]&lt;=TableOMP[[#This Row],[High]]),1,0)</f>
        <v>#N/A</v>
      </c>
    </row>
    <row r="2015" spans="11:19" x14ac:dyDescent="0.25">
      <c r="K2015" t="str">
        <f t="shared" si="31"/>
        <v/>
      </c>
      <c r="N20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15" t="e">
        <f>VLOOKUP(TableOMP[[#This Row],[Label]],TableAvg[],2,FALSE)</f>
        <v>#N/A</v>
      </c>
      <c r="P2015" t="e">
        <f>VLOOKUP(TableOMP[[#This Row],[Label]],TableAvg[],3,FALSE)</f>
        <v>#N/A</v>
      </c>
      <c r="Q2015" t="e">
        <f>TableOMP[[#This Row],[Avg]]-$U$2*TableOMP[[#This Row],[StdDev]]</f>
        <v>#N/A</v>
      </c>
      <c r="R2015" t="e">
        <f>TableOMP[[#This Row],[Avg]]+$U$2*TableOMP[[#This Row],[StdDev]]</f>
        <v>#N/A</v>
      </c>
      <c r="S2015" t="e">
        <f>IF(AND(TableOMP[[#This Row],[total_time]]&gt;=TableOMP[[#This Row],[Low]], TableOMP[[#This Row],[total_time]]&lt;=TableOMP[[#This Row],[High]]),1,0)</f>
        <v>#N/A</v>
      </c>
    </row>
    <row r="2016" spans="11:19" x14ac:dyDescent="0.25">
      <c r="K2016" t="str">
        <f t="shared" si="31"/>
        <v/>
      </c>
      <c r="N20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16" t="e">
        <f>VLOOKUP(TableOMP[[#This Row],[Label]],TableAvg[],2,FALSE)</f>
        <v>#N/A</v>
      </c>
      <c r="P2016" t="e">
        <f>VLOOKUP(TableOMP[[#This Row],[Label]],TableAvg[],3,FALSE)</f>
        <v>#N/A</v>
      </c>
      <c r="Q2016" t="e">
        <f>TableOMP[[#This Row],[Avg]]-$U$2*TableOMP[[#This Row],[StdDev]]</f>
        <v>#N/A</v>
      </c>
      <c r="R2016" t="e">
        <f>TableOMP[[#This Row],[Avg]]+$U$2*TableOMP[[#This Row],[StdDev]]</f>
        <v>#N/A</v>
      </c>
      <c r="S2016" t="e">
        <f>IF(AND(TableOMP[[#This Row],[total_time]]&gt;=TableOMP[[#This Row],[Low]], TableOMP[[#This Row],[total_time]]&lt;=TableOMP[[#This Row],[High]]),1,0)</f>
        <v>#N/A</v>
      </c>
    </row>
    <row r="2017" spans="11:19" x14ac:dyDescent="0.25">
      <c r="K2017" t="str">
        <f t="shared" si="31"/>
        <v/>
      </c>
      <c r="N20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17" t="e">
        <f>VLOOKUP(TableOMP[[#This Row],[Label]],TableAvg[],2,FALSE)</f>
        <v>#N/A</v>
      </c>
      <c r="P2017" t="e">
        <f>VLOOKUP(TableOMP[[#This Row],[Label]],TableAvg[],3,FALSE)</f>
        <v>#N/A</v>
      </c>
      <c r="Q2017" t="e">
        <f>TableOMP[[#This Row],[Avg]]-$U$2*TableOMP[[#This Row],[StdDev]]</f>
        <v>#N/A</v>
      </c>
      <c r="R2017" t="e">
        <f>TableOMP[[#This Row],[Avg]]+$U$2*TableOMP[[#This Row],[StdDev]]</f>
        <v>#N/A</v>
      </c>
      <c r="S2017" t="e">
        <f>IF(AND(TableOMP[[#This Row],[total_time]]&gt;=TableOMP[[#This Row],[Low]], TableOMP[[#This Row],[total_time]]&lt;=TableOMP[[#This Row],[High]]),1,0)</f>
        <v>#N/A</v>
      </c>
    </row>
    <row r="2018" spans="11:19" x14ac:dyDescent="0.25">
      <c r="K2018" t="str">
        <f t="shared" si="31"/>
        <v/>
      </c>
      <c r="N20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18" t="e">
        <f>VLOOKUP(TableOMP[[#This Row],[Label]],TableAvg[],2,FALSE)</f>
        <v>#N/A</v>
      </c>
      <c r="P2018" t="e">
        <f>VLOOKUP(TableOMP[[#This Row],[Label]],TableAvg[],3,FALSE)</f>
        <v>#N/A</v>
      </c>
      <c r="Q2018" t="e">
        <f>TableOMP[[#This Row],[Avg]]-$U$2*TableOMP[[#This Row],[StdDev]]</f>
        <v>#N/A</v>
      </c>
      <c r="R2018" t="e">
        <f>TableOMP[[#This Row],[Avg]]+$U$2*TableOMP[[#This Row],[StdDev]]</f>
        <v>#N/A</v>
      </c>
      <c r="S2018" t="e">
        <f>IF(AND(TableOMP[[#This Row],[total_time]]&gt;=TableOMP[[#This Row],[Low]], TableOMP[[#This Row],[total_time]]&lt;=TableOMP[[#This Row],[High]]),1,0)</f>
        <v>#N/A</v>
      </c>
    </row>
    <row r="2019" spans="11:19" x14ac:dyDescent="0.25">
      <c r="K2019" t="str">
        <f t="shared" si="31"/>
        <v/>
      </c>
      <c r="N20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19" t="e">
        <f>VLOOKUP(TableOMP[[#This Row],[Label]],TableAvg[],2,FALSE)</f>
        <v>#N/A</v>
      </c>
      <c r="P2019" t="e">
        <f>VLOOKUP(TableOMP[[#This Row],[Label]],TableAvg[],3,FALSE)</f>
        <v>#N/A</v>
      </c>
      <c r="Q2019" t="e">
        <f>TableOMP[[#This Row],[Avg]]-$U$2*TableOMP[[#This Row],[StdDev]]</f>
        <v>#N/A</v>
      </c>
      <c r="R2019" t="e">
        <f>TableOMP[[#This Row],[Avg]]+$U$2*TableOMP[[#This Row],[StdDev]]</f>
        <v>#N/A</v>
      </c>
      <c r="S2019" t="e">
        <f>IF(AND(TableOMP[[#This Row],[total_time]]&gt;=TableOMP[[#This Row],[Low]], TableOMP[[#This Row],[total_time]]&lt;=TableOMP[[#This Row],[High]]),1,0)</f>
        <v>#N/A</v>
      </c>
    </row>
    <row r="2020" spans="11:19" x14ac:dyDescent="0.25">
      <c r="K2020" t="str">
        <f t="shared" si="31"/>
        <v/>
      </c>
      <c r="N20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20" t="e">
        <f>VLOOKUP(TableOMP[[#This Row],[Label]],TableAvg[],2,FALSE)</f>
        <v>#N/A</v>
      </c>
      <c r="P2020" t="e">
        <f>VLOOKUP(TableOMP[[#This Row],[Label]],TableAvg[],3,FALSE)</f>
        <v>#N/A</v>
      </c>
      <c r="Q2020" t="e">
        <f>TableOMP[[#This Row],[Avg]]-$U$2*TableOMP[[#This Row],[StdDev]]</f>
        <v>#N/A</v>
      </c>
      <c r="R2020" t="e">
        <f>TableOMP[[#This Row],[Avg]]+$U$2*TableOMP[[#This Row],[StdDev]]</f>
        <v>#N/A</v>
      </c>
      <c r="S2020" t="e">
        <f>IF(AND(TableOMP[[#This Row],[total_time]]&gt;=TableOMP[[#This Row],[Low]], TableOMP[[#This Row],[total_time]]&lt;=TableOMP[[#This Row],[High]]),1,0)</f>
        <v>#N/A</v>
      </c>
    </row>
    <row r="2021" spans="11:19" x14ac:dyDescent="0.25">
      <c r="K2021" t="str">
        <f t="shared" si="31"/>
        <v/>
      </c>
      <c r="N20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21" t="e">
        <f>VLOOKUP(TableOMP[[#This Row],[Label]],TableAvg[],2,FALSE)</f>
        <v>#N/A</v>
      </c>
      <c r="P2021" t="e">
        <f>VLOOKUP(TableOMP[[#This Row],[Label]],TableAvg[],3,FALSE)</f>
        <v>#N/A</v>
      </c>
      <c r="Q2021" t="e">
        <f>TableOMP[[#This Row],[Avg]]-$U$2*TableOMP[[#This Row],[StdDev]]</f>
        <v>#N/A</v>
      </c>
      <c r="R2021" t="e">
        <f>TableOMP[[#This Row],[Avg]]+$U$2*TableOMP[[#This Row],[StdDev]]</f>
        <v>#N/A</v>
      </c>
      <c r="S2021" t="e">
        <f>IF(AND(TableOMP[[#This Row],[total_time]]&gt;=TableOMP[[#This Row],[Low]], TableOMP[[#This Row],[total_time]]&lt;=TableOMP[[#This Row],[High]]),1,0)</f>
        <v>#N/A</v>
      </c>
    </row>
    <row r="2022" spans="11:19" x14ac:dyDescent="0.25">
      <c r="K2022" t="str">
        <f t="shared" si="31"/>
        <v/>
      </c>
      <c r="N20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22" t="e">
        <f>VLOOKUP(TableOMP[[#This Row],[Label]],TableAvg[],2,FALSE)</f>
        <v>#N/A</v>
      </c>
      <c r="P2022" t="e">
        <f>VLOOKUP(TableOMP[[#This Row],[Label]],TableAvg[],3,FALSE)</f>
        <v>#N/A</v>
      </c>
      <c r="Q2022" t="e">
        <f>TableOMP[[#This Row],[Avg]]-$U$2*TableOMP[[#This Row],[StdDev]]</f>
        <v>#N/A</v>
      </c>
      <c r="R2022" t="e">
        <f>TableOMP[[#This Row],[Avg]]+$U$2*TableOMP[[#This Row],[StdDev]]</f>
        <v>#N/A</v>
      </c>
      <c r="S2022" t="e">
        <f>IF(AND(TableOMP[[#This Row],[total_time]]&gt;=TableOMP[[#This Row],[Low]], TableOMP[[#This Row],[total_time]]&lt;=TableOMP[[#This Row],[High]]),1,0)</f>
        <v>#N/A</v>
      </c>
    </row>
    <row r="2023" spans="11:19" x14ac:dyDescent="0.25">
      <c r="K2023" t="str">
        <f t="shared" si="31"/>
        <v/>
      </c>
      <c r="N20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23" t="e">
        <f>VLOOKUP(TableOMP[[#This Row],[Label]],TableAvg[],2,FALSE)</f>
        <v>#N/A</v>
      </c>
      <c r="P2023" t="e">
        <f>VLOOKUP(TableOMP[[#This Row],[Label]],TableAvg[],3,FALSE)</f>
        <v>#N/A</v>
      </c>
      <c r="Q2023" t="e">
        <f>TableOMP[[#This Row],[Avg]]-$U$2*TableOMP[[#This Row],[StdDev]]</f>
        <v>#N/A</v>
      </c>
      <c r="R2023" t="e">
        <f>TableOMP[[#This Row],[Avg]]+$U$2*TableOMP[[#This Row],[StdDev]]</f>
        <v>#N/A</v>
      </c>
      <c r="S2023" t="e">
        <f>IF(AND(TableOMP[[#This Row],[total_time]]&gt;=TableOMP[[#This Row],[Low]], TableOMP[[#This Row],[total_time]]&lt;=TableOMP[[#This Row],[High]]),1,0)</f>
        <v>#N/A</v>
      </c>
    </row>
    <row r="2024" spans="11:19" x14ac:dyDescent="0.25">
      <c r="K2024" t="str">
        <f t="shared" si="31"/>
        <v/>
      </c>
      <c r="N20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24" t="e">
        <f>VLOOKUP(TableOMP[[#This Row],[Label]],TableAvg[],2,FALSE)</f>
        <v>#N/A</v>
      </c>
      <c r="P2024" t="e">
        <f>VLOOKUP(TableOMP[[#This Row],[Label]],TableAvg[],3,FALSE)</f>
        <v>#N/A</v>
      </c>
      <c r="Q2024" t="e">
        <f>TableOMP[[#This Row],[Avg]]-$U$2*TableOMP[[#This Row],[StdDev]]</f>
        <v>#N/A</v>
      </c>
      <c r="R2024" t="e">
        <f>TableOMP[[#This Row],[Avg]]+$U$2*TableOMP[[#This Row],[StdDev]]</f>
        <v>#N/A</v>
      </c>
      <c r="S2024" t="e">
        <f>IF(AND(TableOMP[[#This Row],[total_time]]&gt;=TableOMP[[#This Row],[Low]], TableOMP[[#This Row],[total_time]]&lt;=TableOMP[[#This Row],[High]]),1,0)</f>
        <v>#N/A</v>
      </c>
    </row>
    <row r="2025" spans="11:19" x14ac:dyDescent="0.25">
      <c r="K2025" t="str">
        <f t="shared" si="31"/>
        <v/>
      </c>
      <c r="N20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25" t="e">
        <f>VLOOKUP(TableOMP[[#This Row],[Label]],TableAvg[],2,FALSE)</f>
        <v>#N/A</v>
      </c>
      <c r="P2025" t="e">
        <f>VLOOKUP(TableOMP[[#This Row],[Label]],TableAvg[],3,FALSE)</f>
        <v>#N/A</v>
      </c>
      <c r="Q2025" t="e">
        <f>TableOMP[[#This Row],[Avg]]-$U$2*TableOMP[[#This Row],[StdDev]]</f>
        <v>#N/A</v>
      </c>
      <c r="R2025" t="e">
        <f>TableOMP[[#This Row],[Avg]]+$U$2*TableOMP[[#This Row],[StdDev]]</f>
        <v>#N/A</v>
      </c>
      <c r="S2025" t="e">
        <f>IF(AND(TableOMP[[#This Row],[total_time]]&gt;=TableOMP[[#This Row],[Low]], TableOMP[[#This Row],[total_time]]&lt;=TableOMP[[#This Row],[High]]),1,0)</f>
        <v>#N/A</v>
      </c>
    </row>
    <row r="2026" spans="11:19" x14ac:dyDescent="0.25">
      <c r="K2026" t="str">
        <f t="shared" si="31"/>
        <v/>
      </c>
      <c r="N20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26" t="e">
        <f>VLOOKUP(TableOMP[[#This Row],[Label]],TableAvg[],2,FALSE)</f>
        <v>#N/A</v>
      </c>
      <c r="P2026" t="e">
        <f>VLOOKUP(TableOMP[[#This Row],[Label]],TableAvg[],3,FALSE)</f>
        <v>#N/A</v>
      </c>
      <c r="Q2026" t="e">
        <f>TableOMP[[#This Row],[Avg]]-$U$2*TableOMP[[#This Row],[StdDev]]</f>
        <v>#N/A</v>
      </c>
      <c r="R2026" t="e">
        <f>TableOMP[[#This Row],[Avg]]+$U$2*TableOMP[[#This Row],[StdDev]]</f>
        <v>#N/A</v>
      </c>
      <c r="S2026" t="e">
        <f>IF(AND(TableOMP[[#This Row],[total_time]]&gt;=TableOMP[[#This Row],[Low]], TableOMP[[#This Row],[total_time]]&lt;=TableOMP[[#This Row],[High]]),1,0)</f>
        <v>#N/A</v>
      </c>
    </row>
    <row r="2027" spans="11:19" x14ac:dyDescent="0.25">
      <c r="K2027" t="str">
        <f t="shared" si="31"/>
        <v/>
      </c>
      <c r="N20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27" t="e">
        <f>VLOOKUP(TableOMP[[#This Row],[Label]],TableAvg[],2,FALSE)</f>
        <v>#N/A</v>
      </c>
      <c r="P2027" t="e">
        <f>VLOOKUP(TableOMP[[#This Row],[Label]],TableAvg[],3,FALSE)</f>
        <v>#N/A</v>
      </c>
      <c r="Q2027" t="e">
        <f>TableOMP[[#This Row],[Avg]]-$U$2*TableOMP[[#This Row],[StdDev]]</f>
        <v>#N/A</v>
      </c>
      <c r="R2027" t="e">
        <f>TableOMP[[#This Row],[Avg]]+$U$2*TableOMP[[#This Row],[StdDev]]</f>
        <v>#N/A</v>
      </c>
      <c r="S2027" t="e">
        <f>IF(AND(TableOMP[[#This Row],[total_time]]&gt;=TableOMP[[#This Row],[Low]], TableOMP[[#This Row],[total_time]]&lt;=TableOMP[[#This Row],[High]]),1,0)</f>
        <v>#N/A</v>
      </c>
    </row>
    <row r="2028" spans="11:19" x14ac:dyDescent="0.25">
      <c r="K2028" t="str">
        <f t="shared" si="31"/>
        <v/>
      </c>
      <c r="N20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28" t="e">
        <f>VLOOKUP(TableOMP[[#This Row],[Label]],TableAvg[],2,FALSE)</f>
        <v>#N/A</v>
      </c>
      <c r="P2028" t="e">
        <f>VLOOKUP(TableOMP[[#This Row],[Label]],TableAvg[],3,FALSE)</f>
        <v>#N/A</v>
      </c>
      <c r="Q2028" t="e">
        <f>TableOMP[[#This Row],[Avg]]-$U$2*TableOMP[[#This Row],[StdDev]]</f>
        <v>#N/A</v>
      </c>
      <c r="R2028" t="e">
        <f>TableOMP[[#This Row],[Avg]]+$U$2*TableOMP[[#This Row],[StdDev]]</f>
        <v>#N/A</v>
      </c>
      <c r="S2028" t="e">
        <f>IF(AND(TableOMP[[#This Row],[total_time]]&gt;=TableOMP[[#This Row],[Low]], TableOMP[[#This Row],[total_time]]&lt;=TableOMP[[#This Row],[High]]),1,0)</f>
        <v>#N/A</v>
      </c>
    </row>
    <row r="2029" spans="11:19" x14ac:dyDescent="0.25">
      <c r="K2029" t="str">
        <f t="shared" si="31"/>
        <v/>
      </c>
      <c r="N20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29" t="e">
        <f>VLOOKUP(TableOMP[[#This Row],[Label]],TableAvg[],2,FALSE)</f>
        <v>#N/A</v>
      </c>
      <c r="P2029" t="e">
        <f>VLOOKUP(TableOMP[[#This Row],[Label]],TableAvg[],3,FALSE)</f>
        <v>#N/A</v>
      </c>
      <c r="Q2029" t="e">
        <f>TableOMP[[#This Row],[Avg]]-$U$2*TableOMP[[#This Row],[StdDev]]</f>
        <v>#N/A</v>
      </c>
      <c r="R2029" t="e">
        <f>TableOMP[[#This Row],[Avg]]+$U$2*TableOMP[[#This Row],[StdDev]]</f>
        <v>#N/A</v>
      </c>
      <c r="S2029" t="e">
        <f>IF(AND(TableOMP[[#This Row],[total_time]]&gt;=TableOMP[[#This Row],[Low]], TableOMP[[#This Row],[total_time]]&lt;=TableOMP[[#This Row],[High]]),1,0)</f>
        <v>#N/A</v>
      </c>
    </row>
    <row r="2030" spans="11:19" x14ac:dyDescent="0.25">
      <c r="K2030" t="str">
        <f t="shared" si="31"/>
        <v/>
      </c>
      <c r="N20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30" t="e">
        <f>VLOOKUP(TableOMP[[#This Row],[Label]],TableAvg[],2,FALSE)</f>
        <v>#N/A</v>
      </c>
      <c r="P2030" t="e">
        <f>VLOOKUP(TableOMP[[#This Row],[Label]],TableAvg[],3,FALSE)</f>
        <v>#N/A</v>
      </c>
      <c r="Q2030" t="e">
        <f>TableOMP[[#This Row],[Avg]]-$U$2*TableOMP[[#This Row],[StdDev]]</f>
        <v>#N/A</v>
      </c>
      <c r="R2030" t="e">
        <f>TableOMP[[#This Row],[Avg]]+$U$2*TableOMP[[#This Row],[StdDev]]</f>
        <v>#N/A</v>
      </c>
      <c r="S2030" t="e">
        <f>IF(AND(TableOMP[[#This Row],[total_time]]&gt;=TableOMP[[#This Row],[Low]], TableOMP[[#This Row],[total_time]]&lt;=TableOMP[[#This Row],[High]]),1,0)</f>
        <v>#N/A</v>
      </c>
    </row>
    <row r="2031" spans="11:19" x14ac:dyDescent="0.25">
      <c r="K2031" t="str">
        <f t="shared" si="31"/>
        <v/>
      </c>
      <c r="N20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31" t="e">
        <f>VLOOKUP(TableOMP[[#This Row],[Label]],TableAvg[],2,FALSE)</f>
        <v>#N/A</v>
      </c>
      <c r="P2031" t="e">
        <f>VLOOKUP(TableOMP[[#This Row],[Label]],TableAvg[],3,FALSE)</f>
        <v>#N/A</v>
      </c>
      <c r="Q2031" t="e">
        <f>TableOMP[[#This Row],[Avg]]-$U$2*TableOMP[[#This Row],[StdDev]]</f>
        <v>#N/A</v>
      </c>
      <c r="R2031" t="e">
        <f>TableOMP[[#This Row],[Avg]]+$U$2*TableOMP[[#This Row],[StdDev]]</f>
        <v>#N/A</v>
      </c>
      <c r="S2031" t="e">
        <f>IF(AND(TableOMP[[#This Row],[total_time]]&gt;=TableOMP[[#This Row],[Low]], TableOMP[[#This Row],[total_time]]&lt;=TableOMP[[#This Row],[High]]),1,0)</f>
        <v>#N/A</v>
      </c>
    </row>
    <row r="2032" spans="11:19" x14ac:dyDescent="0.25">
      <c r="K2032" t="str">
        <f t="shared" si="31"/>
        <v/>
      </c>
      <c r="N20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32" t="e">
        <f>VLOOKUP(TableOMP[[#This Row],[Label]],TableAvg[],2,FALSE)</f>
        <v>#N/A</v>
      </c>
      <c r="P2032" t="e">
        <f>VLOOKUP(TableOMP[[#This Row],[Label]],TableAvg[],3,FALSE)</f>
        <v>#N/A</v>
      </c>
      <c r="Q2032" t="e">
        <f>TableOMP[[#This Row],[Avg]]-$U$2*TableOMP[[#This Row],[StdDev]]</f>
        <v>#N/A</v>
      </c>
      <c r="R2032" t="e">
        <f>TableOMP[[#This Row],[Avg]]+$U$2*TableOMP[[#This Row],[StdDev]]</f>
        <v>#N/A</v>
      </c>
      <c r="S2032" t="e">
        <f>IF(AND(TableOMP[[#This Row],[total_time]]&gt;=TableOMP[[#This Row],[Low]], TableOMP[[#This Row],[total_time]]&lt;=TableOMP[[#This Row],[High]]),1,0)</f>
        <v>#N/A</v>
      </c>
    </row>
    <row r="2033" spans="11:19" x14ac:dyDescent="0.25">
      <c r="K2033" t="str">
        <f t="shared" si="31"/>
        <v/>
      </c>
      <c r="N20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33" t="e">
        <f>VLOOKUP(TableOMP[[#This Row],[Label]],TableAvg[],2,FALSE)</f>
        <v>#N/A</v>
      </c>
      <c r="P2033" t="e">
        <f>VLOOKUP(TableOMP[[#This Row],[Label]],TableAvg[],3,FALSE)</f>
        <v>#N/A</v>
      </c>
      <c r="Q2033" t="e">
        <f>TableOMP[[#This Row],[Avg]]-$U$2*TableOMP[[#This Row],[StdDev]]</f>
        <v>#N/A</v>
      </c>
      <c r="R2033" t="e">
        <f>TableOMP[[#This Row],[Avg]]+$U$2*TableOMP[[#This Row],[StdDev]]</f>
        <v>#N/A</v>
      </c>
      <c r="S2033" t="e">
        <f>IF(AND(TableOMP[[#This Row],[total_time]]&gt;=TableOMP[[#This Row],[Low]], TableOMP[[#This Row],[total_time]]&lt;=TableOMP[[#This Row],[High]]),1,0)</f>
        <v>#N/A</v>
      </c>
    </row>
    <row r="2034" spans="11:19" x14ac:dyDescent="0.25">
      <c r="K2034" t="str">
        <f t="shared" si="31"/>
        <v/>
      </c>
      <c r="N20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34" t="e">
        <f>VLOOKUP(TableOMP[[#This Row],[Label]],TableAvg[],2,FALSE)</f>
        <v>#N/A</v>
      </c>
      <c r="P2034" t="e">
        <f>VLOOKUP(TableOMP[[#This Row],[Label]],TableAvg[],3,FALSE)</f>
        <v>#N/A</v>
      </c>
      <c r="Q2034" t="e">
        <f>TableOMP[[#This Row],[Avg]]-$U$2*TableOMP[[#This Row],[StdDev]]</f>
        <v>#N/A</v>
      </c>
      <c r="R2034" t="e">
        <f>TableOMP[[#This Row],[Avg]]+$U$2*TableOMP[[#This Row],[StdDev]]</f>
        <v>#N/A</v>
      </c>
      <c r="S2034" t="e">
        <f>IF(AND(TableOMP[[#This Row],[total_time]]&gt;=TableOMP[[#This Row],[Low]], TableOMP[[#This Row],[total_time]]&lt;=TableOMP[[#This Row],[High]]),1,0)</f>
        <v>#N/A</v>
      </c>
    </row>
    <row r="2035" spans="11:19" x14ac:dyDescent="0.25">
      <c r="K2035" t="str">
        <f t="shared" si="31"/>
        <v/>
      </c>
      <c r="N20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35" t="e">
        <f>VLOOKUP(TableOMP[[#This Row],[Label]],TableAvg[],2,FALSE)</f>
        <v>#N/A</v>
      </c>
      <c r="P2035" t="e">
        <f>VLOOKUP(TableOMP[[#This Row],[Label]],TableAvg[],3,FALSE)</f>
        <v>#N/A</v>
      </c>
      <c r="Q2035" t="e">
        <f>TableOMP[[#This Row],[Avg]]-$U$2*TableOMP[[#This Row],[StdDev]]</f>
        <v>#N/A</v>
      </c>
      <c r="R2035" t="e">
        <f>TableOMP[[#This Row],[Avg]]+$U$2*TableOMP[[#This Row],[StdDev]]</f>
        <v>#N/A</v>
      </c>
      <c r="S2035" t="e">
        <f>IF(AND(TableOMP[[#This Row],[total_time]]&gt;=TableOMP[[#This Row],[Low]], TableOMP[[#This Row],[total_time]]&lt;=TableOMP[[#This Row],[High]]),1,0)</f>
        <v>#N/A</v>
      </c>
    </row>
    <row r="2036" spans="11:19" x14ac:dyDescent="0.25">
      <c r="K2036" t="str">
        <f t="shared" si="31"/>
        <v/>
      </c>
      <c r="N20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36" t="e">
        <f>VLOOKUP(TableOMP[[#This Row],[Label]],TableAvg[],2,FALSE)</f>
        <v>#N/A</v>
      </c>
      <c r="P2036" t="e">
        <f>VLOOKUP(TableOMP[[#This Row],[Label]],TableAvg[],3,FALSE)</f>
        <v>#N/A</v>
      </c>
      <c r="Q2036" t="e">
        <f>TableOMP[[#This Row],[Avg]]-$U$2*TableOMP[[#This Row],[StdDev]]</f>
        <v>#N/A</v>
      </c>
      <c r="R2036" t="e">
        <f>TableOMP[[#This Row],[Avg]]+$U$2*TableOMP[[#This Row],[StdDev]]</f>
        <v>#N/A</v>
      </c>
      <c r="S2036" t="e">
        <f>IF(AND(TableOMP[[#This Row],[total_time]]&gt;=TableOMP[[#This Row],[Low]], TableOMP[[#This Row],[total_time]]&lt;=TableOMP[[#This Row],[High]]),1,0)</f>
        <v>#N/A</v>
      </c>
    </row>
    <row r="2037" spans="11:19" x14ac:dyDescent="0.25">
      <c r="K2037" t="str">
        <f t="shared" si="31"/>
        <v/>
      </c>
      <c r="N20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37" t="e">
        <f>VLOOKUP(TableOMP[[#This Row],[Label]],TableAvg[],2,FALSE)</f>
        <v>#N/A</v>
      </c>
      <c r="P2037" t="e">
        <f>VLOOKUP(TableOMP[[#This Row],[Label]],TableAvg[],3,FALSE)</f>
        <v>#N/A</v>
      </c>
      <c r="Q2037" t="e">
        <f>TableOMP[[#This Row],[Avg]]-$U$2*TableOMP[[#This Row],[StdDev]]</f>
        <v>#N/A</v>
      </c>
      <c r="R2037" t="e">
        <f>TableOMP[[#This Row],[Avg]]+$U$2*TableOMP[[#This Row],[StdDev]]</f>
        <v>#N/A</v>
      </c>
      <c r="S2037" t="e">
        <f>IF(AND(TableOMP[[#This Row],[total_time]]&gt;=TableOMP[[#This Row],[Low]], TableOMP[[#This Row],[total_time]]&lt;=TableOMP[[#This Row],[High]]),1,0)</f>
        <v>#N/A</v>
      </c>
    </row>
    <row r="2038" spans="11:19" x14ac:dyDescent="0.25">
      <c r="K2038" t="str">
        <f t="shared" si="31"/>
        <v/>
      </c>
      <c r="N20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38" t="e">
        <f>VLOOKUP(TableOMP[[#This Row],[Label]],TableAvg[],2,FALSE)</f>
        <v>#N/A</v>
      </c>
      <c r="P2038" t="e">
        <f>VLOOKUP(TableOMP[[#This Row],[Label]],TableAvg[],3,FALSE)</f>
        <v>#N/A</v>
      </c>
      <c r="Q2038" t="e">
        <f>TableOMP[[#This Row],[Avg]]-$U$2*TableOMP[[#This Row],[StdDev]]</f>
        <v>#N/A</v>
      </c>
      <c r="R2038" t="e">
        <f>TableOMP[[#This Row],[Avg]]+$U$2*TableOMP[[#This Row],[StdDev]]</f>
        <v>#N/A</v>
      </c>
      <c r="S2038" t="e">
        <f>IF(AND(TableOMP[[#This Row],[total_time]]&gt;=TableOMP[[#This Row],[Low]], TableOMP[[#This Row],[total_time]]&lt;=TableOMP[[#This Row],[High]]),1,0)</f>
        <v>#N/A</v>
      </c>
    </row>
    <row r="2039" spans="11:19" x14ac:dyDescent="0.25">
      <c r="K2039" t="str">
        <f t="shared" si="31"/>
        <v/>
      </c>
      <c r="N20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39" t="e">
        <f>VLOOKUP(TableOMP[[#This Row],[Label]],TableAvg[],2,FALSE)</f>
        <v>#N/A</v>
      </c>
      <c r="P2039" t="e">
        <f>VLOOKUP(TableOMP[[#This Row],[Label]],TableAvg[],3,FALSE)</f>
        <v>#N/A</v>
      </c>
      <c r="Q2039" t="e">
        <f>TableOMP[[#This Row],[Avg]]-$U$2*TableOMP[[#This Row],[StdDev]]</f>
        <v>#N/A</v>
      </c>
      <c r="R2039" t="e">
        <f>TableOMP[[#This Row],[Avg]]+$U$2*TableOMP[[#This Row],[StdDev]]</f>
        <v>#N/A</v>
      </c>
      <c r="S2039" t="e">
        <f>IF(AND(TableOMP[[#This Row],[total_time]]&gt;=TableOMP[[#This Row],[Low]], TableOMP[[#This Row],[total_time]]&lt;=TableOMP[[#This Row],[High]]),1,0)</f>
        <v>#N/A</v>
      </c>
    </row>
    <row r="2040" spans="11:19" x14ac:dyDescent="0.25">
      <c r="K2040" t="str">
        <f t="shared" si="31"/>
        <v/>
      </c>
      <c r="N20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40" t="e">
        <f>VLOOKUP(TableOMP[[#This Row],[Label]],TableAvg[],2,FALSE)</f>
        <v>#N/A</v>
      </c>
      <c r="P2040" t="e">
        <f>VLOOKUP(TableOMP[[#This Row],[Label]],TableAvg[],3,FALSE)</f>
        <v>#N/A</v>
      </c>
      <c r="Q2040" t="e">
        <f>TableOMP[[#This Row],[Avg]]-$U$2*TableOMP[[#This Row],[StdDev]]</f>
        <v>#N/A</v>
      </c>
      <c r="R2040" t="e">
        <f>TableOMP[[#This Row],[Avg]]+$U$2*TableOMP[[#This Row],[StdDev]]</f>
        <v>#N/A</v>
      </c>
      <c r="S2040" t="e">
        <f>IF(AND(TableOMP[[#This Row],[total_time]]&gt;=TableOMP[[#This Row],[Low]], TableOMP[[#This Row],[total_time]]&lt;=TableOMP[[#This Row],[High]]),1,0)</f>
        <v>#N/A</v>
      </c>
    </row>
    <row r="2041" spans="11:19" x14ac:dyDescent="0.25">
      <c r="K2041" t="str">
        <f t="shared" si="31"/>
        <v/>
      </c>
      <c r="N20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41" t="e">
        <f>VLOOKUP(TableOMP[[#This Row],[Label]],TableAvg[],2,FALSE)</f>
        <v>#N/A</v>
      </c>
      <c r="P2041" t="e">
        <f>VLOOKUP(TableOMP[[#This Row],[Label]],TableAvg[],3,FALSE)</f>
        <v>#N/A</v>
      </c>
      <c r="Q2041" t="e">
        <f>TableOMP[[#This Row],[Avg]]-$U$2*TableOMP[[#This Row],[StdDev]]</f>
        <v>#N/A</v>
      </c>
      <c r="R2041" t="e">
        <f>TableOMP[[#This Row],[Avg]]+$U$2*TableOMP[[#This Row],[StdDev]]</f>
        <v>#N/A</v>
      </c>
      <c r="S2041" t="e">
        <f>IF(AND(TableOMP[[#This Row],[total_time]]&gt;=TableOMP[[#This Row],[Low]], TableOMP[[#This Row],[total_time]]&lt;=TableOMP[[#This Row],[High]]),1,0)</f>
        <v>#N/A</v>
      </c>
    </row>
    <row r="2042" spans="11:19" x14ac:dyDescent="0.25">
      <c r="K2042" t="str">
        <f t="shared" si="31"/>
        <v/>
      </c>
      <c r="N20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42" t="e">
        <f>VLOOKUP(TableOMP[[#This Row],[Label]],TableAvg[],2,FALSE)</f>
        <v>#N/A</v>
      </c>
      <c r="P2042" t="e">
        <f>VLOOKUP(TableOMP[[#This Row],[Label]],TableAvg[],3,FALSE)</f>
        <v>#N/A</v>
      </c>
      <c r="Q2042" t="e">
        <f>TableOMP[[#This Row],[Avg]]-$U$2*TableOMP[[#This Row],[StdDev]]</f>
        <v>#N/A</v>
      </c>
      <c r="R2042" t="e">
        <f>TableOMP[[#This Row],[Avg]]+$U$2*TableOMP[[#This Row],[StdDev]]</f>
        <v>#N/A</v>
      </c>
      <c r="S2042" t="e">
        <f>IF(AND(TableOMP[[#This Row],[total_time]]&gt;=TableOMP[[#This Row],[Low]], TableOMP[[#This Row],[total_time]]&lt;=TableOMP[[#This Row],[High]]),1,0)</f>
        <v>#N/A</v>
      </c>
    </row>
    <row r="2043" spans="11:19" x14ac:dyDescent="0.25">
      <c r="K2043" t="str">
        <f t="shared" si="31"/>
        <v/>
      </c>
      <c r="N20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43" t="e">
        <f>VLOOKUP(TableOMP[[#This Row],[Label]],TableAvg[],2,FALSE)</f>
        <v>#N/A</v>
      </c>
      <c r="P2043" t="e">
        <f>VLOOKUP(TableOMP[[#This Row],[Label]],TableAvg[],3,FALSE)</f>
        <v>#N/A</v>
      </c>
      <c r="Q2043" t="e">
        <f>TableOMP[[#This Row],[Avg]]-$U$2*TableOMP[[#This Row],[StdDev]]</f>
        <v>#N/A</v>
      </c>
      <c r="R2043" t="e">
        <f>TableOMP[[#This Row],[Avg]]+$U$2*TableOMP[[#This Row],[StdDev]]</f>
        <v>#N/A</v>
      </c>
      <c r="S2043" t="e">
        <f>IF(AND(TableOMP[[#This Row],[total_time]]&gt;=TableOMP[[#This Row],[Low]], TableOMP[[#This Row],[total_time]]&lt;=TableOMP[[#This Row],[High]]),1,0)</f>
        <v>#N/A</v>
      </c>
    </row>
    <row r="2044" spans="11:19" x14ac:dyDescent="0.25">
      <c r="K2044" t="str">
        <f t="shared" si="31"/>
        <v/>
      </c>
      <c r="N20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44" t="e">
        <f>VLOOKUP(TableOMP[[#This Row],[Label]],TableAvg[],2,FALSE)</f>
        <v>#N/A</v>
      </c>
      <c r="P2044" t="e">
        <f>VLOOKUP(TableOMP[[#This Row],[Label]],TableAvg[],3,FALSE)</f>
        <v>#N/A</v>
      </c>
      <c r="Q2044" t="e">
        <f>TableOMP[[#This Row],[Avg]]-$U$2*TableOMP[[#This Row],[StdDev]]</f>
        <v>#N/A</v>
      </c>
      <c r="R2044" t="e">
        <f>TableOMP[[#This Row],[Avg]]+$U$2*TableOMP[[#This Row],[StdDev]]</f>
        <v>#N/A</v>
      </c>
      <c r="S2044" t="e">
        <f>IF(AND(TableOMP[[#This Row],[total_time]]&gt;=TableOMP[[#This Row],[Low]], TableOMP[[#This Row],[total_time]]&lt;=TableOMP[[#This Row],[High]]),1,0)</f>
        <v>#N/A</v>
      </c>
    </row>
    <row r="2045" spans="11:19" x14ac:dyDescent="0.25">
      <c r="K2045" t="str">
        <f t="shared" si="31"/>
        <v/>
      </c>
      <c r="N20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45" t="e">
        <f>VLOOKUP(TableOMP[[#This Row],[Label]],TableAvg[],2,FALSE)</f>
        <v>#N/A</v>
      </c>
      <c r="P2045" t="e">
        <f>VLOOKUP(TableOMP[[#This Row],[Label]],TableAvg[],3,FALSE)</f>
        <v>#N/A</v>
      </c>
      <c r="Q2045" t="e">
        <f>TableOMP[[#This Row],[Avg]]-$U$2*TableOMP[[#This Row],[StdDev]]</f>
        <v>#N/A</v>
      </c>
      <c r="R2045" t="e">
        <f>TableOMP[[#This Row],[Avg]]+$U$2*TableOMP[[#This Row],[StdDev]]</f>
        <v>#N/A</v>
      </c>
      <c r="S2045" t="e">
        <f>IF(AND(TableOMP[[#This Row],[total_time]]&gt;=TableOMP[[#This Row],[Low]], TableOMP[[#This Row],[total_time]]&lt;=TableOMP[[#This Row],[High]]),1,0)</f>
        <v>#N/A</v>
      </c>
    </row>
    <row r="2046" spans="11:19" x14ac:dyDescent="0.25">
      <c r="K2046" t="str">
        <f t="shared" si="31"/>
        <v/>
      </c>
      <c r="N20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46" t="e">
        <f>VLOOKUP(TableOMP[[#This Row],[Label]],TableAvg[],2,FALSE)</f>
        <v>#N/A</v>
      </c>
      <c r="P2046" t="e">
        <f>VLOOKUP(TableOMP[[#This Row],[Label]],TableAvg[],3,FALSE)</f>
        <v>#N/A</v>
      </c>
      <c r="Q2046" t="e">
        <f>TableOMP[[#This Row],[Avg]]-$U$2*TableOMP[[#This Row],[StdDev]]</f>
        <v>#N/A</v>
      </c>
      <c r="R2046" t="e">
        <f>TableOMP[[#This Row],[Avg]]+$U$2*TableOMP[[#This Row],[StdDev]]</f>
        <v>#N/A</v>
      </c>
      <c r="S2046" t="e">
        <f>IF(AND(TableOMP[[#This Row],[total_time]]&gt;=TableOMP[[#This Row],[Low]], TableOMP[[#This Row],[total_time]]&lt;=TableOMP[[#This Row],[High]]),1,0)</f>
        <v>#N/A</v>
      </c>
    </row>
    <row r="2047" spans="11:19" x14ac:dyDescent="0.25">
      <c r="K2047" t="str">
        <f t="shared" si="31"/>
        <v/>
      </c>
      <c r="N20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47" t="e">
        <f>VLOOKUP(TableOMP[[#This Row],[Label]],TableAvg[],2,FALSE)</f>
        <v>#N/A</v>
      </c>
      <c r="P2047" t="e">
        <f>VLOOKUP(TableOMP[[#This Row],[Label]],TableAvg[],3,FALSE)</f>
        <v>#N/A</v>
      </c>
      <c r="Q2047" t="e">
        <f>TableOMP[[#This Row],[Avg]]-$U$2*TableOMP[[#This Row],[StdDev]]</f>
        <v>#N/A</v>
      </c>
      <c r="R2047" t="e">
        <f>TableOMP[[#This Row],[Avg]]+$U$2*TableOMP[[#This Row],[StdDev]]</f>
        <v>#N/A</v>
      </c>
      <c r="S2047" t="e">
        <f>IF(AND(TableOMP[[#This Row],[total_time]]&gt;=TableOMP[[#This Row],[Low]], TableOMP[[#This Row],[total_time]]&lt;=TableOMP[[#This Row],[High]]),1,0)</f>
        <v>#N/A</v>
      </c>
    </row>
    <row r="2048" spans="11:19" x14ac:dyDescent="0.25">
      <c r="K2048" t="str">
        <f t="shared" si="31"/>
        <v/>
      </c>
      <c r="N20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48" t="e">
        <f>VLOOKUP(TableOMP[[#This Row],[Label]],TableAvg[],2,FALSE)</f>
        <v>#N/A</v>
      </c>
      <c r="P2048" t="e">
        <f>VLOOKUP(TableOMP[[#This Row],[Label]],TableAvg[],3,FALSE)</f>
        <v>#N/A</v>
      </c>
      <c r="Q2048" t="e">
        <f>TableOMP[[#This Row],[Avg]]-$U$2*TableOMP[[#This Row],[StdDev]]</f>
        <v>#N/A</v>
      </c>
      <c r="R2048" t="e">
        <f>TableOMP[[#This Row],[Avg]]+$U$2*TableOMP[[#This Row],[StdDev]]</f>
        <v>#N/A</v>
      </c>
      <c r="S2048" t="e">
        <f>IF(AND(TableOMP[[#This Row],[total_time]]&gt;=TableOMP[[#This Row],[Low]], TableOMP[[#This Row],[total_time]]&lt;=TableOMP[[#This Row],[High]]),1,0)</f>
        <v>#N/A</v>
      </c>
    </row>
    <row r="2049" spans="11:19" x14ac:dyDescent="0.25">
      <c r="K2049" t="str">
        <f t="shared" si="31"/>
        <v/>
      </c>
      <c r="N20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49" t="e">
        <f>VLOOKUP(TableOMP[[#This Row],[Label]],TableAvg[],2,FALSE)</f>
        <v>#N/A</v>
      </c>
      <c r="P2049" t="e">
        <f>VLOOKUP(TableOMP[[#This Row],[Label]],TableAvg[],3,FALSE)</f>
        <v>#N/A</v>
      </c>
      <c r="Q2049" t="e">
        <f>TableOMP[[#This Row],[Avg]]-$U$2*TableOMP[[#This Row],[StdDev]]</f>
        <v>#N/A</v>
      </c>
      <c r="R2049" t="e">
        <f>TableOMP[[#This Row],[Avg]]+$U$2*TableOMP[[#This Row],[StdDev]]</f>
        <v>#N/A</v>
      </c>
      <c r="S2049" t="e">
        <f>IF(AND(TableOMP[[#This Row],[total_time]]&gt;=TableOMP[[#This Row],[Low]], TableOMP[[#This Row],[total_time]]&lt;=TableOMP[[#This Row],[High]]),1,0)</f>
        <v>#N/A</v>
      </c>
    </row>
    <row r="2050" spans="11:19" x14ac:dyDescent="0.25">
      <c r="K2050" t="str">
        <f t="shared" si="31"/>
        <v/>
      </c>
      <c r="N20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50" t="e">
        <f>VLOOKUP(TableOMP[[#This Row],[Label]],TableAvg[],2,FALSE)</f>
        <v>#N/A</v>
      </c>
      <c r="P2050" t="e">
        <f>VLOOKUP(TableOMP[[#This Row],[Label]],TableAvg[],3,FALSE)</f>
        <v>#N/A</v>
      </c>
      <c r="Q2050" t="e">
        <f>TableOMP[[#This Row],[Avg]]-$U$2*TableOMP[[#This Row],[StdDev]]</f>
        <v>#N/A</v>
      </c>
      <c r="R2050" t="e">
        <f>TableOMP[[#This Row],[Avg]]+$U$2*TableOMP[[#This Row],[StdDev]]</f>
        <v>#N/A</v>
      </c>
      <c r="S2050" t="e">
        <f>IF(AND(TableOMP[[#This Row],[total_time]]&gt;=TableOMP[[#This Row],[Low]], TableOMP[[#This Row],[total_time]]&lt;=TableOMP[[#This Row],[High]]),1,0)</f>
        <v>#N/A</v>
      </c>
    </row>
    <row r="2051" spans="11:19" x14ac:dyDescent="0.25">
      <c r="K2051" t="str">
        <f t="shared" ref="K2051:K2114" si="32">MID(M2051,22,1)</f>
        <v/>
      </c>
      <c r="N20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51" t="e">
        <f>VLOOKUP(TableOMP[[#This Row],[Label]],TableAvg[],2,FALSE)</f>
        <v>#N/A</v>
      </c>
      <c r="P2051" t="e">
        <f>VLOOKUP(TableOMP[[#This Row],[Label]],TableAvg[],3,FALSE)</f>
        <v>#N/A</v>
      </c>
      <c r="Q2051" t="e">
        <f>TableOMP[[#This Row],[Avg]]-$U$2*TableOMP[[#This Row],[StdDev]]</f>
        <v>#N/A</v>
      </c>
      <c r="R2051" t="e">
        <f>TableOMP[[#This Row],[Avg]]+$U$2*TableOMP[[#This Row],[StdDev]]</f>
        <v>#N/A</v>
      </c>
      <c r="S2051" t="e">
        <f>IF(AND(TableOMP[[#This Row],[total_time]]&gt;=TableOMP[[#This Row],[Low]], TableOMP[[#This Row],[total_time]]&lt;=TableOMP[[#This Row],[High]]),1,0)</f>
        <v>#N/A</v>
      </c>
    </row>
    <row r="2052" spans="11:19" x14ac:dyDescent="0.25">
      <c r="K2052" t="str">
        <f t="shared" si="32"/>
        <v/>
      </c>
      <c r="N20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52" t="e">
        <f>VLOOKUP(TableOMP[[#This Row],[Label]],TableAvg[],2,FALSE)</f>
        <v>#N/A</v>
      </c>
      <c r="P2052" t="e">
        <f>VLOOKUP(TableOMP[[#This Row],[Label]],TableAvg[],3,FALSE)</f>
        <v>#N/A</v>
      </c>
      <c r="Q2052" t="e">
        <f>TableOMP[[#This Row],[Avg]]-$U$2*TableOMP[[#This Row],[StdDev]]</f>
        <v>#N/A</v>
      </c>
      <c r="R2052" t="e">
        <f>TableOMP[[#This Row],[Avg]]+$U$2*TableOMP[[#This Row],[StdDev]]</f>
        <v>#N/A</v>
      </c>
      <c r="S2052" t="e">
        <f>IF(AND(TableOMP[[#This Row],[total_time]]&gt;=TableOMP[[#This Row],[Low]], TableOMP[[#This Row],[total_time]]&lt;=TableOMP[[#This Row],[High]]),1,0)</f>
        <v>#N/A</v>
      </c>
    </row>
    <row r="2053" spans="11:19" x14ac:dyDescent="0.25">
      <c r="K2053" t="str">
        <f t="shared" si="32"/>
        <v/>
      </c>
      <c r="N20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53" t="e">
        <f>VLOOKUP(TableOMP[[#This Row],[Label]],TableAvg[],2,FALSE)</f>
        <v>#N/A</v>
      </c>
      <c r="P2053" t="e">
        <f>VLOOKUP(TableOMP[[#This Row],[Label]],TableAvg[],3,FALSE)</f>
        <v>#N/A</v>
      </c>
      <c r="Q2053" t="e">
        <f>TableOMP[[#This Row],[Avg]]-$U$2*TableOMP[[#This Row],[StdDev]]</f>
        <v>#N/A</v>
      </c>
      <c r="R2053" t="e">
        <f>TableOMP[[#This Row],[Avg]]+$U$2*TableOMP[[#This Row],[StdDev]]</f>
        <v>#N/A</v>
      </c>
      <c r="S2053" t="e">
        <f>IF(AND(TableOMP[[#This Row],[total_time]]&gt;=TableOMP[[#This Row],[Low]], TableOMP[[#This Row],[total_time]]&lt;=TableOMP[[#This Row],[High]]),1,0)</f>
        <v>#N/A</v>
      </c>
    </row>
    <row r="2054" spans="11:19" x14ac:dyDescent="0.25">
      <c r="K2054" t="str">
        <f t="shared" si="32"/>
        <v/>
      </c>
      <c r="N20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54" t="e">
        <f>VLOOKUP(TableOMP[[#This Row],[Label]],TableAvg[],2,FALSE)</f>
        <v>#N/A</v>
      </c>
      <c r="P2054" t="e">
        <f>VLOOKUP(TableOMP[[#This Row],[Label]],TableAvg[],3,FALSE)</f>
        <v>#N/A</v>
      </c>
      <c r="Q2054" t="e">
        <f>TableOMP[[#This Row],[Avg]]-$U$2*TableOMP[[#This Row],[StdDev]]</f>
        <v>#N/A</v>
      </c>
      <c r="R2054" t="e">
        <f>TableOMP[[#This Row],[Avg]]+$U$2*TableOMP[[#This Row],[StdDev]]</f>
        <v>#N/A</v>
      </c>
      <c r="S2054" t="e">
        <f>IF(AND(TableOMP[[#This Row],[total_time]]&gt;=TableOMP[[#This Row],[Low]], TableOMP[[#This Row],[total_time]]&lt;=TableOMP[[#This Row],[High]]),1,0)</f>
        <v>#N/A</v>
      </c>
    </row>
    <row r="2055" spans="11:19" x14ac:dyDescent="0.25">
      <c r="K2055" t="str">
        <f t="shared" si="32"/>
        <v/>
      </c>
      <c r="N20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55" t="e">
        <f>VLOOKUP(TableOMP[[#This Row],[Label]],TableAvg[],2,FALSE)</f>
        <v>#N/A</v>
      </c>
      <c r="P2055" t="e">
        <f>VLOOKUP(TableOMP[[#This Row],[Label]],TableAvg[],3,FALSE)</f>
        <v>#N/A</v>
      </c>
      <c r="Q2055" t="e">
        <f>TableOMP[[#This Row],[Avg]]-$U$2*TableOMP[[#This Row],[StdDev]]</f>
        <v>#N/A</v>
      </c>
      <c r="R2055" t="e">
        <f>TableOMP[[#This Row],[Avg]]+$U$2*TableOMP[[#This Row],[StdDev]]</f>
        <v>#N/A</v>
      </c>
      <c r="S2055" t="e">
        <f>IF(AND(TableOMP[[#This Row],[total_time]]&gt;=TableOMP[[#This Row],[Low]], TableOMP[[#This Row],[total_time]]&lt;=TableOMP[[#This Row],[High]]),1,0)</f>
        <v>#N/A</v>
      </c>
    </row>
    <row r="2056" spans="11:19" x14ac:dyDescent="0.25">
      <c r="K2056" t="str">
        <f t="shared" si="32"/>
        <v/>
      </c>
      <c r="N20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56" t="e">
        <f>VLOOKUP(TableOMP[[#This Row],[Label]],TableAvg[],2,FALSE)</f>
        <v>#N/A</v>
      </c>
      <c r="P2056" t="e">
        <f>VLOOKUP(TableOMP[[#This Row],[Label]],TableAvg[],3,FALSE)</f>
        <v>#N/A</v>
      </c>
      <c r="Q2056" t="e">
        <f>TableOMP[[#This Row],[Avg]]-$U$2*TableOMP[[#This Row],[StdDev]]</f>
        <v>#N/A</v>
      </c>
      <c r="R2056" t="e">
        <f>TableOMP[[#This Row],[Avg]]+$U$2*TableOMP[[#This Row],[StdDev]]</f>
        <v>#N/A</v>
      </c>
      <c r="S2056" t="e">
        <f>IF(AND(TableOMP[[#This Row],[total_time]]&gt;=TableOMP[[#This Row],[Low]], TableOMP[[#This Row],[total_time]]&lt;=TableOMP[[#This Row],[High]]),1,0)</f>
        <v>#N/A</v>
      </c>
    </row>
    <row r="2057" spans="11:19" x14ac:dyDescent="0.25">
      <c r="K2057" t="str">
        <f t="shared" si="32"/>
        <v/>
      </c>
      <c r="N20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57" t="e">
        <f>VLOOKUP(TableOMP[[#This Row],[Label]],TableAvg[],2,FALSE)</f>
        <v>#N/A</v>
      </c>
      <c r="P2057" t="e">
        <f>VLOOKUP(TableOMP[[#This Row],[Label]],TableAvg[],3,FALSE)</f>
        <v>#N/A</v>
      </c>
      <c r="Q2057" t="e">
        <f>TableOMP[[#This Row],[Avg]]-$U$2*TableOMP[[#This Row],[StdDev]]</f>
        <v>#N/A</v>
      </c>
      <c r="R2057" t="e">
        <f>TableOMP[[#This Row],[Avg]]+$U$2*TableOMP[[#This Row],[StdDev]]</f>
        <v>#N/A</v>
      </c>
      <c r="S2057" t="e">
        <f>IF(AND(TableOMP[[#This Row],[total_time]]&gt;=TableOMP[[#This Row],[Low]], TableOMP[[#This Row],[total_time]]&lt;=TableOMP[[#This Row],[High]]),1,0)</f>
        <v>#N/A</v>
      </c>
    </row>
    <row r="2058" spans="11:19" x14ac:dyDescent="0.25">
      <c r="K2058" t="str">
        <f t="shared" si="32"/>
        <v/>
      </c>
      <c r="N20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58" t="e">
        <f>VLOOKUP(TableOMP[[#This Row],[Label]],TableAvg[],2,FALSE)</f>
        <v>#N/A</v>
      </c>
      <c r="P2058" t="e">
        <f>VLOOKUP(TableOMP[[#This Row],[Label]],TableAvg[],3,FALSE)</f>
        <v>#N/A</v>
      </c>
      <c r="Q2058" t="e">
        <f>TableOMP[[#This Row],[Avg]]-$U$2*TableOMP[[#This Row],[StdDev]]</f>
        <v>#N/A</v>
      </c>
      <c r="R2058" t="e">
        <f>TableOMP[[#This Row],[Avg]]+$U$2*TableOMP[[#This Row],[StdDev]]</f>
        <v>#N/A</v>
      </c>
      <c r="S2058" t="e">
        <f>IF(AND(TableOMP[[#This Row],[total_time]]&gt;=TableOMP[[#This Row],[Low]], TableOMP[[#This Row],[total_time]]&lt;=TableOMP[[#This Row],[High]]),1,0)</f>
        <v>#N/A</v>
      </c>
    </row>
    <row r="2059" spans="11:19" x14ac:dyDescent="0.25">
      <c r="K2059" t="str">
        <f t="shared" si="32"/>
        <v/>
      </c>
      <c r="N20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59" t="e">
        <f>VLOOKUP(TableOMP[[#This Row],[Label]],TableAvg[],2,FALSE)</f>
        <v>#N/A</v>
      </c>
      <c r="P2059" t="e">
        <f>VLOOKUP(TableOMP[[#This Row],[Label]],TableAvg[],3,FALSE)</f>
        <v>#N/A</v>
      </c>
      <c r="Q2059" t="e">
        <f>TableOMP[[#This Row],[Avg]]-$U$2*TableOMP[[#This Row],[StdDev]]</f>
        <v>#N/A</v>
      </c>
      <c r="R2059" t="e">
        <f>TableOMP[[#This Row],[Avg]]+$U$2*TableOMP[[#This Row],[StdDev]]</f>
        <v>#N/A</v>
      </c>
      <c r="S2059" t="e">
        <f>IF(AND(TableOMP[[#This Row],[total_time]]&gt;=TableOMP[[#This Row],[Low]], TableOMP[[#This Row],[total_time]]&lt;=TableOMP[[#This Row],[High]]),1,0)</f>
        <v>#N/A</v>
      </c>
    </row>
    <row r="2060" spans="11:19" x14ac:dyDescent="0.25">
      <c r="K2060" t="str">
        <f t="shared" si="32"/>
        <v/>
      </c>
      <c r="N20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60" t="e">
        <f>VLOOKUP(TableOMP[[#This Row],[Label]],TableAvg[],2,FALSE)</f>
        <v>#N/A</v>
      </c>
      <c r="P2060" t="e">
        <f>VLOOKUP(TableOMP[[#This Row],[Label]],TableAvg[],3,FALSE)</f>
        <v>#N/A</v>
      </c>
      <c r="Q2060" t="e">
        <f>TableOMP[[#This Row],[Avg]]-$U$2*TableOMP[[#This Row],[StdDev]]</f>
        <v>#N/A</v>
      </c>
      <c r="R2060" t="e">
        <f>TableOMP[[#This Row],[Avg]]+$U$2*TableOMP[[#This Row],[StdDev]]</f>
        <v>#N/A</v>
      </c>
      <c r="S2060" t="e">
        <f>IF(AND(TableOMP[[#This Row],[total_time]]&gt;=TableOMP[[#This Row],[Low]], TableOMP[[#This Row],[total_time]]&lt;=TableOMP[[#This Row],[High]]),1,0)</f>
        <v>#N/A</v>
      </c>
    </row>
    <row r="2061" spans="11:19" x14ac:dyDescent="0.25">
      <c r="K2061" t="str">
        <f t="shared" si="32"/>
        <v/>
      </c>
      <c r="N20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61" t="e">
        <f>VLOOKUP(TableOMP[[#This Row],[Label]],TableAvg[],2,FALSE)</f>
        <v>#N/A</v>
      </c>
      <c r="P2061" t="e">
        <f>VLOOKUP(TableOMP[[#This Row],[Label]],TableAvg[],3,FALSE)</f>
        <v>#N/A</v>
      </c>
      <c r="Q2061" t="e">
        <f>TableOMP[[#This Row],[Avg]]-$U$2*TableOMP[[#This Row],[StdDev]]</f>
        <v>#N/A</v>
      </c>
      <c r="R2061" t="e">
        <f>TableOMP[[#This Row],[Avg]]+$U$2*TableOMP[[#This Row],[StdDev]]</f>
        <v>#N/A</v>
      </c>
      <c r="S2061" t="e">
        <f>IF(AND(TableOMP[[#This Row],[total_time]]&gt;=TableOMP[[#This Row],[Low]], TableOMP[[#This Row],[total_time]]&lt;=TableOMP[[#This Row],[High]]),1,0)</f>
        <v>#N/A</v>
      </c>
    </row>
    <row r="2062" spans="11:19" x14ac:dyDescent="0.25">
      <c r="K2062" t="str">
        <f t="shared" si="32"/>
        <v/>
      </c>
      <c r="N20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62" t="e">
        <f>VLOOKUP(TableOMP[[#This Row],[Label]],TableAvg[],2,FALSE)</f>
        <v>#N/A</v>
      </c>
      <c r="P2062" t="e">
        <f>VLOOKUP(TableOMP[[#This Row],[Label]],TableAvg[],3,FALSE)</f>
        <v>#N/A</v>
      </c>
      <c r="Q2062" t="e">
        <f>TableOMP[[#This Row],[Avg]]-$U$2*TableOMP[[#This Row],[StdDev]]</f>
        <v>#N/A</v>
      </c>
      <c r="R2062" t="e">
        <f>TableOMP[[#This Row],[Avg]]+$U$2*TableOMP[[#This Row],[StdDev]]</f>
        <v>#N/A</v>
      </c>
      <c r="S2062" t="e">
        <f>IF(AND(TableOMP[[#This Row],[total_time]]&gt;=TableOMP[[#This Row],[Low]], TableOMP[[#This Row],[total_time]]&lt;=TableOMP[[#This Row],[High]]),1,0)</f>
        <v>#N/A</v>
      </c>
    </row>
    <row r="2063" spans="11:19" x14ac:dyDescent="0.25">
      <c r="K2063" t="str">
        <f t="shared" si="32"/>
        <v/>
      </c>
      <c r="N20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63" t="e">
        <f>VLOOKUP(TableOMP[[#This Row],[Label]],TableAvg[],2,FALSE)</f>
        <v>#N/A</v>
      </c>
      <c r="P2063" t="e">
        <f>VLOOKUP(TableOMP[[#This Row],[Label]],TableAvg[],3,FALSE)</f>
        <v>#N/A</v>
      </c>
      <c r="Q2063" t="e">
        <f>TableOMP[[#This Row],[Avg]]-$U$2*TableOMP[[#This Row],[StdDev]]</f>
        <v>#N/A</v>
      </c>
      <c r="R2063" t="e">
        <f>TableOMP[[#This Row],[Avg]]+$U$2*TableOMP[[#This Row],[StdDev]]</f>
        <v>#N/A</v>
      </c>
      <c r="S2063" t="e">
        <f>IF(AND(TableOMP[[#This Row],[total_time]]&gt;=TableOMP[[#This Row],[Low]], TableOMP[[#This Row],[total_time]]&lt;=TableOMP[[#This Row],[High]]),1,0)</f>
        <v>#N/A</v>
      </c>
    </row>
    <row r="2064" spans="11:19" x14ac:dyDescent="0.25">
      <c r="K2064" t="str">
        <f t="shared" si="32"/>
        <v/>
      </c>
      <c r="N20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64" t="e">
        <f>VLOOKUP(TableOMP[[#This Row],[Label]],TableAvg[],2,FALSE)</f>
        <v>#N/A</v>
      </c>
      <c r="P2064" t="e">
        <f>VLOOKUP(TableOMP[[#This Row],[Label]],TableAvg[],3,FALSE)</f>
        <v>#N/A</v>
      </c>
      <c r="Q2064" t="e">
        <f>TableOMP[[#This Row],[Avg]]-$U$2*TableOMP[[#This Row],[StdDev]]</f>
        <v>#N/A</v>
      </c>
      <c r="R2064" t="e">
        <f>TableOMP[[#This Row],[Avg]]+$U$2*TableOMP[[#This Row],[StdDev]]</f>
        <v>#N/A</v>
      </c>
      <c r="S2064" t="e">
        <f>IF(AND(TableOMP[[#This Row],[total_time]]&gt;=TableOMP[[#This Row],[Low]], TableOMP[[#This Row],[total_time]]&lt;=TableOMP[[#This Row],[High]]),1,0)</f>
        <v>#N/A</v>
      </c>
    </row>
    <row r="2065" spans="11:19" x14ac:dyDescent="0.25">
      <c r="K2065" t="str">
        <f t="shared" si="32"/>
        <v/>
      </c>
      <c r="N20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65" t="e">
        <f>VLOOKUP(TableOMP[[#This Row],[Label]],TableAvg[],2,FALSE)</f>
        <v>#N/A</v>
      </c>
      <c r="P2065" t="e">
        <f>VLOOKUP(TableOMP[[#This Row],[Label]],TableAvg[],3,FALSE)</f>
        <v>#N/A</v>
      </c>
      <c r="Q2065" t="e">
        <f>TableOMP[[#This Row],[Avg]]-$U$2*TableOMP[[#This Row],[StdDev]]</f>
        <v>#N/A</v>
      </c>
      <c r="R2065" t="e">
        <f>TableOMP[[#This Row],[Avg]]+$U$2*TableOMP[[#This Row],[StdDev]]</f>
        <v>#N/A</v>
      </c>
      <c r="S2065" t="e">
        <f>IF(AND(TableOMP[[#This Row],[total_time]]&gt;=TableOMP[[#This Row],[Low]], TableOMP[[#This Row],[total_time]]&lt;=TableOMP[[#This Row],[High]]),1,0)</f>
        <v>#N/A</v>
      </c>
    </row>
    <row r="2066" spans="11:19" x14ac:dyDescent="0.25">
      <c r="K2066" t="str">
        <f t="shared" si="32"/>
        <v/>
      </c>
      <c r="N20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66" t="e">
        <f>VLOOKUP(TableOMP[[#This Row],[Label]],TableAvg[],2,FALSE)</f>
        <v>#N/A</v>
      </c>
      <c r="P2066" t="e">
        <f>VLOOKUP(TableOMP[[#This Row],[Label]],TableAvg[],3,FALSE)</f>
        <v>#N/A</v>
      </c>
      <c r="Q2066" t="e">
        <f>TableOMP[[#This Row],[Avg]]-$U$2*TableOMP[[#This Row],[StdDev]]</f>
        <v>#N/A</v>
      </c>
      <c r="R2066" t="e">
        <f>TableOMP[[#This Row],[Avg]]+$U$2*TableOMP[[#This Row],[StdDev]]</f>
        <v>#N/A</v>
      </c>
      <c r="S2066" t="e">
        <f>IF(AND(TableOMP[[#This Row],[total_time]]&gt;=TableOMP[[#This Row],[Low]], TableOMP[[#This Row],[total_time]]&lt;=TableOMP[[#This Row],[High]]),1,0)</f>
        <v>#N/A</v>
      </c>
    </row>
    <row r="2067" spans="11:19" x14ac:dyDescent="0.25">
      <c r="K2067" t="str">
        <f t="shared" si="32"/>
        <v/>
      </c>
      <c r="N20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67" t="e">
        <f>VLOOKUP(TableOMP[[#This Row],[Label]],TableAvg[],2,FALSE)</f>
        <v>#N/A</v>
      </c>
      <c r="P2067" t="e">
        <f>VLOOKUP(TableOMP[[#This Row],[Label]],TableAvg[],3,FALSE)</f>
        <v>#N/A</v>
      </c>
      <c r="Q2067" t="e">
        <f>TableOMP[[#This Row],[Avg]]-$U$2*TableOMP[[#This Row],[StdDev]]</f>
        <v>#N/A</v>
      </c>
      <c r="R2067" t="e">
        <f>TableOMP[[#This Row],[Avg]]+$U$2*TableOMP[[#This Row],[StdDev]]</f>
        <v>#N/A</v>
      </c>
      <c r="S2067" t="e">
        <f>IF(AND(TableOMP[[#This Row],[total_time]]&gt;=TableOMP[[#This Row],[Low]], TableOMP[[#This Row],[total_time]]&lt;=TableOMP[[#This Row],[High]]),1,0)</f>
        <v>#N/A</v>
      </c>
    </row>
    <row r="2068" spans="11:19" x14ac:dyDescent="0.25">
      <c r="K2068" t="str">
        <f t="shared" si="32"/>
        <v/>
      </c>
      <c r="N20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68" t="e">
        <f>VLOOKUP(TableOMP[[#This Row],[Label]],TableAvg[],2,FALSE)</f>
        <v>#N/A</v>
      </c>
      <c r="P2068" t="e">
        <f>VLOOKUP(TableOMP[[#This Row],[Label]],TableAvg[],3,FALSE)</f>
        <v>#N/A</v>
      </c>
      <c r="Q2068" t="e">
        <f>TableOMP[[#This Row],[Avg]]-$U$2*TableOMP[[#This Row],[StdDev]]</f>
        <v>#N/A</v>
      </c>
      <c r="R2068" t="e">
        <f>TableOMP[[#This Row],[Avg]]+$U$2*TableOMP[[#This Row],[StdDev]]</f>
        <v>#N/A</v>
      </c>
      <c r="S2068" t="e">
        <f>IF(AND(TableOMP[[#This Row],[total_time]]&gt;=TableOMP[[#This Row],[Low]], TableOMP[[#This Row],[total_time]]&lt;=TableOMP[[#This Row],[High]]),1,0)</f>
        <v>#N/A</v>
      </c>
    </row>
    <row r="2069" spans="11:19" x14ac:dyDescent="0.25">
      <c r="K2069" t="str">
        <f t="shared" si="32"/>
        <v/>
      </c>
      <c r="N20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69" t="e">
        <f>VLOOKUP(TableOMP[[#This Row],[Label]],TableAvg[],2,FALSE)</f>
        <v>#N/A</v>
      </c>
      <c r="P2069" t="e">
        <f>VLOOKUP(TableOMP[[#This Row],[Label]],TableAvg[],3,FALSE)</f>
        <v>#N/A</v>
      </c>
      <c r="Q2069" t="e">
        <f>TableOMP[[#This Row],[Avg]]-$U$2*TableOMP[[#This Row],[StdDev]]</f>
        <v>#N/A</v>
      </c>
      <c r="R2069" t="e">
        <f>TableOMP[[#This Row],[Avg]]+$U$2*TableOMP[[#This Row],[StdDev]]</f>
        <v>#N/A</v>
      </c>
      <c r="S2069" t="e">
        <f>IF(AND(TableOMP[[#This Row],[total_time]]&gt;=TableOMP[[#This Row],[Low]], TableOMP[[#This Row],[total_time]]&lt;=TableOMP[[#This Row],[High]]),1,0)</f>
        <v>#N/A</v>
      </c>
    </row>
    <row r="2070" spans="11:19" x14ac:dyDescent="0.25">
      <c r="K2070" t="str">
        <f t="shared" si="32"/>
        <v/>
      </c>
      <c r="N20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70" t="e">
        <f>VLOOKUP(TableOMP[[#This Row],[Label]],TableAvg[],2,FALSE)</f>
        <v>#N/A</v>
      </c>
      <c r="P2070" t="e">
        <f>VLOOKUP(TableOMP[[#This Row],[Label]],TableAvg[],3,FALSE)</f>
        <v>#N/A</v>
      </c>
      <c r="Q2070" t="e">
        <f>TableOMP[[#This Row],[Avg]]-$U$2*TableOMP[[#This Row],[StdDev]]</f>
        <v>#N/A</v>
      </c>
      <c r="R2070" t="e">
        <f>TableOMP[[#This Row],[Avg]]+$U$2*TableOMP[[#This Row],[StdDev]]</f>
        <v>#N/A</v>
      </c>
      <c r="S2070" t="e">
        <f>IF(AND(TableOMP[[#This Row],[total_time]]&gt;=TableOMP[[#This Row],[Low]], TableOMP[[#This Row],[total_time]]&lt;=TableOMP[[#This Row],[High]]),1,0)</f>
        <v>#N/A</v>
      </c>
    </row>
    <row r="2071" spans="11:19" x14ac:dyDescent="0.25">
      <c r="K2071" t="str">
        <f t="shared" si="32"/>
        <v/>
      </c>
      <c r="N20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71" t="e">
        <f>VLOOKUP(TableOMP[[#This Row],[Label]],TableAvg[],2,FALSE)</f>
        <v>#N/A</v>
      </c>
      <c r="P2071" t="e">
        <f>VLOOKUP(TableOMP[[#This Row],[Label]],TableAvg[],3,FALSE)</f>
        <v>#N/A</v>
      </c>
      <c r="Q2071" t="e">
        <f>TableOMP[[#This Row],[Avg]]-$U$2*TableOMP[[#This Row],[StdDev]]</f>
        <v>#N/A</v>
      </c>
      <c r="R2071" t="e">
        <f>TableOMP[[#This Row],[Avg]]+$U$2*TableOMP[[#This Row],[StdDev]]</f>
        <v>#N/A</v>
      </c>
      <c r="S2071" t="e">
        <f>IF(AND(TableOMP[[#This Row],[total_time]]&gt;=TableOMP[[#This Row],[Low]], TableOMP[[#This Row],[total_time]]&lt;=TableOMP[[#This Row],[High]]),1,0)</f>
        <v>#N/A</v>
      </c>
    </row>
    <row r="2072" spans="11:19" x14ac:dyDescent="0.25">
      <c r="K2072" t="str">
        <f t="shared" si="32"/>
        <v/>
      </c>
      <c r="N20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72" t="e">
        <f>VLOOKUP(TableOMP[[#This Row],[Label]],TableAvg[],2,FALSE)</f>
        <v>#N/A</v>
      </c>
      <c r="P2072" t="e">
        <f>VLOOKUP(TableOMP[[#This Row],[Label]],TableAvg[],3,FALSE)</f>
        <v>#N/A</v>
      </c>
      <c r="Q2072" t="e">
        <f>TableOMP[[#This Row],[Avg]]-$U$2*TableOMP[[#This Row],[StdDev]]</f>
        <v>#N/A</v>
      </c>
      <c r="R2072" t="e">
        <f>TableOMP[[#This Row],[Avg]]+$U$2*TableOMP[[#This Row],[StdDev]]</f>
        <v>#N/A</v>
      </c>
      <c r="S2072" t="e">
        <f>IF(AND(TableOMP[[#This Row],[total_time]]&gt;=TableOMP[[#This Row],[Low]], TableOMP[[#This Row],[total_time]]&lt;=TableOMP[[#This Row],[High]]),1,0)</f>
        <v>#N/A</v>
      </c>
    </row>
    <row r="2073" spans="11:19" x14ac:dyDescent="0.25">
      <c r="K2073" t="str">
        <f t="shared" si="32"/>
        <v/>
      </c>
      <c r="N20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73" t="e">
        <f>VLOOKUP(TableOMP[[#This Row],[Label]],TableAvg[],2,FALSE)</f>
        <v>#N/A</v>
      </c>
      <c r="P2073" t="e">
        <f>VLOOKUP(TableOMP[[#This Row],[Label]],TableAvg[],3,FALSE)</f>
        <v>#N/A</v>
      </c>
      <c r="Q2073" t="e">
        <f>TableOMP[[#This Row],[Avg]]-$U$2*TableOMP[[#This Row],[StdDev]]</f>
        <v>#N/A</v>
      </c>
      <c r="R2073" t="e">
        <f>TableOMP[[#This Row],[Avg]]+$U$2*TableOMP[[#This Row],[StdDev]]</f>
        <v>#N/A</v>
      </c>
      <c r="S2073" t="e">
        <f>IF(AND(TableOMP[[#This Row],[total_time]]&gt;=TableOMP[[#This Row],[Low]], TableOMP[[#This Row],[total_time]]&lt;=TableOMP[[#This Row],[High]]),1,0)</f>
        <v>#N/A</v>
      </c>
    </row>
    <row r="2074" spans="11:19" x14ac:dyDescent="0.25">
      <c r="K2074" t="str">
        <f t="shared" si="32"/>
        <v/>
      </c>
      <c r="N20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74" t="e">
        <f>VLOOKUP(TableOMP[[#This Row],[Label]],TableAvg[],2,FALSE)</f>
        <v>#N/A</v>
      </c>
      <c r="P2074" t="e">
        <f>VLOOKUP(TableOMP[[#This Row],[Label]],TableAvg[],3,FALSE)</f>
        <v>#N/A</v>
      </c>
      <c r="Q2074" t="e">
        <f>TableOMP[[#This Row],[Avg]]-$U$2*TableOMP[[#This Row],[StdDev]]</f>
        <v>#N/A</v>
      </c>
      <c r="R2074" t="e">
        <f>TableOMP[[#This Row],[Avg]]+$U$2*TableOMP[[#This Row],[StdDev]]</f>
        <v>#N/A</v>
      </c>
      <c r="S2074" t="e">
        <f>IF(AND(TableOMP[[#This Row],[total_time]]&gt;=TableOMP[[#This Row],[Low]], TableOMP[[#This Row],[total_time]]&lt;=TableOMP[[#This Row],[High]]),1,0)</f>
        <v>#N/A</v>
      </c>
    </row>
    <row r="2075" spans="11:19" x14ac:dyDescent="0.25">
      <c r="K2075" t="str">
        <f t="shared" si="32"/>
        <v/>
      </c>
      <c r="N20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75" t="e">
        <f>VLOOKUP(TableOMP[[#This Row],[Label]],TableAvg[],2,FALSE)</f>
        <v>#N/A</v>
      </c>
      <c r="P2075" t="e">
        <f>VLOOKUP(TableOMP[[#This Row],[Label]],TableAvg[],3,FALSE)</f>
        <v>#N/A</v>
      </c>
      <c r="Q2075" t="e">
        <f>TableOMP[[#This Row],[Avg]]-$U$2*TableOMP[[#This Row],[StdDev]]</f>
        <v>#N/A</v>
      </c>
      <c r="R2075" t="e">
        <f>TableOMP[[#This Row],[Avg]]+$U$2*TableOMP[[#This Row],[StdDev]]</f>
        <v>#N/A</v>
      </c>
      <c r="S2075" t="e">
        <f>IF(AND(TableOMP[[#This Row],[total_time]]&gt;=TableOMP[[#This Row],[Low]], TableOMP[[#This Row],[total_time]]&lt;=TableOMP[[#This Row],[High]]),1,0)</f>
        <v>#N/A</v>
      </c>
    </row>
    <row r="2076" spans="11:19" x14ac:dyDescent="0.25">
      <c r="K2076" t="str">
        <f t="shared" si="32"/>
        <v/>
      </c>
      <c r="N20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76" t="e">
        <f>VLOOKUP(TableOMP[[#This Row],[Label]],TableAvg[],2,FALSE)</f>
        <v>#N/A</v>
      </c>
      <c r="P2076" t="e">
        <f>VLOOKUP(TableOMP[[#This Row],[Label]],TableAvg[],3,FALSE)</f>
        <v>#N/A</v>
      </c>
      <c r="Q2076" t="e">
        <f>TableOMP[[#This Row],[Avg]]-$U$2*TableOMP[[#This Row],[StdDev]]</f>
        <v>#N/A</v>
      </c>
      <c r="R2076" t="e">
        <f>TableOMP[[#This Row],[Avg]]+$U$2*TableOMP[[#This Row],[StdDev]]</f>
        <v>#N/A</v>
      </c>
      <c r="S2076" t="e">
        <f>IF(AND(TableOMP[[#This Row],[total_time]]&gt;=TableOMP[[#This Row],[Low]], TableOMP[[#This Row],[total_time]]&lt;=TableOMP[[#This Row],[High]]),1,0)</f>
        <v>#N/A</v>
      </c>
    </row>
    <row r="2077" spans="11:19" x14ac:dyDescent="0.25">
      <c r="K2077" t="str">
        <f t="shared" si="32"/>
        <v/>
      </c>
      <c r="N20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77" t="e">
        <f>VLOOKUP(TableOMP[[#This Row],[Label]],TableAvg[],2,FALSE)</f>
        <v>#N/A</v>
      </c>
      <c r="P2077" t="e">
        <f>VLOOKUP(TableOMP[[#This Row],[Label]],TableAvg[],3,FALSE)</f>
        <v>#N/A</v>
      </c>
      <c r="Q2077" t="e">
        <f>TableOMP[[#This Row],[Avg]]-$U$2*TableOMP[[#This Row],[StdDev]]</f>
        <v>#N/A</v>
      </c>
      <c r="R2077" t="e">
        <f>TableOMP[[#This Row],[Avg]]+$U$2*TableOMP[[#This Row],[StdDev]]</f>
        <v>#N/A</v>
      </c>
      <c r="S2077" t="e">
        <f>IF(AND(TableOMP[[#This Row],[total_time]]&gt;=TableOMP[[#This Row],[Low]], TableOMP[[#This Row],[total_time]]&lt;=TableOMP[[#This Row],[High]]),1,0)</f>
        <v>#N/A</v>
      </c>
    </row>
    <row r="2078" spans="11:19" x14ac:dyDescent="0.25">
      <c r="K2078" t="str">
        <f t="shared" si="32"/>
        <v/>
      </c>
      <c r="N20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78" t="e">
        <f>VLOOKUP(TableOMP[[#This Row],[Label]],TableAvg[],2,FALSE)</f>
        <v>#N/A</v>
      </c>
      <c r="P2078" t="e">
        <f>VLOOKUP(TableOMP[[#This Row],[Label]],TableAvg[],3,FALSE)</f>
        <v>#N/A</v>
      </c>
      <c r="Q2078" t="e">
        <f>TableOMP[[#This Row],[Avg]]-$U$2*TableOMP[[#This Row],[StdDev]]</f>
        <v>#N/A</v>
      </c>
      <c r="R2078" t="e">
        <f>TableOMP[[#This Row],[Avg]]+$U$2*TableOMP[[#This Row],[StdDev]]</f>
        <v>#N/A</v>
      </c>
      <c r="S2078" t="e">
        <f>IF(AND(TableOMP[[#This Row],[total_time]]&gt;=TableOMP[[#This Row],[Low]], TableOMP[[#This Row],[total_time]]&lt;=TableOMP[[#This Row],[High]]),1,0)</f>
        <v>#N/A</v>
      </c>
    </row>
    <row r="2079" spans="11:19" x14ac:dyDescent="0.25">
      <c r="K2079" t="str">
        <f t="shared" si="32"/>
        <v/>
      </c>
      <c r="N20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79" t="e">
        <f>VLOOKUP(TableOMP[[#This Row],[Label]],TableAvg[],2,FALSE)</f>
        <v>#N/A</v>
      </c>
      <c r="P2079" t="e">
        <f>VLOOKUP(TableOMP[[#This Row],[Label]],TableAvg[],3,FALSE)</f>
        <v>#N/A</v>
      </c>
      <c r="Q2079" t="e">
        <f>TableOMP[[#This Row],[Avg]]-$U$2*TableOMP[[#This Row],[StdDev]]</f>
        <v>#N/A</v>
      </c>
      <c r="R2079" t="e">
        <f>TableOMP[[#This Row],[Avg]]+$U$2*TableOMP[[#This Row],[StdDev]]</f>
        <v>#N/A</v>
      </c>
      <c r="S2079" t="e">
        <f>IF(AND(TableOMP[[#This Row],[total_time]]&gt;=TableOMP[[#This Row],[Low]], TableOMP[[#This Row],[total_time]]&lt;=TableOMP[[#This Row],[High]]),1,0)</f>
        <v>#N/A</v>
      </c>
    </row>
    <row r="2080" spans="11:19" x14ac:dyDescent="0.25">
      <c r="K2080" t="str">
        <f t="shared" si="32"/>
        <v/>
      </c>
      <c r="N20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80" t="e">
        <f>VLOOKUP(TableOMP[[#This Row],[Label]],TableAvg[],2,FALSE)</f>
        <v>#N/A</v>
      </c>
      <c r="P2080" t="e">
        <f>VLOOKUP(TableOMP[[#This Row],[Label]],TableAvg[],3,FALSE)</f>
        <v>#N/A</v>
      </c>
      <c r="Q2080" t="e">
        <f>TableOMP[[#This Row],[Avg]]-$U$2*TableOMP[[#This Row],[StdDev]]</f>
        <v>#N/A</v>
      </c>
      <c r="R2080" t="e">
        <f>TableOMP[[#This Row],[Avg]]+$U$2*TableOMP[[#This Row],[StdDev]]</f>
        <v>#N/A</v>
      </c>
      <c r="S2080" t="e">
        <f>IF(AND(TableOMP[[#This Row],[total_time]]&gt;=TableOMP[[#This Row],[Low]], TableOMP[[#This Row],[total_time]]&lt;=TableOMP[[#This Row],[High]]),1,0)</f>
        <v>#N/A</v>
      </c>
    </row>
    <row r="2081" spans="11:19" x14ac:dyDescent="0.25">
      <c r="K2081" t="str">
        <f t="shared" si="32"/>
        <v/>
      </c>
      <c r="N20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81" t="e">
        <f>VLOOKUP(TableOMP[[#This Row],[Label]],TableAvg[],2,FALSE)</f>
        <v>#N/A</v>
      </c>
      <c r="P2081" t="e">
        <f>VLOOKUP(TableOMP[[#This Row],[Label]],TableAvg[],3,FALSE)</f>
        <v>#N/A</v>
      </c>
      <c r="Q2081" t="e">
        <f>TableOMP[[#This Row],[Avg]]-$U$2*TableOMP[[#This Row],[StdDev]]</f>
        <v>#N/A</v>
      </c>
      <c r="R2081" t="e">
        <f>TableOMP[[#This Row],[Avg]]+$U$2*TableOMP[[#This Row],[StdDev]]</f>
        <v>#N/A</v>
      </c>
      <c r="S2081" t="e">
        <f>IF(AND(TableOMP[[#This Row],[total_time]]&gt;=TableOMP[[#This Row],[Low]], TableOMP[[#This Row],[total_time]]&lt;=TableOMP[[#This Row],[High]]),1,0)</f>
        <v>#N/A</v>
      </c>
    </row>
    <row r="2082" spans="11:19" x14ac:dyDescent="0.25">
      <c r="K2082" t="str">
        <f t="shared" si="32"/>
        <v/>
      </c>
      <c r="N20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82" t="e">
        <f>VLOOKUP(TableOMP[[#This Row],[Label]],TableAvg[],2,FALSE)</f>
        <v>#N/A</v>
      </c>
      <c r="P2082" t="e">
        <f>VLOOKUP(TableOMP[[#This Row],[Label]],TableAvg[],3,FALSE)</f>
        <v>#N/A</v>
      </c>
      <c r="Q2082" t="e">
        <f>TableOMP[[#This Row],[Avg]]-$U$2*TableOMP[[#This Row],[StdDev]]</f>
        <v>#N/A</v>
      </c>
      <c r="R2082" t="e">
        <f>TableOMP[[#This Row],[Avg]]+$U$2*TableOMP[[#This Row],[StdDev]]</f>
        <v>#N/A</v>
      </c>
      <c r="S2082" t="e">
        <f>IF(AND(TableOMP[[#This Row],[total_time]]&gt;=TableOMP[[#This Row],[Low]], TableOMP[[#This Row],[total_time]]&lt;=TableOMP[[#This Row],[High]]),1,0)</f>
        <v>#N/A</v>
      </c>
    </row>
    <row r="2083" spans="11:19" x14ac:dyDescent="0.25">
      <c r="K2083" t="str">
        <f t="shared" si="32"/>
        <v/>
      </c>
      <c r="N20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83" t="e">
        <f>VLOOKUP(TableOMP[[#This Row],[Label]],TableAvg[],2,FALSE)</f>
        <v>#N/A</v>
      </c>
      <c r="P2083" t="e">
        <f>VLOOKUP(TableOMP[[#This Row],[Label]],TableAvg[],3,FALSE)</f>
        <v>#N/A</v>
      </c>
      <c r="Q2083" t="e">
        <f>TableOMP[[#This Row],[Avg]]-$U$2*TableOMP[[#This Row],[StdDev]]</f>
        <v>#N/A</v>
      </c>
      <c r="R2083" t="e">
        <f>TableOMP[[#This Row],[Avg]]+$U$2*TableOMP[[#This Row],[StdDev]]</f>
        <v>#N/A</v>
      </c>
      <c r="S2083" t="e">
        <f>IF(AND(TableOMP[[#This Row],[total_time]]&gt;=TableOMP[[#This Row],[Low]], TableOMP[[#This Row],[total_time]]&lt;=TableOMP[[#This Row],[High]]),1,0)</f>
        <v>#N/A</v>
      </c>
    </row>
    <row r="2084" spans="11:19" x14ac:dyDescent="0.25">
      <c r="K2084" t="str">
        <f t="shared" si="32"/>
        <v/>
      </c>
      <c r="N20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84" t="e">
        <f>VLOOKUP(TableOMP[[#This Row],[Label]],TableAvg[],2,FALSE)</f>
        <v>#N/A</v>
      </c>
      <c r="P2084" t="e">
        <f>VLOOKUP(TableOMP[[#This Row],[Label]],TableAvg[],3,FALSE)</f>
        <v>#N/A</v>
      </c>
      <c r="Q2084" t="e">
        <f>TableOMP[[#This Row],[Avg]]-$U$2*TableOMP[[#This Row],[StdDev]]</f>
        <v>#N/A</v>
      </c>
      <c r="R2084" t="e">
        <f>TableOMP[[#This Row],[Avg]]+$U$2*TableOMP[[#This Row],[StdDev]]</f>
        <v>#N/A</v>
      </c>
      <c r="S2084" t="e">
        <f>IF(AND(TableOMP[[#This Row],[total_time]]&gt;=TableOMP[[#This Row],[Low]], TableOMP[[#This Row],[total_time]]&lt;=TableOMP[[#This Row],[High]]),1,0)</f>
        <v>#N/A</v>
      </c>
    </row>
    <row r="2085" spans="11:19" x14ac:dyDescent="0.25">
      <c r="K2085" t="str">
        <f t="shared" si="32"/>
        <v/>
      </c>
      <c r="N20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85" t="e">
        <f>VLOOKUP(TableOMP[[#This Row],[Label]],TableAvg[],2,FALSE)</f>
        <v>#N/A</v>
      </c>
      <c r="P2085" t="e">
        <f>VLOOKUP(TableOMP[[#This Row],[Label]],TableAvg[],3,FALSE)</f>
        <v>#N/A</v>
      </c>
      <c r="Q2085" t="e">
        <f>TableOMP[[#This Row],[Avg]]-$U$2*TableOMP[[#This Row],[StdDev]]</f>
        <v>#N/A</v>
      </c>
      <c r="R2085" t="e">
        <f>TableOMP[[#This Row],[Avg]]+$U$2*TableOMP[[#This Row],[StdDev]]</f>
        <v>#N/A</v>
      </c>
      <c r="S2085" t="e">
        <f>IF(AND(TableOMP[[#This Row],[total_time]]&gt;=TableOMP[[#This Row],[Low]], TableOMP[[#This Row],[total_time]]&lt;=TableOMP[[#This Row],[High]]),1,0)</f>
        <v>#N/A</v>
      </c>
    </row>
    <row r="2086" spans="11:19" x14ac:dyDescent="0.25">
      <c r="K2086" t="str">
        <f t="shared" si="32"/>
        <v/>
      </c>
      <c r="N20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86" t="e">
        <f>VLOOKUP(TableOMP[[#This Row],[Label]],TableAvg[],2,FALSE)</f>
        <v>#N/A</v>
      </c>
      <c r="P2086" t="e">
        <f>VLOOKUP(TableOMP[[#This Row],[Label]],TableAvg[],3,FALSE)</f>
        <v>#N/A</v>
      </c>
      <c r="Q2086" t="e">
        <f>TableOMP[[#This Row],[Avg]]-$U$2*TableOMP[[#This Row],[StdDev]]</f>
        <v>#N/A</v>
      </c>
      <c r="R2086" t="e">
        <f>TableOMP[[#This Row],[Avg]]+$U$2*TableOMP[[#This Row],[StdDev]]</f>
        <v>#N/A</v>
      </c>
      <c r="S2086" t="e">
        <f>IF(AND(TableOMP[[#This Row],[total_time]]&gt;=TableOMP[[#This Row],[Low]], TableOMP[[#This Row],[total_time]]&lt;=TableOMP[[#This Row],[High]]),1,0)</f>
        <v>#N/A</v>
      </c>
    </row>
    <row r="2087" spans="11:19" x14ac:dyDescent="0.25">
      <c r="K2087" t="str">
        <f t="shared" si="32"/>
        <v/>
      </c>
      <c r="N20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87" t="e">
        <f>VLOOKUP(TableOMP[[#This Row],[Label]],TableAvg[],2,FALSE)</f>
        <v>#N/A</v>
      </c>
      <c r="P2087" t="e">
        <f>VLOOKUP(TableOMP[[#This Row],[Label]],TableAvg[],3,FALSE)</f>
        <v>#N/A</v>
      </c>
      <c r="Q2087" t="e">
        <f>TableOMP[[#This Row],[Avg]]-$U$2*TableOMP[[#This Row],[StdDev]]</f>
        <v>#N/A</v>
      </c>
      <c r="R2087" t="e">
        <f>TableOMP[[#This Row],[Avg]]+$U$2*TableOMP[[#This Row],[StdDev]]</f>
        <v>#N/A</v>
      </c>
      <c r="S2087" t="e">
        <f>IF(AND(TableOMP[[#This Row],[total_time]]&gt;=TableOMP[[#This Row],[Low]], TableOMP[[#This Row],[total_time]]&lt;=TableOMP[[#This Row],[High]]),1,0)</f>
        <v>#N/A</v>
      </c>
    </row>
    <row r="2088" spans="11:19" x14ac:dyDescent="0.25">
      <c r="K2088" t="str">
        <f t="shared" si="32"/>
        <v/>
      </c>
      <c r="N20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88" t="e">
        <f>VLOOKUP(TableOMP[[#This Row],[Label]],TableAvg[],2,FALSE)</f>
        <v>#N/A</v>
      </c>
      <c r="P2088" t="e">
        <f>VLOOKUP(TableOMP[[#This Row],[Label]],TableAvg[],3,FALSE)</f>
        <v>#N/A</v>
      </c>
      <c r="Q2088" t="e">
        <f>TableOMP[[#This Row],[Avg]]-$U$2*TableOMP[[#This Row],[StdDev]]</f>
        <v>#N/A</v>
      </c>
      <c r="R2088" t="e">
        <f>TableOMP[[#This Row],[Avg]]+$U$2*TableOMP[[#This Row],[StdDev]]</f>
        <v>#N/A</v>
      </c>
      <c r="S2088" t="e">
        <f>IF(AND(TableOMP[[#This Row],[total_time]]&gt;=TableOMP[[#This Row],[Low]], TableOMP[[#This Row],[total_time]]&lt;=TableOMP[[#This Row],[High]]),1,0)</f>
        <v>#N/A</v>
      </c>
    </row>
    <row r="2089" spans="11:19" x14ac:dyDescent="0.25">
      <c r="K2089" t="str">
        <f t="shared" si="32"/>
        <v/>
      </c>
      <c r="N20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89" t="e">
        <f>VLOOKUP(TableOMP[[#This Row],[Label]],TableAvg[],2,FALSE)</f>
        <v>#N/A</v>
      </c>
      <c r="P2089" t="e">
        <f>VLOOKUP(TableOMP[[#This Row],[Label]],TableAvg[],3,FALSE)</f>
        <v>#N/A</v>
      </c>
      <c r="Q2089" t="e">
        <f>TableOMP[[#This Row],[Avg]]-$U$2*TableOMP[[#This Row],[StdDev]]</f>
        <v>#N/A</v>
      </c>
      <c r="R2089" t="e">
        <f>TableOMP[[#This Row],[Avg]]+$U$2*TableOMP[[#This Row],[StdDev]]</f>
        <v>#N/A</v>
      </c>
      <c r="S2089" t="e">
        <f>IF(AND(TableOMP[[#This Row],[total_time]]&gt;=TableOMP[[#This Row],[Low]], TableOMP[[#This Row],[total_time]]&lt;=TableOMP[[#This Row],[High]]),1,0)</f>
        <v>#N/A</v>
      </c>
    </row>
    <row r="2090" spans="11:19" x14ac:dyDescent="0.25">
      <c r="K2090" t="str">
        <f t="shared" si="32"/>
        <v/>
      </c>
      <c r="N20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90" t="e">
        <f>VLOOKUP(TableOMP[[#This Row],[Label]],TableAvg[],2,FALSE)</f>
        <v>#N/A</v>
      </c>
      <c r="P2090" t="e">
        <f>VLOOKUP(TableOMP[[#This Row],[Label]],TableAvg[],3,FALSE)</f>
        <v>#N/A</v>
      </c>
      <c r="Q2090" t="e">
        <f>TableOMP[[#This Row],[Avg]]-$U$2*TableOMP[[#This Row],[StdDev]]</f>
        <v>#N/A</v>
      </c>
      <c r="R2090" t="e">
        <f>TableOMP[[#This Row],[Avg]]+$U$2*TableOMP[[#This Row],[StdDev]]</f>
        <v>#N/A</v>
      </c>
      <c r="S2090" t="e">
        <f>IF(AND(TableOMP[[#This Row],[total_time]]&gt;=TableOMP[[#This Row],[Low]], TableOMP[[#This Row],[total_time]]&lt;=TableOMP[[#This Row],[High]]),1,0)</f>
        <v>#N/A</v>
      </c>
    </row>
    <row r="2091" spans="11:19" x14ac:dyDescent="0.25">
      <c r="K2091" t="str">
        <f t="shared" si="32"/>
        <v/>
      </c>
      <c r="N20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91" t="e">
        <f>VLOOKUP(TableOMP[[#This Row],[Label]],TableAvg[],2,FALSE)</f>
        <v>#N/A</v>
      </c>
      <c r="P2091" t="e">
        <f>VLOOKUP(TableOMP[[#This Row],[Label]],TableAvg[],3,FALSE)</f>
        <v>#N/A</v>
      </c>
      <c r="Q2091" t="e">
        <f>TableOMP[[#This Row],[Avg]]-$U$2*TableOMP[[#This Row],[StdDev]]</f>
        <v>#N/A</v>
      </c>
      <c r="R2091" t="e">
        <f>TableOMP[[#This Row],[Avg]]+$U$2*TableOMP[[#This Row],[StdDev]]</f>
        <v>#N/A</v>
      </c>
      <c r="S2091" t="e">
        <f>IF(AND(TableOMP[[#This Row],[total_time]]&gt;=TableOMP[[#This Row],[Low]], TableOMP[[#This Row],[total_time]]&lt;=TableOMP[[#This Row],[High]]),1,0)</f>
        <v>#N/A</v>
      </c>
    </row>
    <row r="2092" spans="11:19" x14ac:dyDescent="0.25">
      <c r="K2092" t="str">
        <f t="shared" si="32"/>
        <v/>
      </c>
      <c r="N20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92" t="e">
        <f>VLOOKUP(TableOMP[[#This Row],[Label]],TableAvg[],2,FALSE)</f>
        <v>#N/A</v>
      </c>
      <c r="P2092" t="e">
        <f>VLOOKUP(TableOMP[[#This Row],[Label]],TableAvg[],3,FALSE)</f>
        <v>#N/A</v>
      </c>
      <c r="Q2092" t="e">
        <f>TableOMP[[#This Row],[Avg]]-$U$2*TableOMP[[#This Row],[StdDev]]</f>
        <v>#N/A</v>
      </c>
      <c r="R2092" t="e">
        <f>TableOMP[[#This Row],[Avg]]+$U$2*TableOMP[[#This Row],[StdDev]]</f>
        <v>#N/A</v>
      </c>
      <c r="S2092" t="e">
        <f>IF(AND(TableOMP[[#This Row],[total_time]]&gt;=TableOMP[[#This Row],[Low]], TableOMP[[#This Row],[total_time]]&lt;=TableOMP[[#This Row],[High]]),1,0)</f>
        <v>#N/A</v>
      </c>
    </row>
    <row r="2093" spans="11:19" x14ac:dyDescent="0.25">
      <c r="K2093" t="str">
        <f t="shared" si="32"/>
        <v/>
      </c>
      <c r="N20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93" t="e">
        <f>VLOOKUP(TableOMP[[#This Row],[Label]],TableAvg[],2,FALSE)</f>
        <v>#N/A</v>
      </c>
      <c r="P2093" t="e">
        <f>VLOOKUP(TableOMP[[#This Row],[Label]],TableAvg[],3,FALSE)</f>
        <v>#N/A</v>
      </c>
      <c r="Q2093" t="e">
        <f>TableOMP[[#This Row],[Avg]]-$U$2*TableOMP[[#This Row],[StdDev]]</f>
        <v>#N/A</v>
      </c>
      <c r="R2093" t="e">
        <f>TableOMP[[#This Row],[Avg]]+$U$2*TableOMP[[#This Row],[StdDev]]</f>
        <v>#N/A</v>
      </c>
      <c r="S2093" t="e">
        <f>IF(AND(TableOMP[[#This Row],[total_time]]&gt;=TableOMP[[#This Row],[Low]], TableOMP[[#This Row],[total_time]]&lt;=TableOMP[[#This Row],[High]]),1,0)</f>
        <v>#N/A</v>
      </c>
    </row>
    <row r="2094" spans="11:19" x14ac:dyDescent="0.25">
      <c r="K2094" t="str">
        <f t="shared" si="32"/>
        <v/>
      </c>
      <c r="N20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94" t="e">
        <f>VLOOKUP(TableOMP[[#This Row],[Label]],TableAvg[],2,FALSE)</f>
        <v>#N/A</v>
      </c>
      <c r="P2094" t="e">
        <f>VLOOKUP(TableOMP[[#This Row],[Label]],TableAvg[],3,FALSE)</f>
        <v>#N/A</v>
      </c>
      <c r="Q2094" t="e">
        <f>TableOMP[[#This Row],[Avg]]-$U$2*TableOMP[[#This Row],[StdDev]]</f>
        <v>#N/A</v>
      </c>
      <c r="R2094" t="e">
        <f>TableOMP[[#This Row],[Avg]]+$U$2*TableOMP[[#This Row],[StdDev]]</f>
        <v>#N/A</v>
      </c>
      <c r="S2094" t="e">
        <f>IF(AND(TableOMP[[#This Row],[total_time]]&gt;=TableOMP[[#This Row],[Low]], TableOMP[[#This Row],[total_time]]&lt;=TableOMP[[#This Row],[High]]),1,0)</f>
        <v>#N/A</v>
      </c>
    </row>
    <row r="2095" spans="11:19" x14ac:dyDescent="0.25">
      <c r="K2095" t="str">
        <f t="shared" si="32"/>
        <v/>
      </c>
      <c r="N20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95" t="e">
        <f>VLOOKUP(TableOMP[[#This Row],[Label]],TableAvg[],2,FALSE)</f>
        <v>#N/A</v>
      </c>
      <c r="P2095" t="e">
        <f>VLOOKUP(TableOMP[[#This Row],[Label]],TableAvg[],3,FALSE)</f>
        <v>#N/A</v>
      </c>
      <c r="Q2095" t="e">
        <f>TableOMP[[#This Row],[Avg]]-$U$2*TableOMP[[#This Row],[StdDev]]</f>
        <v>#N/A</v>
      </c>
      <c r="R2095" t="e">
        <f>TableOMP[[#This Row],[Avg]]+$U$2*TableOMP[[#This Row],[StdDev]]</f>
        <v>#N/A</v>
      </c>
      <c r="S2095" t="e">
        <f>IF(AND(TableOMP[[#This Row],[total_time]]&gt;=TableOMP[[#This Row],[Low]], TableOMP[[#This Row],[total_time]]&lt;=TableOMP[[#This Row],[High]]),1,0)</f>
        <v>#N/A</v>
      </c>
    </row>
    <row r="2096" spans="11:19" x14ac:dyDescent="0.25">
      <c r="K2096" t="str">
        <f t="shared" si="32"/>
        <v/>
      </c>
      <c r="N20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96" t="e">
        <f>VLOOKUP(TableOMP[[#This Row],[Label]],TableAvg[],2,FALSE)</f>
        <v>#N/A</v>
      </c>
      <c r="P2096" t="e">
        <f>VLOOKUP(TableOMP[[#This Row],[Label]],TableAvg[],3,FALSE)</f>
        <v>#N/A</v>
      </c>
      <c r="Q2096" t="e">
        <f>TableOMP[[#This Row],[Avg]]-$U$2*TableOMP[[#This Row],[StdDev]]</f>
        <v>#N/A</v>
      </c>
      <c r="R2096" t="e">
        <f>TableOMP[[#This Row],[Avg]]+$U$2*TableOMP[[#This Row],[StdDev]]</f>
        <v>#N/A</v>
      </c>
      <c r="S2096" t="e">
        <f>IF(AND(TableOMP[[#This Row],[total_time]]&gt;=TableOMP[[#This Row],[Low]], TableOMP[[#This Row],[total_time]]&lt;=TableOMP[[#This Row],[High]]),1,0)</f>
        <v>#N/A</v>
      </c>
    </row>
    <row r="2097" spans="11:19" x14ac:dyDescent="0.25">
      <c r="K2097" t="str">
        <f t="shared" si="32"/>
        <v/>
      </c>
      <c r="N20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97" t="e">
        <f>VLOOKUP(TableOMP[[#This Row],[Label]],TableAvg[],2,FALSE)</f>
        <v>#N/A</v>
      </c>
      <c r="P2097" t="e">
        <f>VLOOKUP(TableOMP[[#This Row],[Label]],TableAvg[],3,FALSE)</f>
        <v>#N/A</v>
      </c>
      <c r="Q2097" t="e">
        <f>TableOMP[[#This Row],[Avg]]-$U$2*TableOMP[[#This Row],[StdDev]]</f>
        <v>#N/A</v>
      </c>
      <c r="R2097" t="e">
        <f>TableOMP[[#This Row],[Avg]]+$U$2*TableOMP[[#This Row],[StdDev]]</f>
        <v>#N/A</v>
      </c>
      <c r="S2097" t="e">
        <f>IF(AND(TableOMP[[#This Row],[total_time]]&gt;=TableOMP[[#This Row],[Low]], TableOMP[[#This Row],[total_time]]&lt;=TableOMP[[#This Row],[High]]),1,0)</f>
        <v>#N/A</v>
      </c>
    </row>
    <row r="2098" spans="11:19" x14ac:dyDescent="0.25">
      <c r="K2098" t="str">
        <f t="shared" si="32"/>
        <v/>
      </c>
      <c r="N20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98" t="e">
        <f>VLOOKUP(TableOMP[[#This Row],[Label]],TableAvg[],2,FALSE)</f>
        <v>#N/A</v>
      </c>
      <c r="P2098" t="e">
        <f>VLOOKUP(TableOMP[[#This Row],[Label]],TableAvg[],3,FALSE)</f>
        <v>#N/A</v>
      </c>
      <c r="Q2098" t="e">
        <f>TableOMP[[#This Row],[Avg]]-$U$2*TableOMP[[#This Row],[StdDev]]</f>
        <v>#N/A</v>
      </c>
      <c r="R2098" t="e">
        <f>TableOMP[[#This Row],[Avg]]+$U$2*TableOMP[[#This Row],[StdDev]]</f>
        <v>#N/A</v>
      </c>
      <c r="S2098" t="e">
        <f>IF(AND(TableOMP[[#This Row],[total_time]]&gt;=TableOMP[[#This Row],[Low]], TableOMP[[#This Row],[total_time]]&lt;=TableOMP[[#This Row],[High]]),1,0)</f>
        <v>#N/A</v>
      </c>
    </row>
    <row r="2099" spans="11:19" x14ac:dyDescent="0.25">
      <c r="K2099" t="str">
        <f t="shared" si="32"/>
        <v/>
      </c>
      <c r="N20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099" t="e">
        <f>VLOOKUP(TableOMP[[#This Row],[Label]],TableAvg[],2,FALSE)</f>
        <v>#N/A</v>
      </c>
      <c r="P2099" t="e">
        <f>VLOOKUP(TableOMP[[#This Row],[Label]],TableAvg[],3,FALSE)</f>
        <v>#N/A</v>
      </c>
      <c r="Q2099" t="e">
        <f>TableOMP[[#This Row],[Avg]]-$U$2*TableOMP[[#This Row],[StdDev]]</f>
        <v>#N/A</v>
      </c>
      <c r="R2099" t="e">
        <f>TableOMP[[#This Row],[Avg]]+$U$2*TableOMP[[#This Row],[StdDev]]</f>
        <v>#N/A</v>
      </c>
      <c r="S2099" t="e">
        <f>IF(AND(TableOMP[[#This Row],[total_time]]&gt;=TableOMP[[#This Row],[Low]], TableOMP[[#This Row],[total_time]]&lt;=TableOMP[[#This Row],[High]]),1,0)</f>
        <v>#N/A</v>
      </c>
    </row>
    <row r="2100" spans="11:19" x14ac:dyDescent="0.25">
      <c r="K2100" t="str">
        <f t="shared" si="32"/>
        <v/>
      </c>
      <c r="N21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00" t="e">
        <f>VLOOKUP(TableOMP[[#This Row],[Label]],TableAvg[],2,FALSE)</f>
        <v>#N/A</v>
      </c>
      <c r="P2100" t="e">
        <f>VLOOKUP(TableOMP[[#This Row],[Label]],TableAvg[],3,FALSE)</f>
        <v>#N/A</v>
      </c>
      <c r="Q2100" t="e">
        <f>TableOMP[[#This Row],[Avg]]-$U$2*TableOMP[[#This Row],[StdDev]]</f>
        <v>#N/A</v>
      </c>
      <c r="R2100" t="e">
        <f>TableOMP[[#This Row],[Avg]]+$U$2*TableOMP[[#This Row],[StdDev]]</f>
        <v>#N/A</v>
      </c>
      <c r="S2100" t="e">
        <f>IF(AND(TableOMP[[#This Row],[total_time]]&gt;=TableOMP[[#This Row],[Low]], TableOMP[[#This Row],[total_time]]&lt;=TableOMP[[#This Row],[High]]),1,0)</f>
        <v>#N/A</v>
      </c>
    </row>
    <row r="2101" spans="11:19" x14ac:dyDescent="0.25">
      <c r="K2101" t="str">
        <f t="shared" si="32"/>
        <v/>
      </c>
      <c r="N21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01" t="e">
        <f>VLOOKUP(TableOMP[[#This Row],[Label]],TableAvg[],2,FALSE)</f>
        <v>#N/A</v>
      </c>
      <c r="P2101" t="e">
        <f>VLOOKUP(TableOMP[[#This Row],[Label]],TableAvg[],3,FALSE)</f>
        <v>#N/A</v>
      </c>
      <c r="Q2101" t="e">
        <f>TableOMP[[#This Row],[Avg]]-$U$2*TableOMP[[#This Row],[StdDev]]</f>
        <v>#N/A</v>
      </c>
      <c r="R2101" t="e">
        <f>TableOMP[[#This Row],[Avg]]+$U$2*TableOMP[[#This Row],[StdDev]]</f>
        <v>#N/A</v>
      </c>
      <c r="S2101" t="e">
        <f>IF(AND(TableOMP[[#This Row],[total_time]]&gt;=TableOMP[[#This Row],[Low]], TableOMP[[#This Row],[total_time]]&lt;=TableOMP[[#This Row],[High]]),1,0)</f>
        <v>#N/A</v>
      </c>
    </row>
    <row r="2102" spans="11:19" x14ac:dyDescent="0.25">
      <c r="K2102" t="str">
        <f t="shared" si="32"/>
        <v/>
      </c>
      <c r="N21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02" t="e">
        <f>VLOOKUP(TableOMP[[#This Row],[Label]],TableAvg[],2,FALSE)</f>
        <v>#N/A</v>
      </c>
      <c r="P2102" t="e">
        <f>VLOOKUP(TableOMP[[#This Row],[Label]],TableAvg[],3,FALSE)</f>
        <v>#N/A</v>
      </c>
      <c r="Q2102" t="e">
        <f>TableOMP[[#This Row],[Avg]]-$U$2*TableOMP[[#This Row],[StdDev]]</f>
        <v>#N/A</v>
      </c>
      <c r="R2102" t="e">
        <f>TableOMP[[#This Row],[Avg]]+$U$2*TableOMP[[#This Row],[StdDev]]</f>
        <v>#N/A</v>
      </c>
      <c r="S2102" t="e">
        <f>IF(AND(TableOMP[[#This Row],[total_time]]&gt;=TableOMP[[#This Row],[Low]], TableOMP[[#This Row],[total_time]]&lt;=TableOMP[[#This Row],[High]]),1,0)</f>
        <v>#N/A</v>
      </c>
    </row>
    <row r="2103" spans="11:19" x14ac:dyDescent="0.25">
      <c r="K2103" t="str">
        <f t="shared" si="32"/>
        <v/>
      </c>
      <c r="N21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03" t="e">
        <f>VLOOKUP(TableOMP[[#This Row],[Label]],TableAvg[],2,FALSE)</f>
        <v>#N/A</v>
      </c>
      <c r="P2103" t="e">
        <f>VLOOKUP(TableOMP[[#This Row],[Label]],TableAvg[],3,FALSE)</f>
        <v>#N/A</v>
      </c>
      <c r="Q2103" t="e">
        <f>TableOMP[[#This Row],[Avg]]-$U$2*TableOMP[[#This Row],[StdDev]]</f>
        <v>#N/A</v>
      </c>
      <c r="R2103" t="e">
        <f>TableOMP[[#This Row],[Avg]]+$U$2*TableOMP[[#This Row],[StdDev]]</f>
        <v>#N/A</v>
      </c>
      <c r="S2103" t="e">
        <f>IF(AND(TableOMP[[#This Row],[total_time]]&gt;=TableOMP[[#This Row],[Low]], TableOMP[[#This Row],[total_time]]&lt;=TableOMP[[#This Row],[High]]),1,0)</f>
        <v>#N/A</v>
      </c>
    </row>
    <row r="2104" spans="11:19" x14ac:dyDescent="0.25">
      <c r="K2104" t="str">
        <f t="shared" si="32"/>
        <v/>
      </c>
      <c r="N21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04" t="e">
        <f>VLOOKUP(TableOMP[[#This Row],[Label]],TableAvg[],2,FALSE)</f>
        <v>#N/A</v>
      </c>
      <c r="P2104" t="e">
        <f>VLOOKUP(TableOMP[[#This Row],[Label]],TableAvg[],3,FALSE)</f>
        <v>#N/A</v>
      </c>
      <c r="Q2104" t="e">
        <f>TableOMP[[#This Row],[Avg]]-$U$2*TableOMP[[#This Row],[StdDev]]</f>
        <v>#N/A</v>
      </c>
      <c r="R2104" t="e">
        <f>TableOMP[[#This Row],[Avg]]+$U$2*TableOMP[[#This Row],[StdDev]]</f>
        <v>#N/A</v>
      </c>
      <c r="S2104" t="e">
        <f>IF(AND(TableOMP[[#This Row],[total_time]]&gt;=TableOMP[[#This Row],[Low]], TableOMP[[#This Row],[total_time]]&lt;=TableOMP[[#This Row],[High]]),1,0)</f>
        <v>#N/A</v>
      </c>
    </row>
    <row r="2105" spans="11:19" x14ac:dyDescent="0.25">
      <c r="K2105" t="str">
        <f t="shared" si="32"/>
        <v/>
      </c>
      <c r="N21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05" t="e">
        <f>VLOOKUP(TableOMP[[#This Row],[Label]],TableAvg[],2,FALSE)</f>
        <v>#N/A</v>
      </c>
      <c r="P2105" t="e">
        <f>VLOOKUP(TableOMP[[#This Row],[Label]],TableAvg[],3,FALSE)</f>
        <v>#N/A</v>
      </c>
      <c r="Q2105" t="e">
        <f>TableOMP[[#This Row],[Avg]]-$U$2*TableOMP[[#This Row],[StdDev]]</f>
        <v>#N/A</v>
      </c>
      <c r="R2105" t="e">
        <f>TableOMP[[#This Row],[Avg]]+$U$2*TableOMP[[#This Row],[StdDev]]</f>
        <v>#N/A</v>
      </c>
      <c r="S2105" t="e">
        <f>IF(AND(TableOMP[[#This Row],[total_time]]&gt;=TableOMP[[#This Row],[Low]], TableOMP[[#This Row],[total_time]]&lt;=TableOMP[[#This Row],[High]]),1,0)</f>
        <v>#N/A</v>
      </c>
    </row>
    <row r="2106" spans="11:19" x14ac:dyDescent="0.25">
      <c r="K2106" t="str">
        <f t="shared" si="32"/>
        <v/>
      </c>
      <c r="N21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06" t="e">
        <f>VLOOKUP(TableOMP[[#This Row],[Label]],TableAvg[],2,FALSE)</f>
        <v>#N/A</v>
      </c>
      <c r="P2106" t="e">
        <f>VLOOKUP(TableOMP[[#This Row],[Label]],TableAvg[],3,FALSE)</f>
        <v>#N/A</v>
      </c>
      <c r="Q2106" t="e">
        <f>TableOMP[[#This Row],[Avg]]-$U$2*TableOMP[[#This Row],[StdDev]]</f>
        <v>#N/A</v>
      </c>
      <c r="R2106" t="e">
        <f>TableOMP[[#This Row],[Avg]]+$U$2*TableOMP[[#This Row],[StdDev]]</f>
        <v>#N/A</v>
      </c>
      <c r="S2106" t="e">
        <f>IF(AND(TableOMP[[#This Row],[total_time]]&gt;=TableOMP[[#This Row],[Low]], TableOMP[[#This Row],[total_time]]&lt;=TableOMP[[#This Row],[High]]),1,0)</f>
        <v>#N/A</v>
      </c>
    </row>
    <row r="2107" spans="11:19" x14ac:dyDescent="0.25">
      <c r="K2107" t="str">
        <f t="shared" si="32"/>
        <v/>
      </c>
      <c r="N21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07" t="e">
        <f>VLOOKUP(TableOMP[[#This Row],[Label]],TableAvg[],2,FALSE)</f>
        <v>#N/A</v>
      </c>
      <c r="P2107" t="e">
        <f>VLOOKUP(TableOMP[[#This Row],[Label]],TableAvg[],3,FALSE)</f>
        <v>#N/A</v>
      </c>
      <c r="Q2107" t="e">
        <f>TableOMP[[#This Row],[Avg]]-$U$2*TableOMP[[#This Row],[StdDev]]</f>
        <v>#N/A</v>
      </c>
      <c r="R2107" t="e">
        <f>TableOMP[[#This Row],[Avg]]+$U$2*TableOMP[[#This Row],[StdDev]]</f>
        <v>#N/A</v>
      </c>
      <c r="S2107" t="e">
        <f>IF(AND(TableOMP[[#This Row],[total_time]]&gt;=TableOMP[[#This Row],[Low]], TableOMP[[#This Row],[total_time]]&lt;=TableOMP[[#This Row],[High]]),1,0)</f>
        <v>#N/A</v>
      </c>
    </row>
    <row r="2108" spans="11:19" x14ac:dyDescent="0.25">
      <c r="K2108" t="str">
        <f t="shared" si="32"/>
        <v/>
      </c>
      <c r="N21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08" t="e">
        <f>VLOOKUP(TableOMP[[#This Row],[Label]],TableAvg[],2,FALSE)</f>
        <v>#N/A</v>
      </c>
      <c r="P2108" t="e">
        <f>VLOOKUP(TableOMP[[#This Row],[Label]],TableAvg[],3,FALSE)</f>
        <v>#N/A</v>
      </c>
      <c r="Q2108" t="e">
        <f>TableOMP[[#This Row],[Avg]]-$U$2*TableOMP[[#This Row],[StdDev]]</f>
        <v>#N/A</v>
      </c>
      <c r="R2108" t="e">
        <f>TableOMP[[#This Row],[Avg]]+$U$2*TableOMP[[#This Row],[StdDev]]</f>
        <v>#N/A</v>
      </c>
      <c r="S2108" t="e">
        <f>IF(AND(TableOMP[[#This Row],[total_time]]&gt;=TableOMP[[#This Row],[Low]], TableOMP[[#This Row],[total_time]]&lt;=TableOMP[[#This Row],[High]]),1,0)</f>
        <v>#N/A</v>
      </c>
    </row>
    <row r="2109" spans="11:19" x14ac:dyDescent="0.25">
      <c r="K2109" t="str">
        <f t="shared" si="32"/>
        <v/>
      </c>
      <c r="N21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09" t="e">
        <f>VLOOKUP(TableOMP[[#This Row],[Label]],TableAvg[],2,FALSE)</f>
        <v>#N/A</v>
      </c>
      <c r="P2109" t="e">
        <f>VLOOKUP(TableOMP[[#This Row],[Label]],TableAvg[],3,FALSE)</f>
        <v>#N/A</v>
      </c>
      <c r="Q2109" t="e">
        <f>TableOMP[[#This Row],[Avg]]-$U$2*TableOMP[[#This Row],[StdDev]]</f>
        <v>#N/A</v>
      </c>
      <c r="R2109" t="e">
        <f>TableOMP[[#This Row],[Avg]]+$U$2*TableOMP[[#This Row],[StdDev]]</f>
        <v>#N/A</v>
      </c>
      <c r="S2109" t="e">
        <f>IF(AND(TableOMP[[#This Row],[total_time]]&gt;=TableOMP[[#This Row],[Low]], TableOMP[[#This Row],[total_time]]&lt;=TableOMP[[#This Row],[High]]),1,0)</f>
        <v>#N/A</v>
      </c>
    </row>
    <row r="2110" spans="11:19" x14ac:dyDescent="0.25">
      <c r="K2110" t="str">
        <f t="shared" si="32"/>
        <v/>
      </c>
      <c r="N21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10" t="e">
        <f>VLOOKUP(TableOMP[[#This Row],[Label]],TableAvg[],2,FALSE)</f>
        <v>#N/A</v>
      </c>
      <c r="P2110" t="e">
        <f>VLOOKUP(TableOMP[[#This Row],[Label]],TableAvg[],3,FALSE)</f>
        <v>#N/A</v>
      </c>
      <c r="Q2110" t="e">
        <f>TableOMP[[#This Row],[Avg]]-$U$2*TableOMP[[#This Row],[StdDev]]</f>
        <v>#N/A</v>
      </c>
      <c r="R2110" t="e">
        <f>TableOMP[[#This Row],[Avg]]+$U$2*TableOMP[[#This Row],[StdDev]]</f>
        <v>#N/A</v>
      </c>
      <c r="S2110" t="e">
        <f>IF(AND(TableOMP[[#This Row],[total_time]]&gt;=TableOMP[[#This Row],[Low]], TableOMP[[#This Row],[total_time]]&lt;=TableOMP[[#This Row],[High]]),1,0)</f>
        <v>#N/A</v>
      </c>
    </row>
    <row r="2111" spans="11:19" x14ac:dyDescent="0.25">
      <c r="K2111" t="str">
        <f t="shared" si="32"/>
        <v/>
      </c>
      <c r="N21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11" t="e">
        <f>VLOOKUP(TableOMP[[#This Row],[Label]],TableAvg[],2,FALSE)</f>
        <v>#N/A</v>
      </c>
      <c r="P2111" t="e">
        <f>VLOOKUP(TableOMP[[#This Row],[Label]],TableAvg[],3,FALSE)</f>
        <v>#N/A</v>
      </c>
      <c r="Q2111" t="e">
        <f>TableOMP[[#This Row],[Avg]]-$U$2*TableOMP[[#This Row],[StdDev]]</f>
        <v>#N/A</v>
      </c>
      <c r="R2111" t="e">
        <f>TableOMP[[#This Row],[Avg]]+$U$2*TableOMP[[#This Row],[StdDev]]</f>
        <v>#N/A</v>
      </c>
      <c r="S2111" t="e">
        <f>IF(AND(TableOMP[[#This Row],[total_time]]&gt;=TableOMP[[#This Row],[Low]], TableOMP[[#This Row],[total_time]]&lt;=TableOMP[[#This Row],[High]]),1,0)</f>
        <v>#N/A</v>
      </c>
    </row>
    <row r="2112" spans="11:19" x14ac:dyDescent="0.25">
      <c r="K2112" t="str">
        <f t="shared" si="32"/>
        <v/>
      </c>
      <c r="N21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12" t="e">
        <f>VLOOKUP(TableOMP[[#This Row],[Label]],TableAvg[],2,FALSE)</f>
        <v>#N/A</v>
      </c>
      <c r="P2112" t="e">
        <f>VLOOKUP(TableOMP[[#This Row],[Label]],TableAvg[],3,FALSE)</f>
        <v>#N/A</v>
      </c>
      <c r="Q2112" t="e">
        <f>TableOMP[[#This Row],[Avg]]-$U$2*TableOMP[[#This Row],[StdDev]]</f>
        <v>#N/A</v>
      </c>
      <c r="R2112" t="e">
        <f>TableOMP[[#This Row],[Avg]]+$U$2*TableOMP[[#This Row],[StdDev]]</f>
        <v>#N/A</v>
      </c>
      <c r="S2112" t="e">
        <f>IF(AND(TableOMP[[#This Row],[total_time]]&gt;=TableOMP[[#This Row],[Low]], TableOMP[[#This Row],[total_time]]&lt;=TableOMP[[#This Row],[High]]),1,0)</f>
        <v>#N/A</v>
      </c>
    </row>
    <row r="2113" spans="11:19" x14ac:dyDescent="0.25">
      <c r="K2113" t="str">
        <f t="shared" si="32"/>
        <v/>
      </c>
      <c r="N21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13" t="e">
        <f>VLOOKUP(TableOMP[[#This Row],[Label]],TableAvg[],2,FALSE)</f>
        <v>#N/A</v>
      </c>
      <c r="P2113" t="e">
        <f>VLOOKUP(TableOMP[[#This Row],[Label]],TableAvg[],3,FALSE)</f>
        <v>#N/A</v>
      </c>
      <c r="Q2113" t="e">
        <f>TableOMP[[#This Row],[Avg]]-$U$2*TableOMP[[#This Row],[StdDev]]</f>
        <v>#N/A</v>
      </c>
      <c r="R2113" t="e">
        <f>TableOMP[[#This Row],[Avg]]+$U$2*TableOMP[[#This Row],[StdDev]]</f>
        <v>#N/A</v>
      </c>
      <c r="S2113" t="e">
        <f>IF(AND(TableOMP[[#This Row],[total_time]]&gt;=TableOMP[[#This Row],[Low]], TableOMP[[#This Row],[total_time]]&lt;=TableOMP[[#This Row],[High]]),1,0)</f>
        <v>#N/A</v>
      </c>
    </row>
    <row r="2114" spans="11:19" x14ac:dyDescent="0.25">
      <c r="K2114" t="str">
        <f t="shared" si="32"/>
        <v/>
      </c>
      <c r="N21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14" t="e">
        <f>VLOOKUP(TableOMP[[#This Row],[Label]],TableAvg[],2,FALSE)</f>
        <v>#N/A</v>
      </c>
      <c r="P2114" t="e">
        <f>VLOOKUP(TableOMP[[#This Row],[Label]],TableAvg[],3,FALSE)</f>
        <v>#N/A</v>
      </c>
      <c r="Q2114" t="e">
        <f>TableOMP[[#This Row],[Avg]]-$U$2*TableOMP[[#This Row],[StdDev]]</f>
        <v>#N/A</v>
      </c>
      <c r="R2114" t="e">
        <f>TableOMP[[#This Row],[Avg]]+$U$2*TableOMP[[#This Row],[StdDev]]</f>
        <v>#N/A</v>
      </c>
      <c r="S2114" t="e">
        <f>IF(AND(TableOMP[[#This Row],[total_time]]&gt;=TableOMP[[#This Row],[Low]], TableOMP[[#This Row],[total_time]]&lt;=TableOMP[[#This Row],[High]]),1,0)</f>
        <v>#N/A</v>
      </c>
    </row>
    <row r="2115" spans="11:19" x14ac:dyDescent="0.25">
      <c r="K2115" t="str">
        <f t="shared" ref="K2115:K2178" si="33">MID(M2115,22,1)</f>
        <v/>
      </c>
      <c r="N21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15" t="e">
        <f>VLOOKUP(TableOMP[[#This Row],[Label]],TableAvg[],2,FALSE)</f>
        <v>#N/A</v>
      </c>
      <c r="P2115" t="e">
        <f>VLOOKUP(TableOMP[[#This Row],[Label]],TableAvg[],3,FALSE)</f>
        <v>#N/A</v>
      </c>
      <c r="Q2115" t="e">
        <f>TableOMP[[#This Row],[Avg]]-$U$2*TableOMP[[#This Row],[StdDev]]</f>
        <v>#N/A</v>
      </c>
      <c r="R2115" t="e">
        <f>TableOMP[[#This Row],[Avg]]+$U$2*TableOMP[[#This Row],[StdDev]]</f>
        <v>#N/A</v>
      </c>
      <c r="S2115" t="e">
        <f>IF(AND(TableOMP[[#This Row],[total_time]]&gt;=TableOMP[[#This Row],[Low]], TableOMP[[#This Row],[total_time]]&lt;=TableOMP[[#This Row],[High]]),1,0)</f>
        <v>#N/A</v>
      </c>
    </row>
    <row r="2116" spans="11:19" x14ac:dyDescent="0.25">
      <c r="K2116" t="str">
        <f t="shared" si="33"/>
        <v/>
      </c>
      <c r="N21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16" t="e">
        <f>VLOOKUP(TableOMP[[#This Row],[Label]],TableAvg[],2,FALSE)</f>
        <v>#N/A</v>
      </c>
      <c r="P2116" t="e">
        <f>VLOOKUP(TableOMP[[#This Row],[Label]],TableAvg[],3,FALSE)</f>
        <v>#N/A</v>
      </c>
      <c r="Q2116" t="e">
        <f>TableOMP[[#This Row],[Avg]]-$U$2*TableOMP[[#This Row],[StdDev]]</f>
        <v>#N/A</v>
      </c>
      <c r="R2116" t="e">
        <f>TableOMP[[#This Row],[Avg]]+$U$2*TableOMP[[#This Row],[StdDev]]</f>
        <v>#N/A</v>
      </c>
      <c r="S2116" t="e">
        <f>IF(AND(TableOMP[[#This Row],[total_time]]&gt;=TableOMP[[#This Row],[Low]], TableOMP[[#This Row],[total_time]]&lt;=TableOMP[[#This Row],[High]]),1,0)</f>
        <v>#N/A</v>
      </c>
    </row>
    <row r="2117" spans="11:19" x14ac:dyDescent="0.25">
      <c r="K2117" t="str">
        <f t="shared" si="33"/>
        <v/>
      </c>
      <c r="N21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17" t="e">
        <f>VLOOKUP(TableOMP[[#This Row],[Label]],TableAvg[],2,FALSE)</f>
        <v>#N/A</v>
      </c>
      <c r="P2117" t="e">
        <f>VLOOKUP(TableOMP[[#This Row],[Label]],TableAvg[],3,FALSE)</f>
        <v>#N/A</v>
      </c>
      <c r="Q2117" t="e">
        <f>TableOMP[[#This Row],[Avg]]-$U$2*TableOMP[[#This Row],[StdDev]]</f>
        <v>#N/A</v>
      </c>
      <c r="R2117" t="e">
        <f>TableOMP[[#This Row],[Avg]]+$U$2*TableOMP[[#This Row],[StdDev]]</f>
        <v>#N/A</v>
      </c>
      <c r="S2117" t="e">
        <f>IF(AND(TableOMP[[#This Row],[total_time]]&gt;=TableOMP[[#This Row],[Low]], TableOMP[[#This Row],[total_time]]&lt;=TableOMP[[#This Row],[High]]),1,0)</f>
        <v>#N/A</v>
      </c>
    </row>
    <row r="2118" spans="11:19" x14ac:dyDescent="0.25">
      <c r="K2118" t="str">
        <f t="shared" si="33"/>
        <v/>
      </c>
      <c r="N21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18" t="e">
        <f>VLOOKUP(TableOMP[[#This Row],[Label]],TableAvg[],2,FALSE)</f>
        <v>#N/A</v>
      </c>
      <c r="P2118" t="e">
        <f>VLOOKUP(TableOMP[[#This Row],[Label]],TableAvg[],3,FALSE)</f>
        <v>#N/A</v>
      </c>
      <c r="Q2118" t="e">
        <f>TableOMP[[#This Row],[Avg]]-$U$2*TableOMP[[#This Row],[StdDev]]</f>
        <v>#N/A</v>
      </c>
      <c r="R2118" t="e">
        <f>TableOMP[[#This Row],[Avg]]+$U$2*TableOMP[[#This Row],[StdDev]]</f>
        <v>#N/A</v>
      </c>
      <c r="S2118" t="e">
        <f>IF(AND(TableOMP[[#This Row],[total_time]]&gt;=TableOMP[[#This Row],[Low]], TableOMP[[#This Row],[total_time]]&lt;=TableOMP[[#This Row],[High]]),1,0)</f>
        <v>#N/A</v>
      </c>
    </row>
    <row r="2119" spans="11:19" x14ac:dyDescent="0.25">
      <c r="K2119" t="str">
        <f t="shared" si="33"/>
        <v/>
      </c>
      <c r="N21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19" t="e">
        <f>VLOOKUP(TableOMP[[#This Row],[Label]],TableAvg[],2,FALSE)</f>
        <v>#N/A</v>
      </c>
      <c r="P2119" t="e">
        <f>VLOOKUP(TableOMP[[#This Row],[Label]],TableAvg[],3,FALSE)</f>
        <v>#N/A</v>
      </c>
      <c r="Q2119" t="e">
        <f>TableOMP[[#This Row],[Avg]]-$U$2*TableOMP[[#This Row],[StdDev]]</f>
        <v>#N/A</v>
      </c>
      <c r="R2119" t="e">
        <f>TableOMP[[#This Row],[Avg]]+$U$2*TableOMP[[#This Row],[StdDev]]</f>
        <v>#N/A</v>
      </c>
      <c r="S2119" t="e">
        <f>IF(AND(TableOMP[[#This Row],[total_time]]&gt;=TableOMP[[#This Row],[Low]], TableOMP[[#This Row],[total_time]]&lt;=TableOMP[[#This Row],[High]]),1,0)</f>
        <v>#N/A</v>
      </c>
    </row>
    <row r="2120" spans="11:19" x14ac:dyDescent="0.25">
      <c r="K2120" t="str">
        <f t="shared" si="33"/>
        <v/>
      </c>
      <c r="N21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20" t="e">
        <f>VLOOKUP(TableOMP[[#This Row],[Label]],TableAvg[],2,FALSE)</f>
        <v>#N/A</v>
      </c>
      <c r="P2120" t="e">
        <f>VLOOKUP(TableOMP[[#This Row],[Label]],TableAvg[],3,FALSE)</f>
        <v>#N/A</v>
      </c>
      <c r="Q2120" t="e">
        <f>TableOMP[[#This Row],[Avg]]-$U$2*TableOMP[[#This Row],[StdDev]]</f>
        <v>#N/A</v>
      </c>
      <c r="R2120" t="e">
        <f>TableOMP[[#This Row],[Avg]]+$U$2*TableOMP[[#This Row],[StdDev]]</f>
        <v>#N/A</v>
      </c>
      <c r="S2120" t="e">
        <f>IF(AND(TableOMP[[#This Row],[total_time]]&gt;=TableOMP[[#This Row],[Low]], TableOMP[[#This Row],[total_time]]&lt;=TableOMP[[#This Row],[High]]),1,0)</f>
        <v>#N/A</v>
      </c>
    </row>
    <row r="2121" spans="11:19" x14ac:dyDescent="0.25">
      <c r="K2121" t="str">
        <f t="shared" si="33"/>
        <v/>
      </c>
      <c r="N21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21" t="e">
        <f>VLOOKUP(TableOMP[[#This Row],[Label]],TableAvg[],2,FALSE)</f>
        <v>#N/A</v>
      </c>
      <c r="P2121" t="e">
        <f>VLOOKUP(TableOMP[[#This Row],[Label]],TableAvg[],3,FALSE)</f>
        <v>#N/A</v>
      </c>
      <c r="Q2121" t="e">
        <f>TableOMP[[#This Row],[Avg]]-$U$2*TableOMP[[#This Row],[StdDev]]</f>
        <v>#N/A</v>
      </c>
      <c r="R2121" t="e">
        <f>TableOMP[[#This Row],[Avg]]+$U$2*TableOMP[[#This Row],[StdDev]]</f>
        <v>#N/A</v>
      </c>
      <c r="S2121" t="e">
        <f>IF(AND(TableOMP[[#This Row],[total_time]]&gt;=TableOMP[[#This Row],[Low]], TableOMP[[#This Row],[total_time]]&lt;=TableOMP[[#This Row],[High]]),1,0)</f>
        <v>#N/A</v>
      </c>
    </row>
    <row r="2122" spans="11:19" x14ac:dyDescent="0.25">
      <c r="K2122" t="str">
        <f t="shared" si="33"/>
        <v/>
      </c>
      <c r="N21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22" t="e">
        <f>VLOOKUP(TableOMP[[#This Row],[Label]],TableAvg[],2,FALSE)</f>
        <v>#N/A</v>
      </c>
      <c r="P2122" t="e">
        <f>VLOOKUP(TableOMP[[#This Row],[Label]],TableAvg[],3,FALSE)</f>
        <v>#N/A</v>
      </c>
      <c r="Q2122" t="e">
        <f>TableOMP[[#This Row],[Avg]]-$U$2*TableOMP[[#This Row],[StdDev]]</f>
        <v>#N/A</v>
      </c>
      <c r="R2122" t="e">
        <f>TableOMP[[#This Row],[Avg]]+$U$2*TableOMP[[#This Row],[StdDev]]</f>
        <v>#N/A</v>
      </c>
      <c r="S2122" t="e">
        <f>IF(AND(TableOMP[[#This Row],[total_time]]&gt;=TableOMP[[#This Row],[Low]], TableOMP[[#This Row],[total_time]]&lt;=TableOMP[[#This Row],[High]]),1,0)</f>
        <v>#N/A</v>
      </c>
    </row>
    <row r="2123" spans="11:19" x14ac:dyDescent="0.25">
      <c r="K2123" t="str">
        <f t="shared" si="33"/>
        <v/>
      </c>
      <c r="N21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23" t="e">
        <f>VLOOKUP(TableOMP[[#This Row],[Label]],TableAvg[],2,FALSE)</f>
        <v>#N/A</v>
      </c>
      <c r="P2123" t="e">
        <f>VLOOKUP(TableOMP[[#This Row],[Label]],TableAvg[],3,FALSE)</f>
        <v>#N/A</v>
      </c>
      <c r="Q2123" t="e">
        <f>TableOMP[[#This Row],[Avg]]-$U$2*TableOMP[[#This Row],[StdDev]]</f>
        <v>#N/A</v>
      </c>
      <c r="R2123" t="e">
        <f>TableOMP[[#This Row],[Avg]]+$U$2*TableOMP[[#This Row],[StdDev]]</f>
        <v>#N/A</v>
      </c>
      <c r="S2123" t="e">
        <f>IF(AND(TableOMP[[#This Row],[total_time]]&gt;=TableOMP[[#This Row],[Low]], TableOMP[[#This Row],[total_time]]&lt;=TableOMP[[#This Row],[High]]),1,0)</f>
        <v>#N/A</v>
      </c>
    </row>
    <row r="2124" spans="11:19" x14ac:dyDescent="0.25">
      <c r="K2124" t="str">
        <f t="shared" si="33"/>
        <v/>
      </c>
      <c r="N21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24" t="e">
        <f>VLOOKUP(TableOMP[[#This Row],[Label]],TableAvg[],2,FALSE)</f>
        <v>#N/A</v>
      </c>
      <c r="P2124" t="e">
        <f>VLOOKUP(TableOMP[[#This Row],[Label]],TableAvg[],3,FALSE)</f>
        <v>#N/A</v>
      </c>
      <c r="Q2124" t="e">
        <f>TableOMP[[#This Row],[Avg]]-$U$2*TableOMP[[#This Row],[StdDev]]</f>
        <v>#N/A</v>
      </c>
      <c r="R2124" t="e">
        <f>TableOMP[[#This Row],[Avg]]+$U$2*TableOMP[[#This Row],[StdDev]]</f>
        <v>#N/A</v>
      </c>
      <c r="S2124" t="e">
        <f>IF(AND(TableOMP[[#This Row],[total_time]]&gt;=TableOMP[[#This Row],[Low]], TableOMP[[#This Row],[total_time]]&lt;=TableOMP[[#This Row],[High]]),1,0)</f>
        <v>#N/A</v>
      </c>
    </row>
    <row r="2125" spans="11:19" x14ac:dyDescent="0.25">
      <c r="K2125" t="str">
        <f t="shared" si="33"/>
        <v/>
      </c>
      <c r="N21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25" t="e">
        <f>VLOOKUP(TableOMP[[#This Row],[Label]],TableAvg[],2,FALSE)</f>
        <v>#N/A</v>
      </c>
      <c r="P2125" t="e">
        <f>VLOOKUP(TableOMP[[#This Row],[Label]],TableAvg[],3,FALSE)</f>
        <v>#N/A</v>
      </c>
      <c r="Q2125" t="e">
        <f>TableOMP[[#This Row],[Avg]]-$U$2*TableOMP[[#This Row],[StdDev]]</f>
        <v>#N/A</v>
      </c>
      <c r="R2125" t="e">
        <f>TableOMP[[#This Row],[Avg]]+$U$2*TableOMP[[#This Row],[StdDev]]</f>
        <v>#N/A</v>
      </c>
      <c r="S2125" t="e">
        <f>IF(AND(TableOMP[[#This Row],[total_time]]&gt;=TableOMP[[#This Row],[Low]], TableOMP[[#This Row],[total_time]]&lt;=TableOMP[[#This Row],[High]]),1,0)</f>
        <v>#N/A</v>
      </c>
    </row>
    <row r="2126" spans="11:19" x14ac:dyDescent="0.25">
      <c r="K2126" t="str">
        <f t="shared" si="33"/>
        <v/>
      </c>
      <c r="N21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26" t="e">
        <f>VLOOKUP(TableOMP[[#This Row],[Label]],TableAvg[],2,FALSE)</f>
        <v>#N/A</v>
      </c>
      <c r="P2126" t="e">
        <f>VLOOKUP(TableOMP[[#This Row],[Label]],TableAvg[],3,FALSE)</f>
        <v>#N/A</v>
      </c>
      <c r="Q2126" t="e">
        <f>TableOMP[[#This Row],[Avg]]-$U$2*TableOMP[[#This Row],[StdDev]]</f>
        <v>#N/A</v>
      </c>
      <c r="R2126" t="e">
        <f>TableOMP[[#This Row],[Avg]]+$U$2*TableOMP[[#This Row],[StdDev]]</f>
        <v>#N/A</v>
      </c>
      <c r="S2126" t="e">
        <f>IF(AND(TableOMP[[#This Row],[total_time]]&gt;=TableOMP[[#This Row],[Low]], TableOMP[[#This Row],[total_time]]&lt;=TableOMP[[#This Row],[High]]),1,0)</f>
        <v>#N/A</v>
      </c>
    </row>
    <row r="2127" spans="11:19" x14ac:dyDescent="0.25">
      <c r="K2127" t="str">
        <f t="shared" si="33"/>
        <v/>
      </c>
      <c r="N21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27" t="e">
        <f>VLOOKUP(TableOMP[[#This Row],[Label]],TableAvg[],2,FALSE)</f>
        <v>#N/A</v>
      </c>
      <c r="P2127" t="e">
        <f>VLOOKUP(TableOMP[[#This Row],[Label]],TableAvg[],3,FALSE)</f>
        <v>#N/A</v>
      </c>
      <c r="Q2127" t="e">
        <f>TableOMP[[#This Row],[Avg]]-$U$2*TableOMP[[#This Row],[StdDev]]</f>
        <v>#N/A</v>
      </c>
      <c r="R2127" t="e">
        <f>TableOMP[[#This Row],[Avg]]+$U$2*TableOMP[[#This Row],[StdDev]]</f>
        <v>#N/A</v>
      </c>
      <c r="S2127" t="e">
        <f>IF(AND(TableOMP[[#This Row],[total_time]]&gt;=TableOMP[[#This Row],[Low]], TableOMP[[#This Row],[total_time]]&lt;=TableOMP[[#This Row],[High]]),1,0)</f>
        <v>#N/A</v>
      </c>
    </row>
    <row r="2128" spans="11:19" x14ac:dyDescent="0.25">
      <c r="K2128" t="str">
        <f t="shared" si="33"/>
        <v/>
      </c>
      <c r="N21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28" t="e">
        <f>VLOOKUP(TableOMP[[#This Row],[Label]],TableAvg[],2,FALSE)</f>
        <v>#N/A</v>
      </c>
      <c r="P2128" t="e">
        <f>VLOOKUP(TableOMP[[#This Row],[Label]],TableAvg[],3,FALSE)</f>
        <v>#N/A</v>
      </c>
      <c r="Q2128" t="e">
        <f>TableOMP[[#This Row],[Avg]]-$U$2*TableOMP[[#This Row],[StdDev]]</f>
        <v>#N/A</v>
      </c>
      <c r="R2128" t="e">
        <f>TableOMP[[#This Row],[Avg]]+$U$2*TableOMP[[#This Row],[StdDev]]</f>
        <v>#N/A</v>
      </c>
      <c r="S2128" t="e">
        <f>IF(AND(TableOMP[[#This Row],[total_time]]&gt;=TableOMP[[#This Row],[Low]], TableOMP[[#This Row],[total_time]]&lt;=TableOMP[[#This Row],[High]]),1,0)</f>
        <v>#N/A</v>
      </c>
    </row>
    <row r="2129" spans="11:19" x14ac:dyDescent="0.25">
      <c r="K2129" t="str">
        <f t="shared" si="33"/>
        <v/>
      </c>
      <c r="N21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29" t="e">
        <f>VLOOKUP(TableOMP[[#This Row],[Label]],TableAvg[],2,FALSE)</f>
        <v>#N/A</v>
      </c>
      <c r="P2129" t="e">
        <f>VLOOKUP(TableOMP[[#This Row],[Label]],TableAvg[],3,FALSE)</f>
        <v>#N/A</v>
      </c>
      <c r="Q2129" t="e">
        <f>TableOMP[[#This Row],[Avg]]-$U$2*TableOMP[[#This Row],[StdDev]]</f>
        <v>#N/A</v>
      </c>
      <c r="R2129" t="e">
        <f>TableOMP[[#This Row],[Avg]]+$U$2*TableOMP[[#This Row],[StdDev]]</f>
        <v>#N/A</v>
      </c>
      <c r="S2129" t="e">
        <f>IF(AND(TableOMP[[#This Row],[total_time]]&gt;=TableOMP[[#This Row],[Low]], TableOMP[[#This Row],[total_time]]&lt;=TableOMP[[#This Row],[High]]),1,0)</f>
        <v>#N/A</v>
      </c>
    </row>
    <row r="2130" spans="11:19" x14ac:dyDescent="0.25">
      <c r="K2130" t="str">
        <f t="shared" si="33"/>
        <v/>
      </c>
      <c r="N21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30" t="e">
        <f>VLOOKUP(TableOMP[[#This Row],[Label]],TableAvg[],2,FALSE)</f>
        <v>#N/A</v>
      </c>
      <c r="P2130" t="e">
        <f>VLOOKUP(TableOMP[[#This Row],[Label]],TableAvg[],3,FALSE)</f>
        <v>#N/A</v>
      </c>
      <c r="Q2130" t="e">
        <f>TableOMP[[#This Row],[Avg]]-$U$2*TableOMP[[#This Row],[StdDev]]</f>
        <v>#N/A</v>
      </c>
      <c r="R2130" t="e">
        <f>TableOMP[[#This Row],[Avg]]+$U$2*TableOMP[[#This Row],[StdDev]]</f>
        <v>#N/A</v>
      </c>
      <c r="S2130" t="e">
        <f>IF(AND(TableOMP[[#This Row],[total_time]]&gt;=TableOMP[[#This Row],[Low]], TableOMP[[#This Row],[total_time]]&lt;=TableOMP[[#This Row],[High]]),1,0)</f>
        <v>#N/A</v>
      </c>
    </row>
    <row r="2131" spans="11:19" x14ac:dyDescent="0.25">
      <c r="K2131" t="str">
        <f t="shared" si="33"/>
        <v/>
      </c>
      <c r="N21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31" t="e">
        <f>VLOOKUP(TableOMP[[#This Row],[Label]],TableAvg[],2,FALSE)</f>
        <v>#N/A</v>
      </c>
      <c r="P2131" t="e">
        <f>VLOOKUP(TableOMP[[#This Row],[Label]],TableAvg[],3,FALSE)</f>
        <v>#N/A</v>
      </c>
      <c r="Q2131" t="e">
        <f>TableOMP[[#This Row],[Avg]]-$U$2*TableOMP[[#This Row],[StdDev]]</f>
        <v>#N/A</v>
      </c>
      <c r="R2131" t="e">
        <f>TableOMP[[#This Row],[Avg]]+$U$2*TableOMP[[#This Row],[StdDev]]</f>
        <v>#N/A</v>
      </c>
      <c r="S2131" t="e">
        <f>IF(AND(TableOMP[[#This Row],[total_time]]&gt;=TableOMP[[#This Row],[Low]], TableOMP[[#This Row],[total_time]]&lt;=TableOMP[[#This Row],[High]]),1,0)</f>
        <v>#N/A</v>
      </c>
    </row>
    <row r="2132" spans="11:19" x14ac:dyDescent="0.25">
      <c r="K2132" t="str">
        <f t="shared" si="33"/>
        <v/>
      </c>
      <c r="N21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32" t="e">
        <f>VLOOKUP(TableOMP[[#This Row],[Label]],TableAvg[],2,FALSE)</f>
        <v>#N/A</v>
      </c>
      <c r="P2132" t="e">
        <f>VLOOKUP(TableOMP[[#This Row],[Label]],TableAvg[],3,FALSE)</f>
        <v>#N/A</v>
      </c>
      <c r="Q2132" t="e">
        <f>TableOMP[[#This Row],[Avg]]-$U$2*TableOMP[[#This Row],[StdDev]]</f>
        <v>#N/A</v>
      </c>
      <c r="R2132" t="e">
        <f>TableOMP[[#This Row],[Avg]]+$U$2*TableOMP[[#This Row],[StdDev]]</f>
        <v>#N/A</v>
      </c>
      <c r="S2132" t="e">
        <f>IF(AND(TableOMP[[#This Row],[total_time]]&gt;=TableOMP[[#This Row],[Low]], TableOMP[[#This Row],[total_time]]&lt;=TableOMP[[#This Row],[High]]),1,0)</f>
        <v>#N/A</v>
      </c>
    </row>
    <row r="2133" spans="11:19" x14ac:dyDescent="0.25">
      <c r="K2133" t="str">
        <f t="shared" si="33"/>
        <v/>
      </c>
      <c r="N21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33" t="e">
        <f>VLOOKUP(TableOMP[[#This Row],[Label]],TableAvg[],2,FALSE)</f>
        <v>#N/A</v>
      </c>
      <c r="P2133" t="e">
        <f>VLOOKUP(TableOMP[[#This Row],[Label]],TableAvg[],3,FALSE)</f>
        <v>#N/A</v>
      </c>
      <c r="Q2133" t="e">
        <f>TableOMP[[#This Row],[Avg]]-$U$2*TableOMP[[#This Row],[StdDev]]</f>
        <v>#N/A</v>
      </c>
      <c r="R2133" t="e">
        <f>TableOMP[[#This Row],[Avg]]+$U$2*TableOMP[[#This Row],[StdDev]]</f>
        <v>#N/A</v>
      </c>
      <c r="S2133" t="e">
        <f>IF(AND(TableOMP[[#This Row],[total_time]]&gt;=TableOMP[[#This Row],[Low]], TableOMP[[#This Row],[total_time]]&lt;=TableOMP[[#This Row],[High]]),1,0)</f>
        <v>#N/A</v>
      </c>
    </row>
    <row r="2134" spans="11:19" x14ac:dyDescent="0.25">
      <c r="K2134" t="str">
        <f t="shared" si="33"/>
        <v/>
      </c>
      <c r="N21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34" t="e">
        <f>VLOOKUP(TableOMP[[#This Row],[Label]],TableAvg[],2,FALSE)</f>
        <v>#N/A</v>
      </c>
      <c r="P2134" t="e">
        <f>VLOOKUP(TableOMP[[#This Row],[Label]],TableAvg[],3,FALSE)</f>
        <v>#N/A</v>
      </c>
      <c r="Q2134" t="e">
        <f>TableOMP[[#This Row],[Avg]]-$U$2*TableOMP[[#This Row],[StdDev]]</f>
        <v>#N/A</v>
      </c>
      <c r="R2134" t="e">
        <f>TableOMP[[#This Row],[Avg]]+$U$2*TableOMP[[#This Row],[StdDev]]</f>
        <v>#N/A</v>
      </c>
      <c r="S2134" t="e">
        <f>IF(AND(TableOMP[[#This Row],[total_time]]&gt;=TableOMP[[#This Row],[Low]], TableOMP[[#This Row],[total_time]]&lt;=TableOMP[[#This Row],[High]]),1,0)</f>
        <v>#N/A</v>
      </c>
    </row>
    <row r="2135" spans="11:19" x14ac:dyDescent="0.25">
      <c r="K2135" t="str">
        <f t="shared" si="33"/>
        <v/>
      </c>
      <c r="N21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35" t="e">
        <f>VLOOKUP(TableOMP[[#This Row],[Label]],TableAvg[],2,FALSE)</f>
        <v>#N/A</v>
      </c>
      <c r="P2135" t="e">
        <f>VLOOKUP(TableOMP[[#This Row],[Label]],TableAvg[],3,FALSE)</f>
        <v>#N/A</v>
      </c>
      <c r="Q2135" t="e">
        <f>TableOMP[[#This Row],[Avg]]-$U$2*TableOMP[[#This Row],[StdDev]]</f>
        <v>#N/A</v>
      </c>
      <c r="R2135" t="e">
        <f>TableOMP[[#This Row],[Avg]]+$U$2*TableOMP[[#This Row],[StdDev]]</f>
        <v>#N/A</v>
      </c>
      <c r="S2135" t="e">
        <f>IF(AND(TableOMP[[#This Row],[total_time]]&gt;=TableOMP[[#This Row],[Low]], TableOMP[[#This Row],[total_time]]&lt;=TableOMP[[#This Row],[High]]),1,0)</f>
        <v>#N/A</v>
      </c>
    </row>
    <row r="2136" spans="11:19" x14ac:dyDescent="0.25">
      <c r="K2136" t="str">
        <f t="shared" si="33"/>
        <v/>
      </c>
      <c r="N21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36" t="e">
        <f>VLOOKUP(TableOMP[[#This Row],[Label]],TableAvg[],2,FALSE)</f>
        <v>#N/A</v>
      </c>
      <c r="P2136" t="e">
        <f>VLOOKUP(TableOMP[[#This Row],[Label]],TableAvg[],3,FALSE)</f>
        <v>#N/A</v>
      </c>
      <c r="Q2136" t="e">
        <f>TableOMP[[#This Row],[Avg]]-$U$2*TableOMP[[#This Row],[StdDev]]</f>
        <v>#N/A</v>
      </c>
      <c r="R2136" t="e">
        <f>TableOMP[[#This Row],[Avg]]+$U$2*TableOMP[[#This Row],[StdDev]]</f>
        <v>#N/A</v>
      </c>
      <c r="S2136" t="e">
        <f>IF(AND(TableOMP[[#This Row],[total_time]]&gt;=TableOMP[[#This Row],[Low]], TableOMP[[#This Row],[total_time]]&lt;=TableOMP[[#This Row],[High]]),1,0)</f>
        <v>#N/A</v>
      </c>
    </row>
    <row r="2137" spans="11:19" x14ac:dyDescent="0.25">
      <c r="K2137" t="str">
        <f t="shared" si="33"/>
        <v/>
      </c>
      <c r="N21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37" t="e">
        <f>VLOOKUP(TableOMP[[#This Row],[Label]],TableAvg[],2,FALSE)</f>
        <v>#N/A</v>
      </c>
      <c r="P2137" t="e">
        <f>VLOOKUP(TableOMP[[#This Row],[Label]],TableAvg[],3,FALSE)</f>
        <v>#N/A</v>
      </c>
      <c r="Q2137" t="e">
        <f>TableOMP[[#This Row],[Avg]]-$U$2*TableOMP[[#This Row],[StdDev]]</f>
        <v>#N/A</v>
      </c>
      <c r="R2137" t="e">
        <f>TableOMP[[#This Row],[Avg]]+$U$2*TableOMP[[#This Row],[StdDev]]</f>
        <v>#N/A</v>
      </c>
      <c r="S2137" t="e">
        <f>IF(AND(TableOMP[[#This Row],[total_time]]&gt;=TableOMP[[#This Row],[Low]], TableOMP[[#This Row],[total_time]]&lt;=TableOMP[[#This Row],[High]]),1,0)</f>
        <v>#N/A</v>
      </c>
    </row>
    <row r="2138" spans="11:19" x14ac:dyDescent="0.25">
      <c r="K2138" t="str">
        <f t="shared" si="33"/>
        <v/>
      </c>
      <c r="N21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38" t="e">
        <f>VLOOKUP(TableOMP[[#This Row],[Label]],TableAvg[],2,FALSE)</f>
        <v>#N/A</v>
      </c>
      <c r="P2138" t="e">
        <f>VLOOKUP(TableOMP[[#This Row],[Label]],TableAvg[],3,FALSE)</f>
        <v>#N/A</v>
      </c>
      <c r="Q2138" t="e">
        <f>TableOMP[[#This Row],[Avg]]-$U$2*TableOMP[[#This Row],[StdDev]]</f>
        <v>#N/A</v>
      </c>
      <c r="R2138" t="e">
        <f>TableOMP[[#This Row],[Avg]]+$U$2*TableOMP[[#This Row],[StdDev]]</f>
        <v>#N/A</v>
      </c>
      <c r="S2138" t="e">
        <f>IF(AND(TableOMP[[#This Row],[total_time]]&gt;=TableOMP[[#This Row],[Low]], TableOMP[[#This Row],[total_time]]&lt;=TableOMP[[#This Row],[High]]),1,0)</f>
        <v>#N/A</v>
      </c>
    </row>
    <row r="2139" spans="11:19" x14ac:dyDescent="0.25">
      <c r="K2139" t="str">
        <f t="shared" si="33"/>
        <v/>
      </c>
      <c r="N21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39" t="e">
        <f>VLOOKUP(TableOMP[[#This Row],[Label]],TableAvg[],2,FALSE)</f>
        <v>#N/A</v>
      </c>
      <c r="P2139" t="e">
        <f>VLOOKUP(TableOMP[[#This Row],[Label]],TableAvg[],3,FALSE)</f>
        <v>#N/A</v>
      </c>
      <c r="Q2139" t="e">
        <f>TableOMP[[#This Row],[Avg]]-$U$2*TableOMP[[#This Row],[StdDev]]</f>
        <v>#N/A</v>
      </c>
      <c r="R2139" t="e">
        <f>TableOMP[[#This Row],[Avg]]+$U$2*TableOMP[[#This Row],[StdDev]]</f>
        <v>#N/A</v>
      </c>
      <c r="S2139" t="e">
        <f>IF(AND(TableOMP[[#This Row],[total_time]]&gt;=TableOMP[[#This Row],[Low]], TableOMP[[#This Row],[total_time]]&lt;=TableOMP[[#This Row],[High]]),1,0)</f>
        <v>#N/A</v>
      </c>
    </row>
    <row r="2140" spans="11:19" x14ac:dyDescent="0.25">
      <c r="K2140" t="str">
        <f t="shared" si="33"/>
        <v/>
      </c>
      <c r="N21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40" t="e">
        <f>VLOOKUP(TableOMP[[#This Row],[Label]],TableAvg[],2,FALSE)</f>
        <v>#N/A</v>
      </c>
      <c r="P2140" t="e">
        <f>VLOOKUP(TableOMP[[#This Row],[Label]],TableAvg[],3,FALSE)</f>
        <v>#N/A</v>
      </c>
      <c r="Q2140" t="e">
        <f>TableOMP[[#This Row],[Avg]]-$U$2*TableOMP[[#This Row],[StdDev]]</f>
        <v>#N/A</v>
      </c>
      <c r="R2140" t="e">
        <f>TableOMP[[#This Row],[Avg]]+$U$2*TableOMP[[#This Row],[StdDev]]</f>
        <v>#N/A</v>
      </c>
      <c r="S2140" t="e">
        <f>IF(AND(TableOMP[[#This Row],[total_time]]&gt;=TableOMP[[#This Row],[Low]], TableOMP[[#This Row],[total_time]]&lt;=TableOMP[[#This Row],[High]]),1,0)</f>
        <v>#N/A</v>
      </c>
    </row>
    <row r="2141" spans="11:19" x14ac:dyDescent="0.25">
      <c r="K2141" t="str">
        <f t="shared" si="33"/>
        <v/>
      </c>
      <c r="N21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41" t="e">
        <f>VLOOKUP(TableOMP[[#This Row],[Label]],TableAvg[],2,FALSE)</f>
        <v>#N/A</v>
      </c>
      <c r="P2141" t="e">
        <f>VLOOKUP(TableOMP[[#This Row],[Label]],TableAvg[],3,FALSE)</f>
        <v>#N/A</v>
      </c>
      <c r="Q2141" t="e">
        <f>TableOMP[[#This Row],[Avg]]-$U$2*TableOMP[[#This Row],[StdDev]]</f>
        <v>#N/A</v>
      </c>
      <c r="R2141" t="e">
        <f>TableOMP[[#This Row],[Avg]]+$U$2*TableOMP[[#This Row],[StdDev]]</f>
        <v>#N/A</v>
      </c>
      <c r="S2141" t="e">
        <f>IF(AND(TableOMP[[#This Row],[total_time]]&gt;=TableOMP[[#This Row],[Low]], TableOMP[[#This Row],[total_time]]&lt;=TableOMP[[#This Row],[High]]),1,0)</f>
        <v>#N/A</v>
      </c>
    </row>
    <row r="2142" spans="11:19" x14ac:dyDescent="0.25">
      <c r="K2142" t="str">
        <f t="shared" si="33"/>
        <v/>
      </c>
      <c r="N21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42" t="e">
        <f>VLOOKUP(TableOMP[[#This Row],[Label]],TableAvg[],2,FALSE)</f>
        <v>#N/A</v>
      </c>
      <c r="P2142" t="e">
        <f>VLOOKUP(TableOMP[[#This Row],[Label]],TableAvg[],3,FALSE)</f>
        <v>#N/A</v>
      </c>
      <c r="Q2142" t="e">
        <f>TableOMP[[#This Row],[Avg]]-$U$2*TableOMP[[#This Row],[StdDev]]</f>
        <v>#N/A</v>
      </c>
      <c r="R2142" t="e">
        <f>TableOMP[[#This Row],[Avg]]+$U$2*TableOMP[[#This Row],[StdDev]]</f>
        <v>#N/A</v>
      </c>
      <c r="S2142" t="e">
        <f>IF(AND(TableOMP[[#This Row],[total_time]]&gt;=TableOMP[[#This Row],[Low]], TableOMP[[#This Row],[total_time]]&lt;=TableOMP[[#This Row],[High]]),1,0)</f>
        <v>#N/A</v>
      </c>
    </row>
    <row r="2143" spans="11:19" x14ac:dyDescent="0.25">
      <c r="K2143" t="str">
        <f t="shared" si="33"/>
        <v/>
      </c>
      <c r="N21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43" t="e">
        <f>VLOOKUP(TableOMP[[#This Row],[Label]],TableAvg[],2,FALSE)</f>
        <v>#N/A</v>
      </c>
      <c r="P2143" t="e">
        <f>VLOOKUP(TableOMP[[#This Row],[Label]],TableAvg[],3,FALSE)</f>
        <v>#N/A</v>
      </c>
      <c r="Q2143" t="e">
        <f>TableOMP[[#This Row],[Avg]]-$U$2*TableOMP[[#This Row],[StdDev]]</f>
        <v>#N/A</v>
      </c>
      <c r="R2143" t="e">
        <f>TableOMP[[#This Row],[Avg]]+$U$2*TableOMP[[#This Row],[StdDev]]</f>
        <v>#N/A</v>
      </c>
      <c r="S2143" t="e">
        <f>IF(AND(TableOMP[[#This Row],[total_time]]&gt;=TableOMP[[#This Row],[Low]], TableOMP[[#This Row],[total_time]]&lt;=TableOMP[[#This Row],[High]]),1,0)</f>
        <v>#N/A</v>
      </c>
    </row>
    <row r="2144" spans="11:19" x14ac:dyDescent="0.25">
      <c r="K2144" t="str">
        <f t="shared" si="33"/>
        <v/>
      </c>
      <c r="N21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44" t="e">
        <f>VLOOKUP(TableOMP[[#This Row],[Label]],TableAvg[],2,FALSE)</f>
        <v>#N/A</v>
      </c>
      <c r="P2144" t="e">
        <f>VLOOKUP(TableOMP[[#This Row],[Label]],TableAvg[],3,FALSE)</f>
        <v>#N/A</v>
      </c>
      <c r="Q2144" t="e">
        <f>TableOMP[[#This Row],[Avg]]-$U$2*TableOMP[[#This Row],[StdDev]]</f>
        <v>#N/A</v>
      </c>
      <c r="R2144" t="e">
        <f>TableOMP[[#This Row],[Avg]]+$U$2*TableOMP[[#This Row],[StdDev]]</f>
        <v>#N/A</v>
      </c>
      <c r="S2144" t="e">
        <f>IF(AND(TableOMP[[#This Row],[total_time]]&gt;=TableOMP[[#This Row],[Low]], TableOMP[[#This Row],[total_time]]&lt;=TableOMP[[#This Row],[High]]),1,0)</f>
        <v>#N/A</v>
      </c>
    </row>
    <row r="2145" spans="11:19" x14ac:dyDescent="0.25">
      <c r="K2145" t="str">
        <f t="shared" si="33"/>
        <v/>
      </c>
      <c r="N21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45" t="e">
        <f>VLOOKUP(TableOMP[[#This Row],[Label]],TableAvg[],2,FALSE)</f>
        <v>#N/A</v>
      </c>
      <c r="P2145" t="e">
        <f>VLOOKUP(TableOMP[[#This Row],[Label]],TableAvg[],3,FALSE)</f>
        <v>#N/A</v>
      </c>
      <c r="Q2145" t="e">
        <f>TableOMP[[#This Row],[Avg]]-$U$2*TableOMP[[#This Row],[StdDev]]</f>
        <v>#N/A</v>
      </c>
      <c r="R2145" t="e">
        <f>TableOMP[[#This Row],[Avg]]+$U$2*TableOMP[[#This Row],[StdDev]]</f>
        <v>#N/A</v>
      </c>
      <c r="S2145" t="e">
        <f>IF(AND(TableOMP[[#This Row],[total_time]]&gt;=TableOMP[[#This Row],[Low]], TableOMP[[#This Row],[total_time]]&lt;=TableOMP[[#This Row],[High]]),1,0)</f>
        <v>#N/A</v>
      </c>
    </row>
    <row r="2146" spans="11:19" x14ac:dyDescent="0.25">
      <c r="K2146" t="str">
        <f t="shared" si="33"/>
        <v/>
      </c>
      <c r="N21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46" t="e">
        <f>VLOOKUP(TableOMP[[#This Row],[Label]],TableAvg[],2,FALSE)</f>
        <v>#N/A</v>
      </c>
      <c r="P2146" t="e">
        <f>VLOOKUP(TableOMP[[#This Row],[Label]],TableAvg[],3,FALSE)</f>
        <v>#N/A</v>
      </c>
      <c r="Q2146" t="e">
        <f>TableOMP[[#This Row],[Avg]]-$U$2*TableOMP[[#This Row],[StdDev]]</f>
        <v>#N/A</v>
      </c>
      <c r="R2146" t="e">
        <f>TableOMP[[#This Row],[Avg]]+$U$2*TableOMP[[#This Row],[StdDev]]</f>
        <v>#N/A</v>
      </c>
      <c r="S2146" t="e">
        <f>IF(AND(TableOMP[[#This Row],[total_time]]&gt;=TableOMP[[#This Row],[Low]], TableOMP[[#This Row],[total_time]]&lt;=TableOMP[[#This Row],[High]]),1,0)</f>
        <v>#N/A</v>
      </c>
    </row>
    <row r="2147" spans="11:19" x14ac:dyDescent="0.25">
      <c r="K2147" t="str">
        <f t="shared" si="33"/>
        <v/>
      </c>
      <c r="N21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47" t="e">
        <f>VLOOKUP(TableOMP[[#This Row],[Label]],TableAvg[],2,FALSE)</f>
        <v>#N/A</v>
      </c>
      <c r="P2147" t="e">
        <f>VLOOKUP(TableOMP[[#This Row],[Label]],TableAvg[],3,FALSE)</f>
        <v>#N/A</v>
      </c>
      <c r="Q2147" t="e">
        <f>TableOMP[[#This Row],[Avg]]-$U$2*TableOMP[[#This Row],[StdDev]]</f>
        <v>#N/A</v>
      </c>
      <c r="R2147" t="e">
        <f>TableOMP[[#This Row],[Avg]]+$U$2*TableOMP[[#This Row],[StdDev]]</f>
        <v>#N/A</v>
      </c>
      <c r="S2147" t="e">
        <f>IF(AND(TableOMP[[#This Row],[total_time]]&gt;=TableOMP[[#This Row],[Low]], TableOMP[[#This Row],[total_time]]&lt;=TableOMP[[#This Row],[High]]),1,0)</f>
        <v>#N/A</v>
      </c>
    </row>
    <row r="2148" spans="11:19" x14ac:dyDescent="0.25">
      <c r="K2148" t="str">
        <f t="shared" si="33"/>
        <v/>
      </c>
      <c r="N21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48" t="e">
        <f>VLOOKUP(TableOMP[[#This Row],[Label]],TableAvg[],2,FALSE)</f>
        <v>#N/A</v>
      </c>
      <c r="P2148" t="e">
        <f>VLOOKUP(TableOMP[[#This Row],[Label]],TableAvg[],3,FALSE)</f>
        <v>#N/A</v>
      </c>
      <c r="Q2148" t="e">
        <f>TableOMP[[#This Row],[Avg]]-$U$2*TableOMP[[#This Row],[StdDev]]</f>
        <v>#N/A</v>
      </c>
      <c r="R2148" t="e">
        <f>TableOMP[[#This Row],[Avg]]+$U$2*TableOMP[[#This Row],[StdDev]]</f>
        <v>#N/A</v>
      </c>
      <c r="S2148" t="e">
        <f>IF(AND(TableOMP[[#This Row],[total_time]]&gt;=TableOMP[[#This Row],[Low]], TableOMP[[#This Row],[total_time]]&lt;=TableOMP[[#This Row],[High]]),1,0)</f>
        <v>#N/A</v>
      </c>
    </row>
    <row r="2149" spans="11:19" x14ac:dyDescent="0.25">
      <c r="K2149" t="str">
        <f t="shared" si="33"/>
        <v/>
      </c>
      <c r="N21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49" t="e">
        <f>VLOOKUP(TableOMP[[#This Row],[Label]],TableAvg[],2,FALSE)</f>
        <v>#N/A</v>
      </c>
      <c r="P2149" t="e">
        <f>VLOOKUP(TableOMP[[#This Row],[Label]],TableAvg[],3,FALSE)</f>
        <v>#N/A</v>
      </c>
      <c r="Q2149" t="e">
        <f>TableOMP[[#This Row],[Avg]]-$U$2*TableOMP[[#This Row],[StdDev]]</f>
        <v>#N/A</v>
      </c>
      <c r="R2149" t="e">
        <f>TableOMP[[#This Row],[Avg]]+$U$2*TableOMP[[#This Row],[StdDev]]</f>
        <v>#N/A</v>
      </c>
      <c r="S2149" t="e">
        <f>IF(AND(TableOMP[[#This Row],[total_time]]&gt;=TableOMP[[#This Row],[Low]], TableOMP[[#This Row],[total_time]]&lt;=TableOMP[[#This Row],[High]]),1,0)</f>
        <v>#N/A</v>
      </c>
    </row>
    <row r="2150" spans="11:19" x14ac:dyDescent="0.25">
      <c r="K2150" t="str">
        <f t="shared" si="33"/>
        <v/>
      </c>
      <c r="N21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50" t="e">
        <f>VLOOKUP(TableOMP[[#This Row],[Label]],TableAvg[],2,FALSE)</f>
        <v>#N/A</v>
      </c>
      <c r="P2150" t="e">
        <f>VLOOKUP(TableOMP[[#This Row],[Label]],TableAvg[],3,FALSE)</f>
        <v>#N/A</v>
      </c>
      <c r="Q2150" t="e">
        <f>TableOMP[[#This Row],[Avg]]-$U$2*TableOMP[[#This Row],[StdDev]]</f>
        <v>#N/A</v>
      </c>
      <c r="R2150" t="e">
        <f>TableOMP[[#This Row],[Avg]]+$U$2*TableOMP[[#This Row],[StdDev]]</f>
        <v>#N/A</v>
      </c>
      <c r="S2150" t="e">
        <f>IF(AND(TableOMP[[#This Row],[total_time]]&gt;=TableOMP[[#This Row],[Low]], TableOMP[[#This Row],[total_time]]&lt;=TableOMP[[#This Row],[High]]),1,0)</f>
        <v>#N/A</v>
      </c>
    </row>
    <row r="2151" spans="11:19" x14ac:dyDescent="0.25">
      <c r="K2151" t="str">
        <f t="shared" si="33"/>
        <v/>
      </c>
      <c r="N21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51" t="e">
        <f>VLOOKUP(TableOMP[[#This Row],[Label]],TableAvg[],2,FALSE)</f>
        <v>#N/A</v>
      </c>
      <c r="P2151" t="e">
        <f>VLOOKUP(TableOMP[[#This Row],[Label]],TableAvg[],3,FALSE)</f>
        <v>#N/A</v>
      </c>
      <c r="Q2151" t="e">
        <f>TableOMP[[#This Row],[Avg]]-$U$2*TableOMP[[#This Row],[StdDev]]</f>
        <v>#N/A</v>
      </c>
      <c r="R2151" t="e">
        <f>TableOMP[[#This Row],[Avg]]+$U$2*TableOMP[[#This Row],[StdDev]]</f>
        <v>#N/A</v>
      </c>
      <c r="S2151" t="e">
        <f>IF(AND(TableOMP[[#This Row],[total_time]]&gt;=TableOMP[[#This Row],[Low]], TableOMP[[#This Row],[total_time]]&lt;=TableOMP[[#This Row],[High]]),1,0)</f>
        <v>#N/A</v>
      </c>
    </row>
    <row r="2152" spans="11:19" x14ac:dyDescent="0.25">
      <c r="K2152" t="str">
        <f t="shared" si="33"/>
        <v/>
      </c>
      <c r="N21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52" t="e">
        <f>VLOOKUP(TableOMP[[#This Row],[Label]],TableAvg[],2,FALSE)</f>
        <v>#N/A</v>
      </c>
      <c r="P2152" t="e">
        <f>VLOOKUP(TableOMP[[#This Row],[Label]],TableAvg[],3,FALSE)</f>
        <v>#N/A</v>
      </c>
      <c r="Q2152" t="e">
        <f>TableOMP[[#This Row],[Avg]]-$U$2*TableOMP[[#This Row],[StdDev]]</f>
        <v>#N/A</v>
      </c>
      <c r="R2152" t="e">
        <f>TableOMP[[#This Row],[Avg]]+$U$2*TableOMP[[#This Row],[StdDev]]</f>
        <v>#N/A</v>
      </c>
      <c r="S2152" t="e">
        <f>IF(AND(TableOMP[[#This Row],[total_time]]&gt;=TableOMP[[#This Row],[Low]], TableOMP[[#This Row],[total_time]]&lt;=TableOMP[[#This Row],[High]]),1,0)</f>
        <v>#N/A</v>
      </c>
    </row>
    <row r="2153" spans="11:19" x14ac:dyDescent="0.25">
      <c r="K2153" t="str">
        <f t="shared" si="33"/>
        <v/>
      </c>
      <c r="N21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53" t="e">
        <f>VLOOKUP(TableOMP[[#This Row],[Label]],TableAvg[],2,FALSE)</f>
        <v>#N/A</v>
      </c>
      <c r="P2153" t="e">
        <f>VLOOKUP(TableOMP[[#This Row],[Label]],TableAvg[],3,FALSE)</f>
        <v>#N/A</v>
      </c>
      <c r="Q2153" t="e">
        <f>TableOMP[[#This Row],[Avg]]-$U$2*TableOMP[[#This Row],[StdDev]]</f>
        <v>#N/A</v>
      </c>
      <c r="R2153" t="e">
        <f>TableOMP[[#This Row],[Avg]]+$U$2*TableOMP[[#This Row],[StdDev]]</f>
        <v>#N/A</v>
      </c>
      <c r="S2153" t="e">
        <f>IF(AND(TableOMP[[#This Row],[total_time]]&gt;=TableOMP[[#This Row],[Low]], TableOMP[[#This Row],[total_time]]&lt;=TableOMP[[#This Row],[High]]),1,0)</f>
        <v>#N/A</v>
      </c>
    </row>
    <row r="2154" spans="11:19" x14ac:dyDescent="0.25">
      <c r="K2154" t="str">
        <f t="shared" si="33"/>
        <v/>
      </c>
      <c r="N21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54" t="e">
        <f>VLOOKUP(TableOMP[[#This Row],[Label]],TableAvg[],2,FALSE)</f>
        <v>#N/A</v>
      </c>
      <c r="P2154" t="e">
        <f>VLOOKUP(TableOMP[[#This Row],[Label]],TableAvg[],3,FALSE)</f>
        <v>#N/A</v>
      </c>
      <c r="Q2154" t="e">
        <f>TableOMP[[#This Row],[Avg]]-$U$2*TableOMP[[#This Row],[StdDev]]</f>
        <v>#N/A</v>
      </c>
      <c r="R2154" t="e">
        <f>TableOMP[[#This Row],[Avg]]+$U$2*TableOMP[[#This Row],[StdDev]]</f>
        <v>#N/A</v>
      </c>
      <c r="S2154" t="e">
        <f>IF(AND(TableOMP[[#This Row],[total_time]]&gt;=TableOMP[[#This Row],[Low]], TableOMP[[#This Row],[total_time]]&lt;=TableOMP[[#This Row],[High]]),1,0)</f>
        <v>#N/A</v>
      </c>
    </row>
    <row r="2155" spans="11:19" x14ac:dyDescent="0.25">
      <c r="K2155" t="str">
        <f t="shared" si="33"/>
        <v/>
      </c>
      <c r="N21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55" t="e">
        <f>VLOOKUP(TableOMP[[#This Row],[Label]],TableAvg[],2,FALSE)</f>
        <v>#N/A</v>
      </c>
      <c r="P2155" t="e">
        <f>VLOOKUP(TableOMP[[#This Row],[Label]],TableAvg[],3,FALSE)</f>
        <v>#N/A</v>
      </c>
      <c r="Q2155" t="e">
        <f>TableOMP[[#This Row],[Avg]]-$U$2*TableOMP[[#This Row],[StdDev]]</f>
        <v>#N/A</v>
      </c>
      <c r="R2155" t="e">
        <f>TableOMP[[#This Row],[Avg]]+$U$2*TableOMP[[#This Row],[StdDev]]</f>
        <v>#N/A</v>
      </c>
      <c r="S2155" t="e">
        <f>IF(AND(TableOMP[[#This Row],[total_time]]&gt;=TableOMP[[#This Row],[Low]], TableOMP[[#This Row],[total_time]]&lt;=TableOMP[[#This Row],[High]]),1,0)</f>
        <v>#N/A</v>
      </c>
    </row>
    <row r="2156" spans="11:19" x14ac:dyDescent="0.25">
      <c r="K2156" t="str">
        <f t="shared" si="33"/>
        <v/>
      </c>
      <c r="N21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56" t="e">
        <f>VLOOKUP(TableOMP[[#This Row],[Label]],TableAvg[],2,FALSE)</f>
        <v>#N/A</v>
      </c>
      <c r="P2156" t="e">
        <f>VLOOKUP(TableOMP[[#This Row],[Label]],TableAvg[],3,FALSE)</f>
        <v>#N/A</v>
      </c>
      <c r="Q2156" t="e">
        <f>TableOMP[[#This Row],[Avg]]-$U$2*TableOMP[[#This Row],[StdDev]]</f>
        <v>#N/A</v>
      </c>
      <c r="R2156" t="e">
        <f>TableOMP[[#This Row],[Avg]]+$U$2*TableOMP[[#This Row],[StdDev]]</f>
        <v>#N/A</v>
      </c>
      <c r="S2156" t="e">
        <f>IF(AND(TableOMP[[#This Row],[total_time]]&gt;=TableOMP[[#This Row],[Low]], TableOMP[[#This Row],[total_time]]&lt;=TableOMP[[#This Row],[High]]),1,0)</f>
        <v>#N/A</v>
      </c>
    </row>
    <row r="2157" spans="11:19" x14ac:dyDescent="0.25">
      <c r="K2157" t="str">
        <f t="shared" si="33"/>
        <v/>
      </c>
      <c r="N21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57" t="e">
        <f>VLOOKUP(TableOMP[[#This Row],[Label]],TableAvg[],2,FALSE)</f>
        <v>#N/A</v>
      </c>
      <c r="P2157" t="e">
        <f>VLOOKUP(TableOMP[[#This Row],[Label]],TableAvg[],3,FALSE)</f>
        <v>#N/A</v>
      </c>
      <c r="Q2157" t="e">
        <f>TableOMP[[#This Row],[Avg]]-$U$2*TableOMP[[#This Row],[StdDev]]</f>
        <v>#N/A</v>
      </c>
      <c r="R2157" t="e">
        <f>TableOMP[[#This Row],[Avg]]+$U$2*TableOMP[[#This Row],[StdDev]]</f>
        <v>#N/A</v>
      </c>
      <c r="S2157" t="e">
        <f>IF(AND(TableOMP[[#This Row],[total_time]]&gt;=TableOMP[[#This Row],[Low]], TableOMP[[#This Row],[total_time]]&lt;=TableOMP[[#This Row],[High]]),1,0)</f>
        <v>#N/A</v>
      </c>
    </row>
    <row r="2158" spans="11:19" x14ac:dyDescent="0.25">
      <c r="K2158" t="str">
        <f t="shared" si="33"/>
        <v/>
      </c>
      <c r="N21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58" t="e">
        <f>VLOOKUP(TableOMP[[#This Row],[Label]],TableAvg[],2,FALSE)</f>
        <v>#N/A</v>
      </c>
      <c r="P2158" t="e">
        <f>VLOOKUP(TableOMP[[#This Row],[Label]],TableAvg[],3,FALSE)</f>
        <v>#N/A</v>
      </c>
      <c r="Q2158" t="e">
        <f>TableOMP[[#This Row],[Avg]]-$U$2*TableOMP[[#This Row],[StdDev]]</f>
        <v>#N/A</v>
      </c>
      <c r="R2158" t="e">
        <f>TableOMP[[#This Row],[Avg]]+$U$2*TableOMP[[#This Row],[StdDev]]</f>
        <v>#N/A</v>
      </c>
      <c r="S2158" t="e">
        <f>IF(AND(TableOMP[[#This Row],[total_time]]&gt;=TableOMP[[#This Row],[Low]], TableOMP[[#This Row],[total_time]]&lt;=TableOMP[[#This Row],[High]]),1,0)</f>
        <v>#N/A</v>
      </c>
    </row>
    <row r="2159" spans="11:19" x14ac:dyDescent="0.25">
      <c r="K2159" t="str">
        <f t="shared" si="33"/>
        <v/>
      </c>
      <c r="N21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59" t="e">
        <f>VLOOKUP(TableOMP[[#This Row],[Label]],TableAvg[],2,FALSE)</f>
        <v>#N/A</v>
      </c>
      <c r="P2159" t="e">
        <f>VLOOKUP(TableOMP[[#This Row],[Label]],TableAvg[],3,FALSE)</f>
        <v>#N/A</v>
      </c>
      <c r="Q2159" t="e">
        <f>TableOMP[[#This Row],[Avg]]-$U$2*TableOMP[[#This Row],[StdDev]]</f>
        <v>#N/A</v>
      </c>
      <c r="R2159" t="e">
        <f>TableOMP[[#This Row],[Avg]]+$U$2*TableOMP[[#This Row],[StdDev]]</f>
        <v>#N/A</v>
      </c>
      <c r="S2159" t="e">
        <f>IF(AND(TableOMP[[#This Row],[total_time]]&gt;=TableOMP[[#This Row],[Low]], TableOMP[[#This Row],[total_time]]&lt;=TableOMP[[#This Row],[High]]),1,0)</f>
        <v>#N/A</v>
      </c>
    </row>
    <row r="2160" spans="11:19" x14ac:dyDescent="0.25">
      <c r="K2160" t="str">
        <f t="shared" si="33"/>
        <v/>
      </c>
      <c r="N21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60" t="e">
        <f>VLOOKUP(TableOMP[[#This Row],[Label]],TableAvg[],2,FALSE)</f>
        <v>#N/A</v>
      </c>
      <c r="P2160" t="e">
        <f>VLOOKUP(TableOMP[[#This Row],[Label]],TableAvg[],3,FALSE)</f>
        <v>#N/A</v>
      </c>
      <c r="Q2160" t="e">
        <f>TableOMP[[#This Row],[Avg]]-$U$2*TableOMP[[#This Row],[StdDev]]</f>
        <v>#N/A</v>
      </c>
      <c r="R2160" t="e">
        <f>TableOMP[[#This Row],[Avg]]+$U$2*TableOMP[[#This Row],[StdDev]]</f>
        <v>#N/A</v>
      </c>
      <c r="S2160" t="e">
        <f>IF(AND(TableOMP[[#This Row],[total_time]]&gt;=TableOMP[[#This Row],[Low]], TableOMP[[#This Row],[total_time]]&lt;=TableOMP[[#This Row],[High]]),1,0)</f>
        <v>#N/A</v>
      </c>
    </row>
    <row r="2161" spans="11:19" x14ac:dyDescent="0.25">
      <c r="K2161" t="str">
        <f t="shared" si="33"/>
        <v/>
      </c>
      <c r="N21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61" t="e">
        <f>VLOOKUP(TableOMP[[#This Row],[Label]],TableAvg[],2,FALSE)</f>
        <v>#N/A</v>
      </c>
      <c r="P2161" t="e">
        <f>VLOOKUP(TableOMP[[#This Row],[Label]],TableAvg[],3,FALSE)</f>
        <v>#N/A</v>
      </c>
      <c r="Q2161" t="e">
        <f>TableOMP[[#This Row],[Avg]]-$U$2*TableOMP[[#This Row],[StdDev]]</f>
        <v>#N/A</v>
      </c>
      <c r="R2161" t="e">
        <f>TableOMP[[#This Row],[Avg]]+$U$2*TableOMP[[#This Row],[StdDev]]</f>
        <v>#N/A</v>
      </c>
      <c r="S2161" t="e">
        <f>IF(AND(TableOMP[[#This Row],[total_time]]&gt;=TableOMP[[#This Row],[Low]], TableOMP[[#This Row],[total_time]]&lt;=TableOMP[[#This Row],[High]]),1,0)</f>
        <v>#N/A</v>
      </c>
    </row>
    <row r="2162" spans="11:19" x14ac:dyDescent="0.25">
      <c r="K2162" t="str">
        <f t="shared" si="33"/>
        <v/>
      </c>
      <c r="N21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62" t="e">
        <f>VLOOKUP(TableOMP[[#This Row],[Label]],TableAvg[],2,FALSE)</f>
        <v>#N/A</v>
      </c>
      <c r="P2162" t="e">
        <f>VLOOKUP(TableOMP[[#This Row],[Label]],TableAvg[],3,FALSE)</f>
        <v>#N/A</v>
      </c>
      <c r="Q2162" t="e">
        <f>TableOMP[[#This Row],[Avg]]-$U$2*TableOMP[[#This Row],[StdDev]]</f>
        <v>#N/A</v>
      </c>
      <c r="R2162" t="e">
        <f>TableOMP[[#This Row],[Avg]]+$U$2*TableOMP[[#This Row],[StdDev]]</f>
        <v>#N/A</v>
      </c>
      <c r="S2162" t="e">
        <f>IF(AND(TableOMP[[#This Row],[total_time]]&gt;=TableOMP[[#This Row],[Low]], TableOMP[[#This Row],[total_time]]&lt;=TableOMP[[#This Row],[High]]),1,0)</f>
        <v>#N/A</v>
      </c>
    </row>
    <row r="2163" spans="11:19" x14ac:dyDescent="0.25">
      <c r="K2163" t="str">
        <f t="shared" si="33"/>
        <v/>
      </c>
      <c r="N21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63" t="e">
        <f>VLOOKUP(TableOMP[[#This Row],[Label]],TableAvg[],2,FALSE)</f>
        <v>#N/A</v>
      </c>
      <c r="P2163" t="e">
        <f>VLOOKUP(TableOMP[[#This Row],[Label]],TableAvg[],3,FALSE)</f>
        <v>#N/A</v>
      </c>
      <c r="Q2163" t="e">
        <f>TableOMP[[#This Row],[Avg]]-$U$2*TableOMP[[#This Row],[StdDev]]</f>
        <v>#N/A</v>
      </c>
      <c r="R2163" t="e">
        <f>TableOMP[[#This Row],[Avg]]+$U$2*TableOMP[[#This Row],[StdDev]]</f>
        <v>#N/A</v>
      </c>
      <c r="S2163" t="e">
        <f>IF(AND(TableOMP[[#This Row],[total_time]]&gt;=TableOMP[[#This Row],[Low]], TableOMP[[#This Row],[total_time]]&lt;=TableOMP[[#This Row],[High]]),1,0)</f>
        <v>#N/A</v>
      </c>
    </row>
    <row r="2164" spans="11:19" x14ac:dyDescent="0.25">
      <c r="K2164" t="str">
        <f t="shared" si="33"/>
        <v/>
      </c>
      <c r="N21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64" t="e">
        <f>VLOOKUP(TableOMP[[#This Row],[Label]],TableAvg[],2,FALSE)</f>
        <v>#N/A</v>
      </c>
      <c r="P2164" t="e">
        <f>VLOOKUP(TableOMP[[#This Row],[Label]],TableAvg[],3,FALSE)</f>
        <v>#N/A</v>
      </c>
      <c r="Q2164" t="e">
        <f>TableOMP[[#This Row],[Avg]]-$U$2*TableOMP[[#This Row],[StdDev]]</f>
        <v>#N/A</v>
      </c>
      <c r="R2164" t="e">
        <f>TableOMP[[#This Row],[Avg]]+$U$2*TableOMP[[#This Row],[StdDev]]</f>
        <v>#N/A</v>
      </c>
      <c r="S2164" t="e">
        <f>IF(AND(TableOMP[[#This Row],[total_time]]&gt;=TableOMP[[#This Row],[Low]], TableOMP[[#This Row],[total_time]]&lt;=TableOMP[[#This Row],[High]]),1,0)</f>
        <v>#N/A</v>
      </c>
    </row>
    <row r="2165" spans="11:19" x14ac:dyDescent="0.25">
      <c r="K2165" t="str">
        <f t="shared" si="33"/>
        <v/>
      </c>
      <c r="N21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65" t="e">
        <f>VLOOKUP(TableOMP[[#This Row],[Label]],TableAvg[],2,FALSE)</f>
        <v>#N/A</v>
      </c>
      <c r="P2165" t="e">
        <f>VLOOKUP(TableOMP[[#This Row],[Label]],TableAvg[],3,FALSE)</f>
        <v>#N/A</v>
      </c>
      <c r="Q2165" t="e">
        <f>TableOMP[[#This Row],[Avg]]-$U$2*TableOMP[[#This Row],[StdDev]]</f>
        <v>#N/A</v>
      </c>
      <c r="R2165" t="e">
        <f>TableOMP[[#This Row],[Avg]]+$U$2*TableOMP[[#This Row],[StdDev]]</f>
        <v>#N/A</v>
      </c>
      <c r="S2165" t="e">
        <f>IF(AND(TableOMP[[#This Row],[total_time]]&gt;=TableOMP[[#This Row],[Low]], TableOMP[[#This Row],[total_time]]&lt;=TableOMP[[#This Row],[High]]),1,0)</f>
        <v>#N/A</v>
      </c>
    </row>
    <row r="2166" spans="11:19" x14ac:dyDescent="0.25">
      <c r="K2166" t="str">
        <f t="shared" si="33"/>
        <v/>
      </c>
      <c r="N21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66" t="e">
        <f>VLOOKUP(TableOMP[[#This Row],[Label]],TableAvg[],2,FALSE)</f>
        <v>#N/A</v>
      </c>
      <c r="P2166" t="e">
        <f>VLOOKUP(TableOMP[[#This Row],[Label]],TableAvg[],3,FALSE)</f>
        <v>#N/A</v>
      </c>
      <c r="Q2166" t="e">
        <f>TableOMP[[#This Row],[Avg]]-$U$2*TableOMP[[#This Row],[StdDev]]</f>
        <v>#N/A</v>
      </c>
      <c r="R2166" t="e">
        <f>TableOMP[[#This Row],[Avg]]+$U$2*TableOMP[[#This Row],[StdDev]]</f>
        <v>#N/A</v>
      </c>
      <c r="S2166" t="e">
        <f>IF(AND(TableOMP[[#This Row],[total_time]]&gt;=TableOMP[[#This Row],[Low]], TableOMP[[#This Row],[total_time]]&lt;=TableOMP[[#This Row],[High]]),1,0)</f>
        <v>#N/A</v>
      </c>
    </row>
    <row r="2167" spans="11:19" x14ac:dyDescent="0.25">
      <c r="K2167" t="str">
        <f t="shared" si="33"/>
        <v/>
      </c>
      <c r="N21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67" t="e">
        <f>VLOOKUP(TableOMP[[#This Row],[Label]],TableAvg[],2,FALSE)</f>
        <v>#N/A</v>
      </c>
      <c r="P2167" t="e">
        <f>VLOOKUP(TableOMP[[#This Row],[Label]],TableAvg[],3,FALSE)</f>
        <v>#N/A</v>
      </c>
      <c r="Q2167" t="e">
        <f>TableOMP[[#This Row],[Avg]]-$U$2*TableOMP[[#This Row],[StdDev]]</f>
        <v>#N/A</v>
      </c>
      <c r="R2167" t="e">
        <f>TableOMP[[#This Row],[Avg]]+$U$2*TableOMP[[#This Row],[StdDev]]</f>
        <v>#N/A</v>
      </c>
      <c r="S2167" t="e">
        <f>IF(AND(TableOMP[[#This Row],[total_time]]&gt;=TableOMP[[#This Row],[Low]], TableOMP[[#This Row],[total_time]]&lt;=TableOMP[[#This Row],[High]]),1,0)</f>
        <v>#N/A</v>
      </c>
    </row>
    <row r="2168" spans="11:19" x14ac:dyDescent="0.25">
      <c r="K2168" t="str">
        <f t="shared" si="33"/>
        <v/>
      </c>
      <c r="N21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68" t="e">
        <f>VLOOKUP(TableOMP[[#This Row],[Label]],TableAvg[],2,FALSE)</f>
        <v>#N/A</v>
      </c>
      <c r="P2168" t="e">
        <f>VLOOKUP(TableOMP[[#This Row],[Label]],TableAvg[],3,FALSE)</f>
        <v>#N/A</v>
      </c>
      <c r="Q2168" t="e">
        <f>TableOMP[[#This Row],[Avg]]-$U$2*TableOMP[[#This Row],[StdDev]]</f>
        <v>#N/A</v>
      </c>
      <c r="R2168" t="e">
        <f>TableOMP[[#This Row],[Avg]]+$U$2*TableOMP[[#This Row],[StdDev]]</f>
        <v>#N/A</v>
      </c>
      <c r="S2168" t="e">
        <f>IF(AND(TableOMP[[#This Row],[total_time]]&gt;=TableOMP[[#This Row],[Low]], TableOMP[[#This Row],[total_time]]&lt;=TableOMP[[#This Row],[High]]),1,0)</f>
        <v>#N/A</v>
      </c>
    </row>
    <row r="2169" spans="11:19" x14ac:dyDescent="0.25">
      <c r="K2169" t="str">
        <f t="shared" si="33"/>
        <v/>
      </c>
      <c r="N21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69" t="e">
        <f>VLOOKUP(TableOMP[[#This Row],[Label]],TableAvg[],2,FALSE)</f>
        <v>#N/A</v>
      </c>
      <c r="P2169" t="e">
        <f>VLOOKUP(TableOMP[[#This Row],[Label]],TableAvg[],3,FALSE)</f>
        <v>#N/A</v>
      </c>
      <c r="Q2169" t="e">
        <f>TableOMP[[#This Row],[Avg]]-$U$2*TableOMP[[#This Row],[StdDev]]</f>
        <v>#N/A</v>
      </c>
      <c r="R2169" t="e">
        <f>TableOMP[[#This Row],[Avg]]+$U$2*TableOMP[[#This Row],[StdDev]]</f>
        <v>#N/A</v>
      </c>
      <c r="S2169" t="e">
        <f>IF(AND(TableOMP[[#This Row],[total_time]]&gt;=TableOMP[[#This Row],[Low]], TableOMP[[#This Row],[total_time]]&lt;=TableOMP[[#This Row],[High]]),1,0)</f>
        <v>#N/A</v>
      </c>
    </row>
    <row r="2170" spans="11:19" x14ac:dyDescent="0.25">
      <c r="K2170" t="str">
        <f t="shared" si="33"/>
        <v/>
      </c>
      <c r="N21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70" t="e">
        <f>VLOOKUP(TableOMP[[#This Row],[Label]],TableAvg[],2,FALSE)</f>
        <v>#N/A</v>
      </c>
      <c r="P2170" t="e">
        <f>VLOOKUP(TableOMP[[#This Row],[Label]],TableAvg[],3,FALSE)</f>
        <v>#N/A</v>
      </c>
      <c r="Q2170" t="e">
        <f>TableOMP[[#This Row],[Avg]]-$U$2*TableOMP[[#This Row],[StdDev]]</f>
        <v>#N/A</v>
      </c>
      <c r="R2170" t="e">
        <f>TableOMP[[#This Row],[Avg]]+$U$2*TableOMP[[#This Row],[StdDev]]</f>
        <v>#N/A</v>
      </c>
      <c r="S2170" t="e">
        <f>IF(AND(TableOMP[[#This Row],[total_time]]&gt;=TableOMP[[#This Row],[Low]], TableOMP[[#This Row],[total_time]]&lt;=TableOMP[[#This Row],[High]]),1,0)</f>
        <v>#N/A</v>
      </c>
    </row>
    <row r="2171" spans="11:19" x14ac:dyDescent="0.25">
      <c r="K2171" t="str">
        <f t="shared" si="33"/>
        <v/>
      </c>
      <c r="N21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71" t="e">
        <f>VLOOKUP(TableOMP[[#This Row],[Label]],TableAvg[],2,FALSE)</f>
        <v>#N/A</v>
      </c>
      <c r="P2171" t="e">
        <f>VLOOKUP(TableOMP[[#This Row],[Label]],TableAvg[],3,FALSE)</f>
        <v>#N/A</v>
      </c>
      <c r="Q2171" t="e">
        <f>TableOMP[[#This Row],[Avg]]-$U$2*TableOMP[[#This Row],[StdDev]]</f>
        <v>#N/A</v>
      </c>
      <c r="R2171" t="e">
        <f>TableOMP[[#This Row],[Avg]]+$U$2*TableOMP[[#This Row],[StdDev]]</f>
        <v>#N/A</v>
      </c>
      <c r="S2171" t="e">
        <f>IF(AND(TableOMP[[#This Row],[total_time]]&gt;=TableOMP[[#This Row],[Low]], TableOMP[[#This Row],[total_time]]&lt;=TableOMP[[#This Row],[High]]),1,0)</f>
        <v>#N/A</v>
      </c>
    </row>
    <row r="2172" spans="11:19" x14ac:dyDescent="0.25">
      <c r="K2172" t="str">
        <f t="shared" si="33"/>
        <v/>
      </c>
      <c r="N21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72" t="e">
        <f>VLOOKUP(TableOMP[[#This Row],[Label]],TableAvg[],2,FALSE)</f>
        <v>#N/A</v>
      </c>
      <c r="P2172" t="e">
        <f>VLOOKUP(TableOMP[[#This Row],[Label]],TableAvg[],3,FALSE)</f>
        <v>#N/A</v>
      </c>
      <c r="Q2172" t="e">
        <f>TableOMP[[#This Row],[Avg]]-$U$2*TableOMP[[#This Row],[StdDev]]</f>
        <v>#N/A</v>
      </c>
      <c r="R2172" t="e">
        <f>TableOMP[[#This Row],[Avg]]+$U$2*TableOMP[[#This Row],[StdDev]]</f>
        <v>#N/A</v>
      </c>
      <c r="S2172" t="e">
        <f>IF(AND(TableOMP[[#This Row],[total_time]]&gt;=TableOMP[[#This Row],[Low]], TableOMP[[#This Row],[total_time]]&lt;=TableOMP[[#This Row],[High]]),1,0)</f>
        <v>#N/A</v>
      </c>
    </row>
    <row r="2173" spans="11:19" x14ac:dyDescent="0.25">
      <c r="K2173" t="str">
        <f t="shared" si="33"/>
        <v/>
      </c>
      <c r="N21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73" t="e">
        <f>VLOOKUP(TableOMP[[#This Row],[Label]],TableAvg[],2,FALSE)</f>
        <v>#N/A</v>
      </c>
      <c r="P2173" t="e">
        <f>VLOOKUP(TableOMP[[#This Row],[Label]],TableAvg[],3,FALSE)</f>
        <v>#N/A</v>
      </c>
      <c r="Q2173" t="e">
        <f>TableOMP[[#This Row],[Avg]]-$U$2*TableOMP[[#This Row],[StdDev]]</f>
        <v>#N/A</v>
      </c>
      <c r="R2173" t="e">
        <f>TableOMP[[#This Row],[Avg]]+$U$2*TableOMP[[#This Row],[StdDev]]</f>
        <v>#N/A</v>
      </c>
      <c r="S2173" t="e">
        <f>IF(AND(TableOMP[[#This Row],[total_time]]&gt;=TableOMP[[#This Row],[Low]], TableOMP[[#This Row],[total_time]]&lt;=TableOMP[[#This Row],[High]]),1,0)</f>
        <v>#N/A</v>
      </c>
    </row>
    <row r="2174" spans="11:19" x14ac:dyDescent="0.25">
      <c r="K2174" t="str">
        <f t="shared" si="33"/>
        <v/>
      </c>
      <c r="N21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74" t="e">
        <f>VLOOKUP(TableOMP[[#This Row],[Label]],TableAvg[],2,FALSE)</f>
        <v>#N/A</v>
      </c>
      <c r="P2174" t="e">
        <f>VLOOKUP(TableOMP[[#This Row],[Label]],TableAvg[],3,FALSE)</f>
        <v>#N/A</v>
      </c>
      <c r="Q2174" t="e">
        <f>TableOMP[[#This Row],[Avg]]-$U$2*TableOMP[[#This Row],[StdDev]]</f>
        <v>#N/A</v>
      </c>
      <c r="R2174" t="e">
        <f>TableOMP[[#This Row],[Avg]]+$U$2*TableOMP[[#This Row],[StdDev]]</f>
        <v>#N/A</v>
      </c>
      <c r="S2174" t="e">
        <f>IF(AND(TableOMP[[#This Row],[total_time]]&gt;=TableOMP[[#This Row],[Low]], TableOMP[[#This Row],[total_time]]&lt;=TableOMP[[#This Row],[High]]),1,0)</f>
        <v>#N/A</v>
      </c>
    </row>
    <row r="2175" spans="11:19" x14ac:dyDescent="0.25">
      <c r="K2175" t="str">
        <f t="shared" si="33"/>
        <v/>
      </c>
      <c r="N21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75" t="e">
        <f>VLOOKUP(TableOMP[[#This Row],[Label]],TableAvg[],2,FALSE)</f>
        <v>#N/A</v>
      </c>
      <c r="P2175" t="e">
        <f>VLOOKUP(TableOMP[[#This Row],[Label]],TableAvg[],3,FALSE)</f>
        <v>#N/A</v>
      </c>
      <c r="Q2175" t="e">
        <f>TableOMP[[#This Row],[Avg]]-$U$2*TableOMP[[#This Row],[StdDev]]</f>
        <v>#N/A</v>
      </c>
      <c r="R2175" t="e">
        <f>TableOMP[[#This Row],[Avg]]+$U$2*TableOMP[[#This Row],[StdDev]]</f>
        <v>#N/A</v>
      </c>
      <c r="S2175" t="e">
        <f>IF(AND(TableOMP[[#This Row],[total_time]]&gt;=TableOMP[[#This Row],[Low]], TableOMP[[#This Row],[total_time]]&lt;=TableOMP[[#This Row],[High]]),1,0)</f>
        <v>#N/A</v>
      </c>
    </row>
    <row r="2176" spans="11:19" x14ac:dyDescent="0.25">
      <c r="K2176" t="str">
        <f t="shared" si="33"/>
        <v/>
      </c>
      <c r="N21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76" t="e">
        <f>VLOOKUP(TableOMP[[#This Row],[Label]],TableAvg[],2,FALSE)</f>
        <v>#N/A</v>
      </c>
      <c r="P2176" t="e">
        <f>VLOOKUP(TableOMP[[#This Row],[Label]],TableAvg[],3,FALSE)</f>
        <v>#N/A</v>
      </c>
      <c r="Q2176" t="e">
        <f>TableOMP[[#This Row],[Avg]]-$U$2*TableOMP[[#This Row],[StdDev]]</f>
        <v>#N/A</v>
      </c>
      <c r="R2176" t="e">
        <f>TableOMP[[#This Row],[Avg]]+$U$2*TableOMP[[#This Row],[StdDev]]</f>
        <v>#N/A</v>
      </c>
      <c r="S2176" t="e">
        <f>IF(AND(TableOMP[[#This Row],[total_time]]&gt;=TableOMP[[#This Row],[Low]], TableOMP[[#This Row],[total_time]]&lt;=TableOMP[[#This Row],[High]]),1,0)</f>
        <v>#N/A</v>
      </c>
    </row>
    <row r="2177" spans="11:19" x14ac:dyDescent="0.25">
      <c r="K2177" t="str">
        <f t="shared" si="33"/>
        <v/>
      </c>
      <c r="N21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77" t="e">
        <f>VLOOKUP(TableOMP[[#This Row],[Label]],TableAvg[],2,FALSE)</f>
        <v>#N/A</v>
      </c>
      <c r="P2177" t="e">
        <f>VLOOKUP(TableOMP[[#This Row],[Label]],TableAvg[],3,FALSE)</f>
        <v>#N/A</v>
      </c>
      <c r="Q2177" t="e">
        <f>TableOMP[[#This Row],[Avg]]-$U$2*TableOMP[[#This Row],[StdDev]]</f>
        <v>#N/A</v>
      </c>
      <c r="R2177" t="e">
        <f>TableOMP[[#This Row],[Avg]]+$U$2*TableOMP[[#This Row],[StdDev]]</f>
        <v>#N/A</v>
      </c>
      <c r="S2177" t="e">
        <f>IF(AND(TableOMP[[#This Row],[total_time]]&gt;=TableOMP[[#This Row],[Low]], TableOMP[[#This Row],[total_time]]&lt;=TableOMP[[#This Row],[High]]),1,0)</f>
        <v>#N/A</v>
      </c>
    </row>
    <row r="2178" spans="11:19" x14ac:dyDescent="0.25">
      <c r="K2178" t="str">
        <f t="shared" si="33"/>
        <v/>
      </c>
      <c r="N21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78" t="e">
        <f>VLOOKUP(TableOMP[[#This Row],[Label]],TableAvg[],2,FALSE)</f>
        <v>#N/A</v>
      </c>
      <c r="P2178" t="e">
        <f>VLOOKUP(TableOMP[[#This Row],[Label]],TableAvg[],3,FALSE)</f>
        <v>#N/A</v>
      </c>
      <c r="Q2178" t="e">
        <f>TableOMP[[#This Row],[Avg]]-$U$2*TableOMP[[#This Row],[StdDev]]</f>
        <v>#N/A</v>
      </c>
      <c r="R2178" t="e">
        <f>TableOMP[[#This Row],[Avg]]+$U$2*TableOMP[[#This Row],[StdDev]]</f>
        <v>#N/A</v>
      </c>
      <c r="S2178" t="e">
        <f>IF(AND(TableOMP[[#This Row],[total_time]]&gt;=TableOMP[[#This Row],[Low]], TableOMP[[#This Row],[total_time]]&lt;=TableOMP[[#This Row],[High]]),1,0)</f>
        <v>#N/A</v>
      </c>
    </row>
    <row r="2179" spans="11:19" x14ac:dyDescent="0.25">
      <c r="K2179" t="str">
        <f t="shared" ref="K2179:K2242" si="34">MID(M2179,22,1)</f>
        <v/>
      </c>
      <c r="N21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79" t="e">
        <f>VLOOKUP(TableOMP[[#This Row],[Label]],TableAvg[],2,FALSE)</f>
        <v>#N/A</v>
      </c>
      <c r="P2179" t="e">
        <f>VLOOKUP(TableOMP[[#This Row],[Label]],TableAvg[],3,FALSE)</f>
        <v>#N/A</v>
      </c>
      <c r="Q2179" t="e">
        <f>TableOMP[[#This Row],[Avg]]-$U$2*TableOMP[[#This Row],[StdDev]]</f>
        <v>#N/A</v>
      </c>
      <c r="R2179" t="e">
        <f>TableOMP[[#This Row],[Avg]]+$U$2*TableOMP[[#This Row],[StdDev]]</f>
        <v>#N/A</v>
      </c>
      <c r="S2179" t="e">
        <f>IF(AND(TableOMP[[#This Row],[total_time]]&gt;=TableOMP[[#This Row],[Low]], TableOMP[[#This Row],[total_time]]&lt;=TableOMP[[#This Row],[High]]),1,0)</f>
        <v>#N/A</v>
      </c>
    </row>
    <row r="2180" spans="11:19" x14ac:dyDescent="0.25">
      <c r="K2180" t="str">
        <f t="shared" si="34"/>
        <v/>
      </c>
      <c r="N21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80" t="e">
        <f>VLOOKUP(TableOMP[[#This Row],[Label]],TableAvg[],2,FALSE)</f>
        <v>#N/A</v>
      </c>
      <c r="P2180" t="e">
        <f>VLOOKUP(TableOMP[[#This Row],[Label]],TableAvg[],3,FALSE)</f>
        <v>#N/A</v>
      </c>
      <c r="Q2180" t="e">
        <f>TableOMP[[#This Row],[Avg]]-$U$2*TableOMP[[#This Row],[StdDev]]</f>
        <v>#N/A</v>
      </c>
      <c r="R2180" t="e">
        <f>TableOMP[[#This Row],[Avg]]+$U$2*TableOMP[[#This Row],[StdDev]]</f>
        <v>#N/A</v>
      </c>
      <c r="S2180" t="e">
        <f>IF(AND(TableOMP[[#This Row],[total_time]]&gt;=TableOMP[[#This Row],[Low]], TableOMP[[#This Row],[total_time]]&lt;=TableOMP[[#This Row],[High]]),1,0)</f>
        <v>#N/A</v>
      </c>
    </row>
    <row r="2181" spans="11:19" x14ac:dyDescent="0.25">
      <c r="K2181" t="str">
        <f t="shared" si="34"/>
        <v/>
      </c>
      <c r="N21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81" t="e">
        <f>VLOOKUP(TableOMP[[#This Row],[Label]],TableAvg[],2,FALSE)</f>
        <v>#N/A</v>
      </c>
      <c r="P2181" t="e">
        <f>VLOOKUP(TableOMP[[#This Row],[Label]],TableAvg[],3,FALSE)</f>
        <v>#N/A</v>
      </c>
      <c r="Q2181" t="e">
        <f>TableOMP[[#This Row],[Avg]]-$U$2*TableOMP[[#This Row],[StdDev]]</f>
        <v>#N/A</v>
      </c>
      <c r="R2181" t="e">
        <f>TableOMP[[#This Row],[Avg]]+$U$2*TableOMP[[#This Row],[StdDev]]</f>
        <v>#N/A</v>
      </c>
      <c r="S2181" t="e">
        <f>IF(AND(TableOMP[[#This Row],[total_time]]&gt;=TableOMP[[#This Row],[Low]], TableOMP[[#This Row],[total_time]]&lt;=TableOMP[[#This Row],[High]]),1,0)</f>
        <v>#N/A</v>
      </c>
    </row>
    <row r="2182" spans="11:19" x14ac:dyDescent="0.25">
      <c r="K2182" t="str">
        <f t="shared" si="34"/>
        <v/>
      </c>
      <c r="N21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82" t="e">
        <f>VLOOKUP(TableOMP[[#This Row],[Label]],TableAvg[],2,FALSE)</f>
        <v>#N/A</v>
      </c>
      <c r="P2182" t="e">
        <f>VLOOKUP(TableOMP[[#This Row],[Label]],TableAvg[],3,FALSE)</f>
        <v>#N/A</v>
      </c>
      <c r="Q2182" t="e">
        <f>TableOMP[[#This Row],[Avg]]-$U$2*TableOMP[[#This Row],[StdDev]]</f>
        <v>#N/A</v>
      </c>
      <c r="R2182" t="e">
        <f>TableOMP[[#This Row],[Avg]]+$U$2*TableOMP[[#This Row],[StdDev]]</f>
        <v>#N/A</v>
      </c>
      <c r="S2182" t="e">
        <f>IF(AND(TableOMP[[#This Row],[total_time]]&gt;=TableOMP[[#This Row],[Low]], TableOMP[[#This Row],[total_time]]&lt;=TableOMP[[#This Row],[High]]),1,0)</f>
        <v>#N/A</v>
      </c>
    </row>
    <row r="2183" spans="11:19" x14ac:dyDescent="0.25">
      <c r="K2183" t="str">
        <f t="shared" si="34"/>
        <v/>
      </c>
      <c r="N21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83" t="e">
        <f>VLOOKUP(TableOMP[[#This Row],[Label]],TableAvg[],2,FALSE)</f>
        <v>#N/A</v>
      </c>
      <c r="P2183" t="e">
        <f>VLOOKUP(TableOMP[[#This Row],[Label]],TableAvg[],3,FALSE)</f>
        <v>#N/A</v>
      </c>
      <c r="Q2183" t="e">
        <f>TableOMP[[#This Row],[Avg]]-$U$2*TableOMP[[#This Row],[StdDev]]</f>
        <v>#N/A</v>
      </c>
      <c r="R2183" t="e">
        <f>TableOMP[[#This Row],[Avg]]+$U$2*TableOMP[[#This Row],[StdDev]]</f>
        <v>#N/A</v>
      </c>
      <c r="S2183" t="e">
        <f>IF(AND(TableOMP[[#This Row],[total_time]]&gt;=TableOMP[[#This Row],[Low]], TableOMP[[#This Row],[total_time]]&lt;=TableOMP[[#This Row],[High]]),1,0)</f>
        <v>#N/A</v>
      </c>
    </row>
    <row r="2184" spans="11:19" x14ac:dyDescent="0.25">
      <c r="K2184" t="str">
        <f t="shared" si="34"/>
        <v/>
      </c>
      <c r="N21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84" t="e">
        <f>VLOOKUP(TableOMP[[#This Row],[Label]],TableAvg[],2,FALSE)</f>
        <v>#N/A</v>
      </c>
      <c r="P2184" t="e">
        <f>VLOOKUP(TableOMP[[#This Row],[Label]],TableAvg[],3,FALSE)</f>
        <v>#N/A</v>
      </c>
      <c r="Q2184" t="e">
        <f>TableOMP[[#This Row],[Avg]]-$U$2*TableOMP[[#This Row],[StdDev]]</f>
        <v>#N/A</v>
      </c>
      <c r="R2184" t="e">
        <f>TableOMP[[#This Row],[Avg]]+$U$2*TableOMP[[#This Row],[StdDev]]</f>
        <v>#N/A</v>
      </c>
      <c r="S2184" t="e">
        <f>IF(AND(TableOMP[[#This Row],[total_time]]&gt;=TableOMP[[#This Row],[Low]], TableOMP[[#This Row],[total_time]]&lt;=TableOMP[[#This Row],[High]]),1,0)</f>
        <v>#N/A</v>
      </c>
    </row>
    <row r="2185" spans="11:19" x14ac:dyDescent="0.25">
      <c r="K2185" t="str">
        <f t="shared" si="34"/>
        <v/>
      </c>
      <c r="N21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85" t="e">
        <f>VLOOKUP(TableOMP[[#This Row],[Label]],TableAvg[],2,FALSE)</f>
        <v>#N/A</v>
      </c>
      <c r="P2185" t="e">
        <f>VLOOKUP(TableOMP[[#This Row],[Label]],TableAvg[],3,FALSE)</f>
        <v>#N/A</v>
      </c>
      <c r="Q2185" t="e">
        <f>TableOMP[[#This Row],[Avg]]-$U$2*TableOMP[[#This Row],[StdDev]]</f>
        <v>#N/A</v>
      </c>
      <c r="R2185" t="e">
        <f>TableOMP[[#This Row],[Avg]]+$U$2*TableOMP[[#This Row],[StdDev]]</f>
        <v>#N/A</v>
      </c>
      <c r="S2185" t="e">
        <f>IF(AND(TableOMP[[#This Row],[total_time]]&gt;=TableOMP[[#This Row],[Low]], TableOMP[[#This Row],[total_time]]&lt;=TableOMP[[#This Row],[High]]),1,0)</f>
        <v>#N/A</v>
      </c>
    </row>
    <row r="2186" spans="11:19" x14ac:dyDescent="0.25">
      <c r="K2186" t="str">
        <f t="shared" si="34"/>
        <v/>
      </c>
      <c r="N21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86" t="e">
        <f>VLOOKUP(TableOMP[[#This Row],[Label]],TableAvg[],2,FALSE)</f>
        <v>#N/A</v>
      </c>
      <c r="P2186" t="e">
        <f>VLOOKUP(TableOMP[[#This Row],[Label]],TableAvg[],3,FALSE)</f>
        <v>#N/A</v>
      </c>
      <c r="Q2186" t="e">
        <f>TableOMP[[#This Row],[Avg]]-$U$2*TableOMP[[#This Row],[StdDev]]</f>
        <v>#N/A</v>
      </c>
      <c r="R2186" t="e">
        <f>TableOMP[[#This Row],[Avg]]+$U$2*TableOMP[[#This Row],[StdDev]]</f>
        <v>#N/A</v>
      </c>
      <c r="S2186" t="e">
        <f>IF(AND(TableOMP[[#This Row],[total_time]]&gt;=TableOMP[[#This Row],[Low]], TableOMP[[#This Row],[total_time]]&lt;=TableOMP[[#This Row],[High]]),1,0)</f>
        <v>#N/A</v>
      </c>
    </row>
    <row r="2187" spans="11:19" x14ac:dyDescent="0.25">
      <c r="K2187" t="str">
        <f t="shared" si="34"/>
        <v/>
      </c>
      <c r="N21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87" t="e">
        <f>VLOOKUP(TableOMP[[#This Row],[Label]],TableAvg[],2,FALSE)</f>
        <v>#N/A</v>
      </c>
      <c r="P2187" t="e">
        <f>VLOOKUP(TableOMP[[#This Row],[Label]],TableAvg[],3,FALSE)</f>
        <v>#N/A</v>
      </c>
      <c r="Q2187" t="e">
        <f>TableOMP[[#This Row],[Avg]]-$U$2*TableOMP[[#This Row],[StdDev]]</f>
        <v>#N/A</v>
      </c>
      <c r="R2187" t="e">
        <f>TableOMP[[#This Row],[Avg]]+$U$2*TableOMP[[#This Row],[StdDev]]</f>
        <v>#N/A</v>
      </c>
      <c r="S2187" t="e">
        <f>IF(AND(TableOMP[[#This Row],[total_time]]&gt;=TableOMP[[#This Row],[Low]], TableOMP[[#This Row],[total_time]]&lt;=TableOMP[[#This Row],[High]]),1,0)</f>
        <v>#N/A</v>
      </c>
    </row>
    <row r="2188" spans="11:19" x14ac:dyDescent="0.25">
      <c r="K2188" t="str">
        <f t="shared" si="34"/>
        <v/>
      </c>
      <c r="N21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88" t="e">
        <f>VLOOKUP(TableOMP[[#This Row],[Label]],TableAvg[],2,FALSE)</f>
        <v>#N/A</v>
      </c>
      <c r="P2188" t="e">
        <f>VLOOKUP(TableOMP[[#This Row],[Label]],TableAvg[],3,FALSE)</f>
        <v>#N/A</v>
      </c>
      <c r="Q2188" t="e">
        <f>TableOMP[[#This Row],[Avg]]-$U$2*TableOMP[[#This Row],[StdDev]]</f>
        <v>#N/A</v>
      </c>
      <c r="R2188" t="e">
        <f>TableOMP[[#This Row],[Avg]]+$U$2*TableOMP[[#This Row],[StdDev]]</f>
        <v>#N/A</v>
      </c>
      <c r="S2188" t="e">
        <f>IF(AND(TableOMP[[#This Row],[total_time]]&gt;=TableOMP[[#This Row],[Low]], TableOMP[[#This Row],[total_time]]&lt;=TableOMP[[#This Row],[High]]),1,0)</f>
        <v>#N/A</v>
      </c>
    </row>
    <row r="2189" spans="11:19" x14ac:dyDescent="0.25">
      <c r="K2189" t="str">
        <f t="shared" si="34"/>
        <v/>
      </c>
      <c r="N21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89" t="e">
        <f>VLOOKUP(TableOMP[[#This Row],[Label]],TableAvg[],2,FALSE)</f>
        <v>#N/A</v>
      </c>
      <c r="P2189" t="e">
        <f>VLOOKUP(TableOMP[[#This Row],[Label]],TableAvg[],3,FALSE)</f>
        <v>#N/A</v>
      </c>
      <c r="Q2189" t="e">
        <f>TableOMP[[#This Row],[Avg]]-$U$2*TableOMP[[#This Row],[StdDev]]</f>
        <v>#N/A</v>
      </c>
      <c r="R2189" t="e">
        <f>TableOMP[[#This Row],[Avg]]+$U$2*TableOMP[[#This Row],[StdDev]]</f>
        <v>#N/A</v>
      </c>
      <c r="S2189" t="e">
        <f>IF(AND(TableOMP[[#This Row],[total_time]]&gt;=TableOMP[[#This Row],[Low]], TableOMP[[#This Row],[total_time]]&lt;=TableOMP[[#This Row],[High]]),1,0)</f>
        <v>#N/A</v>
      </c>
    </row>
    <row r="2190" spans="11:19" x14ac:dyDescent="0.25">
      <c r="K2190" t="str">
        <f t="shared" si="34"/>
        <v/>
      </c>
      <c r="N21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90" t="e">
        <f>VLOOKUP(TableOMP[[#This Row],[Label]],TableAvg[],2,FALSE)</f>
        <v>#N/A</v>
      </c>
      <c r="P2190" t="e">
        <f>VLOOKUP(TableOMP[[#This Row],[Label]],TableAvg[],3,FALSE)</f>
        <v>#N/A</v>
      </c>
      <c r="Q2190" t="e">
        <f>TableOMP[[#This Row],[Avg]]-$U$2*TableOMP[[#This Row],[StdDev]]</f>
        <v>#N/A</v>
      </c>
      <c r="R2190" t="e">
        <f>TableOMP[[#This Row],[Avg]]+$U$2*TableOMP[[#This Row],[StdDev]]</f>
        <v>#N/A</v>
      </c>
      <c r="S2190" t="e">
        <f>IF(AND(TableOMP[[#This Row],[total_time]]&gt;=TableOMP[[#This Row],[Low]], TableOMP[[#This Row],[total_time]]&lt;=TableOMP[[#This Row],[High]]),1,0)</f>
        <v>#N/A</v>
      </c>
    </row>
    <row r="2191" spans="11:19" x14ac:dyDescent="0.25">
      <c r="K2191" t="str">
        <f t="shared" si="34"/>
        <v/>
      </c>
      <c r="N21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91" t="e">
        <f>VLOOKUP(TableOMP[[#This Row],[Label]],TableAvg[],2,FALSE)</f>
        <v>#N/A</v>
      </c>
      <c r="P2191" t="e">
        <f>VLOOKUP(TableOMP[[#This Row],[Label]],TableAvg[],3,FALSE)</f>
        <v>#N/A</v>
      </c>
      <c r="Q2191" t="e">
        <f>TableOMP[[#This Row],[Avg]]-$U$2*TableOMP[[#This Row],[StdDev]]</f>
        <v>#N/A</v>
      </c>
      <c r="R2191" t="e">
        <f>TableOMP[[#This Row],[Avg]]+$U$2*TableOMP[[#This Row],[StdDev]]</f>
        <v>#N/A</v>
      </c>
      <c r="S2191" t="e">
        <f>IF(AND(TableOMP[[#This Row],[total_time]]&gt;=TableOMP[[#This Row],[Low]], TableOMP[[#This Row],[total_time]]&lt;=TableOMP[[#This Row],[High]]),1,0)</f>
        <v>#N/A</v>
      </c>
    </row>
    <row r="2192" spans="11:19" x14ac:dyDescent="0.25">
      <c r="K2192" t="str">
        <f t="shared" si="34"/>
        <v/>
      </c>
      <c r="N21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92" t="e">
        <f>VLOOKUP(TableOMP[[#This Row],[Label]],TableAvg[],2,FALSE)</f>
        <v>#N/A</v>
      </c>
      <c r="P2192" t="e">
        <f>VLOOKUP(TableOMP[[#This Row],[Label]],TableAvg[],3,FALSE)</f>
        <v>#N/A</v>
      </c>
      <c r="Q2192" t="e">
        <f>TableOMP[[#This Row],[Avg]]-$U$2*TableOMP[[#This Row],[StdDev]]</f>
        <v>#N/A</v>
      </c>
      <c r="R2192" t="e">
        <f>TableOMP[[#This Row],[Avg]]+$U$2*TableOMP[[#This Row],[StdDev]]</f>
        <v>#N/A</v>
      </c>
      <c r="S2192" t="e">
        <f>IF(AND(TableOMP[[#This Row],[total_time]]&gt;=TableOMP[[#This Row],[Low]], TableOMP[[#This Row],[total_time]]&lt;=TableOMP[[#This Row],[High]]),1,0)</f>
        <v>#N/A</v>
      </c>
    </row>
    <row r="2193" spans="11:19" x14ac:dyDescent="0.25">
      <c r="K2193" t="str">
        <f t="shared" si="34"/>
        <v/>
      </c>
      <c r="N21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93" t="e">
        <f>VLOOKUP(TableOMP[[#This Row],[Label]],TableAvg[],2,FALSE)</f>
        <v>#N/A</v>
      </c>
      <c r="P2193" t="e">
        <f>VLOOKUP(TableOMP[[#This Row],[Label]],TableAvg[],3,FALSE)</f>
        <v>#N/A</v>
      </c>
      <c r="Q2193" t="e">
        <f>TableOMP[[#This Row],[Avg]]-$U$2*TableOMP[[#This Row],[StdDev]]</f>
        <v>#N/A</v>
      </c>
      <c r="R2193" t="e">
        <f>TableOMP[[#This Row],[Avg]]+$U$2*TableOMP[[#This Row],[StdDev]]</f>
        <v>#N/A</v>
      </c>
      <c r="S2193" t="e">
        <f>IF(AND(TableOMP[[#This Row],[total_time]]&gt;=TableOMP[[#This Row],[Low]], TableOMP[[#This Row],[total_time]]&lt;=TableOMP[[#This Row],[High]]),1,0)</f>
        <v>#N/A</v>
      </c>
    </row>
    <row r="2194" spans="11:19" x14ac:dyDescent="0.25">
      <c r="K2194" t="str">
        <f t="shared" si="34"/>
        <v/>
      </c>
      <c r="N21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94" t="e">
        <f>VLOOKUP(TableOMP[[#This Row],[Label]],TableAvg[],2,FALSE)</f>
        <v>#N/A</v>
      </c>
      <c r="P2194" t="e">
        <f>VLOOKUP(TableOMP[[#This Row],[Label]],TableAvg[],3,FALSE)</f>
        <v>#N/A</v>
      </c>
      <c r="Q2194" t="e">
        <f>TableOMP[[#This Row],[Avg]]-$U$2*TableOMP[[#This Row],[StdDev]]</f>
        <v>#N/A</v>
      </c>
      <c r="R2194" t="e">
        <f>TableOMP[[#This Row],[Avg]]+$U$2*TableOMP[[#This Row],[StdDev]]</f>
        <v>#N/A</v>
      </c>
      <c r="S2194" t="e">
        <f>IF(AND(TableOMP[[#This Row],[total_time]]&gt;=TableOMP[[#This Row],[Low]], TableOMP[[#This Row],[total_time]]&lt;=TableOMP[[#This Row],[High]]),1,0)</f>
        <v>#N/A</v>
      </c>
    </row>
    <row r="2195" spans="11:19" x14ac:dyDescent="0.25">
      <c r="K2195" t="str">
        <f t="shared" si="34"/>
        <v/>
      </c>
      <c r="N21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95" t="e">
        <f>VLOOKUP(TableOMP[[#This Row],[Label]],TableAvg[],2,FALSE)</f>
        <v>#N/A</v>
      </c>
      <c r="P2195" t="e">
        <f>VLOOKUP(TableOMP[[#This Row],[Label]],TableAvg[],3,FALSE)</f>
        <v>#N/A</v>
      </c>
      <c r="Q2195" t="e">
        <f>TableOMP[[#This Row],[Avg]]-$U$2*TableOMP[[#This Row],[StdDev]]</f>
        <v>#N/A</v>
      </c>
      <c r="R2195" t="e">
        <f>TableOMP[[#This Row],[Avg]]+$U$2*TableOMP[[#This Row],[StdDev]]</f>
        <v>#N/A</v>
      </c>
      <c r="S2195" t="e">
        <f>IF(AND(TableOMP[[#This Row],[total_time]]&gt;=TableOMP[[#This Row],[Low]], TableOMP[[#This Row],[total_time]]&lt;=TableOMP[[#This Row],[High]]),1,0)</f>
        <v>#N/A</v>
      </c>
    </row>
    <row r="2196" spans="11:19" x14ac:dyDescent="0.25">
      <c r="K2196" t="str">
        <f t="shared" si="34"/>
        <v/>
      </c>
      <c r="N21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96" t="e">
        <f>VLOOKUP(TableOMP[[#This Row],[Label]],TableAvg[],2,FALSE)</f>
        <v>#N/A</v>
      </c>
      <c r="P2196" t="e">
        <f>VLOOKUP(TableOMP[[#This Row],[Label]],TableAvg[],3,FALSE)</f>
        <v>#N/A</v>
      </c>
      <c r="Q2196" t="e">
        <f>TableOMP[[#This Row],[Avg]]-$U$2*TableOMP[[#This Row],[StdDev]]</f>
        <v>#N/A</v>
      </c>
      <c r="R2196" t="e">
        <f>TableOMP[[#This Row],[Avg]]+$U$2*TableOMP[[#This Row],[StdDev]]</f>
        <v>#N/A</v>
      </c>
      <c r="S2196" t="e">
        <f>IF(AND(TableOMP[[#This Row],[total_time]]&gt;=TableOMP[[#This Row],[Low]], TableOMP[[#This Row],[total_time]]&lt;=TableOMP[[#This Row],[High]]),1,0)</f>
        <v>#N/A</v>
      </c>
    </row>
    <row r="2197" spans="11:19" x14ac:dyDescent="0.25">
      <c r="K2197" t="str">
        <f t="shared" si="34"/>
        <v/>
      </c>
      <c r="N21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97" t="e">
        <f>VLOOKUP(TableOMP[[#This Row],[Label]],TableAvg[],2,FALSE)</f>
        <v>#N/A</v>
      </c>
      <c r="P2197" t="e">
        <f>VLOOKUP(TableOMP[[#This Row],[Label]],TableAvg[],3,FALSE)</f>
        <v>#N/A</v>
      </c>
      <c r="Q2197" t="e">
        <f>TableOMP[[#This Row],[Avg]]-$U$2*TableOMP[[#This Row],[StdDev]]</f>
        <v>#N/A</v>
      </c>
      <c r="R2197" t="e">
        <f>TableOMP[[#This Row],[Avg]]+$U$2*TableOMP[[#This Row],[StdDev]]</f>
        <v>#N/A</v>
      </c>
      <c r="S2197" t="e">
        <f>IF(AND(TableOMP[[#This Row],[total_time]]&gt;=TableOMP[[#This Row],[Low]], TableOMP[[#This Row],[total_time]]&lt;=TableOMP[[#This Row],[High]]),1,0)</f>
        <v>#N/A</v>
      </c>
    </row>
    <row r="2198" spans="11:19" x14ac:dyDescent="0.25">
      <c r="K2198" t="str">
        <f t="shared" si="34"/>
        <v/>
      </c>
      <c r="N21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98" t="e">
        <f>VLOOKUP(TableOMP[[#This Row],[Label]],TableAvg[],2,FALSE)</f>
        <v>#N/A</v>
      </c>
      <c r="P2198" t="e">
        <f>VLOOKUP(TableOMP[[#This Row],[Label]],TableAvg[],3,FALSE)</f>
        <v>#N/A</v>
      </c>
      <c r="Q2198" t="e">
        <f>TableOMP[[#This Row],[Avg]]-$U$2*TableOMP[[#This Row],[StdDev]]</f>
        <v>#N/A</v>
      </c>
      <c r="R2198" t="e">
        <f>TableOMP[[#This Row],[Avg]]+$U$2*TableOMP[[#This Row],[StdDev]]</f>
        <v>#N/A</v>
      </c>
      <c r="S2198" t="e">
        <f>IF(AND(TableOMP[[#This Row],[total_time]]&gt;=TableOMP[[#This Row],[Low]], TableOMP[[#This Row],[total_time]]&lt;=TableOMP[[#This Row],[High]]),1,0)</f>
        <v>#N/A</v>
      </c>
    </row>
    <row r="2199" spans="11:19" x14ac:dyDescent="0.25">
      <c r="K2199" t="str">
        <f t="shared" si="34"/>
        <v/>
      </c>
      <c r="N21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199" t="e">
        <f>VLOOKUP(TableOMP[[#This Row],[Label]],TableAvg[],2,FALSE)</f>
        <v>#N/A</v>
      </c>
      <c r="P2199" t="e">
        <f>VLOOKUP(TableOMP[[#This Row],[Label]],TableAvg[],3,FALSE)</f>
        <v>#N/A</v>
      </c>
      <c r="Q2199" t="e">
        <f>TableOMP[[#This Row],[Avg]]-$U$2*TableOMP[[#This Row],[StdDev]]</f>
        <v>#N/A</v>
      </c>
      <c r="R2199" t="e">
        <f>TableOMP[[#This Row],[Avg]]+$U$2*TableOMP[[#This Row],[StdDev]]</f>
        <v>#N/A</v>
      </c>
      <c r="S2199" t="e">
        <f>IF(AND(TableOMP[[#This Row],[total_time]]&gt;=TableOMP[[#This Row],[Low]], TableOMP[[#This Row],[total_time]]&lt;=TableOMP[[#This Row],[High]]),1,0)</f>
        <v>#N/A</v>
      </c>
    </row>
    <row r="2200" spans="11:19" x14ac:dyDescent="0.25">
      <c r="K2200" t="str">
        <f t="shared" si="34"/>
        <v/>
      </c>
      <c r="N22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00" t="e">
        <f>VLOOKUP(TableOMP[[#This Row],[Label]],TableAvg[],2,FALSE)</f>
        <v>#N/A</v>
      </c>
      <c r="P2200" t="e">
        <f>VLOOKUP(TableOMP[[#This Row],[Label]],TableAvg[],3,FALSE)</f>
        <v>#N/A</v>
      </c>
      <c r="Q2200" t="e">
        <f>TableOMP[[#This Row],[Avg]]-$U$2*TableOMP[[#This Row],[StdDev]]</f>
        <v>#N/A</v>
      </c>
      <c r="R2200" t="e">
        <f>TableOMP[[#This Row],[Avg]]+$U$2*TableOMP[[#This Row],[StdDev]]</f>
        <v>#N/A</v>
      </c>
      <c r="S2200" t="e">
        <f>IF(AND(TableOMP[[#This Row],[total_time]]&gt;=TableOMP[[#This Row],[Low]], TableOMP[[#This Row],[total_time]]&lt;=TableOMP[[#This Row],[High]]),1,0)</f>
        <v>#N/A</v>
      </c>
    </row>
    <row r="2201" spans="11:19" x14ac:dyDescent="0.25">
      <c r="K2201" t="str">
        <f t="shared" si="34"/>
        <v/>
      </c>
      <c r="N22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01" t="e">
        <f>VLOOKUP(TableOMP[[#This Row],[Label]],TableAvg[],2,FALSE)</f>
        <v>#N/A</v>
      </c>
      <c r="P2201" t="e">
        <f>VLOOKUP(TableOMP[[#This Row],[Label]],TableAvg[],3,FALSE)</f>
        <v>#N/A</v>
      </c>
      <c r="Q2201" t="e">
        <f>TableOMP[[#This Row],[Avg]]-$U$2*TableOMP[[#This Row],[StdDev]]</f>
        <v>#N/A</v>
      </c>
      <c r="R2201" t="e">
        <f>TableOMP[[#This Row],[Avg]]+$U$2*TableOMP[[#This Row],[StdDev]]</f>
        <v>#N/A</v>
      </c>
      <c r="S2201" t="e">
        <f>IF(AND(TableOMP[[#This Row],[total_time]]&gt;=TableOMP[[#This Row],[Low]], TableOMP[[#This Row],[total_time]]&lt;=TableOMP[[#This Row],[High]]),1,0)</f>
        <v>#N/A</v>
      </c>
    </row>
    <row r="2202" spans="11:19" x14ac:dyDescent="0.25">
      <c r="K2202" t="str">
        <f t="shared" si="34"/>
        <v/>
      </c>
      <c r="N22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02" t="e">
        <f>VLOOKUP(TableOMP[[#This Row],[Label]],TableAvg[],2,FALSE)</f>
        <v>#N/A</v>
      </c>
      <c r="P2202" t="e">
        <f>VLOOKUP(TableOMP[[#This Row],[Label]],TableAvg[],3,FALSE)</f>
        <v>#N/A</v>
      </c>
      <c r="Q2202" t="e">
        <f>TableOMP[[#This Row],[Avg]]-$U$2*TableOMP[[#This Row],[StdDev]]</f>
        <v>#N/A</v>
      </c>
      <c r="R2202" t="e">
        <f>TableOMP[[#This Row],[Avg]]+$U$2*TableOMP[[#This Row],[StdDev]]</f>
        <v>#N/A</v>
      </c>
      <c r="S2202" t="e">
        <f>IF(AND(TableOMP[[#This Row],[total_time]]&gt;=TableOMP[[#This Row],[Low]], TableOMP[[#This Row],[total_time]]&lt;=TableOMP[[#This Row],[High]]),1,0)</f>
        <v>#N/A</v>
      </c>
    </row>
    <row r="2203" spans="11:19" x14ac:dyDescent="0.25">
      <c r="K2203" t="str">
        <f t="shared" si="34"/>
        <v/>
      </c>
      <c r="N22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03" t="e">
        <f>VLOOKUP(TableOMP[[#This Row],[Label]],TableAvg[],2,FALSE)</f>
        <v>#N/A</v>
      </c>
      <c r="P2203" t="e">
        <f>VLOOKUP(TableOMP[[#This Row],[Label]],TableAvg[],3,FALSE)</f>
        <v>#N/A</v>
      </c>
      <c r="Q2203" t="e">
        <f>TableOMP[[#This Row],[Avg]]-$U$2*TableOMP[[#This Row],[StdDev]]</f>
        <v>#N/A</v>
      </c>
      <c r="R2203" t="e">
        <f>TableOMP[[#This Row],[Avg]]+$U$2*TableOMP[[#This Row],[StdDev]]</f>
        <v>#N/A</v>
      </c>
      <c r="S2203" t="e">
        <f>IF(AND(TableOMP[[#This Row],[total_time]]&gt;=TableOMP[[#This Row],[Low]], TableOMP[[#This Row],[total_time]]&lt;=TableOMP[[#This Row],[High]]),1,0)</f>
        <v>#N/A</v>
      </c>
    </row>
    <row r="2204" spans="11:19" x14ac:dyDescent="0.25">
      <c r="K2204" t="str">
        <f t="shared" si="34"/>
        <v/>
      </c>
      <c r="N22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04" t="e">
        <f>VLOOKUP(TableOMP[[#This Row],[Label]],TableAvg[],2,FALSE)</f>
        <v>#N/A</v>
      </c>
      <c r="P2204" t="e">
        <f>VLOOKUP(TableOMP[[#This Row],[Label]],TableAvg[],3,FALSE)</f>
        <v>#N/A</v>
      </c>
      <c r="Q2204" t="e">
        <f>TableOMP[[#This Row],[Avg]]-$U$2*TableOMP[[#This Row],[StdDev]]</f>
        <v>#N/A</v>
      </c>
      <c r="R2204" t="e">
        <f>TableOMP[[#This Row],[Avg]]+$U$2*TableOMP[[#This Row],[StdDev]]</f>
        <v>#N/A</v>
      </c>
      <c r="S2204" t="e">
        <f>IF(AND(TableOMP[[#This Row],[total_time]]&gt;=TableOMP[[#This Row],[Low]], TableOMP[[#This Row],[total_time]]&lt;=TableOMP[[#This Row],[High]]),1,0)</f>
        <v>#N/A</v>
      </c>
    </row>
    <row r="2205" spans="11:19" x14ac:dyDescent="0.25">
      <c r="K2205" t="str">
        <f t="shared" si="34"/>
        <v/>
      </c>
      <c r="N22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05" t="e">
        <f>VLOOKUP(TableOMP[[#This Row],[Label]],TableAvg[],2,FALSE)</f>
        <v>#N/A</v>
      </c>
      <c r="P2205" t="e">
        <f>VLOOKUP(TableOMP[[#This Row],[Label]],TableAvg[],3,FALSE)</f>
        <v>#N/A</v>
      </c>
      <c r="Q2205" t="e">
        <f>TableOMP[[#This Row],[Avg]]-$U$2*TableOMP[[#This Row],[StdDev]]</f>
        <v>#N/A</v>
      </c>
      <c r="R2205" t="e">
        <f>TableOMP[[#This Row],[Avg]]+$U$2*TableOMP[[#This Row],[StdDev]]</f>
        <v>#N/A</v>
      </c>
      <c r="S2205" t="e">
        <f>IF(AND(TableOMP[[#This Row],[total_time]]&gt;=TableOMP[[#This Row],[Low]], TableOMP[[#This Row],[total_time]]&lt;=TableOMP[[#This Row],[High]]),1,0)</f>
        <v>#N/A</v>
      </c>
    </row>
    <row r="2206" spans="11:19" x14ac:dyDescent="0.25">
      <c r="K2206" t="str">
        <f t="shared" si="34"/>
        <v/>
      </c>
      <c r="N22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06" t="e">
        <f>VLOOKUP(TableOMP[[#This Row],[Label]],TableAvg[],2,FALSE)</f>
        <v>#N/A</v>
      </c>
      <c r="P2206" t="e">
        <f>VLOOKUP(TableOMP[[#This Row],[Label]],TableAvg[],3,FALSE)</f>
        <v>#N/A</v>
      </c>
      <c r="Q2206" t="e">
        <f>TableOMP[[#This Row],[Avg]]-$U$2*TableOMP[[#This Row],[StdDev]]</f>
        <v>#N/A</v>
      </c>
      <c r="R2206" t="e">
        <f>TableOMP[[#This Row],[Avg]]+$U$2*TableOMP[[#This Row],[StdDev]]</f>
        <v>#N/A</v>
      </c>
      <c r="S2206" t="e">
        <f>IF(AND(TableOMP[[#This Row],[total_time]]&gt;=TableOMP[[#This Row],[Low]], TableOMP[[#This Row],[total_time]]&lt;=TableOMP[[#This Row],[High]]),1,0)</f>
        <v>#N/A</v>
      </c>
    </row>
    <row r="2207" spans="11:19" x14ac:dyDescent="0.25">
      <c r="K2207" t="str">
        <f t="shared" si="34"/>
        <v/>
      </c>
      <c r="N22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07" t="e">
        <f>VLOOKUP(TableOMP[[#This Row],[Label]],TableAvg[],2,FALSE)</f>
        <v>#N/A</v>
      </c>
      <c r="P2207" t="e">
        <f>VLOOKUP(TableOMP[[#This Row],[Label]],TableAvg[],3,FALSE)</f>
        <v>#N/A</v>
      </c>
      <c r="Q2207" t="e">
        <f>TableOMP[[#This Row],[Avg]]-$U$2*TableOMP[[#This Row],[StdDev]]</f>
        <v>#N/A</v>
      </c>
      <c r="R2207" t="e">
        <f>TableOMP[[#This Row],[Avg]]+$U$2*TableOMP[[#This Row],[StdDev]]</f>
        <v>#N/A</v>
      </c>
      <c r="S2207" t="e">
        <f>IF(AND(TableOMP[[#This Row],[total_time]]&gt;=TableOMP[[#This Row],[Low]], TableOMP[[#This Row],[total_time]]&lt;=TableOMP[[#This Row],[High]]),1,0)</f>
        <v>#N/A</v>
      </c>
    </row>
    <row r="2208" spans="11:19" x14ac:dyDescent="0.25">
      <c r="K2208" t="str">
        <f t="shared" si="34"/>
        <v/>
      </c>
      <c r="N22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08" t="e">
        <f>VLOOKUP(TableOMP[[#This Row],[Label]],TableAvg[],2,FALSE)</f>
        <v>#N/A</v>
      </c>
      <c r="P2208" t="e">
        <f>VLOOKUP(TableOMP[[#This Row],[Label]],TableAvg[],3,FALSE)</f>
        <v>#N/A</v>
      </c>
      <c r="Q2208" t="e">
        <f>TableOMP[[#This Row],[Avg]]-$U$2*TableOMP[[#This Row],[StdDev]]</f>
        <v>#N/A</v>
      </c>
      <c r="R2208" t="e">
        <f>TableOMP[[#This Row],[Avg]]+$U$2*TableOMP[[#This Row],[StdDev]]</f>
        <v>#N/A</v>
      </c>
      <c r="S2208" t="e">
        <f>IF(AND(TableOMP[[#This Row],[total_time]]&gt;=TableOMP[[#This Row],[Low]], TableOMP[[#This Row],[total_time]]&lt;=TableOMP[[#This Row],[High]]),1,0)</f>
        <v>#N/A</v>
      </c>
    </row>
    <row r="2209" spans="11:19" x14ac:dyDescent="0.25">
      <c r="K2209" t="str">
        <f t="shared" si="34"/>
        <v/>
      </c>
      <c r="N22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09" t="e">
        <f>VLOOKUP(TableOMP[[#This Row],[Label]],TableAvg[],2,FALSE)</f>
        <v>#N/A</v>
      </c>
      <c r="P2209" t="e">
        <f>VLOOKUP(TableOMP[[#This Row],[Label]],TableAvg[],3,FALSE)</f>
        <v>#N/A</v>
      </c>
      <c r="Q2209" t="e">
        <f>TableOMP[[#This Row],[Avg]]-$U$2*TableOMP[[#This Row],[StdDev]]</f>
        <v>#N/A</v>
      </c>
      <c r="R2209" t="e">
        <f>TableOMP[[#This Row],[Avg]]+$U$2*TableOMP[[#This Row],[StdDev]]</f>
        <v>#N/A</v>
      </c>
      <c r="S2209" t="e">
        <f>IF(AND(TableOMP[[#This Row],[total_time]]&gt;=TableOMP[[#This Row],[Low]], TableOMP[[#This Row],[total_time]]&lt;=TableOMP[[#This Row],[High]]),1,0)</f>
        <v>#N/A</v>
      </c>
    </row>
    <row r="2210" spans="11:19" x14ac:dyDescent="0.25">
      <c r="K2210" t="str">
        <f t="shared" si="34"/>
        <v/>
      </c>
      <c r="N22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10" t="e">
        <f>VLOOKUP(TableOMP[[#This Row],[Label]],TableAvg[],2,FALSE)</f>
        <v>#N/A</v>
      </c>
      <c r="P2210" t="e">
        <f>VLOOKUP(TableOMP[[#This Row],[Label]],TableAvg[],3,FALSE)</f>
        <v>#N/A</v>
      </c>
      <c r="Q2210" t="e">
        <f>TableOMP[[#This Row],[Avg]]-$U$2*TableOMP[[#This Row],[StdDev]]</f>
        <v>#N/A</v>
      </c>
      <c r="R2210" t="e">
        <f>TableOMP[[#This Row],[Avg]]+$U$2*TableOMP[[#This Row],[StdDev]]</f>
        <v>#N/A</v>
      </c>
      <c r="S2210" t="e">
        <f>IF(AND(TableOMP[[#This Row],[total_time]]&gt;=TableOMP[[#This Row],[Low]], TableOMP[[#This Row],[total_time]]&lt;=TableOMP[[#This Row],[High]]),1,0)</f>
        <v>#N/A</v>
      </c>
    </row>
    <row r="2211" spans="11:19" x14ac:dyDescent="0.25">
      <c r="K2211" t="str">
        <f t="shared" si="34"/>
        <v/>
      </c>
      <c r="N22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11" t="e">
        <f>VLOOKUP(TableOMP[[#This Row],[Label]],TableAvg[],2,FALSE)</f>
        <v>#N/A</v>
      </c>
      <c r="P2211" t="e">
        <f>VLOOKUP(TableOMP[[#This Row],[Label]],TableAvg[],3,FALSE)</f>
        <v>#N/A</v>
      </c>
      <c r="Q2211" t="e">
        <f>TableOMP[[#This Row],[Avg]]-$U$2*TableOMP[[#This Row],[StdDev]]</f>
        <v>#N/A</v>
      </c>
      <c r="R2211" t="e">
        <f>TableOMP[[#This Row],[Avg]]+$U$2*TableOMP[[#This Row],[StdDev]]</f>
        <v>#N/A</v>
      </c>
      <c r="S2211" t="e">
        <f>IF(AND(TableOMP[[#This Row],[total_time]]&gt;=TableOMP[[#This Row],[Low]], TableOMP[[#This Row],[total_time]]&lt;=TableOMP[[#This Row],[High]]),1,0)</f>
        <v>#N/A</v>
      </c>
    </row>
    <row r="2212" spans="11:19" x14ac:dyDescent="0.25">
      <c r="K2212" t="str">
        <f t="shared" si="34"/>
        <v/>
      </c>
      <c r="N22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12" t="e">
        <f>VLOOKUP(TableOMP[[#This Row],[Label]],TableAvg[],2,FALSE)</f>
        <v>#N/A</v>
      </c>
      <c r="P2212" t="e">
        <f>VLOOKUP(TableOMP[[#This Row],[Label]],TableAvg[],3,FALSE)</f>
        <v>#N/A</v>
      </c>
      <c r="Q2212" t="e">
        <f>TableOMP[[#This Row],[Avg]]-$U$2*TableOMP[[#This Row],[StdDev]]</f>
        <v>#N/A</v>
      </c>
      <c r="R2212" t="e">
        <f>TableOMP[[#This Row],[Avg]]+$U$2*TableOMP[[#This Row],[StdDev]]</f>
        <v>#N/A</v>
      </c>
      <c r="S2212" t="e">
        <f>IF(AND(TableOMP[[#This Row],[total_time]]&gt;=TableOMP[[#This Row],[Low]], TableOMP[[#This Row],[total_time]]&lt;=TableOMP[[#This Row],[High]]),1,0)</f>
        <v>#N/A</v>
      </c>
    </row>
    <row r="2213" spans="11:19" x14ac:dyDescent="0.25">
      <c r="K2213" t="str">
        <f t="shared" si="34"/>
        <v/>
      </c>
      <c r="N22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13" t="e">
        <f>VLOOKUP(TableOMP[[#This Row],[Label]],TableAvg[],2,FALSE)</f>
        <v>#N/A</v>
      </c>
      <c r="P2213" t="e">
        <f>VLOOKUP(TableOMP[[#This Row],[Label]],TableAvg[],3,FALSE)</f>
        <v>#N/A</v>
      </c>
      <c r="Q2213" t="e">
        <f>TableOMP[[#This Row],[Avg]]-$U$2*TableOMP[[#This Row],[StdDev]]</f>
        <v>#N/A</v>
      </c>
      <c r="R2213" t="e">
        <f>TableOMP[[#This Row],[Avg]]+$U$2*TableOMP[[#This Row],[StdDev]]</f>
        <v>#N/A</v>
      </c>
      <c r="S2213" t="e">
        <f>IF(AND(TableOMP[[#This Row],[total_time]]&gt;=TableOMP[[#This Row],[Low]], TableOMP[[#This Row],[total_time]]&lt;=TableOMP[[#This Row],[High]]),1,0)</f>
        <v>#N/A</v>
      </c>
    </row>
    <row r="2214" spans="11:19" x14ac:dyDescent="0.25">
      <c r="K2214" t="str">
        <f t="shared" si="34"/>
        <v/>
      </c>
      <c r="N22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14" t="e">
        <f>VLOOKUP(TableOMP[[#This Row],[Label]],TableAvg[],2,FALSE)</f>
        <v>#N/A</v>
      </c>
      <c r="P2214" t="e">
        <f>VLOOKUP(TableOMP[[#This Row],[Label]],TableAvg[],3,FALSE)</f>
        <v>#N/A</v>
      </c>
      <c r="Q2214" t="e">
        <f>TableOMP[[#This Row],[Avg]]-$U$2*TableOMP[[#This Row],[StdDev]]</f>
        <v>#N/A</v>
      </c>
      <c r="R2214" t="e">
        <f>TableOMP[[#This Row],[Avg]]+$U$2*TableOMP[[#This Row],[StdDev]]</f>
        <v>#N/A</v>
      </c>
      <c r="S2214" t="e">
        <f>IF(AND(TableOMP[[#This Row],[total_time]]&gt;=TableOMP[[#This Row],[Low]], TableOMP[[#This Row],[total_time]]&lt;=TableOMP[[#This Row],[High]]),1,0)</f>
        <v>#N/A</v>
      </c>
    </row>
    <row r="2215" spans="11:19" x14ac:dyDescent="0.25">
      <c r="K2215" t="str">
        <f t="shared" si="34"/>
        <v/>
      </c>
      <c r="N22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15" t="e">
        <f>VLOOKUP(TableOMP[[#This Row],[Label]],TableAvg[],2,FALSE)</f>
        <v>#N/A</v>
      </c>
      <c r="P2215" t="e">
        <f>VLOOKUP(TableOMP[[#This Row],[Label]],TableAvg[],3,FALSE)</f>
        <v>#N/A</v>
      </c>
      <c r="Q2215" t="e">
        <f>TableOMP[[#This Row],[Avg]]-$U$2*TableOMP[[#This Row],[StdDev]]</f>
        <v>#N/A</v>
      </c>
      <c r="R2215" t="e">
        <f>TableOMP[[#This Row],[Avg]]+$U$2*TableOMP[[#This Row],[StdDev]]</f>
        <v>#N/A</v>
      </c>
      <c r="S2215" t="e">
        <f>IF(AND(TableOMP[[#This Row],[total_time]]&gt;=TableOMP[[#This Row],[Low]], TableOMP[[#This Row],[total_time]]&lt;=TableOMP[[#This Row],[High]]),1,0)</f>
        <v>#N/A</v>
      </c>
    </row>
    <row r="2216" spans="11:19" x14ac:dyDescent="0.25">
      <c r="K2216" t="str">
        <f t="shared" si="34"/>
        <v/>
      </c>
      <c r="N22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16" t="e">
        <f>VLOOKUP(TableOMP[[#This Row],[Label]],TableAvg[],2,FALSE)</f>
        <v>#N/A</v>
      </c>
      <c r="P2216" t="e">
        <f>VLOOKUP(TableOMP[[#This Row],[Label]],TableAvg[],3,FALSE)</f>
        <v>#N/A</v>
      </c>
      <c r="Q2216" t="e">
        <f>TableOMP[[#This Row],[Avg]]-$U$2*TableOMP[[#This Row],[StdDev]]</f>
        <v>#N/A</v>
      </c>
      <c r="R2216" t="e">
        <f>TableOMP[[#This Row],[Avg]]+$U$2*TableOMP[[#This Row],[StdDev]]</f>
        <v>#N/A</v>
      </c>
      <c r="S2216" t="e">
        <f>IF(AND(TableOMP[[#This Row],[total_time]]&gt;=TableOMP[[#This Row],[Low]], TableOMP[[#This Row],[total_time]]&lt;=TableOMP[[#This Row],[High]]),1,0)</f>
        <v>#N/A</v>
      </c>
    </row>
    <row r="2217" spans="11:19" x14ac:dyDescent="0.25">
      <c r="K2217" t="str">
        <f t="shared" si="34"/>
        <v/>
      </c>
      <c r="N22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17" t="e">
        <f>VLOOKUP(TableOMP[[#This Row],[Label]],TableAvg[],2,FALSE)</f>
        <v>#N/A</v>
      </c>
      <c r="P2217" t="e">
        <f>VLOOKUP(TableOMP[[#This Row],[Label]],TableAvg[],3,FALSE)</f>
        <v>#N/A</v>
      </c>
      <c r="Q2217" t="e">
        <f>TableOMP[[#This Row],[Avg]]-$U$2*TableOMP[[#This Row],[StdDev]]</f>
        <v>#N/A</v>
      </c>
      <c r="R2217" t="e">
        <f>TableOMP[[#This Row],[Avg]]+$U$2*TableOMP[[#This Row],[StdDev]]</f>
        <v>#N/A</v>
      </c>
      <c r="S2217" t="e">
        <f>IF(AND(TableOMP[[#This Row],[total_time]]&gt;=TableOMP[[#This Row],[Low]], TableOMP[[#This Row],[total_time]]&lt;=TableOMP[[#This Row],[High]]),1,0)</f>
        <v>#N/A</v>
      </c>
    </row>
    <row r="2218" spans="11:19" x14ac:dyDescent="0.25">
      <c r="K2218" t="str">
        <f t="shared" si="34"/>
        <v/>
      </c>
      <c r="N22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18" t="e">
        <f>VLOOKUP(TableOMP[[#This Row],[Label]],TableAvg[],2,FALSE)</f>
        <v>#N/A</v>
      </c>
      <c r="P2218" t="e">
        <f>VLOOKUP(TableOMP[[#This Row],[Label]],TableAvg[],3,FALSE)</f>
        <v>#N/A</v>
      </c>
      <c r="Q2218" t="e">
        <f>TableOMP[[#This Row],[Avg]]-$U$2*TableOMP[[#This Row],[StdDev]]</f>
        <v>#N/A</v>
      </c>
      <c r="R2218" t="e">
        <f>TableOMP[[#This Row],[Avg]]+$U$2*TableOMP[[#This Row],[StdDev]]</f>
        <v>#N/A</v>
      </c>
      <c r="S2218" t="e">
        <f>IF(AND(TableOMP[[#This Row],[total_time]]&gt;=TableOMP[[#This Row],[Low]], TableOMP[[#This Row],[total_time]]&lt;=TableOMP[[#This Row],[High]]),1,0)</f>
        <v>#N/A</v>
      </c>
    </row>
    <row r="2219" spans="11:19" x14ac:dyDescent="0.25">
      <c r="K2219" t="str">
        <f t="shared" si="34"/>
        <v/>
      </c>
      <c r="N22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19" t="e">
        <f>VLOOKUP(TableOMP[[#This Row],[Label]],TableAvg[],2,FALSE)</f>
        <v>#N/A</v>
      </c>
      <c r="P2219" t="e">
        <f>VLOOKUP(TableOMP[[#This Row],[Label]],TableAvg[],3,FALSE)</f>
        <v>#N/A</v>
      </c>
      <c r="Q2219" t="e">
        <f>TableOMP[[#This Row],[Avg]]-$U$2*TableOMP[[#This Row],[StdDev]]</f>
        <v>#N/A</v>
      </c>
      <c r="R2219" t="e">
        <f>TableOMP[[#This Row],[Avg]]+$U$2*TableOMP[[#This Row],[StdDev]]</f>
        <v>#N/A</v>
      </c>
      <c r="S2219" t="e">
        <f>IF(AND(TableOMP[[#This Row],[total_time]]&gt;=TableOMP[[#This Row],[Low]], TableOMP[[#This Row],[total_time]]&lt;=TableOMP[[#This Row],[High]]),1,0)</f>
        <v>#N/A</v>
      </c>
    </row>
    <row r="2220" spans="11:19" x14ac:dyDescent="0.25">
      <c r="K2220" t="str">
        <f t="shared" si="34"/>
        <v/>
      </c>
      <c r="N22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20" t="e">
        <f>VLOOKUP(TableOMP[[#This Row],[Label]],TableAvg[],2,FALSE)</f>
        <v>#N/A</v>
      </c>
      <c r="P2220" t="e">
        <f>VLOOKUP(TableOMP[[#This Row],[Label]],TableAvg[],3,FALSE)</f>
        <v>#N/A</v>
      </c>
      <c r="Q2220" t="e">
        <f>TableOMP[[#This Row],[Avg]]-$U$2*TableOMP[[#This Row],[StdDev]]</f>
        <v>#N/A</v>
      </c>
      <c r="R2220" t="e">
        <f>TableOMP[[#This Row],[Avg]]+$U$2*TableOMP[[#This Row],[StdDev]]</f>
        <v>#N/A</v>
      </c>
      <c r="S2220" t="e">
        <f>IF(AND(TableOMP[[#This Row],[total_time]]&gt;=TableOMP[[#This Row],[Low]], TableOMP[[#This Row],[total_time]]&lt;=TableOMP[[#This Row],[High]]),1,0)</f>
        <v>#N/A</v>
      </c>
    </row>
    <row r="2221" spans="11:19" x14ac:dyDescent="0.25">
      <c r="K2221" t="str">
        <f t="shared" si="34"/>
        <v/>
      </c>
      <c r="N22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21" t="e">
        <f>VLOOKUP(TableOMP[[#This Row],[Label]],TableAvg[],2,FALSE)</f>
        <v>#N/A</v>
      </c>
      <c r="P2221" t="e">
        <f>VLOOKUP(TableOMP[[#This Row],[Label]],TableAvg[],3,FALSE)</f>
        <v>#N/A</v>
      </c>
      <c r="Q2221" t="e">
        <f>TableOMP[[#This Row],[Avg]]-$U$2*TableOMP[[#This Row],[StdDev]]</f>
        <v>#N/A</v>
      </c>
      <c r="R2221" t="e">
        <f>TableOMP[[#This Row],[Avg]]+$U$2*TableOMP[[#This Row],[StdDev]]</f>
        <v>#N/A</v>
      </c>
      <c r="S2221" t="e">
        <f>IF(AND(TableOMP[[#This Row],[total_time]]&gt;=TableOMP[[#This Row],[Low]], TableOMP[[#This Row],[total_time]]&lt;=TableOMP[[#This Row],[High]]),1,0)</f>
        <v>#N/A</v>
      </c>
    </row>
    <row r="2222" spans="11:19" x14ac:dyDescent="0.25">
      <c r="K2222" t="str">
        <f t="shared" si="34"/>
        <v/>
      </c>
      <c r="N22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22" t="e">
        <f>VLOOKUP(TableOMP[[#This Row],[Label]],TableAvg[],2,FALSE)</f>
        <v>#N/A</v>
      </c>
      <c r="P2222" t="e">
        <f>VLOOKUP(TableOMP[[#This Row],[Label]],TableAvg[],3,FALSE)</f>
        <v>#N/A</v>
      </c>
      <c r="Q2222" t="e">
        <f>TableOMP[[#This Row],[Avg]]-$U$2*TableOMP[[#This Row],[StdDev]]</f>
        <v>#N/A</v>
      </c>
      <c r="R2222" t="e">
        <f>TableOMP[[#This Row],[Avg]]+$U$2*TableOMP[[#This Row],[StdDev]]</f>
        <v>#N/A</v>
      </c>
      <c r="S2222" t="e">
        <f>IF(AND(TableOMP[[#This Row],[total_time]]&gt;=TableOMP[[#This Row],[Low]], TableOMP[[#This Row],[total_time]]&lt;=TableOMP[[#This Row],[High]]),1,0)</f>
        <v>#N/A</v>
      </c>
    </row>
    <row r="2223" spans="11:19" x14ac:dyDescent="0.25">
      <c r="K2223" t="str">
        <f t="shared" si="34"/>
        <v/>
      </c>
      <c r="N22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23" t="e">
        <f>VLOOKUP(TableOMP[[#This Row],[Label]],TableAvg[],2,FALSE)</f>
        <v>#N/A</v>
      </c>
      <c r="P2223" t="e">
        <f>VLOOKUP(TableOMP[[#This Row],[Label]],TableAvg[],3,FALSE)</f>
        <v>#N/A</v>
      </c>
      <c r="Q2223" t="e">
        <f>TableOMP[[#This Row],[Avg]]-$U$2*TableOMP[[#This Row],[StdDev]]</f>
        <v>#N/A</v>
      </c>
      <c r="R2223" t="e">
        <f>TableOMP[[#This Row],[Avg]]+$U$2*TableOMP[[#This Row],[StdDev]]</f>
        <v>#N/A</v>
      </c>
      <c r="S2223" t="e">
        <f>IF(AND(TableOMP[[#This Row],[total_time]]&gt;=TableOMP[[#This Row],[Low]], TableOMP[[#This Row],[total_time]]&lt;=TableOMP[[#This Row],[High]]),1,0)</f>
        <v>#N/A</v>
      </c>
    </row>
    <row r="2224" spans="11:19" x14ac:dyDescent="0.25">
      <c r="K2224" t="str">
        <f t="shared" si="34"/>
        <v/>
      </c>
      <c r="N22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24" t="e">
        <f>VLOOKUP(TableOMP[[#This Row],[Label]],TableAvg[],2,FALSE)</f>
        <v>#N/A</v>
      </c>
      <c r="P2224" t="e">
        <f>VLOOKUP(TableOMP[[#This Row],[Label]],TableAvg[],3,FALSE)</f>
        <v>#N/A</v>
      </c>
      <c r="Q2224" t="e">
        <f>TableOMP[[#This Row],[Avg]]-$U$2*TableOMP[[#This Row],[StdDev]]</f>
        <v>#N/A</v>
      </c>
      <c r="R2224" t="e">
        <f>TableOMP[[#This Row],[Avg]]+$U$2*TableOMP[[#This Row],[StdDev]]</f>
        <v>#N/A</v>
      </c>
      <c r="S2224" t="e">
        <f>IF(AND(TableOMP[[#This Row],[total_time]]&gt;=TableOMP[[#This Row],[Low]], TableOMP[[#This Row],[total_time]]&lt;=TableOMP[[#This Row],[High]]),1,0)</f>
        <v>#N/A</v>
      </c>
    </row>
    <row r="2225" spans="11:19" x14ac:dyDescent="0.25">
      <c r="K2225" t="str">
        <f t="shared" si="34"/>
        <v/>
      </c>
      <c r="N22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25" t="e">
        <f>VLOOKUP(TableOMP[[#This Row],[Label]],TableAvg[],2,FALSE)</f>
        <v>#N/A</v>
      </c>
      <c r="P2225" t="e">
        <f>VLOOKUP(TableOMP[[#This Row],[Label]],TableAvg[],3,FALSE)</f>
        <v>#N/A</v>
      </c>
      <c r="Q2225" t="e">
        <f>TableOMP[[#This Row],[Avg]]-$U$2*TableOMP[[#This Row],[StdDev]]</f>
        <v>#N/A</v>
      </c>
      <c r="R2225" t="e">
        <f>TableOMP[[#This Row],[Avg]]+$U$2*TableOMP[[#This Row],[StdDev]]</f>
        <v>#N/A</v>
      </c>
      <c r="S2225" t="e">
        <f>IF(AND(TableOMP[[#This Row],[total_time]]&gt;=TableOMP[[#This Row],[Low]], TableOMP[[#This Row],[total_time]]&lt;=TableOMP[[#This Row],[High]]),1,0)</f>
        <v>#N/A</v>
      </c>
    </row>
    <row r="2226" spans="11:19" x14ac:dyDescent="0.25">
      <c r="K2226" t="str">
        <f t="shared" si="34"/>
        <v/>
      </c>
      <c r="N22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26" t="e">
        <f>VLOOKUP(TableOMP[[#This Row],[Label]],TableAvg[],2,FALSE)</f>
        <v>#N/A</v>
      </c>
      <c r="P2226" t="e">
        <f>VLOOKUP(TableOMP[[#This Row],[Label]],TableAvg[],3,FALSE)</f>
        <v>#N/A</v>
      </c>
      <c r="Q2226" t="e">
        <f>TableOMP[[#This Row],[Avg]]-$U$2*TableOMP[[#This Row],[StdDev]]</f>
        <v>#N/A</v>
      </c>
      <c r="R2226" t="e">
        <f>TableOMP[[#This Row],[Avg]]+$U$2*TableOMP[[#This Row],[StdDev]]</f>
        <v>#N/A</v>
      </c>
      <c r="S2226" t="e">
        <f>IF(AND(TableOMP[[#This Row],[total_time]]&gt;=TableOMP[[#This Row],[Low]], TableOMP[[#This Row],[total_time]]&lt;=TableOMP[[#This Row],[High]]),1,0)</f>
        <v>#N/A</v>
      </c>
    </row>
    <row r="2227" spans="11:19" x14ac:dyDescent="0.25">
      <c r="K2227" t="str">
        <f t="shared" si="34"/>
        <v/>
      </c>
      <c r="N22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27" t="e">
        <f>VLOOKUP(TableOMP[[#This Row],[Label]],TableAvg[],2,FALSE)</f>
        <v>#N/A</v>
      </c>
      <c r="P2227" t="e">
        <f>VLOOKUP(TableOMP[[#This Row],[Label]],TableAvg[],3,FALSE)</f>
        <v>#N/A</v>
      </c>
      <c r="Q2227" t="e">
        <f>TableOMP[[#This Row],[Avg]]-$U$2*TableOMP[[#This Row],[StdDev]]</f>
        <v>#N/A</v>
      </c>
      <c r="R2227" t="e">
        <f>TableOMP[[#This Row],[Avg]]+$U$2*TableOMP[[#This Row],[StdDev]]</f>
        <v>#N/A</v>
      </c>
      <c r="S2227" t="e">
        <f>IF(AND(TableOMP[[#This Row],[total_time]]&gt;=TableOMP[[#This Row],[Low]], TableOMP[[#This Row],[total_time]]&lt;=TableOMP[[#This Row],[High]]),1,0)</f>
        <v>#N/A</v>
      </c>
    </row>
    <row r="2228" spans="11:19" x14ac:dyDescent="0.25">
      <c r="K2228" t="str">
        <f t="shared" si="34"/>
        <v/>
      </c>
      <c r="N22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28" t="e">
        <f>VLOOKUP(TableOMP[[#This Row],[Label]],TableAvg[],2,FALSE)</f>
        <v>#N/A</v>
      </c>
      <c r="P2228" t="e">
        <f>VLOOKUP(TableOMP[[#This Row],[Label]],TableAvg[],3,FALSE)</f>
        <v>#N/A</v>
      </c>
      <c r="Q2228" t="e">
        <f>TableOMP[[#This Row],[Avg]]-$U$2*TableOMP[[#This Row],[StdDev]]</f>
        <v>#N/A</v>
      </c>
      <c r="R2228" t="e">
        <f>TableOMP[[#This Row],[Avg]]+$U$2*TableOMP[[#This Row],[StdDev]]</f>
        <v>#N/A</v>
      </c>
      <c r="S2228" t="e">
        <f>IF(AND(TableOMP[[#This Row],[total_time]]&gt;=TableOMP[[#This Row],[Low]], TableOMP[[#This Row],[total_time]]&lt;=TableOMP[[#This Row],[High]]),1,0)</f>
        <v>#N/A</v>
      </c>
    </row>
    <row r="2229" spans="11:19" x14ac:dyDescent="0.25">
      <c r="K2229" t="str">
        <f t="shared" si="34"/>
        <v/>
      </c>
      <c r="N22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29" t="e">
        <f>VLOOKUP(TableOMP[[#This Row],[Label]],TableAvg[],2,FALSE)</f>
        <v>#N/A</v>
      </c>
      <c r="P2229" t="e">
        <f>VLOOKUP(TableOMP[[#This Row],[Label]],TableAvg[],3,FALSE)</f>
        <v>#N/A</v>
      </c>
      <c r="Q2229" t="e">
        <f>TableOMP[[#This Row],[Avg]]-$U$2*TableOMP[[#This Row],[StdDev]]</f>
        <v>#N/A</v>
      </c>
      <c r="R2229" t="e">
        <f>TableOMP[[#This Row],[Avg]]+$U$2*TableOMP[[#This Row],[StdDev]]</f>
        <v>#N/A</v>
      </c>
      <c r="S2229" t="e">
        <f>IF(AND(TableOMP[[#This Row],[total_time]]&gt;=TableOMP[[#This Row],[Low]], TableOMP[[#This Row],[total_time]]&lt;=TableOMP[[#This Row],[High]]),1,0)</f>
        <v>#N/A</v>
      </c>
    </row>
    <row r="2230" spans="11:19" x14ac:dyDescent="0.25">
      <c r="K2230" t="str">
        <f t="shared" si="34"/>
        <v/>
      </c>
      <c r="N22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30" t="e">
        <f>VLOOKUP(TableOMP[[#This Row],[Label]],TableAvg[],2,FALSE)</f>
        <v>#N/A</v>
      </c>
      <c r="P2230" t="e">
        <f>VLOOKUP(TableOMP[[#This Row],[Label]],TableAvg[],3,FALSE)</f>
        <v>#N/A</v>
      </c>
      <c r="Q2230" t="e">
        <f>TableOMP[[#This Row],[Avg]]-$U$2*TableOMP[[#This Row],[StdDev]]</f>
        <v>#N/A</v>
      </c>
      <c r="R2230" t="e">
        <f>TableOMP[[#This Row],[Avg]]+$U$2*TableOMP[[#This Row],[StdDev]]</f>
        <v>#N/A</v>
      </c>
      <c r="S2230" t="e">
        <f>IF(AND(TableOMP[[#This Row],[total_time]]&gt;=TableOMP[[#This Row],[Low]], TableOMP[[#This Row],[total_time]]&lt;=TableOMP[[#This Row],[High]]),1,0)</f>
        <v>#N/A</v>
      </c>
    </row>
    <row r="2231" spans="11:19" x14ac:dyDescent="0.25">
      <c r="K2231" t="str">
        <f t="shared" si="34"/>
        <v/>
      </c>
      <c r="N22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31" t="e">
        <f>VLOOKUP(TableOMP[[#This Row],[Label]],TableAvg[],2,FALSE)</f>
        <v>#N/A</v>
      </c>
      <c r="P2231" t="e">
        <f>VLOOKUP(TableOMP[[#This Row],[Label]],TableAvg[],3,FALSE)</f>
        <v>#N/A</v>
      </c>
      <c r="Q2231" t="e">
        <f>TableOMP[[#This Row],[Avg]]-$U$2*TableOMP[[#This Row],[StdDev]]</f>
        <v>#N/A</v>
      </c>
      <c r="R2231" t="e">
        <f>TableOMP[[#This Row],[Avg]]+$U$2*TableOMP[[#This Row],[StdDev]]</f>
        <v>#N/A</v>
      </c>
      <c r="S2231" t="e">
        <f>IF(AND(TableOMP[[#This Row],[total_time]]&gt;=TableOMP[[#This Row],[Low]], TableOMP[[#This Row],[total_time]]&lt;=TableOMP[[#This Row],[High]]),1,0)</f>
        <v>#N/A</v>
      </c>
    </row>
    <row r="2232" spans="11:19" x14ac:dyDescent="0.25">
      <c r="K2232" t="str">
        <f t="shared" si="34"/>
        <v/>
      </c>
      <c r="N22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32" t="e">
        <f>VLOOKUP(TableOMP[[#This Row],[Label]],TableAvg[],2,FALSE)</f>
        <v>#N/A</v>
      </c>
      <c r="P2232" t="e">
        <f>VLOOKUP(TableOMP[[#This Row],[Label]],TableAvg[],3,FALSE)</f>
        <v>#N/A</v>
      </c>
      <c r="Q2232" t="e">
        <f>TableOMP[[#This Row],[Avg]]-$U$2*TableOMP[[#This Row],[StdDev]]</f>
        <v>#N/A</v>
      </c>
      <c r="R2232" t="e">
        <f>TableOMP[[#This Row],[Avg]]+$U$2*TableOMP[[#This Row],[StdDev]]</f>
        <v>#N/A</v>
      </c>
      <c r="S2232" t="e">
        <f>IF(AND(TableOMP[[#This Row],[total_time]]&gt;=TableOMP[[#This Row],[Low]], TableOMP[[#This Row],[total_time]]&lt;=TableOMP[[#This Row],[High]]),1,0)</f>
        <v>#N/A</v>
      </c>
    </row>
    <row r="2233" spans="11:19" x14ac:dyDescent="0.25">
      <c r="K2233" t="str">
        <f t="shared" si="34"/>
        <v/>
      </c>
      <c r="N22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33" t="e">
        <f>VLOOKUP(TableOMP[[#This Row],[Label]],TableAvg[],2,FALSE)</f>
        <v>#N/A</v>
      </c>
      <c r="P2233" t="e">
        <f>VLOOKUP(TableOMP[[#This Row],[Label]],TableAvg[],3,FALSE)</f>
        <v>#N/A</v>
      </c>
      <c r="Q2233" t="e">
        <f>TableOMP[[#This Row],[Avg]]-$U$2*TableOMP[[#This Row],[StdDev]]</f>
        <v>#N/A</v>
      </c>
      <c r="R2233" t="e">
        <f>TableOMP[[#This Row],[Avg]]+$U$2*TableOMP[[#This Row],[StdDev]]</f>
        <v>#N/A</v>
      </c>
      <c r="S2233" t="e">
        <f>IF(AND(TableOMP[[#This Row],[total_time]]&gt;=TableOMP[[#This Row],[Low]], TableOMP[[#This Row],[total_time]]&lt;=TableOMP[[#This Row],[High]]),1,0)</f>
        <v>#N/A</v>
      </c>
    </row>
    <row r="2234" spans="11:19" x14ac:dyDescent="0.25">
      <c r="K2234" t="str">
        <f t="shared" si="34"/>
        <v/>
      </c>
      <c r="N22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34" t="e">
        <f>VLOOKUP(TableOMP[[#This Row],[Label]],TableAvg[],2,FALSE)</f>
        <v>#N/A</v>
      </c>
      <c r="P2234" t="e">
        <f>VLOOKUP(TableOMP[[#This Row],[Label]],TableAvg[],3,FALSE)</f>
        <v>#N/A</v>
      </c>
      <c r="Q2234" t="e">
        <f>TableOMP[[#This Row],[Avg]]-$U$2*TableOMP[[#This Row],[StdDev]]</f>
        <v>#N/A</v>
      </c>
      <c r="R2234" t="e">
        <f>TableOMP[[#This Row],[Avg]]+$U$2*TableOMP[[#This Row],[StdDev]]</f>
        <v>#N/A</v>
      </c>
      <c r="S2234" t="e">
        <f>IF(AND(TableOMP[[#This Row],[total_time]]&gt;=TableOMP[[#This Row],[Low]], TableOMP[[#This Row],[total_time]]&lt;=TableOMP[[#This Row],[High]]),1,0)</f>
        <v>#N/A</v>
      </c>
    </row>
    <row r="2235" spans="11:19" x14ac:dyDescent="0.25">
      <c r="K2235" t="str">
        <f t="shared" si="34"/>
        <v/>
      </c>
      <c r="N22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35" t="e">
        <f>VLOOKUP(TableOMP[[#This Row],[Label]],TableAvg[],2,FALSE)</f>
        <v>#N/A</v>
      </c>
      <c r="P2235" t="e">
        <f>VLOOKUP(TableOMP[[#This Row],[Label]],TableAvg[],3,FALSE)</f>
        <v>#N/A</v>
      </c>
      <c r="Q2235" t="e">
        <f>TableOMP[[#This Row],[Avg]]-$U$2*TableOMP[[#This Row],[StdDev]]</f>
        <v>#N/A</v>
      </c>
      <c r="R2235" t="e">
        <f>TableOMP[[#This Row],[Avg]]+$U$2*TableOMP[[#This Row],[StdDev]]</f>
        <v>#N/A</v>
      </c>
      <c r="S2235" t="e">
        <f>IF(AND(TableOMP[[#This Row],[total_time]]&gt;=TableOMP[[#This Row],[Low]], TableOMP[[#This Row],[total_time]]&lt;=TableOMP[[#This Row],[High]]),1,0)</f>
        <v>#N/A</v>
      </c>
    </row>
    <row r="2236" spans="11:19" x14ac:dyDescent="0.25">
      <c r="K2236" t="str">
        <f t="shared" si="34"/>
        <v/>
      </c>
      <c r="N22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36" t="e">
        <f>VLOOKUP(TableOMP[[#This Row],[Label]],TableAvg[],2,FALSE)</f>
        <v>#N/A</v>
      </c>
      <c r="P2236" t="e">
        <f>VLOOKUP(TableOMP[[#This Row],[Label]],TableAvg[],3,FALSE)</f>
        <v>#N/A</v>
      </c>
      <c r="Q2236" t="e">
        <f>TableOMP[[#This Row],[Avg]]-$U$2*TableOMP[[#This Row],[StdDev]]</f>
        <v>#N/A</v>
      </c>
      <c r="R2236" t="e">
        <f>TableOMP[[#This Row],[Avg]]+$U$2*TableOMP[[#This Row],[StdDev]]</f>
        <v>#N/A</v>
      </c>
      <c r="S2236" t="e">
        <f>IF(AND(TableOMP[[#This Row],[total_time]]&gt;=TableOMP[[#This Row],[Low]], TableOMP[[#This Row],[total_time]]&lt;=TableOMP[[#This Row],[High]]),1,0)</f>
        <v>#N/A</v>
      </c>
    </row>
    <row r="2237" spans="11:19" x14ac:dyDescent="0.25">
      <c r="K2237" t="str">
        <f t="shared" si="34"/>
        <v/>
      </c>
      <c r="N22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37" t="e">
        <f>VLOOKUP(TableOMP[[#This Row],[Label]],TableAvg[],2,FALSE)</f>
        <v>#N/A</v>
      </c>
      <c r="P2237" t="e">
        <f>VLOOKUP(TableOMP[[#This Row],[Label]],TableAvg[],3,FALSE)</f>
        <v>#N/A</v>
      </c>
      <c r="Q2237" t="e">
        <f>TableOMP[[#This Row],[Avg]]-$U$2*TableOMP[[#This Row],[StdDev]]</f>
        <v>#N/A</v>
      </c>
      <c r="R2237" t="e">
        <f>TableOMP[[#This Row],[Avg]]+$U$2*TableOMP[[#This Row],[StdDev]]</f>
        <v>#N/A</v>
      </c>
      <c r="S2237" t="e">
        <f>IF(AND(TableOMP[[#This Row],[total_time]]&gt;=TableOMP[[#This Row],[Low]], TableOMP[[#This Row],[total_time]]&lt;=TableOMP[[#This Row],[High]]),1,0)</f>
        <v>#N/A</v>
      </c>
    </row>
    <row r="2238" spans="11:19" x14ac:dyDescent="0.25">
      <c r="K2238" t="str">
        <f t="shared" si="34"/>
        <v/>
      </c>
      <c r="N22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38" t="e">
        <f>VLOOKUP(TableOMP[[#This Row],[Label]],TableAvg[],2,FALSE)</f>
        <v>#N/A</v>
      </c>
      <c r="P2238" t="e">
        <f>VLOOKUP(TableOMP[[#This Row],[Label]],TableAvg[],3,FALSE)</f>
        <v>#N/A</v>
      </c>
      <c r="Q2238" t="e">
        <f>TableOMP[[#This Row],[Avg]]-$U$2*TableOMP[[#This Row],[StdDev]]</f>
        <v>#N/A</v>
      </c>
      <c r="R2238" t="e">
        <f>TableOMP[[#This Row],[Avg]]+$U$2*TableOMP[[#This Row],[StdDev]]</f>
        <v>#N/A</v>
      </c>
      <c r="S2238" t="e">
        <f>IF(AND(TableOMP[[#This Row],[total_time]]&gt;=TableOMP[[#This Row],[Low]], TableOMP[[#This Row],[total_time]]&lt;=TableOMP[[#This Row],[High]]),1,0)</f>
        <v>#N/A</v>
      </c>
    </row>
    <row r="2239" spans="11:19" x14ac:dyDescent="0.25">
      <c r="K2239" t="str">
        <f t="shared" si="34"/>
        <v/>
      </c>
      <c r="N22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39" t="e">
        <f>VLOOKUP(TableOMP[[#This Row],[Label]],TableAvg[],2,FALSE)</f>
        <v>#N/A</v>
      </c>
      <c r="P2239" t="e">
        <f>VLOOKUP(TableOMP[[#This Row],[Label]],TableAvg[],3,FALSE)</f>
        <v>#N/A</v>
      </c>
      <c r="Q2239" t="e">
        <f>TableOMP[[#This Row],[Avg]]-$U$2*TableOMP[[#This Row],[StdDev]]</f>
        <v>#N/A</v>
      </c>
      <c r="R2239" t="e">
        <f>TableOMP[[#This Row],[Avg]]+$U$2*TableOMP[[#This Row],[StdDev]]</f>
        <v>#N/A</v>
      </c>
      <c r="S2239" t="e">
        <f>IF(AND(TableOMP[[#This Row],[total_time]]&gt;=TableOMP[[#This Row],[Low]], TableOMP[[#This Row],[total_time]]&lt;=TableOMP[[#This Row],[High]]),1,0)</f>
        <v>#N/A</v>
      </c>
    </row>
    <row r="2240" spans="11:19" x14ac:dyDescent="0.25">
      <c r="K2240" t="str">
        <f t="shared" si="34"/>
        <v/>
      </c>
      <c r="N22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40" t="e">
        <f>VLOOKUP(TableOMP[[#This Row],[Label]],TableAvg[],2,FALSE)</f>
        <v>#N/A</v>
      </c>
      <c r="P2240" t="e">
        <f>VLOOKUP(TableOMP[[#This Row],[Label]],TableAvg[],3,FALSE)</f>
        <v>#N/A</v>
      </c>
      <c r="Q2240" t="e">
        <f>TableOMP[[#This Row],[Avg]]-$U$2*TableOMP[[#This Row],[StdDev]]</f>
        <v>#N/A</v>
      </c>
      <c r="R2240" t="e">
        <f>TableOMP[[#This Row],[Avg]]+$U$2*TableOMP[[#This Row],[StdDev]]</f>
        <v>#N/A</v>
      </c>
      <c r="S2240" t="e">
        <f>IF(AND(TableOMP[[#This Row],[total_time]]&gt;=TableOMP[[#This Row],[Low]], TableOMP[[#This Row],[total_time]]&lt;=TableOMP[[#This Row],[High]]),1,0)</f>
        <v>#N/A</v>
      </c>
    </row>
    <row r="2241" spans="11:19" x14ac:dyDescent="0.25">
      <c r="K2241" t="str">
        <f t="shared" si="34"/>
        <v/>
      </c>
      <c r="N22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41" t="e">
        <f>VLOOKUP(TableOMP[[#This Row],[Label]],TableAvg[],2,FALSE)</f>
        <v>#N/A</v>
      </c>
      <c r="P2241" t="e">
        <f>VLOOKUP(TableOMP[[#This Row],[Label]],TableAvg[],3,FALSE)</f>
        <v>#N/A</v>
      </c>
      <c r="Q2241" t="e">
        <f>TableOMP[[#This Row],[Avg]]-$U$2*TableOMP[[#This Row],[StdDev]]</f>
        <v>#N/A</v>
      </c>
      <c r="R2241" t="e">
        <f>TableOMP[[#This Row],[Avg]]+$U$2*TableOMP[[#This Row],[StdDev]]</f>
        <v>#N/A</v>
      </c>
      <c r="S2241" t="e">
        <f>IF(AND(TableOMP[[#This Row],[total_time]]&gt;=TableOMP[[#This Row],[Low]], TableOMP[[#This Row],[total_time]]&lt;=TableOMP[[#This Row],[High]]),1,0)</f>
        <v>#N/A</v>
      </c>
    </row>
    <row r="2242" spans="11:19" x14ac:dyDescent="0.25">
      <c r="K2242" t="str">
        <f t="shared" si="34"/>
        <v/>
      </c>
      <c r="N22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42" t="e">
        <f>VLOOKUP(TableOMP[[#This Row],[Label]],TableAvg[],2,FALSE)</f>
        <v>#N/A</v>
      </c>
      <c r="P2242" t="e">
        <f>VLOOKUP(TableOMP[[#This Row],[Label]],TableAvg[],3,FALSE)</f>
        <v>#N/A</v>
      </c>
      <c r="Q2242" t="e">
        <f>TableOMP[[#This Row],[Avg]]-$U$2*TableOMP[[#This Row],[StdDev]]</f>
        <v>#N/A</v>
      </c>
      <c r="R2242" t="e">
        <f>TableOMP[[#This Row],[Avg]]+$U$2*TableOMP[[#This Row],[StdDev]]</f>
        <v>#N/A</v>
      </c>
      <c r="S2242" t="e">
        <f>IF(AND(TableOMP[[#This Row],[total_time]]&gt;=TableOMP[[#This Row],[Low]], TableOMP[[#This Row],[total_time]]&lt;=TableOMP[[#This Row],[High]]),1,0)</f>
        <v>#N/A</v>
      </c>
    </row>
    <row r="2243" spans="11:19" x14ac:dyDescent="0.25">
      <c r="K2243" t="str">
        <f t="shared" ref="K2243:K2306" si="35">MID(M2243,22,1)</f>
        <v/>
      </c>
      <c r="N22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43" t="e">
        <f>VLOOKUP(TableOMP[[#This Row],[Label]],TableAvg[],2,FALSE)</f>
        <v>#N/A</v>
      </c>
      <c r="P2243" t="e">
        <f>VLOOKUP(TableOMP[[#This Row],[Label]],TableAvg[],3,FALSE)</f>
        <v>#N/A</v>
      </c>
      <c r="Q2243" t="e">
        <f>TableOMP[[#This Row],[Avg]]-$U$2*TableOMP[[#This Row],[StdDev]]</f>
        <v>#N/A</v>
      </c>
      <c r="R2243" t="e">
        <f>TableOMP[[#This Row],[Avg]]+$U$2*TableOMP[[#This Row],[StdDev]]</f>
        <v>#N/A</v>
      </c>
      <c r="S2243" t="e">
        <f>IF(AND(TableOMP[[#This Row],[total_time]]&gt;=TableOMP[[#This Row],[Low]], TableOMP[[#This Row],[total_time]]&lt;=TableOMP[[#This Row],[High]]),1,0)</f>
        <v>#N/A</v>
      </c>
    </row>
    <row r="2244" spans="11:19" x14ac:dyDescent="0.25">
      <c r="K2244" t="str">
        <f t="shared" si="35"/>
        <v/>
      </c>
      <c r="N22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44" t="e">
        <f>VLOOKUP(TableOMP[[#This Row],[Label]],TableAvg[],2,FALSE)</f>
        <v>#N/A</v>
      </c>
      <c r="P2244" t="e">
        <f>VLOOKUP(TableOMP[[#This Row],[Label]],TableAvg[],3,FALSE)</f>
        <v>#N/A</v>
      </c>
      <c r="Q2244" t="e">
        <f>TableOMP[[#This Row],[Avg]]-$U$2*TableOMP[[#This Row],[StdDev]]</f>
        <v>#N/A</v>
      </c>
      <c r="R2244" t="e">
        <f>TableOMP[[#This Row],[Avg]]+$U$2*TableOMP[[#This Row],[StdDev]]</f>
        <v>#N/A</v>
      </c>
      <c r="S2244" t="e">
        <f>IF(AND(TableOMP[[#This Row],[total_time]]&gt;=TableOMP[[#This Row],[Low]], TableOMP[[#This Row],[total_time]]&lt;=TableOMP[[#This Row],[High]]),1,0)</f>
        <v>#N/A</v>
      </c>
    </row>
    <row r="2245" spans="11:19" x14ac:dyDescent="0.25">
      <c r="K2245" t="str">
        <f t="shared" si="35"/>
        <v/>
      </c>
      <c r="N22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45" t="e">
        <f>VLOOKUP(TableOMP[[#This Row],[Label]],TableAvg[],2,FALSE)</f>
        <v>#N/A</v>
      </c>
      <c r="P2245" t="e">
        <f>VLOOKUP(TableOMP[[#This Row],[Label]],TableAvg[],3,FALSE)</f>
        <v>#N/A</v>
      </c>
      <c r="Q2245" t="e">
        <f>TableOMP[[#This Row],[Avg]]-$U$2*TableOMP[[#This Row],[StdDev]]</f>
        <v>#N/A</v>
      </c>
      <c r="R2245" t="e">
        <f>TableOMP[[#This Row],[Avg]]+$U$2*TableOMP[[#This Row],[StdDev]]</f>
        <v>#N/A</v>
      </c>
      <c r="S2245" t="e">
        <f>IF(AND(TableOMP[[#This Row],[total_time]]&gt;=TableOMP[[#This Row],[Low]], TableOMP[[#This Row],[total_time]]&lt;=TableOMP[[#This Row],[High]]),1,0)</f>
        <v>#N/A</v>
      </c>
    </row>
    <row r="2246" spans="11:19" x14ac:dyDescent="0.25">
      <c r="K2246" t="str">
        <f t="shared" si="35"/>
        <v/>
      </c>
      <c r="N22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46" t="e">
        <f>VLOOKUP(TableOMP[[#This Row],[Label]],TableAvg[],2,FALSE)</f>
        <v>#N/A</v>
      </c>
      <c r="P2246" t="e">
        <f>VLOOKUP(TableOMP[[#This Row],[Label]],TableAvg[],3,FALSE)</f>
        <v>#N/A</v>
      </c>
      <c r="Q2246" t="e">
        <f>TableOMP[[#This Row],[Avg]]-$U$2*TableOMP[[#This Row],[StdDev]]</f>
        <v>#N/A</v>
      </c>
      <c r="R2246" t="e">
        <f>TableOMP[[#This Row],[Avg]]+$U$2*TableOMP[[#This Row],[StdDev]]</f>
        <v>#N/A</v>
      </c>
      <c r="S2246" t="e">
        <f>IF(AND(TableOMP[[#This Row],[total_time]]&gt;=TableOMP[[#This Row],[Low]], TableOMP[[#This Row],[total_time]]&lt;=TableOMP[[#This Row],[High]]),1,0)</f>
        <v>#N/A</v>
      </c>
    </row>
    <row r="2247" spans="11:19" x14ac:dyDescent="0.25">
      <c r="K2247" t="str">
        <f t="shared" si="35"/>
        <v/>
      </c>
      <c r="N22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47" t="e">
        <f>VLOOKUP(TableOMP[[#This Row],[Label]],TableAvg[],2,FALSE)</f>
        <v>#N/A</v>
      </c>
      <c r="P2247" t="e">
        <f>VLOOKUP(TableOMP[[#This Row],[Label]],TableAvg[],3,FALSE)</f>
        <v>#N/A</v>
      </c>
      <c r="Q2247" t="e">
        <f>TableOMP[[#This Row],[Avg]]-$U$2*TableOMP[[#This Row],[StdDev]]</f>
        <v>#N/A</v>
      </c>
      <c r="R2247" t="e">
        <f>TableOMP[[#This Row],[Avg]]+$U$2*TableOMP[[#This Row],[StdDev]]</f>
        <v>#N/A</v>
      </c>
      <c r="S2247" t="e">
        <f>IF(AND(TableOMP[[#This Row],[total_time]]&gt;=TableOMP[[#This Row],[Low]], TableOMP[[#This Row],[total_time]]&lt;=TableOMP[[#This Row],[High]]),1,0)</f>
        <v>#N/A</v>
      </c>
    </row>
    <row r="2248" spans="11:19" x14ac:dyDescent="0.25">
      <c r="K2248" t="str">
        <f t="shared" si="35"/>
        <v/>
      </c>
      <c r="N22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48" t="e">
        <f>VLOOKUP(TableOMP[[#This Row],[Label]],TableAvg[],2,FALSE)</f>
        <v>#N/A</v>
      </c>
      <c r="P2248" t="e">
        <f>VLOOKUP(TableOMP[[#This Row],[Label]],TableAvg[],3,FALSE)</f>
        <v>#N/A</v>
      </c>
      <c r="Q2248" t="e">
        <f>TableOMP[[#This Row],[Avg]]-$U$2*TableOMP[[#This Row],[StdDev]]</f>
        <v>#N/A</v>
      </c>
      <c r="R2248" t="e">
        <f>TableOMP[[#This Row],[Avg]]+$U$2*TableOMP[[#This Row],[StdDev]]</f>
        <v>#N/A</v>
      </c>
      <c r="S2248" t="e">
        <f>IF(AND(TableOMP[[#This Row],[total_time]]&gt;=TableOMP[[#This Row],[Low]], TableOMP[[#This Row],[total_time]]&lt;=TableOMP[[#This Row],[High]]),1,0)</f>
        <v>#N/A</v>
      </c>
    </row>
    <row r="2249" spans="11:19" x14ac:dyDescent="0.25">
      <c r="K2249" t="str">
        <f t="shared" si="35"/>
        <v/>
      </c>
      <c r="N22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49" t="e">
        <f>VLOOKUP(TableOMP[[#This Row],[Label]],TableAvg[],2,FALSE)</f>
        <v>#N/A</v>
      </c>
      <c r="P2249" t="e">
        <f>VLOOKUP(TableOMP[[#This Row],[Label]],TableAvg[],3,FALSE)</f>
        <v>#N/A</v>
      </c>
      <c r="Q2249" t="e">
        <f>TableOMP[[#This Row],[Avg]]-$U$2*TableOMP[[#This Row],[StdDev]]</f>
        <v>#N/A</v>
      </c>
      <c r="R2249" t="e">
        <f>TableOMP[[#This Row],[Avg]]+$U$2*TableOMP[[#This Row],[StdDev]]</f>
        <v>#N/A</v>
      </c>
      <c r="S2249" t="e">
        <f>IF(AND(TableOMP[[#This Row],[total_time]]&gt;=TableOMP[[#This Row],[Low]], TableOMP[[#This Row],[total_time]]&lt;=TableOMP[[#This Row],[High]]),1,0)</f>
        <v>#N/A</v>
      </c>
    </row>
    <row r="2250" spans="11:19" x14ac:dyDescent="0.25">
      <c r="K2250" t="str">
        <f t="shared" si="35"/>
        <v/>
      </c>
      <c r="N22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50" t="e">
        <f>VLOOKUP(TableOMP[[#This Row],[Label]],TableAvg[],2,FALSE)</f>
        <v>#N/A</v>
      </c>
      <c r="P2250" t="e">
        <f>VLOOKUP(TableOMP[[#This Row],[Label]],TableAvg[],3,FALSE)</f>
        <v>#N/A</v>
      </c>
      <c r="Q2250" t="e">
        <f>TableOMP[[#This Row],[Avg]]-$U$2*TableOMP[[#This Row],[StdDev]]</f>
        <v>#N/A</v>
      </c>
      <c r="R2250" t="e">
        <f>TableOMP[[#This Row],[Avg]]+$U$2*TableOMP[[#This Row],[StdDev]]</f>
        <v>#N/A</v>
      </c>
      <c r="S2250" t="e">
        <f>IF(AND(TableOMP[[#This Row],[total_time]]&gt;=TableOMP[[#This Row],[Low]], TableOMP[[#This Row],[total_time]]&lt;=TableOMP[[#This Row],[High]]),1,0)</f>
        <v>#N/A</v>
      </c>
    </row>
    <row r="2251" spans="11:19" x14ac:dyDescent="0.25">
      <c r="K2251" t="str">
        <f t="shared" si="35"/>
        <v/>
      </c>
      <c r="N22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51" t="e">
        <f>VLOOKUP(TableOMP[[#This Row],[Label]],TableAvg[],2,FALSE)</f>
        <v>#N/A</v>
      </c>
      <c r="P2251" t="e">
        <f>VLOOKUP(TableOMP[[#This Row],[Label]],TableAvg[],3,FALSE)</f>
        <v>#N/A</v>
      </c>
      <c r="Q2251" t="e">
        <f>TableOMP[[#This Row],[Avg]]-$U$2*TableOMP[[#This Row],[StdDev]]</f>
        <v>#N/A</v>
      </c>
      <c r="R2251" t="e">
        <f>TableOMP[[#This Row],[Avg]]+$U$2*TableOMP[[#This Row],[StdDev]]</f>
        <v>#N/A</v>
      </c>
      <c r="S2251" t="e">
        <f>IF(AND(TableOMP[[#This Row],[total_time]]&gt;=TableOMP[[#This Row],[Low]], TableOMP[[#This Row],[total_time]]&lt;=TableOMP[[#This Row],[High]]),1,0)</f>
        <v>#N/A</v>
      </c>
    </row>
    <row r="2252" spans="11:19" x14ac:dyDescent="0.25">
      <c r="K2252" t="str">
        <f t="shared" si="35"/>
        <v/>
      </c>
      <c r="N22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52" t="e">
        <f>VLOOKUP(TableOMP[[#This Row],[Label]],TableAvg[],2,FALSE)</f>
        <v>#N/A</v>
      </c>
      <c r="P2252" t="e">
        <f>VLOOKUP(TableOMP[[#This Row],[Label]],TableAvg[],3,FALSE)</f>
        <v>#N/A</v>
      </c>
      <c r="Q2252" t="e">
        <f>TableOMP[[#This Row],[Avg]]-$U$2*TableOMP[[#This Row],[StdDev]]</f>
        <v>#N/A</v>
      </c>
      <c r="R2252" t="e">
        <f>TableOMP[[#This Row],[Avg]]+$U$2*TableOMP[[#This Row],[StdDev]]</f>
        <v>#N/A</v>
      </c>
      <c r="S2252" t="e">
        <f>IF(AND(TableOMP[[#This Row],[total_time]]&gt;=TableOMP[[#This Row],[Low]], TableOMP[[#This Row],[total_time]]&lt;=TableOMP[[#This Row],[High]]),1,0)</f>
        <v>#N/A</v>
      </c>
    </row>
    <row r="2253" spans="11:19" x14ac:dyDescent="0.25">
      <c r="K2253" t="str">
        <f t="shared" si="35"/>
        <v/>
      </c>
      <c r="N22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53" t="e">
        <f>VLOOKUP(TableOMP[[#This Row],[Label]],TableAvg[],2,FALSE)</f>
        <v>#N/A</v>
      </c>
      <c r="P2253" t="e">
        <f>VLOOKUP(TableOMP[[#This Row],[Label]],TableAvg[],3,FALSE)</f>
        <v>#N/A</v>
      </c>
      <c r="Q2253" t="e">
        <f>TableOMP[[#This Row],[Avg]]-$U$2*TableOMP[[#This Row],[StdDev]]</f>
        <v>#N/A</v>
      </c>
      <c r="R2253" t="e">
        <f>TableOMP[[#This Row],[Avg]]+$U$2*TableOMP[[#This Row],[StdDev]]</f>
        <v>#N/A</v>
      </c>
      <c r="S2253" t="e">
        <f>IF(AND(TableOMP[[#This Row],[total_time]]&gt;=TableOMP[[#This Row],[Low]], TableOMP[[#This Row],[total_time]]&lt;=TableOMP[[#This Row],[High]]),1,0)</f>
        <v>#N/A</v>
      </c>
    </row>
    <row r="2254" spans="11:19" x14ac:dyDescent="0.25">
      <c r="K2254" t="str">
        <f t="shared" si="35"/>
        <v/>
      </c>
      <c r="N22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54" t="e">
        <f>VLOOKUP(TableOMP[[#This Row],[Label]],TableAvg[],2,FALSE)</f>
        <v>#N/A</v>
      </c>
      <c r="P2254" t="e">
        <f>VLOOKUP(TableOMP[[#This Row],[Label]],TableAvg[],3,FALSE)</f>
        <v>#N/A</v>
      </c>
      <c r="Q2254" t="e">
        <f>TableOMP[[#This Row],[Avg]]-$U$2*TableOMP[[#This Row],[StdDev]]</f>
        <v>#N/A</v>
      </c>
      <c r="R2254" t="e">
        <f>TableOMP[[#This Row],[Avg]]+$U$2*TableOMP[[#This Row],[StdDev]]</f>
        <v>#N/A</v>
      </c>
      <c r="S2254" t="e">
        <f>IF(AND(TableOMP[[#This Row],[total_time]]&gt;=TableOMP[[#This Row],[Low]], TableOMP[[#This Row],[total_time]]&lt;=TableOMP[[#This Row],[High]]),1,0)</f>
        <v>#N/A</v>
      </c>
    </row>
    <row r="2255" spans="11:19" x14ac:dyDescent="0.25">
      <c r="K2255" t="str">
        <f t="shared" si="35"/>
        <v/>
      </c>
      <c r="N22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55" t="e">
        <f>VLOOKUP(TableOMP[[#This Row],[Label]],TableAvg[],2,FALSE)</f>
        <v>#N/A</v>
      </c>
      <c r="P2255" t="e">
        <f>VLOOKUP(TableOMP[[#This Row],[Label]],TableAvg[],3,FALSE)</f>
        <v>#N/A</v>
      </c>
      <c r="Q2255" t="e">
        <f>TableOMP[[#This Row],[Avg]]-$U$2*TableOMP[[#This Row],[StdDev]]</f>
        <v>#N/A</v>
      </c>
      <c r="R2255" t="e">
        <f>TableOMP[[#This Row],[Avg]]+$U$2*TableOMP[[#This Row],[StdDev]]</f>
        <v>#N/A</v>
      </c>
      <c r="S2255" t="e">
        <f>IF(AND(TableOMP[[#This Row],[total_time]]&gt;=TableOMP[[#This Row],[Low]], TableOMP[[#This Row],[total_time]]&lt;=TableOMP[[#This Row],[High]]),1,0)</f>
        <v>#N/A</v>
      </c>
    </row>
    <row r="2256" spans="11:19" x14ac:dyDescent="0.25">
      <c r="K2256" t="str">
        <f t="shared" si="35"/>
        <v/>
      </c>
      <c r="N22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56" t="e">
        <f>VLOOKUP(TableOMP[[#This Row],[Label]],TableAvg[],2,FALSE)</f>
        <v>#N/A</v>
      </c>
      <c r="P2256" t="e">
        <f>VLOOKUP(TableOMP[[#This Row],[Label]],TableAvg[],3,FALSE)</f>
        <v>#N/A</v>
      </c>
      <c r="Q2256" t="e">
        <f>TableOMP[[#This Row],[Avg]]-$U$2*TableOMP[[#This Row],[StdDev]]</f>
        <v>#N/A</v>
      </c>
      <c r="R2256" t="e">
        <f>TableOMP[[#This Row],[Avg]]+$U$2*TableOMP[[#This Row],[StdDev]]</f>
        <v>#N/A</v>
      </c>
      <c r="S2256" t="e">
        <f>IF(AND(TableOMP[[#This Row],[total_time]]&gt;=TableOMP[[#This Row],[Low]], TableOMP[[#This Row],[total_time]]&lt;=TableOMP[[#This Row],[High]]),1,0)</f>
        <v>#N/A</v>
      </c>
    </row>
    <row r="2257" spans="11:19" x14ac:dyDescent="0.25">
      <c r="K2257" t="str">
        <f t="shared" si="35"/>
        <v/>
      </c>
      <c r="N22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57" t="e">
        <f>VLOOKUP(TableOMP[[#This Row],[Label]],TableAvg[],2,FALSE)</f>
        <v>#N/A</v>
      </c>
      <c r="P2257" t="e">
        <f>VLOOKUP(TableOMP[[#This Row],[Label]],TableAvg[],3,FALSE)</f>
        <v>#N/A</v>
      </c>
      <c r="Q2257" t="e">
        <f>TableOMP[[#This Row],[Avg]]-$U$2*TableOMP[[#This Row],[StdDev]]</f>
        <v>#N/A</v>
      </c>
      <c r="R2257" t="e">
        <f>TableOMP[[#This Row],[Avg]]+$U$2*TableOMP[[#This Row],[StdDev]]</f>
        <v>#N/A</v>
      </c>
      <c r="S2257" t="e">
        <f>IF(AND(TableOMP[[#This Row],[total_time]]&gt;=TableOMP[[#This Row],[Low]], TableOMP[[#This Row],[total_time]]&lt;=TableOMP[[#This Row],[High]]),1,0)</f>
        <v>#N/A</v>
      </c>
    </row>
    <row r="2258" spans="11:19" x14ac:dyDescent="0.25">
      <c r="K2258" t="str">
        <f t="shared" si="35"/>
        <v/>
      </c>
      <c r="N22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58" t="e">
        <f>VLOOKUP(TableOMP[[#This Row],[Label]],TableAvg[],2,FALSE)</f>
        <v>#N/A</v>
      </c>
      <c r="P2258" t="e">
        <f>VLOOKUP(TableOMP[[#This Row],[Label]],TableAvg[],3,FALSE)</f>
        <v>#N/A</v>
      </c>
      <c r="Q2258" t="e">
        <f>TableOMP[[#This Row],[Avg]]-$U$2*TableOMP[[#This Row],[StdDev]]</f>
        <v>#N/A</v>
      </c>
      <c r="R2258" t="e">
        <f>TableOMP[[#This Row],[Avg]]+$U$2*TableOMP[[#This Row],[StdDev]]</f>
        <v>#N/A</v>
      </c>
      <c r="S2258" t="e">
        <f>IF(AND(TableOMP[[#This Row],[total_time]]&gt;=TableOMP[[#This Row],[Low]], TableOMP[[#This Row],[total_time]]&lt;=TableOMP[[#This Row],[High]]),1,0)</f>
        <v>#N/A</v>
      </c>
    </row>
    <row r="2259" spans="11:19" x14ac:dyDescent="0.25">
      <c r="K2259" t="str">
        <f t="shared" si="35"/>
        <v/>
      </c>
      <c r="N22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59" t="e">
        <f>VLOOKUP(TableOMP[[#This Row],[Label]],TableAvg[],2,FALSE)</f>
        <v>#N/A</v>
      </c>
      <c r="P2259" t="e">
        <f>VLOOKUP(TableOMP[[#This Row],[Label]],TableAvg[],3,FALSE)</f>
        <v>#N/A</v>
      </c>
      <c r="Q2259" t="e">
        <f>TableOMP[[#This Row],[Avg]]-$U$2*TableOMP[[#This Row],[StdDev]]</f>
        <v>#N/A</v>
      </c>
      <c r="R2259" t="e">
        <f>TableOMP[[#This Row],[Avg]]+$U$2*TableOMP[[#This Row],[StdDev]]</f>
        <v>#N/A</v>
      </c>
      <c r="S2259" t="e">
        <f>IF(AND(TableOMP[[#This Row],[total_time]]&gt;=TableOMP[[#This Row],[Low]], TableOMP[[#This Row],[total_time]]&lt;=TableOMP[[#This Row],[High]]),1,0)</f>
        <v>#N/A</v>
      </c>
    </row>
    <row r="2260" spans="11:19" x14ac:dyDescent="0.25">
      <c r="K2260" t="str">
        <f t="shared" si="35"/>
        <v/>
      </c>
      <c r="N22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60" t="e">
        <f>VLOOKUP(TableOMP[[#This Row],[Label]],TableAvg[],2,FALSE)</f>
        <v>#N/A</v>
      </c>
      <c r="P2260" t="e">
        <f>VLOOKUP(TableOMP[[#This Row],[Label]],TableAvg[],3,FALSE)</f>
        <v>#N/A</v>
      </c>
      <c r="Q2260" t="e">
        <f>TableOMP[[#This Row],[Avg]]-$U$2*TableOMP[[#This Row],[StdDev]]</f>
        <v>#N/A</v>
      </c>
      <c r="R2260" t="e">
        <f>TableOMP[[#This Row],[Avg]]+$U$2*TableOMP[[#This Row],[StdDev]]</f>
        <v>#N/A</v>
      </c>
      <c r="S2260" t="e">
        <f>IF(AND(TableOMP[[#This Row],[total_time]]&gt;=TableOMP[[#This Row],[Low]], TableOMP[[#This Row],[total_time]]&lt;=TableOMP[[#This Row],[High]]),1,0)</f>
        <v>#N/A</v>
      </c>
    </row>
    <row r="2261" spans="11:19" x14ac:dyDescent="0.25">
      <c r="K2261" t="str">
        <f t="shared" si="35"/>
        <v/>
      </c>
      <c r="N22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61" t="e">
        <f>VLOOKUP(TableOMP[[#This Row],[Label]],TableAvg[],2,FALSE)</f>
        <v>#N/A</v>
      </c>
      <c r="P2261" t="e">
        <f>VLOOKUP(TableOMP[[#This Row],[Label]],TableAvg[],3,FALSE)</f>
        <v>#N/A</v>
      </c>
      <c r="Q2261" t="e">
        <f>TableOMP[[#This Row],[Avg]]-$U$2*TableOMP[[#This Row],[StdDev]]</f>
        <v>#N/A</v>
      </c>
      <c r="R2261" t="e">
        <f>TableOMP[[#This Row],[Avg]]+$U$2*TableOMP[[#This Row],[StdDev]]</f>
        <v>#N/A</v>
      </c>
      <c r="S2261" t="e">
        <f>IF(AND(TableOMP[[#This Row],[total_time]]&gt;=TableOMP[[#This Row],[Low]], TableOMP[[#This Row],[total_time]]&lt;=TableOMP[[#This Row],[High]]),1,0)</f>
        <v>#N/A</v>
      </c>
    </row>
    <row r="2262" spans="11:19" x14ac:dyDescent="0.25">
      <c r="K2262" t="str">
        <f t="shared" si="35"/>
        <v/>
      </c>
      <c r="N22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62" t="e">
        <f>VLOOKUP(TableOMP[[#This Row],[Label]],TableAvg[],2,FALSE)</f>
        <v>#N/A</v>
      </c>
      <c r="P2262" t="e">
        <f>VLOOKUP(TableOMP[[#This Row],[Label]],TableAvg[],3,FALSE)</f>
        <v>#N/A</v>
      </c>
      <c r="Q2262" t="e">
        <f>TableOMP[[#This Row],[Avg]]-$U$2*TableOMP[[#This Row],[StdDev]]</f>
        <v>#N/A</v>
      </c>
      <c r="R2262" t="e">
        <f>TableOMP[[#This Row],[Avg]]+$U$2*TableOMP[[#This Row],[StdDev]]</f>
        <v>#N/A</v>
      </c>
      <c r="S2262" t="e">
        <f>IF(AND(TableOMP[[#This Row],[total_time]]&gt;=TableOMP[[#This Row],[Low]], TableOMP[[#This Row],[total_time]]&lt;=TableOMP[[#This Row],[High]]),1,0)</f>
        <v>#N/A</v>
      </c>
    </row>
    <row r="2263" spans="11:19" x14ac:dyDescent="0.25">
      <c r="K2263" t="str">
        <f t="shared" si="35"/>
        <v/>
      </c>
      <c r="N22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63" t="e">
        <f>VLOOKUP(TableOMP[[#This Row],[Label]],TableAvg[],2,FALSE)</f>
        <v>#N/A</v>
      </c>
      <c r="P2263" t="e">
        <f>VLOOKUP(TableOMP[[#This Row],[Label]],TableAvg[],3,FALSE)</f>
        <v>#N/A</v>
      </c>
      <c r="Q2263" t="e">
        <f>TableOMP[[#This Row],[Avg]]-$U$2*TableOMP[[#This Row],[StdDev]]</f>
        <v>#N/A</v>
      </c>
      <c r="R2263" t="e">
        <f>TableOMP[[#This Row],[Avg]]+$U$2*TableOMP[[#This Row],[StdDev]]</f>
        <v>#N/A</v>
      </c>
      <c r="S2263" t="e">
        <f>IF(AND(TableOMP[[#This Row],[total_time]]&gt;=TableOMP[[#This Row],[Low]], TableOMP[[#This Row],[total_time]]&lt;=TableOMP[[#This Row],[High]]),1,0)</f>
        <v>#N/A</v>
      </c>
    </row>
    <row r="2264" spans="11:19" x14ac:dyDescent="0.25">
      <c r="K2264" t="str">
        <f t="shared" si="35"/>
        <v/>
      </c>
      <c r="N22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64" t="e">
        <f>VLOOKUP(TableOMP[[#This Row],[Label]],TableAvg[],2,FALSE)</f>
        <v>#N/A</v>
      </c>
      <c r="P2264" t="e">
        <f>VLOOKUP(TableOMP[[#This Row],[Label]],TableAvg[],3,FALSE)</f>
        <v>#N/A</v>
      </c>
      <c r="Q2264" t="e">
        <f>TableOMP[[#This Row],[Avg]]-$U$2*TableOMP[[#This Row],[StdDev]]</f>
        <v>#N/A</v>
      </c>
      <c r="R2264" t="e">
        <f>TableOMP[[#This Row],[Avg]]+$U$2*TableOMP[[#This Row],[StdDev]]</f>
        <v>#N/A</v>
      </c>
      <c r="S2264" t="e">
        <f>IF(AND(TableOMP[[#This Row],[total_time]]&gt;=TableOMP[[#This Row],[Low]], TableOMP[[#This Row],[total_time]]&lt;=TableOMP[[#This Row],[High]]),1,0)</f>
        <v>#N/A</v>
      </c>
    </row>
    <row r="2265" spans="11:19" x14ac:dyDescent="0.25">
      <c r="K2265" t="str">
        <f t="shared" si="35"/>
        <v/>
      </c>
      <c r="N22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65" t="e">
        <f>VLOOKUP(TableOMP[[#This Row],[Label]],TableAvg[],2,FALSE)</f>
        <v>#N/A</v>
      </c>
      <c r="P2265" t="e">
        <f>VLOOKUP(TableOMP[[#This Row],[Label]],TableAvg[],3,FALSE)</f>
        <v>#N/A</v>
      </c>
      <c r="Q2265" t="e">
        <f>TableOMP[[#This Row],[Avg]]-$U$2*TableOMP[[#This Row],[StdDev]]</f>
        <v>#N/A</v>
      </c>
      <c r="R2265" t="e">
        <f>TableOMP[[#This Row],[Avg]]+$U$2*TableOMP[[#This Row],[StdDev]]</f>
        <v>#N/A</v>
      </c>
      <c r="S2265" t="e">
        <f>IF(AND(TableOMP[[#This Row],[total_time]]&gt;=TableOMP[[#This Row],[Low]], TableOMP[[#This Row],[total_time]]&lt;=TableOMP[[#This Row],[High]]),1,0)</f>
        <v>#N/A</v>
      </c>
    </row>
    <row r="2266" spans="11:19" x14ac:dyDescent="0.25">
      <c r="K2266" t="str">
        <f t="shared" si="35"/>
        <v/>
      </c>
      <c r="N22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66" t="e">
        <f>VLOOKUP(TableOMP[[#This Row],[Label]],TableAvg[],2,FALSE)</f>
        <v>#N/A</v>
      </c>
      <c r="P2266" t="e">
        <f>VLOOKUP(TableOMP[[#This Row],[Label]],TableAvg[],3,FALSE)</f>
        <v>#N/A</v>
      </c>
      <c r="Q2266" t="e">
        <f>TableOMP[[#This Row],[Avg]]-$U$2*TableOMP[[#This Row],[StdDev]]</f>
        <v>#N/A</v>
      </c>
      <c r="R2266" t="e">
        <f>TableOMP[[#This Row],[Avg]]+$U$2*TableOMP[[#This Row],[StdDev]]</f>
        <v>#N/A</v>
      </c>
      <c r="S2266" t="e">
        <f>IF(AND(TableOMP[[#This Row],[total_time]]&gt;=TableOMP[[#This Row],[Low]], TableOMP[[#This Row],[total_time]]&lt;=TableOMP[[#This Row],[High]]),1,0)</f>
        <v>#N/A</v>
      </c>
    </row>
    <row r="2267" spans="11:19" x14ac:dyDescent="0.25">
      <c r="K2267" t="str">
        <f t="shared" si="35"/>
        <v/>
      </c>
      <c r="N22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67" t="e">
        <f>VLOOKUP(TableOMP[[#This Row],[Label]],TableAvg[],2,FALSE)</f>
        <v>#N/A</v>
      </c>
      <c r="P2267" t="e">
        <f>VLOOKUP(TableOMP[[#This Row],[Label]],TableAvg[],3,FALSE)</f>
        <v>#N/A</v>
      </c>
      <c r="Q2267" t="e">
        <f>TableOMP[[#This Row],[Avg]]-$U$2*TableOMP[[#This Row],[StdDev]]</f>
        <v>#N/A</v>
      </c>
      <c r="R2267" t="e">
        <f>TableOMP[[#This Row],[Avg]]+$U$2*TableOMP[[#This Row],[StdDev]]</f>
        <v>#N/A</v>
      </c>
      <c r="S2267" t="e">
        <f>IF(AND(TableOMP[[#This Row],[total_time]]&gt;=TableOMP[[#This Row],[Low]], TableOMP[[#This Row],[total_time]]&lt;=TableOMP[[#This Row],[High]]),1,0)</f>
        <v>#N/A</v>
      </c>
    </row>
    <row r="2268" spans="11:19" x14ac:dyDescent="0.25">
      <c r="K2268" t="str">
        <f t="shared" si="35"/>
        <v/>
      </c>
      <c r="N22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68" t="e">
        <f>VLOOKUP(TableOMP[[#This Row],[Label]],TableAvg[],2,FALSE)</f>
        <v>#N/A</v>
      </c>
      <c r="P2268" t="e">
        <f>VLOOKUP(TableOMP[[#This Row],[Label]],TableAvg[],3,FALSE)</f>
        <v>#N/A</v>
      </c>
      <c r="Q2268" t="e">
        <f>TableOMP[[#This Row],[Avg]]-$U$2*TableOMP[[#This Row],[StdDev]]</f>
        <v>#N/A</v>
      </c>
      <c r="R2268" t="e">
        <f>TableOMP[[#This Row],[Avg]]+$U$2*TableOMP[[#This Row],[StdDev]]</f>
        <v>#N/A</v>
      </c>
      <c r="S2268" t="e">
        <f>IF(AND(TableOMP[[#This Row],[total_time]]&gt;=TableOMP[[#This Row],[Low]], TableOMP[[#This Row],[total_time]]&lt;=TableOMP[[#This Row],[High]]),1,0)</f>
        <v>#N/A</v>
      </c>
    </row>
    <row r="2269" spans="11:19" x14ac:dyDescent="0.25">
      <c r="K2269" t="str">
        <f t="shared" si="35"/>
        <v/>
      </c>
      <c r="N22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69" t="e">
        <f>VLOOKUP(TableOMP[[#This Row],[Label]],TableAvg[],2,FALSE)</f>
        <v>#N/A</v>
      </c>
      <c r="P2269" t="e">
        <f>VLOOKUP(TableOMP[[#This Row],[Label]],TableAvg[],3,FALSE)</f>
        <v>#N/A</v>
      </c>
      <c r="Q2269" t="e">
        <f>TableOMP[[#This Row],[Avg]]-$U$2*TableOMP[[#This Row],[StdDev]]</f>
        <v>#N/A</v>
      </c>
      <c r="R2269" t="e">
        <f>TableOMP[[#This Row],[Avg]]+$U$2*TableOMP[[#This Row],[StdDev]]</f>
        <v>#N/A</v>
      </c>
      <c r="S2269" t="e">
        <f>IF(AND(TableOMP[[#This Row],[total_time]]&gt;=TableOMP[[#This Row],[Low]], TableOMP[[#This Row],[total_time]]&lt;=TableOMP[[#This Row],[High]]),1,0)</f>
        <v>#N/A</v>
      </c>
    </row>
    <row r="2270" spans="11:19" x14ac:dyDescent="0.25">
      <c r="K2270" t="str">
        <f t="shared" si="35"/>
        <v/>
      </c>
      <c r="N22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70" t="e">
        <f>VLOOKUP(TableOMP[[#This Row],[Label]],TableAvg[],2,FALSE)</f>
        <v>#N/A</v>
      </c>
      <c r="P2270" t="e">
        <f>VLOOKUP(TableOMP[[#This Row],[Label]],TableAvg[],3,FALSE)</f>
        <v>#N/A</v>
      </c>
      <c r="Q2270" t="e">
        <f>TableOMP[[#This Row],[Avg]]-$U$2*TableOMP[[#This Row],[StdDev]]</f>
        <v>#N/A</v>
      </c>
      <c r="R2270" t="e">
        <f>TableOMP[[#This Row],[Avg]]+$U$2*TableOMP[[#This Row],[StdDev]]</f>
        <v>#N/A</v>
      </c>
      <c r="S2270" t="e">
        <f>IF(AND(TableOMP[[#This Row],[total_time]]&gt;=TableOMP[[#This Row],[Low]], TableOMP[[#This Row],[total_time]]&lt;=TableOMP[[#This Row],[High]]),1,0)</f>
        <v>#N/A</v>
      </c>
    </row>
    <row r="2271" spans="11:19" x14ac:dyDescent="0.25">
      <c r="K2271" t="str">
        <f t="shared" si="35"/>
        <v/>
      </c>
      <c r="N22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71" t="e">
        <f>VLOOKUP(TableOMP[[#This Row],[Label]],TableAvg[],2,FALSE)</f>
        <v>#N/A</v>
      </c>
      <c r="P2271" t="e">
        <f>VLOOKUP(TableOMP[[#This Row],[Label]],TableAvg[],3,FALSE)</f>
        <v>#N/A</v>
      </c>
      <c r="Q2271" t="e">
        <f>TableOMP[[#This Row],[Avg]]-$U$2*TableOMP[[#This Row],[StdDev]]</f>
        <v>#N/A</v>
      </c>
      <c r="R2271" t="e">
        <f>TableOMP[[#This Row],[Avg]]+$U$2*TableOMP[[#This Row],[StdDev]]</f>
        <v>#N/A</v>
      </c>
      <c r="S2271" t="e">
        <f>IF(AND(TableOMP[[#This Row],[total_time]]&gt;=TableOMP[[#This Row],[Low]], TableOMP[[#This Row],[total_time]]&lt;=TableOMP[[#This Row],[High]]),1,0)</f>
        <v>#N/A</v>
      </c>
    </row>
    <row r="2272" spans="11:19" x14ac:dyDescent="0.25">
      <c r="K2272" t="str">
        <f t="shared" si="35"/>
        <v/>
      </c>
      <c r="N22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72" t="e">
        <f>VLOOKUP(TableOMP[[#This Row],[Label]],TableAvg[],2,FALSE)</f>
        <v>#N/A</v>
      </c>
      <c r="P2272" t="e">
        <f>VLOOKUP(TableOMP[[#This Row],[Label]],TableAvg[],3,FALSE)</f>
        <v>#N/A</v>
      </c>
      <c r="Q2272" t="e">
        <f>TableOMP[[#This Row],[Avg]]-$U$2*TableOMP[[#This Row],[StdDev]]</f>
        <v>#N/A</v>
      </c>
      <c r="R2272" t="e">
        <f>TableOMP[[#This Row],[Avg]]+$U$2*TableOMP[[#This Row],[StdDev]]</f>
        <v>#N/A</v>
      </c>
      <c r="S2272" t="e">
        <f>IF(AND(TableOMP[[#This Row],[total_time]]&gt;=TableOMP[[#This Row],[Low]], TableOMP[[#This Row],[total_time]]&lt;=TableOMP[[#This Row],[High]]),1,0)</f>
        <v>#N/A</v>
      </c>
    </row>
    <row r="2273" spans="11:19" x14ac:dyDescent="0.25">
      <c r="K2273" t="str">
        <f t="shared" si="35"/>
        <v/>
      </c>
      <c r="N22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73" t="e">
        <f>VLOOKUP(TableOMP[[#This Row],[Label]],TableAvg[],2,FALSE)</f>
        <v>#N/A</v>
      </c>
      <c r="P2273" t="e">
        <f>VLOOKUP(TableOMP[[#This Row],[Label]],TableAvg[],3,FALSE)</f>
        <v>#N/A</v>
      </c>
      <c r="Q2273" t="e">
        <f>TableOMP[[#This Row],[Avg]]-$U$2*TableOMP[[#This Row],[StdDev]]</f>
        <v>#N/A</v>
      </c>
      <c r="R2273" t="e">
        <f>TableOMP[[#This Row],[Avg]]+$U$2*TableOMP[[#This Row],[StdDev]]</f>
        <v>#N/A</v>
      </c>
      <c r="S2273" t="e">
        <f>IF(AND(TableOMP[[#This Row],[total_time]]&gt;=TableOMP[[#This Row],[Low]], TableOMP[[#This Row],[total_time]]&lt;=TableOMP[[#This Row],[High]]),1,0)</f>
        <v>#N/A</v>
      </c>
    </row>
    <row r="2274" spans="11:19" x14ac:dyDescent="0.25">
      <c r="K2274" t="str">
        <f t="shared" si="35"/>
        <v/>
      </c>
      <c r="N22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74" t="e">
        <f>VLOOKUP(TableOMP[[#This Row],[Label]],TableAvg[],2,FALSE)</f>
        <v>#N/A</v>
      </c>
      <c r="P2274" t="e">
        <f>VLOOKUP(TableOMP[[#This Row],[Label]],TableAvg[],3,FALSE)</f>
        <v>#N/A</v>
      </c>
      <c r="Q2274" t="e">
        <f>TableOMP[[#This Row],[Avg]]-$U$2*TableOMP[[#This Row],[StdDev]]</f>
        <v>#N/A</v>
      </c>
      <c r="R2274" t="e">
        <f>TableOMP[[#This Row],[Avg]]+$U$2*TableOMP[[#This Row],[StdDev]]</f>
        <v>#N/A</v>
      </c>
      <c r="S2274" t="e">
        <f>IF(AND(TableOMP[[#This Row],[total_time]]&gt;=TableOMP[[#This Row],[Low]], TableOMP[[#This Row],[total_time]]&lt;=TableOMP[[#This Row],[High]]),1,0)</f>
        <v>#N/A</v>
      </c>
    </row>
    <row r="2275" spans="11:19" x14ac:dyDescent="0.25">
      <c r="K2275" t="str">
        <f t="shared" si="35"/>
        <v/>
      </c>
      <c r="N22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75" t="e">
        <f>VLOOKUP(TableOMP[[#This Row],[Label]],TableAvg[],2,FALSE)</f>
        <v>#N/A</v>
      </c>
      <c r="P2275" t="e">
        <f>VLOOKUP(TableOMP[[#This Row],[Label]],TableAvg[],3,FALSE)</f>
        <v>#N/A</v>
      </c>
      <c r="Q2275" t="e">
        <f>TableOMP[[#This Row],[Avg]]-$U$2*TableOMP[[#This Row],[StdDev]]</f>
        <v>#N/A</v>
      </c>
      <c r="R2275" t="e">
        <f>TableOMP[[#This Row],[Avg]]+$U$2*TableOMP[[#This Row],[StdDev]]</f>
        <v>#N/A</v>
      </c>
      <c r="S2275" t="e">
        <f>IF(AND(TableOMP[[#This Row],[total_time]]&gt;=TableOMP[[#This Row],[Low]], TableOMP[[#This Row],[total_time]]&lt;=TableOMP[[#This Row],[High]]),1,0)</f>
        <v>#N/A</v>
      </c>
    </row>
    <row r="2276" spans="11:19" x14ac:dyDescent="0.25">
      <c r="K2276" t="str">
        <f t="shared" si="35"/>
        <v/>
      </c>
      <c r="N22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76" t="e">
        <f>VLOOKUP(TableOMP[[#This Row],[Label]],TableAvg[],2,FALSE)</f>
        <v>#N/A</v>
      </c>
      <c r="P2276" t="e">
        <f>VLOOKUP(TableOMP[[#This Row],[Label]],TableAvg[],3,FALSE)</f>
        <v>#N/A</v>
      </c>
      <c r="Q2276" t="e">
        <f>TableOMP[[#This Row],[Avg]]-$U$2*TableOMP[[#This Row],[StdDev]]</f>
        <v>#N/A</v>
      </c>
      <c r="R2276" t="e">
        <f>TableOMP[[#This Row],[Avg]]+$U$2*TableOMP[[#This Row],[StdDev]]</f>
        <v>#N/A</v>
      </c>
      <c r="S2276" t="e">
        <f>IF(AND(TableOMP[[#This Row],[total_time]]&gt;=TableOMP[[#This Row],[Low]], TableOMP[[#This Row],[total_time]]&lt;=TableOMP[[#This Row],[High]]),1,0)</f>
        <v>#N/A</v>
      </c>
    </row>
    <row r="2277" spans="11:19" x14ac:dyDescent="0.25">
      <c r="K2277" t="str">
        <f t="shared" si="35"/>
        <v/>
      </c>
      <c r="N22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77" t="e">
        <f>VLOOKUP(TableOMP[[#This Row],[Label]],TableAvg[],2,FALSE)</f>
        <v>#N/A</v>
      </c>
      <c r="P2277" t="e">
        <f>VLOOKUP(TableOMP[[#This Row],[Label]],TableAvg[],3,FALSE)</f>
        <v>#N/A</v>
      </c>
      <c r="Q2277" t="e">
        <f>TableOMP[[#This Row],[Avg]]-$U$2*TableOMP[[#This Row],[StdDev]]</f>
        <v>#N/A</v>
      </c>
      <c r="R2277" t="e">
        <f>TableOMP[[#This Row],[Avg]]+$U$2*TableOMP[[#This Row],[StdDev]]</f>
        <v>#N/A</v>
      </c>
      <c r="S2277" t="e">
        <f>IF(AND(TableOMP[[#This Row],[total_time]]&gt;=TableOMP[[#This Row],[Low]], TableOMP[[#This Row],[total_time]]&lt;=TableOMP[[#This Row],[High]]),1,0)</f>
        <v>#N/A</v>
      </c>
    </row>
    <row r="2278" spans="11:19" x14ac:dyDescent="0.25">
      <c r="K2278" t="str">
        <f t="shared" si="35"/>
        <v/>
      </c>
      <c r="N22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78" t="e">
        <f>VLOOKUP(TableOMP[[#This Row],[Label]],TableAvg[],2,FALSE)</f>
        <v>#N/A</v>
      </c>
      <c r="P2278" t="e">
        <f>VLOOKUP(TableOMP[[#This Row],[Label]],TableAvg[],3,FALSE)</f>
        <v>#N/A</v>
      </c>
      <c r="Q2278" t="e">
        <f>TableOMP[[#This Row],[Avg]]-$U$2*TableOMP[[#This Row],[StdDev]]</f>
        <v>#N/A</v>
      </c>
      <c r="R2278" t="e">
        <f>TableOMP[[#This Row],[Avg]]+$U$2*TableOMP[[#This Row],[StdDev]]</f>
        <v>#N/A</v>
      </c>
      <c r="S2278" t="e">
        <f>IF(AND(TableOMP[[#This Row],[total_time]]&gt;=TableOMP[[#This Row],[Low]], TableOMP[[#This Row],[total_time]]&lt;=TableOMP[[#This Row],[High]]),1,0)</f>
        <v>#N/A</v>
      </c>
    </row>
    <row r="2279" spans="11:19" x14ac:dyDescent="0.25">
      <c r="K2279" t="str">
        <f t="shared" si="35"/>
        <v/>
      </c>
      <c r="N22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79" t="e">
        <f>VLOOKUP(TableOMP[[#This Row],[Label]],TableAvg[],2,FALSE)</f>
        <v>#N/A</v>
      </c>
      <c r="P2279" t="e">
        <f>VLOOKUP(TableOMP[[#This Row],[Label]],TableAvg[],3,FALSE)</f>
        <v>#N/A</v>
      </c>
      <c r="Q2279" t="e">
        <f>TableOMP[[#This Row],[Avg]]-$U$2*TableOMP[[#This Row],[StdDev]]</f>
        <v>#N/A</v>
      </c>
      <c r="R2279" t="e">
        <f>TableOMP[[#This Row],[Avg]]+$U$2*TableOMP[[#This Row],[StdDev]]</f>
        <v>#N/A</v>
      </c>
      <c r="S2279" t="e">
        <f>IF(AND(TableOMP[[#This Row],[total_time]]&gt;=TableOMP[[#This Row],[Low]], TableOMP[[#This Row],[total_time]]&lt;=TableOMP[[#This Row],[High]]),1,0)</f>
        <v>#N/A</v>
      </c>
    </row>
    <row r="2280" spans="11:19" x14ac:dyDescent="0.25">
      <c r="K2280" t="str">
        <f t="shared" si="35"/>
        <v/>
      </c>
      <c r="N22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80" t="e">
        <f>VLOOKUP(TableOMP[[#This Row],[Label]],TableAvg[],2,FALSE)</f>
        <v>#N/A</v>
      </c>
      <c r="P2280" t="e">
        <f>VLOOKUP(TableOMP[[#This Row],[Label]],TableAvg[],3,FALSE)</f>
        <v>#N/A</v>
      </c>
      <c r="Q2280" t="e">
        <f>TableOMP[[#This Row],[Avg]]-$U$2*TableOMP[[#This Row],[StdDev]]</f>
        <v>#N/A</v>
      </c>
      <c r="R2280" t="e">
        <f>TableOMP[[#This Row],[Avg]]+$U$2*TableOMP[[#This Row],[StdDev]]</f>
        <v>#N/A</v>
      </c>
      <c r="S2280" t="e">
        <f>IF(AND(TableOMP[[#This Row],[total_time]]&gt;=TableOMP[[#This Row],[Low]], TableOMP[[#This Row],[total_time]]&lt;=TableOMP[[#This Row],[High]]),1,0)</f>
        <v>#N/A</v>
      </c>
    </row>
    <row r="2281" spans="11:19" x14ac:dyDescent="0.25">
      <c r="K2281" t="str">
        <f t="shared" si="35"/>
        <v/>
      </c>
      <c r="N22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81" t="e">
        <f>VLOOKUP(TableOMP[[#This Row],[Label]],TableAvg[],2,FALSE)</f>
        <v>#N/A</v>
      </c>
      <c r="P2281" t="e">
        <f>VLOOKUP(TableOMP[[#This Row],[Label]],TableAvg[],3,FALSE)</f>
        <v>#N/A</v>
      </c>
      <c r="Q2281" t="e">
        <f>TableOMP[[#This Row],[Avg]]-$U$2*TableOMP[[#This Row],[StdDev]]</f>
        <v>#N/A</v>
      </c>
      <c r="R2281" t="e">
        <f>TableOMP[[#This Row],[Avg]]+$U$2*TableOMP[[#This Row],[StdDev]]</f>
        <v>#N/A</v>
      </c>
      <c r="S2281" t="e">
        <f>IF(AND(TableOMP[[#This Row],[total_time]]&gt;=TableOMP[[#This Row],[Low]], TableOMP[[#This Row],[total_time]]&lt;=TableOMP[[#This Row],[High]]),1,0)</f>
        <v>#N/A</v>
      </c>
    </row>
    <row r="2282" spans="11:19" x14ac:dyDescent="0.25">
      <c r="K2282" t="str">
        <f t="shared" si="35"/>
        <v/>
      </c>
      <c r="N22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82" t="e">
        <f>VLOOKUP(TableOMP[[#This Row],[Label]],TableAvg[],2,FALSE)</f>
        <v>#N/A</v>
      </c>
      <c r="P2282" t="e">
        <f>VLOOKUP(TableOMP[[#This Row],[Label]],TableAvg[],3,FALSE)</f>
        <v>#N/A</v>
      </c>
      <c r="Q2282" t="e">
        <f>TableOMP[[#This Row],[Avg]]-$U$2*TableOMP[[#This Row],[StdDev]]</f>
        <v>#N/A</v>
      </c>
      <c r="R2282" t="e">
        <f>TableOMP[[#This Row],[Avg]]+$U$2*TableOMP[[#This Row],[StdDev]]</f>
        <v>#N/A</v>
      </c>
      <c r="S2282" t="e">
        <f>IF(AND(TableOMP[[#This Row],[total_time]]&gt;=TableOMP[[#This Row],[Low]], TableOMP[[#This Row],[total_time]]&lt;=TableOMP[[#This Row],[High]]),1,0)</f>
        <v>#N/A</v>
      </c>
    </row>
    <row r="2283" spans="11:19" x14ac:dyDescent="0.25">
      <c r="K2283" t="str">
        <f t="shared" si="35"/>
        <v/>
      </c>
      <c r="N22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83" t="e">
        <f>VLOOKUP(TableOMP[[#This Row],[Label]],TableAvg[],2,FALSE)</f>
        <v>#N/A</v>
      </c>
      <c r="P2283" t="e">
        <f>VLOOKUP(TableOMP[[#This Row],[Label]],TableAvg[],3,FALSE)</f>
        <v>#N/A</v>
      </c>
      <c r="Q2283" t="e">
        <f>TableOMP[[#This Row],[Avg]]-$U$2*TableOMP[[#This Row],[StdDev]]</f>
        <v>#N/A</v>
      </c>
      <c r="R2283" t="e">
        <f>TableOMP[[#This Row],[Avg]]+$U$2*TableOMP[[#This Row],[StdDev]]</f>
        <v>#N/A</v>
      </c>
      <c r="S2283" t="e">
        <f>IF(AND(TableOMP[[#This Row],[total_time]]&gt;=TableOMP[[#This Row],[Low]], TableOMP[[#This Row],[total_time]]&lt;=TableOMP[[#This Row],[High]]),1,0)</f>
        <v>#N/A</v>
      </c>
    </row>
    <row r="2284" spans="11:19" x14ac:dyDescent="0.25">
      <c r="K2284" t="str">
        <f t="shared" si="35"/>
        <v/>
      </c>
      <c r="N22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84" t="e">
        <f>VLOOKUP(TableOMP[[#This Row],[Label]],TableAvg[],2,FALSE)</f>
        <v>#N/A</v>
      </c>
      <c r="P2284" t="e">
        <f>VLOOKUP(TableOMP[[#This Row],[Label]],TableAvg[],3,FALSE)</f>
        <v>#N/A</v>
      </c>
      <c r="Q2284" t="e">
        <f>TableOMP[[#This Row],[Avg]]-$U$2*TableOMP[[#This Row],[StdDev]]</f>
        <v>#N/A</v>
      </c>
      <c r="R2284" t="e">
        <f>TableOMP[[#This Row],[Avg]]+$U$2*TableOMP[[#This Row],[StdDev]]</f>
        <v>#N/A</v>
      </c>
      <c r="S2284" t="e">
        <f>IF(AND(TableOMP[[#This Row],[total_time]]&gt;=TableOMP[[#This Row],[Low]], TableOMP[[#This Row],[total_time]]&lt;=TableOMP[[#This Row],[High]]),1,0)</f>
        <v>#N/A</v>
      </c>
    </row>
    <row r="2285" spans="11:19" x14ac:dyDescent="0.25">
      <c r="K2285" t="str">
        <f t="shared" si="35"/>
        <v/>
      </c>
      <c r="N22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85" t="e">
        <f>VLOOKUP(TableOMP[[#This Row],[Label]],TableAvg[],2,FALSE)</f>
        <v>#N/A</v>
      </c>
      <c r="P2285" t="e">
        <f>VLOOKUP(TableOMP[[#This Row],[Label]],TableAvg[],3,FALSE)</f>
        <v>#N/A</v>
      </c>
      <c r="Q2285" t="e">
        <f>TableOMP[[#This Row],[Avg]]-$U$2*TableOMP[[#This Row],[StdDev]]</f>
        <v>#N/A</v>
      </c>
      <c r="R2285" t="e">
        <f>TableOMP[[#This Row],[Avg]]+$U$2*TableOMP[[#This Row],[StdDev]]</f>
        <v>#N/A</v>
      </c>
      <c r="S2285" t="e">
        <f>IF(AND(TableOMP[[#This Row],[total_time]]&gt;=TableOMP[[#This Row],[Low]], TableOMP[[#This Row],[total_time]]&lt;=TableOMP[[#This Row],[High]]),1,0)</f>
        <v>#N/A</v>
      </c>
    </row>
    <row r="2286" spans="11:19" x14ac:dyDescent="0.25">
      <c r="K2286" t="str">
        <f t="shared" si="35"/>
        <v/>
      </c>
      <c r="N22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86" t="e">
        <f>VLOOKUP(TableOMP[[#This Row],[Label]],TableAvg[],2,FALSE)</f>
        <v>#N/A</v>
      </c>
      <c r="P2286" t="e">
        <f>VLOOKUP(TableOMP[[#This Row],[Label]],TableAvg[],3,FALSE)</f>
        <v>#N/A</v>
      </c>
      <c r="Q2286" t="e">
        <f>TableOMP[[#This Row],[Avg]]-$U$2*TableOMP[[#This Row],[StdDev]]</f>
        <v>#N/A</v>
      </c>
      <c r="R2286" t="e">
        <f>TableOMP[[#This Row],[Avg]]+$U$2*TableOMP[[#This Row],[StdDev]]</f>
        <v>#N/A</v>
      </c>
      <c r="S2286" t="e">
        <f>IF(AND(TableOMP[[#This Row],[total_time]]&gt;=TableOMP[[#This Row],[Low]], TableOMP[[#This Row],[total_time]]&lt;=TableOMP[[#This Row],[High]]),1,0)</f>
        <v>#N/A</v>
      </c>
    </row>
    <row r="2287" spans="11:19" x14ac:dyDescent="0.25">
      <c r="K2287" t="str">
        <f t="shared" si="35"/>
        <v/>
      </c>
      <c r="N22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87" t="e">
        <f>VLOOKUP(TableOMP[[#This Row],[Label]],TableAvg[],2,FALSE)</f>
        <v>#N/A</v>
      </c>
      <c r="P2287" t="e">
        <f>VLOOKUP(TableOMP[[#This Row],[Label]],TableAvg[],3,FALSE)</f>
        <v>#N/A</v>
      </c>
      <c r="Q2287" t="e">
        <f>TableOMP[[#This Row],[Avg]]-$U$2*TableOMP[[#This Row],[StdDev]]</f>
        <v>#N/A</v>
      </c>
      <c r="R2287" t="e">
        <f>TableOMP[[#This Row],[Avg]]+$U$2*TableOMP[[#This Row],[StdDev]]</f>
        <v>#N/A</v>
      </c>
      <c r="S2287" t="e">
        <f>IF(AND(TableOMP[[#This Row],[total_time]]&gt;=TableOMP[[#This Row],[Low]], TableOMP[[#This Row],[total_time]]&lt;=TableOMP[[#This Row],[High]]),1,0)</f>
        <v>#N/A</v>
      </c>
    </row>
    <row r="2288" spans="11:19" x14ac:dyDescent="0.25">
      <c r="K2288" t="str">
        <f t="shared" si="35"/>
        <v/>
      </c>
      <c r="N22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88" t="e">
        <f>VLOOKUP(TableOMP[[#This Row],[Label]],TableAvg[],2,FALSE)</f>
        <v>#N/A</v>
      </c>
      <c r="P2288" t="e">
        <f>VLOOKUP(TableOMP[[#This Row],[Label]],TableAvg[],3,FALSE)</f>
        <v>#N/A</v>
      </c>
      <c r="Q2288" t="e">
        <f>TableOMP[[#This Row],[Avg]]-$U$2*TableOMP[[#This Row],[StdDev]]</f>
        <v>#N/A</v>
      </c>
      <c r="R2288" t="e">
        <f>TableOMP[[#This Row],[Avg]]+$U$2*TableOMP[[#This Row],[StdDev]]</f>
        <v>#N/A</v>
      </c>
      <c r="S2288" t="e">
        <f>IF(AND(TableOMP[[#This Row],[total_time]]&gt;=TableOMP[[#This Row],[Low]], TableOMP[[#This Row],[total_time]]&lt;=TableOMP[[#This Row],[High]]),1,0)</f>
        <v>#N/A</v>
      </c>
    </row>
    <row r="2289" spans="11:19" x14ac:dyDescent="0.25">
      <c r="K2289" t="str">
        <f t="shared" si="35"/>
        <v/>
      </c>
      <c r="N22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89" t="e">
        <f>VLOOKUP(TableOMP[[#This Row],[Label]],TableAvg[],2,FALSE)</f>
        <v>#N/A</v>
      </c>
      <c r="P2289" t="e">
        <f>VLOOKUP(TableOMP[[#This Row],[Label]],TableAvg[],3,FALSE)</f>
        <v>#N/A</v>
      </c>
      <c r="Q2289" t="e">
        <f>TableOMP[[#This Row],[Avg]]-$U$2*TableOMP[[#This Row],[StdDev]]</f>
        <v>#N/A</v>
      </c>
      <c r="R2289" t="e">
        <f>TableOMP[[#This Row],[Avg]]+$U$2*TableOMP[[#This Row],[StdDev]]</f>
        <v>#N/A</v>
      </c>
      <c r="S2289" t="e">
        <f>IF(AND(TableOMP[[#This Row],[total_time]]&gt;=TableOMP[[#This Row],[Low]], TableOMP[[#This Row],[total_time]]&lt;=TableOMP[[#This Row],[High]]),1,0)</f>
        <v>#N/A</v>
      </c>
    </row>
    <row r="2290" spans="11:19" x14ac:dyDescent="0.25">
      <c r="K2290" t="str">
        <f t="shared" si="35"/>
        <v/>
      </c>
      <c r="N22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90" t="e">
        <f>VLOOKUP(TableOMP[[#This Row],[Label]],TableAvg[],2,FALSE)</f>
        <v>#N/A</v>
      </c>
      <c r="P2290" t="e">
        <f>VLOOKUP(TableOMP[[#This Row],[Label]],TableAvg[],3,FALSE)</f>
        <v>#N/A</v>
      </c>
      <c r="Q2290" t="e">
        <f>TableOMP[[#This Row],[Avg]]-$U$2*TableOMP[[#This Row],[StdDev]]</f>
        <v>#N/A</v>
      </c>
      <c r="R2290" t="e">
        <f>TableOMP[[#This Row],[Avg]]+$U$2*TableOMP[[#This Row],[StdDev]]</f>
        <v>#N/A</v>
      </c>
      <c r="S2290" t="e">
        <f>IF(AND(TableOMP[[#This Row],[total_time]]&gt;=TableOMP[[#This Row],[Low]], TableOMP[[#This Row],[total_time]]&lt;=TableOMP[[#This Row],[High]]),1,0)</f>
        <v>#N/A</v>
      </c>
    </row>
    <row r="2291" spans="11:19" x14ac:dyDescent="0.25">
      <c r="K2291" t="str">
        <f t="shared" si="35"/>
        <v/>
      </c>
      <c r="N22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91" t="e">
        <f>VLOOKUP(TableOMP[[#This Row],[Label]],TableAvg[],2,FALSE)</f>
        <v>#N/A</v>
      </c>
      <c r="P2291" t="e">
        <f>VLOOKUP(TableOMP[[#This Row],[Label]],TableAvg[],3,FALSE)</f>
        <v>#N/A</v>
      </c>
      <c r="Q2291" t="e">
        <f>TableOMP[[#This Row],[Avg]]-$U$2*TableOMP[[#This Row],[StdDev]]</f>
        <v>#N/A</v>
      </c>
      <c r="R2291" t="e">
        <f>TableOMP[[#This Row],[Avg]]+$U$2*TableOMP[[#This Row],[StdDev]]</f>
        <v>#N/A</v>
      </c>
      <c r="S2291" t="e">
        <f>IF(AND(TableOMP[[#This Row],[total_time]]&gt;=TableOMP[[#This Row],[Low]], TableOMP[[#This Row],[total_time]]&lt;=TableOMP[[#This Row],[High]]),1,0)</f>
        <v>#N/A</v>
      </c>
    </row>
    <row r="2292" spans="11:19" x14ac:dyDescent="0.25">
      <c r="K2292" t="str">
        <f t="shared" si="35"/>
        <v/>
      </c>
      <c r="N22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92" t="e">
        <f>VLOOKUP(TableOMP[[#This Row],[Label]],TableAvg[],2,FALSE)</f>
        <v>#N/A</v>
      </c>
      <c r="P2292" t="e">
        <f>VLOOKUP(TableOMP[[#This Row],[Label]],TableAvg[],3,FALSE)</f>
        <v>#N/A</v>
      </c>
      <c r="Q2292" t="e">
        <f>TableOMP[[#This Row],[Avg]]-$U$2*TableOMP[[#This Row],[StdDev]]</f>
        <v>#N/A</v>
      </c>
      <c r="R2292" t="e">
        <f>TableOMP[[#This Row],[Avg]]+$U$2*TableOMP[[#This Row],[StdDev]]</f>
        <v>#N/A</v>
      </c>
      <c r="S2292" t="e">
        <f>IF(AND(TableOMP[[#This Row],[total_time]]&gt;=TableOMP[[#This Row],[Low]], TableOMP[[#This Row],[total_time]]&lt;=TableOMP[[#This Row],[High]]),1,0)</f>
        <v>#N/A</v>
      </c>
    </row>
    <row r="2293" spans="11:19" x14ac:dyDescent="0.25">
      <c r="K2293" t="str">
        <f t="shared" si="35"/>
        <v/>
      </c>
      <c r="N22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93" t="e">
        <f>VLOOKUP(TableOMP[[#This Row],[Label]],TableAvg[],2,FALSE)</f>
        <v>#N/A</v>
      </c>
      <c r="P2293" t="e">
        <f>VLOOKUP(TableOMP[[#This Row],[Label]],TableAvg[],3,FALSE)</f>
        <v>#N/A</v>
      </c>
      <c r="Q2293" t="e">
        <f>TableOMP[[#This Row],[Avg]]-$U$2*TableOMP[[#This Row],[StdDev]]</f>
        <v>#N/A</v>
      </c>
      <c r="R2293" t="e">
        <f>TableOMP[[#This Row],[Avg]]+$U$2*TableOMP[[#This Row],[StdDev]]</f>
        <v>#N/A</v>
      </c>
      <c r="S2293" t="e">
        <f>IF(AND(TableOMP[[#This Row],[total_time]]&gt;=TableOMP[[#This Row],[Low]], TableOMP[[#This Row],[total_time]]&lt;=TableOMP[[#This Row],[High]]),1,0)</f>
        <v>#N/A</v>
      </c>
    </row>
    <row r="2294" spans="11:19" x14ac:dyDescent="0.25">
      <c r="K2294" t="str">
        <f t="shared" si="35"/>
        <v/>
      </c>
      <c r="N22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94" t="e">
        <f>VLOOKUP(TableOMP[[#This Row],[Label]],TableAvg[],2,FALSE)</f>
        <v>#N/A</v>
      </c>
      <c r="P2294" t="e">
        <f>VLOOKUP(TableOMP[[#This Row],[Label]],TableAvg[],3,FALSE)</f>
        <v>#N/A</v>
      </c>
      <c r="Q2294" t="e">
        <f>TableOMP[[#This Row],[Avg]]-$U$2*TableOMP[[#This Row],[StdDev]]</f>
        <v>#N/A</v>
      </c>
      <c r="R2294" t="e">
        <f>TableOMP[[#This Row],[Avg]]+$U$2*TableOMP[[#This Row],[StdDev]]</f>
        <v>#N/A</v>
      </c>
      <c r="S2294" t="e">
        <f>IF(AND(TableOMP[[#This Row],[total_time]]&gt;=TableOMP[[#This Row],[Low]], TableOMP[[#This Row],[total_time]]&lt;=TableOMP[[#This Row],[High]]),1,0)</f>
        <v>#N/A</v>
      </c>
    </row>
    <row r="2295" spans="11:19" x14ac:dyDescent="0.25">
      <c r="K2295" t="str">
        <f t="shared" si="35"/>
        <v/>
      </c>
      <c r="N22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95" t="e">
        <f>VLOOKUP(TableOMP[[#This Row],[Label]],TableAvg[],2,FALSE)</f>
        <v>#N/A</v>
      </c>
      <c r="P2295" t="e">
        <f>VLOOKUP(TableOMP[[#This Row],[Label]],TableAvg[],3,FALSE)</f>
        <v>#N/A</v>
      </c>
      <c r="Q2295" t="e">
        <f>TableOMP[[#This Row],[Avg]]-$U$2*TableOMP[[#This Row],[StdDev]]</f>
        <v>#N/A</v>
      </c>
      <c r="R2295" t="e">
        <f>TableOMP[[#This Row],[Avg]]+$U$2*TableOMP[[#This Row],[StdDev]]</f>
        <v>#N/A</v>
      </c>
      <c r="S2295" t="e">
        <f>IF(AND(TableOMP[[#This Row],[total_time]]&gt;=TableOMP[[#This Row],[Low]], TableOMP[[#This Row],[total_time]]&lt;=TableOMP[[#This Row],[High]]),1,0)</f>
        <v>#N/A</v>
      </c>
    </row>
    <row r="2296" spans="11:19" x14ac:dyDescent="0.25">
      <c r="K2296" t="str">
        <f t="shared" si="35"/>
        <v/>
      </c>
      <c r="N22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96" t="e">
        <f>VLOOKUP(TableOMP[[#This Row],[Label]],TableAvg[],2,FALSE)</f>
        <v>#N/A</v>
      </c>
      <c r="P2296" t="e">
        <f>VLOOKUP(TableOMP[[#This Row],[Label]],TableAvg[],3,FALSE)</f>
        <v>#N/A</v>
      </c>
      <c r="Q2296" t="e">
        <f>TableOMP[[#This Row],[Avg]]-$U$2*TableOMP[[#This Row],[StdDev]]</f>
        <v>#N/A</v>
      </c>
      <c r="R2296" t="e">
        <f>TableOMP[[#This Row],[Avg]]+$U$2*TableOMP[[#This Row],[StdDev]]</f>
        <v>#N/A</v>
      </c>
      <c r="S2296" t="e">
        <f>IF(AND(TableOMP[[#This Row],[total_time]]&gt;=TableOMP[[#This Row],[Low]], TableOMP[[#This Row],[total_time]]&lt;=TableOMP[[#This Row],[High]]),1,0)</f>
        <v>#N/A</v>
      </c>
    </row>
    <row r="2297" spans="11:19" x14ac:dyDescent="0.25">
      <c r="K2297" t="str">
        <f t="shared" si="35"/>
        <v/>
      </c>
      <c r="N22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97" t="e">
        <f>VLOOKUP(TableOMP[[#This Row],[Label]],TableAvg[],2,FALSE)</f>
        <v>#N/A</v>
      </c>
      <c r="P2297" t="e">
        <f>VLOOKUP(TableOMP[[#This Row],[Label]],TableAvg[],3,FALSE)</f>
        <v>#N/A</v>
      </c>
      <c r="Q2297" t="e">
        <f>TableOMP[[#This Row],[Avg]]-$U$2*TableOMP[[#This Row],[StdDev]]</f>
        <v>#N/A</v>
      </c>
      <c r="R2297" t="e">
        <f>TableOMP[[#This Row],[Avg]]+$U$2*TableOMP[[#This Row],[StdDev]]</f>
        <v>#N/A</v>
      </c>
      <c r="S2297" t="e">
        <f>IF(AND(TableOMP[[#This Row],[total_time]]&gt;=TableOMP[[#This Row],[Low]], TableOMP[[#This Row],[total_time]]&lt;=TableOMP[[#This Row],[High]]),1,0)</f>
        <v>#N/A</v>
      </c>
    </row>
    <row r="2298" spans="11:19" x14ac:dyDescent="0.25">
      <c r="K2298" t="str">
        <f t="shared" si="35"/>
        <v/>
      </c>
      <c r="N22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98" t="e">
        <f>VLOOKUP(TableOMP[[#This Row],[Label]],TableAvg[],2,FALSE)</f>
        <v>#N/A</v>
      </c>
      <c r="P2298" t="e">
        <f>VLOOKUP(TableOMP[[#This Row],[Label]],TableAvg[],3,FALSE)</f>
        <v>#N/A</v>
      </c>
      <c r="Q2298" t="e">
        <f>TableOMP[[#This Row],[Avg]]-$U$2*TableOMP[[#This Row],[StdDev]]</f>
        <v>#N/A</v>
      </c>
      <c r="R2298" t="e">
        <f>TableOMP[[#This Row],[Avg]]+$U$2*TableOMP[[#This Row],[StdDev]]</f>
        <v>#N/A</v>
      </c>
      <c r="S2298" t="e">
        <f>IF(AND(TableOMP[[#This Row],[total_time]]&gt;=TableOMP[[#This Row],[Low]], TableOMP[[#This Row],[total_time]]&lt;=TableOMP[[#This Row],[High]]),1,0)</f>
        <v>#N/A</v>
      </c>
    </row>
    <row r="2299" spans="11:19" x14ac:dyDescent="0.25">
      <c r="K2299" t="str">
        <f t="shared" si="35"/>
        <v/>
      </c>
      <c r="N22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299" t="e">
        <f>VLOOKUP(TableOMP[[#This Row],[Label]],TableAvg[],2,FALSE)</f>
        <v>#N/A</v>
      </c>
      <c r="P2299" t="e">
        <f>VLOOKUP(TableOMP[[#This Row],[Label]],TableAvg[],3,FALSE)</f>
        <v>#N/A</v>
      </c>
      <c r="Q2299" t="e">
        <f>TableOMP[[#This Row],[Avg]]-$U$2*TableOMP[[#This Row],[StdDev]]</f>
        <v>#N/A</v>
      </c>
      <c r="R2299" t="e">
        <f>TableOMP[[#This Row],[Avg]]+$U$2*TableOMP[[#This Row],[StdDev]]</f>
        <v>#N/A</v>
      </c>
      <c r="S2299" t="e">
        <f>IF(AND(TableOMP[[#This Row],[total_time]]&gt;=TableOMP[[#This Row],[Low]], TableOMP[[#This Row],[total_time]]&lt;=TableOMP[[#This Row],[High]]),1,0)</f>
        <v>#N/A</v>
      </c>
    </row>
    <row r="2300" spans="11:19" x14ac:dyDescent="0.25">
      <c r="K2300" t="str">
        <f t="shared" si="35"/>
        <v/>
      </c>
      <c r="N23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00" t="e">
        <f>VLOOKUP(TableOMP[[#This Row],[Label]],TableAvg[],2,FALSE)</f>
        <v>#N/A</v>
      </c>
      <c r="P2300" t="e">
        <f>VLOOKUP(TableOMP[[#This Row],[Label]],TableAvg[],3,FALSE)</f>
        <v>#N/A</v>
      </c>
      <c r="Q2300" t="e">
        <f>TableOMP[[#This Row],[Avg]]-$U$2*TableOMP[[#This Row],[StdDev]]</f>
        <v>#N/A</v>
      </c>
      <c r="R2300" t="e">
        <f>TableOMP[[#This Row],[Avg]]+$U$2*TableOMP[[#This Row],[StdDev]]</f>
        <v>#N/A</v>
      </c>
      <c r="S2300" t="e">
        <f>IF(AND(TableOMP[[#This Row],[total_time]]&gt;=TableOMP[[#This Row],[Low]], TableOMP[[#This Row],[total_time]]&lt;=TableOMP[[#This Row],[High]]),1,0)</f>
        <v>#N/A</v>
      </c>
    </row>
    <row r="2301" spans="11:19" x14ac:dyDescent="0.25">
      <c r="K2301" t="str">
        <f t="shared" si="35"/>
        <v/>
      </c>
      <c r="N23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01" t="e">
        <f>VLOOKUP(TableOMP[[#This Row],[Label]],TableAvg[],2,FALSE)</f>
        <v>#N/A</v>
      </c>
      <c r="P2301" t="e">
        <f>VLOOKUP(TableOMP[[#This Row],[Label]],TableAvg[],3,FALSE)</f>
        <v>#N/A</v>
      </c>
      <c r="Q2301" t="e">
        <f>TableOMP[[#This Row],[Avg]]-$U$2*TableOMP[[#This Row],[StdDev]]</f>
        <v>#N/A</v>
      </c>
      <c r="R2301" t="e">
        <f>TableOMP[[#This Row],[Avg]]+$U$2*TableOMP[[#This Row],[StdDev]]</f>
        <v>#N/A</v>
      </c>
      <c r="S2301" t="e">
        <f>IF(AND(TableOMP[[#This Row],[total_time]]&gt;=TableOMP[[#This Row],[Low]], TableOMP[[#This Row],[total_time]]&lt;=TableOMP[[#This Row],[High]]),1,0)</f>
        <v>#N/A</v>
      </c>
    </row>
    <row r="2302" spans="11:19" x14ac:dyDescent="0.25">
      <c r="K2302" t="str">
        <f t="shared" si="35"/>
        <v/>
      </c>
      <c r="N23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02" t="e">
        <f>VLOOKUP(TableOMP[[#This Row],[Label]],TableAvg[],2,FALSE)</f>
        <v>#N/A</v>
      </c>
      <c r="P2302" t="e">
        <f>VLOOKUP(TableOMP[[#This Row],[Label]],TableAvg[],3,FALSE)</f>
        <v>#N/A</v>
      </c>
      <c r="Q2302" t="e">
        <f>TableOMP[[#This Row],[Avg]]-$U$2*TableOMP[[#This Row],[StdDev]]</f>
        <v>#N/A</v>
      </c>
      <c r="R2302" t="e">
        <f>TableOMP[[#This Row],[Avg]]+$U$2*TableOMP[[#This Row],[StdDev]]</f>
        <v>#N/A</v>
      </c>
      <c r="S2302" t="e">
        <f>IF(AND(TableOMP[[#This Row],[total_time]]&gt;=TableOMP[[#This Row],[Low]], TableOMP[[#This Row],[total_time]]&lt;=TableOMP[[#This Row],[High]]),1,0)</f>
        <v>#N/A</v>
      </c>
    </row>
    <row r="2303" spans="11:19" x14ac:dyDescent="0.25">
      <c r="K2303" t="str">
        <f t="shared" si="35"/>
        <v/>
      </c>
      <c r="N23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03" t="e">
        <f>VLOOKUP(TableOMP[[#This Row],[Label]],TableAvg[],2,FALSE)</f>
        <v>#N/A</v>
      </c>
      <c r="P2303" t="e">
        <f>VLOOKUP(TableOMP[[#This Row],[Label]],TableAvg[],3,FALSE)</f>
        <v>#N/A</v>
      </c>
      <c r="Q2303" t="e">
        <f>TableOMP[[#This Row],[Avg]]-$U$2*TableOMP[[#This Row],[StdDev]]</f>
        <v>#N/A</v>
      </c>
      <c r="R2303" t="e">
        <f>TableOMP[[#This Row],[Avg]]+$U$2*TableOMP[[#This Row],[StdDev]]</f>
        <v>#N/A</v>
      </c>
      <c r="S2303" t="e">
        <f>IF(AND(TableOMP[[#This Row],[total_time]]&gt;=TableOMP[[#This Row],[Low]], TableOMP[[#This Row],[total_time]]&lt;=TableOMP[[#This Row],[High]]),1,0)</f>
        <v>#N/A</v>
      </c>
    </row>
    <row r="2304" spans="11:19" x14ac:dyDescent="0.25">
      <c r="K2304" t="str">
        <f t="shared" si="35"/>
        <v/>
      </c>
      <c r="N23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04" t="e">
        <f>VLOOKUP(TableOMP[[#This Row],[Label]],TableAvg[],2,FALSE)</f>
        <v>#N/A</v>
      </c>
      <c r="P2304" t="e">
        <f>VLOOKUP(TableOMP[[#This Row],[Label]],TableAvg[],3,FALSE)</f>
        <v>#N/A</v>
      </c>
      <c r="Q2304" t="e">
        <f>TableOMP[[#This Row],[Avg]]-$U$2*TableOMP[[#This Row],[StdDev]]</f>
        <v>#N/A</v>
      </c>
      <c r="R2304" t="e">
        <f>TableOMP[[#This Row],[Avg]]+$U$2*TableOMP[[#This Row],[StdDev]]</f>
        <v>#N/A</v>
      </c>
      <c r="S2304" t="e">
        <f>IF(AND(TableOMP[[#This Row],[total_time]]&gt;=TableOMP[[#This Row],[Low]], TableOMP[[#This Row],[total_time]]&lt;=TableOMP[[#This Row],[High]]),1,0)</f>
        <v>#N/A</v>
      </c>
    </row>
    <row r="2305" spans="11:19" x14ac:dyDescent="0.25">
      <c r="K2305" t="str">
        <f t="shared" si="35"/>
        <v/>
      </c>
      <c r="N23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05" t="e">
        <f>VLOOKUP(TableOMP[[#This Row],[Label]],TableAvg[],2,FALSE)</f>
        <v>#N/A</v>
      </c>
      <c r="P2305" t="e">
        <f>VLOOKUP(TableOMP[[#This Row],[Label]],TableAvg[],3,FALSE)</f>
        <v>#N/A</v>
      </c>
      <c r="Q2305" t="e">
        <f>TableOMP[[#This Row],[Avg]]-$U$2*TableOMP[[#This Row],[StdDev]]</f>
        <v>#N/A</v>
      </c>
      <c r="R2305" t="e">
        <f>TableOMP[[#This Row],[Avg]]+$U$2*TableOMP[[#This Row],[StdDev]]</f>
        <v>#N/A</v>
      </c>
      <c r="S2305" t="e">
        <f>IF(AND(TableOMP[[#This Row],[total_time]]&gt;=TableOMP[[#This Row],[Low]], TableOMP[[#This Row],[total_time]]&lt;=TableOMP[[#This Row],[High]]),1,0)</f>
        <v>#N/A</v>
      </c>
    </row>
    <row r="2306" spans="11:19" x14ac:dyDescent="0.25">
      <c r="K2306" t="str">
        <f t="shared" si="35"/>
        <v/>
      </c>
      <c r="N23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06" t="e">
        <f>VLOOKUP(TableOMP[[#This Row],[Label]],TableAvg[],2,FALSE)</f>
        <v>#N/A</v>
      </c>
      <c r="P2306" t="e">
        <f>VLOOKUP(TableOMP[[#This Row],[Label]],TableAvg[],3,FALSE)</f>
        <v>#N/A</v>
      </c>
      <c r="Q2306" t="e">
        <f>TableOMP[[#This Row],[Avg]]-$U$2*TableOMP[[#This Row],[StdDev]]</f>
        <v>#N/A</v>
      </c>
      <c r="R2306" t="e">
        <f>TableOMP[[#This Row],[Avg]]+$U$2*TableOMP[[#This Row],[StdDev]]</f>
        <v>#N/A</v>
      </c>
      <c r="S2306" t="e">
        <f>IF(AND(TableOMP[[#This Row],[total_time]]&gt;=TableOMP[[#This Row],[Low]], TableOMP[[#This Row],[total_time]]&lt;=TableOMP[[#This Row],[High]]),1,0)</f>
        <v>#N/A</v>
      </c>
    </row>
    <row r="2307" spans="11:19" x14ac:dyDescent="0.25">
      <c r="K2307" t="str">
        <f t="shared" ref="K2307:K2370" si="36">MID(M2307,22,1)</f>
        <v/>
      </c>
      <c r="N23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07" t="e">
        <f>VLOOKUP(TableOMP[[#This Row],[Label]],TableAvg[],2,FALSE)</f>
        <v>#N/A</v>
      </c>
      <c r="P2307" t="e">
        <f>VLOOKUP(TableOMP[[#This Row],[Label]],TableAvg[],3,FALSE)</f>
        <v>#N/A</v>
      </c>
      <c r="Q2307" t="e">
        <f>TableOMP[[#This Row],[Avg]]-$U$2*TableOMP[[#This Row],[StdDev]]</f>
        <v>#N/A</v>
      </c>
      <c r="R2307" t="e">
        <f>TableOMP[[#This Row],[Avg]]+$U$2*TableOMP[[#This Row],[StdDev]]</f>
        <v>#N/A</v>
      </c>
      <c r="S2307" t="e">
        <f>IF(AND(TableOMP[[#This Row],[total_time]]&gt;=TableOMP[[#This Row],[Low]], TableOMP[[#This Row],[total_time]]&lt;=TableOMP[[#This Row],[High]]),1,0)</f>
        <v>#N/A</v>
      </c>
    </row>
    <row r="2308" spans="11:19" x14ac:dyDescent="0.25">
      <c r="K2308" t="str">
        <f t="shared" si="36"/>
        <v/>
      </c>
      <c r="N23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08" t="e">
        <f>VLOOKUP(TableOMP[[#This Row],[Label]],TableAvg[],2,FALSE)</f>
        <v>#N/A</v>
      </c>
      <c r="P2308" t="e">
        <f>VLOOKUP(TableOMP[[#This Row],[Label]],TableAvg[],3,FALSE)</f>
        <v>#N/A</v>
      </c>
      <c r="Q2308" t="e">
        <f>TableOMP[[#This Row],[Avg]]-$U$2*TableOMP[[#This Row],[StdDev]]</f>
        <v>#N/A</v>
      </c>
      <c r="R2308" t="e">
        <f>TableOMP[[#This Row],[Avg]]+$U$2*TableOMP[[#This Row],[StdDev]]</f>
        <v>#N/A</v>
      </c>
      <c r="S2308" t="e">
        <f>IF(AND(TableOMP[[#This Row],[total_time]]&gt;=TableOMP[[#This Row],[Low]], TableOMP[[#This Row],[total_time]]&lt;=TableOMP[[#This Row],[High]]),1,0)</f>
        <v>#N/A</v>
      </c>
    </row>
    <row r="2309" spans="11:19" x14ac:dyDescent="0.25">
      <c r="K2309" t="str">
        <f t="shared" si="36"/>
        <v/>
      </c>
      <c r="N23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09" t="e">
        <f>VLOOKUP(TableOMP[[#This Row],[Label]],TableAvg[],2,FALSE)</f>
        <v>#N/A</v>
      </c>
      <c r="P2309" t="e">
        <f>VLOOKUP(TableOMP[[#This Row],[Label]],TableAvg[],3,FALSE)</f>
        <v>#N/A</v>
      </c>
      <c r="Q2309" t="e">
        <f>TableOMP[[#This Row],[Avg]]-$U$2*TableOMP[[#This Row],[StdDev]]</f>
        <v>#N/A</v>
      </c>
      <c r="R2309" t="e">
        <f>TableOMP[[#This Row],[Avg]]+$U$2*TableOMP[[#This Row],[StdDev]]</f>
        <v>#N/A</v>
      </c>
      <c r="S2309" t="e">
        <f>IF(AND(TableOMP[[#This Row],[total_time]]&gt;=TableOMP[[#This Row],[Low]], TableOMP[[#This Row],[total_time]]&lt;=TableOMP[[#This Row],[High]]),1,0)</f>
        <v>#N/A</v>
      </c>
    </row>
    <row r="2310" spans="11:19" x14ac:dyDescent="0.25">
      <c r="K2310" t="str">
        <f t="shared" si="36"/>
        <v/>
      </c>
      <c r="N23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10" t="e">
        <f>VLOOKUP(TableOMP[[#This Row],[Label]],TableAvg[],2,FALSE)</f>
        <v>#N/A</v>
      </c>
      <c r="P2310" t="e">
        <f>VLOOKUP(TableOMP[[#This Row],[Label]],TableAvg[],3,FALSE)</f>
        <v>#N/A</v>
      </c>
      <c r="Q2310" t="e">
        <f>TableOMP[[#This Row],[Avg]]-$U$2*TableOMP[[#This Row],[StdDev]]</f>
        <v>#N/A</v>
      </c>
      <c r="R2310" t="e">
        <f>TableOMP[[#This Row],[Avg]]+$U$2*TableOMP[[#This Row],[StdDev]]</f>
        <v>#N/A</v>
      </c>
      <c r="S2310" t="e">
        <f>IF(AND(TableOMP[[#This Row],[total_time]]&gt;=TableOMP[[#This Row],[Low]], TableOMP[[#This Row],[total_time]]&lt;=TableOMP[[#This Row],[High]]),1,0)</f>
        <v>#N/A</v>
      </c>
    </row>
    <row r="2311" spans="11:19" x14ac:dyDescent="0.25">
      <c r="K2311" t="str">
        <f t="shared" si="36"/>
        <v/>
      </c>
      <c r="N23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11" t="e">
        <f>VLOOKUP(TableOMP[[#This Row],[Label]],TableAvg[],2,FALSE)</f>
        <v>#N/A</v>
      </c>
      <c r="P2311" t="e">
        <f>VLOOKUP(TableOMP[[#This Row],[Label]],TableAvg[],3,FALSE)</f>
        <v>#N/A</v>
      </c>
      <c r="Q2311" t="e">
        <f>TableOMP[[#This Row],[Avg]]-$U$2*TableOMP[[#This Row],[StdDev]]</f>
        <v>#N/A</v>
      </c>
      <c r="R2311" t="e">
        <f>TableOMP[[#This Row],[Avg]]+$U$2*TableOMP[[#This Row],[StdDev]]</f>
        <v>#N/A</v>
      </c>
      <c r="S2311" t="e">
        <f>IF(AND(TableOMP[[#This Row],[total_time]]&gt;=TableOMP[[#This Row],[Low]], TableOMP[[#This Row],[total_time]]&lt;=TableOMP[[#This Row],[High]]),1,0)</f>
        <v>#N/A</v>
      </c>
    </row>
    <row r="2312" spans="11:19" x14ac:dyDescent="0.25">
      <c r="K2312" t="str">
        <f t="shared" si="36"/>
        <v/>
      </c>
      <c r="N23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12" t="e">
        <f>VLOOKUP(TableOMP[[#This Row],[Label]],TableAvg[],2,FALSE)</f>
        <v>#N/A</v>
      </c>
      <c r="P2312" t="e">
        <f>VLOOKUP(TableOMP[[#This Row],[Label]],TableAvg[],3,FALSE)</f>
        <v>#N/A</v>
      </c>
      <c r="Q2312" t="e">
        <f>TableOMP[[#This Row],[Avg]]-$U$2*TableOMP[[#This Row],[StdDev]]</f>
        <v>#N/A</v>
      </c>
      <c r="R2312" t="e">
        <f>TableOMP[[#This Row],[Avg]]+$U$2*TableOMP[[#This Row],[StdDev]]</f>
        <v>#N/A</v>
      </c>
      <c r="S2312" t="e">
        <f>IF(AND(TableOMP[[#This Row],[total_time]]&gt;=TableOMP[[#This Row],[Low]], TableOMP[[#This Row],[total_time]]&lt;=TableOMP[[#This Row],[High]]),1,0)</f>
        <v>#N/A</v>
      </c>
    </row>
    <row r="2313" spans="11:19" x14ac:dyDescent="0.25">
      <c r="K2313" t="str">
        <f t="shared" si="36"/>
        <v/>
      </c>
      <c r="N23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13" t="e">
        <f>VLOOKUP(TableOMP[[#This Row],[Label]],TableAvg[],2,FALSE)</f>
        <v>#N/A</v>
      </c>
      <c r="P2313" t="e">
        <f>VLOOKUP(TableOMP[[#This Row],[Label]],TableAvg[],3,FALSE)</f>
        <v>#N/A</v>
      </c>
      <c r="Q2313" t="e">
        <f>TableOMP[[#This Row],[Avg]]-$U$2*TableOMP[[#This Row],[StdDev]]</f>
        <v>#N/A</v>
      </c>
      <c r="R2313" t="e">
        <f>TableOMP[[#This Row],[Avg]]+$U$2*TableOMP[[#This Row],[StdDev]]</f>
        <v>#N/A</v>
      </c>
      <c r="S2313" t="e">
        <f>IF(AND(TableOMP[[#This Row],[total_time]]&gt;=TableOMP[[#This Row],[Low]], TableOMP[[#This Row],[total_time]]&lt;=TableOMP[[#This Row],[High]]),1,0)</f>
        <v>#N/A</v>
      </c>
    </row>
    <row r="2314" spans="11:19" x14ac:dyDescent="0.25">
      <c r="K2314" t="str">
        <f t="shared" si="36"/>
        <v/>
      </c>
      <c r="N23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14" t="e">
        <f>VLOOKUP(TableOMP[[#This Row],[Label]],TableAvg[],2,FALSE)</f>
        <v>#N/A</v>
      </c>
      <c r="P2314" t="e">
        <f>VLOOKUP(TableOMP[[#This Row],[Label]],TableAvg[],3,FALSE)</f>
        <v>#N/A</v>
      </c>
      <c r="Q2314" t="e">
        <f>TableOMP[[#This Row],[Avg]]-$U$2*TableOMP[[#This Row],[StdDev]]</f>
        <v>#N/A</v>
      </c>
      <c r="R2314" t="e">
        <f>TableOMP[[#This Row],[Avg]]+$U$2*TableOMP[[#This Row],[StdDev]]</f>
        <v>#N/A</v>
      </c>
      <c r="S2314" t="e">
        <f>IF(AND(TableOMP[[#This Row],[total_time]]&gt;=TableOMP[[#This Row],[Low]], TableOMP[[#This Row],[total_time]]&lt;=TableOMP[[#This Row],[High]]),1,0)</f>
        <v>#N/A</v>
      </c>
    </row>
    <row r="2315" spans="11:19" x14ac:dyDescent="0.25">
      <c r="K2315" t="str">
        <f t="shared" si="36"/>
        <v/>
      </c>
      <c r="N23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15" t="e">
        <f>VLOOKUP(TableOMP[[#This Row],[Label]],TableAvg[],2,FALSE)</f>
        <v>#N/A</v>
      </c>
      <c r="P2315" t="e">
        <f>VLOOKUP(TableOMP[[#This Row],[Label]],TableAvg[],3,FALSE)</f>
        <v>#N/A</v>
      </c>
      <c r="Q2315" t="e">
        <f>TableOMP[[#This Row],[Avg]]-$U$2*TableOMP[[#This Row],[StdDev]]</f>
        <v>#N/A</v>
      </c>
      <c r="R2315" t="e">
        <f>TableOMP[[#This Row],[Avg]]+$U$2*TableOMP[[#This Row],[StdDev]]</f>
        <v>#N/A</v>
      </c>
      <c r="S2315" t="e">
        <f>IF(AND(TableOMP[[#This Row],[total_time]]&gt;=TableOMP[[#This Row],[Low]], TableOMP[[#This Row],[total_time]]&lt;=TableOMP[[#This Row],[High]]),1,0)</f>
        <v>#N/A</v>
      </c>
    </row>
    <row r="2316" spans="11:19" x14ac:dyDescent="0.25">
      <c r="K2316" t="str">
        <f t="shared" si="36"/>
        <v/>
      </c>
      <c r="N23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16" t="e">
        <f>VLOOKUP(TableOMP[[#This Row],[Label]],TableAvg[],2,FALSE)</f>
        <v>#N/A</v>
      </c>
      <c r="P2316" t="e">
        <f>VLOOKUP(TableOMP[[#This Row],[Label]],TableAvg[],3,FALSE)</f>
        <v>#N/A</v>
      </c>
      <c r="Q2316" t="e">
        <f>TableOMP[[#This Row],[Avg]]-$U$2*TableOMP[[#This Row],[StdDev]]</f>
        <v>#N/A</v>
      </c>
      <c r="R2316" t="e">
        <f>TableOMP[[#This Row],[Avg]]+$U$2*TableOMP[[#This Row],[StdDev]]</f>
        <v>#N/A</v>
      </c>
      <c r="S2316" t="e">
        <f>IF(AND(TableOMP[[#This Row],[total_time]]&gt;=TableOMP[[#This Row],[Low]], TableOMP[[#This Row],[total_time]]&lt;=TableOMP[[#This Row],[High]]),1,0)</f>
        <v>#N/A</v>
      </c>
    </row>
    <row r="2317" spans="11:19" x14ac:dyDescent="0.25">
      <c r="K2317" t="str">
        <f t="shared" si="36"/>
        <v/>
      </c>
      <c r="N23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17" t="e">
        <f>VLOOKUP(TableOMP[[#This Row],[Label]],TableAvg[],2,FALSE)</f>
        <v>#N/A</v>
      </c>
      <c r="P2317" t="e">
        <f>VLOOKUP(TableOMP[[#This Row],[Label]],TableAvg[],3,FALSE)</f>
        <v>#N/A</v>
      </c>
      <c r="Q2317" t="e">
        <f>TableOMP[[#This Row],[Avg]]-$U$2*TableOMP[[#This Row],[StdDev]]</f>
        <v>#N/A</v>
      </c>
      <c r="R2317" t="e">
        <f>TableOMP[[#This Row],[Avg]]+$U$2*TableOMP[[#This Row],[StdDev]]</f>
        <v>#N/A</v>
      </c>
      <c r="S2317" t="e">
        <f>IF(AND(TableOMP[[#This Row],[total_time]]&gt;=TableOMP[[#This Row],[Low]], TableOMP[[#This Row],[total_time]]&lt;=TableOMP[[#This Row],[High]]),1,0)</f>
        <v>#N/A</v>
      </c>
    </row>
    <row r="2318" spans="11:19" x14ac:dyDescent="0.25">
      <c r="K2318" t="str">
        <f t="shared" si="36"/>
        <v/>
      </c>
      <c r="N23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18" t="e">
        <f>VLOOKUP(TableOMP[[#This Row],[Label]],TableAvg[],2,FALSE)</f>
        <v>#N/A</v>
      </c>
      <c r="P2318" t="e">
        <f>VLOOKUP(TableOMP[[#This Row],[Label]],TableAvg[],3,FALSE)</f>
        <v>#N/A</v>
      </c>
      <c r="Q2318" t="e">
        <f>TableOMP[[#This Row],[Avg]]-$U$2*TableOMP[[#This Row],[StdDev]]</f>
        <v>#N/A</v>
      </c>
      <c r="R2318" t="e">
        <f>TableOMP[[#This Row],[Avg]]+$U$2*TableOMP[[#This Row],[StdDev]]</f>
        <v>#N/A</v>
      </c>
      <c r="S2318" t="e">
        <f>IF(AND(TableOMP[[#This Row],[total_time]]&gt;=TableOMP[[#This Row],[Low]], TableOMP[[#This Row],[total_time]]&lt;=TableOMP[[#This Row],[High]]),1,0)</f>
        <v>#N/A</v>
      </c>
    </row>
    <row r="2319" spans="11:19" x14ac:dyDescent="0.25">
      <c r="K2319" t="str">
        <f t="shared" si="36"/>
        <v/>
      </c>
      <c r="N23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19" t="e">
        <f>VLOOKUP(TableOMP[[#This Row],[Label]],TableAvg[],2,FALSE)</f>
        <v>#N/A</v>
      </c>
      <c r="P2319" t="e">
        <f>VLOOKUP(TableOMP[[#This Row],[Label]],TableAvg[],3,FALSE)</f>
        <v>#N/A</v>
      </c>
      <c r="Q2319" t="e">
        <f>TableOMP[[#This Row],[Avg]]-$U$2*TableOMP[[#This Row],[StdDev]]</f>
        <v>#N/A</v>
      </c>
      <c r="R2319" t="e">
        <f>TableOMP[[#This Row],[Avg]]+$U$2*TableOMP[[#This Row],[StdDev]]</f>
        <v>#N/A</v>
      </c>
      <c r="S2319" t="e">
        <f>IF(AND(TableOMP[[#This Row],[total_time]]&gt;=TableOMP[[#This Row],[Low]], TableOMP[[#This Row],[total_time]]&lt;=TableOMP[[#This Row],[High]]),1,0)</f>
        <v>#N/A</v>
      </c>
    </row>
    <row r="2320" spans="11:19" x14ac:dyDescent="0.25">
      <c r="K2320" t="str">
        <f t="shared" si="36"/>
        <v/>
      </c>
      <c r="N23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20" t="e">
        <f>VLOOKUP(TableOMP[[#This Row],[Label]],TableAvg[],2,FALSE)</f>
        <v>#N/A</v>
      </c>
      <c r="P2320" t="e">
        <f>VLOOKUP(TableOMP[[#This Row],[Label]],TableAvg[],3,FALSE)</f>
        <v>#N/A</v>
      </c>
      <c r="Q2320" t="e">
        <f>TableOMP[[#This Row],[Avg]]-$U$2*TableOMP[[#This Row],[StdDev]]</f>
        <v>#N/A</v>
      </c>
      <c r="R2320" t="e">
        <f>TableOMP[[#This Row],[Avg]]+$U$2*TableOMP[[#This Row],[StdDev]]</f>
        <v>#N/A</v>
      </c>
      <c r="S2320" t="e">
        <f>IF(AND(TableOMP[[#This Row],[total_time]]&gt;=TableOMP[[#This Row],[Low]], TableOMP[[#This Row],[total_time]]&lt;=TableOMP[[#This Row],[High]]),1,0)</f>
        <v>#N/A</v>
      </c>
    </row>
    <row r="2321" spans="11:19" x14ac:dyDescent="0.25">
      <c r="K2321" t="str">
        <f t="shared" si="36"/>
        <v/>
      </c>
      <c r="N23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21" t="e">
        <f>VLOOKUP(TableOMP[[#This Row],[Label]],TableAvg[],2,FALSE)</f>
        <v>#N/A</v>
      </c>
      <c r="P2321" t="e">
        <f>VLOOKUP(TableOMP[[#This Row],[Label]],TableAvg[],3,FALSE)</f>
        <v>#N/A</v>
      </c>
      <c r="Q2321" t="e">
        <f>TableOMP[[#This Row],[Avg]]-$U$2*TableOMP[[#This Row],[StdDev]]</f>
        <v>#N/A</v>
      </c>
      <c r="R2321" t="e">
        <f>TableOMP[[#This Row],[Avg]]+$U$2*TableOMP[[#This Row],[StdDev]]</f>
        <v>#N/A</v>
      </c>
      <c r="S2321" t="e">
        <f>IF(AND(TableOMP[[#This Row],[total_time]]&gt;=TableOMP[[#This Row],[Low]], TableOMP[[#This Row],[total_time]]&lt;=TableOMP[[#This Row],[High]]),1,0)</f>
        <v>#N/A</v>
      </c>
    </row>
    <row r="2322" spans="11:19" x14ac:dyDescent="0.25">
      <c r="K2322" t="str">
        <f t="shared" si="36"/>
        <v/>
      </c>
      <c r="N23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22" t="e">
        <f>VLOOKUP(TableOMP[[#This Row],[Label]],TableAvg[],2,FALSE)</f>
        <v>#N/A</v>
      </c>
      <c r="P2322" t="e">
        <f>VLOOKUP(TableOMP[[#This Row],[Label]],TableAvg[],3,FALSE)</f>
        <v>#N/A</v>
      </c>
      <c r="Q2322" t="e">
        <f>TableOMP[[#This Row],[Avg]]-$U$2*TableOMP[[#This Row],[StdDev]]</f>
        <v>#N/A</v>
      </c>
      <c r="R2322" t="e">
        <f>TableOMP[[#This Row],[Avg]]+$U$2*TableOMP[[#This Row],[StdDev]]</f>
        <v>#N/A</v>
      </c>
      <c r="S2322" t="e">
        <f>IF(AND(TableOMP[[#This Row],[total_time]]&gt;=TableOMP[[#This Row],[Low]], TableOMP[[#This Row],[total_time]]&lt;=TableOMP[[#This Row],[High]]),1,0)</f>
        <v>#N/A</v>
      </c>
    </row>
    <row r="2323" spans="11:19" x14ac:dyDescent="0.25">
      <c r="K2323" t="str">
        <f t="shared" si="36"/>
        <v/>
      </c>
      <c r="N23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23" t="e">
        <f>VLOOKUP(TableOMP[[#This Row],[Label]],TableAvg[],2,FALSE)</f>
        <v>#N/A</v>
      </c>
      <c r="P2323" t="e">
        <f>VLOOKUP(TableOMP[[#This Row],[Label]],TableAvg[],3,FALSE)</f>
        <v>#N/A</v>
      </c>
      <c r="Q2323" t="e">
        <f>TableOMP[[#This Row],[Avg]]-$U$2*TableOMP[[#This Row],[StdDev]]</f>
        <v>#N/A</v>
      </c>
      <c r="R2323" t="e">
        <f>TableOMP[[#This Row],[Avg]]+$U$2*TableOMP[[#This Row],[StdDev]]</f>
        <v>#N/A</v>
      </c>
      <c r="S2323" t="e">
        <f>IF(AND(TableOMP[[#This Row],[total_time]]&gt;=TableOMP[[#This Row],[Low]], TableOMP[[#This Row],[total_time]]&lt;=TableOMP[[#This Row],[High]]),1,0)</f>
        <v>#N/A</v>
      </c>
    </row>
    <row r="2324" spans="11:19" x14ac:dyDescent="0.25">
      <c r="K2324" t="str">
        <f t="shared" si="36"/>
        <v/>
      </c>
      <c r="N23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24" t="e">
        <f>VLOOKUP(TableOMP[[#This Row],[Label]],TableAvg[],2,FALSE)</f>
        <v>#N/A</v>
      </c>
      <c r="P2324" t="e">
        <f>VLOOKUP(TableOMP[[#This Row],[Label]],TableAvg[],3,FALSE)</f>
        <v>#N/A</v>
      </c>
      <c r="Q2324" t="e">
        <f>TableOMP[[#This Row],[Avg]]-$U$2*TableOMP[[#This Row],[StdDev]]</f>
        <v>#N/A</v>
      </c>
      <c r="R2324" t="e">
        <f>TableOMP[[#This Row],[Avg]]+$U$2*TableOMP[[#This Row],[StdDev]]</f>
        <v>#N/A</v>
      </c>
      <c r="S2324" t="e">
        <f>IF(AND(TableOMP[[#This Row],[total_time]]&gt;=TableOMP[[#This Row],[Low]], TableOMP[[#This Row],[total_time]]&lt;=TableOMP[[#This Row],[High]]),1,0)</f>
        <v>#N/A</v>
      </c>
    </row>
    <row r="2325" spans="11:19" x14ac:dyDescent="0.25">
      <c r="K2325" t="str">
        <f t="shared" si="36"/>
        <v/>
      </c>
      <c r="N23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25" t="e">
        <f>VLOOKUP(TableOMP[[#This Row],[Label]],TableAvg[],2,FALSE)</f>
        <v>#N/A</v>
      </c>
      <c r="P2325" t="e">
        <f>VLOOKUP(TableOMP[[#This Row],[Label]],TableAvg[],3,FALSE)</f>
        <v>#N/A</v>
      </c>
      <c r="Q2325" t="e">
        <f>TableOMP[[#This Row],[Avg]]-$U$2*TableOMP[[#This Row],[StdDev]]</f>
        <v>#N/A</v>
      </c>
      <c r="R2325" t="e">
        <f>TableOMP[[#This Row],[Avg]]+$U$2*TableOMP[[#This Row],[StdDev]]</f>
        <v>#N/A</v>
      </c>
      <c r="S2325" t="e">
        <f>IF(AND(TableOMP[[#This Row],[total_time]]&gt;=TableOMP[[#This Row],[Low]], TableOMP[[#This Row],[total_time]]&lt;=TableOMP[[#This Row],[High]]),1,0)</f>
        <v>#N/A</v>
      </c>
    </row>
    <row r="2326" spans="11:19" x14ac:dyDescent="0.25">
      <c r="K2326" t="str">
        <f t="shared" si="36"/>
        <v/>
      </c>
      <c r="N23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26" t="e">
        <f>VLOOKUP(TableOMP[[#This Row],[Label]],TableAvg[],2,FALSE)</f>
        <v>#N/A</v>
      </c>
      <c r="P2326" t="e">
        <f>VLOOKUP(TableOMP[[#This Row],[Label]],TableAvg[],3,FALSE)</f>
        <v>#N/A</v>
      </c>
      <c r="Q2326" t="e">
        <f>TableOMP[[#This Row],[Avg]]-$U$2*TableOMP[[#This Row],[StdDev]]</f>
        <v>#N/A</v>
      </c>
      <c r="R2326" t="e">
        <f>TableOMP[[#This Row],[Avg]]+$U$2*TableOMP[[#This Row],[StdDev]]</f>
        <v>#N/A</v>
      </c>
      <c r="S2326" t="e">
        <f>IF(AND(TableOMP[[#This Row],[total_time]]&gt;=TableOMP[[#This Row],[Low]], TableOMP[[#This Row],[total_time]]&lt;=TableOMP[[#This Row],[High]]),1,0)</f>
        <v>#N/A</v>
      </c>
    </row>
    <row r="2327" spans="11:19" x14ac:dyDescent="0.25">
      <c r="K2327" t="str">
        <f t="shared" si="36"/>
        <v/>
      </c>
      <c r="N23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27" t="e">
        <f>VLOOKUP(TableOMP[[#This Row],[Label]],TableAvg[],2,FALSE)</f>
        <v>#N/A</v>
      </c>
      <c r="P2327" t="e">
        <f>VLOOKUP(TableOMP[[#This Row],[Label]],TableAvg[],3,FALSE)</f>
        <v>#N/A</v>
      </c>
      <c r="Q2327" t="e">
        <f>TableOMP[[#This Row],[Avg]]-$U$2*TableOMP[[#This Row],[StdDev]]</f>
        <v>#N/A</v>
      </c>
      <c r="R2327" t="e">
        <f>TableOMP[[#This Row],[Avg]]+$U$2*TableOMP[[#This Row],[StdDev]]</f>
        <v>#N/A</v>
      </c>
      <c r="S2327" t="e">
        <f>IF(AND(TableOMP[[#This Row],[total_time]]&gt;=TableOMP[[#This Row],[Low]], TableOMP[[#This Row],[total_time]]&lt;=TableOMP[[#This Row],[High]]),1,0)</f>
        <v>#N/A</v>
      </c>
    </row>
    <row r="2328" spans="11:19" x14ac:dyDescent="0.25">
      <c r="K2328" t="str">
        <f t="shared" si="36"/>
        <v/>
      </c>
      <c r="N23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28" t="e">
        <f>VLOOKUP(TableOMP[[#This Row],[Label]],TableAvg[],2,FALSE)</f>
        <v>#N/A</v>
      </c>
      <c r="P2328" t="e">
        <f>VLOOKUP(TableOMP[[#This Row],[Label]],TableAvg[],3,FALSE)</f>
        <v>#N/A</v>
      </c>
      <c r="Q2328" t="e">
        <f>TableOMP[[#This Row],[Avg]]-$U$2*TableOMP[[#This Row],[StdDev]]</f>
        <v>#N/A</v>
      </c>
      <c r="R2328" t="e">
        <f>TableOMP[[#This Row],[Avg]]+$U$2*TableOMP[[#This Row],[StdDev]]</f>
        <v>#N/A</v>
      </c>
      <c r="S2328" t="e">
        <f>IF(AND(TableOMP[[#This Row],[total_time]]&gt;=TableOMP[[#This Row],[Low]], TableOMP[[#This Row],[total_time]]&lt;=TableOMP[[#This Row],[High]]),1,0)</f>
        <v>#N/A</v>
      </c>
    </row>
    <row r="2329" spans="11:19" x14ac:dyDescent="0.25">
      <c r="K2329" t="str">
        <f t="shared" si="36"/>
        <v/>
      </c>
      <c r="N23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29" t="e">
        <f>VLOOKUP(TableOMP[[#This Row],[Label]],TableAvg[],2,FALSE)</f>
        <v>#N/A</v>
      </c>
      <c r="P2329" t="e">
        <f>VLOOKUP(TableOMP[[#This Row],[Label]],TableAvg[],3,FALSE)</f>
        <v>#N/A</v>
      </c>
      <c r="Q2329" t="e">
        <f>TableOMP[[#This Row],[Avg]]-$U$2*TableOMP[[#This Row],[StdDev]]</f>
        <v>#N/A</v>
      </c>
      <c r="R2329" t="e">
        <f>TableOMP[[#This Row],[Avg]]+$U$2*TableOMP[[#This Row],[StdDev]]</f>
        <v>#N/A</v>
      </c>
      <c r="S2329" t="e">
        <f>IF(AND(TableOMP[[#This Row],[total_time]]&gt;=TableOMP[[#This Row],[Low]], TableOMP[[#This Row],[total_time]]&lt;=TableOMP[[#This Row],[High]]),1,0)</f>
        <v>#N/A</v>
      </c>
    </row>
    <row r="2330" spans="11:19" x14ac:dyDescent="0.25">
      <c r="K2330" t="str">
        <f t="shared" si="36"/>
        <v/>
      </c>
      <c r="N23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30" t="e">
        <f>VLOOKUP(TableOMP[[#This Row],[Label]],TableAvg[],2,FALSE)</f>
        <v>#N/A</v>
      </c>
      <c r="P2330" t="e">
        <f>VLOOKUP(TableOMP[[#This Row],[Label]],TableAvg[],3,FALSE)</f>
        <v>#N/A</v>
      </c>
      <c r="Q2330" t="e">
        <f>TableOMP[[#This Row],[Avg]]-$U$2*TableOMP[[#This Row],[StdDev]]</f>
        <v>#N/A</v>
      </c>
      <c r="R2330" t="e">
        <f>TableOMP[[#This Row],[Avg]]+$U$2*TableOMP[[#This Row],[StdDev]]</f>
        <v>#N/A</v>
      </c>
      <c r="S2330" t="e">
        <f>IF(AND(TableOMP[[#This Row],[total_time]]&gt;=TableOMP[[#This Row],[Low]], TableOMP[[#This Row],[total_time]]&lt;=TableOMP[[#This Row],[High]]),1,0)</f>
        <v>#N/A</v>
      </c>
    </row>
    <row r="2331" spans="11:19" x14ac:dyDescent="0.25">
      <c r="K2331" t="str">
        <f t="shared" si="36"/>
        <v/>
      </c>
      <c r="N23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31" t="e">
        <f>VLOOKUP(TableOMP[[#This Row],[Label]],TableAvg[],2,FALSE)</f>
        <v>#N/A</v>
      </c>
      <c r="P2331" t="e">
        <f>VLOOKUP(TableOMP[[#This Row],[Label]],TableAvg[],3,FALSE)</f>
        <v>#N/A</v>
      </c>
      <c r="Q2331" t="e">
        <f>TableOMP[[#This Row],[Avg]]-$U$2*TableOMP[[#This Row],[StdDev]]</f>
        <v>#N/A</v>
      </c>
      <c r="R2331" t="e">
        <f>TableOMP[[#This Row],[Avg]]+$U$2*TableOMP[[#This Row],[StdDev]]</f>
        <v>#N/A</v>
      </c>
      <c r="S2331" t="e">
        <f>IF(AND(TableOMP[[#This Row],[total_time]]&gt;=TableOMP[[#This Row],[Low]], TableOMP[[#This Row],[total_time]]&lt;=TableOMP[[#This Row],[High]]),1,0)</f>
        <v>#N/A</v>
      </c>
    </row>
    <row r="2332" spans="11:19" x14ac:dyDescent="0.25">
      <c r="K2332" t="str">
        <f t="shared" si="36"/>
        <v/>
      </c>
      <c r="N23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32" t="e">
        <f>VLOOKUP(TableOMP[[#This Row],[Label]],TableAvg[],2,FALSE)</f>
        <v>#N/A</v>
      </c>
      <c r="P2332" t="e">
        <f>VLOOKUP(TableOMP[[#This Row],[Label]],TableAvg[],3,FALSE)</f>
        <v>#N/A</v>
      </c>
      <c r="Q2332" t="e">
        <f>TableOMP[[#This Row],[Avg]]-$U$2*TableOMP[[#This Row],[StdDev]]</f>
        <v>#N/A</v>
      </c>
      <c r="R2332" t="e">
        <f>TableOMP[[#This Row],[Avg]]+$U$2*TableOMP[[#This Row],[StdDev]]</f>
        <v>#N/A</v>
      </c>
      <c r="S2332" t="e">
        <f>IF(AND(TableOMP[[#This Row],[total_time]]&gt;=TableOMP[[#This Row],[Low]], TableOMP[[#This Row],[total_time]]&lt;=TableOMP[[#This Row],[High]]),1,0)</f>
        <v>#N/A</v>
      </c>
    </row>
    <row r="2333" spans="11:19" x14ac:dyDescent="0.25">
      <c r="K2333" t="str">
        <f t="shared" si="36"/>
        <v/>
      </c>
      <c r="N23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33" t="e">
        <f>VLOOKUP(TableOMP[[#This Row],[Label]],TableAvg[],2,FALSE)</f>
        <v>#N/A</v>
      </c>
      <c r="P2333" t="e">
        <f>VLOOKUP(TableOMP[[#This Row],[Label]],TableAvg[],3,FALSE)</f>
        <v>#N/A</v>
      </c>
      <c r="Q2333" t="e">
        <f>TableOMP[[#This Row],[Avg]]-$U$2*TableOMP[[#This Row],[StdDev]]</f>
        <v>#N/A</v>
      </c>
      <c r="R2333" t="e">
        <f>TableOMP[[#This Row],[Avg]]+$U$2*TableOMP[[#This Row],[StdDev]]</f>
        <v>#N/A</v>
      </c>
      <c r="S2333" t="e">
        <f>IF(AND(TableOMP[[#This Row],[total_time]]&gt;=TableOMP[[#This Row],[Low]], TableOMP[[#This Row],[total_time]]&lt;=TableOMP[[#This Row],[High]]),1,0)</f>
        <v>#N/A</v>
      </c>
    </row>
    <row r="2334" spans="11:19" x14ac:dyDescent="0.25">
      <c r="K2334" t="str">
        <f t="shared" si="36"/>
        <v/>
      </c>
      <c r="N23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34" t="e">
        <f>VLOOKUP(TableOMP[[#This Row],[Label]],TableAvg[],2,FALSE)</f>
        <v>#N/A</v>
      </c>
      <c r="P2334" t="e">
        <f>VLOOKUP(TableOMP[[#This Row],[Label]],TableAvg[],3,FALSE)</f>
        <v>#N/A</v>
      </c>
      <c r="Q2334" t="e">
        <f>TableOMP[[#This Row],[Avg]]-$U$2*TableOMP[[#This Row],[StdDev]]</f>
        <v>#N/A</v>
      </c>
      <c r="R2334" t="e">
        <f>TableOMP[[#This Row],[Avg]]+$U$2*TableOMP[[#This Row],[StdDev]]</f>
        <v>#N/A</v>
      </c>
      <c r="S2334" t="e">
        <f>IF(AND(TableOMP[[#This Row],[total_time]]&gt;=TableOMP[[#This Row],[Low]], TableOMP[[#This Row],[total_time]]&lt;=TableOMP[[#This Row],[High]]),1,0)</f>
        <v>#N/A</v>
      </c>
    </row>
    <row r="2335" spans="11:19" x14ac:dyDescent="0.25">
      <c r="K2335" t="str">
        <f t="shared" si="36"/>
        <v/>
      </c>
      <c r="N23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35" t="e">
        <f>VLOOKUP(TableOMP[[#This Row],[Label]],TableAvg[],2,FALSE)</f>
        <v>#N/A</v>
      </c>
      <c r="P2335" t="e">
        <f>VLOOKUP(TableOMP[[#This Row],[Label]],TableAvg[],3,FALSE)</f>
        <v>#N/A</v>
      </c>
      <c r="Q2335" t="e">
        <f>TableOMP[[#This Row],[Avg]]-$U$2*TableOMP[[#This Row],[StdDev]]</f>
        <v>#N/A</v>
      </c>
      <c r="R2335" t="e">
        <f>TableOMP[[#This Row],[Avg]]+$U$2*TableOMP[[#This Row],[StdDev]]</f>
        <v>#N/A</v>
      </c>
      <c r="S2335" t="e">
        <f>IF(AND(TableOMP[[#This Row],[total_time]]&gt;=TableOMP[[#This Row],[Low]], TableOMP[[#This Row],[total_time]]&lt;=TableOMP[[#This Row],[High]]),1,0)</f>
        <v>#N/A</v>
      </c>
    </row>
    <row r="2336" spans="11:19" x14ac:dyDescent="0.25">
      <c r="K2336" t="str">
        <f t="shared" si="36"/>
        <v/>
      </c>
      <c r="N23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36" t="e">
        <f>VLOOKUP(TableOMP[[#This Row],[Label]],TableAvg[],2,FALSE)</f>
        <v>#N/A</v>
      </c>
      <c r="P2336" t="e">
        <f>VLOOKUP(TableOMP[[#This Row],[Label]],TableAvg[],3,FALSE)</f>
        <v>#N/A</v>
      </c>
      <c r="Q2336" t="e">
        <f>TableOMP[[#This Row],[Avg]]-$U$2*TableOMP[[#This Row],[StdDev]]</f>
        <v>#N/A</v>
      </c>
      <c r="R2336" t="e">
        <f>TableOMP[[#This Row],[Avg]]+$U$2*TableOMP[[#This Row],[StdDev]]</f>
        <v>#N/A</v>
      </c>
      <c r="S2336" t="e">
        <f>IF(AND(TableOMP[[#This Row],[total_time]]&gt;=TableOMP[[#This Row],[Low]], TableOMP[[#This Row],[total_time]]&lt;=TableOMP[[#This Row],[High]]),1,0)</f>
        <v>#N/A</v>
      </c>
    </row>
    <row r="2337" spans="11:19" x14ac:dyDescent="0.25">
      <c r="K2337" t="str">
        <f t="shared" si="36"/>
        <v/>
      </c>
      <c r="N23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37" t="e">
        <f>VLOOKUP(TableOMP[[#This Row],[Label]],TableAvg[],2,FALSE)</f>
        <v>#N/A</v>
      </c>
      <c r="P2337" t="e">
        <f>VLOOKUP(TableOMP[[#This Row],[Label]],TableAvg[],3,FALSE)</f>
        <v>#N/A</v>
      </c>
      <c r="Q2337" t="e">
        <f>TableOMP[[#This Row],[Avg]]-$U$2*TableOMP[[#This Row],[StdDev]]</f>
        <v>#N/A</v>
      </c>
      <c r="R2337" t="e">
        <f>TableOMP[[#This Row],[Avg]]+$U$2*TableOMP[[#This Row],[StdDev]]</f>
        <v>#N/A</v>
      </c>
      <c r="S2337" t="e">
        <f>IF(AND(TableOMP[[#This Row],[total_time]]&gt;=TableOMP[[#This Row],[Low]], TableOMP[[#This Row],[total_time]]&lt;=TableOMP[[#This Row],[High]]),1,0)</f>
        <v>#N/A</v>
      </c>
    </row>
    <row r="2338" spans="11:19" x14ac:dyDescent="0.25">
      <c r="K2338" t="str">
        <f t="shared" si="36"/>
        <v/>
      </c>
      <c r="N23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38" t="e">
        <f>VLOOKUP(TableOMP[[#This Row],[Label]],TableAvg[],2,FALSE)</f>
        <v>#N/A</v>
      </c>
      <c r="P2338" t="e">
        <f>VLOOKUP(TableOMP[[#This Row],[Label]],TableAvg[],3,FALSE)</f>
        <v>#N/A</v>
      </c>
      <c r="Q2338" t="e">
        <f>TableOMP[[#This Row],[Avg]]-$U$2*TableOMP[[#This Row],[StdDev]]</f>
        <v>#N/A</v>
      </c>
      <c r="R2338" t="e">
        <f>TableOMP[[#This Row],[Avg]]+$U$2*TableOMP[[#This Row],[StdDev]]</f>
        <v>#N/A</v>
      </c>
      <c r="S2338" t="e">
        <f>IF(AND(TableOMP[[#This Row],[total_time]]&gt;=TableOMP[[#This Row],[Low]], TableOMP[[#This Row],[total_time]]&lt;=TableOMP[[#This Row],[High]]),1,0)</f>
        <v>#N/A</v>
      </c>
    </row>
    <row r="2339" spans="11:19" x14ac:dyDescent="0.25">
      <c r="K2339" t="str">
        <f t="shared" si="36"/>
        <v/>
      </c>
      <c r="N23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39" t="e">
        <f>VLOOKUP(TableOMP[[#This Row],[Label]],TableAvg[],2,FALSE)</f>
        <v>#N/A</v>
      </c>
      <c r="P2339" t="e">
        <f>VLOOKUP(TableOMP[[#This Row],[Label]],TableAvg[],3,FALSE)</f>
        <v>#N/A</v>
      </c>
      <c r="Q2339" t="e">
        <f>TableOMP[[#This Row],[Avg]]-$U$2*TableOMP[[#This Row],[StdDev]]</f>
        <v>#N/A</v>
      </c>
      <c r="R2339" t="e">
        <f>TableOMP[[#This Row],[Avg]]+$U$2*TableOMP[[#This Row],[StdDev]]</f>
        <v>#N/A</v>
      </c>
      <c r="S2339" t="e">
        <f>IF(AND(TableOMP[[#This Row],[total_time]]&gt;=TableOMP[[#This Row],[Low]], TableOMP[[#This Row],[total_time]]&lt;=TableOMP[[#This Row],[High]]),1,0)</f>
        <v>#N/A</v>
      </c>
    </row>
    <row r="2340" spans="11:19" x14ac:dyDescent="0.25">
      <c r="K2340" t="str">
        <f t="shared" si="36"/>
        <v/>
      </c>
      <c r="N23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40" t="e">
        <f>VLOOKUP(TableOMP[[#This Row],[Label]],TableAvg[],2,FALSE)</f>
        <v>#N/A</v>
      </c>
      <c r="P2340" t="e">
        <f>VLOOKUP(TableOMP[[#This Row],[Label]],TableAvg[],3,FALSE)</f>
        <v>#N/A</v>
      </c>
      <c r="Q2340" t="e">
        <f>TableOMP[[#This Row],[Avg]]-$U$2*TableOMP[[#This Row],[StdDev]]</f>
        <v>#N/A</v>
      </c>
      <c r="R2340" t="e">
        <f>TableOMP[[#This Row],[Avg]]+$U$2*TableOMP[[#This Row],[StdDev]]</f>
        <v>#N/A</v>
      </c>
      <c r="S2340" t="e">
        <f>IF(AND(TableOMP[[#This Row],[total_time]]&gt;=TableOMP[[#This Row],[Low]], TableOMP[[#This Row],[total_time]]&lt;=TableOMP[[#This Row],[High]]),1,0)</f>
        <v>#N/A</v>
      </c>
    </row>
    <row r="2341" spans="11:19" x14ac:dyDescent="0.25">
      <c r="K2341" t="str">
        <f t="shared" si="36"/>
        <v/>
      </c>
      <c r="N23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41" t="e">
        <f>VLOOKUP(TableOMP[[#This Row],[Label]],TableAvg[],2,FALSE)</f>
        <v>#N/A</v>
      </c>
      <c r="P2341" t="e">
        <f>VLOOKUP(TableOMP[[#This Row],[Label]],TableAvg[],3,FALSE)</f>
        <v>#N/A</v>
      </c>
      <c r="Q2341" t="e">
        <f>TableOMP[[#This Row],[Avg]]-$U$2*TableOMP[[#This Row],[StdDev]]</f>
        <v>#N/A</v>
      </c>
      <c r="R2341" t="e">
        <f>TableOMP[[#This Row],[Avg]]+$U$2*TableOMP[[#This Row],[StdDev]]</f>
        <v>#N/A</v>
      </c>
      <c r="S2341" t="e">
        <f>IF(AND(TableOMP[[#This Row],[total_time]]&gt;=TableOMP[[#This Row],[Low]], TableOMP[[#This Row],[total_time]]&lt;=TableOMP[[#This Row],[High]]),1,0)</f>
        <v>#N/A</v>
      </c>
    </row>
    <row r="2342" spans="11:19" x14ac:dyDescent="0.25">
      <c r="K2342" t="str">
        <f t="shared" si="36"/>
        <v/>
      </c>
      <c r="N23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42" t="e">
        <f>VLOOKUP(TableOMP[[#This Row],[Label]],TableAvg[],2,FALSE)</f>
        <v>#N/A</v>
      </c>
      <c r="P2342" t="e">
        <f>VLOOKUP(TableOMP[[#This Row],[Label]],TableAvg[],3,FALSE)</f>
        <v>#N/A</v>
      </c>
      <c r="Q2342" t="e">
        <f>TableOMP[[#This Row],[Avg]]-$U$2*TableOMP[[#This Row],[StdDev]]</f>
        <v>#N/A</v>
      </c>
      <c r="R2342" t="e">
        <f>TableOMP[[#This Row],[Avg]]+$U$2*TableOMP[[#This Row],[StdDev]]</f>
        <v>#N/A</v>
      </c>
      <c r="S2342" t="e">
        <f>IF(AND(TableOMP[[#This Row],[total_time]]&gt;=TableOMP[[#This Row],[Low]], TableOMP[[#This Row],[total_time]]&lt;=TableOMP[[#This Row],[High]]),1,0)</f>
        <v>#N/A</v>
      </c>
    </row>
    <row r="2343" spans="11:19" x14ac:dyDescent="0.25">
      <c r="K2343" t="str">
        <f t="shared" si="36"/>
        <v/>
      </c>
      <c r="N23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43" t="e">
        <f>VLOOKUP(TableOMP[[#This Row],[Label]],TableAvg[],2,FALSE)</f>
        <v>#N/A</v>
      </c>
      <c r="P2343" t="e">
        <f>VLOOKUP(TableOMP[[#This Row],[Label]],TableAvg[],3,FALSE)</f>
        <v>#N/A</v>
      </c>
      <c r="Q2343" t="e">
        <f>TableOMP[[#This Row],[Avg]]-$U$2*TableOMP[[#This Row],[StdDev]]</f>
        <v>#N/A</v>
      </c>
      <c r="R2343" t="e">
        <f>TableOMP[[#This Row],[Avg]]+$U$2*TableOMP[[#This Row],[StdDev]]</f>
        <v>#N/A</v>
      </c>
      <c r="S2343" t="e">
        <f>IF(AND(TableOMP[[#This Row],[total_time]]&gt;=TableOMP[[#This Row],[Low]], TableOMP[[#This Row],[total_time]]&lt;=TableOMP[[#This Row],[High]]),1,0)</f>
        <v>#N/A</v>
      </c>
    </row>
    <row r="2344" spans="11:19" x14ac:dyDescent="0.25">
      <c r="K2344" t="str">
        <f t="shared" si="36"/>
        <v/>
      </c>
      <c r="N23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44" t="e">
        <f>VLOOKUP(TableOMP[[#This Row],[Label]],TableAvg[],2,FALSE)</f>
        <v>#N/A</v>
      </c>
      <c r="P2344" t="e">
        <f>VLOOKUP(TableOMP[[#This Row],[Label]],TableAvg[],3,FALSE)</f>
        <v>#N/A</v>
      </c>
      <c r="Q2344" t="e">
        <f>TableOMP[[#This Row],[Avg]]-$U$2*TableOMP[[#This Row],[StdDev]]</f>
        <v>#N/A</v>
      </c>
      <c r="R2344" t="e">
        <f>TableOMP[[#This Row],[Avg]]+$U$2*TableOMP[[#This Row],[StdDev]]</f>
        <v>#N/A</v>
      </c>
      <c r="S2344" t="e">
        <f>IF(AND(TableOMP[[#This Row],[total_time]]&gt;=TableOMP[[#This Row],[Low]], TableOMP[[#This Row],[total_time]]&lt;=TableOMP[[#This Row],[High]]),1,0)</f>
        <v>#N/A</v>
      </c>
    </row>
    <row r="2345" spans="11:19" x14ac:dyDescent="0.25">
      <c r="K2345" t="str">
        <f t="shared" si="36"/>
        <v/>
      </c>
      <c r="N23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45" t="e">
        <f>VLOOKUP(TableOMP[[#This Row],[Label]],TableAvg[],2,FALSE)</f>
        <v>#N/A</v>
      </c>
      <c r="P2345" t="e">
        <f>VLOOKUP(TableOMP[[#This Row],[Label]],TableAvg[],3,FALSE)</f>
        <v>#N/A</v>
      </c>
      <c r="Q2345" t="e">
        <f>TableOMP[[#This Row],[Avg]]-$U$2*TableOMP[[#This Row],[StdDev]]</f>
        <v>#N/A</v>
      </c>
      <c r="R2345" t="e">
        <f>TableOMP[[#This Row],[Avg]]+$U$2*TableOMP[[#This Row],[StdDev]]</f>
        <v>#N/A</v>
      </c>
      <c r="S2345" t="e">
        <f>IF(AND(TableOMP[[#This Row],[total_time]]&gt;=TableOMP[[#This Row],[Low]], TableOMP[[#This Row],[total_time]]&lt;=TableOMP[[#This Row],[High]]),1,0)</f>
        <v>#N/A</v>
      </c>
    </row>
    <row r="2346" spans="11:19" x14ac:dyDescent="0.25">
      <c r="K2346" t="str">
        <f t="shared" si="36"/>
        <v/>
      </c>
      <c r="N23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46" t="e">
        <f>VLOOKUP(TableOMP[[#This Row],[Label]],TableAvg[],2,FALSE)</f>
        <v>#N/A</v>
      </c>
      <c r="P2346" t="e">
        <f>VLOOKUP(TableOMP[[#This Row],[Label]],TableAvg[],3,FALSE)</f>
        <v>#N/A</v>
      </c>
      <c r="Q2346" t="e">
        <f>TableOMP[[#This Row],[Avg]]-$U$2*TableOMP[[#This Row],[StdDev]]</f>
        <v>#N/A</v>
      </c>
      <c r="R2346" t="e">
        <f>TableOMP[[#This Row],[Avg]]+$U$2*TableOMP[[#This Row],[StdDev]]</f>
        <v>#N/A</v>
      </c>
      <c r="S2346" t="e">
        <f>IF(AND(TableOMP[[#This Row],[total_time]]&gt;=TableOMP[[#This Row],[Low]], TableOMP[[#This Row],[total_time]]&lt;=TableOMP[[#This Row],[High]]),1,0)</f>
        <v>#N/A</v>
      </c>
    </row>
    <row r="2347" spans="11:19" x14ac:dyDescent="0.25">
      <c r="K2347" t="str">
        <f t="shared" si="36"/>
        <v/>
      </c>
      <c r="N23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47" t="e">
        <f>VLOOKUP(TableOMP[[#This Row],[Label]],TableAvg[],2,FALSE)</f>
        <v>#N/A</v>
      </c>
      <c r="P2347" t="e">
        <f>VLOOKUP(TableOMP[[#This Row],[Label]],TableAvg[],3,FALSE)</f>
        <v>#N/A</v>
      </c>
      <c r="Q2347" t="e">
        <f>TableOMP[[#This Row],[Avg]]-$U$2*TableOMP[[#This Row],[StdDev]]</f>
        <v>#N/A</v>
      </c>
      <c r="R2347" t="e">
        <f>TableOMP[[#This Row],[Avg]]+$U$2*TableOMP[[#This Row],[StdDev]]</f>
        <v>#N/A</v>
      </c>
      <c r="S2347" t="e">
        <f>IF(AND(TableOMP[[#This Row],[total_time]]&gt;=TableOMP[[#This Row],[Low]], TableOMP[[#This Row],[total_time]]&lt;=TableOMP[[#This Row],[High]]),1,0)</f>
        <v>#N/A</v>
      </c>
    </row>
    <row r="2348" spans="11:19" x14ac:dyDescent="0.25">
      <c r="K2348" t="str">
        <f t="shared" si="36"/>
        <v/>
      </c>
      <c r="N23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48" t="e">
        <f>VLOOKUP(TableOMP[[#This Row],[Label]],TableAvg[],2,FALSE)</f>
        <v>#N/A</v>
      </c>
      <c r="P2348" t="e">
        <f>VLOOKUP(TableOMP[[#This Row],[Label]],TableAvg[],3,FALSE)</f>
        <v>#N/A</v>
      </c>
      <c r="Q2348" t="e">
        <f>TableOMP[[#This Row],[Avg]]-$U$2*TableOMP[[#This Row],[StdDev]]</f>
        <v>#N/A</v>
      </c>
      <c r="R2348" t="e">
        <f>TableOMP[[#This Row],[Avg]]+$U$2*TableOMP[[#This Row],[StdDev]]</f>
        <v>#N/A</v>
      </c>
      <c r="S2348" t="e">
        <f>IF(AND(TableOMP[[#This Row],[total_time]]&gt;=TableOMP[[#This Row],[Low]], TableOMP[[#This Row],[total_time]]&lt;=TableOMP[[#This Row],[High]]),1,0)</f>
        <v>#N/A</v>
      </c>
    </row>
    <row r="2349" spans="11:19" x14ac:dyDescent="0.25">
      <c r="K2349" t="str">
        <f t="shared" si="36"/>
        <v/>
      </c>
      <c r="N23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49" t="e">
        <f>VLOOKUP(TableOMP[[#This Row],[Label]],TableAvg[],2,FALSE)</f>
        <v>#N/A</v>
      </c>
      <c r="P2349" t="e">
        <f>VLOOKUP(TableOMP[[#This Row],[Label]],TableAvg[],3,FALSE)</f>
        <v>#N/A</v>
      </c>
      <c r="Q2349" t="e">
        <f>TableOMP[[#This Row],[Avg]]-$U$2*TableOMP[[#This Row],[StdDev]]</f>
        <v>#N/A</v>
      </c>
      <c r="R2349" t="e">
        <f>TableOMP[[#This Row],[Avg]]+$U$2*TableOMP[[#This Row],[StdDev]]</f>
        <v>#N/A</v>
      </c>
      <c r="S2349" t="e">
        <f>IF(AND(TableOMP[[#This Row],[total_time]]&gt;=TableOMP[[#This Row],[Low]], TableOMP[[#This Row],[total_time]]&lt;=TableOMP[[#This Row],[High]]),1,0)</f>
        <v>#N/A</v>
      </c>
    </row>
    <row r="2350" spans="11:19" x14ac:dyDescent="0.25">
      <c r="K2350" t="str">
        <f t="shared" si="36"/>
        <v/>
      </c>
      <c r="N23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50" t="e">
        <f>VLOOKUP(TableOMP[[#This Row],[Label]],TableAvg[],2,FALSE)</f>
        <v>#N/A</v>
      </c>
      <c r="P2350" t="e">
        <f>VLOOKUP(TableOMP[[#This Row],[Label]],TableAvg[],3,FALSE)</f>
        <v>#N/A</v>
      </c>
      <c r="Q2350" t="e">
        <f>TableOMP[[#This Row],[Avg]]-$U$2*TableOMP[[#This Row],[StdDev]]</f>
        <v>#N/A</v>
      </c>
      <c r="R2350" t="e">
        <f>TableOMP[[#This Row],[Avg]]+$U$2*TableOMP[[#This Row],[StdDev]]</f>
        <v>#N/A</v>
      </c>
      <c r="S2350" t="e">
        <f>IF(AND(TableOMP[[#This Row],[total_time]]&gt;=TableOMP[[#This Row],[Low]], TableOMP[[#This Row],[total_time]]&lt;=TableOMP[[#This Row],[High]]),1,0)</f>
        <v>#N/A</v>
      </c>
    </row>
    <row r="2351" spans="11:19" x14ac:dyDescent="0.25">
      <c r="K2351" t="str">
        <f t="shared" si="36"/>
        <v/>
      </c>
      <c r="N23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51" t="e">
        <f>VLOOKUP(TableOMP[[#This Row],[Label]],TableAvg[],2,FALSE)</f>
        <v>#N/A</v>
      </c>
      <c r="P2351" t="e">
        <f>VLOOKUP(TableOMP[[#This Row],[Label]],TableAvg[],3,FALSE)</f>
        <v>#N/A</v>
      </c>
      <c r="Q2351" t="e">
        <f>TableOMP[[#This Row],[Avg]]-$U$2*TableOMP[[#This Row],[StdDev]]</f>
        <v>#N/A</v>
      </c>
      <c r="R2351" t="e">
        <f>TableOMP[[#This Row],[Avg]]+$U$2*TableOMP[[#This Row],[StdDev]]</f>
        <v>#N/A</v>
      </c>
      <c r="S2351" t="e">
        <f>IF(AND(TableOMP[[#This Row],[total_time]]&gt;=TableOMP[[#This Row],[Low]], TableOMP[[#This Row],[total_time]]&lt;=TableOMP[[#This Row],[High]]),1,0)</f>
        <v>#N/A</v>
      </c>
    </row>
    <row r="2352" spans="11:19" x14ac:dyDescent="0.25">
      <c r="K2352" t="str">
        <f t="shared" si="36"/>
        <v/>
      </c>
      <c r="N23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52" t="e">
        <f>VLOOKUP(TableOMP[[#This Row],[Label]],TableAvg[],2,FALSE)</f>
        <v>#N/A</v>
      </c>
      <c r="P2352" t="e">
        <f>VLOOKUP(TableOMP[[#This Row],[Label]],TableAvg[],3,FALSE)</f>
        <v>#N/A</v>
      </c>
      <c r="Q2352" t="e">
        <f>TableOMP[[#This Row],[Avg]]-$U$2*TableOMP[[#This Row],[StdDev]]</f>
        <v>#N/A</v>
      </c>
      <c r="R2352" t="e">
        <f>TableOMP[[#This Row],[Avg]]+$U$2*TableOMP[[#This Row],[StdDev]]</f>
        <v>#N/A</v>
      </c>
      <c r="S2352" t="e">
        <f>IF(AND(TableOMP[[#This Row],[total_time]]&gt;=TableOMP[[#This Row],[Low]], TableOMP[[#This Row],[total_time]]&lt;=TableOMP[[#This Row],[High]]),1,0)</f>
        <v>#N/A</v>
      </c>
    </row>
    <row r="2353" spans="11:19" x14ac:dyDescent="0.25">
      <c r="K2353" t="str">
        <f t="shared" si="36"/>
        <v/>
      </c>
      <c r="N23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53" t="e">
        <f>VLOOKUP(TableOMP[[#This Row],[Label]],TableAvg[],2,FALSE)</f>
        <v>#N/A</v>
      </c>
      <c r="P2353" t="e">
        <f>VLOOKUP(TableOMP[[#This Row],[Label]],TableAvg[],3,FALSE)</f>
        <v>#N/A</v>
      </c>
      <c r="Q2353" t="e">
        <f>TableOMP[[#This Row],[Avg]]-$U$2*TableOMP[[#This Row],[StdDev]]</f>
        <v>#N/A</v>
      </c>
      <c r="R2353" t="e">
        <f>TableOMP[[#This Row],[Avg]]+$U$2*TableOMP[[#This Row],[StdDev]]</f>
        <v>#N/A</v>
      </c>
      <c r="S2353" t="e">
        <f>IF(AND(TableOMP[[#This Row],[total_time]]&gt;=TableOMP[[#This Row],[Low]], TableOMP[[#This Row],[total_time]]&lt;=TableOMP[[#This Row],[High]]),1,0)</f>
        <v>#N/A</v>
      </c>
    </row>
    <row r="2354" spans="11:19" x14ac:dyDescent="0.25">
      <c r="K2354" t="str">
        <f t="shared" si="36"/>
        <v/>
      </c>
      <c r="N23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54" t="e">
        <f>VLOOKUP(TableOMP[[#This Row],[Label]],TableAvg[],2,FALSE)</f>
        <v>#N/A</v>
      </c>
      <c r="P2354" t="e">
        <f>VLOOKUP(TableOMP[[#This Row],[Label]],TableAvg[],3,FALSE)</f>
        <v>#N/A</v>
      </c>
      <c r="Q2354" t="e">
        <f>TableOMP[[#This Row],[Avg]]-$U$2*TableOMP[[#This Row],[StdDev]]</f>
        <v>#N/A</v>
      </c>
      <c r="R2354" t="e">
        <f>TableOMP[[#This Row],[Avg]]+$U$2*TableOMP[[#This Row],[StdDev]]</f>
        <v>#N/A</v>
      </c>
      <c r="S2354" t="e">
        <f>IF(AND(TableOMP[[#This Row],[total_time]]&gt;=TableOMP[[#This Row],[Low]], TableOMP[[#This Row],[total_time]]&lt;=TableOMP[[#This Row],[High]]),1,0)</f>
        <v>#N/A</v>
      </c>
    </row>
    <row r="2355" spans="11:19" x14ac:dyDescent="0.25">
      <c r="K2355" t="str">
        <f t="shared" si="36"/>
        <v/>
      </c>
      <c r="N23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55" t="e">
        <f>VLOOKUP(TableOMP[[#This Row],[Label]],TableAvg[],2,FALSE)</f>
        <v>#N/A</v>
      </c>
      <c r="P2355" t="e">
        <f>VLOOKUP(TableOMP[[#This Row],[Label]],TableAvg[],3,FALSE)</f>
        <v>#N/A</v>
      </c>
      <c r="Q2355" t="e">
        <f>TableOMP[[#This Row],[Avg]]-$U$2*TableOMP[[#This Row],[StdDev]]</f>
        <v>#N/A</v>
      </c>
      <c r="R2355" t="e">
        <f>TableOMP[[#This Row],[Avg]]+$U$2*TableOMP[[#This Row],[StdDev]]</f>
        <v>#N/A</v>
      </c>
      <c r="S2355" t="e">
        <f>IF(AND(TableOMP[[#This Row],[total_time]]&gt;=TableOMP[[#This Row],[Low]], TableOMP[[#This Row],[total_time]]&lt;=TableOMP[[#This Row],[High]]),1,0)</f>
        <v>#N/A</v>
      </c>
    </row>
    <row r="2356" spans="11:19" x14ac:dyDescent="0.25">
      <c r="K2356" t="str">
        <f t="shared" si="36"/>
        <v/>
      </c>
      <c r="N23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56" t="e">
        <f>VLOOKUP(TableOMP[[#This Row],[Label]],TableAvg[],2,FALSE)</f>
        <v>#N/A</v>
      </c>
      <c r="P2356" t="e">
        <f>VLOOKUP(TableOMP[[#This Row],[Label]],TableAvg[],3,FALSE)</f>
        <v>#N/A</v>
      </c>
      <c r="Q2356" t="e">
        <f>TableOMP[[#This Row],[Avg]]-$U$2*TableOMP[[#This Row],[StdDev]]</f>
        <v>#N/A</v>
      </c>
      <c r="R2356" t="e">
        <f>TableOMP[[#This Row],[Avg]]+$U$2*TableOMP[[#This Row],[StdDev]]</f>
        <v>#N/A</v>
      </c>
      <c r="S2356" t="e">
        <f>IF(AND(TableOMP[[#This Row],[total_time]]&gt;=TableOMP[[#This Row],[Low]], TableOMP[[#This Row],[total_time]]&lt;=TableOMP[[#This Row],[High]]),1,0)</f>
        <v>#N/A</v>
      </c>
    </row>
    <row r="2357" spans="11:19" x14ac:dyDescent="0.25">
      <c r="K2357" t="str">
        <f t="shared" si="36"/>
        <v/>
      </c>
      <c r="N23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57" t="e">
        <f>VLOOKUP(TableOMP[[#This Row],[Label]],TableAvg[],2,FALSE)</f>
        <v>#N/A</v>
      </c>
      <c r="P2357" t="e">
        <f>VLOOKUP(TableOMP[[#This Row],[Label]],TableAvg[],3,FALSE)</f>
        <v>#N/A</v>
      </c>
      <c r="Q2357" t="e">
        <f>TableOMP[[#This Row],[Avg]]-$U$2*TableOMP[[#This Row],[StdDev]]</f>
        <v>#N/A</v>
      </c>
      <c r="R2357" t="e">
        <f>TableOMP[[#This Row],[Avg]]+$U$2*TableOMP[[#This Row],[StdDev]]</f>
        <v>#N/A</v>
      </c>
      <c r="S2357" t="e">
        <f>IF(AND(TableOMP[[#This Row],[total_time]]&gt;=TableOMP[[#This Row],[Low]], TableOMP[[#This Row],[total_time]]&lt;=TableOMP[[#This Row],[High]]),1,0)</f>
        <v>#N/A</v>
      </c>
    </row>
    <row r="2358" spans="11:19" x14ac:dyDescent="0.25">
      <c r="K2358" t="str">
        <f t="shared" si="36"/>
        <v/>
      </c>
      <c r="N23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58" t="e">
        <f>VLOOKUP(TableOMP[[#This Row],[Label]],TableAvg[],2,FALSE)</f>
        <v>#N/A</v>
      </c>
      <c r="P2358" t="e">
        <f>VLOOKUP(TableOMP[[#This Row],[Label]],TableAvg[],3,FALSE)</f>
        <v>#N/A</v>
      </c>
      <c r="Q2358" t="e">
        <f>TableOMP[[#This Row],[Avg]]-$U$2*TableOMP[[#This Row],[StdDev]]</f>
        <v>#N/A</v>
      </c>
      <c r="R2358" t="e">
        <f>TableOMP[[#This Row],[Avg]]+$U$2*TableOMP[[#This Row],[StdDev]]</f>
        <v>#N/A</v>
      </c>
      <c r="S2358" t="e">
        <f>IF(AND(TableOMP[[#This Row],[total_time]]&gt;=TableOMP[[#This Row],[Low]], TableOMP[[#This Row],[total_time]]&lt;=TableOMP[[#This Row],[High]]),1,0)</f>
        <v>#N/A</v>
      </c>
    </row>
    <row r="2359" spans="11:19" x14ac:dyDescent="0.25">
      <c r="K2359" t="str">
        <f t="shared" si="36"/>
        <v/>
      </c>
      <c r="N23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59" t="e">
        <f>VLOOKUP(TableOMP[[#This Row],[Label]],TableAvg[],2,FALSE)</f>
        <v>#N/A</v>
      </c>
      <c r="P2359" t="e">
        <f>VLOOKUP(TableOMP[[#This Row],[Label]],TableAvg[],3,FALSE)</f>
        <v>#N/A</v>
      </c>
      <c r="Q2359" t="e">
        <f>TableOMP[[#This Row],[Avg]]-$U$2*TableOMP[[#This Row],[StdDev]]</f>
        <v>#N/A</v>
      </c>
      <c r="R2359" t="e">
        <f>TableOMP[[#This Row],[Avg]]+$U$2*TableOMP[[#This Row],[StdDev]]</f>
        <v>#N/A</v>
      </c>
      <c r="S2359" t="e">
        <f>IF(AND(TableOMP[[#This Row],[total_time]]&gt;=TableOMP[[#This Row],[Low]], TableOMP[[#This Row],[total_time]]&lt;=TableOMP[[#This Row],[High]]),1,0)</f>
        <v>#N/A</v>
      </c>
    </row>
    <row r="2360" spans="11:19" x14ac:dyDescent="0.25">
      <c r="K2360" t="str">
        <f t="shared" si="36"/>
        <v/>
      </c>
      <c r="N23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60" t="e">
        <f>VLOOKUP(TableOMP[[#This Row],[Label]],TableAvg[],2,FALSE)</f>
        <v>#N/A</v>
      </c>
      <c r="P2360" t="e">
        <f>VLOOKUP(TableOMP[[#This Row],[Label]],TableAvg[],3,FALSE)</f>
        <v>#N/A</v>
      </c>
      <c r="Q2360" t="e">
        <f>TableOMP[[#This Row],[Avg]]-$U$2*TableOMP[[#This Row],[StdDev]]</f>
        <v>#N/A</v>
      </c>
      <c r="R2360" t="e">
        <f>TableOMP[[#This Row],[Avg]]+$U$2*TableOMP[[#This Row],[StdDev]]</f>
        <v>#N/A</v>
      </c>
      <c r="S2360" t="e">
        <f>IF(AND(TableOMP[[#This Row],[total_time]]&gt;=TableOMP[[#This Row],[Low]], TableOMP[[#This Row],[total_time]]&lt;=TableOMP[[#This Row],[High]]),1,0)</f>
        <v>#N/A</v>
      </c>
    </row>
    <row r="2361" spans="11:19" x14ac:dyDescent="0.25">
      <c r="K2361" t="str">
        <f t="shared" si="36"/>
        <v/>
      </c>
      <c r="N23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61" t="e">
        <f>VLOOKUP(TableOMP[[#This Row],[Label]],TableAvg[],2,FALSE)</f>
        <v>#N/A</v>
      </c>
      <c r="P2361" t="e">
        <f>VLOOKUP(TableOMP[[#This Row],[Label]],TableAvg[],3,FALSE)</f>
        <v>#N/A</v>
      </c>
      <c r="Q2361" t="e">
        <f>TableOMP[[#This Row],[Avg]]-$U$2*TableOMP[[#This Row],[StdDev]]</f>
        <v>#N/A</v>
      </c>
      <c r="R2361" t="e">
        <f>TableOMP[[#This Row],[Avg]]+$U$2*TableOMP[[#This Row],[StdDev]]</f>
        <v>#N/A</v>
      </c>
      <c r="S2361" t="e">
        <f>IF(AND(TableOMP[[#This Row],[total_time]]&gt;=TableOMP[[#This Row],[Low]], TableOMP[[#This Row],[total_time]]&lt;=TableOMP[[#This Row],[High]]),1,0)</f>
        <v>#N/A</v>
      </c>
    </row>
    <row r="2362" spans="11:19" x14ac:dyDescent="0.25">
      <c r="K2362" t="str">
        <f t="shared" si="36"/>
        <v/>
      </c>
      <c r="N23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62" t="e">
        <f>VLOOKUP(TableOMP[[#This Row],[Label]],TableAvg[],2,FALSE)</f>
        <v>#N/A</v>
      </c>
      <c r="P2362" t="e">
        <f>VLOOKUP(TableOMP[[#This Row],[Label]],TableAvg[],3,FALSE)</f>
        <v>#N/A</v>
      </c>
      <c r="Q2362" t="e">
        <f>TableOMP[[#This Row],[Avg]]-$U$2*TableOMP[[#This Row],[StdDev]]</f>
        <v>#N/A</v>
      </c>
      <c r="R2362" t="e">
        <f>TableOMP[[#This Row],[Avg]]+$U$2*TableOMP[[#This Row],[StdDev]]</f>
        <v>#N/A</v>
      </c>
      <c r="S2362" t="e">
        <f>IF(AND(TableOMP[[#This Row],[total_time]]&gt;=TableOMP[[#This Row],[Low]], TableOMP[[#This Row],[total_time]]&lt;=TableOMP[[#This Row],[High]]),1,0)</f>
        <v>#N/A</v>
      </c>
    </row>
    <row r="2363" spans="11:19" x14ac:dyDescent="0.25">
      <c r="K2363" t="str">
        <f t="shared" si="36"/>
        <v/>
      </c>
      <c r="N23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63" t="e">
        <f>VLOOKUP(TableOMP[[#This Row],[Label]],TableAvg[],2,FALSE)</f>
        <v>#N/A</v>
      </c>
      <c r="P2363" t="e">
        <f>VLOOKUP(TableOMP[[#This Row],[Label]],TableAvg[],3,FALSE)</f>
        <v>#N/A</v>
      </c>
      <c r="Q2363" t="e">
        <f>TableOMP[[#This Row],[Avg]]-$U$2*TableOMP[[#This Row],[StdDev]]</f>
        <v>#N/A</v>
      </c>
      <c r="R2363" t="e">
        <f>TableOMP[[#This Row],[Avg]]+$U$2*TableOMP[[#This Row],[StdDev]]</f>
        <v>#N/A</v>
      </c>
      <c r="S2363" t="e">
        <f>IF(AND(TableOMP[[#This Row],[total_time]]&gt;=TableOMP[[#This Row],[Low]], TableOMP[[#This Row],[total_time]]&lt;=TableOMP[[#This Row],[High]]),1,0)</f>
        <v>#N/A</v>
      </c>
    </row>
    <row r="2364" spans="11:19" x14ac:dyDescent="0.25">
      <c r="K2364" t="str">
        <f t="shared" si="36"/>
        <v/>
      </c>
      <c r="N23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64" t="e">
        <f>VLOOKUP(TableOMP[[#This Row],[Label]],TableAvg[],2,FALSE)</f>
        <v>#N/A</v>
      </c>
      <c r="P2364" t="e">
        <f>VLOOKUP(TableOMP[[#This Row],[Label]],TableAvg[],3,FALSE)</f>
        <v>#N/A</v>
      </c>
      <c r="Q2364" t="e">
        <f>TableOMP[[#This Row],[Avg]]-$U$2*TableOMP[[#This Row],[StdDev]]</f>
        <v>#N/A</v>
      </c>
      <c r="R2364" t="e">
        <f>TableOMP[[#This Row],[Avg]]+$U$2*TableOMP[[#This Row],[StdDev]]</f>
        <v>#N/A</v>
      </c>
      <c r="S2364" t="e">
        <f>IF(AND(TableOMP[[#This Row],[total_time]]&gt;=TableOMP[[#This Row],[Low]], TableOMP[[#This Row],[total_time]]&lt;=TableOMP[[#This Row],[High]]),1,0)</f>
        <v>#N/A</v>
      </c>
    </row>
    <row r="2365" spans="11:19" x14ac:dyDescent="0.25">
      <c r="K2365" t="str">
        <f t="shared" si="36"/>
        <v/>
      </c>
      <c r="N23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65" t="e">
        <f>VLOOKUP(TableOMP[[#This Row],[Label]],TableAvg[],2,FALSE)</f>
        <v>#N/A</v>
      </c>
      <c r="P2365" t="e">
        <f>VLOOKUP(TableOMP[[#This Row],[Label]],TableAvg[],3,FALSE)</f>
        <v>#N/A</v>
      </c>
      <c r="Q2365" t="e">
        <f>TableOMP[[#This Row],[Avg]]-$U$2*TableOMP[[#This Row],[StdDev]]</f>
        <v>#N/A</v>
      </c>
      <c r="R2365" t="e">
        <f>TableOMP[[#This Row],[Avg]]+$U$2*TableOMP[[#This Row],[StdDev]]</f>
        <v>#N/A</v>
      </c>
      <c r="S2365" t="e">
        <f>IF(AND(TableOMP[[#This Row],[total_time]]&gt;=TableOMP[[#This Row],[Low]], TableOMP[[#This Row],[total_time]]&lt;=TableOMP[[#This Row],[High]]),1,0)</f>
        <v>#N/A</v>
      </c>
    </row>
    <row r="2366" spans="11:19" x14ac:dyDescent="0.25">
      <c r="K2366" t="str">
        <f t="shared" si="36"/>
        <v/>
      </c>
      <c r="N23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66" t="e">
        <f>VLOOKUP(TableOMP[[#This Row],[Label]],TableAvg[],2,FALSE)</f>
        <v>#N/A</v>
      </c>
      <c r="P2366" t="e">
        <f>VLOOKUP(TableOMP[[#This Row],[Label]],TableAvg[],3,FALSE)</f>
        <v>#N/A</v>
      </c>
      <c r="Q2366" t="e">
        <f>TableOMP[[#This Row],[Avg]]-$U$2*TableOMP[[#This Row],[StdDev]]</f>
        <v>#N/A</v>
      </c>
      <c r="R2366" t="e">
        <f>TableOMP[[#This Row],[Avg]]+$U$2*TableOMP[[#This Row],[StdDev]]</f>
        <v>#N/A</v>
      </c>
      <c r="S2366" t="e">
        <f>IF(AND(TableOMP[[#This Row],[total_time]]&gt;=TableOMP[[#This Row],[Low]], TableOMP[[#This Row],[total_time]]&lt;=TableOMP[[#This Row],[High]]),1,0)</f>
        <v>#N/A</v>
      </c>
    </row>
    <row r="2367" spans="11:19" x14ac:dyDescent="0.25">
      <c r="K2367" t="str">
        <f t="shared" si="36"/>
        <v/>
      </c>
      <c r="N23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67" t="e">
        <f>VLOOKUP(TableOMP[[#This Row],[Label]],TableAvg[],2,FALSE)</f>
        <v>#N/A</v>
      </c>
      <c r="P2367" t="e">
        <f>VLOOKUP(TableOMP[[#This Row],[Label]],TableAvg[],3,FALSE)</f>
        <v>#N/A</v>
      </c>
      <c r="Q2367" t="e">
        <f>TableOMP[[#This Row],[Avg]]-$U$2*TableOMP[[#This Row],[StdDev]]</f>
        <v>#N/A</v>
      </c>
      <c r="R2367" t="e">
        <f>TableOMP[[#This Row],[Avg]]+$U$2*TableOMP[[#This Row],[StdDev]]</f>
        <v>#N/A</v>
      </c>
      <c r="S2367" t="e">
        <f>IF(AND(TableOMP[[#This Row],[total_time]]&gt;=TableOMP[[#This Row],[Low]], TableOMP[[#This Row],[total_time]]&lt;=TableOMP[[#This Row],[High]]),1,0)</f>
        <v>#N/A</v>
      </c>
    </row>
    <row r="2368" spans="11:19" x14ac:dyDescent="0.25">
      <c r="K2368" t="str">
        <f t="shared" si="36"/>
        <v/>
      </c>
      <c r="N23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68" t="e">
        <f>VLOOKUP(TableOMP[[#This Row],[Label]],TableAvg[],2,FALSE)</f>
        <v>#N/A</v>
      </c>
      <c r="P2368" t="e">
        <f>VLOOKUP(TableOMP[[#This Row],[Label]],TableAvg[],3,FALSE)</f>
        <v>#N/A</v>
      </c>
      <c r="Q2368" t="e">
        <f>TableOMP[[#This Row],[Avg]]-$U$2*TableOMP[[#This Row],[StdDev]]</f>
        <v>#N/A</v>
      </c>
      <c r="R2368" t="e">
        <f>TableOMP[[#This Row],[Avg]]+$U$2*TableOMP[[#This Row],[StdDev]]</f>
        <v>#N/A</v>
      </c>
      <c r="S2368" t="e">
        <f>IF(AND(TableOMP[[#This Row],[total_time]]&gt;=TableOMP[[#This Row],[Low]], TableOMP[[#This Row],[total_time]]&lt;=TableOMP[[#This Row],[High]]),1,0)</f>
        <v>#N/A</v>
      </c>
    </row>
    <row r="2369" spans="11:19" x14ac:dyDescent="0.25">
      <c r="K2369" t="str">
        <f t="shared" si="36"/>
        <v/>
      </c>
      <c r="N23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69" t="e">
        <f>VLOOKUP(TableOMP[[#This Row],[Label]],TableAvg[],2,FALSE)</f>
        <v>#N/A</v>
      </c>
      <c r="P2369" t="e">
        <f>VLOOKUP(TableOMP[[#This Row],[Label]],TableAvg[],3,FALSE)</f>
        <v>#N/A</v>
      </c>
      <c r="Q2369" t="e">
        <f>TableOMP[[#This Row],[Avg]]-$U$2*TableOMP[[#This Row],[StdDev]]</f>
        <v>#N/A</v>
      </c>
      <c r="R2369" t="e">
        <f>TableOMP[[#This Row],[Avg]]+$U$2*TableOMP[[#This Row],[StdDev]]</f>
        <v>#N/A</v>
      </c>
      <c r="S2369" t="e">
        <f>IF(AND(TableOMP[[#This Row],[total_time]]&gt;=TableOMP[[#This Row],[Low]], TableOMP[[#This Row],[total_time]]&lt;=TableOMP[[#This Row],[High]]),1,0)</f>
        <v>#N/A</v>
      </c>
    </row>
    <row r="2370" spans="11:19" x14ac:dyDescent="0.25">
      <c r="K2370" t="str">
        <f t="shared" si="36"/>
        <v/>
      </c>
      <c r="N23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70" t="e">
        <f>VLOOKUP(TableOMP[[#This Row],[Label]],TableAvg[],2,FALSE)</f>
        <v>#N/A</v>
      </c>
      <c r="P2370" t="e">
        <f>VLOOKUP(TableOMP[[#This Row],[Label]],TableAvg[],3,FALSE)</f>
        <v>#N/A</v>
      </c>
      <c r="Q2370" t="e">
        <f>TableOMP[[#This Row],[Avg]]-$U$2*TableOMP[[#This Row],[StdDev]]</f>
        <v>#N/A</v>
      </c>
      <c r="R2370" t="e">
        <f>TableOMP[[#This Row],[Avg]]+$U$2*TableOMP[[#This Row],[StdDev]]</f>
        <v>#N/A</v>
      </c>
      <c r="S2370" t="e">
        <f>IF(AND(TableOMP[[#This Row],[total_time]]&gt;=TableOMP[[#This Row],[Low]], TableOMP[[#This Row],[total_time]]&lt;=TableOMP[[#This Row],[High]]),1,0)</f>
        <v>#N/A</v>
      </c>
    </row>
    <row r="2371" spans="11:19" x14ac:dyDescent="0.25">
      <c r="K2371" t="str">
        <f t="shared" ref="K2371:K2434" si="37">MID(M2371,22,1)</f>
        <v/>
      </c>
      <c r="N23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71" t="e">
        <f>VLOOKUP(TableOMP[[#This Row],[Label]],TableAvg[],2,FALSE)</f>
        <v>#N/A</v>
      </c>
      <c r="P2371" t="e">
        <f>VLOOKUP(TableOMP[[#This Row],[Label]],TableAvg[],3,FALSE)</f>
        <v>#N/A</v>
      </c>
      <c r="Q2371" t="e">
        <f>TableOMP[[#This Row],[Avg]]-$U$2*TableOMP[[#This Row],[StdDev]]</f>
        <v>#N/A</v>
      </c>
      <c r="R2371" t="e">
        <f>TableOMP[[#This Row],[Avg]]+$U$2*TableOMP[[#This Row],[StdDev]]</f>
        <v>#N/A</v>
      </c>
      <c r="S2371" t="e">
        <f>IF(AND(TableOMP[[#This Row],[total_time]]&gt;=TableOMP[[#This Row],[Low]], TableOMP[[#This Row],[total_time]]&lt;=TableOMP[[#This Row],[High]]),1,0)</f>
        <v>#N/A</v>
      </c>
    </row>
    <row r="2372" spans="11:19" x14ac:dyDescent="0.25">
      <c r="K2372" t="str">
        <f t="shared" si="37"/>
        <v/>
      </c>
      <c r="N23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72" t="e">
        <f>VLOOKUP(TableOMP[[#This Row],[Label]],TableAvg[],2,FALSE)</f>
        <v>#N/A</v>
      </c>
      <c r="P2372" t="e">
        <f>VLOOKUP(TableOMP[[#This Row],[Label]],TableAvg[],3,FALSE)</f>
        <v>#N/A</v>
      </c>
      <c r="Q2372" t="e">
        <f>TableOMP[[#This Row],[Avg]]-$U$2*TableOMP[[#This Row],[StdDev]]</f>
        <v>#N/A</v>
      </c>
      <c r="R2372" t="e">
        <f>TableOMP[[#This Row],[Avg]]+$U$2*TableOMP[[#This Row],[StdDev]]</f>
        <v>#N/A</v>
      </c>
      <c r="S2372" t="e">
        <f>IF(AND(TableOMP[[#This Row],[total_time]]&gt;=TableOMP[[#This Row],[Low]], TableOMP[[#This Row],[total_time]]&lt;=TableOMP[[#This Row],[High]]),1,0)</f>
        <v>#N/A</v>
      </c>
    </row>
    <row r="2373" spans="11:19" x14ac:dyDescent="0.25">
      <c r="K2373" t="str">
        <f t="shared" si="37"/>
        <v/>
      </c>
      <c r="N23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73" t="e">
        <f>VLOOKUP(TableOMP[[#This Row],[Label]],TableAvg[],2,FALSE)</f>
        <v>#N/A</v>
      </c>
      <c r="P2373" t="e">
        <f>VLOOKUP(TableOMP[[#This Row],[Label]],TableAvg[],3,FALSE)</f>
        <v>#N/A</v>
      </c>
      <c r="Q2373" t="e">
        <f>TableOMP[[#This Row],[Avg]]-$U$2*TableOMP[[#This Row],[StdDev]]</f>
        <v>#N/A</v>
      </c>
      <c r="R2373" t="e">
        <f>TableOMP[[#This Row],[Avg]]+$U$2*TableOMP[[#This Row],[StdDev]]</f>
        <v>#N/A</v>
      </c>
      <c r="S2373" t="e">
        <f>IF(AND(TableOMP[[#This Row],[total_time]]&gt;=TableOMP[[#This Row],[Low]], TableOMP[[#This Row],[total_time]]&lt;=TableOMP[[#This Row],[High]]),1,0)</f>
        <v>#N/A</v>
      </c>
    </row>
    <row r="2374" spans="11:19" x14ac:dyDescent="0.25">
      <c r="K2374" t="str">
        <f t="shared" si="37"/>
        <v/>
      </c>
      <c r="N23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74" t="e">
        <f>VLOOKUP(TableOMP[[#This Row],[Label]],TableAvg[],2,FALSE)</f>
        <v>#N/A</v>
      </c>
      <c r="P2374" t="e">
        <f>VLOOKUP(TableOMP[[#This Row],[Label]],TableAvg[],3,FALSE)</f>
        <v>#N/A</v>
      </c>
      <c r="Q2374" t="e">
        <f>TableOMP[[#This Row],[Avg]]-$U$2*TableOMP[[#This Row],[StdDev]]</f>
        <v>#N/A</v>
      </c>
      <c r="R2374" t="e">
        <f>TableOMP[[#This Row],[Avg]]+$U$2*TableOMP[[#This Row],[StdDev]]</f>
        <v>#N/A</v>
      </c>
      <c r="S2374" t="e">
        <f>IF(AND(TableOMP[[#This Row],[total_time]]&gt;=TableOMP[[#This Row],[Low]], TableOMP[[#This Row],[total_time]]&lt;=TableOMP[[#This Row],[High]]),1,0)</f>
        <v>#N/A</v>
      </c>
    </row>
    <row r="2375" spans="11:19" x14ac:dyDescent="0.25">
      <c r="K2375" t="str">
        <f t="shared" si="37"/>
        <v/>
      </c>
      <c r="N23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75" t="e">
        <f>VLOOKUP(TableOMP[[#This Row],[Label]],TableAvg[],2,FALSE)</f>
        <v>#N/A</v>
      </c>
      <c r="P2375" t="e">
        <f>VLOOKUP(TableOMP[[#This Row],[Label]],TableAvg[],3,FALSE)</f>
        <v>#N/A</v>
      </c>
      <c r="Q2375" t="e">
        <f>TableOMP[[#This Row],[Avg]]-$U$2*TableOMP[[#This Row],[StdDev]]</f>
        <v>#N/A</v>
      </c>
      <c r="R2375" t="e">
        <f>TableOMP[[#This Row],[Avg]]+$U$2*TableOMP[[#This Row],[StdDev]]</f>
        <v>#N/A</v>
      </c>
      <c r="S2375" t="e">
        <f>IF(AND(TableOMP[[#This Row],[total_time]]&gt;=TableOMP[[#This Row],[Low]], TableOMP[[#This Row],[total_time]]&lt;=TableOMP[[#This Row],[High]]),1,0)</f>
        <v>#N/A</v>
      </c>
    </row>
    <row r="2376" spans="11:19" x14ac:dyDescent="0.25">
      <c r="K2376" t="str">
        <f t="shared" si="37"/>
        <v/>
      </c>
      <c r="N23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76" t="e">
        <f>VLOOKUP(TableOMP[[#This Row],[Label]],TableAvg[],2,FALSE)</f>
        <v>#N/A</v>
      </c>
      <c r="P2376" t="e">
        <f>VLOOKUP(TableOMP[[#This Row],[Label]],TableAvg[],3,FALSE)</f>
        <v>#N/A</v>
      </c>
      <c r="Q2376" t="e">
        <f>TableOMP[[#This Row],[Avg]]-$U$2*TableOMP[[#This Row],[StdDev]]</f>
        <v>#N/A</v>
      </c>
      <c r="R2376" t="e">
        <f>TableOMP[[#This Row],[Avg]]+$U$2*TableOMP[[#This Row],[StdDev]]</f>
        <v>#N/A</v>
      </c>
      <c r="S2376" t="e">
        <f>IF(AND(TableOMP[[#This Row],[total_time]]&gt;=TableOMP[[#This Row],[Low]], TableOMP[[#This Row],[total_time]]&lt;=TableOMP[[#This Row],[High]]),1,0)</f>
        <v>#N/A</v>
      </c>
    </row>
    <row r="2377" spans="11:19" x14ac:dyDescent="0.25">
      <c r="K2377" t="str">
        <f t="shared" si="37"/>
        <v/>
      </c>
      <c r="N23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77" t="e">
        <f>VLOOKUP(TableOMP[[#This Row],[Label]],TableAvg[],2,FALSE)</f>
        <v>#N/A</v>
      </c>
      <c r="P2377" t="e">
        <f>VLOOKUP(TableOMP[[#This Row],[Label]],TableAvg[],3,FALSE)</f>
        <v>#N/A</v>
      </c>
      <c r="Q2377" t="e">
        <f>TableOMP[[#This Row],[Avg]]-$U$2*TableOMP[[#This Row],[StdDev]]</f>
        <v>#N/A</v>
      </c>
      <c r="R2377" t="e">
        <f>TableOMP[[#This Row],[Avg]]+$U$2*TableOMP[[#This Row],[StdDev]]</f>
        <v>#N/A</v>
      </c>
      <c r="S2377" t="e">
        <f>IF(AND(TableOMP[[#This Row],[total_time]]&gt;=TableOMP[[#This Row],[Low]], TableOMP[[#This Row],[total_time]]&lt;=TableOMP[[#This Row],[High]]),1,0)</f>
        <v>#N/A</v>
      </c>
    </row>
    <row r="2378" spans="11:19" x14ac:dyDescent="0.25">
      <c r="K2378" t="str">
        <f t="shared" si="37"/>
        <v/>
      </c>
      <c r="N23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78" t="e">
        <f>VLOOKUP(TableOMP[[#This Row],[Label]],TableAvg[],2,FALSE)</f>
        <v>#N/A</v>
      </c>
      <c r="P2378" t="e">
        <f>VLOOKUP(TableOMP[[#This Row],[Label]],TableAvg[],3,FALSE)</f>
        <v>#N/A</v>
      </c>
      <c r="Q2378" t="e">
        <f>TableOMP[[#This Row],[Avg]]-$U$2*TableOMP[[#This Row],[StdDev]]</f>
        <v>#N/A</v>
      </c>
      <c r="R2378" t="e">
        <f>TableOMP[[#This Row],[Avg]]+$U$2*TableOMP[[#This Row],[StdDev]]</f>
        <v>#N/A</v>
      </c>
      <c r="S2378" t="e">
        <f>IF(AND(TableOMP[[#This Row],[total_time]]&gt;=TableOMP[[#This Row],[Low]], TableOMP[[#This Row],[total_time]]&lt;=TableOMP[[#This Row],[High]]),1,0)</f>
        <v>#N/A</v>
      </c>
    </row>
    <row r="2379" spans="11:19" x14ac:dyDescent="0.25">
      <c r="K2379" t="str">
        <f t="shared" si="37"/>
        <v/>
      </c>
      <c r="N23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79" t="e">
        <f>VLOOKUP(TableOMP[[#This Row],[Label]],TableAvg[],2,FALSE)</f>
        <v>#N/A</v>
      </c>
      <c r="P2379" t="e">
        <f>VLOOKUP(TableOMP[[#This Row],[Label]],TableAvg[],3,FALSE)</f>
        <v>#N/A</v>
      </c>
      <c r="Q2379" t="e">
        <f>TableOMP[[#This Row],[Avg]]-$U$2*TableOMP[[#This Row],[StdDev]]</f>
        <v>#N/A</v>
      </c>
      <c r="R2379" t="e">
        <f>TableOMP[[#This Row],[Avg]]+$U$2*TableOMP[[#This Row],[StdDev]]</f>
        <v>#N/A</v>
      </c>
      <c r="S2379" t="e">
        <f>IF(AND(TableOMP[[#This Row],[total_time]]&gt;=TableOMP[[#This Row],[Low]], TableOMP[[#This Row],[total_time]]&lt;=TableOMP[[#This Row],[High]]),1,0)</f>
        <v>#N/A</v>
      </c>
    </row>
    <row r="2380" spans="11:19" x14ac:dyDescent="0.25">
      <c r="K2380" t="str">
        <f t="shared" si="37"/>
        <v/>
      </c>
      <c r="N23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80" t="e">
        <f>VLOOKUP(TableOMP[[#This Row],[Label]],TableAvg[],2,FALSE)</f>
        <v>#N/A</v>
      </c>
      <c r="P2380" t="e">
        <f>VLOOKUP(TableOMP[[#This Row],[Label]],TableAvg[],3,FALSE)</f>
        <v>#N/A</v>
      </c>
      <c r="Q2380" t="e">
        <f>TableOMP[[#This Row],[Avg]]-$U$2*TableOMP[[#This Row],[StdDev]]</f>
        <v>#N/A</v>
      </c>
      <c r="R2380" t="e">
        <f>TableOMP[[#This Row],[Avg]]+$U$2*TableOMP[[#This Row],[StdDev]]</f>
        <v>#N/A</v>
      </c>
      <c r="S2380" t="e">
        <f>IF(AND(TableOMP[[#This Row],[total_time]]&gt;=TableOMP[[#This Row],[Low]], TableOMP[[#This Row],[total_time]]&lt;=TableOMP[[#This Row],[High]]),1,0)</f>
        <v>#N/A</v>
      </c>
    </row>
    <row r="2381" spans="11:19" x14ac:dyDescent="0.25">
      <c r="K2381" t="str">
        <f t="shared" si="37"/>
        <v/>
      </c>
      <c r="N23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81" t="e">
        <f>VLOOKUP(TableOMP[[#This Row],[Label]],TableAvg[],2,FALSE)</f>
        <v>#N/A</v>
      </c>
      <c r="P2381" t="e">
        <f>VLOOKUP(TableOMP[[#This Row],[Label]],TableAvg[],3,FALSE)</f>
        <v>#N/A</v>
      </c>
      <c r="Q2381" t="e">
        <f>TableOMP[[#This Row],[Avg]]-$U$2*TableOMP[[#This Row],[StdDev]]</f>
        <v>#N/A</v>
      </c>
      <c r="R2381" t="e">
        <f>TableOMP[[#This Row],[Avg]]+$U$2*TableOMP[[#This Row],[StdDev]]</f>
        <v>#N/A</v>
      </c>
      <c r="S2381" t="e">
        <f>IF(AND(TableOMP[[#This Row],[total_time]]&gt;=TableOMP[[#This Row],[Low]], TableOMP[[#This Row],[total_time]]&lt;=TableOMP[[#This Row],[High]]),1,0)</f>
        <v>#N/A</v>
      </c>
    </row>
    <row r="2382" spans="11:19" x14ac:dyDescent="0.25">
      <c r="K2382" t="str">
        <f t="shared" si="37"/>
        <v/>
      </c>
      <c r="N23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82" t="e">
        <f>VLOOKUP(TableOMP[[#This Row],[Label]],TableAvg[],2,FALSE)</f>
        <v>#N/A</v>
      </c>
      <c r="P2382" t="e">
        <f>VLOOKUP(TableOMP[[#This Row],[Label]],TableAvg[],3,FALSE)</f>
        <v>#N/A</v>
      </c>
      <c r="Q2382" t="e">
        <f>TableOMP[[#This Row],[Avg]]-$U$2*TableOMP[[#This Row],[StdDev]]</f>
        <v>#N/A</v>
      </c>
      <c r="R2382" t="e">
        <f>TableOMP[[#This Row],[Avg]]+$U$2*TableOMP[[#This Row],[StdDev]]</f>
        <v>#N/A</v>
      </c>
      <c r="S2382" t="e">
        <f>IF(AND(TableOMP[[#This Row],[total_time]]&gt;=TableOMP[[#This Row],[Low]], TableOMP[[#This Row],[total_time]]&lt;=TableOMP[[#This Row],[High]]),1,0)</f>
        <v>#N/A</v>
      </c>
    </row>
    <row r="2383" spans="11:19" x14ac:dyDescent="0.25">
      <c r="K2383" t="str">
        <f t="shared" si="37"/>
        <v/>
      </c>
      <c r="N23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83" t="e">
        <f>VLOOKUP(TableOMP[[#This Row],[Label]],TableAvg[],2,FALSE)</f>
        <v>#N/A</v>
      </c>
      <c r="P2383" t="e">
        <f>VLOOKUP(TableOMP[[#This Row],[Label]],TableAvg[],3,FALSE)</f>
        <v>#N/A</v>
      </c>
      <c r="Q2383" t="e">
        <f>TableOMP[[#This Row],[Avg]]-$U$2*TableOMP[[#This Row],[StdDev]]</f>
        <v>#N/A</v>
      </c>
      <c r="R2383" t="e">
        <f>TableOMP[[#This Row],[Avg]]+$U$2*TableOMP[[#This Row],[StdDev]]</f>
        <v>#N/A</v>
      </c>
      <c r="S2383" t="e">
        <f>IF(AND(TableOMP[[#This Row],[total_time]]&gt;=TableOMP[[#This Row],[Low]], TableOMP[[#This Row],[total_time]]&lt;=TableOMP[[#This Row],[High]]),1,0)</f>
        <v>#N/A</v>
      </c>
    </row>
    <row r="2384" spans="11:19" x14ac:dyDescent="0.25">
      <c r="K2384" t="str">
        <f t="shared" si="37"/>
        <v/>
      </c>
      <c r="N23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84" t="e">
        <f>VLOOKUP(TableOMP[[#This Row],[Label]],TableAvg[],2,FALSE)</f>
        <v>#N/A</v>
      </c>
      <c r="P2384" t="e">
        <f>VLOOKUP(TableOMP[[#This Row],[Label]],TableAvg[],3,FALSE)</f>
        <v>#N/A</v>
      </c>
      <c r="Q2384" t="e">
        <f>TableOMP[[#This Row],[Avg]]-$U$2*TableOMP[[#This Row],[StdDev]]</f>
        <v>#N/A</v>
      </c>
      <c r="R2384" t="e">
        <f>TableOMP[[#This Row],[Avg]]+$U$2*TableOMP[[#This Row],[StdDev]]</f>
        <v>#N/A</v>
      </c>
      <c r="S2384" t="e">
        <f>IF(AND(TableOMP[[#This Row],[total_time]]&gt;=TableOMP[[#This Row],[Low]], TableOMP[[#This Row],[total_time]]&lt;=TableOMP[[#This Row],[High]]),1,0)</f>
        <v>#N/A</v>
      </c>
    </row>
    <row r="2385" spans="11:19" x14ac:dyDescent="0.25">
      <c r="K2385" t="str">
        <f t="shared" si="37"/>
        <v/>
      </c>
      <c r="N23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85" t="e">
        <f>VLOOKUP(TableOMP[[#This Row],[Label]],TableAvg[],2,FALSE)</f>
        <v>#N/A</v>
      </c>
      <c r="P2385" t="e">
        <f>VLOOKUP(TableOMP[[#This Row],[Label]],TableAvg[],3,FALSE)</f>
        <v>#N/A</v>
      </c>
      <c r="Q2385" t="e">
        <f>TableOMP[[#This Row],[Avg]]-$U$2*TableOMP[[#This Row],[StdDev]]</f>
        <v>#N/A</v>
      </c>
      <c r="R2385" t="e">
        <f>TableOMP[[#This Row],[Avg]]+$U$2*TableOMP[[#This Row],[StdDev]]</f>
        <v>#N/A</v>
      </c>
      <c r="S2385" t="e">
        <f>IF(AND(TableOMP[[#This Row],[total_time]]&gt;=TableOMP[[#This Row],[Low]], TableOMP[[#This Row],[total_time]]&lt;=TableOMP[[#This Row],[High]]),1,0)</f>
        <v>#N/A</v>
      </c>
    </row>
    <row r="2386" spans="11:19" x14ac:dyDescent="0.25">
      <c r="K2386" t="str">
        <f t="shared" si="37"/>
        <v/>
      </c>
      <c r="N23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86" t="e">
        <f>VLOOKUP(TableOMP[[#This Row],[Label]],TableAvg[],2,FALSE)</f>
        <v>#N/A</v>
      </c>
      <c r="P2386" t="e">
        <f>VLOOKUP(TableOMP[[#This Row],[Label]],TableAvg[],3,FALSE)</f>
        <v>#N/A</v>
      </c>
      <c r="Q2386" t="e">
        <f>TableOMP[[#This Row],[Avg]]-$U$2*TableOMP[[#This Row],[StdDev]]</f>
        <v>#N/A</v>
      </c>
      <c r="R2386" t="e">
        <f>TableOMP[[#This Row],[Avg]]+$U$2*TableOMP[[#This Row],[StdDev]]</f>
        <v>#N/A</v>
      </c>
      <c r="S2386" t="e">
        <f>IF(AND(TableOMP[[#This Row],[total_time]]&gt;=TableOMP[[#This Row],[Low]], TableOMP[[#This Row],[total_time]]&lt;=TableOMP[[#This Row],[High]]),1,0)</f>
        <v>#N/A</v>
      </c>
    </row>
    <row r="2387" spans="11:19" x14ac:dyDescent="0.25">
      <c r="K2387" t="str">
        <f t="shared" si="37"/>
        <v/>
      </c>
      <c r="N23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87" t="e">
        <f>VLOOKUP(TableOMP[[#This Row],[Label]],TableAvg[],2,FALSE)</f>
        <v>#N/A</v>
      </c>
      <c r="P2387" t="e">
        <f>VLOOKUP(TableOMP[[#This Row],[Label]],TableAvg[],3,FALSE)</f>
        <v>#N/A</v>
      </c>
      <c r="Q2387" t="e">
        <f>TableOMP[[#This Row],[Avg]]-$U$2*TableOMP[[#This Row],[StdDev]]</f>
        <v>#N/A</v>
      </c>
      <c r="R2387" t="e">
        <f>TableOMP[[#This Row],[Avg]]+$U$2*TableOMP[[#This Row],[StdDev]]</f>
        <v>#N/A</v>
      </c>
      <c r="S2387" t="e">
        <f>IF(AND(TableOMP[[#This Row],[total_time]]&gt;=TableOMP[[#This Row],[Low]], TableOMP[[#This Row],[total_time]]&lt;=TableOMP[[#This Row],[High]]),1,0)</f>
        <v>#N/A</v>
      </c>
    </row>
    <row r="2388" spans="11:19" x14ac:dyDescent="0.25">
      <c r="K2388" t="str">
        <f t="shared" si="37"/>
        <v/>
      </c>
      <c r="N23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88" t="e">
        <f>VLOOKUP(TableOMP[[#This Row],[Label]],TableAvg[],2,FALSE)</f>
        <v>#N/A</v>
      </c>
      <c r="P2388" t="e">
        <f>VLOOKUP(TableOMP[[#This Row],[Label]],TableAvg[],3,FALSE)</f>
        <v>#N/A</v>
      </c>
      <c r="Q2388" t="e">
        <f>TableOMP[[#This Row],[Avg]]-$U$2*TableOMP[[#This Row],[StdDev]]</f>
        <v>#N/A</v>
      </c>
      <c r="R2388" t="e">
        <f>TableOMP[[#This Row],[Avg]]+$U$2*TableOMP[[#This Row],[StdDev]]</f>
        <v>#N/A</v>
      </c>
      <c r="S2388" t="e">
        <f>IF(AND(TableOMP[[#This Row],[total_time]]&gt;=TableOMP[[#This Row],[Low]], TableOMP[[#This Row],[total_time]]&lt;=TableOMP[[#This Row],[High]]),1,0)</f>
        <v>#N/A</v>
      </c>
    </row>
    <row r="2389" spans="11:19" x14ac:dyDescent="0.25">
      <c r="K2389" t="str">
        <f t="shared" si="37"/>
        <v/>
      </c>
      <c r="N23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89" t="e">
        <f>VLOOKUP(TableOMP[[#This Row],[Label]],TableAvg[],2,FALSE)</f>
        <v>#N/A</v>
      </c>
      <c r="P2389" t="e">
        <f>VLOOKUP(TableOMP[[#This Row],[Label]],TableAvg[],3,FALSE)</f>
        <v>#N/A</v>
      </c>
      <c r="Q2389" t="e">
        <f>TableOMP[[#This Row],[Avg]]-$U$2*TableOMP[[#This Row],[StdDev]]</f>
        <v>#N/A</v>
      </c>
      <c r="R2389" t="e">
        <f>TableOMP[[#This Row],[Avg]]+$U$2*TableOMP[[#This Row],[StdDev]]</f>
        <v>#N/A</v>
      </c>
      <c r="S2389" t="e">
        <f>IF(AND(TableOMP[[#This Row],[total_time]]&gt;=TableOMP[[#This Row],[Low]], TableOMP[[#This Row],[total_time]]&lt;=TableOMP[[#This Row],[High]]),1,0)</f>
        <v>#N/A</v>
      </c>
    </row>
    <row r="2390" spans="11:19" x14ac:dyDescent="0.25">
      <c r="K2390" t="str">
        <f t="shared" si="37"/>
        <v/>
      </c>
      <c r="N23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90" t="e">
        <f>VLOOKUP(TableOMP[[#This Row],[Label]],TableAvg[],2,FALSE)</f>
        <v>#N/A</v>
      </c>
      <c r="P2390" t="e">
        <f>VLOOKUP(TableOMP[[#This Row],[Label]],TableAvg[],3,FALSE)</f>
        <v>#N/A</v>
      </c>
      <c r="Q2390" t="e">
        <f>TableOMP[[#This Row],[Avg]]-$U$2*TableOMP[[#This Row],[StdDev]]</f>
        <v>#N/A</v>
      </c>
      <c r="R2390" t="e">
        <f>TableOMP[[#This Row],[Avg]]+$U$2*TableOMP[[#This Row],[StdDev]]</f>
        <v>#N/A</v>
      </c>
      <c r="S2390" t="e">
        <f>IF(AND(TableOMP[[#This Row],[total_time]]&gt;=TableOMP[[#This Row],[Low]], TableOMP[[#This Row],[total_time]]&lt;=TableOMP[[#This Row],[High]]),1,0)</f>
        <v>#N/A</v>
      </c>
    </row>
    <row r="2391" spans="11:19" x14ac:dyDescent="0.25">
      <c r="K2391" t="str">
        <f t="shared" si="37"/>
        <v/>
      </c>
      <c r="N23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91" t="e">
        <f>VLOOKUP(TableOMP[[#This Row],[Label]],TableAvg[],2,FALSE)</f>
        <v>#N/A</v>
      </c>
      <c r="P2391" t="e">
        <f>VLOOKUP(TableOMP[[#This Row],[Label]],TableAvg[],3,FALSE)</f>
        <v>#N/A</v>
      </c>
      <c r="Q2391" t="e">
        <f>TableOMP[[#This Row],[Avg]]-$U$2*TableOMP[[#This Row],[StdDev]]</f>
        <v>#N/A</v>
      </c>
      <c r="R2391" t="e">
        <f>TableOMP[[#This Row],[Avg]]+$U$2*TableOMP[[#This Row],[StdDev]]</f>
        <v>#N/A</v>
      </c>
      <c r="S2391" t="e">
        <f>IF(AND(TableOMP[[#This Row],[total_time]]&gt;=TableOMP[[#This Row],[Low]], TableOMP[[#This Row],[total_time]]&lt;=TableOMP[[#This Row],[High]]),1,0)</f>
        <v>#N/A</v>
      </c>
    </row>
    <row r="2392" spans="11:19" x14ac:dyDescent="0.25">
      <c r="K2392" t="str">
        <f t="shared" si="37"/>
        <v/>
      </c>
      <c r="N23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92" t="e">
        <f>VLOOKUP(TableOMP[[#This Row],[Label]],TableAvg[],2,FALSE)</f>
        <v>#N/A</v>
      </c>
      <c r="P2392" t="e">
        <f>VLOOKUP(TableOMP[[#This Row],[Label]],TableAvg[],3,FALSE)</f>
        <v>#N/A</v>
      </c>
      <c r="Q2392" t="e">
        <f>TableOMP[[#This Row],[Avg]]-$U$2*TableOMP[[#This Row],[StdDev]]</f>
        <v>#N/A</v>
      </c>
      <c r="R2392" t="e">
        <f>TableOMP[[#This Row],[Avg]]+$U$2*TableOMP[[#This Row],[StdDev]]</f>
        <v>#N/A</v>
      </c>
      <c r="S2392" t="e">
        <f>IF(AND(TableOMP[[#This Row],[total_time]]&gt;=TableOMP[[#This Row],[Low]], TableOMP[[#This Row],[total_time]]&lt;=TableOMP[[#This Row],[High]]),1,0)</f>
        <v>#N/A</v>
      </c>
    </row>
    <row r="2393" spans="11:19" x14ac:dyDescent="0.25">
      <c r="K2393" t="str">
        <f t="shared" si="37"/>
        <v/>
      </c>
      <c r="N23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93" t="e">
        <f>VLOOKUP(TableOMP[[#This Row],[Label]],TableAvg[],2,FALSE)</f>
        <v>#N/A</v>
      </c>
      <c r="P2393" t="e">
        <f>VLOOKUP(TableOMP[[#This Row],[Label]],TableAvg[],3,FALSE)</f>
        <v>#N/A</v>
      </c>
      <c r="Q2393" t="e">
        <f>TableOMP[[#This Row],[Avg]]-$U$2*TableOMP[[#This Row],[StdDev]]</f>
        <v>#N/A</v>
      </c>
      <c r="R2393" t="e">
        <f>TableOMP[[#This Row],[Avg]]+$U$2*TableOMP[[#This Row],[StdDev]]</f>
        <v>#N/A</v>
      </c>
      <c r="S2393" t="e">
        <f>IF(AND(TableOMP[[#This Row],[total_time]]&gt;=TableOMP[[#This Row],[Low]], TableOMP[[#This Row],[total_time]]&lt;=TableOMP[[#This Row],[High]]),1,0)</f>
        <v>#N/A</v>
      </c>
    </row>
    <row r="2394" spans="11:19" x14ac:dyDescent="0.25">
      <c r="K2394" t="str">
        <f t="shared" si="37"/>
        <v/>
      </c>
      <c r="N23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94" t="e">
        <f>VLOOKUP(TableOMP[[#This Row],[Label]],TableAvg[],2,FALSE)</f>
        <v>#N/A</v>
      </c>
      <c r="P2394" t="e">
        <f>VLOOKUP(TableOMP[[#This Row],[Label]],TableAvg[],3,FALSE)</f>
        <v>#N/A</v>
      </c>
      <c r="Q2394" t="e">
        <f>TableOMP[[#This Row],[Avg]]-$U$2*TableOMP[[#This Row],[StdDev]]</f>
        <v>#N/A</v>
      </c>
      <c r="R2394" t="e">
        <f>TableOMP[[#This Row],[Avg]]+$U$2*TableOMP[[#This Row],[StdDev]]</f>
        <v>#N/A</v>
      </c>
      <c r="S2394" t="e">
        <f>IF(AND(TableOMP[[#This Row],[total_time]]&gt;=TableOMP[[#This Row],[Low]], TableOMP[[#This Row],[total_time]]&lt;=TableOMP[[#This Row],[High]]),1,0)</f>
        <v>#N/A</v>
      </c>
    </row>
    <row r="2395" spans="11:19" x14ac:dyDescent="0.25">
      <c r="K2395" t="str">
        <f t="shared" si="37"/>
        <v/>
      </c>
      <c r="N23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95" t="e">
        <f>VLOOKUP(TableOMP[[#This Row],[Label]],TableAvg[],2,FALSE)</f>
        <v>#N/A</v>
      </c>
      <c r="P2395" t="e">
        <f>VLOOKUP(TableOMP[[#This Row],[Label]],TableAvg[],3,FALSE)</f>
        <v>#N/A</v>
      </c>
      <c r="Q2395" t="e">
        <f>TableOMP[[#This Row],[Avg]]-$U$2*TableOMP[[#This Row],[StdDev]]</f>
        <v>#N/A</v>
      </c>
      <c r="R2395" t="e">
        <f>TableOMP[[#This Row],[Avg]]+$U$2*TableOMP[[#This Row],[StdDev]]</f>
        <v>#N/A</v>
      </c>
      <c r="S2395" t="e">
        <f>IF(AND(TableOMP[[#This Row],[total_time]]&gt;=TableOMP[[#This Row],[Low]], TableOMP[[#This Row],[total_time]]&lt;=TableOMP[[#This Row],[High]]),1,0)</f>
        <v>#N/A</v>
      </c>
    </row>
    <row r="2396" spans="11:19" x14ac:dyDescent="0.25">
      <c r="K2396" t="str">
        <f t="shared" si="37"/>
        <v/>
      </c>
      <c r="N23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96" t="e">
        <f>VLOOKUP(TableOMP[[#This Row],[Label]],TableAvg[],2,FALSE)</f>
        <v>#N/A</v>
      </c>
      <c r="P2396" t="e">
        <f>VLOOKUP(TableOMP[[#This Row],[Label]],TableAvg[],3,FALSE)</f>
        <v>#N/A</v>
      </c>
      <c r="Q2396" t="e">
        <f>TableOMP[[#This Row],[Avg]]-$U$2*TableOMP[[#This Row],[StdDev]]</f>
        <v>#N/A</v>
      </c>
      <c r="R2396" t="e">
        <f>TableOMP[[#This Row],[Avg]]+$U$2*TableOMP[[#This Row],[StdDev]]</f>
        <v>#N/A</v>
      </c>
      <c r="S2396" t="e">
        <f>IF(AND(TableOMP[[#This Row],[total_time]]&gt;=TableOMP[[#This Row],[Low]], TableOMP[[#This Row],[total_time]]&lt;=TableOMP[[#This Row],[High]]),1,0)</f>
        <v>#N/A</v>
      </c>
    </row>
    <row r="2397" spans="11:19" x14ac:dyDescent="0.25">
      <c r="K2397" t="str">
        <f t="shared" si="37"/>
        <v/>
      </c>
      <c r="N23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97" t="e">
        <f>VLOOKUP(TableOMP[[#This Row],[Label]],TableAvg[],2,FALSE)</f>
        <v>#N/A</v>
      </c>
      <c r="P2397" t="e">
        <f>VLOOKUP(TableOMP[[#This Row],[Label]],TableAvg[],3,FALSE)</f>
        <v>#N/A</v>
      </c>
      <c r="Q2397" t="e">
        <f>TableOMP[[#This Row],[Avg]]-$U$2*TableOMP[[#This Row],[StdDev]]</f>
        <v>#N/A</v>
      </c>
      <c r="R2397" t="e">
        <f>TableOMP[[#This Row],[Avg]]+$U$2*TableOMP[[#This Row],[StdDev]]</f>
        <v>#N/A</v>
      </c>
      <c r="S2397" t="e">
        <f>IF(AND(TableOMP[[#This Row],[total_time]]&gt;=TableOMP[[#This Row],[Low]], TableOMP[[#This Row],[total_time]]&lt;=TableOMP[[#This Row],[High]]),1,0)</f>
        <v>#N/A</v>
      </c>
    </row>
    <row r="2398" spans="11:19" x14ac:dyDescent="0.25">
      <c r="K2398" t="str">
        <f t="shared" si="37"/>
        <v/>
      </c>
      <c r="N23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98" t="e">
        <f>VLOOKUP(TableOMP[[#This Row],[Label]],TableAvg[],2,FALSE)</f>
        <v>#N/A</v>
      </c>
      <c r="P2398" t="e">
        <f>VLOOKUP(TableOMP[[#This Row],[Label]],TableAvg[],3,FALSE)</f>
        <v>#N/A</v>
      </c>
      <c r="Q2398" t="e">
        <f>TableOMP[[#This Row],[Avg]]-$U$2*TableOMP[[#This Row],[StdDev]]</f>
        <v>#N/A</v>
      </c>
      <c r="R2398" t="e">
        <f>TableOMP[[#This Row],[Avg]]+$U$2*TableOMP[[#This Row],[StdDev]]</f>
        <v>#N/A</v>
      </c>
      <c r="S2398" t="e">
        <f>IF(AND(TableOMP[[#This Row],[total_time]]&gt;=TableOMP[[#This Row],[Low]], TableOMP[[#This Row],[total_time]]&lt;=TableOMP[[#This Row],[High]]),1,0)</f>
        <v>#N/A</v>
      </c>
    </row>
    <row r="2399" spans="11:19" x14ac:dyDescent="0.25">
      <c r="K2399" t="str">
        <f t="shared" si="37"/>
        <v/>
      </c>
      <c r="N23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399" t="e">
        <f>VLOOKUP(TableOMP[[#This Row],[Label]],TableAvg[],2,FALSE)</f>
        <v>#N/A</v>
      </c>
      <c r="P2399" t="e">
        <f>VLOOKUP(TableOMP[[#This Row],[Label]],TableAvg[],3,FALSE)</f>
        <v>#N/A</v>
      </c>
      <c r="Q2399" t="e">
        <f>TableOMP[[#This Row],[Avg]]-$U$2*TableOMP[[#This Row],[StdDev]]</f>
        <v>#N/A</v>
      </c>
      <c r="R2399" t="e">
        <f>TableOMP[[#This Row],[Avg]]+$U$2*TableOMP[[#This Row],[StdDev]]</f>
        <v>#N/A</v>
      </c>
      <c r="S2399" t="e">
        <f>IF(AND(TableOMP[[#This Row],[total_time]]&gt;=TableOMP[[#This Row],[Low]], TableOMP[[#This Row],[total_time]]&lt;=TableOMP[[#This Row],[High]]),1,0)</f>
        <v>#N/A</v>
      </c>
    </row>
    <row r="2400" spans="11:19" x14ac:dyDescent="0.25">
      <c r="K2400" t="str">
        <f t="shared" si="37"/>
        <v/>
      </c>
      <c r="N24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00" t="e">
        <f>VLOOKUP(TableOMP[[#This Row],[Label]],TableAvg[],2,FALSE)</f>
        <v>#N/A</v>
      </c>
      <c r="P2400" t="e">
        <f>VLOOKUP(TableOMP[[#This Row],[Label]],TableAvg[],3,FALSE)</f>
        <v>#N/A</v>
      </c>
      <c r="Q2400" t="e">
        <f>TableOMP[[#This Row],[Avg]]-$U$2*TableOMP[[#This Row],[StdDev]]</f>
        <v>#N/A</v>
      </c>
      <c r="R2400" t="e">
        <f>TableOMP[[#This Row],[Avg]]+$U$2*TableOMP[[#This Row],[StdDev]]</f>
        <v>#N/A</v>
      </c>
      <c r="S2400" t="e">
        <f>IF(AND(TableOMP[[#This Row],[total_time]]&gt;=TableOMP[[#This Row],[Low]], TableOMP[[#This Row],[total_time]]&lt;=TableOMP[[#This Row],[High]]),1,0)</f>
        <v>#N/A</v>
      </c>
    </row>
    <row r="2401" spans="11:19" x14ac:dyDescent="0.25">
      <c r="K2401" t="str">
        <f t="shared" si="37"/>
        <v/>
      </c>
      <c r="N24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01" t="e">
        <f>VLOOKUP(TableOMP[[#This Row],[Label]],TableAvg[],2,FALSE)</f>
        <v>#N/A</v>
      </c>
      <c r="P2401" t="e">
        <f>VLOOKUP(TableOMP[[#This Row],[Label]],TableAvg[],3,FALSE)</f>
        <v>#N/A</v>
      </c>
      <c r="Q2401" t="e">
        <f>TableOMP[[#This Row],[Avg]]-$U$2*TableOMP[[#This Row],[StdDev]]</f>
        <v>#N/A</v>
      </c>
      <c r="R2401" t="e">
        <f>TableOMP[[#This Row],[Avg]]+$U$2*TableOMP[[#This Row],[StdDev]]</f>
        <v>#N/A</v>
      </c>
      <c r="S2401" t="e">
        <f>IF(AND(TableOMP[[#This Row],[total_time]]&gt;=TableOMP[[#This Row],[Low]], TableOMP[[#This Row],[total_time]]&lt;=TableOMP[[#This Row],[High]]),1,0)</f>
        <v>#N/A</v>
      </c>
    </row>
    <row r="2402" spans="11:19" x14ac:dyDescent="0.25">
      <c r="K2402" t="str">
        <f t="shared" si="37"/>
        <v/>
      </c>
      <c r="N24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02" t="e">
        <f>VLOOKUP(TableOMP[[#This Row],[Label]],TableAvg[],2,FALSE)</f>
        <v>#N/A</v>
      </c>
      <c r="P2402" t="e">
        <f>VLOOKUP(TableOMP[[#This Row],[Label]],TableAvg[],3,FALSE)</f>
        <v>#N/A</v>
      </c>
      <c r="Q2402" t="e">
        <f>TableOMP[[#This Row],[Avg]]-$U$2*TableOMP[[#This Row],[StdDev]]</f>
        <v>#N/A</v>
      </c>
      <c r="R2402" t="e">
        <f>TableOMP[[#This Row],[Avg]]+$U$2*TableOMP[[#This Row],[StdDev]]</f>
        <v>#N/A</v>
      </c>
      <c r="S2402" t="e">
        <f>IF(AND(TableOMP[[#This Row],[total_time]]&gt;=TableOMP[[#This Row],[Low]], TableOMP[[#This Row],[total_time]]&lt;=TableOMP[[#This Row],[High]]),1,0)</f>
        <v>#N/A</v>
      </c>
    </row>
    <row r="2403" spans="11:19" x14ac:dyDescent="0.25">
      <c r="K2403" t="str">
        <f t="shared" si="37"/>
        <v/>
      </c>
      <c r="N24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03" t="e">
        <f>VLOOKUP(TableOMP[[#This Row],[Label]],TableAvg[],2,FALSE)</f>
        <v>#N/A</v>
      </c>
      <c r="P2403" t="e">
        <f>VLOOKUP(TableOMP[[#This Row],[Label]],TableAvg[],3,FALSE)</f>
        <v>#N/A</v>
      </c>
      <c r="Q2403" t="e">
        <f>TableOMP[[#This Row],[Avg]]-$U$2*TableOMP[[#This Row],[StdDev]]</f>
        <v>#N/A</v>
      </c>
      <c r="R2403" t="e">
        <f>TableOMP[[#This Row],[Avg]]+$U$2*TableOMP[[#This Row],[StdDev]]</f>
        <v>#N/A</v>
      </c>
      <c r="S2403" t="e">
        <f>IF(AND(TableOMP[[#This Row],[total_time]]&gt;=TableOMP[[#This Row],[Low]], TableOMP[[#This Row],[total_time]]&lt;=TableOMP[[#This Row],[High]]),1,0)</f>
        <v>#N/A</v>
      </c>
    </row>
    <row r="2404" spans="11:19" x14ac:dyDescent="0.25">
      <c r="K2404" t="str">
        <f t="shared" si="37"/>
        <v/>
      </c>
      <c r="N24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04" t="e">
        <f>VLOOKUP(TableOMP[[#This Row],[Label]],TableAvg[],2,FALSE)</f>
        <v>#N/A</v>
      </c>
      <c r="P2404" t="e">
        <f>VLOOKUP(TableOMP[[#This Row],[Label]],TableAvg[],3,FALSE)</f>
        <v>#N/A</v>
      </c>
      <c r="Q2404" t="e">
        <f>TableOMP[[#This Row],[Avg]]-$U$2*TableOMP[[#This Row],[StdDev]]</f>
        <v>#N/A</v>
      </c>
      <c r="R2404" t="e">
        <f>TableOMP[[#This Row],[Avg]]+$U$2*TableOMP[[#This Row],[StdDev]]</f>
        <v>#N/A</v>
      </c>
      <c r="S2404" t="e">
        <f>IF(AND(TableOMP[[#This Row],[total_time]]&gt;=TableOMP[[#This Row],[Low]], TableOMP[[#This Row],[total_time]]&lt;=TableOMP[[#This Row],[High]]),1,0)</f>
        <v>#N/A</v>
      </c>
    </row>
    <row r="2405" spans="11:19" x14ac:dyDescent="0.25">
      <c r="K2405" t="str">
        <f t="shared" si="37"/>
        <v/>
      </c>
      <c r="N24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05" t="e">
        <f>VLOOKUP(TableOMP[[#This Row],[Label]],TableAvg[],2,FALSE)</f>
        <v>#N/A</v>
      </c>
      <c r="P2405" t="e">
        <f>VLOOKUP(TableOMP[[#This Row],[Label]],TableAvg[],3,FALSE)</f>
        <v>#N/A</v>
      </c>
      <c r="Q2405" t="e">
        <f>TableOMP[[#This Row],[Avg]]-$U$2*TableOMP[[#This Row],[StdDev]]</f>
        <v>#N/A</v>
      </c>
      <c r="R2405" t="e">
        <f>TableOMP[[#This Row],[Avg]]+$U$2*TableOMP[[#This Row],[StdDev]]</f>
        <v>#N/A</v>
      </c>
      <c r="S2405" t="e">
        <f>IF(AND(TableOMP[[#This Row],[total_time]]&gt;=TableOMP[[#This Row],[Low]], TableOMP[[#This Row],[total_time]]&lt;=TableOMP[[#This Row],[High]]),1,0)</f>
        <v>#N/A</v>
      </c>
    </row>
    <row r="2406" spans="11:19" x14ac:dyDescent="0.25">
      <c r="K2406" t="str">
        <f t="shared" si="37"/>
        <v/>
      </c>
      <c r="N24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06" t="e">
        <f>VLOOKUP(TableOMP[[#This Row],[Label]],TableAvg[],2,FALSE)</f>
        <v>#N/A</v>
      </c>
      <c r="P2406" t="e">
        <f>VLOOKUP(TableOMP[[#This Row],[Label]],TableAvg[],3,FALSE)</f>
        <v>#N/A</v>
      </c>
      <c r="Q2406" t="e">
        <f>TableOMP[[#This Row],[Avg]]-$U$2*TableOMP[[#This Row],[StdDev]]</f>
        <v>#N/A</v>
      </c>
      <c r="R2406" t="e">
        <f>TableOMP[[#This Row],[Avg]]+$U$2*TableOMP[[#This Row],[StdDev]]</f>
        <v>#N/A</v>
      </c>
      <c r="S2406" t="e">
        <f>IF(AND(TableOMP[[#This Row],[total_time]]&gt;=TableOMP[[#This Row],[Low]], TableOMP[[#This Row],[total_time]]&lt;=TableOMP[[#This Row],[High]]),1,0)</f>
        <v>#N/A</v>
      </c>
    </row>
    <row r="2407" spans="11:19" x14ac:dyDescent="0.25">
      <c r="K2407" t="str">
        <f t="shared" si="37"/>
        <v/>
      </c>
      <c r="N24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07" t="e">
        <f>VLOOKUP(TableOMP[[#This Row],[Label]],TableAvg[],2,FALSE)</f>
        <v>#N/A</v>
      </c>
      <c r="P2407" t="e">
        <f>VLOOKUP(TableOMP[[#This Row],[Label]],TableAvg[],3,FALSE)</f>
        <v>#N/A</v>
      </c>
      <c r="Q2407" t="e">
        <f>TableOMP[[#This Row],[Avg]]-$U$2*TableOMP[[#This Row],[StdDev]]</f>
        <v>#N/A</v>
      </c>
      <c r="R2407" t="e">
        <f>TableOMP[[#This Row],[Avg]]+$U$2*TableOMP[[#This Row],[StdDev]]</f>
        <v>#N/A</v>
      </c>
      <c r="S2407" t="e">
        <f>IF(AND(TableOMP[[#This Row],[total_time]]&gt;=TableOMP[[#This Row],[Low]], TableOMP[[#This Row],[total_time]]&lt;=TableOMP[[#This Row],[High]]),1,0)</f>
        <v>#N/A</v>
      </c>
    </row>
    <row r="2408" spans="11:19" x14ac:dyDescent="0.25">
      <c r="K2408" t="str">
        <f t="shared" si="37"/>
        <v/>
      </c>
      <c r="N24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08" t="e">
        <f>VLOOKUP(TableOMP[[#This Row],[Label]],TableAvg[],2,FALSE)</f>
        <v>#N/A</v>
      </c>
      <c r="P2408" t="e">
        <f>VLOOKUP(TableOMP[[#This Row],[Label]],TableAvg[],3,FALSE)</f>
        <v>#N/A</v>
      </c>
      <c r="Q2408" t="e">
        <f>TableOMP[[#This Row],[Avg]]-$U$2*TableOMP[[#This Row],[StdDev]]</f>
        <v>#N/A</v>
      </c>
      <c r="R2408" t="e">
        <f>TableOMP[[#This Row],[Avg]]+$U$2*TableOMP[[#This Row],[StdDev]]</f>
        <v>#N/A</v>
      </c>
      <c r="S2408" t="e">
        <f>IF(AND(TableOMP[[#This Row],[total_time]]&gt;=TableOMP[[#This Row],[Low]], TableOMP[[#This Row],[total_time]]&lt;=TableOMP[[#This Row],[High]]),1,0)</f>
        <v>#N/A</v>
      </c>
    </row>
    <row r="2409" spans="11:19" x14ac:dyDescent="0.25">
      <c r="K2409" t="str">
        <f t="shared" si="37"/>
        <v/>
      </c>
      <c r="N24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09" t="e">
        <f>VLOOKUP(TableOMP[[#This Row],[Label]],TableAvg[],2,FALSE)</f>
        <v>#N/A</v>
      </c>
      <c r="P2409" t="e">
        <f>VLOOKUP(TableOMP[[#This Row],[Label]],TableAvg[],3,FALSE)</f>
        <v>#N/A</v>
      </c>
      <c r="Q2409" t="e">
        <f>TableOMP[[#This Row],[Avg]]-$U$2*TableOMP[[#This Row],[StdDev]]</f>
        <v>#N/A</v>
      </c>
      <c r="R2409" t="e">
        <f>TableOMP[[#This Row],[Avg]]+$U$2*TableOMP[[#This Row],[StdDev]]</f>
        <v>#N/A</v>
      </c>
      <c r="S2409" t="e">
        <f>IF(AND(TableOMP[[#This Row],[total_time]]&gt;=TableOMP[[#This Row],[Low]], TableOMP[[#This Row],[total_time]]&lt;=TableOMP[[#This Row],[High]]),1,0)</f>
        <v>#N/A</v>
      </c>
    </row>
    <row r="2410" spans="11:19" x14ac:dyDescent="0.25">
      <c r="K2410" t="str">
        <f t="shared" si="37"/>
        <v/>
      </c>
      <c r="N24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10" t="e">
        <f>VLOOKUP(TableOMP[[#This Row],[Label]],TableAvg[],2,FALSE)</f>
        <v>#N/A</v>
      </c>
      <c r="P2410" t="e">
        <f>VLOOKUP(TableOMP[[#This Row],[Label]],TableAvg[],3,FALSE)</f>
        <v>#N/A</v>
      </c>
      <c r="Q2410" t="e">
        <f>TableOMP[[#This Row],[Avg]]-$U$2*TableOMP[[#This Row],[StdDev]]</f>
        <v>#N/A</v>
      </c>
      <c r="R2410" t="e">
        <f>TableOMP[[#This Row],[Avg]]+$U$2*TableOMP[[#This Row],[StdDev]]</f>
        <v>#N/A</v>
      </c>
      <c r="S2410" t="e">
        <f>IF(AND(TableOMP[[#This Row],[total_time]]&gt;=TableOMP[[#This Row],[Low]], TableOMP[[#This Row],[total_time]]&lt;=TableOMP[[#This Row],[High]]),1,0)</f>
        <v>#N/A</v>
      </c>
    </row>
    <row r="2411" spans="11:19" x14ac:dyDescent="0.25">
      <c r="K2411" t="str">
        <f t="shared" si="37"/>
        <v/>
      </c>
      <c r="N24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11" t="e">
        <f>VLOOKUP(TableOMP[[#This Row],[Label]],TableAvg[],2,FALSE)</f>
        <v>#N/A</v>
      </c>
      <c r="P2411" t="e">
        <f>VLOOKUP(TableOMP[[#This Row],[Label]],TableAvg[],3,FALSE)</f>
        <v>#N/A</v>
      </c>
      <c r="Q2411" t="e">
        <f>TableOMP[[#This Row],[Avg]]-$U$2*TableOMP[[#This Row],[StdDev]]</f>
        <v>#N/A</v>
      </c>
      <c r="R2411" t="e">
        <f>TableOMP[[#This Row],[Avg]]+$U$2*TableOMP[[#This Row],[StdDev]]</f>
        <v>#N/A</v>
      </c>
      <c r="S2411" t="e">
        <f>IF(AND(TableOMP[[#This Row],[total_time]]&gt;=TableOMP[[#This Row],[Low]], TableOMP[[#This Row],[total_time]]&lt;=TableOMP[[#This Row],[High]]),1,0)</f>
        <v>#N/A</v>
      </c>
    </row>
    <row r="2412" spans="11:19" x14ac:dyDescent="0.25">
      <c r="K2412" t="str">
        <f t="shared" si="37"/>
        <v/>
      </c>
      <c r="N24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12" t="e">
        <f>VLOOKUP(TableOMP[[#This Row],[Label]],TableAvg[],2,FALSE)</f>
        <v>#N/A</v>
      </c>
      <c r="P2412" t="e">
        <f>VLOOKUP(TableOMP[[#This Row],[Label]],TableAvg[],3,FALSE)</f>
        <v>#N/A</v>
      </c>
      <c r="Q2412" t="e">
        <f>TableOMP[[#This Row],[Avg]]-$U$2*TableOMP[[#This Row],[StdDev]]</f>
        <v>#N/A</v>
      </c>
      <c r="R2412" t="e">
        <f>TableOMP[[#This Row],[Avg]]+$U$2*TableOMP[[#This Row],[StdDev]]</f>
        <v>#N/A</v>
      </c>
      <c r="S2412" t="e">
        <f>IF(AND(TableOMP[[#This Row],[total_time]]&gt;=TableOMP[[#This Row],[Low]], TableOMP[[#This Row],[total_time]]&lt;=TableOMP[[#This Row],[High]]),1,0)</f>
        <v>#N/A</v>
      </c>
    </row>
    <row r="2413" spans="11:19" x14ac:dyDescent="0.25">
      <c r="K2413" t="str">
        <f t="shared" si="37"/>
        <v/>
      </c>
      <c r="N24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13" t="e">
        <f>VLOOKUP(TableOMP[[#This Row],[Label]],TableAvg[],2,FALSE)</f>
        <v>#N/A</v>
      </c>
      <c r="P2413" t="e">
        <f>VLOOKUP(TableOMP[[#This Row],[Label]],TableAvg[],3,FALSE)</f>
        <v>#N/A</v>
      </c>
      <c r="Q2413" t="e">
        <f>TableOMP[[#This Row],[Avg]]-$U$2*TableOMP[[#This Row],[StdDev]]</f>
        <v>#N/A</v>
      </c>
      <c r="R2413" t="e">
        <f>TableOMP[[#This Row],[Avg]]+$U$2*TableOMP[[#This Row],[StdDev]]</f>
        <v>#N/A</v>
      </c>
      <c r="S2413" t="e">
        <f>IF(AND(TableOMP[[#This Row],[total_time]]&gt;=TableOMP[[#This Row],[Low]], TableOMP[[#This Row],[total_time]]&lt;=TableOMP[[#This Row],[High]]),1,0)</f>
        <v>#N/A</v>
      </c>
    </row>
    <row r="2414" spans="11:19" x14ac:dyDescent="0.25">
      <c r="K2414" t="str">
        <f t="shared" si="37"/>
        <v/>
      </c>
      <c r="N24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14" t="e">
        <f>VLOOKUP(TableOMP[[#This Row],[Label]],TableAvg[],2,FALSE)</f>
        <v>#N/A</v>
      </c>
      <c r="P2414" t="e">
        <f>VLOOKUP(TableOMP[[#This Row],[Label]],TableAvg[],3,FALSE)</f>
        <v>#N/A</v>
      </c>
      <c r="Q2414" t="e">
        <f>TableOMP[[#This Row],[Avg]]-$U$2*TableOMP[[#This Row],[StdDev]]</f>
        <v>#N/A</v>
      </c>
      <c r="R2414" t="e">
        <f>TableOMP[[#This Row],[Avg]]+$U$2*TableOMP[[#This Row],[StdDev]]</f>
        <v>#N/A</v>
      </c>
      <c r="S2414" t="e">
        <f>IF(AND(TableOMP[[#This Row],[total_time]]&gt;=TableOMP[[#This Row],[Low]], TableOMP[[#This Row],[total_time]]&lt;=TableOMP[[#This Row],[High]]),1,0)</f>
        <v>#N/A</v>
      </c>
    </row>
    <row r="2415" spans="11:19" x14ac:dyDescent="0.25">
      <c r="K2415" t="str">
        <f t="shared" si="37"/>
        <v/>
      </c>
      <c r="N24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15" t="e">
        <f>VLOOKUP(TableOMP[[#This Row],[Label]],TableAvg[],2,FALSE)</f>
        <v>#N/A</v>
      </c>
      <c r="P2415" t="e">
        <f>VLOOKUP(TableOMP[[#This Row],[Label]],TableAvg[],3,FALSE)</f>
        <v>#N/A</v>
      </c>
      <c r="Q2415" t="e">
        <f>TableOMP[[#This Row],[Avg]]-$U$2*TableOMP[[#This Row],[StdDev]]</f>
        <v>#N/A</v>
      </c>
      <c r="R2415" t="e">
        <f>TableOMP[[#This Row],[Avg]]+$U$2*TableOMP[[#This Row],[StdDev]]</f>
        <v>#N/A</v>
      </c>
      <c r="S2415" t="e">
        <f>IF(AND(TableOMP[[#This Row],[total_time]]&gt;=TableOMP[[#This Row],[Low]], TableOMP[[#This Row],[total_time]]&lt;=TableOMP[[#This Row],[High]]),1,0)</f>
        <v>#N/A</v>
      </c>
    </row>
    <row r="2416" spans="11:19" x14ac:dyDescent="0.25">
      <c r="K2416" t="str">
        <f t="shared" si="37"/>
        <v/>
      </c>
      <c r="N24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16" t="e">
        <f>VLOOKUP(TableOMP[[#This Row],[Label]],TableAvg[],2,FALSE)</f>
        <v>#N/A</v>
      </c>
      <c r="P2416" t="e">
        <f>VLOOKUP(TableOMP[[#This Row],[Label]],TableAvg[],3,FALSE)</f>
        <v>#N/A</v>
      </c>
      <c r="Q2416" t="e">
        <f>TableOMP[[#This Row],[Avg]]-$U$2*TableOMP[[#This Row],[StdDev]]</f>
        <v>#N/A</v>
      </c>
      <c r="R2416" t="e">
        <f>TableOMP[[#This Row],[Avg]]+$U$2*TableOMP[[#This Row],[StdDev]]</f>
        <v>#N/A</v>
      </c>
      <c r="S2416" t="e">
        <f>IF(AND(TableOMP[[#This Row],[total_time]]&gt;=TableOMP[[#This Row],[Low]], TableOMP[[#This Row],[total_time]]&lt;=TableOMP[[#This Row],[High]]),1,0)</f>
        <v>#N/A</v>
      </c>
    </row>
    <row r="2417" spans="11:19" x14ac:dyDescent="0.25">
      <c r="K2417" t="str">
        <f t="shared" si="37"/>
        <v/>
      </c>
      <c r="N24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17" t="e">
        <f>VLOOKUP(TableOMP[[#This Row],[Label]],TableAvg[],2,FALSE)</f>
        <v>#N/A</v>
      </c>
      <c r="P2417" t="e">
        <f>VLOOKUP(TableOMP[[#This Row],[Label]],TableAvg[],3,FALSE)</f>
        <v>#N/A</v>
      </c>
      <c r="Q2417" t="e">
        <f>TableOMP[[#This Row],[Avg]]-$U$2*TableOMP[[#This Row],[StdDev]]</f>
        <v>#N/A</v>
      </c>
      <c r="R2417" t="e">
        <f>TableOMP[[#This Row],[Avg]]+$U$2*TableOMP[[#This Row],[StdDev]]</f>
        <v>#N/A</v>
      </c>
      <c r="S2417" t="e">
        <f>IF(AND(TableOMP[[#This Row],[total_time]]&gt;=TableOMP[[#This Row],[Low]], TableOMP[[#This Row],[total_time]]&lt;=TableOMP[[#This Row],[High]]),1,0)</f>
        <v>#N/A</v>
      </c>
    </row>
    <row r="2418" spans="11:19" x14ac:dyDescent="0.25">
      <c r="K2418" t="str">
        <f t="shared" si="37"/>
        <v/>
      </c>
      <c r="N24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18" t="e">
        <f>VLOOKUP(TableOMP[[#This Row],[Label]],TableAvg[],2,FALSE)</f>
        <v>#N/A</v>
      </c>
      <c r="P2418" t="e">
        <f>VLOOKUP(TableOMP[[#This Row],[Label]],TableAvg[],3,FALSE)</f>
        <v>#N/A</v>
      </c>
      <c r="Q2418" t="e">
        <f>TableOMP[[#This Row],[Avg]]-$U$2*TableOMP[[#This Row],[StdDev]]</f>
        <v>#N/A</v>
      </c>
      <c r="R2418" t="e">
        <f>TableOMP[[#This Row],[Avg]]+$U$2*TableOMP[[#This Row],[StdDev]]</f>
        <v>#N/A</v>
      </c>
      <c r="S2418" t="e">
        <f>IF(AND(TableOMP[[#This Row],[total_time]]&gt;=TableOMP[[#This Row],[Low]], TableOMP[[#This Row],[total_time]]&lt;=TableOMP[[#This Row],[High]]),1,0)</f>
        <v>#N/A</v>
      </c>
    </row>
    <row r="2419" spans="11:19" x14ac:dyDescent="0.25">
      <c r="K2419" t="str">
        <f t="shared" si="37"/>
        <v/>
      </c>
      <c r="N24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19" t="e">
        <f>VLOOKUP(TableOMP[[#This Row],[Label]],TableAvg[],2,FALSE)</f>
        <v>#N/A</v>
      </c>
      <c r="P2419" t="e">
        <f>VLOOKUP(TableOMP[[#This Row],[Label]],TableAvg[],3,FALSE)</f>
        <v>#N/A</v>
      </c>
      <c r="Q2419" t="e">
        <f>TableOMP[[#This Row],[Avg]]-$U$2*TableOMP[[#This Row],[StdDev]]</f>
        <v>#N/A</v>
      </c>
      <c r="R2419" t="e">
        <f>TableOMP[[#This Row],[Avg]]+$U$2*TableOMP[[#This Row],[StdDev]]</f>
        <v>#N/A</v>
      </c>
      <c r="S2419" t="e">
        <f>IF(AND(TableOMP[[#This Row],[total_time]]&gt;=TableOMP[[#This Row],[Low]], TableOMP[[#This Row],[total_time]]&lt;=TableOMP[[#This Row],[High]]),1,0)</f>
        <v>#N/A</v>
      </c>
    </row>
    <row r="2420" spans="11:19" x14ac:dyDescent="0.25">
      <c r="K2420" t="str">
        <f t="shared" si="37"/>
        <v/>
      </c>
      <c r="N24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20" t="e">
        <f>VLOOKUP(TableOMP[[#This Row],[Label]],TableAvg[],2,FALSE)</f>
        <v>#N/A</v>
      </c>
      <c r="P2420" t="e">
        <f>VLOOKUP(TableOMP[[#This Row],[Label]],TableAvg[],3,FALSE)</f>
        <v>#N/A</v>
      </c>
      <c r="Q2420" t="e">
        <f>TableOMP[[#This Row],[Avg]]-$U$2*TableOMP[[#This Row],[StdDev]]</f>
        <v>#N/A</v>
      </c>
      <c r="R2420" t="e">
        <f>TableOMP[[#This Row],[Avg]]+$U$2*TableOMP[[#This Row],[StdDev]]</f>
        <v>#N/A</v>
      </c>
      <c r="S2420" t="e">
        <f>IF(AND(TableOMP[[#This Row],[total_time]]&gt;=TableOMP[[#This Row],[Low]], TableOMP[[#This Row],[total_time]]&lt;=TableOMP[[#This Row],[High]]),1,0)</f>
        <v>#N/A</v>
      </c>
    </row>
    <row r="2421" spans="11:19" x14ac:dyDescent="0.25">
      <c r="K2421" t="str">
        <f t="shared" si="37"/>
        <v/>
      </c>
      <c r="N24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21" t="e">
        <f>VLOOKUP(TableOMP[[#This Row],[Label]],TableAvg[],2,FALSE)</f>
        <v>#N/A</v>
      </c>
      <c r="P2421" t="e">
        <f>VLOOKUP(TableOMP[[#This Row],[Label]],TableAvg[],3,FALSE)</f>
        <v>#N/A</v>
      </c>
      <c r="Q2421" t="e">
        <f>TableOMP[[#This Row],[Avg]]-$U$2*TableOMP[[#This Row],[StdDev]]</f>
        <v>#N/A</v>
      </c>
      <c r="R2421" t="e">
        <f>TableOMP[[#This Row],[Avg]]+$U$2*TableOMP[[#This Row],[StdDev]]</f>
        <v>#N/A</v>
      </c>
      <c r="S2421" t="e">
        <f>IF(AND(TableOMP[[#This Row],[total_time]]&gt;=TableOMP[[#This Row],[Low]], TableOMP[[#This Row],[total_time]]&lt;=TableOMP[[#This Row],[High]]),1,0)</f>
        <v>#N/A</v>
      </c>
    </row>
    <row r="2422" spans="11:19" x14ac:dyDescent="0.25">
      <c r="K2422" t="str">
        <f t="shared" si="37"/>
        <v/>
      </c>
      <c r="N24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22" t="e">
        <f>VLOOKUP(TableOMP[[#This Row],[Label]],TableAvg[],2,FALSE)</f>
        <v>#N/A</v>
      </c>
      <c r="P2422" t="e">
        <f>VLOOKUP(TableOMP[[#This Row],[Label]],TableAvg[],3,FALSE)</f>
        <v>#N/A</v>
      </c>
      <c r="Q2422" t="e">
        <f>TableOMP[[#This Row],[Avg]]-$U$2*TableOMP[[#This Row],[StdDev]]</f>
        <v>#N/A</v>
      </c>
      <c r="R2422" t="e">
        <f>TableOMP[[#This Row],[Avg]]+$U$2*TableOMP[[#This Row],[StdDev]]</f>
        <v>#N/A</v>
      </c>
      <c r="S2422" t="e">
        <f>IF(AND(TableOMP[[#This Row],[total_time]]&gt;=TableOMP[[#This Row],[Low]], TableOMP[[#This Row],[total_time]]&lt;=TableOMP[[#This Row],[High]]),1,0)</f>
        <v>#N/A</v>
      </c>
    </row>
    <row r="2423" spans="11:19" x14ac:dyDescent="0.25">
      <c r="K2423" t="str">
        <f t="shared" si="37"/>
        <v/>
      </c>
      <c r="N24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23" t="e">
        <f>VLOOKUP(TableOMP[[#This Row],[Label]],TableAvg[],2,FALSE)</f>
        <v>#N/A</v>
      </c>
      <c r="P2423" t="e">
        <f>VLOOKUP(TableOMP[[#This Row],[Label]],TableAvg[],3,FALSE)</f>
        <v>#N/A</v>
      </c>
      <c r="Q2423" t="e">
        <f>TableOMP[[#This Row],[Avg]]-$U$2*TableOMP[[#This Row],[StdDev]]</f>
        <v>#N/A</v>
      </c>
      <c r="R2423" t="e">
        <f>TableOMP[[#This Row],[Avg]]+$U$2*TableOMP[[#This Row],[StdDev]]</f>
        <v>#N/A</v>
      </c>
      <c r="S2423" t="e">
        <f>IF(AND(TableOMP[[#This Row],[total_time]]&gt;=TableOMP[[#This Row],[Low]], TableOMP[[#This Row],[total_time]]&lt;=TableOMP[[#This Row],[High]]),1,0)</f>
        <v>#N/A</v>
      </c>
    </row>
    <row r="2424" spans="11:19" x14ac:dyDescent="0.25">
      <c r="K2424" t="str">
        <f t="shared" si="37"/>
        <v/>
      </c>
      <c r="N24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24" t="e">
        <f>VLOOKUP(TableOMP[[#This Row],[Label]],TableAvg[],2,FALSE)</f>
        <v>#N/A</v>
      </c>
      <c r="P2424" t="e">
        <f>VLOOKUP(TableOMP[[#This Row],[Label]],TableAvg[],3,FALSE)</f>
        <v>#N/A</v>
      </c>
      <c r="Q2424" t="e">
        <f>TableOMP[[#This Row],[Avg]]-$U$2*TableOMP[[#This Row],[StdDev]]</f>
        <v>#N/A</v>
      </c>
      <c r="R2424" t="e">
        <f>TableOMP[[#This Row],[Avg]]+$U$2*TableOMP[[#This Row],[StdDev]]</f>
        <v>#N/A</v>
      </c>
      <c r="S2424" t="e">
        <f>IF(AND(TableOMP[[#This Row],[total_time]]&gt;=TableOMP[[#This Row],[Low]], TableOMP[[#This Row],[total_time]]&lt;=TableOMP[[#This Row],[High]]),1,0)</f>
        <v>#N/A</v>
      </c>
    </row>
    <row r="2425" spans="11:19" x14ac:dyDescent="0.25">
      <c r="K2425" t="str">
        <f t="shared" si="37"/>
        <v/>
      </c>
      <c r="N24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25" t="e">
        <f>VLOOKUP(TableOMP[[#This Row],[Label]],TableAvg[],2,FALSE)</f>
        <v>#N/A</v>
      </c>
      <c r="P2425" t="e">
        <f>VLOOKUP(TableOMP[[#This Row],[Label]],TableAvg[],3,FALSE)</f>
        <v>#N/A</v>
      </c>
      <c r="Q2425" t="e">
        <f>TableOMP[[#This Row],[Avg]]-$U$2*TableOMP[[#This Row],[StdDev]]</f>
        <v>#N/A</v>
      </c>
      <c r="R2425" t="e">
        <f>TableOMP[[#This Row],[Avg]]+$U$2*TableOMP[[#This Row],[StdDev]]</f>
        <v>#N/A</v>
      </c>
      <c r="S2425" t="e">
        <f>IF(AND(TableOMP[[#This Row],[total_time]]&gt;=TableOMP[[#This Row],[Low]], TableOMP[[#This Row],[total_time]]&lt;=TableOMP[[#This Row],[High]]),1,0)</f>
        <v>#N/A</v>
      </c>
    </row>
    <row r="2426" spans="11:19" x14ac:dyDescent="0.25">
      <c r="K2426" t="str">
        <f t="shared" si="37"/>
        <v/>
      </c>
      <c r="N24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26" t="e">
        <f>VLOOKUP(TableOMP[[#This Row],[Label]],TableAvg[],2,FALSE)</f>
        <v>#N/A</v>
      </c>
      <c r="P2426" t="e">
        <f>VLOOKUP(TableOMP[[#This Row],[Label]],TableAvg[],3,FALSE)</f>
        <v>#N/A</v>
      </c>
      <c r="Q2426" t="e">
        <f>TableOMP[[#This Row],[Avg]]-$U$2*TableOMP[[#This Row],[StdDev]]</f>
        <v>#N/A</v>
      </c>
      <c r="R2426" t="e">
        <f>TableOMP[[#This Row],[Avg]]+$U$2*TableOMP[[#This Row],[StdDev]]</f>
        <v>#N/A</v>
      </c>
      <c r="S2426" t="e">
        <f>IF(AND(TableOMP[[#This Row],[total_time]]&gt;=TableOMP[[#This Row],[Low]], TableOMP[[#This Row],[total_time]]&lt;=TableOMP[[#This Row],[High]]),1,0)</f>
        <v>#N/A</v>
      </c>
    </row>
    <row r="2427" spans="11:19" x14ac:dyDescent="0.25">
      <c r="K2427" t="str">
        <f t="shared" si="37"/>
        <v/>
      </c>
      <c r="N24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27" t="e">
        <f>VLOOKUP(TableOMP[[#This Row],[Label]],TableAvg[],2,FALSE)</f>
        <v>#N/A</v>
      </c>
      <c r="P2427" t="e">
        <f>VLOOKUP(TableOMP[[#This Row],[Label]],TableAvg[],3,FALSE)</f>
        <v>#N/A</v>
      </c>
      <c r="Q2427" t="e">
        <f>TableOMP[[#This Row],[Avg]]-$U$2*TableOMP[[#This Row],[StdDev]]</f>
        <v>#N/A</v>
      </c>
      <c r="R2427" t="e">
        <f>TableOMP[[#This Row],[Avg]]+$U$2*TableOMP[[#This Row],[StdDev]]</f>
        <v>#N/A</v>
      </c>
      <c r="S2427" t="e">
        <f>IF(AND(TableOMP[[#This Row],[total_time]]&gt;=TableOMP[[#This Row],[Low]], TableOMP[[#This Row],[total_time]]&lt;=TableOMP[[#This Row],[High]]),1,0)</f>
        <v>#N/A</v>
      </c>
    </row>
    <row r="2428" spans="11:19" x14ac:dyDescent="0.25">
      <c r="K2428" t="str">
        <f t="shared" si="37"/>
        <v/>
      </c>
      <c r="N24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28" t="e">
        <f>VLOOKUP(TableOMP[[#This Row],[Label]],TableAvg[],2,FALSE)</f>
        <v>#N/A</v>
      </c>
      <c r="P2428" t="e">
        <f>VLOOKUP(TableOMP[[#This Row],[Label]],TableAvg[],3,FALSE)</f>
        <v>#N/A</v>
      </c>
      <c r="Q2428" t="e">
        <f>TableOMP[[#This Row],[Avg]]-$U$2*TableOMP[[#This Row],[StdDev]]</f>
        <v>#N/A</v>
      </c>
      <c r="R2428" t="e">
        <f>TableOMP[[#This Row],[Avg]]+$U$2*TableOMP[[#This Row],[StdDev]]</f>
        <v>#N/A</v>
      </c>
      <c r="S2428" t="e">
        <f>IF(AND(TableOMP[[#This Row],[total_time]]&gt;=TableOMP[[#This Row],[Low]], TableOMP[[#This Row],[total_time]]&lt;=TableOMP[[#This Row],[High]]),1,0)</f>
        <v>#N/A</v>
      </c>
    </row>
    <row r="2429" spans="11:19" x14ac:dyDescent="0.25">
      <c r="K2429" t="str">
        <f t="shared" si="37"/>
        <v/>
      </c>
      <c r="N24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29" t="e">
        <f>VLOOKUP(TableOMP[[#This Row],[Label]],TableAvg[],2,FALSE)</f>
        <v>#N/A</v>
      </c>
      <c r="P2429" t="e">
        <f>VLOOKUP(TableOMP[[#This Row],[Label]],TableAvg[],3,FALSE)</f>
        <v>#N/A</v>
      </c>
      <c r="Q2429" t="e">
        <f>TableOMP[[#This Row],[Avg]]-$U$2*TableOMP[[#This Row],[StdDev]]</f>
        <v>#N/A</v>
      </c>
      <c r="R2429" t="e">
        <f>TableOMP[[#This Row],[Avg]]+$U$2*TableOMP[[#This Row],[StdDev]]</f>
        <v>#N/A</v>
      </c>
      <c r="S2429" t="e">
        <f>IF(AND(TableOMP[[#This Row],[total_time]]&gt;=TableOMP[[#This Row],[Low]], TableOMP[[#This Row],[total_time]]&lt;=TableOMP[[#This Row],[High]]),1,0)</f>
        <v>#N/A</v>
      </c>
    </row>
    <row r="2430" spans="11:19" x14ac:dyDescent="0.25">
      <c r="K2430" t="str">
        <f t="shared" si="37"/>
        <v/>
      </c>
      <c r="N24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30" t="e">
        <f>VLOOKUP(TableOMP[[#This Row],[Label]],TableAvg[],2,FALSE)</f>
        <v>#N/A</v>
      </c>
      <c r="P2430" t="e">
        <f>VLOOKUP(TableOMP[[#This Row],[Label]],TableAvg[],3,FALSE)</f>
        <v>#N/A</v>
      </c>
      <c r="Q2430" t="e">
        <f>TableOMP[[#This Row],[Avg]]-$U$2*TableOMP[[#This Row],[StdDev]]</f>
        <v>#N/A</v>
      </c>
      <c r="R2430" t="e">
        <f>TableOMP[[#This Row],[Avg]]+$U$2*TableOMP[[#This Row],[StdDev]]</f>
        <v>#N/A</v>
      </c>
      <c r="S2430" t="e">
        <f>IF(AND(TableOMP[[#This Row],[total_time]]&gt;=TableOMP[[#This Row],[Low]], TableOMP[[#This Row],[total_time]]&lt;=TableOMP[[#This Row],[High]]),1,0)</f>
        <v>#N/A</v>
      </c>
    </row>
    <row r="2431" spans="11:19" x14ac:dyDescent="0.25">
      <c r="K2431" t="str">
        <f t="shared" si="37"/>
        <v/>
      </c>
      <c r="N24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31" t="e">
        <f>VLOOKUP(TableOMP[[#This Row],[Label]],TableAvg[],2,FALSE)</f>
        <v>#N/A</v>
      </c>
      <c r="P2431" t="e">
        <f>VLOOKUP(TableOMP[[#This Row],[Label]],TableAvg[],3,FALSE)</f>
        <v>#N/A</v>
      </c>
      <c r="Q2431" t="e">
        <f>TableOMP[[#This Row],[Avg]]-$U$2*TableOMP[[#This Row],[StdDev]]</f>
        <v>#N/A</v>
      </c>
      <c r="R2431" t="e">
        <f>TableOMP[[#This Row],[Avg]]+$U$2*TableOMP[[#This Row],[StdDev]]</f>
        <v>#N/A</v>
      </c>
      <c r="S2431" t="e">
        <f>IF(AND(TableOMP[[#This Row],[total_time]]&gt;=TableOMP[[#This Row],[Low]], TableOMP[[#This Row],[total_time]]&lt;=TableOMP[[#This Row],[High]]),1,0)</f>
        <v>#N/A</v>
      </c>
    </row>
    <row r="2432" spans="11:19" x14ac:dyDescent="0.25">
      <c r="K2432" t="str">
        <f t="shared" si="37"/>
        <v/>
      </c>
      <c r="N24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32" t="e">
        <f>VLOOKUP(TableOMP[[#This Row],[Label]],TableAvg[],2,FALSE)</f>
        <v>#N/A</v>
      </c>
      <c r="P2432" t="e">
        <f>VLOOKUP(TableOMP[[#This Row],[Label]],TableAvg[],3,FALSE)</f>
        <v>#N/A</v>
      </c>
      <c r="Q2432" t="e">
        <f>TableOMP[[#This Row],[Avg]]-$U$2*TableOMP[[#This Row],[StdDev]]</f>
        <v>#N/A</v>
      </c>
      <c r="R2432" t="e">
        <f>TableOMP[[#This Row],[Avg]]+$U$2*TableOMP[[#This Row],[StdDev]]</f>
        <v>#N/A</v>
      </c>
      <c r="S2432" t="e">
        <f>IF(AND(TableOMP[[#This Row],[total_time]]&gt;=TableOMP[[#This Row],[Low]], TableOMP[[#This Row],[total_time]]&lt;=TableOMP[[#This Row],[High]]),1,0)</f>
        <v>#N/A</v>
      </c>
    </row>
    <row r="2433" spans="11:19" x14ac:dyDescent="0.25">
      <c r="K2433" t="str">
        <f t="shared" si="37"/>
        <v/>
      </c>
      <c r="N24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33" t="e">
        <f>VLOOKUP(TableOMP[[#This Row],[Label]],TableAvg[],2,FALSE)</f>
        <v>#N/A</v>
      </c>
      <c r="P2433" t="e">
        <f>VLOOKUP(TableOMP[[#This Row],[Label]],TableAvg[],3,FALSE)</f>
        <v>#N/A</v>
      </c>
      <c r="Q2433" t="e">
        <f>TableOMP[[#This Row],[Avg]]-$U$2*TableOMP[[#This Row],[StdDev]]</f>
        <v>#N/A</v>
      </c>
      <c r="R2433" t="e">
        <f>TableOMP[[#This Row],[Avg]]+$U$2*TableOMP[[#This Row],[StdDev]]</f>
        <v>#N/A</v>
      </c>
      <c r="S2433" t="e">
        <f>IF(AND(TableOMP[[#This Row],[total_time]]&gt;=TableOMP[[#This Row],[Low]], TableOMP[[#This Row],[total_time]]&lt;=TableOMP[[#This Row],[High]]),1,0)</f>
        <v>#N/A</v>
      </c>
    </row>
    <row r="2434" spans="11:19" x14ac:dyDescent="0.25">
      <c r="K2434" t="str">
        <f t="shared" si="37"/>
        <v/>
      </c>
      <c r="N24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34" t="e">
        <f>VLOOKUP(TableOMP[[#This Row],[Label]],TableAvg[],2,FALSE)</f>
        <v>#N/A</v>
      </c>
      <c r="P2434" t="e">
        <f>VLOOKUP(TableOMP[[#This Row],[Label]],TableAvg[],3,FALSE)</f>
        <v>#N/A</v>
      </c>
      <c r="Q2434" t="e">
        <f>TableOMP[[#This Row],[Avg]]-$U$2*TableOMP[[#This Row],[StdDev]]</f>
        <v>#N/A</v>
      </c>
      <c r="R2434" t="e">
        <f>TableOMP[[#This Row],[Avg]]+$U$2*TableOMP[[#This Row],[StdDev]]</f>
        <v>#N/A</v>
      </c>
      <c r="S2434" t="e">
        <f>IF(AND(TableOMP[[#This Row],[total_time]]&gt;=TableOMP[[#This Row],[Low]], TableOMP[[#This Row],[total_time]]&lt;=TableOMP[[#This Row],[High]]),1,0)</f>
        <v>#N/A</v>
      </c>
    </row>
    <row r="2435" spans="11:19" x14ac:dyDescent="0.25">
      <c r="K2435" t="str">
        <f t="shared" ref="K2435:K2498" si="38">MID(M2435,22,1)</f>
        <v/>
      </c>
      <c r="N24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35" t="e">
        <f>VLOOKUP(TableOMP[[#This Row],[Label]],TableAvg[],2,FALSE)</f>
        <v>#N/A</v>
      </c>
      <c r="P2435" t="e">
        <f>VLOOKUP(TableOMP[[#This Row],[Label]],TableAvg[],3,FALSE)</f>
        <v>#N/A</v>
      </c>
      <c r="Q2435" t="e">
        <f>TableOMP[[#This Row],[Avg]]-$U$2*TableOMP[[#This Row],[StdDev]]</f>
        <v>#N/A</v>
      </c>
      <c r="R2435" t="e">
        <f>TableOMP[[#This Row],[Avg]]+$U$2*TableOMP[[#This Row],[StdDev]]</f>
        <v>#N/A</v>
      </c>
      <c r="S2435" t="e">
        <f>IF(AND(TableOMP[[#This Row],[total_time]]&gt;=TableOMP[[#This Row],[Low]], TableOMP[[#This Row],[total_time]]&lt;=TableOMP[[#This Row],[High]]),1,0)</f>
        <v>#N/A</v>
      </c>
    </row>
    <row r="2436" spans="11:19" x14ac:dyDescent="0.25">
      <c r="K2436" t="str">
        <f t="shared" si="38"/>
        <v/>
      </c>
      <c r="N24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36" t="e">
        <f>VLOOKUP(TableOMP[[#This Row],[Label]],TableAvg[],2,FALSE)</f>
        <v>#N/A</v>
      </c>
      <c r="P2436" t="e">
        <f>VLOOKUP(TableOMP[[#This Row],[Label]],TableAvg[],3,FALSE)</f>
        <v>#N/A</v>
      </c>
      <c r="Q2436" t="e">
        <f>TableOMP[[#This Row],[Avg]]-$U$2*TableOMP[[#This Row],[StdDev]]</f>
        <v>#N/A</v>
      </c>
      <c r="R2436" t="e">
        <f>TableOMP[[#This Row],[Avg]]+$U$2*TableOMP[[#This Row],[StdDev]]</f>
        <v>#N/A</v>
      </c>
      <c r="S2436" t="e">
        <f>IF(AND(TableOMP[[#This Row],[total_time]]&gt;=TableOMP[[#This Row],[Low]], TableOMP[[#This Row],[total_time]]&lt;=TableOMP[[#This Row],[High]]),1,0)</f>
        <v>#N/A</v>
      </c>
    </row>
    <row r="2437" spans="11:19" x14ac:dyDescent="0.25">
      <c r="K2437" t="str">
        <f t="shared" si="38"/>
        <v/>
      </c>
      <c r="N24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37" t="e">
        <f>VLOOKUP(TableOMP[[#This Row],[Label]],TableAvg[],2,FALSE)</f>
        <v>#N/A</v>
      </c>
      <c r="P2437" t="e">
        <f>VLOOKUP(TableOMP[[#This Row],[Label]],TableAvg[],3,FALSE)</f>
        <v>#N/A</v>
      </c>
      <c r="Q2437" t="e">
        <f>TableOMP[[#This Row],[Avg]]-$U$2*TableOMP[[#This Row],[StdDev]]</f>
        <v>#N/A</v>
      </c>
      <c r="R2437" t="e">
        <f>TableOMP[[#This Row],[Avg]]+$U$2*TableOMP[[#This Row],[StdDev]]</f>
        <v>#N/A</v>
      </c>
      <c r="S2437" t="e">
        <f>IF(AND(TableOMP[[#This Row],[total_time]]&gt;=TableOMP[[#This Row],[Low]], TableOMP[[#This Row],[total_time]]&lt;=TableOMP[[#This Row],[High]]),1,0)</f>
        <v>#N/A</v>
      </c>
    </row>
    <row r="2438" spans="11:19" x14ac:dyDescent="0.25">
      <c r="K2438" t="str">
        <f t="shared" si="38"/>
        <v/>
      </c>
      <c r="N24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38" t="e">
        <f>VLOOKUP(TableOMP[[#This Row],[Label]],TableAvg[],2,FALSE)</f>
        <v>#N/A</v>
      </c>
      <c r="P2438" t="e">
        <f>VLOOKUP(TableOMP[[#This Row],[Label]],TableAvg[],3,FALSE)</f>
        <v>#N/A</v>
      </c>
      <c r="Q2438" t="e">
        <f>TableOMP[[#This Row],[Avg]]-$U$2*TableOMP[[#This Row],[StdDev]]</f>
        <v>#N/A</v>
      </c>
      <c r="R2438" t="e">
        <f>TableOMP[[#This Row],[Avg]]+$U$2*TableOMP[[#This Row],[StdDev]]</f>
        <v>#N/A</v>
      </c>
      <c r="S2438" t="e">
        <f>IF(AND(TableOMP[[#This Row],[total_time]]&gt;=TableOMP[[#This Row],[Low]], TableOMP[[#This Row],[total_time]]&lt;=TableOMP[[#This Row],[High]]),1,0)</f>
        <v>#N/A</v>
      </c>
    </row>
    <row r="2439" spans="11:19" x14ac:dyDescent="0.25">
      <c r="K2439" t="str">
        <f t="shared" si="38"/>
        <v/>
      </c>
      <c r="N24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39" t="e">
        <f>VLOOKUP(TableOMP[[#This Row],[Label]],TableAvg[],2,FALSE)</f>
        <v>#N/A</v>
      </c>
      <c r="P2439" t="e">
        <f>VLOOKUP(TableOMP[[#This Row],[Label]],TableAvg[],3,FALSE)</f>
        <v>#N/A</v>
      </c>
      <c r="Q2439" t="e">
        <f>TableOMP[[#This Row],[Avg]]-$U$2*TableOMP[[#This Row],[StdDev]]</f>
        <v>#N/A</v>
      </c>
      <c r="R2439" t="e">
        <f>TableOMP[[#This Row],[Avg]]+$U$2*TableOMP[[#This Row],[StdDev]]</f>
        <v>#N/A</v>
      </c>
      <c r="S2439" t="e">
        <f>IF(AND(TableOMP[[#This Row],[total_time]]&gt;=TableOMP[[#This Row],[Low]], TableOMP[[#This Row],[total_time]]&lt;=TableOMP[[#This Row],[High]]),1,0)</f>
        <v>#N/A</v>
      </c>
    </row>
    <row r="2440" spans="11:19" x14ac:dyDescent="0.25">
      <c r="K2440" t="str">
        <f t="shared" si="38"/>
        <v/>
      </c>
      <c r="N24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40" t="e">
        <f>VLOOKUP(TableOMP[[#This Row],[Label]],TableAvg[],2,FALSE)</f>
        <v>#N/A</v>
      </c>
      <c r="P2440" t="e">
        <f>VLOOKUP(TableOMP[[#This Row],[Label]],TableAvg[],3,FALSE)</f>
        <v>#N/A</v>
      </c>
      <c r="Q2440" t="e">
        <f>TableOMP[[#This Row],[Avg]]-$U$2*TableOMP[[#This Row],[StdDev]]</f>
        <v>#N/A</v>
      </c>
      <c r="R2440" t="e">
        <f>TableOMP[[#This Row],[Avg]]+$U$2*TableOMP[[#This Row],[StdDev]]</f>
        <v>#N/A</v>
      </c>
      <c r="S2440" t="e">
        <f>IF(AND(TableOMP[[#This Row],[total_time]]&gt;=TableOMP[[#This Row],[Low]], TableOMP[[#This Row],[total_time]]&lt;=TableOMP[[#This Row],[High]]),1,0)</f>
        <v>#N/A</v>
      </c>
    </row>
    <row r="2441" spans="11:19" x14ac:dyDescent="0.25">
      <c r="K2441" t="str">
        <f t="shared" si="38"/>
        <v/>
      </c>
      <c r="N24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41" t="e">
        <f>VLOOKUP(TableOMP[[#This Row],[Label]],TableAvg[],2,FALSE)</f>
        <v>#N/A</v>
      </c>
      <c r="P2441" t="e">
        <f>VLOOKUP(TableOMP[[#This Row],[Label]],TableAvg[],3,FALSE)</f>
        <v>#N/A</v>
      </c>
      <c r="Q2441" t="e">
        <f>TableOMP[[#This Row],[Avg]]-$U$2*TableOMP[[#This Row],[StdDev]]</f>
        <v>#N/A</v>
      </c>
      <c r="R2441" t="e">
        <f>TableOMP[[#This Row],[Avg]]+$U$2*TableOMP[[#This Row],[StdDev]]</f>
        <v>#N/A</v>
      </c>
      <c r="S2441" t="e">
        <f>IF(AND(TableOMP[[#This Row],[total_time]]&gt;=TableOMP[[#This Row],[Low]], TableOMP[[#This Row],[total_time]]&lt;=TableOMP[[#This Row],[High]]),1,0)</f>
        <v>#N/A</v>
      </c>
    </row>
    <row r="2442" spans="11:19" x14ac:dyDescent="0.25">
      <c r="K2442" t="str">
        <f t="shared" si="38"/>
        <v/>
      </c>
      <c r="N24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42" t="e">
        <f>VLOOKUP(TableOMP[[#This Row],[Label]],TableAvg[],2,FALSE)</f>
        <v>#N/A</v>
      </c>
      <c r="P2442" t="e">
        <f>VLOOKUP(TableOMP[[#This Row],[Label]],TableAvg[],3,FALSE)</f>
        <v>#N/A</v>
      </c>
      <c r="Q2442" t="e">
        <f>TableOMP[[#This Row],[Avg]]-$U$2*TableOMP[[#This Row],[StdDev]]</f>
        <v>#N/A</v>
      </c>
      <c r="R2442" t="e">
        <f>TableOMP[[#This Row],[Avg]]+$U$2*TableOMP[[#This Row],[StdDev]]</f>
        <v>#N/A</v>
      </c>
      <c r="S2442" t="e">
        <f>IF(AND(TableOMP[[#This Row],[total_time]]&gt;=TableOMP[[#This Row],[Low]], TableOMP[[#This Row],[total_time]]&lt;=TableOMP[[#This Row],[High]]),1,0)</f>
        <v>#N/A</v>
      </c>
    </row>
    <row r="2443" spans="11:19" x14ac:dyDescent="0.25">
      <c r="K2443" t="str">
        <f t="shared" si="38"/>
        <v/>
      </c>
      <c r="N24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43" t="e">
        <f>VLOOKUP(TableOMP[[#This Row],[Label]],TableAvg[],2,FALSE)</f>
        <v>#N/A</v>
      </c>
      <c r="P2443" t="e">
        <f>VLOOKUP(TableOMP[[#This Row],[Label]],TableAvg[],3,FALSE)</f>
        <v>#N/A</v>
      </c>
      <c r="Q2443" t="e">
        <f>TableOMP[[#This Row],[Avg]]-$U$2*TableOMP[[#This Row],[StdDev]]</f>
        <v>#N/A</v>
      </c>
      <c r="R2443" t="e">
        <f>TableOMP[[#This Row],[Avg]]+$U$2*TableOMP[[#This Row],[StdDev]]</f>
        <v>#N/A</v>
      </c>
      <c r="S2443" t="e">
        <f>IF(AND(TableOMP[[#This Row],[total_time]]&gt;=TableOMP[[#This Row],[Low]], TableOMP[[#This Row],[total_time]]&lt;=TableOMP[[#This Row],[High]]),1,0)</f>
        <v>#N/A</v>
      </c>
    </row>
    <row r="2444" spans="11:19" x14ac:dyDescent="0.25">
      <c r="K2444" t="str">
        <f t="shared" si="38"/>
        <v/>
      </c>
      <c r="N24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44" t="e">
        <f>VLOOKUP(TableOMP[[#This Row],[Label]],TableAvg[],2,FALSE)</f>
        <v>#N/A</v>
      </c>
      <c r="P2444" t="e">
        <f>VLOOKUP(TableOMP[[#This Row],[Label]],TableAvg[],3,FALSE)</f>
        <v>#N/A</v>
      </c>
      <c r="Q2444" t="e">
        <f>TableOMP[[#This Row],[Avg]]-$U$2*TableOMP[[#This Row],[StdDev]]</f>
        <v>#N/A</v>
      </c>
      <c r="R2444" t="e">
        <f>TableOMP[[#This Row],[Avg]]+$U$2*TableOMP[[#This Row],[StdDev]]</f>
        <v>#N/A</v>
      </c>
      <c r="S2444" t="e">
        <f>IF(AND(TableOMP[[#This Row],[total_time]]&gt;=TableOMP[[#This Row],[Low]], TableOMP[[#This Row],[total_time]]&lt;=TableOMP[[#This Row],[High]]),1,0)</f>
        <v>#N/A</v>
      </c>
    </row>
    <row r="2445" spans="11:19" x14ac:dyDescent="0.25">
      <c r="K2445" t="str">
        <f t="shared" si="38"/>
        <v/>
      </c>
      <c r="N24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45" t="e">
        <f>VLOOKUP(TableOMP[[#This Row],[Label]],TableAvg[],2,FALSE)</f>
        <v>#N/A</v>
      </c>
      <c r="P2445" t="e">
        <f>VLOOKUP(TableOMP[[#This Row],[Label]],TableAvg[],3,FALSE)</f>
        <v>#N/A</v>
      </c>
      <c r="Q2445" t="e">
        <f>TableOMP[[#This Row],[Avg]]-$U$2*TableOMP[[#This Row],[StdDev]]</f>
        <v>#N/A</v>
      </c>
      <c r="R2445" t="e">
        <f>TableOMP[[#This Row],[Avg]]+$U$2*TableOMP[[#This Row],[StdDev]]</f>
        <v>#N/A</v>
      </c>
      <c r="S2445" t="e">
        <f>IF(AND(TableOMP[[#This Row],[total_time]]&gt;=TableOMP[[#This Row],[Low]], TableOMP[[#This Row],[total_time]]&lt;=TableOMP[[#This Row],[High]]),1,0)</f>
        <v>#N/A</v>
      </c>
    </row>
    <row r="2446" spans="11:19" x14ac:dyDescent="0.25">
      <c r="K2446" t="str">
        <f t="shared" si="38"/>
        <v/>
      </c>
      <c r="N24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46" t="e">
        <f>VLOOKUP(TableOMP[[#This Row],[Label]],TableAvg[],2,FALSE)</f>
        <v>#N/A</v>
      </c>
      <c r="P2446" t="e">
        <f>VLOOKUP(TableOMP[[#This Row],[Label]],TableAvg[],3,FALSE)</f>
        <v>#N/A</v>
      </c>
      <c r="Q2446" t="e">
        <f>TableOMP[[#This Row],[Avg]]-$U$2*TableOMP[[#This Row],[StdDev]]</f>
        <v>#N/A</v>
      </c>
      <c r="R2446" t="e">
        <f>TableOMP[[#This Row],[Avg]]+$U$2*TableOMP[[#This Row],[StdDev]]</f>
        <v>#N/A</v>
      </c>
      <c r="S2446" t="e">
        <f>IF(AND(TableOMP[[#This Row],[total_time]]&gt;=TableOMP[[#This Row],[Low]], TableOMP[[#This Row],[total_time]]&lt;=TableOMP[[#This Row],[High]]),1,0)</f>
        <v>#N/A</v>
      </c>
    </row>
    <row r="2447" spans="11:19" x14ac:dyDescent="0.25">
      <c r="K2447" t="str">
        <f t="shared" si="38"/>
        <v/>
      </c>
      <c r="N24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47" t="e">
        <f>VLOOKUP(TableOMP[[#This Row],[Label]],TableAvg[],2,FALSE)</f>
        <v>#N/A</v>
      </c>
      <c r="P2447" t="e">
        <f>VLOOKUP(TableOMP[[#This Row],[Label]],TableAvg[],3,FALSE)</f>
        <v>#N/A</v>
      </c>
      <c r="Q2447" t="e">
        <f>TableOMP[[#This Row],[Avg]]-$U$2*TableOMP[[#This Row],[StdDev]]</f>
        <v>#N/A</v>
      </c>
      <c r="R2447" t="e">
        <f>TableOMP[[#This Row],[Avg]]+$U$2*TableOMP[[#This Row],[StdDev]]</f>
        <v>#N/A</v>
      </c>
      <c r="S2447" t="e">
        <f>IF(AND(TableOMP[[#This Row],[total_time]]&gt;=TableOMP[[#This Row],[Low]], TableOMP[[#This Row],[total_time]]&lt;=TableOMP[[#This Row],[High]]),1,0)</f>
        <v>#N/A</v>
      </c>
    </row>
    <row r="2448" spans="11:19" x14ac:dyDescent="0.25">
      <c r="K2448" t="str">
        <f t="shared" si="38"/>
        <v/>
      </c>
      <c r="N24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48" t="e">
        <f>VLOOKUP(TableOMP[[#This Row],[Label]],TableAvg[],2,FALSE)</f>
        <v>#N/A</v>
      </c>
      <c r="P2448" t="e">
        <f>VLOOKUP(TableOMP[[#This Row],[Label]],TableAvg[],3,FALSE)</f>
        <v>#N/A</v>
      </c>
      <c r="Q2448" t="e">
        <f>TableOMP[[#This Row],[Avg]]-$U$2*TableOMP[[#This Row],[StdDev]]</f>
        <v>#N/A</v>
      </c>
      <c r="R2448" t="e">
        <f>TableOMP[[#This Row],[Avg]]+$U$2*TableOMP[[#This Row],[StdDev]]</f>
        <v>#N/A</v>
      </c>
      <c r="S2448" t="e">
        <f>IF(AND(TableOMP[[#This Row],[total_time]]&gt;=TableOMP[[#This Row],[Low]], TableOMP[[#This Row],[total_time]]&lt;=TableOMP[[#This Row],[High]]),1,0)</f>
        <v>#N/A</v>
      </c>
    </row>
    <row r="2449" spans="11:19" x14ac:dyDescent="0.25">
      <c r="K2449" t="str">
        <f t="shared" si="38"/>
        <v/>
      </c>
      <c r="N24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49" t="e">
        <f>VLOOKUP(TableOMP[[#This Row],[Label]],TableAvg[],2,FALSE)</f>
        <v>#N/A</v>
      </c>
      <c r="P2449" t="e">
        <f>VLOOKUP(TableOMP[[#This Row],[Label]],TableAvg[],3,FALSE)</f>
        <v>#N/A</v>
      </c>
      <c r="Q2449" t="e">
        <f>TableOMP[[#This Row],[Avg]]-$U$2*TableOMP[[#This Row],[StdDev]]</f>
        <v>#N/A</v>
      </c>
      <c r="R2449" t="e">
        <f>TableOMP[[#This Row],[Avg]]+$U$2*TableOMP[[#This Row],[StdDev]]</f>
        <v>#N/A</v>
      </c>
      <c r="S2449" t="e">
        <f>IF(AND(TableOMP[[#This Row],[total_time]]&gt;=TableOMP[[#This Row],[Low]], TableOMP[[#This Row],[total_time]]&lt;=TableOMP[[#This Row],[High]]),1,0)</f>
        <v>#N/A</v>
      </c>
    </row>
    <row r="2450" spans="11:19" x14ac:dyDescent="0.25">
      <c r="K2450" t="str">
        <f t="shared" si="38"/>
        <v/>
      </c>
      <c r="N24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50" t="e">
        <f>VLOOKUP(TableOMP[[#This Row],[Label]],TableAvg[],2,FALSE)</f>
        <v>#N/A</v>
      </c>
      <c r="P2450" t="e">
        <f>VLOOKUP(TableOMP[[#This Row],[Label]],TableAvg[],3,FALSE)</f>
        <v>#N/A</v>
      </c>
      <c r="Q2450" t="e">
        <f>TableOMP[[#This Row],[Avg]]-$U$2*TableOMP[[#This Row],[StdDev]]</f>
        <v>#N/A</v>
      </c>
      <c r="R2450" t="e">
        <f>TableOMP[[#This Row],[Avg]]+$U$2*TableOMP[[#This Row],[StdDev]]</f>
        <v>#N/A</v>
      </c>
      <c r="S2450" t="e">
        <f>IF(AND(TableOMP[[#This Row],[total_time]]&gt;=TableOMP[[#This Row],[Low]], TableOMP[[#This Row],[total_time]]&lt;=TableOMP[[#This Row],[High]]),1,0)</f>
        <v>#N/A</v>
      </c>
    </row>
    <row r="2451" spans="11:19" x14ac:dyDescent="0.25">
      <c r="K2451" t="str">
        <f t="shared" si="38"/>
        <v/>
      </c>
      <c r="N24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51" t="e">
        <f>VLOOKUP(TableOMP[[#This Row],[Label]],TableAvg[],2,FALSE)</f>
        <v>#N/A</v>
      </c>
      <c r="P2451" t="e">
        <f>VLOOKUP(TableOMP[[#This Row],[Label]],TableAvg[],3,FALSE)</f>
        <v>#N/A</v>
      </c>
      <c r="Q2451" t="e">
        <f>TableOMP[[#This Row],[Avg]]-$U$2*TableOMP[[#This Row],[StdDev]]</f>
        <v>#N/A</v>
      </c>
      <c r="R2451" t="e">
        <f>TableOMP[[#This Row],[Avg]]+$U$2*TableOMP[[#This Row],[StdDev]]</f>
        <v>#N/A</v>
      </c>
      <c r="S2451" t="e">
        <f>IF(AND(TableOMP[[#This Row],[total_time]]&gt;=TableOMP[[#This Row],[Low]], TableOMP[[#This Row],[total_time]]&lt;=TableOMP[[#This Row],[High]]),1,0)</f>
        <v>#N/A</v>
      </c>
    </row>
    <row r="2452" spans="11:19" x14ac:dyDescent="0.25">
      <c r="K2452" t="str">
        <f t="shared" si="38"/>
        <v/>
      </c>
      <c r="N24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52" t="e">
        <f>VLOOKUP(TableOMP[[#This Row],[Label]],TableAvg[],2,FALSE)</f>
        <v>#N/A</v>
      </c>
      <c r="P2452" t="e">
        <f>VLOOKUP(TableOMP[[#This Row],[Label]],TableAvg[],3,FALSE)</f>
        <v>#N/A</v>
      </c>
      <c r="Q2452" t="e">
        <f>TableOMP[[#This Row],[Avg]]-$U$2*TableOMP[[#This Row],[StdDev]]</f>
        <v>#N/A</v>
      </c>
      <c r="R2452" t="e">
        <f>TableOMP[[#This Row],[Avg]]+$U$2*TableOMP[[#This Row],[StdDev]]</f>
        <v>#N/A</v>
      </c>
      <c r="S2452" t="e">
        <f>IF(AND(TableOMP[[#This Row],[total_time]]&gt;=TableOMP[[#This Row],[Low]], TableOMP[[#This Row],[total_time]]&lt;=TableOMP[[#This Row],[High]]),1,0)</f>
        <v>#N/A</v>
      </c>
    </row>
    <row r="2453" spans="11:19" x14ac:dyDescent="0.25">
      <c r="K2453" t="str">
        <f t="shared" si="38"/>
        <v/>
      </c>
      <c r="N24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53" t="e">
        <f>VLOOKUP(TableOMP[[#This Row],[Label]],TableAvg[],2,FALSE)</f>
        <v>#N/A</v>
      </c>
      <c r="P2453" t="e">
        <f>VLOOKUP(TableOMP[[#This Row],[Label]],TableAvg[],3,FALSE)</f>
        <v>#N/A</v>
      </c>
      <c r="Q2453" t="e">
        <f>TableOMP[[#This Row],[Avg]]-$U$2*TableOMP[[#This Row],[StdDev]]</f>
        <v>#N/A</v>
      </c>
      <c r="R2453" t="e">
        <f>TableOMP[[#This Row],[Avg]]+$U$2*TableOMP[[#This Row],[StdDev]]</f>
        <v>#N/A</v>
      </c>
      <c r="S2453" t="e">
        <f>IF(AND(TableOMP[[#This Row],[total_time]]&gt;=TableOMP[[#This Row],[Low]], TableOMP[[#This Row],[total_time]]&lt;=TableOMP[[#This Row],[High]]),1,0)</f>
        <v>#N/A</v>
      </c>
    </row>
    <row r="2454" spans="11:19" x14ac:dyDescent="0.25">
      <c r="K2454" t="str">
        <f t="shared" si="38"/>
        <v/>
      </c>
      <c r="N24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54" t="e">
        <f>VLOOKUP(TableOMP[[#This Row],[Label]],TableAvg[],2,FALSE)</f>
        <v>#N/A</v>
      </c>
      <c r="P2454" t="e">
        <f>VLOOKUP(TableOMP[[#This Row],[Label]],TableAvg[],3,FALSE)</f>
        <v>#N/A</v>
      </c>
      <c r="Q2454" t="e">
        <f>TableOMP[[#This Row],[Avg]]-$U$2*TableOMP[[#This Row],[StdDev]]</f>
        <v>#N/A</v>
      </c>
      <c r="R2454" t="e">
        <f>TableOMP[[#This Row],[Avg]]+$U$2*TableOMP[[#This Row],[StdDev]]</f>
        <v>#N/A</v>
      </c>
      <c r="S2454" t="e">
        <f>IF(AND(TableOMP[[#This Row],[total_time]]&gt;=TableOMP[[#This Row],[Low]], TableOMP[[#This Row],[total_time]]&lt;=TableOMP[[#This Row],[High]]),1,0)</f>
        <v>#N/A</v>
      </c>
    </row>
    <row r="2455" spans="11:19" x14ac:dyDescent="0.25">
      <c r="K2455" t="str">
        <f t="shared" si="38"/>
        <v/>
      </c>
      <c r="N24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55" t="e">
        <f>VLOOKUP(TableOMP[[#This Row],[Label]],TableAvg[],2,FALSE)</f>
        <v>#N/A</v>
      </c>
      <c r="P2455" t="e">
        <f>VLOOKUP(TableOMP[[#This Row],[Label]],TableAvg[],3,FALSE)</f>
        <v>#N/A</v>
      </c>
      <c r="Q2455" t="e">
        <f>TableOMP[[#This Row],[Avg]]-$U$2*TableOMP[[#This Row],[StdDev]]</f>
        <v>#N/A</v>
      </c>
      <c r="R2455" t="e">
        <f>TableOMP[[#This Row],[Avg]]+$U$2*TableOMP[[#This Row],[StdDev]]</f>
        <v>#N/A</v>
      </c>
      <c r="S2455" t="e">
        <f>IF(AND(TableOMP[[#This Row],[total_time]]&gt;=TableOMP[[#This Row],[Low]], TableOMP[[#This Row],[total_time]]&lt;=TableOMP[[#This Row],[High]]),1,0)</f>
        <v>#N/A</v>
      </c>
    </row>
    <row r="2456" spans="11:19" x14ac:dyDescent="0.25">
      <c r="K2456" t="str">
        <f t="shared" si="38"/>
        <v/>
      </c>
      <c r="N24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56" t="e">
        <f>VLOOKUP(TableOMP[[#This Row],[Label]],TableAvg[],2,FALSE)</f>
        <v>#N/A</v>
      </c>
      <c r="P2456" t="e">
        <f>VLOOKUP(TableOMP[[#This Row],[Label]],TableAvg[],3,FALSE)</f>
        <v>#N/A</v>
      </c>
      <c r="Q2456" t="e">
        <f>TableOMP[[#This Row],[Avg]]-$U$2*TableOMP[[#This Row],[StdDev]]</f>
        <v>#N/A</v>
      </c>
      <c r="R2456" t="e">
        <f>TableOMP[[#This Row],[Avg]]+$U$2*TableOMP[[#This Row],[StdDev]]</f>
        <v>#N/A</v>
      </c>
      <c r="S2456" t="e">
        <f>IF(AND(TableOMP[[#This Row],[total_time]]&gt;=TableOMP[[#This Row],[Low]], TableOMP[[#This Row],[total_time]]&lt;=TableOMP[[#This Row],[High]]),1,0)</f>
        <v>#N/A</v>
      </c>
    </row>
    <row r="2457" spans="11:19" x14ac:dyDescent="0.25">
      <c r="K2457" t="str">
        <f t="shared" si="38"/>
        <v/>
      </c>
      <c r="N24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57" t="e">
        <f>VLOOKUP(TableOMP[[#This Row],[Label]],TableAvg[],2,FALSE)</f>
        <v>#N/A</v>
      </c>
      <c r="P2457" t="e">
        <f>VLOOKUP(TableOMP[[#This Row],[Label]],TableAvg[],3,FALSE)</f>
        <v>#N/A</v>
      </c>
      <c r="Q2457" t="e">
        <f>TableOMP[[#This Row],[Avg]]-$U$2*TableOMP[[#This Row],[StdDev]]</f>
        <v>#N/A</v>
      </c>
      <c r="R2457" t="e">
        <f>TableOMP[[#This Row],[Avg]]+$U$2*TableOMP[[#This Row],[StdDev]]</f>
        <v>#N/A</v>
      </c>
      <c r="S2457" t="e">
        <f>IF(AND(TableOMP[[#This Row],[total_time]]&gt;=TableOMP[[#This Row],[Low]], TableOMP[[#This Row],[total_time]]&lt;=TableOMP[[#This Row],[High]]),1,0)</f>
        <v>#N/A</v>
      </c>
    </row>
    <row r="2458" spans="11:19" x14ac:dyDescent="0.25">
      <c r="K2458" t="str">
        <f t="shared" si="38"/>
        <v/>
      </c>
      <c r="N24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58" t="e">
        <f>VLOOKUP(TableOMP[[#This Row],[Label]],TableAvg[],2,FALSE)</f>
        <v>#N/A</v>
      </c>
      <c r="P2458" t="e">
        <f>VLOOKUP(TableOMP[[#This Row],[Label]],TableAvg[],3,FALSE)</f>
        <v>#N/A</v>
      </c>
      <c r="Q2458" t="e">
        <f>TableOMP[[#This Row],[Avg]]-$U$2*TableOMP[[#This Row],[StdDev]]</f>
        <v>#N/A</v>
      </c>
      <c r="R2458" t="e">
        <f>TableOMP[[#This Row],[Avg]]+$U$2*TableOMP[[#This Row],[StdDev]]</f>
        <v>#N/A</v>
      </c>
      <c r="S2458" t="e">
        <f>IF(AND(TableOMP[[#This Row],[total_time]]&gt;=TableOMP[[#This Row],[Low]], TableOMP[[#This Row],[total_time]]&lt;=TableOMP[[#This Row],[High]]),1,0)</f>
        <v>#N/A</v>
      </c>
    </row>
    <row r="2459" spans="11:19" x14ac:dyDescent="0.25">
      <c r="K2459" t="str">
        <f t="shared" si="38"/>
        <v/>
      </c>
      <c r="N24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59" t="e">
        <f>VLOOKUP(TableOMP[[#This Row],[Label]],TableAvg[],2,FALSE)</f>
        <v>#N/A</v>
      </c>
      <c r="P2459" t="e">
        <f>VLOOKUP(TableOMP[[#This Row],[Label]],TableAvg[],3,FALSE)</f>
        <v>#N/A</v>
      </c>
      <c r="Q2459" t="e">
        <f>TableOMP[[#This Row],[Avg]]-$U$2*TableOMP[[#This Row],[StdDev]]</f>
        <v>#N/A</v>
      </c>
      <c r="R2459" t="e">
        <f>TableOMP[[#This Row],[Avg]]+$U$2*TableOMP[[#This Row],[StdDev]]</f>
        <v>#N/A</v>
      </c>
      <c r="S2459" t="e">
        <f>IF(AND(TableOMP[[#This Row],[total_time]]&gt;=TableOMP[[#This Row],[Low]], TableOMP[[#This Row],[total_time]]&lt;=TableOMP[[#This Row],[High]]),1,0)</f>
        <v>#N/A</v>
      </c>
    </row>
    <row r="2460" spans="11:19" x14ac:dyDescent="0.25">
      <c r="K2460" t="str">
        <f t="shared" si="38"/>
        <v/>
      </c>
      <c r="N24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60" t="e">
        <f>VLOOKUP(TableOMP[[#This Row],[Label]],TableAvg[],2,FALSE)</f>
        <v>#N/A</v>
      </c>
      <c r="P2460" t="e">
        <f>VLOOKUP(TableOMP[[#This Row],[Label]],TableAvg[],3,FALSE)</f>
        <v>#N/A</v>
      </c>
      <c r="Q2460" t="e">
        <f>TableOMP[[#This Row],[Avg]]-$U$2*TableOMP[[#This Row],[StdDev]]</f>
        <v>#N/A</v>
      </c>
      <c r="R2460" t="e">
        <f>TableOMP[[#This Row],[Avg]]+$U$2*TableOMP[[#This Row],[StdDev]]</f>
        <v>#N/A</v>
      </c>
      <c r="S2460" t="e">
        <f>IF(AND(TableOMP[[#This Row],[total_time]]&gt;=TableOMP[[#This Row],[Low]], TableOMP[[#This Row],[total_time]]&lt;=TableOMP[[#This Row],[High]]),1,0)</f>
        <v>#N/A</v>
      </c>
    </row>
    <row r="2461" spans="11:19" x14ac:dyDescent="0.25">
      <c r="K2461" t="str">
        <f t="shared" si="38"/>
        <v/>
      </c>
      <c r="N24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61" t="e">
        <f>VLOOKUP(TableOMP[[#This Row],[Label]],TableAvg[],2,FALSE)</f>
        <v>#N/A</v>
      </c>
      <c r="P2461" t="e">
        <f>VLOOKUP(TableOMP[[#This Row],[Label]],TableAvg[],3,FALSE)</f>
        <v>#N/A</v>
      </c>
      <c r="Q2461" t="e">
        <f>TableOMP[[#This Row],[Avg]]-$U$2*TableOMP[[#This Row],[StdDev]]</f>
        <v>#N/A</v>
      </c>
      <c r="R2461" t="e">
        <f>TableOMP[[#This Row],[Avg]]+$U$2*TableOMP[[#This Row],[StdDev]]</f>
        <v>#N/A</v>
      </c>
      <c r="S2461" t="e">
        <f>IF(AND(TableOMP[[#This Row],[total_time]]&gt;=TableOMP[[#This Row],[Low]], TableOMP[[#This Row],[total_time]]&lt;=TableOMP[[#This Row],[High]]),1,0)</f>
        <v>#N/A</v>
      </c>
    </row>
    <row r="2462" spans="11:19" x14ac:dyDescent="0.25">
      <c r="K2462" t="str">
        <f t="shared" si="38"/>
        <v/>
      </c>
      <c r="N24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62" t="e">
        <f>VLOOKUP(TableOMP[[#This Row],[Label]],TableAvg[],2,FALSE)</f>
        <v>#N/A</v>
      </c>
      <c r="P2462" t="e">
        <f>VLOOKUP(TableOMP[[#This Row],[Label]],TableAvg[],3,FALSE)</f>
        <v>#N/A</v>
      </c>
      <c r="Q2462" t="e">
        <f>TableOMP[[#This Row],[Avg]]-$U$2*TableOMP[[#This Row],[StdDev]]</f>
        <v>#N/A</v>
      </c>
      <c r="R2462" t="e">
        <f>TableOMP[[#This Row],[Avg]]+$U$2*TableOMP[[#This Row],[StdDev]]</f>
        <v>#N/A</v>
      </c>
      <c r="S2462" t="e">
        <f>IF(AND(TableOMP[[#This Row],[total_time]]&gt;=TableOMP[[#This Row],[Low]], TableOMP[[#This Row],[total_time]]&lt;=TableOMP[[#This Row],[High]]),1,0)</f>
        <v>#N/A</v>
      </c>
    </row>
    <row r="2463" spans="11:19" x14ac:dyDescent="0.25">
      <c r="K2463" t="str">
        <f t="shared" si="38"/>
        <v/>
      </c>
      <c r="N24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63" t="e">
        <f>VLOOKUP(TableOMP[[#This Row],[Label]],TableAvg[],2,FALSE)</f>
        <v>#N/A</v>
      </c>
      <c r="P2463" t="e">
        <f>VLOOKUP(TableOMP[[#This Row],[Label]],TableAvg[],3,FALSE)</f>
        <v>#N/A</v>
      </c>
      <c r="Q2463" t="e">
        <f>TableOMP[[#This Row],[Avg]]-$U$2*TableOMP[[#This Row],[StdDev]]</f>
        <v>#N/A</v>
      </c>
      <c r="R2463" t="e">
        <f>TableOMP[[#This Row],[Avg]]+$U$2*TableOMP[[#This Row],[StdDev]]</f>
        <v>#N/A</v>
      </c>
      <c r="S2463" t="e">
        <f>IF(AND(TableOMP[[#This Row],[total_time]]&gt;=TableOMP[[#This Row],[Low]], TableOMP[[#This Row],[total_time]]&lt;=TableOMP[[#This Row],[High]]),1,0)</f>
        <v>#N/A</v>
      </c>
    </row>
    <row r="2464" spans="11:19" x14ac:dyDescent="0.25">
      <c r="K2464" t="str">
        <f t="shared" si="38"/>
        <v/>
      </c>
      <c r="N24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64" t="e">
        <f>VLOOKUP(TableOMP[[#This Row],[Label]],TableAvg[],2,FALSE)</f>
        <v>#N/A</v>
      </c>
      <c r="P2464" t="e">
        <f>VLOOKUP(TableOMP[[#This Row],[Label]],TableAvg[],3,FALSE)</f>
        <v>#N/A</v>
      </c>
      <c r="Q2464" t="e">
        <f>TableOMP[[#This Row],[Avg]]-$U$2*TableOMP[[#This Row],[StdDev]]</f>
        <v>#N/A</v>
      </c>
      <c r="R2464" t="e">
        <f>TableOMP[[#This Row],[Avg]]+$U$2*TableOMP[[#This Row],[StdDev]]</f>
        <v>#N/A</v>
      </c>
      <c r="S2464" t="e">
        <f>IF(AND(TableOMP[[#This Row],[total_time]]&gt;=TableOMP[[#This Row],[Low]], TableOMP[[#This Row],[total_time]]&lt;=TableOMP[[#This Row],[High]]),1,0)</f>
        <v>#N/A</v>
      </c>
    </row>
    <row r="2465" spans="11:19" x14ac:dyDescent="0.25">
      <c r="K2465" t="str">
        <f t="shared" si="38"/>
        <v/>
      </c>
      <c r="N24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65" t="e">
        <f>VLOOKUP(TableOMP[[#This Row],[Label]],TableAvg[],2,FALSE)</f>
        <v>#N/A</v>
      </c>
      <c r="P2465" t="e">
        <f>VLOOKUP(TableOMP[[#This Row],[Label]],TableAvg[],3,FALSE)</f>
        <v>#N/A</v>
      </c>
      <c r="Q2465" t="e">
        <f>TableOMP[[#This Row],[Avg]]-$U$2*TableOMP[[#This Row],[StdDev]]</f>
        <v>#N/A</v>
      </c>
      <c r="R2465" t="e">
        <f>TableOMP[[#This Row],[Avg]]+$U$2*TableOMP[[#This Row],[StdDev]]</f>
        <v>#N/A</v>
      </c>
      <c r="S2465" t="e">
        <f>IF(AND(TableOMP[[#This Row],[total_time]]&gt;=TableOMP[[#This Row],[Low]], TableOMP[[#This Row],[total_time]]&lt;=TableOMP[[#This Row],[High]]),1,0)</f>
        <v>#N/A</v>
      </c>
    </row>
    <row r="2466" spans="11:19" x14ac:dyDescent="0.25">
      <c r="K2466" t="str">
        <f t="shared" si="38"/>
        <v/>
      </c>
      <c r="N24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66" t="e">
        <f>VLOOKUP(TableOMP[[#This Row],[Label]],TableAvg[],2,FALSE)</f>
        <v>#N/A</v>
      </c>
      <c r="P2466" t="e">
        <f>VLOOKUP(TableOMP[[#This Row],[Label]],TableAvg[],3,FALSE)</f>
        <v>#N/A</v>
      </c>
      <c r="Q2466" t="e">
        <f>TableOMP[[#This Row],[Avg]]-$U$2*TableOMP[[#This Row],[StdDev]]</f>
        <v>#N/A</v>
      </c>
      <c r="R2466" t="e">
        <f>TableOMP[[#This Row],[Avg]]+$U$2*TableOMP[[#This Row],[StdDev]]</f>
        <v>#N/A</v>
      </c>
      <c r="S2466" t="e">
        <f>IF(AND(TableOMP[[#This Row],[total_time]]&gt;=TableOMP[[#This Row],[Low]], TableOMP[[#This Row],[total_time]]&lt;=TableOMP[[#This Row],[High]]),1,0)</f>
        <v>#N/A</v>
      </c>
    </row>
    <row r="2467" spans="11:19" x14ac:dyDescent="0.25">
      <c r="K2467" t="str">
        <f t="shared" si="38"/>
        <v/>
      </c>
      <c r="N24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67" t="e">
        <f>VLOOKUP(TableOMP[[#This Row],[Label]],TableAvg[],2,FALSE)</f>
        <v>#N/A</v>
      </c>
      <c r="P2467" t="e">
        <f>VLOOKUP(TableOMP[[#This Row],[Label]],TableAvg[],3,FALSE)</f>
        <v>#N/A</v>
      </c>
      <c r="Q2467" t="e">
        <f>TableOMP[[#This Row],[Avg]]-$U$2*TableOMP[[#This Row],[StdDev]]</f>
        <v>#N/A</v>
      </c>
      <c r="R2467" t="e">
        <f>TableOMP[[#This Row],[Avg]]+$U$2*TableOMP[[#This Row],[StdDev]]</f>
        <v>#N/A</v>
      </c>
      <c r="S2467" t="e">
        <f>IF(AND(TableOMP[[#This Row],[total_time]]&gt;=TableOMP[[#This Row],[Low]], TableOMP[[#This Row],[total_time]]&lt;=TableOMP[[#This Row],[High]]),1,0)</f>
        <v>#N/A</v>
      </c>
    </row>
    <row r="2468" spans="11:19" x14ac:dyDescent="0.25">
      <c r="K2468" t="str">
        <f t="shared" si="38"/>
        <v/>
      </c>
      <c r="N24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68" t="e">
        <f>VLOOKUP(TableOMP[[#This Row],[Label]],TableAvg[],2,FALSE)</f>
        <v>#N/A</v>
      </c>
      <c r="P2468" t="e">
        <f>VLOOKUP(TableOMP[[#This Row],[Label]],TableAvg[],3,FALSE)</f>
        <v>#N/A</v>
      </c>
      <c r="Q2468" t="e">
        <f>TableOMP[[#This Row],[Avg]]-$U$2*TableOMP[[#This Row],[StdDev]]</f>
        <v>#N/A</v>
      </c>
      <c r="R2468" t="e">
        <f>TableOMP[[#This Row],[Avg]]+$U$2*TableOMP[[#This Row],[StdDev]]</f>
        <v>#N/A</v>
      </c>
      <c r="S2468" t="e">
        <f>IF(AND(TableOMP[[#This Row],[total_time]]&gt;=TableOMP[[#This Row],[Low]], TableOMP[[#This Row],[total_time]]&lt;=TableOMP[[#This Row],[High]]),1,0)</f>
        <v>#N/A</v>
      </c>
    </row>
    <row r="2469" spans="11:19" x14ac:dyDescent="0.25">
      <c r="K2469" t="str">
        <f t="shared" si="38"/>
        <v/>
      </c>
      <c r="N24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69" t="e">
        <f>VLOOKUP(TableOMP[[#This Row],[Label]],TableAvg[],2,FALSE)</f>
        <v>#N/A</v>
      </c>
      <c r="P2469" t="e">
        <f>VLOOKUP(TableOMP[[#This Row],[Label]],TableAvg[],3,FALSE)</f>
        <v>#N/A</v>
      </c>
      <c r="Q2469" t="e">
        <f>TableOMP[[#This Row],[Avg]]-$U$2*TableOMP[[#This Row],[StdDev]]</f>
        <v>#N/A</v>
      </c>
      <c r="R2469" t="e">
        <f>TableOMP[[#This Row],[Avg]]+$U$2*TableOMP[[#This Row],[StdDev]]</f>
        <v>#N/A</v>
      </c>
      <c r="S2469" t="e">
        <f>IF(AND(TableOMP[[#This Row],[total_time]]&gt;=TableOMP[[#This Row],[Low]], TableOMP[[#This Row],[total_time]]&lt;=TableOMP[[#This Row],[High]]),1,0)</f>
        <v>#N/A</v>
      </c>
    </row>
    <row r="2470" spans="11:19" x14ac:dyDescent="0.25">
      <c r="K2470" t="str">
        <f t="shared" si="38"/>
        <v/>
      </c>
      <c r="N24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70" t="e">
        <f>VLOOKUP(TableOMP[[#This Row],[Label]],TableAvg[],2,FALSE)</f>
        <v>#N/A</v>
      </c>
      <c r="P2470" t="e">
        <f>VLOOKUP(TableOMP[[#This Row],[Label]],TableAvg[],3,FALSE)</f>
        <v>#N/A</v>
      </c>
      <c r="Q2470" t="e">
        <f>TableOMP[[#This Row],[Avg]]-$U$2*TableOMP[[#This Row],[StdDev]]</f>
        <v>#N/A</v>
      </c>
      <c r="R2470" t="e">
        <f>TableOMP[[#This Row],[Avg]]+$U$2*TableOMP[[#This Row],[StdDev]]</f>
        <v>#N/A</v>
      </c>
      <c r="S2470" t="e">
        <f>IF(AND(TableOMP[[#This Row],[total_time]]&gt;=TableOMP[[#This Row],[Low]], TableOMP[[#This Row],[total_time]]&lt;=TableOMP[[#This Row],[High]]),1,0)</f>
        <v>#N/A</v>
      </c>
    </row>
    <row r="2471" spans="11:19" x14ac:dyDescent="0.25">
      <c r="K2471" t="str">
        <f t="shared" si="38"/>
        <v/>
      </c>
      <c r="N24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71" t="e">
        <f>VLOOKUP(TableOMP[[#This Row],[Label]],TableAvg[],2,FALSE)</f>
        <v>#N/A</v>
      </c>
      <c r="P2471" t="e">
        <f>VLOOKUP(TableOMP[[#This Row],[Label]],TableAvg[],3,FALSE)</f>
        <v>#N/A</v>
      </c>
      <c r="Q2471" t="e">
        <f>TableOMP[[#This Row],[Avg]]-$U$2*TableOMP[[#This Row],[StdDev]]</f>
        <v>#N/A</v>
      </c>
      <c r="R2471" t="e">
        <f>TableOMP[[#This Row],[Avg]]+$U$2*TableOMP[[#This Row],[StdDev]]</f>
        <v>#N/A</v>
      </c>
      <c r="S2471" t="e">
        <f>IF(AND(TableOMP[[#This Row],[total_time]]&gt;=TableOMP[[#This Row],[Low]], TableOMP[[#This Row],[total_time]]&lt;=TableOMP[[#This Row],[High]]),1,0)</f>
        <v>#N/A</v>
      </c>
    </row>
    <row r="2472" spans="11:19" x14ac:dyDescent="0.25">
      <c r="K2472" t="str">
        <f t="shared" si="38"/>
        <v/>
      </c>
      <c r="N24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72" t="e">
        <f>VLOOKUP(TableOMP[[#This Row],[Label]],TableAvg[],2,FALSE)</f>
        <v>#N/A</v>
      </c>
      <c r="P2472" t="e">
        <f>VLOOKUP(TableOMP[[#This Row],[Label]],TableAvg[],3,FALSE)</f>
        <v>#N/A</v>
      </c>
      <c r="Q2472" t="e">
        <f>TableOMP[[#This Row],[Avg]]-$U$2*TableOMP[[#This Row],[StdDev]]</f>
        <v>#N/A</v>
      </c>
      <c r="R2472" t="e">
        <f>TableOMP[[#This Row],[Avg]]+$U$2*TableOMP[[#This Row],[StdDev]]</f>
        <v>#N/A</v>
      </c>
      <c r="S2472" t="e">
        <f>IF(AND(TableOMP[[#This Row],[total_time]]&gt;=TableOMP[[#This Row],[Low]], TableOMP[[#This Row],[total_time]]&lt;=TableOMP[[#This Row],[High]]),1,0)</f>
        <v>#N/A</v>
      </c>
    </row>
    <row r="2473" spans="11:19" x14ac:dyDescent="0.25">
      <c r="K2473" t="str">
        <f t="shared" si="38"/>
        <v/>
      </c>
      <c r="N24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73" t="e">
        <f>VLOOKUP(TableOMP[[#This Row],[Label]],TableAvg[],2,FALSE)</f>
        <v>#N/A</v>
      </c>
      <c r="P2473" t="e">
        <f>VLOOKUP(TableOMP[[#This Row],[Label]],TableAvg[],3,FALSE)</f>
        <v>#N/A</v>
      </c>
      <c r="Q2473" t="e">
        <f>TableOMP[[#This Row],[Avg]]-$U$2*TableOMP[[#This Row],[StdDev]]</f>
        <v>#N/A</v>
      </c>
      <c r="R2473" t="e">
        <f>TableOMP[[#This Row],[Avg]]+$U$2*TableOMP[[#This Row],[StdDev]]</f>
        <v>#N/A</v>
      </c>
      <c r="S2473" t="e">
        <f>IF(AND(TableOMP[[#This Row],[total_time]]&gt;=TableOMP[[#This Row],[Low]], TableOMP[[#This Row],[total_time]]&lt;=TableOMP[[#This Row],[High]]),1,0)</f>
        <v>#N/A</v>
      </c>
    </row>
    <row r="2474" spans="11:19" x14ac:dyDescent="0.25">
      <c r="K2474" t="str">
        <f t="shared" si="38"/>
        <v/>
      </c>
      <c r="N24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74" t="e">
        <f>VLOOKUP(TableOMP[[#This Row],[Label]],TableAvg[],2,FALSE)</f>
        <v>#N/A</v>
      </c>
      <c r="P2474" t="e">
        <f>VLOOKUP(TableOMP[[#This Row],[Label]],TableAvg[],3,FALSE)</f>
        <v>#N/A</v>
      </c>
      <c r="Q2474" t="e">
        <f>TableOMP[[#This Row],[Avg]]-$U$2*TableOMP[[#This Row],[StdDev]]</f>
        <v>#N/A</v>
      </c>
      <c r="R2474" t="e">
        <f>TableOMP[[#This Row],[Avg]]+$U$2*TableOMP[[#This Row],[StdDev]]</f>
        <v>#N/A</v>
      </c>
      <c r="S2474" t="e">
        <f>IF(AND(TableOMP[[#This Row],[total_time]]&gt;=TableOMP[[#This Row],[Low]], TableOMP[[#This Row],[total_time]]&lt;=TableOMP[[#This Row],[High]]),1,0)</f>
        <v>#N/A</v>
      </c>
    </row>
    <row r="2475" spans="11:19" x14ac:dyDescent="0.25">
      <c r="K2475" t="str">
        <f t="shared" si="38"/>
        <v/>
      </c>
      <c r="N24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75" t="e">
        <f>VLOOKUP(TableOMP[[#This Row],[Label]],TableAvg[],2,FALSE)</f>
        <v>#N/A</v>
      </c>
      <c r="P2475" t="e">
        <f>VLOOKUP(TableOMP[[#This Row],[Label]],TableAvg[],3,FALSE)</f>
        <v>#N/A</v>
      </c>
      <c r="Q2475" t="e">
        <f>TableOMP[[#This Row],[Avg]]-$U$2*TableOMP[[#This Row],[StdDev]]</f>
        <v>#N/A</v>
      </c>
      <c r="R2475" t="e">
        <f>TableOMP[[#This Row],[Avg]]+$U$2*TableOMP[[#This Row],[StdDev]]</f>
        <v>#N/A</v>
      </c>
      <c r="S2475" t="e">
        <f>IF(AND(TableOMP[[#This Row],[total_time]]&gt;=TableOMP[[#This Row],[Low]], TableOMP[[#This Row],[total_time]]&lt;=TableOMP[[#This Row],[High]]),1,0)</f>
        <v>#N/A</v>
      </c>
    </row>
    <row r="2476" spans="11:19" x14ac:dyDescent="0.25">
      <c r="K2476" t="str">
        <f t="shared" si="38"/>
        <v/>
      </c>
      <c r="N24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76" t="e">
        <f>VLOOKUP(TableOMP[[#This Row],[Label]],TableAvg[],2,FALSE)</f>
        <v>#N/A</v>
      </c>
      <c r="P2476" t="e">
        <f>VLOOKUP(TableOMP[[#This Row],[Label]],TableAvg[],3,FALSE)</f>
        <v>#N/A</v>
      </c>
      <c r="Q2476" t="e">
        <f>TableOMP[[#This Row],[Avg]]-$U$2*TableOMP[[#This Row],[StdDev]]</f>
        <v>#N/A</v>
      </c>
      <c r="R2476" t="e">
        <f>TableOMP[[#This Row],[Avg]]+$U$2*TableOMP[[#This Row],[StdDev]]</f>
        <v>#N/A</v>
      </c>
      <c r="S2476" t="e">
        <f>IF(AND(TableOMP[[#This Row],[total_time]]&gt;=TableOMP[[#This Row],[Low]], TableOMP[[#This Row],[total_time]]&lt;=TableOMP[[#This Row],[High]]),1,0)</f>
        <v>#N/A</v>
      </c>
    </row>
    <row r="2477" spans="11:19" x14ac:dyDescent="0.25">
      <c r="K2477" t="str">
        <f t="shared" si="38"/>
        <v/>
      </c>
      <c r="N24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77" t="e">
        <f>VLOOKUP(TableOMP[[#This Row],[Label]],TableAvg[],2,FALSE)</f>
        <v>#N/A</v>
      </c>
      <c r="P2477" t="e">
        <f>VLOOKUP(TableOMP[[#This Row],[Label]],TableAvg[],3,FALSE)</f>
        <v>#N/A</v>
      </c>
      <c r="Q2477" t="e">
        <f>TableOMP[[#This Row],[Avg]]-$U$2*TableOMP[[#This Row],[StdDev]]</f>
        <v>#N/A</v>
      </c>
      <c r="R2477" t="e">
        <f>TableOMP[[#This Row],[Avg]]+$U$2*TableOMP[[#This Row],[StdDev]]</f>
        <v>#N/A</v>
      </c>
      <c r="S2477" t="e">
        <f>IF(AND(TableOMP[[#This Row],[total_time]]&gt;=TableOMP[[#This Row],[Low]], TableOMP[[#This Row],[total_time]]&lt;=TableOMP[[#This Row],[High]]),1,0)</f>
        <v>#N/A</v>
      </c>
    </row>
    <row r="2478" spans="11:19" x14ac:dyDescent="0.25">
      <c r="K2478" t="str">
        <f t="shared" si="38"/>
        <v/>
      </c>
      <c r="N24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78" t="e">
        <f>VLOOKUP(TableOMP[[#This Row],[Label]],TableAvg[],2,FALSE)</f>
        <v>#N/A</v>
      </c>
      <c r="P2478" t="e">
        <f>VLOOKUP(TableOMP[[#This Row],[Label]],TableAvg[],3,FALSE)</f>
        <v>#N/A</v>
      </c>
      <c r="Q2478" t="e">
        <f>TableOMP[[#This Row],[Avg]]-$U$2*TableOMP[[#This Row],[StdDev]]</f>
        <v>#N/A</v>
      </c>
      <c r="R2478" t="e">
        <f>TableOMP[[#This Row],[Avg]]+$U$2*TableOMP[[#This Row],[StdDev]]</f>
        <v>#N/A</v>
      </c>
      <c r="S2478" t="e">
        <f>IF(AND(TableOMP[[#This Row],[total_time]]&gt;=TableOMP[[#This Row],[Low]], TableOMP[[#This Row],[total_time]]&lt;=TableOMP[[#This Row],[High]]),1,0)</f>
        <v>#N/A</v>
      </c>
    </row>
    <row r="2479" spans="11:19" x14ac:dyDescent="0.25">
      <c r="K2479" t="str">
        <f t="shared" si="38"/>
        <v/>
      </c>
      <c r="N24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79" t="e">
        <f>VLOOKUP(TableOMP[[#This Row],[Label]],TableAvg[],2,FALSE)</f>
        <v>#N/A</v>
      </c>
      <c r="P2479" t="e">
        <f>VLOOKUP(TableOMP[[#This Row],[Label]],TableAvg[],3,FALSE)</f>
        <v>#N/A</v>
      </c>
      <c r="Q2479" t="e">
        <f>TableOMP[[#This Row],[Avg]]-$U$2*TableOMP[[#This Row],[StdDev]]</f>
        <v>#N/A</v>
      </c>
      <c r="R2479" t="e">
        <f>TableOMP[[#This Row],[Avg]]+$U$2*TableOMP[[#This Row],[StdDev]]</f>
        <v>#N/A</v>
      </c>
      <c r="S2479" t="e">
        <f>IF(AND(TableOMP[[#This Row],[total_time]]&gt;=TableOMP[[#This Row],[Low]], TableOMP[[#This Row],[total_time]]&lt;=TableOMP[[#This Row],[High]]),1,0)</f>
        <v>#N/A</v>
      </c>
    </row>
    <row r="2480" spans="11:19" x14ac:dyDescent="0.25">
      <c r="K2480" t="str">
        <f t="shared" si="38"/>
        <v/>
      </c>
      <c r="N24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80" t="e">
        <f>VLOOKUP(TableOMP[[#This Row],[Label]],TableAvg[],2,FALSE)</f>
        <v>#N/A</v>
      </c>
      <c r="P2480" t="e">
        <f>VLOOKUP(TableOMP[[#This Row],[Label]],TableAvg[],3,FALSE)</f>
        <v>#N/A</v>
      </c>
      <c r="Q2480" t="e">
        <f>TableOMP[[#This Row],[Avg]]-$U$2*TableOMP[[#This Row],[StdDev]]</f>
        <v>#N/A</v>
      </c>
      <c r="R2480" t="e">
        <f>TableOMP[[#This Row],[Avg]]+$U$2*TableOMP[[#This Row],[StdDev]]</f>
        <v>#N/A</v>
      </c>
      <c r="S2480" t="e">
        <f>IF(AND(TableOMP[[#This Row],[total_time]]&gt;=TableOMP[[#This Row],[Low]], TableOMP[[#This Row],[total_time]]&lt;=TableOMP[[#This Row],[High]]),1,0)</f>
        <v>#N/A</v>
      </c>
    </row>
    <row r="2481" spans="11:19" x14ac:dyDescent="0.25">
      <c r="K2481" t="str">
        <f t="shared" si="38"/>
        <v/>
      </c>
      <c r="N24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81" t="e">
        <f>VLOOKUP(TableOMP[[#This Row],[Label]],TableAvg[],2,FALSE)</f>
        <v>#N/A</v>
      </c>
      <c r="P2481" t="e">
        <f>VLOOKUP(TableOMP[[#This Row],[Label]],TableAvg[],3,FALSE)</f>
        <v>#N/A</v>
      </c>
      <c r="Q2481" t="e">
        <f>TableOMP[[#This Row],[Avg]]-$U$2*TableOMP[[#This Row],[StdDev]]</f>
        <v>#N/A</v>
      </c>
      <c r="R2481" t="e">
        <f>TableOMP[[#This Row],[Avg]]+$U$2*TableOMP[[#This Row],[StdDev]]</f>
        <v>#N/A</v>
      </c>
      <c r="S2481" t="e">
        <f>IF(AND(TableOMP[[#This Row],[total_time]]&gt;=TableOMP[[#This Row],[Low]], TableOMP[[#This Row],[total_time]]&lt;=TableOMP[[#This Row],[High]]),1,0)</f>
        <v>#N/A</v>
      </c>
    </row>
    <row r="2482" spans="11:19" x14ac:dyDescent="0.25">
      <c r="K2482" t="str">
        <f t="shared" si="38"/>
        <v/>
      </c>
      <c r="N24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82" t="e">
        <f>VLOOKUP(TableOMP[[#This Row],[Label]],TableAvg[],2,FALSE)</f>
        <v>#N/A</v>
      </c>
      <c r="P2482" t="e">
        <f>VLOOKUP(TableOMP[[#This Row],[Label]],TableAvg[],3,FALSE)</f>
        <v>#N/A</v>
      </c>
      <c r="Q2482" t="e">
        <f>TableOMP[[#This Row],[Avg]]-$U$2*TableOMP[[#This Row],[StdDev]]</f>
        <v>#N/A</v>
      </c>
      <c r="R2482" t="e">
        <f>TableOMP[[#This Row],[Avg]]+$U$2*TableOMP[[#This Row],[StdDev]]</f>
        <v>#N/A</v>
      </c>
      <c r="S2482" t="e">
        <f>IF(AND(TableOMP[[#This Row],[total_time]]&gt;=TableOMP[[#This Row],[Low]], TableOMP[[#This Row],[total_time]]&lt;=TableOMP[[#This Row],[High]]),1,0)</f>
        <v>#N/A</v>
      </c>
    </row>
    <row r="2483" spans="11:19" x14ac:dyDescent="0.25">
      <c r="K2483" t="str">
        <f t="shared" si="38"/>
        <v/>
      </c>
      <c r="N24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83" t="e">
        <f>VLOOKUP(TableOMP[[#This Row],[Label]],TableAvg[],2,FALSE)</f>
        <v>#N/A</v>
      </c>
      <c r="P2483" t="e">
        <f>VLOOKUP(TableOMP[[#This Row],[Label]],TableAvg[],3,FALSE)</f>
        <v>#N/A</v>
      </c>
      <c r="Q2483" t="e">
        <f>TableOMP[[#This Row],[Avg]]-$U$2*TableOMP[[#This Row],[StdDev]]</f>
        <v>#N/A</v>
      </c>
      <c r="R2483" t="e">
        <f>TableOMP[[#This Row],[Avg]]+$U$2*TableOMP[[#This Row],[StdDev]]</f>
        <v>#N/A</v>
      </c>
      <c r="S2483" t="e">
        <f>IF(AND(TableOMP[[#This Row],[total_time]]&gt;=TableOMP[[#This Row],[Low]], TableOMP[[#This Row],[total_time]]&lt;=TableOMP[[#This Row],[High]]),1,0)</f>
        <v>#N/A</v>
      </c>
    </row>
    <row r="2484" spans="11:19" x14ac:dyDescent="0.25">
      <c r="K2484" t="str">
        <f t="shared" si="38"/>
        <v/>
      </c>
      <c r="N24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84" t="e">
        <f>VLOOKUP(TableOMP[[#This Row],[Label]],TableAvg[],2,FALSE)</f>
        <v>#N/A</v>
      </c>
      <c r="P2484" t="e">
        <f>VLOOKUP(TableOMP[[#This Row],[Label]],TableAvg[],3,FALSE)</f>
        <v>#N/A</v>
      </c>
      <c r="Q2484" t="e">
        <f>TableOMP[[#This Row],[Avg]]-$U$2*TableOMP[[#This Row],[StdDev]]</f>
        <v>#N/A</v>
      </c>
      <c r="R2484" t="e">
        <f>TableOMP[[#This Row],[Avg]]+$U$2*TableOMP[[#This Row],[StdDev]]</f>
        <v>#N/A</v>
      </c>
      <c r="S2484" t="e">
        <f>IF(AND(TableOMP[[#This Row],[total_time]]&gt;=TableOMP[[#This Row],[Low]], TableOMP[[#This Row],[total_time]]&lt;=TableOMP[[#This Row],[High]]),1,0)</f>
        <v>#N/A</v>
      </c>
    </row>
    <row r="2485" spans="11:19" x14ac:dyDescent="0.25">
      <c r="K2485" t="str">
        <f t="shared" si="38"/>
        <v/>
      </c>
      <c r="N24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85" t="e">
        <f>VLOOKUP(TableOMP[[#This Row],[Label]],TableAvg[],2,FALSE)</f>
        <v>#N/A</v>
      </c>
      <c r="P2485" t="e">
        <f>VLOOKUP(TableOMP[[#This Row],[Label]],TableAvg[],3,FALSE)</f>
        <v>#N/A</v>
      </c>
      <c r="Q2485" t="e">
        <f>TableOMP[[#This Row],[Avg]]-$U$2*TableOMP[[#This Row],[StdDev]]</f>
        <v>#N/A</v>
      </c>
      <c r="R2485" t="e">
        <f>TableOMP[[#This Row],[Avg]]+$U$2*TableOMP[[#This Row],[StdDev]]</f>
        <v>#N/A</v>
      </c>
      <c r="S2485" t="e">
        <f>IF(AND(TableOMP[[#This Row],[total_time]]&gt;=TableOMP[[#This Row],[Low]], TableOMP[[#This Row],[total_time]]&lt;=TableOMP[[#This Row],[High]]),1,0)</f>
        <v>#N/A</v>
      </c>
    </row>
    <row r="2486" spans="11:19" x14ac:dyDescent="0.25">
      <c r="K2486" t="str">
        <f t="shared" si="38"/>
        <v/>
      </c>
      <c r="N24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86" t="e">
        <f>VLOOKUP(TableOMP[[#This Row],[Label]],TableAvg[],2,FALSE)</f>
        <v>#N/A</v>
      </c>
      <c r="P2486" t="e">
        <f>VLOOKUP(TableOMP[[#This Row],[Label]],TableAvg[],3,FALSE)</f>
        <v>#N/A</v>
      </c>
      <c r="Q2486" t="e">
        <f>TableOMP[[#This Row],[Avg]]-$U$2*TableOMP[[#This Row],[StdDev]]</f>
        <v>#N/A</v>
      </c>
      <c r="R2486" t="e">
        <f>TableOMP[[#This Row],[Avg]]+$U$2*TableOMP[[#This Row],[StdDev]]</f>
        <v>#N/A</v>
      </c>
      <c r="S2486" t="e">
        <f>IF(AND(TableOMP[[#This Row],[total_time]]&gt;=TableOMP[[#This Row],[Low]], TableOMP[[#This Row],[total_time]]&lt;=TableOMP[[#This Row],[High]]),1,0)</f>
        <v>#N/A</v>
      </c>
    </row>
    <row r="2487" spans="11:19" x14ac:dyDescent="0.25">
      <c r="K2487" t="str">
        <f t="shared" si="38"/>
        <v/>
      </c>
      <c r="N24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87" t="e">
        <f>VLOOKUP(TableOMP[[#This Row],[Label]],TableAvg[],2,FALSE)</f>
        <v>#N/A</v>
      </c>
      <c r="P2487" t="e">
        <f>VLOOKUP(TableOMP[[#This Row],[Label]],TableAvg[],3,FALSE)</f>
        <v>#N/A</v>
      </c>
      <c r="Q2487" t="e">
        <f>TableOMP[[#This Row],[Avg]]-$U$2*TableOMP[[#This Row],[StdDev]]</f>
        <v>#N/A</v>
      </c>
      <c r="R2487" t="e">
        <f>TableOMP[[#This Row],[Avg]]+$U$2*TableOMP[[#This Row],[StdDev]]</f>
        <v>#N/A</v>
      </c>
      <c r="S2487" t="e">
        <f>IF(AND(TableOMP[[#This Row],[total_time]]&gt;=TableOMP[[#This Row],[Low]], TableOMP[[#This Row],[total_time]]&lt;=TableOMP[[#This Row],[High]]),1,0)</f>
        <v>#N/A</v>
      </c>
    </row>
    <row r="2488" spans="11:19" x14ac:dyDescent="0.25">
      <c r="K2488" t="str">
        <f t="shared" si="38"/>
        <v/>
      </c>
      <c r="N24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88" t="e">
        <f>VLOOKUP(TableOMP[[#This Row],[Label]],TableAvg[],2,FALSE)</f>
        <v>#N/A</v>
      </c>
      <c r="P2488" t="e">
        <f>VLOOKUP(TableOMP[[#This Row],[Label]],TableAvg[],3,FALSE)</f>
        <v>#N/A</v>
      </c>
      <c r="Q2488" t="e">
        <f>TableOMP[[#This Row],[Avg]]-$U$2*TableOMP[[#This Row],[StdDev]]</f>
        <v>#N/A</v>
      </c>
      <c r="R2488" t="e">
        <f>TableOMP[[#This Row],[Avg]]+$U$2*TableOMP[[#This Row],[StdDev]]</f>
        <v>#N/A</v>
      </c>
      <c r="S2488" t="e">
        <f>IF(AND(TableOMP[[#This Row],[total_time]]&gt;=TableOMP[[#This Row],[Low]], TableOMP[[#This Row],[total_time]]&lt;=TableOMP[[#This Row],[High]]),1,0)</f>
        <v>#N/A</v>
      </c>
    </row>
    <row r="2489" spans="11:19" x14ac:dyDescent="0.25">
      <c r="K2489" t="str">
        <f t="shared" si="38"/>
        <v/>
      </c>
      <c r="N24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89" t="e">
        <f>VLOOKUP(TableOMP[[#This Row],[Label]],TableAvg[],2,FALSE)</f>
        <v>#N/A</v>
      </c>
      <c r="P2489" t="e">
        <f>VLOOKUP(TableOMP[[#This Row],[Label]],TableAvg[],3,FALSE)</f>
        <v>#N/A</v>
      </c>
      <c r="Q2489" t="e">
        <f>TableOMP[[#This Row],[Avg]]-$U$2*TableOMP[[#This Row],[StdDev]]</f>
        <v>#N/A</v>
      </c>
      <c r="R2489" t="e">
        <f>TableOMP[[#This Row],[Avg]]+$U$2*TableOMP[[#This Row],[StdDev]]</f>
        <v>#N/A</v>
      </c>
      <c r="S2489" t="e">
        <f>IF(AND(TableOMP[[#This Row],[total_time]]&gt;=TableOMP[[#This Row],[Low]], TableOMP[[#This Row],[total_time]]&lt;=TableOMP[[#This Row],[High]]),1,0)</f>
        <v>#N/A</v>
      </c>
    </row>
    <row r="2490" spans="11:19" x14ac:dyDescent="0.25">
      <c r="K2490" t="str">
        <f t="shared" si="38"/>
        <v/>
      </c>
      <c r="N24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90" t="e">
        <f>VLOOKUP(TableOMP[[#This Row],[Label]],TableAvg[],2,FALSE)</f>
        <v>#N/A</v>
      </c>
      <c r="P2490" t="e">
        <f>VLOOKUP(TableOMP[[#This Row],[Label]],TableAvg[],3,FALSE)</f>
        <v>#N/A</v>
      </c>
      <c r="Q2490" t="e">
        <f>TableOMP[[#This Row],[Avg]]-$U$2*TableOMP[[#This Row],[StdDev]]</f>
        <v>#N/A</v>
      </c>
      <c r="R2490" t="e">
        <f>TableOMP[[#This Row],[Avg]]+$U$2*TableOMP[[#This Row],[StdDev]]</f>
        <v>#N/A</v>
      </c>
      <c r="S2490" t="e">
        <f>IF(AND(TableOMP[[#This Row],[total_time]]&gt;=TableOMP[[#This Row],[Low]], TableOMP[[#This Row],[total_time]]&lt;=TableOMP[[#This Row],[High]]),1,0)</f>
        <v>#N/A</v>
      </c>
    </row>
    <row r="2491" spans="11:19" x14ac:dyDescent="0.25">
      <c r="K2491" t="str">
        <f t="shared" si="38"/>
        <v/>
      </c>
      <c r="N24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91" t="e">
        <f>VLOOKUP(TableOMP[[#This Row],[Label]],TableAvg[],2,FALSE)</f>
        <v>#N/A</v>
      </c>
      <c r="P2491" t="e">
        <f>VLOOKUP(TableOMP[[#This Row],[Label]],TableAvg[],3,FALSE)</f>
        <v>#N/A</v>
      </c>
      <c r="Q2491" t="e">
        <f>TableOMP[[#This Row],[Avg]]-$U$2*TableOMP[[#This Row],[StdDev]]</f>
        <v>#N/A</v>
      </c>
      <c r="R2491" t="e">
        <f>TableOMP[[#This Row],[Avg]]+$U$2*TableOMP[[#This Row],[StdDev]]</f>
        <v>#N/A</v>
      </c>
      <c r="S2491" t="e">
        <f>IF(AND(TableOMP[[#This Row],[total_time]]&gt;=TableOMP[[#This Row],[Low]], TableOMP[[#This Row],[total_time]]&lt;=TableOMP[[#This Row],[High]]),1,0)</f>
        <v>#N/A</v>
      </c>
    </row>
    <row r="2492" spans="11:19" x14ac:dyDescent="0.25">
      <c r="K2492" t="str">
        <f t="shared" si="38"/>
        <v/>
      </c>
      <c r="N24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92" t="e">
        <f>VLOOKUP(TableOMP[[#This Row],[Label]],TableAvg[],2,FALSE)</f>
        <v>#N/A</v>
      </c>
      <c r="P2492" t="e">
        <f>VLOOKUP(TableOMP[[#This Row],[Label]],TableAvg[],3,FALSE)</f>
        <v>#N/A</v>
      </c>
      <c r="Q2492" t="e">
        <f>TableOMP[[#This Row],[Avg]]-$U$2*TableOMP[[#This Row],[StdDev]]</f>
        <v>#N/A</v>
      </c>
      <c r="R2492" t="e">
        <f>TableOMP[[#This Row],[Avg]]+$U$2*TableOMP[[#This Row],[StdDev]]</f>
        <v>#N/A</v>
      </c>
      <c r="S2492" t="e">
        <f>IF(AND(TableOMP[[#This Row],[total_time]]&gt;=TableOMP[[#This Row],[Low]], TableOMP[[#This Row],[total_time]]&lt;=TableOMP[[#This Row],[High]]),1,0)</f>
        <v>#N/A</v>
      </c>
    </row>
    <row r="2493" spans="11:19" x14ac:dyDescent="0.25">
      <c r="K2493" t="str">
        <f t="shared" si="38"/>
        <v/>
      </c>
      <c r="N24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93" t="e">
        <f>VLOOKUP(TableOMP[[#This Row],[Label]],TableAvg[],2,FALSE)</f>
        <v>#N/A</v>
      </c>
      <c r="P2493" t="e">
        <f>VLOOKUP(TableOMP[[#This Row],[Label]],TableAvg[],3,FALSE)</f>
        <v>#N/A</v>
      </c>
      <c r="Q2493" t="e">
        <f>TableOMP[[#This Row],[Avg]]-$U$2*TableOMP[[#This Row],[StdDev]]</f>
        <v>#N/A</v>
      </c>
      <c r="R2493" t="e">
        <f>TableOMP[[#This Row],[Avg]]+$U$2*TableOMP[[#This Row],[StdDev]]</f>
        <v>#N/A</v>
      </c>
      <c r="S2493" t="e">
        <f>IF(AND(TableOMP[[#This Row],[total_time]]&gt;=TableOMP[[#This Row],[Low]], TableOMP[[#This Row],[total_time]]&lt;=TableOMP[[#This Row],[High]]),1,0)</f>
        <v>#N/A</v>
      </c>
    </row>
    <row r="2494" spans="11:19" x14ac:dyDescent="0.25">
      <c r="K2494" t="str">
        <f t="shared" si="38"/>
        <v/>
      </c>
      <c r="N24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94" t="e">
        <f>VLOOKUP(TableOMP[[#This Row],[Label]],TableAvg[],2,FALSE)</f>
        <v>#N/A</v>
      </c>
      <c r="P2494" t="e">
        <f>VLOOKUP(TableOMP[[#This Row],[Label]],TableAvg[],3,FALSE)</f>
        <v>#N/A</v>
      </c>
      <c r="Q2494" t="e">
        <f>TableOMP[[#This Row],[Avg]]-$U$2*TableOMP[[#This Row],[StdDev]]</f>
        <v>#N/A</v>
      </c>
      <c r="R2494" t="e">
        <f>TableOMP[[#This Row],[Avg]]+$U$2*TableOMP[[#This Row],[StdDev]]</f>
        <v>#N/A</v>
      </c>
      <c r="S2494" t="e">
        <f>IF(AND(TableOMP[[#This Row],[total_time]]&gt;=TableOMP[[#This Row],[Low]], TableOMP[[#This Row],[total_time]]&lt;=TableOMP[[#This Row],[High]]),1,0)</f>
        <v>#N/A</v>
      </c>
    </row>
    <row r="2495" spans="11:19" x14ac:dyDescent="0.25">
      <c r="K2495" t="str">
        <f t="shared" si="38"/>
        <v/>
      </c>
      <c r="N24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95" t="e">
        <f>VLOOKUP(TableOMP[[#This Row],[Label]],TableAvg[],2,FALSE)</f>
        <v>#N/A</v>
      </c>
      <c r="P2495" t="e">
        <f>VLOOKUP(TableOMP[[#This Row],[Label]],TableAvg[],3,FALSE)</f>
        <v>#N/A</v>
      </c>
      <c r="Q2495" t="e">
        <f>TableOMP[[#This Row],[Avg]]-$U$2*TableOMP[[#This Row],[StdDev]]</f>
        <v>#N/A</v>
      </c>
      <c r="R2495" t="e">
        <f>TableOMP[[#This Row],[Avg]]+$U$2*TableOMP[[#This Row],[StdDev]]</f>
        <v>#N/A</v>
      </c>
      <c r="S2495" t="e">
        <f>IF(AND(TableOMP[[#This Row],[total_time]]&gt;=TableOMP[[#This Row],[Low]], TableOMP[[#This Row],[total_time]]&lt;=TableOMP[[#This Row],[High]]),1,0)</f>
        <v>#N/A</v>
      </c>
    </row>
    <row r="2496" spans="11:19" x14ac:dyDescent="0.25">
      <c r="K2496" t="str">
        <f t="shared" si="38"/>
        <v/>
      </c>
      <c r="N24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96" t="e">
        <f>VLOOKUP(TableOMP[[#This Row],[Label]],TableAvg[],2,FALSE)</f>
        <v>#N/A</v>
      </c>
      <c r="P2496" t="e">
        <f>VLOOKUP(TableOMP[[#This Row],[Label]],TableAvg[],3,FALSE)</f>
        <v>#N/A</v>
      </c>
      <c r="Q2496" t="e">
        <f>TableOMP[[#This Row],[Avg]]-$U$2*TableOMP[[#This Row],[StdDev]]</f>
        <v>#N/A</v>
      </c>
      <c r="R2496" t="e">
        <f>TableOMP[[#This Row],[Avg]]+$U$2*TableOMP[[#This Row],[StdDev]]</f>
        <v>#N/A</v>
      </c>
      <c r="S2496" t="e">
        <f>IF(AND(TableOMP[[#This Row],[total_time]]&gt;=TableOMP[[#This Row],[Low]], TableOMP[[#This Row],[total_time]]&lt;=TableOMP[[#This Row],[High]]),1,0)</f>
        <v>#N/A</v>
      </c>
    </row>
    <row r="2497" spans="11:19" x14ac:dyDescent="0.25">
      <c r="K2497" t="str">
        <f t="shared" si="38"/>
        <v/>
      </c>
      <c r="N24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97" t="e">
        <f>VLOOKUP(TableOMP[[#This Row],[Label]],TableAvg[],2,FALSE)</f>
        <v>#N/A</v>
      </c>
      <c r="P2497" t="e">
        <f>VLOOKUP(TableOMP[[#This Row],[Label]],TableAvg[],3,FALSE)</f>
        <v>#N/A</v>
      </c>
      <c r="Q2497" t="e">
        <f>TableOMP[[#This Row],[Avg]]-$U$2*TableOMP[[#This Row],[StdDev]]</f>
        <v>#N/A</v>
      </c>
      <c r="R2497" t="e">
        <f>TableOMP[[#This Row],[Avg]]+$U$2*TableOMP[[#This Row],[StdDev]]</f>
        <v>#N/A</v>
      </c>
      <c r="S2497" t="e">
        <f>IF(AND(TableOMP[[#This Row],[total_time]]&gt;=TableOMP[[#This Row],[Low]], TableOMP[[#This Row],[total_time]]&lt;=TableOMP[[#This Row],[High]]),1,0)</f>
        <v>#N/A</v>
      </c>
    </row>
    <row r="2498" spans="11:19" x14ac:dyDescent="0.25">
      <c r="K2498" t="str">
        <f t="shared" si="38"/>
        <v/>
      </c>
      <c r="N24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98" t="e">
        <f>VLOOKUP(TableOMP[[#This Row],[Label]],TableAvg[],2,FALSE)</f>
        <v>#N/A</v>
      </c>
      <c r="P2498" t="e">
        <f>VLOOKUP(TableOMP[[#This Row],[Label]],TableAvg[],3,FALSE)</f>
        <v>#N/A</v>
      </c>
      <c r="Q2498" t="e">
        <f>TableOMP[[#This Row],[Avg]]-$U$2*TableOMP[[#This Row],[StdDev]]</f>
        <v>#N/A</v>
      </c>
      <c r="R2498" t="e">
        <f>TableOMP[[#This Row],[Avg]]+$U$2*TableOMP[[#This Row],[StdDev]]</f>
        <v>#N/A</v>
      </c>
      <c r="S2498" t="e">
        <f>IF(AND(TableOMP[[#This Row],[total_time]]&gt;=TableOMP[[#This Row],[Low]], TableOMP[[#This Row],[total_time]]&lt;=TableOMP[[#This Row],[High]]),1,0)</f>
        <v>#N/A</v>
      </c>
    </row>
    <row r="2499" spans="11:19" x14ac:dyDescent="0.25">
      <c r="K2499" t="str">
        <f t="shared" ref="K2499:K2562" si="39">MID(M2499,22,1)</f>
        <v/>
      </c>
      <c r="N24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499" t="e">
        <f>VLOOKUP(TableOMP[[#This Row],[Label]],TableAvg[],2,FALSE)</f>
        <v>#N/A</v>
      </c>
      <c r="P2499" t="e">
        <f>VLOOKUP(TableOMP[[#This Row],[Label]],TableAvg[],3,FALSE)</f>
        <v>#N/A</v>
      </c>
      <c r="Q2499" t="e">
        <f>TableOMP[[#This Row],[Avg]]-$U$2*TableOMP[[#This Row],[StdDev]]</f>
        <v>#N/A</v>
      </c>
      <c r="R2499" t="e">
        <f>TableOMP[[#This Row],[Avg]]+$U$2*TableOMP[[#This Row],[StdDev]]</f>
        <v>#N/A</v>
      </c>
      <c r="S2499" t="e">
        <f>IF(AND(TableOMP[[#This Row],[total_time]]&gt;=TableOMP[[#This Row],[Low]], TableOMP[[#This Row],[total_time]]&lt;=TableOMP[[#This Row],[High]]),1,0)</f>
        <v>#N/A</v>
      </c>
    </row>
    <row r="2500" spans="11:19" x14ac:dyDescent="0.25">
      <c r="K2500" t="str">
        <f t="shared" si="39"/>
        <v/>
      </c>
      <c r="N25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00" t="e">
        <f>VLOOKUP(TableOMP[[#This Row],[Label]],TableAvg[],2,FALSE)</f>
        <v>#N/A</v>
      </c>
      <c r="P2500" t="e">
        <f>VLOOKUP(TableOMP[[#This Row],[Label]],TableAvg[],3,FALSE)</f>
        <v>#N/A</v>
      </c>
      <c r="Q2500" t="e">
        <f>TableOMP[[#This Row],[Avg]]-$U$2*TableOMP[[#This Row],[StdDev]]</f>
        <v>#N/A</v>
      </c>
      <c r="R2500" t="e">
        <f>TableOMP[[#This Row],[Avg]]+$U$2*TableOMP[[#This Row],[StdDev]]</f>
        <v>#N/A</v>
      </c>
      <c r="S2500" t="e">
        <f>IF(AND(TableOMP[[#This Row],[total_time]]&gt;=TableOMP[[#This Row],[Low]], TableOMP[[#This Row],[total_time]]&lt;=TableOMP[[#This Row],[High]]),1,0)</f>
        <v>#N/A</v>
      </c>
    </row>
    <row r="2501" spans="11:19" x14ac:dyDescent="0.25">
      <c r="K2501" t="str">
        <f t="shared" si="39"/>
        <v/>
      </c>
      <c r="N25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01" t="e">
        <f>VLOOKUP(TableOMP[[#This Row],[Label]],TableAvg[],2,FALSE)</f>
        <v>#N/A</v>
      </c>
      <c r="P2501" t="e">
        <f>VLOOKUP(TableOMP[[#This Row],[Label]],TableAvg[],3,FALSE)</f>
        <v>#N/A</v>
      </c>
      <c r="Q2501" t="e">
        <f>TableOMP[[#This Row],[Avg]]-$U$2*TableOMP[[#This Row],[StdDev]]</f>
        <v>#N/A</v>
      </c>
      <c r="R2501" t="e">
        <f>TableOMP[[#This Row],[Avg]]+$U$2*TableOMP[[#This Row],[StdDev]]</f>
        <v>#N/A</v>
      </c>
      <c r="S2501" t="e">
        <f>IF(AND(TableOMP[[#This Row],[total_time]]&gt;=TableOMP[[#This Row],[Low]], TableOMP[[#This Row],[total_time]]&lt;=TableOMP[[#This Row],[High]]),1,0)</f>
        <v>#N/A</v>
      </c>
    </row>
    <row r="2502" spans="11:19" x14ac:dyDescent="0.25">
      <c r="K2502" t="str">
        <f t="shared" si="39"/>
        <v/>
      </c>
      <c r="N25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02" t="e">
        <f>VLOOKUP(TableOMP[[#This Row],[Label]],TableAvg[],2,FALSE)</f>
        <v>#N/A</v>
      </c>
      <c r="P2502" t="e">
        <f>VLOOKUP(TableOMP[[#This Row],[Label]],TableAvg[],3,FALSE)</f>
        <v>#N/A</v>
      </c>
      <c r="Q2502" t="e">
        <f>TableOMP[[#This Row],[Avg]]-$U$2*TableOMP[[#This Row],[StdDev]]</f>
        <v>#N/A</v>
      </c>
      <c r="R2502" t="e">
        <f>TableOMP[[#This Row],[Avg]]+$U$2*TableOMP[[#This Row],[StdDev]]</f>
        <v>#N/A</v>
      </c>
      <c r="S2502" t="e">
        <f>IF(AND(TableOMP[[#This Row],[total_time]]&gt;=TableOMP[[#This Row],[Low]], TableOMP[[#This Row],[total_time]]&lt;=TableOMP[[#This Row],[High]]),1,0)</f>
        <v>#N/A</v>
      </c>
    </row>
    <row r="2503" spans="11:19" x14ac:dyDescent="0.25">
      <c r="K2503" t="str">
        <f t="shared" si="39"/>
        <v/>
      </c>
      <c r="N25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03" t="e">
        <f>VLOOKUP(TableOMP[[#This Row],[Label]],TableAvg[],2,FALSE)</f>
        <v>#N/A</v>
      </c>
      <c r="P2503" t="e">
        <f>VLOOKUP(TableOMP[[#This Row],[Label]],TableAvg[],3,FALSE)</f>
        <v>#N/A</v>
      </c>
      <c r="Q2503" t="e">
        <f>TableOMP[[#This Row],[Avg]]-$U$2*TableOMP[[#This Row],[StdDev]]</f>
        <v>#N/A</v>
      </c>
      <c r="R2503" t="e">
        <f>TableOMP[[#This Row],[Avg]]+$U$2*TableOMP[[#This Row],[StdDev]]</f>
        <v>#N/A</v>
      </c>
      <c r="S2503" t="e">
        <f>IF(AND(TableOMP[[#This Row],[total_time]]&gt;=TableOMP[[#This Row],[Low]], TableOMP[[#This Row],[total_time]]&lt;=TableOMP[[#This Row],[High]]),1,0)</f>
        <v>#N/A</v>
      </c>
    </row>
    <row r="2504" spans="11:19" x14ac:dyDescent="0.25">
      <c r="K2504" t="str">
        <f t="shared" si="39"/>
        <v/>
      </c>
      <c r="N25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04" t="e">
        <f>VLOOKUP(TableOMP[[#This Row],[Label]],TableAvg[],2,FALSE)</f>
        <v>#N/A</v>
      </c>
      <c r="P2504" t="e">
        <f>VLOOKUP(TableOMP[[#This Row],[Label]],TableAvg[],3,FALSE)</f>
        <v>#N/A</v>
      </c>
      <c r="Q2504" t="e">
        <f>TableOMP[[#This Row],[Avg]]-$U$2*TableOMP[[#This Row],[StdDev]]</f>
        <v>#N/A</v>
      </c>
      <c r="R2504" t="e">
        <f>TableOMP[[#This Row],[Avg]]+$U$2*TableOMP[[#This Row],[StdDev]]</f>
        <v>#N/A</v>
      </c>
      <c r="S2504" t="e">
        <f>IF(AND(TableOMP[[#This Row],[total_time]]&gt;=TableOMP[[#This Row],[Low]], TableOMP[[#This Row],[total_time]]&lt;=TableOMP[[#This Row],[High]]),1,0)</f>
        <v>#N/A</v>
      </c>
    </row>
    <row r="2505" spans="11:19" x14ac:dyDescent="0.25">
      <c r="K2505" t="str">
        <f t="shared" si="39"/>
        <v/>
      </c>
      <c r="N25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05" t="e">
        <f>VLOOKUP(TableOMP[[#This Row],[Label]],TableAvg[],2,FALSE)</f>
        <v>#N/A</v>
      </c>
      <c r="P2505" t="e">
        <f>VLOOKUP(TableOMP[[#This Row],[Label]],TableAvg[],3,FALSE)</f>
        <v>#N/A</v>
      </c>
      <c r="Q2505" t="e">
        <f>TableOMP[[#This Row],[Avg]]-$U$2*TableOMP[[#This Row],[StdDev]]</f>
        <v>#N/A</v>
      </c>
      <c r="R2505" t="e">
        <f>TableOMP[[#This Row],[Avg]]+$U$2*TableOMP[[#This Row],[StdDev]]</f>
        <v>#N/A</v>
      </c>
      <c r="S2505" t="e">
        <f>IF(AND(TableOMP[[#This Row],[total_time]]&gt;=TableOMP[[#This Row],[Low]], TableOMP[[#This Row],[total_time]]&lt;=TableOMP[[#This Row],[High]]),1,0)</f>
        <v>#N/A</v>
      </c>
    </row>
    <row r="2506" spans="11:19" x14ac:dyDescent="0.25">
      <c r="K2506" t="str">
        <f t="shared" si="39"/>
        <v/>
      </c>
      <c r="N25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06" t="e">
        <f>VLOOKUP(TableOMP[[#This Row],[Label]],TableAvg[],2,FALSE)</f>
        <v>#N/A</v>
      </c>
      <c r="P2506" t="e">
        <f>VLOOKUP(TableOMP[[#This Row],[Label]],TableAvg[],3,FALSE)</f>
        <v>#N/A</v>
      </c>
      <c r="Q2506" t="e">
        <f>TableOMP[[#This Row],[Avg]]-$U$2*TableOMP[[#This Row],[StdDev]]</f>
        <v>#N/A</v>
      </c>
      <c r="R2506" t="e">
        <f>TableOMP[[#This Row],[Avg]]+$U$2*TableOMP[[#This Row],[StdDev]]</f>
        <v>#N/A</v>
      </c>
      <c r="S2506" t="e">
        <f>IF(AND(TableOMP[[#This Row],[total_time]]&gt;=TableOMP[[#This Row],[Low]], TableOMP[[#This Row],[total_time]]&lt;=TableOMP[[#This Row],[High]]),1,0)</f>
        <v>#N/A</v>
      </c>
    </row>
    <row r="2507" spans="11:19" x14ac:dyDescent="0.25">
      <c r="K2507" t="str">
        <f t="shared" si="39"/>
        <v/>
      </c>
      <c r="N25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07" t="e">
        <f>VLOOKUP(TableOMP[[#This Row],[Label]],TableAvg[],2,FALSE)</f>
        <v>#N/A</v>
      </c>
      <c r="P2507" t="e">
        <f>VLOOKUP(TableOMP[[#This Row],[Label]],TableAvg[],3,FALSE)</f>
        <v>#N/A</v>
      </c>
      <c r="Q2507" t="e">
        <f>TableOMP[[#This Row],[Avg]]-$U$2*TableOMP[[#This Row],[StdDev]]</f>
        <v>#N/A</v>
      </c>
      <c r="R2507" t="e">
        <f>TableOMP[[#This Row],[Avg]]+$U$2*TableOMP[[#This Row],[StdDev]]</f>
        <v>#N/A</v>
      </c>
      <c r="S2507" t="e">
        <f>IF(AND(TableOMP[[#This Row],[total_time]]&gt;=TableOMP[[#This Row],[Low]], TableOMP[[#This Row],[total_time]]&lt;=TableOMP[[#This Row],[High]]),1,0)</f>
        <v>#N/A</v>
      </c>
    </row>
    <row r="2508" spans="11:19" x14ac:dyDescent="0.25">
      <c r="K2508" t="str">
        <f t="shared" si="39"/>
        <v/>
      </c>
      <c r="N25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08" t="e">
        <f>VLOOKUP(TableOMP[[#This Row],[Label]],TableAvg[],2,FALSE)</f>
        <v>#N/A</v>
      </c>
      <c r="P2508" t="e">
        <f>VLOOKUP(TableOMP[[#This Row],[Label]],TableAvg[],3,FALSE)</f>
        <v>#N/A</v>
      </c>
      <c r="Q2508" t="e">
        <f>TableOMP[[#This Row],[Avg]]-$U$2*TableOMP[[#This Row],[StdDev]]</f>
        <v>#N/A</v>
      </c>
      <c r="R2508" t="e">
        <f>TableOMP[[#This Row],[Avg]]+$U$2*TableOMP[[#This Row],[StdDev]]</f>
        <v>#N/A</v>
      </c>
      <c r="S2508" t="e">
        <f>IF(AND(TableOMP[[#This Row],[total_time]]&gt;=TableOMP[[#This Row],[Low]], TableOMP[[#This Row],[total_time]]&lt;=TableOMP[[#This Row],[High]]),1,0)</f>
        <v>#N/A</v>
      </c>
    </row>
    <row r="2509" spans="11:19" x14ac:dyDescent="0.25">
      <c r="K2509" t="str">
        <f t="shared" si="39"/>
        <v/>
      </c>
      <c r="N25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09" t="e">
        <f>VLOOKUP(TableOMP[[#This Row],[Label]],TableAvg[],2,FALSE)</f>
        <v>#N/A</v>
      </c>
      <c r="P2509" t="e">
        <f>VLOOKUP(TableOMP[[#This Row],[Label]],TableAvg[],3,FALSE)</f>
        <v>#N/A</v>
      </c>
      <c r="Q2509" t="e">
        <f>TableOMP[[#This Row],[Avg]]-$U$2*TableOMP[[#This Row],[StdDev]]</f>
        <v>#N/A</v>
      </c>
      <c r="R2509" t="e">
        <f>TableOMP[[#This Row],[Avg]]+$U$2*TableOMP[[#This Row],[StdDev]]</f>
        <v>#N/A</v>
      </c>
      <c r="S2509" t="e">
        <f>IF(AND(TableOMP[[#This Row],[total_time]]&gt;=TableOMP[[#This Row],[Low]], TableOMP[[#This Row],[total_time]]&lt;=TableOMP[[#This Row],[High]]),1,0)</f>
        <v>#N/A</v>
      </c>
    </row>
    <row r="2510" spans="11:19" x14ac:dyDescent="0.25">
      <c r="K2510" t="str">
        <f t="shared" si="39"/>
        <v/>
      </c>
      <c r="N25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10" t="e">
        <f>VLOOKUP(TableOMP[[#This Row],[Label]],TableAvg[],2,FALSE)</f>
        <v>#N/A</v>
      </c>
      <c r="P2510" t="e">
        <f>VLOOKUP(TableOMP[[#This Row],[Label]],TableAvg[],3,FALSE)</f>
        <v>#N/A</v>
      </c>
      <c r="Q2510" t="e">
        <f>TableOMP[[#This Row],[Avg]]-$U$2*TableOMP[[#This Row],[StdDev]]</f>
        <v>#N/A</v>
      </c>
      <c r="R2510" t="e">
        <f>TableOMP[[#This Row],[Avg]]+$U$2*TableOMP[[#This Row],[StdDev]]</f>
        <v>#N/A</v>
      </c>
      <c r="S2510" t="e">
        <f>IF(AND(TableOMP[[#This Row],[total_time]]&gt;=TableOMP[[#This Row],[Low]], TableOMP[[#This Row],[total_time]]&lt;=TableOMP[[#This Row],[High]]),1,0)</f>
        <v>#N/A</v>
      </c>
    </row>
    <row r="2511" spans="11:19" x14ac:dyDescent="0.25">
      <c r="K2511" t="str">
        <f t="shared" si="39"/>
        <v/>
      </c>
      <c r="N25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11" t="e">
        <f>VLOOKUP(TableOMP[[#This Row],[Label]],TableAvg[],2,FALSE)</f>
        <v>#N/A</v>
      </c>
      <c r="P2511" t="e">
        <f>VLOOKUP(TableOMP[[#This Row],[Label]],TableAvg[],3,FALSE)</f>
        <v>#N/A</v>
      </c>
      <c r="Q2511" t="e">
        <f>TableOMP[[#This Row],[Avg]]-$U$2*TableOMP[[#This Row],[StdDev]]</f>
        <v>#N/A</v>
      </c>
      <c r="R2511" t="e">
        <f>TableOMP[[#This Row],[Avg]]+$U$2*TableOMP[[#This Row],[StdDev]]</f>
        <v>#N/A</v>
      </c>
      <c r="S2511" t="e">
        <f>IF(AND(TableOMP[[#This Row],[total_time]]&gt;=TableOMP[[#This Row],[Low]], TableOMP[[#This Row],[total_time]]&lt;=TableOMP[[#This Row],[High]]),1,0)</f>
        <v>#N/A</v>
      </c>
    </row>
    <row r="2512" spans="11:19" x14ac:dyDescent="0.25">
      <c r="K2512" t="str">
        <f t="shared" si="39"/>
        <v/>
      </c>
      <c r="N25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12" t="e">
        <f>VLOOKUP(TableOMP[[#This Row],[Label]],TableAvg[],2,FALSE)</f>
        <v>#N/A</v>
      </c>
      <c r="P2512" t="e">
        <f>VLOOKUP(TableOMP[[#This Row],[Label]],TableAvg[],3,FALSE)</f>
        <v>#N/A</v>
      </c>
      <c r="Q2512" t="e">
        <f>TableOMP[[#This Row],[Avg]]-$U$2*TableOMP[[#This Row],[StdDev]]</f>
        <v>#N/A</v>
      </c>
      <c r="R2512" t="e">
        <f>TableOMP[[#This Row],[Avg]]+$U$2*TableOMP[[#This Row],[StdDev]]</f>
        <v>#N/A</v>
      </c>
      <c r="S2512" t="e">
        <f>IF(AND(TableOMP[[#This Row],[total_time]]&gt;=TableOMP[[#This Row],[Low]], TableOMP[[#This Row],[total_time]]&lt;=TableOMP[[#This Row],[High]]),1,0)</f>
        <v>#N/A</v>
      </c>
    </row>
    <row r="2513" spans="11:19" x14ac:dyDescent="0.25">
      <c r="K2513" t="str">
        <f t="shared" si="39"/>
        <v/>
      </c>
      <c r="N25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13" t="e">
        <f>VLOOKUP(TableOMP[[#This Row],[Label]],TableAvg[],2,FALSE)</f>
        <v>#N/A</v>
      </c>
      <c r="P2513" t="e">
        <f>VLOOKUP(TableOMP[[#This Row],[Label]],TableAvg[],3,FALSE)</f>
        <v>#N/A</v>
      </c>
      <c r="Q2513" t="e">
        <f>TableOMP[[#This Row],[Avg]]-$U$2*TableOMP[[#This Row],[StdDev]]</f>
        <v>#N/A</v>
      </c>
      <c r="R2513" t="e">
        <f>TableOMP[[#This Row],[Avg]]+$U$2*TableOMP[[#This Row],[StdDev]]</f>
        <v>#N/A</v>
      </c>
      <c r="S2513" t="e">
        <f>IF(AND(TableOMP[[#This Row],[total_time]]&gt;=TableOMP[[#This Row],[Low]], TableOMP[[#This Row],[total_time]]&lt;=TableOMP[[#This Row],[High]]),1,0)</f>
        <v>#N/A</v>
      </c>
    </row>
    <row r="2514" spans="11:19" x14ac:dyDescent="0.25">
      <c r="K2514" t="str">
        <f t="shared" si="39"/>
        <v/>
      </c>
      <c r="N25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14" t="e">
        <f>VLOOKUP(TableOMP[[#This Row],[Label]],TableAvg[],2,FALSE)</f>
        <v>#N/A</v>
      </c>
      <c r="P2514" t="e">
        <f>VLOOKUP(TableOMP[[#This Row],[Label]],TableAvg[],3,FALSE)</f>
        <v>#N/A</v>
      </c>
      <c r="Q2514" t="e">
        <f>TableOMP[[#This Row],[Avg]]-$U$2*TableOMP[[#This Row],[StdDev]]</f>
        <v>#N/A</v>
      </c>
      <c r="R2514" t="e">
        <f>TableOMP[[#This Row],[Avg]]+$U$2*TableOMP[[#This Row],[StdDev]]</f>
        <v>#N/A</v>
      </c>
      <c r="S2514" t="e">
        <f>IF(AND(TableOMP[[#This Row],[total_time]]&gt;=TableOMP[[#This Row],[Low]], TableOMP[[#This Row],[total_time]]&lt;=TableOMP[[#This Row],[High]]),1,0)</f>
        <v>#N/A</v>
      </c>
    </row>
    <row r="2515" spans="11:19" x14ac:dyDescent="0.25">
      <c r="K2515" t="str">
        <f t="shared" si="39"/>
        <v/>
      </c>
      <c r="N25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15" t="e">
        <f>VLOOKUP(TableOMP[[#This Row],[Label]],TableAvg[],2,FALSE)</f>
        <v>#N/A</v>
      </c>
      <c r="P2515" t="e">
        <f>VLOOKUP(TableOMP[[#This Row],[Label]],TableAvg[],3,FALSE)</f>
        <v>#N/A</v>
      </c>
      <c r="Q2515" t="e">
        <f>TableOMP[[#This Row],[Avg]]-$U$2*TableOMP[[#This Row],[StdDev]]</f>
        <v>#N/A</v>
      </c>
      <c r="R2515" t="e">
        <f>TableOMP[[#This Row],[Avg]]+$U$2*TableOMP[[#This Row],[StdDev]]</f>
        <v>#N/A</v>
      </c>
      <c r="S2515" t="e">
        <f>IF(AND(TableOMP[[#This Row],[total_time]]&gt;=TableOMP[[#This Row],[Low]], TableOMP[[#This Row],[total_time]]&lt;=TableOMP[[#This Row],[High]]),1,0)</f>
        <v>#N/A</v>
      </c>
    </row>
    <row r="2516" spans="11:19" x14ac:dyDescent="0.25">
      <c r="K2516" t="str">
        <f t="shared" si="39"/>
        <v/>
      </c>
      <c r="N25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16" t="e">
        <f>VLOOKUP(TableOMP[[#This Row],[Label]],TableAvg[],2,FALSE)</f>
        <v>#N/A</v>
      </c>
      <c r="P2516" t="e">
        <f>VLOOKUP(TableOMP[[#This Row],[Label]],TableAvg[],3,FALSE)</f>
        <v>#N/A</v>
      </c>
      <c r="Q2516" t="e">
        <f>TableOMP[[#This Row],[Avg]]-$U$2*TableOMP[[#This Row],[StdDev]]</f>
        <v>#N/A</v>
      </c>
      <c r="R2516" t="e">
        <f>TableOMP[[#This Row],[Avg]]+$U$2*TableOMP[[#This Row],[StdDev]]</f>
        <v>#N/A</v>
      </c>
      <c r="S2516" t="e">
        <f>IF(AND(TableOMP[[#This Row],[total_time]]&gt;=TableOMP[[#This Row],[Low]], TableOMP[[#This Row],[total_time]]&lt;=TableOMP[[#This Row],[High]]),1,0)</f>
        <v>#N/A</v>
      </c>
    </row>
    <row r="2517" spans="11:19" x14ac:dyDescent="0.25">
      <c r="K2517" t="str">
        <f t="shared" si="39"/>
        <v/>
      </c>
      <c r="N25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17" t="e">
        <f>VLOOKUP(TableOMP[[#This Row],[Label]],TableAvg[],2,FALSE)</f>
        <v>#N/A</v>
      </c>
      <c r="P2517" t="e">
        <f>VLOOKUP(TableOMP[[#This Row],[Label]],TableAvg[],3,FALSE)</f>
        <v>#N/A</v>
      </c>
      <c r="Q2517" t="e">
        <f>TableOMP[[#This Row],[Avg]]-$U$2*TableOMP[[#This Row],[StdDev]]</f>
        <v>#N/A</v>
      </c>
      <c r="R2517" t="e">
        <f>TableOMP[[#This Row],[Avg]]+$U$2*TableOMP[[#This Row],[StdDev]]</f>
        <v>#N/A</v>
      </c>
      <c r="S2517" t="e">
        <f>IF(AND(TableOMP[[#This Row],[total_time]]&gt;=TableOMP[[#This Row],[Low]], TableOMP[[#This Row],[total_time]]&lt;=TableOMP[[#This Row],[High]]),1,0)</f>
        <v>#N/A</v>
      </c>
    </row>
    <row r="2518" spans="11:19" x14ac:dyDescent="0.25">
      <c r="K2518" t="str">
        <f t="shared" si="39"/>
        <v/>
      </c>
      <c r="N25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18" t="e">
        <f>VLOOKUP(TableOMP[[#This Row],[Label]],TableAvg[],2,FALSE)</f>
        <v>#N/A</v>
      </c>
      <c r="P2518" t="e">
        <f>VLOOKUP(TableOMP[[#This Row],[Label]],TableAvg[],3,FALSE)</f>
        <v>#N/A</v>
      </c>
      <c r="Q2518" t="e">
        <f>TableOMP[[#This Row],[Avg]]-$U$2*TableOMP[[#This Row],[StdDev]]</f>
        <v>#N/A</v>
      </c>
      <c r="R2518" t="e">
        <f>TableOMP[[#This Row],[Avg]]+$U$2*TableOMP[[#This Row],[StdDev]]</f>
        <v>#N/A</v>
      </c>
      <c r="S2518" t="e">
        <f>IF(AND(TableOMP[[#This Row],[total_time]]&gt;=TableOMP[[#This Row],[Low]], TableOMP[[#This Row],[total_time]]&lt;=TableOMP[[#This Row],[High]]),1,0)</f>
        <v>#N/A</v>
      </c>
    </row>
    <row r="2519" spans="11:19" x14ac:dyDescent="0.25">
      <c r="K2519" t="str">
        <f t="shared" si="39"/>
        <v/>
      </c>
      <c r="N25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19" t="e">
        <f>VLOOKUP(TableOMP[[#This Row],[Label]],TableAvg[],2,FALSE)</f>
        <v>#N/A</v>
      </c>
      <c r="P2519" t="e">
        <f>VLOOKUP(TableOMP[[#This Row],[Label]],TableAvg[],3,FALSE)</f>
        <v>#N/A</v>
      </c>
      <c r="Q2519" t="e">
        <f>TableOMP[[#This Row],[Avg]]-$U$2*TableOMP[[#This Row],[StdDev]]</f>
        <v>#N/A</v>
      </c>
      <c r="R2519" t="e">
        <f>TableOMP[[#This Row],[Avg]]+$U$2*TableOMP[[#This Row],[StdDev]]</f>
        <v>#N/A</v>
      </c>
      <c r="S2519" t="e">
        <f>IF(AND(TableOMP[[#This Row],[total_time]]&gt;=TableOMP[[#This Row],[Low]], TableOMP[[#This Row],[total_time]]&lt;=TableOMP[[#This Row],[High]]),1,0)</f>
        <v>#N/A</v>
      </c>
    </row>
    <row r="2520" spans="11:19" x14ac:dyDescent="0.25">
      <c r="K2520" t="str">
        <f t="shared" si="39"/>
        <v/>
      </c>
      <c r="N25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20" t="e">
        <f>VLOOKUP(TableOMP[[#This Row],[Label]],TableAvg[],2,FALSE)</f>
        <v>#N/A</v>
      </c>
      <c r="P2520" t="e">
        <f>VLOOKUP(TableOMP[[#This Row],[Label]],TableAvg[],3,FALSE)</f>
        <v>#N/A</v>
      </c>
      <c r="Q2520" t="e">
        <f>TableOMP[[#This Row],[Avg]]-$U$2*TableOMP[[#This Row],[StdDev]]</f>
        <v>#N/A</v>
      </c>
      <c r="R2520" t="e">
        <f>TableOMP[[#This Row],[Avg]]+$U$2*TableOMP[[#This Row],[StdDev]]</f>
        <v>#N/A</v>
      </c>
      <c r="S2520" t="e">
        <f>IF(AND(TableOMP[[#This Row],[total_time]]&gt;=TableOMP[[#This Row],[Low]], TableOMP[[#This Row],[total_time]]&lt;=TableOMP[[#This Row],[High]]),1,0)</f>
        <v>#N/A</v>
      </c>
    </row>
    <row r="2521" spans="11:19" x14ac:dyDescent="0.25">
      <c r="K2521" t="str">
        <f t="shared" si="39"/>
        <v/>
      </c>
      <c r="N25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21" t="e">
        <f>VLOOKUP(TableOMP[[#This Row],[Label]],TableAvg[],2,FALSE)</f>
        <v>#N/A</v>
      </c>
      <c r="P2521" t="e">
        <f>VLOOKUP(TableOMP[[#This Row],[Label]],TableAvg[],3,FALSE)</f>
        <v>#N/A</v>
      </c>
      <c r="Q2521" t="e">
        <f>TableOMP[[#This Row],[Avg]]-$U$2*TableOMP[[#This Row],[StdDev]]</f>
        <v>#N/A</v>
      </c>
      <c r="R2521" t="e">
        <f>TableOMP[[#This Row],[Avg]]+$U$2*TableOMP[[#This Row],[StdDev]]</f>
        <v>#N/A</v>
      </c>
      <c r="S2521" t="e">
        <f>IF(AND(TableOMP[[#This Row],[total_time]]&gt;=TableOMP[[#This Row],[Low]], TableOMP[[#This Row],[total_time]]&lt;=TableOMP[[#This Row],[High]]),1,0)</f>
        <v>#N/A</v>
      </c>
    </row>
    <row r="2522" spans="11:19" x14ac:dyDescent="0.25">
      <c r="K2522" t="str">
        <f t="shared" si="39"/>
        <v/>
      </c>
      <c r="N25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22" t="e">
        <f>VLOOKUP(TableOMP[[#This Row],[Label]],TableAvg[],2,FALSE)</f>
        <v>#N/A</v>
      </c>
      <c r="P2522" t="e">
        <f>VLOOKUP(TableOMP[[#This Row],[Label]],TableAvg[],3,FALSE)</f>
        <v>#N/A</v>
      </c>
      <c r="Q2522" t="e">
        <f>TableOMP[[#This Row],[Avg]]-$U$2*TableOMP[[#This Row],[StdDev]]</f>
        <v>#N/A</v>
      </c>
      <c r="R2522" t="e">
        <f>TableOMP[[#This Row],[Avg]]+$U$2*TableOMP[[#This Row],[StdDev]]</f>
        <v>#N/A</v>
      </c>
      <c r="S2522" t="e">
        <f>IF(AND(TableOMP[[#This Row],[total_time]]&gt;=TableOMP[[#This Row],[Low]], TableOMP[[#This Row],[total_time]]&lt;=TableOMP[[#This Row],[High]]),1,0)</f>
        <v>#N/A</v>
      </c>
    </row>
    <row r="2523" spans="11:19" x14ac:dyDescent="0.25">
      <c r="K2523" t="str">
        <f t="shared" si="39"/>
        <v/>
      </c>
      <c r="N25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23" t="e">
        <f>VLOOKUP(TableOMP[[#This Row],[Label]],TableAvg[],2,FALSE)</f>
        <v>#N/A</v>
      </c>
      <c r="P2523" t="e">
        <f>VLOOKUP(TableOMP[[#This Row],[Label]],TableAvg[],3,FALSE)</f>
        <v>#N/A</v>
      </c>
      <c r="Q2523" t="e">
        <f>TableOMP[[#This Row],[Avg]]-$U$2*TableOMP[[#This Row],[StdDev]]</f>
        <v>#N/A</v>
      </c>
      <c r="R2523" t="e">
        <f>TableOMP[[#This Row],[Avg]]+$U$2*TableOMP[[#This Row],[StdDev]]</f>
        <v>#N/A</v>
      </c>
      <c r="S2523" t="e">
        <f>IF(AND(TableOMP[[#This Row],[total_time]]&gt;=TableOMP[[#This Row],[Low]], TableOMP[[#This Row],[total_time]]&lt;=TableOMP[[#This Row],[High]]),1,0)</f>
        <v>#N/A</v>
      </c>
    </row>
    <row r="2524" spans="11:19" x14ac:dyDescent="0.25">
      <c r="K2524" t="str">
        <f t="shared" si="39"/>
        <v/>
      </c>
      <c r="N25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24" t="e">
        <f>VLOOKUP(TableOMP[[#This Row],[Label]],TableAvg[],2,FALSE)</f>
        <v>#N/A</v>
      </c>
      <c r="P2524" t="e">
        <f>VLOOKUP(TableOMP[[#This Row],[Label]],TableAvg[],3,FALSE)</f>
        <v>#N/A</v>
      </c>
      <c r="Q2524" t="e">
        <f>TableOMP[[#This Row],[Avg]]-$U$2*TableOMP[[#This Row],[StdDev]]</f>
        <v>#N/A</v>
      </c>
      <c r="R2524" t="e">
        <f>TableOMP[[#This Row],[Avg]]+$U$2*TableOMP[[#This Row],[StdDev]]</f>
        <v>#N/A</v>
      </c>
      <c r="S2524" t="e">
        <f>IF(AND(TableOMP[[#This Row],[total_time]]&gt;=TableOMP[[#This Row],[Low]], TableOMP[[#This Row],[total_time]]&lt;=TableOMP[[#This Row],[High]]),1,0)</f>
        <v>#N/A</v>
      </c>
    </row>
    <row r="2525" spans="11:19" x14ac:dyDescent="0.25">
      <c r="K2525" t="str">
        <f t="shared" si="39"/>
        <v/>
      </c>
      <c r="N25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25" t="e">
        <f>VLOOKUP(TableOMP[[#This Row],[Label]],TableAvg[],2,FALSE)</f>
        <v>#N/A</v>
      </c>
      <c r="P2525" t="e">
        <f>VLOOKUP(TableOMP[[#This Row],[Label]],TableAvg[],3,FALSE)</f>
        <v>#N/A</v>
      </c>
      <c r="Q2525" t="e">
        <f>TableOMP[[#This Row],[Avg]]-$U$2*TableOMP[[#This Row],[StdDev]]</f>
        <v>#N/A</v>
      </c>
      <c r="R2525" t="e">
        <f>TableOMP[[#This Row],[Avg]]+$U$2*TableOMP[[#This Row],[StdDev]]</f>
        <v>#N/A</v>
      </c>
      <c r="S2525" t="e">
        <f>IF(AND(TableOMP[[#This Row],[total_time]]&gt;=TableOMP[[#This Row],[Low]], TableOMP[[#This Row],[total_time]]&lt;=TableOMP[[#This Row],[High]]),1,0)</f>
        <v>#N/A</v>
      </c>
    </row>
    <row r="2526" spans="11:19" x14ac:dyDescent="0.25">
      <c r="K2526" t="str">
        <f t="shared" si="39"/>
        <v/>
      </c>
      <c r="N25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26" t="e">
        <f>VLOOKUP(TableOMP[[#This Row],[Label]],TableAvg[],2,FALSE)</f>
        <v>#N/A</v>
      </c>
      <c r="P2526" t="e">
        <f>VLOOKUP(TableOMP[[#This Row],[Label]],TableAvg[],3,FALSE)</f>
        <v>#N/A</v>
      </c>
      <c r="Q2526" t="e">
        <f>TableOMP[[#This Row],[Avg]]-$U$2*TableOMP[[#This Row],[StdDev]]</f>
        <v>#N/A</v>
      </c>
      <c r="R2526" t="e">
        <f>TableOMP[[#This Row],[Avg]]+$U$2*TableOMP[[#This Row],[StdDev]]</f>
        <v>#N/A</v>
      </c>
      <c r="S2526" t="e">
        <f>IF(AND(TableOMP[[#This Row],[total_time]]&gt;=TableOMP[[#This Row],[Low]], TableOMP[[#This Row],[total_time]]&lt;=TableOMP[[#This Row],[High]]),1,0)</f>
        <v>#N/A</v>
      </c>
    </row>
    <row r="2527" spans="11:19" x14ac:dyDescent="0.25">
      <c r="K2527" t="str">
        <f t="shared" si="39"/>
        <v/>
      </c>
      <c r="N25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27" t="e">
        <f>VLOOKUP(TableOMP[[#This Row],[Label]],TableAvg[],2,FALSE)</f>
        <v>#N/A</v>
      </c>
      <c r="P2527" t="e">
        <f>VLOOKUP(TableOMP[[#This Row],[Label]],TableAvg[],3,FALSE)</f>
        <v>#N/A</v>
      </c>
      <c r="Q2527" t="e">
        <f>TableOMP[[#This Row],[Avg]]-$U$2*TableOMP[[#This Row],[StdDev]]</f>
        <v>#N/A</v>
      </c>
      <c r="R2527" t="e">
        <f>TableOMP[[#This Row],[Avg]]+$U$2*TableOMP[[#This Row],[StdDev]]</f>
        <v>#N/A</v>
      </c>
      <c r="S2527" t="e">
        <f>IF(AND(TableOMP[[#This Row],[total_time]]&gt;=TableOMP[[#This Row],[Low]], TableOMP[[#This Row],[total_time]]&lt;=TableOMP[[#This Row],[High]]),1,0)</f>
        <v>#N/A</v>
      </c>
    </row>
    <row r="2528" spans="11:19" x14ac:dyDescent="0.25">
      <c r="K2528" t="str">
        <f t="shared" si="39"/>
        <v/>
      </c>
      <c r="N25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28" t="e">
        <f>VLOOKUP(TableOMP[[#This Row],[Label]],TableAvg[],2,FALSE)</f>
        <v>#N/A</v>
      </c>
      <c r="P2528" t="e">
        <f>VLOOKUP(TableOMP[[#This Row],[Label]],TableAvg[],3,FALSE)</f>
        <v>#N/A</v>
      </c>
      <c r="Q2528" t="e">
        <f>TableOMP[[#This Row],[Avg]]-$U$2*TableOMP[[#This Row],[StdDev]]</f>
        <v>#N/A</v>
      </c>
      <c r="R2528" t="e">
        <f>TableOMP[[#This Row],[Avg]]+$U$2*TableOMP[[#This Row],[StdDev]]</f>
        <v>#N/A</v>
      </c>
      <c r="S2528" t="e">
        <f>IF(AND(TableOMP[[#This Row],[total_time]]&gt;=TableOMP[[#This Row],[Low]], TableOMP[[#This Row],[total_time]]&lt;=TableOMP[[#This Row],[High]]),1,0)</f>
        <v>#N/A</v>
      </c>
    </row>
    <row r="2529" spans="11:19" x14ac:dyDescent="0.25">
      <c r="K2529" t="str">
        <f t="shared" si="39"/>
        <v/>
      </c>
      <c r="N25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29" t="e">
        <f>VLOOKUP(TableOMP[[#This Row],[Label]],TableAvg[],2,FALSE)</f>
        <v>#N/A</v>
      </c>
      <c r="P2529" t="e">
        <f>VLOOKUP(TableOMP[[#This Row],[Label]],TableAvg[],3,FALSE)</f>
        <v>#N/A</v>
      </c>
      <c r="Q2529" t="e">
        <f>TableOMP[[#This Row],[Avg]]-$U$2*TableOMP[[#This Row],[StdDev]]</f>
        <v>#N/A</v>
      </c>
      <c r="R2529" t="e">
        <f>TableOMP[[#This Row],[Avg]]+$U$2*TableOMP[[#This Row],[StdDev]]</f>
        <v>#N/A</v>
      </c>
      <c r="S2529" t="e">
        <f>IF(AND(TableOMP[[#This Row],[total_time]]&gt;=TableOMP[[#This Row],[Low]], TableOMP[[#This Row],[total_time]]&lt;=TableOMP[[#This Row],[High]]),1,0)</f>
        <v>#N/A</v>
      </c>
    </row>
    <row r="2530" spans="11:19" x14ac:dyDescent="0.25">
      <c r="K2530" t="str">
        <f t="shared" si="39"/>
        <v/>
      </c>
      <c r="N25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30" t="e">
        <f>VLOOKUP(TableOMP[[#This Row],[Label]],TableAvg[],2,FALSE)</f>
        <v>#N/A</v>
      </c>
      <c r="P2530" t="e">
        <f>VLOOKUP(TableOMP[[#This Row],[Label]],TableAvg[],3,FALSE)</f>
        <v>#N/A</v>
      </c>
      <c r="Q2530" t="e">
        <f>TableOMP[[#This Row],[Avg]]-$U$2*TableOMP[[#This Row],[StdDev]]</f>
        <v>#N/A</v>
      </c>
      <c r="R2530" t="e">
        <f>TableOMP[[#This Row],[Avg]]+$U$2*TableOMP[[#This Row],[StdDev]]</f>
        <v>#N/A</v>
      </c>
      <c r="S2530" t="e">
        <f>IF(AND(TableOMP[[#This Row],[total_time]]&gt;=TableOMP[[#This Row],[Low]], TableOMP[[#This Row],[total_time]]&lt;=TableOMP[[#This Row],[High]]),1,0)</f>
        <v>#N/A</v>
      </c>
    </row>
    <row r="2531" spans="11:19" x14ac:dyDescent="0.25">
      <c r="K2531" t="str">
        <f t="shared" si="39"/>
        <v/>
      </c>
      <c r="N25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31" t="e">
        <f>VLOOKUP(TableOMP[[#This Row],[Label]],TableAvg[],2,FALSE)</f>
        <v>#N/A</v>
      </c>
      <c r="P2531" t="e">
        <f>VLOOKUP(TableOMP[[#This Row],[Label]],TableAvg[],3,FALSE)</f>
        <v>#N/A</v>
      </c>
      <c r="Q2531" t="e">
        <f>TableOMP[[#This Row],[Avg]]-$U$2*TableOMP[[#This Row],[StdDev]]</f>
        <v>#N/A</v>
      </c>
      <c r="R2531" t="e">
        <f>TableOMP[[#This Row],[Avg]]+$U$2*TableOMP[[#This Row],[StdDev]]</f>
        <v>#N/A</v>
      </c>
      <c r="S2531" t="e">
        <f>IF(AND(TableOMP[[#This Row],[total_time]]&gt;=TableOMP[[#This Row],[Low]], TableOMP[[#This Row],[total_time]]&lt;=TableOMP[[#This Row],[High]]),1,0)</f>
        <v>#N/A</v>
      </c>
    </row>
    <row r="2532" spans="11:19" x14ac:dyDescent="0.25">
      <c r="K2532" t="str">
        <f t="shared" si="39"/>
        <v/>
      </c>
      <c r="N25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32" t="e">
        <f>VLOOKUP(TableOMP[[#This Row],[Label]],TableAvg[],2,FALSE)</f>
        <v>#N/A</v>
      </c>
      <c r="P2532" t="e">
        <f>VLOOKUP(TableOMP[[#This Row],[Label]],TableAvg[],3,FALSE)</f>
        <v>#N/A</v>
      </c>
      <c r="Q2532" t="e">
        <f>TableOMP[[#This Row],[Avg]]-$U$2*TableOMP[[#This Row],[StdDev]]</f>
        <v>#N/A</v>
      </c>
      <c r="R2532" t="e">
        <f>TableOMP[[#This Row],[Avg]]+$U$2*TableOMP[[#This Row],[StdDev]]</f>
        <v>#N/A</v>
      </c>
      <c r="S2532" t="e">
        <f>IF(AND(TableOMP[[#This Row],[total_time]]&gt;=TableOMP[[#This Row],[Low]], TableOMP[[#This Row],[total_time]]&lt;=TableOMP[[#This Row],[High]]),1,0)</f>
        <v>#N/A</v>
      </c>
    </row>
    <row r="2533" spans="11:19" x14ac:dyDescent="0.25">
      <c r="K2533" t="str">
        <f t="shared" si="39"/>
        <v/>
      </c>
      <c r="N25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33" t="e">
        <f>VLOOKUP(TableOMP[[#This Row],[Label]],TableAvg[],2,FALSE)</f>
        <v>#N/A</v>
      </c>
      <c r="P2533" t="e">
        <f>VLOOKUP(TableOMP[[#This Row],[Label]],TableAvg[],3,FALSE)</f>
        <v>#N/A</v>
      </c>
      <c r="Q2533" t="e">
        <f>TableOMP[[#This Row],[Avg]]-$U$2*TableOMP[[#This Row],[StdDev]]</f>
        <v>#N/A</v>
      </c>
      <c r="R2533" t="e">
        <f>TableOMP[[#This Row],[Avg]]+$U$2*TableOMP[[#This Row],[StdDev]]</f>
        <v>#N/A</v>
      </c>
      <c r="S2533" t="e">
        <f>IF(AND(TableOMP[[#This Row],[total_time]]&gt;=TableOMP[[#This Row],[Low]], TableOMP[[#This Row],[total_time]]&lt;=TableOMP[[#This Row],[High]]),1,0)</f>
        <v>#N/A</v>
      </c>
    </row>
    <row r="2534" spans="11:19" x14ac:dyDescent="0.25">
      <c r="K2534" t="str">
        <f t="shared" si="39"/>
        <v/>
      </c>
      <c r="N25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34" t="e">
        <f>VLOOKUP(TableOMP[[#This Row],[Label]],TableAvg[],2,FALSE)</f>
        <v>#N/A</v>
      </c>
      <c r="P2534" t="e">
        <f>VLOOKUP(TableOMP[[#This Row],[Label]],TableAvg[],3,FALSE)</f>
        <v>#N/A</v>
      </c>
      <c r="Q2534" t="e">
        <f>TableOMP[[#This Row],[Avg]]-$U$2*TableOMP[[#This Row],[StdDev]]</f>
        <v>#N/A</v>
      </c>
      <c r="R2534" t="e">
        <f>TableOMP[[#This Row],[Avg]]+$U$2*TableOMP[[#This Row],[StdDev]]</f>
        <v>#N/A</v>
      </c>
      <c r="S2534" t="e">
        <f>IF(AND(TableOMP[[#This Row],[total_time]]&gt;=TableOMP[[#This Row],[Low]], TableOMP[[#This Row],[total_time]]&lt;=TableOMP[[#This Row],[High]]),1,0)</f>
        <v>#N/A</v>
      </c>
    </row>
    <row r="2535" spans="11:19" x14ac:dyDescent="0.25">
      <c r="K2535" t="str">
        <f t="shared" si="39"/>
        <v/>
      </c>
      <c r="N25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35" t="e">
        <f>VLOOKUP(TableOMP[[#This Row],[Label]],TableAvg[],2,FALSE)</f>
        <v>#N/A</v>
      </c>
      <c r="P2535" t="e">
        <f>VLOOKUP(TableOMP[[#This Row],[Label]],TableAvg[],3,FALSE)</f>
        <v>#N/A</v>
      </c>
      <c r="Q2535" t="e">
        <f>TableOMP[[#This Row],[Avg]]-$U$2*TableOMP[[#This Row],[StdDev]]</f>
        <v>#N/A</v>
      </c>
      <c r="R2535" t="e">
        <f>TableOMP[[#This Row],[Avg]]+$U$2*TableOMP[[#This Row],[StdDev]]</f>
        <v>#N/A</v>
      </c>
      <c r="S2535" t="e">
        <f>IF(AND(TableOMP[[#This Row],[total_time]]&gt;=TableOMP[[#This Row],[Low]], TableOMP[[#This Row],[total_time]]&lt;=TableOMP[[#This Row],[High]]),1,0)</f>
        <v>#N/A</v>
      </c>
    </row>
    <row r="2536" spans="11:19" x14ac:dyDescent="0.25">
      <c r="K2536" t="str">
        <f t="shared" si="39"/>
        <v/>
      </c>
      <c r="N25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36" t="e">
        <f>VLOOKUP(TableOMP[[#This Row],[Label]],TableAvg[],2,FALSE)</f>
        <v>#N/A</v>
      </c>
      <c r="P2536" t="e">
        <f>VLOOKUP(TableOMP[[#This Row],[Label]],TableAvg[],3,FALSE)</f>
        <v>#N/A</v>
      </c>
      <c r="Q2536" t="e">
        <f>TableOMP[[#This Row],[Avg]]-$U$2*TableOMP[[#This Row],[StdDev]]</f>
        <v>#N/A</v>
      </c>
      <c r="R2536" t="e">
        <f>TableOMP[[#This Row],[Avg]]+$U$2*TableOMP[[#This Row],[StdDev]]</f>
        <v>#N/A</v>
      </c>
      <c r="S2536" t="e">
        <f>IF(AND(TableOMP[[#This Row],[total_time]]&gt;=TableOMP[[#This Row],[Low]], TableOMP[[#This Row],[total_time]]&lt;=TableOMP[[#This Row],[High]]),1,0)</f>
        <v>#N/A</v>
      </c>
    </row>
    <row r="2537" spans="11:19" x14ac:dyDescent="0.25">
      <c r="K2537" t="str">
        <f t="shared" si="39"/>
        <v/>
      </c>
      <c r="N25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37" t="e">
        <f>VLOOKUP(TableOMP[[#This Row],[Label]],TableAvg[],2,FALSE)</f>
        <v>#N/A</v>
      </c>
      <c r="P2537" t="e">
        <f>VLOOKUP(TableOMP[[#This Row],[Label]],TableAvg[],3,FALSE)</f>
        <v>#N/A</v>
      </c>
      <c r="Q2537" t="e">
        <f>TableOMP[[#This Row],[Avg]]-$U$2*TableOMP[[#This Row],[StdDev]]</f>
        <v>#N/A</v>
      </c>
      <c r="R2537" t="e">
        <f>TableOMP[[#This Row],[Avg]]+$U$2*TableOMP[[#This Row],[StdDev]]</f>
        <v>#N/A</v>
      </c>
      <c r="S2537" t="e">
        <f>IF(AND(TableOMP[[#This Row],[total_time]]&gt;=TableOMP[[#This Row],[Low]], TableOMP[[#This Row],[total_time]]&lt;=TableOMP[[#This Row],[High]]),1,0)</f>
        <v>#N/A</v>
      </c>
    </row>
    <row r="2538" spans="11:19" x14ac:dyDescent="0.25">
      <c r="K2538" t="str">
        <f t="shared" si="39"/>
        <v/>
      </c>
      <c r="N25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38" t="e">
        <f>VLOOKUP(TableOMP[[#This Row],[Label]],TableAvg[],2,FALSE)</f>
        <v>#N/A</v>
      </c>
      <c r="P2538" t="e">
        <f>VLOOKUP(TableOMP[[#This Row],[Label]],TableAvg[],3,FALSE)</f>
        <v>#N/A</v>
      </c>
      <c r="Q2538" t="e">
        <f>TableOMP[[#This Row],[Avg]]-$U$2*TableOMP[[#This Row],[StdDev]]</f>
        <v>#N/A</v>
      </c>
      <c r="R2538" t="e">
        <f>TableOMP[[#This Row],[Avg]]+$U$2*TableOMP[[#This Row],[StdDev]]</f>
        <v>#N/A</v>
      </c>
      <c r="S2538" t="e">
        <f>IF(AND(TableOMP[[#This Row],[total_time]]&gt;=TableOMP[[#This Row],[Low]], TableOMP[[#This Row],[total_time]]&lt;=TableOMP[[#This Row],[High]]),1,0)</f>
        <v>#N/A</v>
      </c>
    </row>
    <row r="2539" spans="11:19" x14ac:dyDescent="0.25">
      <c r="K2539" t="str">
        <f t="shared" si="39"/>
        <v/>
      </c>
      <c r="N25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39" t="e">
        <f>VLOOKUP(TableOMP[[#This Row],[Label]],TableAvg[],2,FALSE)</f>
        <v>#N/A</v>
      </c>
      <c r="P2539" t="e">
        <f>VLOOKUP(TableOMP[[#This Row],[Label]],TableAvg[],3,FALSE)</f>
        <v>#N/A</v>
      </c>
      <c r="Q2539" t="e">
        <f>TableOMP[[#This Row],[Avg]]-$U$2*TableOMP[[#This Row],[StdDev]]</f>
        <v>#N/A</v>
      </c>
      <c r="R2539" t="e">
        <f>TableOMP[[#This Row],[Avg]]+$U$2*TableOMP[[#This Row],[StdDev]]</f>
        <v>#N/A</v>
      </c>
      <c r="S2539" t="e">
        <f>IF(AND(TableOMP[[#This Row],[total_time]]&gt;=TableOMP[[#This Row],[Low]], TableOMP[[#This Row],[total_time]]&lt;=TableOMP[[#This Row],[High]]),1,0)</f>
        <v>#N/A</v>
      </c>
    </row>
    <row r="2540" spans="11:19" x14ac:dyDescent="0.25">
      <c r="K2540" t="str">
        <f t="shared" si="39"/>
        <v/>
      </c>
      <c r="N25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40" t="e">
        <f>VLOOKUP(TableOMP[[#This Row],[Label]],TableAvg[],2,FALSE)</f>
        <v>#N/A</v>
      </c>
      <c r="P2540" t="e">
        <f>VLOOKUP(TableOMP[[#This Row],[Label]],TableAvg[],3,FALSE)</f>
        <v>#N/A</v>
      </c>
      <c r="Q2540" t="e">
        <f>TableOMP[[#This Row],[Avg]]-$U$2*TableOMP[[#This Row],[StdDev]]</f>
        <v>#N/A</v>
      </c>
      <c r="R2540" t="e">
        <f>TableOMP[[#This Row],[Avg]]+$U$2*TableOMP[[#This Row],[StdDev]]</f>
        <v>#N/A</v>
      </c>
      <c r="S2540" t="e">
        <f>IF(AND(TableOMP[[#This Row],[total_time]]&gt;=TableOMP[[#This Row],[Low]], TableOMP[[#This Row],[total_time]]&lt;=TableOMP[[#This Row],[High]]),1,0)</f>
        <v>#N/A</v>
      </c>
    </row>
    <row r="2541" spans="11:19" x14ac:dyDescent="0.25">
      <c r="K2541" t="str">
        <f t="shared" si="39"/>
        <v/>
      </c>
      <c r="N25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41" t="e">
        <f>VLOOKUP(TableOMP[[#This Row],[Label]],TableAvg[],2,FALSE)</f>
        <v>#N/A</v>
      </c>
      <c r="P2541" t="e">
        <f>VLOOKUP(TableOMP[[#This Row],[Label]],TableAvg[],3,FALSE)</f>
        <v>#N/A</v>
      </c>
      <c r="Q2541" t="e">
        <f>TableOMP[[#This Row],[Avg]]-$U$2*TableOMP[[#This Row],[StdDev]]</f>
        <v>#N/A</v>
      </c>
      <c r="R2541" t="e">
        <f>TableOMP[[#This Row],[Avg]]+$U$2*TableOMP[[#This Row],[StdDev]]</f>
        <v>#N/A</v>
      </c>
      <c r="S2541" t="e">
        <f>IF(AND(TableOMP[[#This Row],[total_time]]&gt;=TableOMP[[#This Row],[Low]], TableOMP[[#This Row],[total_time]]&lt;=TableOMP[[#This Row],[High]]),1,0)</f>
        <v>#N/A</v>
      </c>
    </row>
    <row r="2542" spans="11:19" x14ac:dyDescent="0.25">
      <c r="K2542" t="str">
        <f t="shared" si="39"/>
        <v/>
      </c>
      <c r="N25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42" t="e">
        <f>VLOOKUP(TableOMP[[#This Row],[Label]],TableAvg[],2,FALSE)</f>
        <v>#N/A</v>
      </c>
      <c r="P2542" t="e">
        <f>VLOOKUP(TableOMP[[#This Row],[Label]],TableAvg[],3,FALSE)</f>
        <v>#N/A</v>
      </c>
      <c r="Q2542" t="e">
        <f>TableOMP[[#This Row],[Avg]]-$U$2*TableOMP[[#This Row],[StdDev]]</f>
        <v>#N/A</v>
      </c>
      <c r="R2542" t="e">
        <f>TableOMP[[#This Row],[Avg]]+$U$2*TableOMP[[#This Row],[StdDev]]</f>
        <v>#N/A</v>
      </c>
      <c r="S2542" t="e">
        <f>IF(AND(TableOMP[[#This Row],[total_time]]&gt;=TableOMP[[#This Row],[Low]], TableOMP[[#This Row],[total_time]]&lt;=TableOMP[[#This Row],[High]]),1,0)</f>
        <v>#N/A</v>
      </c>
    </row>
    <row r="2543" spans="11:19" x14ac:dyDescent="0.25">
      <c r="K2543" t="str">
        <f t="shared" si="39"/>
        <v/>
      </c>
      <c r="N25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43" t="e">
        <f>VLOOKUP(TableOMP[[#This Row],[Label]],TableAvg[],2,FALSE)</f>
        <v>#N/A</v>
      </c>
      <c r="P2543" t="e">
        <f>VLOOKUP(TableOMP[[#This Row],[Label]],TableAvg[],3,FALSE)</f>
        <v>#N/A</v>
      </c>
      <c r="Q2543" t="e">
        <f>TableOMP[[#This Row],[Avg]]-$U$2*TableOMP[[#This Row],[StdDev]]</f>
        <v>#N/A</v>
      </c>
      <c r="R2543" t="e">
        <f>TableOMP[[#This Row],[Avg]]+$U$2*TableOMP[[#This Row],[StdDev]]</f>
        <v>#N/A</v>
      </c>
      <c r="S2543" t="e">
        <f>IF(AND(TableOMP[[#This Row],[total_time]]&gt;=TableOMP[[#This Row],[Low]], TableOMP[[#This Row],[total_time]]&lt;=TableOMP[[#This Row],[High]]),1,0)</f>
        <v>#N/A</v>
      </c>
    </row>
    <row r="2544" spans="11:19" x14ac:dyDescent="0.25">
      <c r="K2544" t="str">
        <f t="shared" si="39"/>
        <v/>
      </c>
      <c r="N25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44" t="e">
        <f>VLOOKUP(TableOMP[[#This Row],[Label]],TableAvg[],2,FALSE)</f>
        <v>#N/A</v>
      </c>
      <c r="P2544" t="e">
        <f>VLOOKUP(TableOMP[[#This Row],[Label]],TableAvg[],3,FALSE)</f>
        <v>#N/A</v>
      </c>
      <c r="Q2544" t="e">
        <f>TableOMP[[#This Row],[Avg]]-$U$2*TableOMP[[#This Row],[StdDev]]</f>
        <v>#N/A</v>
      </c>
      <c r="R2544" t="e">
        <f>TableOMP[[#This Row],[Avg]]+$U$2*TableOMP[[#This Row],[StdDev]]</f>
        <v>#N/A</v>
      </c>
      <c r="S2544" t="e">
        <f>IF(AND(TableOMP[[#This Row],[total_time]]&gt;=TableOMP[[#This Row],[Low]], TableOMP[[#This Row],[total_time]]&lt;=TableOMP[[#This Row],[High]]),1,0)</f>
        <v>#N/A</v>
      </c>
    </row>
    <row r="2545" spans="11:19" x14ac:dyDescent="0.25">
      <c r="K2545" t="str">
        <f t="shared" si="39"/>
        <v/>
      </c>
      <c r="N25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45" t="e">
        <f>VLOOKUP(TableOMP[[#This Row],[Label]],TableAvg[],2,FALSE)</f>
        <v>#N/A</v>
      </c>
      <c r="P2545" t="e">
        <f>VLOOKUP(TableOMP[[#This Row],[Label]],TableAvg[],3,FALSE)</f>
        <v>#N/A</v>
      </c>
      <c r="Q2545" t="e">
        <f>TableOMP[[#This Row],[Avg]]-$U$2*TableOMP[[#This Row],[StdDev]]</f>
        <v>#N/A</v>
      </c>
      <c r="R2545" t="e">
        <f>TableOMP[[#This Row],[Avg]]+$U$2*TableOMP[[#This Row],[StdDev]]</f>
        <v>#N/A</v>
      </c>
      <c r="S2545" t="e">
        <f>IF(AND(TableOMP[[#This Row],[total_time]]&gt;=TableOMP[[#This Row],[Low]], TableOMP[[#This Row],[total_time]]&lt;=TableOMP[[#This Row],[High]]),1,0)</f>
        <v>#N/A</v>
      </c>
    </row>
    <row r="2546" spans="11:19" x14ac:dyDescent="0.25">
      <c r="K2546" t="str">
        <f t="shared" si="39"/>
        <v/>
      </c>
      <c r="N25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46" t="e">
        <f>VLOOKUP(TableOMP[[#This Row],[Label]],TableAvg[],2,FALSE)</f>
        <v>#N/A</v>
      </c>
      <c r="P2546" t="e">
        <f>VLOOKUP(TableOMP[[#This Row],[Label]],TableAvg[],3,FALSE)</f>
        <v>#N/A</v>
      </c>
      <c r="Q2546" t="e">
        <f>TableOMP[[#This Row],[Avg]]-$U$2*TableOMP[[#This Row],[StdDev]]</f>
        <v>#N/A</v>
      </c>
      <c r="R2546" t="e">
        <f>TableOMP[[#This Row],[Avg]]+$U$2*TableOMP[[#This Row],[StdDev]]</f>
        <v>#N/A</v>
      </c>
      <c r="S2546" t="e">
        <f>IF(AND(TableOMP[[#This Row],[total_time]]&gt;=TableOMP[[#This Row],[Low]], TableOMP[[#This Row],[total_time]]&lt;=TableOMP[[#This Row],[High]]),1,0)</f>
        <v>#N/A</v>
      </c>
    </row>
    <row r="2547" spans="11:19" x14ac:dyDescent="0.25">
      <c r="K2547" t="str">
        <f t="shared" si="39"/>
        <v/>
      </c>
      <c r="N25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47" t="e">
        <f>VLOOKUP(TableOMP[[#This Row],[Label]],TableAvg[],2,FALSE)</f>
        <v>#N/A</v>
      </c>
      <c r="P2547" t="e">
        <f>VLOOKUP(TableOMP[[#This Row],[Label]],TableAvg[],3,FALSE)</f>
        <v>#N/A</v>
      </c>
      <c r="Q2547" t="e">
        <f>TableOMP[[#This Row],[Avg]]-$U$2*TableOMP[[#This Row],[StdDev]]</f>
        <v>#N/A</v>
      </c>
      <c r="R2547" t="e">
        <f>TableOMP[[#This Row],[Avg]]+$U$2*TableOMP[[#This Row],[StdDev]]</f>
        <v>#N/A</v>
      </c>
      <c r="S2547" t="e">
        <f>IF(AND(TableOMP[[#This Row],[total_time]]&gt;=TableOMP[[#This Row],[Low]], TableOMP[[#This Row],[total_time]]&lt;=TableOMP[[#This Row],[High]]),1,0)</f>
        <v>#N/A</v>
      </c>
    </row>
    <row r="2548" spans="11:19" x14ac:dyDescent="0.25">
      <c r="K2548" t="str">
        <f t="shared" si="39"/>
        <v/>
      </c>
      <c r="N25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48" t="e">
        <f>VLOOKUP(TableOMP[[#This Row],[Label]],TableAvg[],2,FALSE)</f>
        <v>#N/A</v>
      </c>
      <c r="P2548" t="e">
        <f>VLOOKUP(TableOMP[[#This Row],[Label]],TableAvg[],3,FALSE)</f>
        <v>#N/A</v>
      </c>
      <c r="Q2548" t="e">
        <f>TableOMP[[#This Row],[Avg]]-$U$2*TableOMP[[#This Row],[StdDev]]</f>
        <v>#N/A</v>
      </c>
      <c r="R2548" t="e">
        <f>TableOMP[[#This Row],[Avg]]+$U$2*TableOMP[[#This Row],[StdDev]]</f>
        <v>#N/A</v>
      </c>
      <c r="S2548" t="e">
        <f>IF(AND(TableOMP[[#This Row],[total_time]]&gt;=TableOMP[[#This Row],[Low]], TableOMP[[#This Row],[total_time]]&lt;=TableOMP[[#This Row],[High]]),1,0)</f>
        <v>#N/A</v>
      </c>
    </row>
    <row r="2549" spans="11:19" x14ac:dyDescent="0.25">
      <c r="K2549" t="str">
        <f t="shared" si="39"/>
        <v/>
      </c>
      <c r="N25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49" t="e">
        <f>VLOOKUP(TableOMP[[#This Row],[Label]],TableAvg[],2,FALSE)</f>
        <v>#N/A</v>
      </c>
      <c r="P2549" t="e">
        <f>VLOOKUP(TableOMP[[#This Row],[Label]],TableAvg[],3,FALSE)</f>
        <v>#N/A</v>
      </c>
      <c r="Q2549" t="e">
        <f>TableOMP[[#This Row],[Avg]]-$U$2*TableOMP[[#This Row],[StdDev]]</f>
        <v>#N/A</v>
      </c>
      <c r="R2549" t="e">
        <f>TableOMP[[#This Row],[Avg]]+$U$2*TableOMP[[#This Row],[StdDev]]</f>
        <v>#N/A</v>
      </c>
      <c r="S2549" t="e">
        <f>IF(AND(TableOMP[[#This Row],[total_time]]&gt;=TableOMP[[#This Row],[Low]], TableOMP[[#This Row],[total_time]]&lt;=TableOMP[[#This Row],[High]]),1,0)</f>
        <v>#N/A</v>
      </c>
    </row>
    <row r="2550" spans="11:19" x14ac:dyDescent="0.25">
      <c r="K2550" t="str">
        <f t="shared" si="39"/>
        <v/>
      </c>
      <c r="N25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50" t="e">
        <f>VLOOKUP(TableOMP[[#This Row],[Label]],TableAvg[],2,FALSE)</f>
        <v>#N/A</v>
      </c>
      <c r="P2550" t="e">
        <f>VLOOKUP(TableOMP[[#This Row],[Label]],TableAvg[],3,FALSE)</f>
        <v>#N/A</v>
      </c>
      <c r="Q2550" t="e">
        <f>TableOMP[[#This Row],[Avg]]-$U$2*TableOMP[[#This Row],[StdDev]]</f>
        <v>#N/A</v>
      </c>
      <c r="R2550" t="e">
        <f>TableOMP[[#This Row],[Avg]]+$U$2*TableOMP[[#This Row],[StdDev]]</f>
        <v>#N/A</v>
      </c>
      <c r="S2550" t="e">
        <f>IF(AND(TableOMP[[#This Row],[total_time]]&gt;=TableOMP[[#This Row],[Low]], TableOMP[[#This Row],[total_time]]&lt;=TableOMP[[#This Row],[High]]),1,0)</f>
        <v>#N/A</v>
      </c>
    </row>
    <row r="2551" spans="11:19" x14ac:dyDescent="0.25">
      <c r="K2551" t="str">
        <f t="shared" si="39"/>
        <v/>
      </c>
      <c r="N25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51" t="e">
        <f>VLOOKUP(TableOMP[[#This Row],[Label]],TableAvg[],2,FALSE)</f>
        <v>#N/A</v>
      </c>
      <c r="P2551" t="e">
        <f>VLOOKUP(TableOMP[[#This Row],[Label]],TableAvg[],3,FALSE)</f>
        <v>#N/A</v>
      </c>
      <c r="Q2551" t="e">
        <f>TableOMP[[#This Row],[Avg]]-$U$2*TableOMP[[#This Row],[StdDev]]</f>
        <v>#N/A</v>
      </c>
      <c r="R2551" t="e">
        <f>TableOMP[[#This Row],[Avg]]+$U$2*TableOMP[[#This Row],[StdDev]]</f>
        <v>#N/A</v>
      </c>
      <c r="S2551" t="e">
        <f>IF(AND(TableOMP[[#This Row],[total_time]]&gt;=TableOMP[[#This Row],[Low]], TableOMP[[#This Row],[total_time]]&lt;=TableOMP[[#This Row],[High]]),1,0)</f>
        <v>#N/A</v>
      </c>
    </row>
    <row r="2552" spans="11:19" x14ac:dyDescent="0.25">
      <c r="K2552" t="str">
        <f t="shared" si="39"/>
        <v/>
      </c>
      <c r="N25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52" t="e">
        <f>VLOOKUP(TableOMP[[#This Row],[Label]],TableAvg[],2,FALSE)</f>
        <v>#N/A</v>
      </c>
      <c r="P2552" t="e">
        <f>VLOOKUP(TableOMP[[#This Row],[Label]],TableAvg[],3,FALSE)</f>
        <v>#N/A</v>
      </c>
      <c r="Q2552" t="e">
        <f>TableOMP[[#This Row],[Avg]]-$U$2*TableOMP[[#This Row],[StdDev]]</f>
        <v>#N/A</v>
      </c>
      <c r="R2552" t="e">
        <f>TableOMP[[#This Row],[Avg]]+$U$2*TableOMP[[#This Row],[StdDev]]</f>
        <v>#N/A</v>
      </c>
      <c r="S2552" t="e">
        <f>IF(AND(TableOMP[[#This Row],[total_time]]&gt;=TableOMP[[#This Row],[Low]], TableOMP[[#This Row],[total_time]]&lt;=TableOMP[[#This Row],[High]]),1,0)</f>
        <v>#N/A</v>
      </c>
    </row>
    <row r="2553" spans="11:19" x14ac:dyDescent="0.25">
      <c r="K2553" t="str">
        <f t="shared" si="39"/>
        <v/>
      </c>
      <c r="N25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53" t="e">
        <f>VLOOKUP(TableOMP[[#This Row],[Label]],TableAvg[],2,FALSE)</f>
        <v>#N/A</v>
      </c>
      <c r="P2553" t="e">
        <f>VLOOKUP(TableOMP[[#This Row],[Label]],TableAvg[],3,FALSE)</f>
        <v>#N/A</v>
      </c>
      <c r="Q2553" t="e">
        <f>TableOMP[[#This Row],[Avg]]-$U$2*TableOMP[[#This Row],[StdDev]]</f>
        <v>#N/A</v>
      </c>
      <c r="R2553" t="e">
        <f>TableOMP[[#This Row],[Avg]]+$U$2*TableOMP[[#This Row],[StdDev]]</f>
        <v>#N/A</v>
      </c>
      <c r="S2553" t="e">
        <f>IF(AND(TableOMP[[#This Row],[total_time]]&gt;=TableOMP[[#This Row],[Low]], TableOMP[[#This Row],[total_time]]&lt;=TableOMP[[#This Row],[High]]),1,0)</f>
        <v>#N/A</v>
      </c>
    </row>
    <row r="2554" spans="11:19" x14ac:dyDescent="0.25">
      <c r="K2554" t="str">
        <f t="shared" si="39"/>
        <v/>
      </c>
      <c r="N25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54" t="e">
        <f>VLOOKUP(TableOMP[[#This Row],[Label]],TableAvg[],2,FALSE)</f>
        <v>#N/A</v>
      </c>
      <c r="P2554" t="e">
        <f>VLOOKUP(TableOMP[[#This Row],[Label]],TableAvg[],3,FALSE)</f>
        <v>#N/A</v>
      </c>
      <c r="Q2554" t="e">
        <f>TableOMP[[#This Row],[Avg]]-$U$2*TableOMP[[#This Row],[StdDev]]</f>
        <v>#N/A</v>
      </c>
      <c r="R2554" t="e">
        <f>TableOMP[[#This Row],[Avg]]+$U$2*TableOMP[[#This Row],[StdDev]]</f>
        <v>#N/A</v>
      </c>
      <c r="S2554" t="e">
        <f>IF(AND(TableOMP[[#This Row],[total_time]]&gt;=TableOMP[[#This Row],[Low]], TableOMP[[#This Row],[total_time]]&lt;=TableOMP[[#This Row],[High]]),1,0)</f>
        <v>#N/A</v>
      </c>
    </row>
    <row r="2555" spans="11:19" x14ac:dyDescent="0.25">
      <c r="K2555" t="str">
        <f t="shared" si="39"/>
        <v/>
      </c>
      <c r="N25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55" t="e">
        <f>VLOOKUP(TableOMP[[#This Row],[Label]],TableAvg[],2,FALSE)</f>
        <v>#N/A</v>
      </c>
      <c r="P2555" t="e">
        <f>VLOOKUP(TableOMP[[#This Row],[Label]],TableAvg[],3,FALSE)</f>
        <v>#N/A</v>
      </c>
      <c r="Q2555" t="e">
        <f>TableOMP[[#This Row],[Avg]]-$U$2*TableOMP[[#This Row],[StdDev]]</f>
        <v>#N/A</v>
      </c>
      <c r="R2555" t="e">
        <f>TableOMP[[#This Row],[Avg]]+$U$2*TableOMP[[#This Row],[StdDev]]</f>
        <v>#N/A</v>
      </c>
      <c r="S2555" t="e">
        <f>IF(AND(TableOMP[[#This Row],[total_time]]&gt;=TableOMP[[#This Row],[Low]], TableOMP[[#This Row],[total_time]]&lt;=TableOMP[[#This Row],[High]]),1,0)</f>
        <v>#N/A</v>
      </c>
    </row>
    <row r="2556" spans="11:19" x14ac:dyDescent="0.25">
      <c r="K2556" t="str">
        <f t="shared" si="39"/>
        <v/>
      </c>
      <c r="N25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56" t="e">
        <f>VLOOKUP(TableOMP[[#This Row],[Label]],TableAvg[],2,FALSE)</f>
        <v>#N/A</v>
      </c>
      <c r="P2556" t="e">
        <f>VLOOKUP(TableOMP[[#This Row],[Label]],TableAvg[],3,FALSE)</f>
        <v>#N/A</v>
      </c>
      <c r="Q2556" t="e">
        <f>TableOMP[[#This Row],[Avg]]-$U$2*TableOMP[[#This Row],[StdDev]]</f>
        <v>#N/A</v>
      </c>
      <c r="R2556" t="e">
        <f>TableOMP[[#This Row],[Avg]]+$U$2*TableOMP[[#This Row],[StdDev]]</f>
        <v>#N/A</v>
      </c>
      <c r="S2556" t="e">
        <f>IF(AND(TableOMP[[#This Row],[total_time]]&gt;=TableOMP[[#This Row],[Low]], TableOMP[[#This Row],[total_time]]&lt;=TableOMP[[#This Row],[High]]),1,0)</f>
        <v>#N/A</v>
      </c>
    </row>
    <row r="2557" spans="11:19" x14ac:dyDescent="0.25">
      <c r="K2557" t="str">
        <f t="shared" si="39"/>
        <v/>
      </c>
      <c r="N25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57" t="e">
        <f>VLOOKUP(TableOMP[[#This Row],[Label]],TableAvg[],2,FALSE)</f>
        <v>#N/A</v>
      </c>
      <c r="P2557" t="e">
        <f>VLOOKUP(TableOMP[[#This Row],[Label]],TableAvg[],3,FALSE)</f>
        <v>#N/A</v>
      </c>
      <c r="Q2557" t="e">
        <f>TableOMP[[#This Row],[Avg]]-$U$2*TableOMP[[#This Row],[StdDev]]</f>
        <v>#N/A</v>
      </c>
      <c r="R2557" t="e">
        <f>TableOMP[[#This Row],[Avg]]+$U$2*TableOMP[[#This Row],[StdDev]]</f>
        <v>#N/A</v>
      </c>
      <c r="S2557" t="e">
        <f>IF(AND(TableOMP[[#This Row],[total_time]]&gt;=TableOMP[[#This Row],[Low]], TableOMP[[#This Row],[total_time]]&lt;=TableOMP[[#This Row],[High]]),1,0)</f>
        <v>#N/A</v>
      </c>
    </row>
    <row r="2558" spans="11:19" x14ac:dyDescent="0.25">
      <c r="K2558" t="str">
        <f t="shared" si="39"/>
        <v/>
      </c>
      <c r="N25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58" t="e">
        <f>VLOOKUP(TableOMP[[#This Row],[Label]],TableAvg[],2,FALSE)</f>
        <v>#N/A</v>
      </c>
      <c r="P2558" t="e">
        <f>VLOOKUP(TableOMP[[#This Row],[Label]],TableAvg[],3,FALSE)</f>
        <v>#N/A</v>
      </c>
      <c r="Q2558" t="e">
        <f>TableOMP[[#This Row],[Avg]]-$U$2*TableOMP[[#This Row],[StdDev]]</f>
        <v>#N/A</v>
      </c>
      <c r="R2558" t="e">
        <f>TableOMP[[#This Row],[Avg]]+$U$2*TableOMP[[#This Row],[StdDev]]</f>
        <v>#N/A</v>
      </c>
      <c r="S2558" t="e">
        <f>IF(AND(TableOMP[[#This Row],[total_time]]&gt;=TableOMP[[#This Row],[Low]], TableOMP[[#This Row],[total_time]]&lt;=TableOMP[[#This Row],[High]]),1,0)</f>
        <v>#N/A</v>
      </c>
    </row>
    <row r="2559" spans="11:19" x14ac:dyDescent="0.25">
      <c r="K2559" t="str">
        <f t="shared" si="39"/>
        <v/>
      </c>
      <c r="N25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59" t="e">
        <f>VLOOKUP(TableOMP[[#This Row],[Label]],TableAvg[],2,FALSE)</f>
        <v>#N/A</v>
      </c>
      <c r="P2559" t="e">
        <f>VLOOKUP(TableOMP[[#This Row],[Label]],TableAvg[],3,FALSE)</f>
        <v>#N/A</v>
      </c>
      <c r="Q2559" t="e">
        <f>TableOMP[[#This Row],[Avg]]-$U$2*TableOMP[[#This Row],[StdDev]]</f>
        <v>#N/A</v>
      </c>
      <c r="R2559" t="e">
        <f>TableOMP[[#This Row],[Avg]]+$U$2*TableOMP[[#This Row],[StdDev]]</f>
        <v>#N/A</v>
      </c>
      <c r="S2559" t="e">
        <f>IF(AND(TableOMP[[#This Row],[total_time]]&gt;=TableOMP[[#This Row],[Low]], TableOMP[[#This Row],[total_time]]&lt;=TableOMP[[#This Row],[High]]),1,0)</f>
        <v>#N/A</v>
      </c>
    </row>
    <row r="2560" spans="11:19" x14ac:dyDescent="0.25">
      <c r="K2560" t="str">
        <f t="shared" si="39"/>
        <v/>
      </c>
      <c r="N25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60" t="e">
        <f>VLOOKUP(TableOMP[[#This Row],[Label]],TableAvg[],2,FALSE)</f>
        <v>#N/A</v>
      </c>
      <c r="P2560" t="e">
        <f>VLOOKUP(TableOMP[[#This Row],[Label]],TableAvg[],3,FALSE)</f>
        <v>#N/A</v>
      </c>
      <c r="Q2560" t="e">
        <f>TableOMP[[#This Row],[Avg]]-$U$2*TableOMP[[#This Row],[StdDev]]</f>
        <v>#N/A</v>
      </c>
      <c r="R2560" t="e">
        <f>TableOMP[[#This Row],[Avg]]+$U$2*TableOMP[[#This Row],[StdDev]]</f>
        <v>#N/A</v>
      </c>
      <c r="S2560" t="e">
        <f>IF(AND(TableOMP[[#This Row],[total_time]]&gt;=TableOMP[[#This Row],[Low]], TableOMP[[#This Row],[total_time]]&lt;=TableOMP[[#This Row],[High]]),1,0)</f>
        <v>#N/A</v>
      </c>
    </row>
    <row r="2561" spans="11:19" x14ac:dyDescent="0.25">
      <c r="K2561" t="str">
        <f t="shared" si="39"/>
        <v/>
      </c>
      <c r="N25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61" t="e">
        <f>VLOOKUP(TableOMP[[#This Row],[Label]],TableAvg[],2,FALSE)</f>
        <v>#N/A</v>
      </c>
      <c r="P2561" t="e">
        <f>VLOOKUP(TableOMP[[#This Row],[Label]],TableAvg[],3,FALSE)</f>
        <v>#N/A</v>
      </c>
      <c r="Q2561" t="e">
        <f>TableOMP[[#This Row],[Avg]]-$U$2*TableOMP[[#This Row],[StdDev]]</f>
        <v>#N/A</v>
      </c>
      <c r="R2561" t="e">
        <f>TableOMP[[#This Row],[Avg]]+$U$2*TableOMP[[#This Row],[StdDev]]</f>
        <v>#N/A</v>
      </c>
      <c r="S2561" t="e">
        <f>IF(AND(TableOMP[[#This Row],[total_time]]&gt;=TableOMP[[#This Row],[Low]], TableOMP[[#This Row],[total_time]]&lt;=TableOMP[[#This Row],[High]]),1,0)</f>
        <v>#N/A</v>
      </c>
    </row>
    <row r="2562" spans="11:19" x14ac:dyDescent="0.25">
      <c r="K2562" t="str">
        <f t="shared" si="39"/>
        <v/>
      </c>
      <c r="N25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62" t="e">
        <f>VLOOKUP(TableOMP[[#This Row],[Label]],TableAvg[],2,FALSE)</f>
        <v>#N/A</v>
      </c>
      <c r="P2562" t="e">
        <f>VLOOKUP(TableOMP[[#This Row],[Label]],TableAvg[],3,FALSE)</f>
        <v>#N/A</v>
      </c>
      <c r="Q2562" t="e">
        <f>TableOMP[[#This Row],[Avg]]-$U$2*TableOMP[[#This Row],[StdDev]]</f>
        <v>#N/A</v>
      </c>
      <c r="R2562" t="e">
        <f>TableOMP[[#This Row],[Avg]]+$U$2*TableOMP[[#This Row],[StdDev]]</f>
        <v>#N/A</v>
      </c>
      <c r="S2562" t="e">
        <f>IF(AND(TableOMP[[#This Row],[total_time]]&gt;=TableOMP[[#This Row],[Low]], TableOMP[[#This Row],[total_time]]&lt;=TableOMP[[#This Row],[High]]),1,0)</f>
        <v>#N/A</v>
      </c>
    </row>
    <row r="2563" spans="11:19" x14ac:dyDescent="0.25">
      <c r="K2563" t="str">
        <f t="shared" ref="K2563:K2626" si="40">MID(M2563,22,1)</f>
        <v/>
      </c>
      <c r="N25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63" t="e">
        <f>VLOOKUP(TableOMP[[#This Row],[Label]],TableAvg[],2,FALSE)</f>
        <v>#N/A</v>
      </c>
      <c r="P2563" t="e">
        <f>VLOOKUP(TableOMP[[#This Row],[Label]],TableAvg[],3,FALSE)</f>
        <v>#N/A</v>
      </c>
      <c r="Q2563" t="e">
        <f>TableOMP[[#This Row],[Avg]]-$U$2*TableOMP[[#This Row],[StdDev]]</f>
        <v>#N/A</v>
      </c>
      <c r="R2563" t="e">
        <f>TableOMP[[#This Row],[Avg]]+$U$2*TableOMP[[#This Row],[StdDev]]</f>
        <v>#N/A</v>
      </c>
      <c r="S2563" t="e">
        <f>IF(AND(TableOMP[[#This Row],[total_time]]&gt;=TableOMP[[#This Row],[Low]], TableOMP[[#This Row],[total_time]]&lt;=TableOMP[[#This Row],[High]]),1,0)</f>
        <v>#N/A</v>
      </c>
    </row>
    <row r="2564" spans="11:19" x14ac:dyDescent="0.25">
      <c r="K2564" t="str">
        <f t="shared" si="40"/>
        <v/>
      </c>
      <c r="N25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64" t="e">
        <f>VLOOKUP(TableOMP[[#This Row],[Label]],TableAvg[],2,FALSE)</f>
        <v>#N/A</v>
      </c>
      <c r="P2564" t="e">
        <f>VLOOKUP(TableOMP[[#This Row],[Label]],TableAvg[],3,FALSE)</f>
        <v>#N/A</v>
      </c>
      <c r="Q2564" t="e">
        <f>TableOMP[[#This Row],[Avg]]-$U$2*TableOMP[[#This Row],[StdDev]]</f>
        <v>#N/A</v>
      </c>
      <c r="R2564" t="e">
        <f>TableOMP[[#This Row],[Avg]]+$U$2*TableOMP[[#This Row],[StdDev]]</f>
        <v>#N/A</v>
      </c>
      <c r="S2564" t="e">
        <f>IF(AND(TableOMP[[#This Row],[total_time]]&gt;=TableOMP[[#This Row],[Low]], TableOMP[[#This Row],[total_time]]&lt;=TableOMP[[#This Row],[High]]),1,0)</f>
        <v>#N/A</v>
      </c>
    </row>
    <row r="2565" spans="11:19" x14ac:dyDescent="0.25">
      <c r="K2565" t="str">
        <f t="shared" si="40"/>
        <v/>
      </c>
      <c r="N25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65" t="e">
        <f>VLOOKUP(TableOMP[[#This Row],[Label]],TableAvg[],2,FALSE)</f>
        <v>#N/A</v>
      </c>
      <c r="P2565" t="e">
        <f>VLOOKUP(TableOMP[[#This Row],[Label]],TableAvg[],3,FALSE)</f>
        <v>#N/A</v>
      </c>
      <c r="Q2565" t="e">
        <f>TableOMP[[#This Row],[Avg]]-$U$2*TableOMP[[#This Row],[StdDev]]</f>
        <v>#N/A</v>
      </c>
      <c r="R2565" t="e">
        <f>TableOMP[[#This Row],[Avg]]+$U$2*TableOMP[[#This Row],[StdDev]]</f>
        <v>#N/A</v>
      </c>
      <c r="S2565" t="e">
        <f>IF(AND(TableOMP[[#This Row],[total_time]]&gt;=TableOMP[[#This Row],[Low]], TableOMP[[#This Row],[total_time]]&lt;=TableOMP[[#This Row],[High]]),1,0)</f>
        <v>#N/A</v>
      </c>
    </row>
    <row r="2566" spans="11:19" x14ac:dyDescent="0.25">
      <c r="K2566" t="str">
        <f t="shared" si="40"/>
        <v/>
      </c>
      <c r="N25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66" t="e">
        <f>VLOOKUP(TableOMP[[#This Row],[Label]],TableAvg[],2,FALSE)</f>
        <v>#N/A</v>
      </c>
      <c r="P2566" t="e">
        <f>VLOOKUP(TableOMP[[#This Row],[Label]],TableAvg[],3,FALSE)</f>
        <v>#N/A</v>
      </c>
      <c r="Q2566" t="e">
        <f>TableOMP[[#This Row],[Avg]]-$U$2*TableOMP[[#This Row],[StdDev]]</f>
        <v>#N/A</v>
      </c>
      <c r="R2566" t="e">
        <f>TableOMP[[#This Row],[Avg]]+$U$2*TableOMP[[#This Row],[StdDev]]</f>
        <v>#N/A</v>
      </c>
      <c r="S2566" t="e">
        <f>IF(AND(TableOMP[[#This Row],[total_time]]&gt;=TableOMP[[#This Row],[Low]], TableOMP[[#This Row],[total_time]]&lt;=TableOMP[[#This Row],[High]]),1,0)</f>
        <v>#N/A</v>
      </c>
    </row>
    <row r="2567" spans="11:19" x14ac:dyDescent="0.25">
      <c r="K2567" t="str">
        <f t="shared" si="40"/>
        <v/>
      </c>
      <c r="N25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67" t="e">
        <f>VLOOKUP(TableOMP[[#This Row],[Label]],TableAvg[],2,FALSE)</f>
        <v>#N/A</v>
      </c>
      <c r="P2567" t="e">
        <f>VLOOKUP(TableOMP[[#This Row],[Label]],TableAvg[],3,FALSE)</f>
        <v>#N/A</v>
      </c>
      <c r="Q2567" t="e">
        <f>TableOMP[[#This Row],[Avg]]-$U$2*TableOMP[[#This Row],[StdDev]]</f>
        <v>#N/A</v>
      </c>
      <c r="R2567" t="e">
        <f>TableOMP[[#This Row],[Avg]]+$U$2*TableOMP[[#This Row],[StdDev]]</f>
        <v>#N/A</v>
      </c>
      <c r="S2567" t="e">
        <f>IF(AND(TableOMP[[#This Row],[total_time]]&gt;=TableOMP[[#This Row],[Low]], TableOMP[[#This Row],[total_time]]&lt;=TableOMP[[#This Row],[High]]),1,0)</f>
        <v>#N/A</v>
      </c>
    </row>
    <row r="2568" spans="11:19" x14ac:dyDescent="0.25">
      <c r="K2568" t="str">
        <f t="shared" si="40"/>
        <v/>
      </c>
      <c r="N25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68" t="e">
        <f>VLOOKUP(TableOMP[[#This Row],[Label]],TableAvg[],2,FALSE)</f>
        <v>#N/A</v>
      </c>
      <c r="P2568" t="e">
        <f>VLOOKUP(TableOMP[[#This Row],[Label]],TableAvg[],3,FALSE)</f>
        <v>#N/A</v>
      </c>
      <c r="Q2568" t="e">
        <f>TableOMP[[#This Row],[Avg]]-$U$2*TableOMP[[#This Row],[StdDev]]</f>
        <v>#N/A</v>
      </c>
      <c r="R2568" t="e">
        <f>TableOMP[[#This Row],[Avg]]+$U$2*TableOMP[[#This Row],[StdDev]]</f>
        <v>#N/A</v>
      </c>
      <c r="S2568" t="e">
        <f>IF(AND(TableOMP[[#This Row],[total_time]]&gt;=TableOMP[[#This Row],[Low]], TableOMP[[#This Row],[total_time]]&lt;=TableOMP[[#This Row],[High]]),1,0)</f>
        <v>#N/A</v>
      </c>
    </row>
    <row r="2569" spans="11:19" x14ac:dyDescent="0.25">
      <c r="K2569" t="str">
        <f t="shared" si="40"/>
        <v/>
      </c>
      <c r="N25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69" t="e">
        <f>VLOOKUP(TableOMP[[#This Row],[Label]],TableAvg[],2,FALSE)</f>
        <v>#N/A</v>
      </c>
      <c r="P2569" t="e">
        <f>VLOOKUP(TableOMP[[#This Row],[Label]],TableAvg[],3,FALSE)</f>
        <v>#N/A</v>
      </c>
      <c r="Q2569" t="e">
        <f>TableOMP[[#This Row],[Avg]]-$U$2*TableOMP[[#This Row],[StdDev]]</f>
        <v>#N/A</v>
      </c>
      <c r="R2569" t="e">
        <f>TableOMP[[#This Row],[Avg]]+$U$2*TableOMP[[#This Row],[StdDev]]</f>
        <v>#N/A</v>
      </c>
      <c r="S2569" t="e">
        <f>IF(AND(TableOMP[[#This Row],[total_time]]&gt;=TableOMP[[#This Row],[Low]], TableOMP[[#This Row],[total_time]]&lt;=TableOMP[[#This Row],[High]]),1,0)</f>
        <v>#N/A</v>
      </c>
    </row>
    <row r="2570" spans="11:19" x14ac:dyDescent="0.25">
      <c r="K2570" t="str">
        <f t="shared" si="40"/>
        <v/>
      </c>
      <c r="N25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70" t="e">
        <f>VLOOKUP(TableOMP[[#This Row],[Label]],TableAvg[],2,FALSE)</f>
        <v>#N/A</v>
      </c>
      <c r="P2570" t="e">
        <f>VLOOKUP(TableOMP[[#This Row],[Label]],TableAvg[],3,FALSE)</f>
        <v>#N/A</v>
      </c>
      <c r="Q2570" t="e">
        <f>TableOMP[[#This Row],[Avg]]-$U$2*TableOMP[[#This Row],[StdDev]]</f>
        <v>#N/A</v>
      </c>
      <c r="R2570" t="e">
        <f>TableOMP[[#This Row],[Avg]]+$U$2*TableOMP[[#This Row],[StdDev]]</f>
        <v>#N/A</v>
      </c>
      <c r="S2570" t="e">
        <f>IF(AND(TableOMP[[#This Row],[total_time]]&gt;=TableOMP[[#This Row],[Low]], TableOMP[[#This Row],[total_time]]&lt;=TableOMP[[#This Row],[High]]),1,0)</f>
        <v>#N/A</v>
      </c>
    </row>
    <row r="2571" spans="11:19" x14ac:dyDescent="0.25">
      <c r="K2571" t="str">
        <f t="shared" si="40"/>
        <v/>
      </c>
      <c r="N25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71" t="e">
        <f>VLOOKUP(TableOMP[[#This Row],[Label]],TableAvg[],2,FALSE)</f>
        <v>#N/A</v>
      </c>
      <c r="P2571" t="e">
        <f>VLOOKUP(TableOMP[[#This Row],[Label]],TableAvg[],3,FALSE)</f>
        <v>#N/A</v>
      </c>
      <c r="Q2571" t="e">
        <f>TableOMP[[#This Row],[Avg]]-$U$2*TableOMP[[#This Row],[StdDev]]</f>
        <v>#N/A</v>
      </c>
      <c r="R2571" t="e">
        <f>TableOMP[[#This Row],[Avg]]+$U$2*TableOMP[[#This Row],[StdDev]]</f>
        <v>#N/A</v>
      </c>
      <c r="S2571" t="e">
        <f>IF(AND(TableOMP[[#This Row],[total_time]]&gt;=TableOMP[[#This Row],[Low]], TableOMP[[#This Row],[total_time]]&lt;=TableOMP[[#This Row],[High]]),1,0)</f>
        <v>#N/A</v>
      </c>
    </row>
    <row r="2572" spans="11:19" x14ac:dyDescent="0.25">
      <c r="K2572" t="str">
        <f t="shared" si="40"/>
        <v/>
      </c>
      <c r="N25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72" t="e">
        <f>VLOOKUP(TableOMP[[#This Row],[Label]],TableAvg[],2,FALSE)</f>
        <v>#N/A</v>
      </c>
      <c r="P2572" t="e">
        <f>VLOOKUP(TableOMP[[#This Row],[Label]],TableAvg[],3,FALSE)</f>
        <v>#N/A</v>
      </c>
      <c r="Q2572" t="e">
        <f>TableOMP[[#This Row],[Avg]]-$U$2*TableOMP[[#This Row],[StdDev]]</f>
        <v>#N/A</v>
      </c>
      <c r="R2572" t="e">
        <f>TableOMP[[#This Row],[Avg]]+$U$2*TableOMP[[#This Row],[StdDev]]</f>
        <v>#N/A</v>
      </c>
      <c r="S2572" t="e">
        <f>IF(AND(TableOMP[[#This Row],[total_time]]&gt;=TableOMP[[#This Row],[Low]], TableOMP[[#This Row],[total_time]]&lt;=TableOMP[[#This Row],[High]]),1,0)</f>
        <v>#N/A</v>
      </c>
    </row>
    <row r="2573" spans="11:19" x14ac:dyDescent="0.25">
      <c r="K2573" t="str">
        <f t="shared" si="40"/>
        <v/>
      </c>
      <c r="N25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73" t="e">
        <f>VLOOKUP(TableOMP[[#This Row],[Label]],TableAvg[],2,FALSE)</f>
        <v>#N/A</v>
      </c>
      <c r="P2573" t="e">
        <f>VLOOKUP(TableOMP[[#This Row],[Label]],TableAvg[],3,FALSE)</f>
        <v>#N/A</v>
      </c>
      <c r="Q2573" t="e">
        <f>TableOMP[[#This Row],[Avg]]-$U$2*TableOMP[[#This Row],[StdDev]]</f>
        <v>#N/A</v>
      </c>
      <c r="R2573" t="e">
        <f>TableOMP[[#This Row],[Avg]]+$U$2*TableOMP[[#This Row],[StdDev]]</f>
        <v>#N/A</v>
      </c>
      <c r="S2573" t="e">
        <f>IF(AND(TableOMP[[#This Row],[total_time]]&gt;=TableOMP[[#This Row],[Low]], TableOMP[[#This Row],[total_time]]&lt;=TableOMP[[#This Row],[High]]),1,0)</f>
        <v>#N/A</v>
      </c>
    </row>
    <row r="2574" spans="11:19" x14ac:dyDescent="0.25">
      <c r="K2574" t="str">
        <f t="shared" si="40"/>
        <v/>
      </c>
      <c r="N25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74" t="e">
        <f>VLOOKUP(TableOMP[[#This Row],[Label]],TableAvg[],2,FALSE)</f>
        <v>#N/A</v>
      </c>
      <c r="P2574" t="e">
        <f>VLOOKUP(TableOMP[[#This Row],[Label]],TableAvg[],3,FALSE)</f>
        <v>#N/A</v>
      </c>
      <c r="Q2574" t="e">
        <f>TableOMP[[#This Row],[Avg]]-$U$2*TableOMP[[#This Row],[StdDev]]</f>
        <v>#N/A</v>
      </c>
      <c r="R2574" t="e">
        <f>TableOMP[[#This Row],[Avg]]+$U$2*TableOMP[[#This Row],[StdDev]]</f>
        <v>#N/A</v>
      </c>
      <c r="S2574" t="e">
        <f>IF(AND(TableOMP[[#This Row],[total_time]]&gt;=TableOMP[[#This Row],[Low]], TableOMP[[#This Row],[total_time]]&lt;=TableOMP[[#This Row],[High]]),1,0)</f>
        <v>#N/A</v>
      </c>
    </row>
    <row r="2575" spans="11:19" x14ac:dyDescent="0.25">
      <c r="K2575" t="str">
        <f t="shared" si="40"/>
        <v/>
      </c>
      <c r="N25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75" t="e">
        <f>VLOOKUP(TableOMP[[#This Row],[Label]],TableAvg[],2,FALSE)</f>
        <v>#N/A</v>
      </c>
      <c r="P2575" t="e">
        <f>VLOOKUP(TableOMP[[#This Row],[Label]],TableAvg[],3,FALSE)</f>
        <v>#N/A</v>
      </c>
      <c r="Q2575" t="e">
        <f>TableOMP[[#This Row],[Avg]]-$U$2*TableOMP[[#This Row],[StdDev]]</f>
        <v>#N/A</v>
      </c>
      <c r="R2575" t="e">
        <f>TableOMP[[#This Row],[Avg]]+$U$2*TableOMP[[#This Row],[StdDev]]</f>
        <v>#N/A</v>
      </c>
      <c r="S2575" t="e">
        <f>IF(AND(TableOMP[[#This Row],[total_time]]&gt;=TableOMP[[#This Row],[Low]], TableOMP[[#This Row],[total_time]]&lt;=TableOMP[[#This Row],[High]]),1,0)</f>
        <v>#N/A</v>
      </c>
    </row>
    <row r="2576" spans="11:19" x14ac:dyDescent="0.25">
      <c r="K2576" t="str">
        <f t="shared" si="40"/>
        <v/>
      </c>
      <c r="N25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76" t="e">
        <f>VLOOKUP(TableOMP[[#This Row],[Label]],TableAvg[],2,FALSE)</f>
        <v>#N/A</v>
      </c>
      <c r="P2576" t="e">
        <f>VLOOKUP(TableOMP[[#This Row],[Label]],TableAvg[],3,FALSE)</f>
        <v>#N/A</v>
      </c>
      <c r="Q2576" t="e">
        <f>TableOMP[[#This Row],[Avg]]-$U$2*TableOMP[[#This Row],[StdDev]]</f>
        <v>#N/A</v>
      </c>
      <c r="R2576" t="e">
        <f>TableOMP[[#This Row],[Avg]]+$U$2*TableOMP[[#This Row],[StdDev]]</f>
        <v>#N/A</v>
      </c>
      <c r="S2576" t="e">
        <f>IF(AND(TableOMP[[#This Row],[total_time]]&gt;=TableOMP[[#This Row],[Low]], TableOMP[[#This Row],[total_time]]&lt;=TableOMP[[#This Row],[High]]),1,0)</f>
        <v>#N/A</v>
      </c>
    </row>
    <row r="2577" spans="11:19" x14ac:dyDescent="0.25">
      <c r="K2577" t="str">
        <f t="shared" si="40"/>
        <v/>
      </c>
      <c r="N25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77" t="e">
        <f>VLOOKUP(TableOMP[[#This Row],[Label]],TableAvg[],2,FALSE)</f>
        <v>#N/A</v>
      </c>
      <c r="P2577" t="e">
        <f>VLOOKUP(TableOMP[[#This Row],[Label]],TableAvg[],3,FALSE)</f>
        <v>#N/A</v>
      </c>
      <c r="Q2577" t="e">
        <f>TableOMP[[#This Row],[Avg]]-$U$2*TableOMP[[#This Row],[StdDev]]</f>
        <v>#N/A</v>
      </c>
      <c r="R2577" t="e">
        <f>TableOMP[[#This Row],[Avg]]+$U$2*TableOMP[[#This Row],[StdDev]]</f>
        <v>#N/A</v>
      </c>
      <c r="S2577" t="e">
        <f>IF(AND(TableOMP[[#This Row],[total_time]]&gt;=TableOMP[[#This Row],[Low]], TableOMP[[#This Row],[total_time]]&lt;=TableOMP[[#This Row],[High]]),1,0)</f>
        <v>#N/A</v>
      </c>
    </row>
    <row r="2578" spans="11:19" x14ac:dyDescent="0.25">
      <c r="K2578" t="str">
        <f t="shared" si="40"/>
        <v/>
      </c>
      <c r="N25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78" t="e">
        <f>VLOOKUP(TableOMP[[#This Row],[Label]],TableAvg[],2,FALSE)</f>
        <v>#N/A</v>
      </c>
      <c r="P2578" t="e">
        <f>VLOOKUP(TableOMP[[#This Row],[Label]],TableAvg[],3,FALSE)</f>
        <v>#N/A</v>
      </c>
      <c r="Q2578" t="e">
        <f>TableOMP[[#This Row],[Avg]]-$U$2*TableOMP[[#This Row],[StdDev]]</f>
        <v>#N/A</v>
      </c>
      <c r="R2578" t="e">
        <f>TableOMP[[#This Row],[Avg]]+$U$2*TableOMP[[#This Row],[StdDev]]</f>
        <v>#N/A</v>
      </c>
      <c r="S2578" t="e">
        <f>IF(AND(TableOMP[[#This Row],[total_time]]&gt;=TableOMP[[#This Row],[Low]], TableOMP[[#This Row],[total_time]]&lt;=TableOMP[[#This Row],[High]]),1,0)</f>
        <v>#N/A</v>
      </c>
    </row>
    <row r="2579" spans="11:19" x14ac:dyDescent="0.25">
      <c r="K2579" t="str">
        <f t="shared" si="40"/>
        <v/>
      </c>
      <c r="N25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79" t="e">
        <f>VLOOKUP(TableOMP[[#This Row],[Label]],TableAvg[],2,FALSE)</f>
        <v>#N/A</v>
      </c>
      <c r="P2579" t="e">
        <f>VLOOKUP(TableOMP[[#This Row],[Label]],TableAvg[],3,FALSE)</f>
        <v>#N/A</v>
      </c>
      <c r="Q2579" t="e">
        <f>TableOMP[[#This Row],[Avg]]-$U$2*TableOMP[[#This Row],[StdDev]]</f>
        <v>#N/A</v>
      </c>
      <c r="R2579" t="e">
        <f>TableOMP[[#This Row],[Avg]]+$U$2*TableOMP[[#This Row],[StdDev]]</f>
        <v>#N/A</v>
      </c>
      <c r="S2579" t="e">
        <f>IF(AND(TableOMP[[#This Row],[total_time]]&gt;=TableOMP[[#This Row],[Low]], TableOMP[[#This Row],[total_time]]&lt;=TableOMP[[#This Row],[High]]),1,0)</f>
        <v>#N/A</v>
      </c>
    </row>
    <row r="2580" spans="11:19" x14ac:dyDescent="0.25">
      <c r="K2580" t="str">
        <f t="shared" si="40"/>
        <v/>
      </c>
      <c r="N25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80" t="e">
        <f>VLOOKUP(TableOMP[[#This Row],[Label]],TableAvg[],2,FALSE)</f>
        <v>#N/A</v>
      </c>
      <c r="P2580" t="e">
        <f>VLOOKUP(TableOMP[[#This Row],[Label]],TableAvg[],3,FALSE)</f>
        <v>#N/A</v>
      </c>
      <c r="Q2580" t="e">
        <f>TableOMP[[#This Row],[Avg]]-$U$2*TableOMP[[#This Row],[StdDev]]</f>
        <v>#N/A</v>
      </c>
      <c r="R2580" t="e">
        <f>TableOMP[[#This Row],[Avg]]+$U$2*TableOMP[[#This Row],[StdDev]]</f>
        <v>#N/A</v>
      </c>
      <c r="S2580" t="e">
        <f>IF(AND(TableOMP[[#This Row],[total_time]]&gt;=TableOMP[[#This Row],[Low]], TableOMP[[#This Row],[total_time]]&lt;=TableOMP[[#This Row],[High]]),1,0)</f>
        <v>#N/A</v>
      </c>
    </row>
    <row r="2581" spans="11:19" x14ac:dyDescent="0.25">
      <c r="K2581" t="str">
        <f t="shared" si="40"/>
        <v/>
      </c>
      <c r="N25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81" t="e">
        <f>VLOOKUP(TableOMP[[#This Row],[Label]],TableAvg[],2,FALSE)</f>
        <v>#N/A</v>
      </c>
      <c r="P2581" t="e">
        <f>VLOOKUP(TableOMP[[#This Row],[Label]],TableAvg[],3,FALSE)</f>
        <v>#N/A</v>
      </c>
      <c r="Q2581" t="e">
        <f>TableOMP[[#This Row],[Avg]]-$U$2*TableOMP[[#This Row],[StdDev]]</f>
        <v>#N/A</v>
      </c>
      <c r="R2581" t="e">
        <f>TableOMP[[#This Row],[Avg]]+$U$2*TableOMP[[#This Row],[StdDev]]</f>
        <v>#N/A</v>
      </c>
      <c r="S2581" t="e">
        <f>IF(AND(TableOMP[[#This Row],[total_time]]&gt;=TableOMP[[#This Row],[Low]], TableOMP[[#This Row],[total_time]]&lt;=TableOMP[[#This Row],[High]]),1,0)</f>
        <v>#N/A</v>
      </c>
    </row>
    <row r="2582" spans="11:19" x14ac:dyDescent="0.25">
      <c r="K2582" t="str">
        <f t="shared" si="40"/>
        <v/>
      </c>
      <c r="N25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82" t="e">
        <f>VLOOKUP(TableOMP[[#This Row],[Label]],TableAvg[],2,FALSE)</f>
        <v>#N/A</v>
      </c>
      <c r="P2582" t="e">
        <f>VLOOKUP(TableOMP[[#This Row],[Label]],TableAvg[],3,FALSE)</f>
        <v>#N/A</v>
      </c>
      <c r="Q2582" t="e">
        <f>TableOMP[[#This Row],[Avg]]-$U$2*TableOMP[[#This Row],[StdDev]]</f>
        <v>#N/A</v>
      </c>
      <c r="R2582" t="e">
        <f>TableOMP[[#This Row],[Avg]]+$U$2*TableOMP[[#This Row],[StdDev]]</f>
        <v>#N/A</v>
      </c>
      <c r="S2582" t="e">
        <f>IF(AND(TableOMP[[#This Row],[total_time]]&gt;=TableOMP[[#This Row],[Low]], TableOMP[[#This Row],[total_time]]&lt;=TableOMP[[#This Row],[High]]),1,0)</f>
        <v>#N/A</v>
      </c>
    </row>
    <row r="2583" spans="11:19" x14ac:dyDescent="0.25">
      <c r="K2583" t="str">
        <f t="shared" si="40"/>
        <v/>
      </c>
      <c r="N25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83" t="e">
        <f>VLOOKUP(TableOMP[[#This Row],[Label]],TableAvg[],2,FALSE)</f>
        <v>#N/A</v>
      </c>
      <c r="P2583" t="e">
        <f>VLOOKUP(TableOMP[[#This Row],[Label]],TableAvg[],3,FALSE)</f>
        <v>#N/A</v>
      </c>
      <c r="Q2583" t="e">
        <f>TableOMP[[#This Row],[Avg]]-$U$2*TableOMP[[#This Row],[StdDev]]</f>
        <v>#N/A</v>
      </c>
      <c r="R2583" t="e">
        <f>TableOMP[[#This Row],[Avg]]+$U$2*TableOMP[[#This Row],[StdDev]]</f>
        <v>#N/A</v>
      </c>
      <c r="S2583" t="e">
        <f>IF(AND(TableOMP[[#This Row],[total_time]]&gt;=TableOMP[[#This Row],[Low]], TableOMP[[#This Row],[total_time]]&lt;=TableOMP[[#This Row],[High]]),1,0)</f>
        <v>#N/A</v>
      </c>
    </row>
    <row r="2584" spans="11:19" x14ac:dyDescent="0.25">
      <c r="K2584" t="str">
        <f t="shared" si="40"/>
        <v/>
      </c>
      <c r="N25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84" t="e">
        <f>VLOOKUP(TableOMP[[#This Row],[Label]],TableAvg[],2,FALSE)</f>
        <v>#N/A</v>
      </c>
      <c r="P2584" t="e">
        <f>VLOOKUP(TableOMP[[#This Row],[Label]],TableAvg[],3,FALSE)</f>
        <v>#N/A</v>
      </c>
      <c r="Q2584" t="e">
        <f>TableOMP[[#This Row],[Avg]]-$U$2*TableOMP[[#This Row],[StdDev]]</f>
        <v>#N/A</v>
      </c>
      <c r="R2584" t="e">
        <f>TableOMP[[#This Row],[Avg]]+$U$2*TableOMP[[#This Row],[StdDev]]</f>
        <v>#N/A</v>
      </c>
      <c r="S2584" t="e">
        <f>IF(AND(TableOMP[[#This Row],[total_time]]&gt;=TableOMP[[#This Row],[Low]], TableOMP[[#This Row],[total_time]]&lt;=TableOMP[[#This Row],[High]]),1,0)</f>
        <v>#N/A</v>
      </c>
    </row>
    <row r="2585" spans="11:19" x14ac:dyDescent="0.25">
      <c r="K2585" t="str">
        <f t="shared" si="40"/>
        <v/>
      </c>
      <c r="N25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85" t="e">
        <f>VLOOKUP(TableOMP[[#This Row],[Label]],TableAvg[],2,FALSE)</f>
        <v>#N/A</v>
      </c>
      <c r="P2585" t="e">
        <f>VLOOKUP(TableOMP[[#This Row],[Label]],TableAvg[],3,FALSE)</f>
        <v>#N/A</v>
      </c>
      <c r="Q2585" t="e">
        <f>TableOMP[[#This Row],[Avg]]-$U$2*TableOMP[[#This Row],[StdDev]]</f>
        <v>#N/A</v>
      </c>
      <c r="R2585" t="e">
        <f>TableOMP[[#This Row],[Avg]]+$U$2*TableOMP[[#This Row],[StdDev]]</f>
        <v>#N/A</v>
      </c>
      <c r="S2585" t="e">
        <f>IF(AND(TableOMP[[#This Row],[total_time]]&gt;=TableOMP[[#This Row],[Low]], TableOMP[[#This Row],[total_time]]&lt;=TableOMP[[#This Row],[High]]),1,0)</f>
        <v>#N/A</v>
      </c>
    </row>
    <row r="2586" spans="11:19" x14ac:dyDescent="0.25">
      <c r="K2586" t="str">
        <f t="shared" si="40"/>
        <v/>
      </c>
      <c r="N25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86" t="e">
        <f>VLOOKUP(TableOMP[[#This Row],[Label]],TableAvg[],2,FALSE)</f>
        <v>#N/A</v>
      </c>
      <c r="P2586" t="e">
        <f>VLOOKUP(TableOMP[[#This Row],[Label]],TableAvg[],3,FALSE)</f>
        <v>#N/A</v>
      </c>
      <c r="Q2586" t="e">
        <f>TableOMP[[#This Row],[Avg]]-$U$2*TableOMP[[#This Row],[StdDev]]</f>
        <v>#N/A</v>
      </c>
      <c r="R2586" t="e">
        <f>TableOMP[[#This Row],[Avg]]+$U$2*TableOMP[[#This Row],[StdDev]]</f>
        <v>#N/A</v>
      </c>
      <c r="S2586" t="e">
        <f>IF(AND(TableOMP[[#This Row],[total_time]]&gt;=TableOMP[[#This Row],[Low]], TableOMP[[#This Row],[total_time]]&lt;=TableOMP[[#This Row],[High]]),1,0)</f>
        <v>#N/A</v>
      </c>
    </row>
    <row r="2587" spans="11:19" x14ac:dyDescent="0.25">
      <c r="K2587" t="str">
        <f t="shared" si="40"/>
        <v/>
      </c>
      <c r="N25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87" t="e">
        <f>VLOOKUP(TableOMP[[#This Row],[Label]],TableAvg[],2,FALSE)</f>
        <v>#N/A</v>
      </c>
      <c r="P2587" t="e">
        <f>VLOOKUP(TableOMP[[#This Row],[Label]],TableAvg[],3,FALSE)</f>
        <v>#N/A</v>
      </c>
      <c r="Q2587" t="e">
        <f>TableOMP[[#This Row],[Avg]]-$U$2*TableOMP[[#This Row],[StdDev]]</f>
        <v>#N/A</v>
      </c>
      <c r="R2587" t="e">
        <f>TableOMP[[#This Row],[Avg]]+$U$2*TableOMP[[#This Row],[StdDev]]</f>
        <v>#N/A</v>
      </c>
      <c r="S2587" t="e">
        <f>IF(AND(TableOMP[[#This Row],[total_time]]&gt;=TableOMP[[#This Row],[Low]], TableOMP[[#This Row],[total_time]]&lt;=TableOMP[[#This Row],[High]]),1,0)</f>
        <v>#N/A</v>
      </c>
    </row>
    <row r="2588" spans="11:19" x14ac:dyDescent="0.25">
      <c r="K2588" t="str">
        <f t="shared" si="40"/>
        <v/>
      </c>
      <c r="N25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88" t="e">
        <f>VLOOKUP(TableOMP[[#This Row],[Label]],TableAvg[],2,FALSE)</f>
        <v>#N/A</v>
      </c>
      <c r="P2588" t="e">
        <f>VLOOKUP(TableOMP[[#This Row],[Label]],TableAvg[],3,FALSE)</f>
        <v>#N/A</v>
      </c>
      <c r="Q2588" t="e">
        <f>TableOMP[[#This Row],[Avg]]-$U$2*TableOMP[[#This Row],[StdDev]]</f>
        <v>#N/A</v>
      </c>
      <c r="R2588" t="e">
        <f>TableOMP[[#This Row],[Avg]]+$U$2*TableOMP[[#This Row],[StdDev]]</f>
        <v>#N/A</v>
      </c>
      <c r="S2588" t="e">
        <f>IF(AND(TableOMP[[#This Row],[total_time]]&gt;=TableOMP[[#This Row],[Low]], TableOMP[[#This Row],[total_time]]&lt;=TableOMP[[#This Row],[High]]),1,0)</f>
        <v>#N/A</v>
      </c>
    </row>
    <row r="2589" spans="11:19" x14ac:dyDescent="0.25">
      <c r="K2589" t="str">
        <f t="shared" si="40"/>
        <v/>
      </c>
      <c r="N25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89" t="e">
        <f>VLOOKUP(TableOMP[[#This Row],[Label]],TableAvg[],2,FALSE)</f>
        <v>#N/A</v>
      </c>
      <c r="P2589" t="e">
        <f>VLOOKUP(TableOMP[[#This Row],[Label]],TableAvg[],3,FALSE)</f>
        <v>#N/A</v>
      </c>
      <c r="Q2589" t="e">
        <f>TableOMP[[#This Row],[Avg]]-$U$2*TableOMP[[#This Row],[StdDev]]</f>
        <v>#N/A</v>
      </c>
      <c r="R2589" t="e">
        <f>TableOMP[[#This Row],[Avg]]+$U$2*TableOMP[[#This Row],[StdDev]]</f>
        <v>#N/A</v>
      </c>
      <c r="S2589" t="e">
        <f>IF(AND(TableOMP[[#This Row],[total_time]]&gt;=TableOMP[[#This Row],[Low]], TableOMP[[#This Row],[total_time]]&lt;=TableOMP[[#This Row],[High]]),1,0)</f>
        <v>#N/A</v>
      </c>
    </row>
    <row r="2590" spans="11:19" x14ac:dyDescent="0.25">
      <c r="K2590" t="str">
        <f t="shared" si="40"/>
        <v/>
      </c>
      <c r="N25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90" t="e">
        <f>VLOOKUP(TableOMP[[#This Row],[Label]],TableAvg[],2,FALSE)</f>
        <v>#N/A</v>
      </c>
      <c r="P2590" t="e">
        <f>VLOOKUP(TableOMP[[#This Row],[Label]],TableAvg[],3,FALSE)</f>
        <v>#N/A</v>
      </c>
      <c r="Q2590" t="e">
        <f>TableOMP[[#This Row],[Avg]]-$U$2*TableOMP[[#This Row],[StdDev]]</f>
        <v>#N/A</v>
      </c>
      <c r="R2590" t="e">
        <f>TableOMP[[#This Row],[Avg]]+$U$2*TableOMP[[#This Row],[StdDev]]</f>
        <v>#N/A</v>
      </c>
      <c r="S2590" t="e">
        <f>IF(AND(TableOMP[[#This Row],[total_time]]&gt;=TableOMP[[#This Row],[Low]], TableOMP[[#This Row],[total_time]]&lt;=TableOMP[[#This Row],[High]]),1,0)</f>
        <v>#N/A</v>
      </c>
    </row>
    <row r="2591" spans="11:19" x14ac:dyDescent="0.25">
      <c r="K2591" t="str">
        <f t="shared" si="40"/>
        <v/>
      </c>
      <c r="N25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91" t="e">
        <f>VLOOKUP(TableOMP[[#This Row],[Label]],TableAvg[],2,FALSE)</f>
        <v>#N/A</v>
      </c>
      <c r="P2591" t="e">
        <f>VLOOKUP(TableOMP[[#This Row],[Label]],TableAvg[],3,FALSE)</f>
        <v>#N/A</v>
      </c>
      <c r="Q2591" t="e">
        <f>TableOMP[[#This Row],[Avg]]-$U$2*TableOMP[[#This Row],[StdDev]]</f>
        <v>#N/A</v>
      </c>
      <c r="R2591" t="e">
        <f>TableOMP[[#This Row],[Avg]]+$U$2*TableOMP[[#This Row],[StdDev]]</f>
        <v>#N/A</v>
      </c>
      <c r="S2591" t="e">
        <f>IF(AND(TableOMP[[#This Row],[total_time]]&gt;=TableOMP[[#This Row],[Low]], TableOMP[[#This Row],[total_time]]&lt;=TableOMP[[#This Row],[High]]),1,0)</f>
        <v>#N/A</v>
      </c>
    </row>
    <row r="2592" spans="11:19" x14ac:dyDescent="0.25">
      <c r="K2592" t="str">
        <f t="shared" si="40"/>
        <v/>
      </c>
      <c r="N25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92" t="e">
        <f>VLOOKUP(TableOMP[[#This Row],[Label]],TableAvg[],2,FALSE)</f>
        <v>#N/A</v>
      </c>
      <c r="P2592" t="e">
        <f>VLOOKUP(TableOMP[[#This Row],[Label]],TableAvg[],3,FALSE)</f>
        <v>#N/A</v>
      </c>
      <c r="Q2592" t="e">
        <f>TableOMP[[#This Row],[Avg]]-$U$2*TableOMP[[#This Row],[StdDev]]</f>
        <v>#N/A</v>
      </c>
      <c r="R2592" t="e">
        <f>TableOMP[[#This Row],[Avg]]+$U$2*TableOMP[[#This Row],[StdDev]]</f>
        <v>#N/A</v>
      </c>
      <c r="S2592" t="e">
        <f>IF(AND(TableOMP[[#This Row],[total_time]]&gt;=TableOMP[[#This Row],[Low]], TableOMP[[#This Row],[total_time]]&lt;=TableOMP[[#This Row],[High]]),1,0)</f>
        <v>#N/A</v>
      </c>
    </row>
    <row r="2593" spans="11:19" x14ac:dyDescent="0.25">
      <c r="K2593" t="str">
        <f t="shared" si="40"/>
        <v/>
      </c>
      <c r="N25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93" t="e">
        <f>VLOOKUP(TableOMP[[#This Row],[Label]],TableAvg[],2,FALSE)</f>
        <v>#N/A</v>
      </c>
      <c r="P2593" t="e">
        <f>VLOOKUP(TableOMP[[#This Row],[Label]],TableAvg[],3,FALSE)</f>
        <v>#N/A</v>
      </c>
      <c r="Q2593" t="e">
        <f>TableOMP[[#This Row],[Avg]]-$U$2*TableOMP[[#This Row],[StdDev]]</f>
        <v>#N/A</v>
      </c>
      <c r="R2593" t="e">
        <f>TableOMP[[#This Row],[Avg]]+$U$2*TableOMP[[#This Row],[StdDev]]</f>
        <v>#N/A</v>
      </c>
      <c r="S2593" t="e">
        <f>IF(AND(TableOMP[[#This Row],[total_time]]&gt;=TableOMP[[#This Row],[Low]], TableOMP[[#This Row],[total_time]]&lt;=TableOMP[[#This Row],[High]]),1,0)</f>
        <v>#N/A</v>
      </c>
    </row>
    <row r="2594" spans="11:19" x14ac:dyDescent="0.25">
      <c r="K2594" t="str">
        <f t="shared" si="40"/>
        <v/>
      </c>
      <c r="N25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94" t="e">
        <f>VLOOKUP(TableOMP[[#This Row],[Label]],TableAvg[],2,FALSE)</f>
        <v>#N/A</v>
      </c>
      <c r="P2594" t="e">
        <f>VLOOKUP(TableOMP[[#This Row],[Label]],TableAvg[],3,FALSE)</f>
        <v>#N/A</v>
      </c>
      <c r="Q2594" t="e">
        <f>TableOMP[[#This Row],[Avg]]-$U$2*TableOMP[[#This Row],[StdDev]]</f>
        <v>#N/A</v>
      </c>
      <c r="R2594" t="e">
        <f>TableOMP[[#This Row],[Avg]]+$U$2*TableOMP[[#This Row],[StdDev]]</f>
        <v>#N/A</v>
      </c>
      <c r="S2594" t="e">
        <f>IF(AND(TableOMP[[#This Row],[total_time]]&gt;=TableOMP[[#This Row],[Low]], TableOMP[[#This Row],[total_time]]&lt;=TableOMP[[#This Row],[High]]),1,0)</f>
        <v>#N/A</v>
      </c>
    </row>
    <row r="2595" spans="11:19" x14ac:dyDescent="0.25">
      <c r="K2595" t="str">
        <f t="shared" si="40"/>
        <v/>
      </c>
      <c r="N25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95" t="e">
        <f>VLOOKUP(TableOMP[[#This Row],[Label]],TableAvg[],2,FALSE)</f>
        <v>#N/A</v>
      </c>
      <c r="P2595" t="e">
        <f>VLOOKUP(TableOMP[[#This Row],[Label]],TableAvg[],3,FALSE)</f>
        <v>#N/A</v>
      </c>
      <c r="Q2595" t="e">
        <f>TableOMP[[#This Row],[Avg]]-$U$2*TableOMP[[#This Row],[StdDev]]</f>
        <v>#N/A</v>
      </c>
      <c r="R2595" t="e">
        <f>TableOMP[[#This Row],[Avg]]+$U$2*TableOMP[[#This Row],[StdDev]]</f>
        <v>#N/A</v>
      </c>
      <c r="S2595" t="e">
        <f>IF(AND(TableOMP[[#This Row],[total_time]]&gt;=TableOMP[[#This Row],[Low]], TableOMP[[#This Row],[total_time]]&lt;=TableOMP[[#This Row],[High]]),1,0)</f>
        <v>#N/A</v>
      </c>
    </row>
    <row r="2596" spans="11:19" x14ac:dyDescent="0.25">
      <c r="K2596" t="str">
        <f t="shared" si="40"/>
        <v/>
      </c>
      <c r="N25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96" t="e">
        <f>VLOOKUP(TableOMP[[#This Row],[Label]],TableAvg[],2,FALSE)</f>
        <v>#N/A</v>
      </c>
      <c r="P2596" t="e">
        <f>VLOOKUP(TableOMP[[#This Row],[Label]],TableAvg[],3,FALSE)</f>
        <v>#N/A</v>
      </c>
      <c r="Q2596" t="e">
        <f>TableOMP[[#This Row],[Avg]]-$U$2*TableOMP[[#This Row],[StdDev]]</f>
        <v>#N/A</v>
      </c>
      <c r="R2596" t="e">
        <f>TableOMP[[#This Row],[Avg]]+$U$2*TableOMP[[#This Row],[StdDev]]</f>
        <v>#N/A</v>
      </c>
      <c r="S2596" t="e">
        <f>IF(AND(TableOMP[[#This Row],[total_time]]&gt;=TableOMP[[#This Row],[Low]], TableOMP[[#This Row],[total_time]]&lt;=TableOMP[[#This Row],[High]]),1,0)</f>
        <v>#N/A</v>
      </c>
    </row>
    <row r="2597" spans="11:19" x14ac:dyDescent="0.25">
      <c r="K2597" t="str">
        <f t="shared" si="40"/>
        <v/>
      </c>
      <c r="N25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97" t="e">
        <f>VLOOKUP(TableOMP[[#This Row],[Label]],TableAvg[],2,FALSE)</f>
        <v>#N/A</v>
      </c>
      <c r="P2597" t="e">
        <f>VLOOKUP(TableOMP[[#This Row],[Label]],TableAvg[],3,FALSE)</f>
        <v>#N/A</v>
      </c>
      <c r="Q2597" t="e">
        <f>TableOMP[[#This Row],[Avg]]-$U$2*TableOMP[[#This Row],[StdDev]]</f>
        <v>#N/A</v>
      </c>
      <c r="R2597" t="e">
        <f>TableOMP[[#This Row],[Avg]]+$U$2*TableOMP[[#This Row],[StdDev]]</f>
        <v>#N/A</v>
      </c>
      <c r="S2597" t="e">
        <f>IF(AND(TableOMP[[#This Row],[total_time]]&gt;=TableOMP[[#This Row],[Low]], TableOMP[[#This Row],[total_time]]&lt;=TableOMP[[#This Row],[High]]),1,0)</f>
        <v>#N/A</v>
      </c>
    </row>
    <row r="2598" spans="11:19" x14ac:dyDescent="0.25">
      <c r="K2598" t="str">
        <f t="shared" si="40"/>
        <v/>
      </c>
      <c r="N25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98" t="e">
        <f>VLOOKUP(TableOMP[[#This Row],[Label]],TableAvg[],2,FALSE)</f>
        <v>#N/A</v>
      </c>
      <c r="P2598" t="e">
        <f>VLOOKUP(TableOMP[[#This Row],[Label]],TableAvg[],3,FALSE)</f>
        <v>#N/A</v>
      </c>
      <c r="Q2598" t="e">
        <f>TableOMP[[#This Row],[Avg]]-$U$2*TableOMP[[#This Row],[StdDev]]</f>
        <v>#N/A</v>
      </c>
      <c r="R2598" t="e">
        <f>TableOMP[[#This Row],[Avg]]+$U$2*TableOMP[[#This Row],[StdDev]]</f>
        <v>#N/A</v>
      </c>
      <c r="S2598" t="e">
        <f>IF(AND(TableOMP[[#This Row],[total_time]]&gt;=TableOMP[[#This Row],[Low]], TableOMP[[#This Row],[total_time]]&lt;=TableOMP[[#This Row],[High]]),1,0)</f>
        <v>#N/A</v>
      </c>
    </row>
    <row r="2599" spans="11:19" x14ac:dyDescent="0.25">
      <c r="K2599" t="str">
        <f t="shared" si="40"/>
        <v/>
      </c>
      <c r="N25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599" t="e">
        <f>VLOOKUP(TableOMP[[#This Row],[Label]],TableAvg[],2,FALSE)</f>
        <v>#N/A</v>
      </c>
      <c r="P2599" t="e">
        <f>VLOOKUP(TableOMP[[#This Row],[Label]],TableAvg[],3,FALSE)</f>
        <v>#N/A</v>
      </c>
      <c r="Q2599" t="e">
        <f>TableOMP[[#This Row],[Avg]]-$U$2*TableOMP[[#This Row],[StdDev]]</f>
        <v>#N/A</v>
      </c>
      <c r="R2599" t="e">
        <f>TableOMP[[#This Row],[Avg]]+$U$2*TableOMP[[#This Row],[StdDev]]</f>
        <v>#N/A</v>
      </c>
      <c r="S2599" t="e">
        <f>IF(AND(TableOMP[[#This Row],[total_time]]&gt;=TableOMP[[#This Row],[Low]], TableOMP[[#This Row],[total_time]]&lt;=TableOMP[[#This Row],[High]]),1,0)</f>
        <v>#N/A</v>
      </c>
    </row>
    <row r="2600" spans="11:19" x14ac:dyDescent="0.25">
      <c r="K2600" t="str">
        <f t="shared" si="40"/>
        <v/>
      </c>
      <c r="N26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00" t="e">
        <f>VLOOKUP(TableOMP[[#This Row],[Label]],TableAvg[],2,FALSE)</f>
        <v>#N/A</v>
      </c>
      <c r="P2600" t="e">
        <f>VLOOKUP(TableOMP[[#This Row],[Label]],TableAvg[],3,FALSE)</f>
        <v>#N/A</v>
      </c>
      <c r="Q2600" t="e">
        <f>TableOMP[[#This Row],[Avg]]-$U$2*TableOMP[[#This Row],[StdDev]]</f>
        <v>#N/A</v>
      </c>
      <c r="R2600" t="e">
        <f>TableOMP[[#This Row],[Avg]]+$U$2*TableOMP[[#This Row],[StdDev]]</f>
        <v>#N/A</v>
      </c>
      <c r="S2600" t="e">
        <f>IF(AND(TableOMP[[#This Row],[total_time]]&gt;=TableOMP[[#This Row],[Low]], TableOMP[[#This Row],[total_time]]&lt;=TableOMP[[#This Row],[High]]),1,0)</f>
        <v>#N/A</v>
      </c>
    </row>
    <row r="2601" spans="11:19" x14ac:dyDescent="0.25">
      <c r="K2601" t="str">
        <f t="shared" si="40"/>
        <v/>
      </c>
      <c r="N26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01" t="e">
        <f>VLOOKUP(TableOMP[[#This Row],[Label]],TableAvg[],2,FALSE)</f>
        <v>#N/A</v>
      </c>
      <c r="P2601" t="e">
        <f>VLOOKUP(TableOMP[[#This Row],[Label]],TableAvg[],3,FALSE)</f>
        <v>#N/A</v>
      </c>
      <c r="Q2601" t="e">
        <f>TableOMP[[#This Row],[Avg]]-$U$2*TableOMP[[#This Row],[StdDev]]</f>
        <v>#N/A</v>
      </c>
      <c r="R2601" t="e">
        <f>TableOMP[[#This Row],[Avg]]+$U$2*TableOMP[[#This Row],[StdDev]]</f>
        <v>#N/A</v>
      </c>
      <c r="S2601" t="e">
        <f>IF(AND(TableOMP[[#This Row],[total_time]]&gt;=TableOMP[[#This Row],[Low]], TableOMP[[#This Row],[total_time]]&lt;=TableOMP[[#This Row],[High]]),1,0)</f>
        <v>#N/A</v>
      </c>
    </row>
    <row r="2602" spans="11:19" x14ac:dyDescent="0.25">
      <c r="K2602" t="str">
        <f t="shared" si="40"/>
        <v/>
      </c>
      <c r="N26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02" t="e">
        <f>VLOOKUP(TableOMP[[#This Row],[Label]],TableAvg[],2,FALSE)</f>
        <v>#N/A</v>
      </c>
      <c r="P2602" t="e">
        <f>VLOOKUP(TableOMP[[#This Row],[Label]],TableAvg[],3,FALSE)</f>
        <v>#N/A</v>
      </c>
      <c r="Q2602" t="e">
        <f>TableOMP[[#This Row],[Avg]]-$U$2*TableOMP[[#This Row],[StdDev]]</f>
        <v>#N/A</v>
      </c>
      <c r="R2602" t="e">
        <f>TableOMP[[#This Row],[Avg]]+$U$2*TableOMP[[#This Row],[StdDev]]</f>
        <v>#N/A</v>
      </c>
      <c r="S2602" t="e">
        <f>IF(AND(TableOMP[[#This Row],[total_time]]&gt;=TableOMP[[#This Row],[Low]], TableOMP[[#This Row],[total_time]]&lt;=TableOMP[[#This Row],[High]]),1,0)</f>
        <v>#N/A</v>
      </c>
    </row>
    <row r="2603" spans="11:19" x14ac:dyDescent="0.25">
      <c r="K2603" t="str">
        <f t="shared" si="40"/>
        <v/>
      </c>
      <c r="N26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03" t="e">
        <f>VLOOKUP(TableOMP[[#This Row],[Label]],TableAvg[],2,FALSE)</f>
        <v>#N/A</v>
      </c>
      <c r="P2603" t="e">
        <f>VLOOKUP(TableOMP[[#This Row],[Label]],TableAvg[],3,FALSE)</f>
        <v>#N/A</v>
      </c>
      <c r="Q2603" t="e">
        <f>TableOMP[[#This Row],[Avg]]-$U$2*TableOMP[[#This Row],[StdDev]]</f>
        <v>#N/A</v>
      </c>
      <c r="R2603" t="e">
        <f>TableOMP[[#This Row],[Avg]]+$U$2*TableOMP[[#This Row],[StdDev]]</f>
        <v>#N/A</v>
      </c>
      <c r="S2603" t="e">
        <f>IF(AND(TableOMP[[#This Row],[total_time]]&gt;=TableOMP[[#This Row],[Low]], TableOMP[[#This Row],[total_time]]&lt;=TableOMP[[#This Row],[High]]),1,0)</f>
        <v>#N/A</v>
      </c>
    </row>
    <row r="2604" spans="11:19" x14ac:dyDescent="0.25">
      <c r="K2604" t="str">
        <f t="shared" si="40"/>
        <v/>
      </c>
      <c r="N26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04" t="e">
        <f>VLOOKUP(TableOMP[[#This Row],[Label]],TableAvg[],2,FALSE)</f>
        <v>#N/A</v>
      </c>
      <c r="P2604" t="e">
        <f>VLOOKUP(TableOMP[[#This Row],[Label]],TableAvg[],3,FALSE)</f>
        <v>#N/A</v>
      </c>
      <c r="Q2604" t="e">
        <f>TableOMP[[#This Row],[Avg]]-$U$2*TableOMP[[#This Row],[StdDev]]</f>
        <v>#N/A</v>
      </c>
      <c r="R2604" t="e">
        <f>TableOMP[[#This Row],[Avg]]+$U$2*TableOMP[[#This Row],[StdDev]]</f>
        <v>#N/A</v>
      </c>
      <c r="S2604" t="e">
        <f>IF(AND(TableOMP[[#This Row],[total_time]]&gt;=TableOMP[[#This Row],[Low]], TableOMP[[#This Row],[total_time]]&lt;=TableOMP[[#This Row],[High]]),1,0)</f>
        <v>#N/A</v>
      </c>
    </row>
    <row r="2605" spans="11:19" x14ac:dyDescent="0.25">
      <c r="K2605" t="str">
        <f t="shared" si="40"/>
        <v/>
      </c>
      <c r="N26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05" t="e">
        <f>VLOOKUP(TableOMP[[#This Row],[Label]],TableAvg[],2,FALSE)</f>
        <v>#N/A</v>
      </c>
      <c r="P2605" t="e">
        <f>VLOOKUP(TableOMP[[#This Row],[Label]],TableAvg[],3,FALSE)</f>
        <v>#N/A</v>
      </c>
      <c r="Q2605" t="e">
        <f>TableOMP[[#This Row],[Avg]]-$U$2*TableOMP[[#This Row],[StdDev]]</f>
        <v>#N/A</v>
      </c>
      <c r="R2605" t="e">
        <f>TableOMP[[#This Row],[Avg]]+$U$2*TableOMP[[#This Row],[StdDev]]</f>
        <v>#N/A</v>
      </c>
      <c r="S2605" t="e">
        <f>IF(AND(TableOMP[[#This Row],[total_time]]&gt;=TableOMP[[#This Row],[Low]], TableOMP[[#This Row],[total_time]]&lt;=TableOMP[[#This Row],[High]]),1,0)</f>
        <v>#N/A</v>
      </c>
    </row>
    <row r="2606" spans="11:19" x14ac:dyDescent="0.25">
      <c r="K2606" t="str">
        <f t="shared" si="40"/>
        <v/>
      </c>
      <c r="N26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06" t="e">
        <f>VLOOKUP(TableOMP[[#This Row],[Label]],TableAvg[],2,FALSE)</f>
        <v>#N/A</v>
      </c>
      <c r="P2606" t="e">
        <f>VLOOKUP(TableOMP[[#This Row],[Label]],TableAvg[],3,FALSE)</f>
        <v>#N/A</v>
      </c>
      <c r="Q2606" t="e">
        <f>TableOMP[[#This Row],[Avg]]-$U$2*TableOMP[[#This Row],[StdDev]]</f>
        <v>#N/A</v>
      </c>
      <c r="R2606" t="e">
        <f>TableOMP[[#This Row],[Avg]]+$U$2*TableOMP[[#This Row],[StdDev]]</f>
        <v>#N/A</v>
      </c>
      <c r="S2606" t="e">
        <f>IF(AND(TableOMP[[#This Row],[total_time]]&gt;=TableOMP[[#This Row],[Low]], TableOMP[[#This Row],[total_time]]&lt;=TableOMP[[#This Row],[High]]),1,0)</f>
        <v>#N/A</v>
      </c>
    </row>
    <row r="2607" spans="11:19" x14ac:dyDescent="0.25">
      <c r="K2607" t="str">
        <f t="shared" si="40"/>
        <v/>
      </c>
      <c r="N26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07" t="e">
        <f>VLOOKUP(TableOMP[[#This Row],[Label]],TableAvg[],2,FALSE)</f>
        <v>#N/A</v>
      </c>
      <c r="P2607" t="e">
        <f>VLOOKUP(TableOMP[[#This Row],[Label]],TableAvg[],3,FALSE)</f>
        <v>#N/A</v>
      </c>
      <c r="Q2607" t="e">
        <f>TableOMP[[#This Row],[Avg]]-$U$2*TableOMP[[#This Row],[StdDev]]</f>
        <v>#N/A</v>
      </c>
      <c r="R2607" t="e">
        <f>TableOMP[[#This Row],[Avg]]+$U$2*TableOMP[[#This Row],[StdDev]]</f>
        <v>#N/A</v>
      </c>
      <c r="S2607" t="e">
        <f>IF(AND(TableOMP[[#This Row],[total_time]]&gt;=TableOMP[[#This Row],[Low]], TableOMP[[#This Row],[total_time]]&lt;=TableOMP[[#This Row],[High]]),1,0)</f>
        <v>#N/A</v>
      </c>
    </row>
    <row r="2608" spans="11:19" x14ac:dyDescent="0.25">
      <c r="K2608" t="str">
        <f t="shared" si="40"/>
        <v/>
      </c>
      <c r="N26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08" t="e">
        <f>VLOOKUP(TableOMP[[#This Row],[Label]],TableAvg[],2,FALSE)</f>
        <v>#N/A</v>
      </c>
      <c r="P2608" t="e">
        <f>VLOOKUP(TableOMP[[#This Row],[Label]],TableAvg[],3,FALSE)</f>
        <v>#N/A</v>
      </c>
      <c r="Q2608" t="e">
        <f>TableOMP[[#This Row],[Avg]]-$U$2*TableOMP[[#This Row],[StdDev]]</f>
        <v>#N/A</v>
      </c>
      <c r="R2608" t="e">
        <f>TableOMP[[#This Row],[Avg]]+$U$2*TableOMP[[#This Row],[StdDev]]</f>
        <v>#N/A</v>
      </c>
      <c r="S2608" t="e">
        <f>IF(AND(TableOMP[[#This Row],[total_time]]&gt;=TableOMP[[#This Row],[Low]], TableOMP[[#This Row],[total_time]]&lt;=TableOMP[[#This Row],[High]]),1,0)</f>
        <v>#N/A</v>
      </c>
    </row>
    <row r="2609" spans="11:19" x14ac:dyDescent="0.25">
      <c r="K2609" t="str">
        <f t="shared" si="40"/>
        <v/>
      </c>
      <c r="N26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09" t="e">
        <f>VLOOKUP(TableOMP[[#This Row],[Label]],TableAvg[],2,FALSE)</f>
        <v>#N/A</v>
      </c>
      <c r="P2609" t="e">
        <f>VLOOKUP(TableOMP[[#This Row],[Label]],TableAvg[],3,FALSE)</f>
        <v>#N/A</v>
      </c>
      <c r="Q2609" t="e">
        <f>TableOMP[[#This Row],[Avg]]-$U$2*TableOMP[[#This Row],[StdDev]]</f>
        <v>#N/A</v>
      </c>
      <c r="R2609" t="e">
        <f>TableOMP[[#This Row],[Avg]]+$U$2*TableOMP[[#This Row],[StdDev]]</f>
        <v>#N/A</v>
      </c>
      <c r="S2609" t="e">
        <f>IF(AND(TableOMP[[#This Row],[total_time]]&gt;=TableOMP[[#This Row],[Low]], TableOMP[[#This Row],[total_time]]&lt;=TableOMP[[#This Row],[High]]),1,0)</f>
        <v>#N/A</v>
      </c>
    </row>
    <row r="2610" spans="11:19" x14ac:dyDescent="0.25">
      <c r="K2610" t="str">
        <f t="shared" si="40"/>
        <v/>
      </c>
      <c r="N26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10" t="e">
        <f>VLOOKUP(TableOMP[[#This Row],[Label]],TableAvg[],2,FALSE)</f>
        <v>#N/A</v>
      </c>
      <c r="P2610" t="e">
        <f>VLOOKUP(TableOMP[[#This Row],[Label]],TableAvg[],3,FALSE)</f>
        <v>#N/A</v>
      </c>
      <c r="Q2610" t="e">
        <f>TableOMP[[#This Row],[Avg]]-$U$2*TableOMP[[#This Row],[StdDev]]</f>
        <v>#N/A</v>
      </c>
      <c r="R2610" t="e">
        <f>TableOMP[[#This Row],[Avg]]+$U$2*TableOMP[[#This Row],[StdDev]]</f>
        <v>#N/A</v>
      </c>
      <c r="S2610" t="e">
        <f>IF(AND(TableOMP[[#This Row],[total_time]]&gt;=TableOMP[[#This Row],[Low]], TableOMP[[#This Row],[total_time]]&lt;=TableOMP[[#This Row],[High]]),1,0)</f>
        <v>#N/A</v>
      </c>
    </row>
    <row r="2611" spans="11:19" x14ac:dyDescent="0.25">
      <c r="K2611" t="str">
        <f t="shared" si="40"/>
        <v/>
      </c>
      <c r="N26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11" t="e">
        <f>VLOOKUP(TableOMP[[#This Row],[Label]],TableAvg[],2,FALSE)</f>
        <v>#N/A</v>
      </c>
      <c r="P2611" t="e">
        <f>VLOOKUP(TableOMP[[#This Row],[Label]],TableAvg[],3,FALSE)</f>
        <v>#N/A</v>
      </c>
      <c r="Q2611" t="e">
        <f>TableOMP[[#This Row],[Avg]]-$U$2*TableOMP[[#This Row],[StdDev]]</f>
        <v>#N/A</v>
      </c>
      <c r="R2611" t="e">
        <f>TableOMP[[#This Row],[Avg]]+$U$2*TableOMP[[#This Row],[StdDev]]</f>
        <v>#N/A</v>
      </c>
      <c r="S2611" t="e">
        <f>IF(AND(TableOMP[[#This Row],[total_time]]&gt;=TableOMP[[#This Row],[Low]], TableOMP[[#This Row],[total_time]]&lt;=TableOMP[[#This Row],[High]]),1,0)</f>
        <v>#N/A</v>
      </c>
    </row>
    <row r="2612" spans="11:19" x14ac:dyDescent="0.25">
      <c r="K2612" t="str">
        <f t="shared" si="40"/>
        <v/>
      </c>
      <c r="N26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12" t="e">
        <f>VLOOKUP(TableOMP[[#This Row],[Label]],TableAvg[],2,FALSE)</f>
        <v>#N/A</v>
      </c>
      <c r="P2612" t="e">
        <f>VLOOKUP(TableOMP[[#This Row],[Label]],TableAvg[],3,FALSE)</f>
        <v>#N/A</v>
      </c>
      <c r="Q2612" t="e">
        <f>TableOMP[[#This Row],[Avg]]-$U$2*TableOMP[[#This Row],[StdDev]]</f>
        <v>#N/A</v>
      </c>
      <c r="R2612" t="e">
        <f>TableOMP[[#This Row],[Avg]]+$U$2*TableOMP[[#This Row],[StdDev]]</f>
        <v>#N/A</v>
      </c>
      <c r="S2612" t="e">
        <f>IF(AND(TableOMP[[#This Row],[total_time]]&gt;=TableOMP[[#This Row],[Low]], TableOMP[[#This Row],[total_time]]&lt;=TableOMP[[#This Row],[High]]),1,0)</f>
        <v>#N/A</v>
      </c>
    </row>
    <row r="2613" spans="11:19" x14ac:dyDescent="0.25">
      <c r="K2613" t="str">
        <f t="shared" si="40"/>
        <v/>
      </c>
      <c r="N26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13" t="e">
        <f>VLOOKUP(TableOMP[[#This Row],[Label]],TableAvg[],2,FALSE)</f>
        <v>#N/A</v>
      </c>
      <c r="P2613" t="e">
        <f>VLOOKUP(TableOMP[[#This Row],[Label]],TableAvg[],3,FALSE)</f>
        <v>#N/A</v>
      </c>
      <c r="Q2613" t="e">
        <f>TableOMP[[#This Row],[Avg]]-$U$2*TableOMP[[#This Row],[StdDev]]</f>
        <v>#N/A</v>
      </c>
      <c r="R2613" t="e">
        <f>TableOMP[[#This Row],[Avg]]+$U$2*TableOMP[[#This Row],[StdDev]]</f>
        <v>#N/A</v>
      </c>
      <c r="S2613" t="e">
        <f>IF(AND(TableOMP[[#This Row],[total_time]]&gt;=TableOMP[[#This Row],[Low]], TableOMP[[#This Row],[total_time]]&lt;=TableOMP[[#This Row],[High]]),1,0)</f>
        <v>#N/A</v>
      </c>
    </row>
    <row r="2614" spans="11:19" x14ac:dyDescent="0.25">
      <c r="K2614" t="str">
        <f t="shared" si="40"/>
        <v/>
      </c>
      <c r="N26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14" t="e">
        <f>VLOOKUP(TableOMP[[#This Row],[Label]],TableAvg[],2,FALSE)</f>
        <v>#N/A</v>
      </c>
      <c r="P2614" t="e">
        <f>VLOOKUP(TableOMP[[#This Row],[Label]],TableAvg[],3,FALSE)</f>
        <v>#N/A</v>
      </c>
      <c r="Q2614" t="e">
        <f>TableOMP[[#This Row],[Avg]]-$U$2*TableOMP[[#This Row],[StdDev]]</f>
        <v>#N/A</v>
      </c>
      <c r="R2614" t="e">
        <f>TableOMP[[#This Row],[Avg]]+$U$2*TableOMP[[#This Row],[StdDev]]</f>
        <v>#N/A</v>
      </c>
      <c r="S2614" t="e">
        <f>IF(AND(TableOMP[[#This Row],[total_time]]&gt;=TableOMP[[#This Row],[Low]], TableOMP[[#This Row],[total_time]]&lt;=TableOMP[[#This Row],[High]]),1,0)</f>
        <v>#N/A</v>
      </c>
    </row>
    <row r="2615" spans="11:19" x14ac:dyDescent="0.25">
      <c r="K2615" t="str">
        <f t="shared" si="40"/>
        <v/>
      </c>
      <c r="N26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15" t="e">
        <f>VLOOKUP(TableOMP[[#This Row],[Label]],TableAvg[],2,FALSE)</f>
        <v>#N/A</v>
      </c>
      <c r="P2615" t="e">
        <f>VLOOKUP(TableOMP[[#This Row],[Label]],TableAvg[],3,FALSE)</f>
        <v>#N/A</v>
      </c>
      <c r="Q2615" t="e">
        <f>TableOMP[[#This Row],[Avg]]-$U$2*TableOMP[[#This Row],[StdDev]]</f>
        <v>#N/A</v>
      </c>
      <c r="R2615" t="e">
        <f>TableOMP[[#This Row],[Avg]]+$U$2*TableOMP[[#This Row],[StdDev]]</f>
        <v>#N/A</v>
      </c>
      <c r="S2615" t="e">
        <f>IF(AND(TableOMP[[#This Row],[total_time]]&gt;=TableOMP[[#This Row],[Low]], TableOMP[[#This Row],[total_time]]&lt;=TableOMP[[#This Row],[High]]),1,0)</f>
        <v>#N/A</v>
      </c>
    </row>
    <row r="2616" spans="11:19" x14ac:dyDescent="0.25">
      <c r="K2616" t="str">
        <f t="shared" si="40"/>
        <v/>
      </c>
      <c r="N26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16" t="e">
        <f>VLOOKUP(TableOMP[[#This Row],[Label]],TableAvg[],2,FALSE)</f>
        <v>#N/A</v>
      </c>
      <c r="P2616" t="e">
        <f>VLOOKUP(TableOMP[[#This Row],[Label]],TableAvg[],3,FALSE)</f>
        <v>#N/A</v>
      </c>
      <c r="Q2616" t="e">
        <f>TableOMP[[#This Row],[Avg]]-$U$2*TableOMP[[#This Row],[StdDev]]</f>
        <v>#N/A</v>
      </c>
      <c r="R2616" t="e">
        <f>TableOMP[[#This Row],[Avg]]+$U$2*TableOMP[[#This Row],[StdDev]]</f>
        <v>#N/A</v>
      </c>
      <c r="S2616" t="e">
        <f>IF(AND(TableOMP[[#This Row],[total_time]]&gt;=TableOMP[[#This Row],[Low]], TableOMP[[#This Row],[total_time]]&lt;=TableOMP[[#This Row],[High]]),1,0)</f>
        <v>#N/A</v>
      </c>
    </row>
    <row r="2617" spans="11:19" x14ac:dyDescent="0.25">
      <c r="K2617" t="str">
        <f t="shared" si="40"/>
        <v/>
      </c>
      <c r="N26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17" t="e">
        <f>VLOOKUP(TableOMP[[#This Row],[Label]],TableAvg[],2,FALSE)</f>
        <v>#N/A</v>
      </c>
      <c r="P2617" t="e">
        <f>VLOOKUP(TableOMP[[#This Row],[Label]],TableAvg[],3,FALSE)</f>
        <v>#N/A</v>
      </c>
      <c r="Q2617" t="e">
        <f>TableOMP[[#This Row],[Avg]]-$U$2*TableOMP[[#This Row],[StdDev]]</f>
        <v>#N/A</v>
      </c>
      <c r="R2617" t="e">
        <f>TableOMP[[#This Row],[Avg]]+$U$2*TableOMP[[#This Row],[StdDev]]</f>
        <v>#N/A</v>
      </c>
      <c r="S2617" t="e">
        <f>IF(AND(TableOMP[[#This Row],[total_time]]&gt;=TableOMP[[#This Row],[Low]], TableOMP[[#This Row],[total_time]]&lt;=TableOMP[[#This Row],[High]]),1,0)</f>
        <v>#N/A</v>
      </c>
    </row>
    <row r="2618" spans="11:19" x14ac:dyDescent="0.25">
      <c r="K2618" t="str">
        <f t="shared" si="40"/>
        <v/>
      </c>
      <c r="N26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18" t="e">
        <f>VLOOKUP(TableOMP[[#This Row],[Label]],TableAvg[],2,FALSE)</f>
        <v>#N/A</v>
      </c>
      <c r="P2618" t="e">
        <f>VLOOKUP(TableOMP[[#This Row],[Label]],TableAvg[],3,FALSE)</f>
        <v>#N/A</v>
      </c>
      <c r="Q2618" t="e">
        <f>TableOMP[[#This Row],[Avg]]-$U$2*TableOMP[[#This Row],[StdDev]]</f>
        <v>#N/A</v>
      </c>
      <c r="R2618" t="e">
        <f>TableOMP[[#This Row],[Avg]]+$U$2*TableOMP[[#This Row],[StdDev]]</f>
        <v>#N/A</v>
      </c>
      <c r="S2618" t="e">
        <f>IF(AND(TableOMP[[#This Row],[total_time]]&gt;=TableOMP[[#This Row],[Low]], TableOMP[[#This Row],[total_time]]&lt;=TableOMP[[#This Row],[High]]),1,0)</f>
        <v>#N/A</v>
      </c>
    </row>
    <row r="2619" spans="11:19" x14ac:dyDescent="0.25">
      <c r="K2619" t="str">
        <f t="shared" si="40"/>
        <v/>
      </c>
      <c r="N26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19" t="e">
        <f>VLOOKUP(TableOMP[[#This Row],[Label]],TableAvg[],2,FALSE)</f>
        <v>#N/A</v>
      </c>
      <c r="P2619" t="e">
        <f>VLOOKUP(TableOMP[[#This Row],[Label]],TableAvg[],3,FALSE)</f>
        <v>#N/A</v>
      </c>
      <c r="Q2619" t="e">
        <f>TableOMP[[#This Row],[Avg]]-$U$2*TableOMP[[#This Row],[StdDev]]</f>
        <v>#N/A</v>
      </c>
      <c r="R2619" t="e">
        <f>TableOMP[[#This Row],[Avg]]+$U$2*TableOMP[[#This Row],[StdDev]]</f>
        <v>#N/A</v>
      </c>
      <c r="S2619" t="e">
        <f>IF(AND(TableOMP[[#This Row],[total_time]]&gt;=TableOMP[[#This Row],[Low]], TableOMP[[#This Row],[total_time]]&lt;=TableOMP[[#This Row],[High]]),1,0)</f>
        <v>#N/A</v>
      </c>
    </row>
    <row r="2620" spans="11:19" x14ac:dyDescent="0.25">
      <c r="K2620" t="str">
        <f t="shared" si="40"/>
        <v/>
      </c>
      <c r="N26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20" t="e">
        <f>VLOOKUP(TableOMP[[#This Row],[Label]],TableAvg[],2,FALSE)</f>
        <v>#N/A</v>
      </c>
      <c r="P2620" t="e">
        <f>VLOOKUP(TableOMP[[#This Row],[Label]],TableAvg[],3,FALSE)</f>
        <v>#N/A</v>
      </c>
      <c r="Q2620" t="e">
        <f>TableOMP[[#This Row],[Avg]]-$U$2*TableOMP[[#This Row],[StdDev]]</f>
        <v>#N/A</v>
      </c>
      <c r="R2620" t="e">
        <f>TableOMP[[#This Row],[Avg]]+$U$2*TableOMP[[#This Row],[StdDev]]</f>
        <v>#N/A</v>
      </c>
      <c r="S2620" t="e">
        <f>IF(AND(TableOMP[[#This Row],[total_time]]&gt;=TableOMP[[#This Row],[Low]], TableOMP[[#This Row],[total_time]]&lt;=TableOMP[[#This Row],[High]]),1,0)</f>
        <v>#N/A</v>
      </c>
    </row>
    <row r="2621" spans="11:19" x14ac:dyDescent="0.25">
      <c r="K2621" t="str">
        <f t="shared" si="40"/>
        <v/>
      </c>
      <c r="N26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21" t="e">
        <f>VLOOKUP(TableOMP[[#This Row],[Label]],TableAvg[],2,FALSE)</f>
        <v>#N/A</v>
      </c>
      <c r="P2621" t="e">
        <f>VLOOKUP(TableOMP[[#This Row],[Label]],TableAvg[],3,FALSE)</f>
        <v>#N/A</v>
      </c>
      <c r="Q2621" t="e">
        <f>TableOMP[[#This Row],[Avg]]-$U$2*TableOMP[[#This Row],[StdDev]]</f>
        <v>#N/A</v>
      </c>
      <c r="R2621" t="e">
        <f>TableOMP[[#This Row],[Avg]]+$U$2*TableOMP[[#This Row],[StdDev]]</f>
        <v>#N/A</v>
      </c>
      <c r="S2621" t="e">
        <f>IF(AND(TableOMP[[#This Row],[total_time]]&gt;=TableOMP[[#This Row],[Low]], TableOMP[[#This Row],[total_time]]&lt;=TableOMP[[#This Row],[High]]),1,0)</f>
        <v>#N/A</v>
      </c>
    </row>
    <row r="2622" spans="11:19" x14ac:dyDescent="0.25">
      <c r="K2622" t="str">
        <f t="shared" si="40"/>
        <v/>
      </c>
      <c r="N26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22" t="e">
        <f>VLOOKUP(TableOMP[[#This Row],[Label]],TableAvg[],2,FALSE)</f>
        <v>#N/A</v>
      </c>
      <c r="P2622" t="e">
        <f>VLOOKUP(TableOMP[[#This Row],[Label]],TableAvg[],3,FALSE)</f>
        <v>#N/A</v>
      </c>
      <c r="Q2622" t="e">
        <f>TableOMP[[#This Row],[Avg]]-$U$2*TableOMP[[#This Row],[StdDev]]</f>
        <v>#N/A</v>
      </c>
      <c r="R2622" t="e">
        <f>TableOMP[[#This Row],[Avg]]+$U$2*TableOMP[[#This Row],[StdDev]]</f>
        <v>#N/A</v>
      </c>
      <c r="S2622" t="e">
        <f>IF(AND(TableOMP[[#This Row],[total_time]]&gt;=TableOMP[[#This Row],[Low]], TableOMP[[#This Row],[total_time]]&lt;=TableOMP[[#This Row],[High]]),1,0)</f>
        <v>#N/A</v>
      </c>
    </row>
    <row r="2623" spans="11:19" x14ac:dyDescent="0.25">
      <c r="K2623" t="str">
        <f t="shared" si="40"/>
        <v/>
      </c>
      <c r="N26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23" t="e">
        <f>VLOOKUP(TableOMP[[#This Row],[Label]],TableAvg[],2,FALSE)</f>
        <v>#N/A</v>
      </c>
      <c r="P2623" t="e">
        <f>VLOOKUP(TableOMP[[#This Row],[Label]],TableAvg[],3,FALSE)</f>
        <v>#N/A</v>
      </c>
      <c r="Q2623" t="e">
        <f>TableOMP[[#This Row],[Avg]]-$U$2*TableOMP[[#This Row],[StdDev]]</f>
        <v>#N/A</v>
      </c>
      <c r="R2623" t="e">
        <f>TableOMP[[#This Row],[Avg]]+$U$2*TableOMP[[#This Row],[StdDev]]</f>
        <v>#N/A</v>
      </c>
      <c r="S2623" t="e">
        <f>IF(AND(TableOMP[[#This Row],[total_time]]&gt;=TableOMP[[#This Row],[Low]], TableOMP[[#This Row],[total_time]]&lt;=TableOMP[[#This Row],[High]]),1,0)</f>
        <v>#N/A</v>
      </c>
    </row>
    <row r="2624" spans="11:19" x14ac:dyDescent="0.25">
      <c r="K2624" t="str">
        <f t="shared" si="40"/>
        <v/>
      </c>
      <c r="N26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24" t="e">
        <f>VLOOKUP(TableOMP[[#This Row],[Label]],TableAvg[],2,FALSE)</f>
        <v>#N/A</v>
      </c>
      <c r="P2624" t="e">
        <f>VLOOKUP(TableOMP[[#This Row],[Label]],TableAvg[],3,FALSE)</f>
        <v>#N/A</v>
      </c>
      <c r="Q2624" t="e">
        <f>TableOMP[[#This Row],[Avg]]-$U$2*TableOMP[[#This Row],[StdDev]]</f>
        <v>#N/A</v>
      </c>
      <c r="R2624" t="e">
        <f>TableOMP[[#This Row],[Avg]]+$U$2*TableOMP[[#This Row],[StdDev]]</f>
        <v>#N/A</v>
      </c>
      <c r="S2624" t="e">
        <f>IF(AND(TableOMP[[#This Row],[total_time]]&gt;=TableOMP[[#This Row],[Low]], TableOMP[[#This Row],[total_time]]&lt;=TableOMP[[#This Row],[High]]),1,0)</f>
        <v>#N/A</v>
      </c>
    </row>
    <row r="2625" spans="11:19" x14ac:dyDescent="0.25">
      <c r="K2625" t="str">
        <f t="shared" si="40"/>
        <v/>
      </c>
      <c r="N26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25" t="e">
        <f>VLOOKUP(TableOMP[[#This Row],[Label]],TableAvg[],2,FALSE)</f>
        <v>#N/A</v>
      </c>
      <c r="P2625" t="e">
        <f>VLOOKUP(TableOMP[[#This Row],[Label]],TableAvg[],3,FALSE)</f>
        <v>#N/A</v>
      </c>
      <c r="Q2625" t="e">
        <f>TableOMP[[#This Row],[Avg]]-$U$2*TableOMP[[#This Row],[StdDev]]</f>
        <v>#N/A</v>
      </c>
      <c r="R2625" t="e">
        <f>TableOMP[[#This Row],[Avg]]+$U$2*TableOMP[[#This Row],[StdDev]]</f>
        <v>#N/A</v>
      </c>
      <c r="S2625" t="e">
        <f>IF(AND(TableOMP[[#This Row],[total_time]]&gt;=TableOMP[[#This Row],[Low]], TableOMP[[#This Row],[total_time]]&lt;=TableOMP[[#This Row],[High]]),1,0)</f>
        <v>#N/A</v>
      </c>
    </row>
    <row r="2626" spans="11:19" x14ac:dyDescent="0.25">
      <c r="K2626" t="str">
        <f t="shared" si="40"/>
        <v/>
      </c>
      <c r="N26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26" t="e">
        <f>VLOOKUP(TableOMP[[#This Row],[Label]],TableAvg[],2,FALSE)</f>
        <v>#N/A</v>
      </c>
      <c r="P2626" t="e">
        <f>VLOOKUP(TableOMP[[#This Row],[Label]],TableAvg[],3,FALSE)</f>
        <v>#N/A</v>
      </c>
      <c r="Q2626" t="e">
        <f>TableOMP[[#This Row],[Avg]]-$U$2*TableOMP[[#This Row],[StdDev]]</f>
        <v>#N/A</v>
      </c>
      <c r="R2626" t="e">
        <f>TableOMP[[#This Row],[Avg]]+$U$2*TableOMP[[#This Row],[StdDev]]</f>
        <v>#N/A</v>
      </c>
      <c r="S2626" t="e">
        <f>IF(AND(TableOMP[[#This Row],[total_time]]&gt;=TableOMP[[#This Row],[Low]], TableOMP[[#This Row],[total_time]]&lt;=TableOMP[[#This Row],[High]]),1,0)</f>
        <v>#N/A</v>
      </c>
    </row>
    <row r="2627" spans="11:19" x14ac:dyDescent="0.25">
      <c r="K2627" t="str">
        <f t="shared" ref="K2627:K2690" si="41">MID(M2627,22,1)</f>
        <v/>
      </c>
      <c r="N26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27" t="e">
        <f>VLOOKUP(TableOMP[[#This Row],[Label]],TableAvg[],2,FALSE)</f>
        <v>#N/A</v>
      </c>
      <c r="P2627" t="e">
        <f>VLOOKUP(TableOMP[[#This Row],[Label]],TableAvg[],3,FALSE)</f>
        <v>#N/A</v>
      </c>
      <c r="Q2627" t="e">
        <f>TableOMP[[#This Row],[Avg]]-$U$2*TableOMP[[#This Row],[StdDev]]</f>
        <v>#N/A</v>
      </c>
      <c r="R2627" t="e">
        <f>TableOMP[[#This Row],[Avg]]+$U$2*TableOMP[[#This Row],[StdDev]]</f>
        <v>#N/A</v>
      </c>
      <c r="S2627" t="e">
        <f>IF(AND(TableOMP[[#This Row],[total_time]]&gt;=TableOMP[[#This Row],[Low]], TableOMP[[#This Row],[total_time]]&lt;=TableOMP[[#This Row],[High]]),1,0)</f>
        <v>#N/A</v>
      </c>
    </row>
    <row r="2628" spans="11:19" x14ac:dyDescent="0.25">
      <c r="K2628" t="str">
        <f t="shared" si="41"/>
        <v/>
      </c>
      <c r="N26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28" t="e">
        <f>VLOOKUP(TableOMP[[#This Row],[Label]],TableAvg[],2,FALSE)</f>
        <v>#N/A</v>
      </c>
      <c r="P2628" t="e">
        <f>VLOOKUP(TableOMP[[#This Row],[Label]],TableAvg[],3,FALSE)</f>
        <v>#N/A</v>
      </c>
      <c r="Q2628" t="e">
        <f>TableOMP[[#This Row],[Avg]]-$U$2*TableOMP[[#This Row],[StdDev]]</f>
        <v>#N/A</v>
      </c>
      <c r="R2628" t="e">
        <f>TableOMP[[#This Row],[Avg]]+$U$2*TableOMP[[#This Row],[StdDev]]</f>
        <v>#N/A</v>
      </c>
      <c r="S2628" t="e">
        <f>IF(AND(TableOMP[[#This Row],[total_time]]&gt;=TableOMP[[#This Row],[Low]], TableOMP[[#This Row],[total_time]]&lt;=TableOMP[[#This Row],[High]]),1,0)</f>
        <v>#N/A</v>
      </c>
    </row>
    <row r="2629" spans="11:19" x14ac:dyDescent="0.25">
      <c r="K2629" t="str">
        <f t="shared" si="41"/>
        <v/>
      </c>
      <c r="N26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29" t="e">
        <f>VLOOKUP(TableOMP[[#This Row],[Label]],TableAvg[],2,FALSE)</f>
        <v>#N/A</v>
      </c>
      <c r="P2629" t="e">
        <f>VLOOKUP(TableOMP[[#This Row],[Label]],TableAvg[],3,FALSE)</f>
        <v>#N/A</v>
      </c>
      <c r="Q2629" t="e">
        <f>TableOMP[[#This Row],[Avg]]-$U$2*TableOMP[[#This Row],[StdDev]]</f>
        <v>#N/A</v>
      </c>
      <c r="R2629" t="e">
        <f>TableOMP[[#This Row],[Avg]]+$U$2*TableOMP[[#This Row],[StdDev]]</f>
        <v>#N/A</v>
      </c>
      <c r="S2629" t="e">
        <f>IF(AND(TableOMP[[#This Row],[total_time]]&gt;=TableOMP[[#This Row],[Low]], TableOMP[[#This Row],[total_time]]&lt;=TableOMP[[#This Row],[High]]),1,0)</f>
        <v>#N/A</v>
      </c>
    </row>
    <row r="2630" spans="11:19" x14ac:dyDescent="0.25">
      <c r="K2630" t="str">
        <f t="shared" si="41"/>
        <v/>
      </c>
      <c r="N26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30" t="e">
        <f>VLOOKUP(TableOMP[[#This Row],[Label]],TableAvg[],2,FALSE)</f>
        <v>#N/A</v>
      </c>
      <c r="P2630" t="e">
        <f>VLOOKUP(TableOMP[[#This Row],[Label]],TableAvg[],3,FALSE)</f>
        <v>#N/A</v>
      </c>
      <c r="Q2630" t="e">
        <f>TableOMP[[#This Row],[Avg]]-$U$2*TableOMP[[#This Row],[StdDev]]</f>
        <v>#N/A</v>
      </c>
      <c r="R2630" t="e">
        <f>TableOMP[[#This Row],[Avg]]+$U$2*TableOMP[[#This Row],[StdDev]]</f>
        <v>#N/A</v>
      </c>
      <c r="S2630" t="e">
        <f>IF(AND(TableOMP[[#This Row],[total_time]]&gt;=TableOMP[[#This Row],[Low]], TableOMP[[#This Row],[total_time]]&lt;=TableOMP[[#This Row],[High]]),1,0)</f>
        <v>#N/A</v>
      </c>
    </row>
    <row r="2631" spans="11:19" x14ac:dyDescent="0.25">
      <c r="K2631" t="str">
        <f t="shared" si="41"/>
        <v/>
      </c>
      <c r="N26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31" t="e">
        <f>VLOOKUP(TableOMP[[#This Row],[Label]],TableAvg[],2,FALSE)</f>
        <v>#N/A</v>
      </c>
      <c r="P2631" t="e">
        <f>VLOOKUP(TableOMP[[#This Row],[Label]],TableAvg[],3,FALSE)</f>
        <v>#N/A</v>
      </c>
      <c r="Q2631" t="e">
        <f>TableOMP[[#This Row],[Avg]]-$U$2*TableOMP[[#This Row],[StdDev]]</f>
        <v>#N/A</v>
      </c>
      <c r="R2631" t="e">
        <f>TableOMP[[#This Row],[Avg]]+$U$2*TableOMP[[#This Row],[StdDev]]</f>
        <v>#N/A</v>
      </c>
      <c r="S2631" t="e">
        <f>IF(AND(TableOMP[[#This Row],[total_time]]&gt;=TableOMP[[#This Row],[Low]], TableOMP[[#This Row],[total_time]]&lt;=TableOMP[[#This Row],[High]]),1,0)</f>
        <v>#N/A</v>
      </c>
    </row>
    <row r="2632" spans="11:19" x14ac:dyDescent="0.25">
      <c r="K2632" t="str">
        <f t="shared" si="41"/>
        <v/>
      </c>
      <c r="N26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32" t="e">
        <f>VLOOKUP(TableOMP[[#This Row],[Label]],TableAvg[],2,FALSE)</f>
        <v>#N/A</v>
      </c>
      <c r="P2632" t="e">
        <f>VLOOKUP(TableOMP[[#This Row],[Label]],TableAvg[],3,FALSE)</f>
        <v>#N/A</v>
      </c>
      <c r="Q2632" t="e">
        <f>TableOMP[[#This Row],[Avg]]-$U$2*TableOMP[[#This Row],[StdDev]]</f>
        <v>#N/A</v>
      </c>
      <c r="R2632" t="e">
        <f>TableOMP[[#This Row],[Avg]]+$U$2*TableOMP[[#This Row],[StdDev]]</f>
        <v>#N/A</v>
      </c>
      <c r="S2632" t="e">
        <f>IF(AND(TableOMP[[#This Row],[total_time]]&gt;=TableOMP[[#This Row],[Low]], TableOMP[[#This Row],[total_time]]&lt;=TableOMP[[#This Row],[High]]),1,0)</f>
        <v>#N/A</v>
      </c>
    </row>
    <row r="2633" spans="11:19" x14ac:dyDescent="0.25">
      <c r="K2633" t="str">
        <f t="shared" si="41"/>
        <v/>
      </c>
      <c r="N26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33" t="e">
        <f>VLOOKUP(TableOMP[[#This Row],[Label]],TableAvg[],2,FALSE)</f>
        <v>#N/A</v>
      </c>
      <c r="P2633" t="e">
        <f>VLOOKUP(TableOMP[[#This Row],[Label]],TableAvg[],3,FALSE)</f>
        <v>#N/A</v>
      </c>
      <c r="Q2633" t="e">
        <f>TableOMP[[#This Row],[Avg]]-$U$2*TableOMP[[#This Row],[StdDev]]</f>
        <v>#N/A</v>
      </c>
      <c r="R2633" t="e">
        <f>TableOMP[[#This Row],[Avg]]+$U$2*TableOMP[[#This Row],[StdDev]]</f>
        <v>#N/A</v>
      </c>
      <c r="S2633" t="e">
        <f>IF(AND(TableOMP[[#This Row],[total_time]]&gt;=TableOMP[[#This Row],[Low]], TableOMP[[#This Row],[total_time]]&lt;=TableOMP[[#This Row],[High]]),1,0)</f>
        <v>#N/A</v>
      </c>
    </row>
    <row r="2634" spans="11:19" x14ac:dyDescent="0.25">
      <c r="K2634" t="str">
        <f t="shared" si="41"/>
        <v/>
      </c>
      <c r="N26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34" t="e">
        <f>VLOOKUP(TableOMP[[#This Row],[Label]],TableAvg[],2,FALSE)</f>
        <v>#N/A</v>
      </c>
      <c r="P2634" t="e">
        <f>VLOOKUP(TableOMP[[#This Row],[Label]],TableAvg[],3,FALSE)</f>
        <v>#N/A</v>
      </c>
      <c r="Q2634" t="e">
        <f>TableOMP[[#This Row],[Avg]]-$U$2*TableOMP[[#This Row],[StdDev]]</f>
        <v>#N/A</v>
      </c>
      <c r="R2634" t="e">
        <f>TableOMP[[#This Row],[Avg]]+$U$2*TableOMP[[#This Row],[StdDev]]</f>
        <v>#N/A</v>
      </c>
      <c r="S2634" t="e">
        <f>IF(AND(TableOMP[[#This Row],[total_time]]&gt;=TableOMP[[#This Row],[Low]], TableOMP[[#This Row],[total_time]]&lt;=TableOMP[[#This Row],[High]]),1,0)</f>
        <v>#N/A</v>
      </c>
    </row>
    <row r="2635" spans="11:19" x14ac:dyDescent="0.25">
      <c r="K2635" t="str">
        <f t="shared" si="41"/>
        <v/>
      </c>
      <c r="N26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35" t="e">
        <f>VLOOKUP(TableOMP[[#This Row],[Label]],TableAvg[],2,FALSE)</f>
        <v>#N/A</v>
      </c>
      <c r="P2635" t="e">
        <f>VLOOKUP(TableOMP[[#This Row],[Label]],TableAvg[],3,FALSE)</f>
        <v>#N/A</v>
      </c>
      <c r="Q2635" t="e">
        <f>TableOMP[[#This Row],[Avg]]-$U$2*TableOMP[[#This Row],[StdDev]]</f>
        <v>#N/A</v>
      </c>
      <c r="R2635" t="e">
        <f>TableOMP[[#This Row],[Avg]]+$U$2*TableOMP[[#This Row],[StdDev]]</f>
        <v>#N/A</v>
      </c>
      <c r="S2635" t="e">
        <f>IF(AND(TableOMP[[#This Row],[total_time]]&gt;=TableOMP[[#This Row],[Low]], TableOMP[[#This Row],[total_time]]&lt;=TableOMP[[#This Row],[High]]),1,0)</f>
        <v>#N/A</v>
      </c>
    </row>
    <row r="2636" spans="11:19" x14ac:dyDescent="0.25">
      <c r="K2636" t="str">
        <f t="shared" si="41"/>
        <v/>
      </c>
      <c r="N26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36" t="e">
        <f>VLOOKUP(TableOMP[[#This Row],[Label]],TableAvg[],2,FALSE)</f>
        <v>#N/A</v>
      </c>
      <c r="P2636" t="e">
        <f>VLOOKUP(TableOMP[[#This Row],[Label]],TableAvg[],3,FALSE)</f>
        <v>#N/A</v>
      </c>
      <c r="Q2636" t="e">
        <f>TableOMP[[#This Row],[Avg]]-$U$2*TableOMP[[#This Row],[StdDev]]</f>
        <v>#N/A</v>
      </c>
      <c r="R2636" t="e">
        <f>TableOMP[[#This Row],[Avg]]+$U$2*TableOMP[[#This Row],[StdDev]]</f>
        <v>#N/A</v>
      </c>
      <c r="S2636" t="e">
        <f>IF(AND(TableOMP[[#This Row],[total_time]]&gt;=TableOMP[[#This Row],[Low]], TableOMP[[#This Row],[total_time]]&lt;=TableOMP[[#This Row],[High]]),1,0)</f>
        <v>#N/A</v>
      </c>
    </row>
    <row r="2637" spans="11:19" x14ac:dyDescent="0.25">
      <c r="K2637" t="str">
        <f t="shared" si="41"/>
        <v/>
      </c>
      <c r="N26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37" t="e">
        <f>VLOOKUP(TableOMP[[#This Row],[Label]],TableAvg[],2,FALSE)</f>
        <v>#N/A</v>
      </c>
      <c r="P2637" t="e">
        <f>VLOOKUP(TableOMP[[#This Row],[Label]],TableAvg[],3,FALSE)</f>
        <v>#N/A</v>
      </c>
      <c r="Q2637" t="e">
        <f>TableOMP[[#This Row],[Avg]]-$U$2*TableOMP[[#This Row],[StdDev]]</f>
        <v>#N/A</v>
      </c>
      <c r="R2637" t="e">
        <f>TableOMP[[#This Row],[Avg]]+$U$2*TableOMP[[#This Row],[StdDev]]</f>
        <v>#N/A</v>
      </c>
      <c r="S2637" t="e">
        <f>IF(AND(TableOMP[[#This Row],[total_time]]&gt;=TableOMP[[#This Row],[Low]], TableOMP[[#This Row],[total_time]]&lt;=TableOMP[[#This Row],[High]]),1,0)</f>
        <v>#N/A</v>
      </c>
    </row>
    <row r="2638" spans="11:19" x14ac:dyDescent="0.25">
      <c r="K2638" t="str">
        <f t="shared" si="41"/>
        <v/>
      </c>
      <c r="N26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38" t="e">
        <f>VLOOKUP(TableOMP[[#This Row],[Label]],TableAvg[],2,FALSE)</f>
        <v>#N/A</v>
      </c>
      <c r="P2638" t="e">
        <f>VLOOKUP(TableOMP[[#This Row],[Label]],TableAvg[],3,FALSE)</f>
        <v>#N/A</v>
      </c>
      <c r="Q2638" t="e">
        <f>TableOMP[[#This Row],[Avg]]-$U$2*TableOMP[[#This Row],[StdDev]]</f>
        <v>#N/A</v>
      </c>
      <c r="R2638" t="e">
        <f>TableOMP[[#This Row],[Avg]]+$U$2*TableOMP[[#This Row],[StdDev]]</f>
        <v>#N/A</v>
      </c>
      <c r="S2638" t="e">
        <f>IF(AND(TableOMP[[#This Row],[total_time]]&gt;=TableOMP[[#This Row],[Low]], TableOMP[[#This Row],[total_time]]&lt;=TableOMP[[#This Row],[High]]),1,0)</f>
        <v>#N/A</v>
      </c>
    </row>
    <row r="2639" spans="11:19" x14ac:dyDescent="0.25">
      <c r="K2639" t="str">
        <f t="shared" si="41"/>
        <v/>
      </c>
      <c r="N26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39" t="e">
        <f>VLOOKUP(TableOMP[[#This Row],[Label]],TableAvg[],2,FALSE)</f>
        <v>#N/A</v>
      </c>
      <c r="P2639" t="e">
        <f>VLOOKUP(TableOMP[[#This Row],[Label]],TableAvg[],3,FALSE)</f>
        <v>#N/A</v>
      </c>
      <c r="Q2639" t="e">
        <f>TableOMP[[#This Row],[Avg]]-$U$2*TableOMP[[#This Row],[StdDev]]</f>
        <v>#N/A</v>
      </c>
      <c r="R2639" t="e">
        <f>TableOMP[[#This Row],[Avg]]+$U$2*TableOMP[[#This Row],[StdDev]]</f>
        <v>#N/A</v>
      </c>
      <c r="S2639" t="e">
        <f>IF(AND(TableOMP[[#This Row],[total_time]]&gt;=TableOMP[[#This Row],[Low]], TableOMP[[#This Row],[total_time]]&lt;=TableOMP[[#This Row],[High]]),1,0)</f>
        <v>#N/A</v>
      </c>
    </row>
    <row r="2640" spans="11:19" x14ac:dyDescent="0.25">
      <c r="K2640" t="str">
        <f t="shared" si="41"/>
        <v/>
      </c>
      <c r="N26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40" t="e">
        <f>VLOOKUP(TableOMP[[#This Row],[Label]],TableAvg[],2,FALSE)</f>
        <v>#N/A</v>
      </c>
      <c r="P2640" t="e">
        <f>VLOOKUP(TableOMP[[#This Row],[Label]],TableAvg[],3,FALSE)</f>
        <v>#N/A</v>
      </c>
      <c r="Q2640" t="e">
        <f>TableOMP[[#This Row],[Avg]]-$U$2*TableOMP[[#This Row],[StdDev]]</f>
        <v>#N/A</v>
      </c>
      <c r="R2640" t="e">
        <f>TableOMP[[#This Row],[Avg]]+$U$2*TableOMP[[#This Row],[StdDev]]</f>
        <v>#N/A</v>
      </c>
      <c r="S2640" t="e">
        <f>IF(AND(TableOMP[[#This Row],[total_time]]&gt;=TableOMP[[#This Row],[Low]], TableOMP[[#This Row],[total_time]]&lt;=TableOMP[[#This Row],[High]]),1,0)</f>
        <v>#N/A</v>
      </c>
    </row>
    <row r="2641" spans="11:19" x14ac:dyDescent="0.25">
      <c r="K2641" t="str">
        <f t="shared" si="41"/>
        <v/>
      </c>
      <c r="N26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41" t="e">
        <f>VLOOKUP(TableOMP[[#This Row],[Label]],TableAvg[],2,FALSE)</f>
        <v>#N/A</v>
      </c>
      <c r="P2641" t="e">
        <f>VLOOKUP(TableOMP[[#This Row],[Label]],TableAvg[],3,FALSE)</f>
        <v>#N/A</v>
      </c>
      <c r="Q2641" t="e">
        <f>TableOMP[[#This Row],[Avg]]-$U$2*TableOMP[[#This Row],[StdDev]]</f>
        <v>#N/A</v>
      </c>
      <c r="R2641" t="e">
        <f>TableOMP[[#This Row],[Avg]]+$U$2*TableOMP[[#This Row],[StdDev]]</f>
        <v>#N/A</v>
      </c>
      <c r="S2641" t="e">
        <f>IF(AND(TableOMP[[#This Row],[total_time]]&gt;=TableOMP[[#This Row],[Low]], TableOMP[[#This Row],[total_time]]&lt;=TableOMP[[#This Row],[High]]),1,0)</f>
        <v>#N/A</v>
      </c>
    </row>
    <row r="2642" spans="11:19" x14ac:dyDescent="0.25">
      <c r="K2642" t="str">
        <f t="shared" si="41"/>
        <v/>
      </c>
      <c r="N26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42" t="e">
        <f>VLOOKUP(TableOMP[[#This Row],[Label]],TableAvg[],2,FALSE)</f>
        <v>#N/A</v>
      </c>
      <c r="P2642" t="e">
        <f>VLOOKUP(TableOMP[[#This Row],[Label]],TableAvg[],3,FALSE)</f>
        <v>#N/A</v>
      </c>
      <c r="Q2642" t="e">
        <f>TableOMP[[#This Row],[Avg]]-$U$2*TableOMP[[#This Row],[StdDev]]</f>
        <v>#N/A</v>
      </c>
      <c r="R2642" t="e">
        <f>TableOMP[[#This Row],[Avg]]+$U$2*TableOMP[[#This Row],[StdDev]]</f>
        <v>#N/A</v>
      </c>
      <c r="S2642" t="e">
        <f>IF(AND(TableOMP[[#This Row],[total_time]]&gt;=TableOMP[[#This Row],[Low]], TableOMP[[#This Row],[total_time]]&lt;=TableOMP[[#This Row],[High]]),1,0)</f>
        <v>#N/A</v>
      </c>
    </row>
    <row r="2643" spans="11:19" x14ac:dyDescent="0.25">
      <c r="K2643" t="str">
        <f t="shared" si="41"/>
        <v/>
      </c>
      <c r="N26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43" t="e">
        <f>VLOOKUP(TableOMP[[#This Row],[Label]],TableAvg[],2,FALSE)</f>
        <v>#N/A</v>
      </c>
      <c r="P2643" t="e">
        <f>VLOOKUP(TableOMP[[#This Row],[Label]],TableAvg[],3,FALSE)</f>
        <v>#N/A</v>
      </c>
      <c r="Q2643" t="e">
        <f>TableOMP[[#This Row],[Avg]]-$U$2*TableOMP[[#This Row],[StdDev]]</f>
        <v>#N/A</v>
      </c>
      <c r="R2643" t="e">
        <f>TableOMP[[#This Row],[Avg]]+$U$2*TableOMP[[#This Row],[StdDev]]</f>
        <v>#N/A</v>
      </c>
      <c r="S2643" t="e">
        <f>IF(AND(TableOMP[[#This Row],[total_time]]&gt;=TableOMP[[#This Row],[Low]], TableOMP[[#This Row],[total_time]]&lt;=TableOMP[[#This Row],[High]]),1,0)</f>
        <v>#N/A</v>
      </c>
    </row>
    <row r="2644" spans="11:19" x14ac:dyDescent="0.25">
      <c r="K2644" t="str">
        <f t="shared" si="41"/>
        <v/>
      </c>
      <c r="N26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44" t="e">
        <f>VLOOKUP(TableOMP[[#This Row],[Label]],TableAvg[],2,FALSE)</f>
        <v>#N/A</v>
      </c>
      <c r="P2644" t="e">
        <f>VLOOKUP(TableOMP[[#This Row],[Label]],TableAvg[],3,FALSE)</f>
        <v>#N/A</v>
      </c>
      <c r="Q2644" t="e">
        <f>TableOMP[[#This Row],[Avg]]-$U$2*TableOMP[[#This Row],[StdDev]]</f>
        <v>#N/A</v>
      </c>
      <c r="R2644" t="e">
        <f>TableOMP[[#This Row],[Avg]]+$U$2*TableOMP[[#This Row],[StdDev]]</f>
        <v>#N/A</v>
      </c>
      <c r="S2644" t="e">
        <f>IF(AND(TableOMP[[#This Row],[total_time]]&gt;=TableOMP[[#This Row],[Low]], TableOMP[[#This Row],[total_time]]&lt;=TableOMP[[#This Row],[High]]),1,0)</f>
        <v>#N/A</v>
      </c>
    </row>
    <row r="2645" spans="11:19" x14ac:dyDescent="0.25">
      <c r="K2645" t="str">
        <f t="shared" si="41"/>
        <v/>
      </c>
      <c r="N26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45" t="e">
        <f>VLOOKUP(TableOMP[[#This Row],[Label]],TableAvg[],2,FALSE)</f>
        <v>#N/A</v>
      </c>
      <c r="P2645" t="e">
        <f>VLOOKUP(TableOMP[[#This Row],[Label]],TableAvg[],3,FALSE)</f>
        <v>#N/A</v>
      </c>
      <c r="Q2645" t="e">
        <f>TableOMP[[#This Row],[Avg]]-$U$2*TableOMP[[#This Row],[StdDev]]</f>
        <v>#N/A</v>
      </c>
      <c r="R2645" t="e">
        <f>TableOMP[[#This Row],[Avg]]+$U$2*TableOMP[[#This Row],[StdDev]]</f>
        <v>#N/A</v>
      </c>
      <c r="S2645" t="e">
        <f>IF(AND(TableOMP[[#This Row],[total_time]]&gt;=TableOMP[[#This Row],[Low]], TableOMP[[#This Row],[total_time]]&lt;=TableOMP[[#This Row],[High]]),1,0)</f>
        <v>#N/A</v>
      </c>
    </row>
    <row r="2646" spans="11:19" x14ac:dyDescent="0.25">
      <c r="K2646" t="str">
        <f t="shared" si="41"/>
        <v/>
      </c>
      <c r="N26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46" t="e">
        <f>VLOOKUP(TableOMP[[#This Row],[Label]],TableAvg[],2,FALSE)</f>
        <v>#N/A</v>
      </c>
      <c r="P2646" t="e">
        <f>VLOOKUP(TableOMP[[#This Row],[Label]],TableAvg[],3,FALSE)</f>
        <v>#N/A</v>
      </c>
      <c r="Q2646" t="e">
        <f>TableOMP[[#This Row],[Avg]]-$U$2*TableOMP[[#This Row],[StdDev]]</f>
        <v>#N/A</v>
      </c>
      <c r="R2646" t="e">
        <f>TableOMP[[#This Row],[Avg]]+$U$2*TableOMP[[#This Row],[StdDev]]</f>
        <v>#N/A</v>
      </c>
      <c r="S2646" t="e">
        <f>IF(AND(TableOMP[[#This Row],[total_time]]&gt;=TableOMP[[#This Row],[Low]], TableOMP[[#This Row],[total_time]]&lt;=TableOMP[[#This Row],[High]]),1,0)</f>
        <v>#N/A</v>
      </c>
    </row>
    <row r="2647" spans="11:19" x14ac:dyDescent="0.25">
      <c r="K2647" t="str">
        <f t="shared" si="41"/>
        <v/>
      </c>
      <c r="N26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47" t="e">
        <f>VLOOKUP(TableOMP[[#This Row],[Label]],TableAvg[],2,FALSE)</f>
        <v>#N/A</v>
      </c>
      <c r="P2647" t="e">
        <f>VLOOKUP(TableOMP[[#This Row],[Label]],TableAvg[],3,FALSE)</f>
        <v>#N/A</v>
      </c>
      <c r="Q2647" t="e">
        <f>TableOMP[[#This Row],[Avg]]-$U$2*TableOMP[[#This Row],[StdDev]]</f>
        <v>#N/A</v>
      </c>
      <c r="R2647" t="e">
        <f>TableOMP[[#This Row],[Avg]]+$U$2*TableOMP[[#This Row],[StdDev]]</f>
        <v>#N/A</v>
      </c>
      <c r="S2647" t="e">
        <f>IF(AND(TableOMP[[#This Row],[total_time]]&gt;=TableOMP[[#This Row],[Low]], TableOMP[[#This Row],[total_time]]&lt;=TableOMP[[#This Row],[High]]),1,0)</f>
        <v>#N/A</v>
      </c>
    </row>
    <row r="2648" spans="11:19" x14ac:dyDescent="0.25">
      <c r="K2648" t="str">
        <f t="shared" si="41"/>
        <v/>
      </c>
      <c r="N26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48" t="e">
        <f>VLOOKUP(TableOMP[[#This Row],[Label]],TableAvg[],2,FALSE)</f>
        <v>#N/A</v>
      </c>
      <c r="P2648" t="e">
        <f>VLOOKUP(TableOMP[[#This Row],[Label]],TableAvg[],3,FALSE)</f>
        <v>#N/A</v>
      </c>
      <c r="Q2648" t="e">
        <f>TableOMP[[#This Row],[Avg]]-$U$2*TableOMP[[#This Row],[StdDev]]</f>
        <v>#N/A</v>
      </c>
      <c r="R2648" t="e">
        <f>TableOMP[[#This Row],[Avg]]+$U$2*TableOMP[[#This Row],[StdDev]]</f>
        <v>#N/A</v>
      </c>
      <c r="S2648" t="e">
        <f>IF(AND(TableOMP[[#This Row],[total_time]]&gt;=TableOMP[[#This Row],[Low]], TableOMP[[#This Row],[total_time]]&lt;=TableOMP[[#This Row],[High]]),1,0)</f>
        <v>#N/A</v>
      </c>
    </row>
    <row r="2649" spans="11:19" x14ac:dyDescent="0.25">
      <c r="K2649" t="str">
        <f t="shared" si="41"/>
        <v/>
      </c>
      <c r="N26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49" t="e">
        <f>VLOOKUP(TableOMP[[#This Row],[Label]],TableAvg[],2,FALSE)</f>
        <v>#N/A</v>
      </c>
      <c r="P2649" t="e">
        <f>VLOOKUP(TableOMP[[#This Row],[Label]],TableAvg[],3,FALSE)</f>
        <v>#N/A</v>
      </c>
      <c r="Q2649" t="e">
        <f>TableOMP[[#This Row],[Avg]]-$U$2*TableOMP[[#This Row],[StdDev]]</f>
        <v>#N/A</v>
      </c>
      <c r="R2649" t="e">
        <f>TableOMP[[#This Row],[Avg]]+$U$2*TableOMP[[#This Row],[StdDev]]</f>
        <v>#N/A</v>
      </c>
      <c r="S2649" t="e">
        <f>IF(AND(TableOMP[[#This Row],[total_time]]&gt;=TableOMP[[#This Row],[Low]], TableOMP[[#This Row],[total_time]]&lt;=TableOMP[[#This Row],[High]]),1,0)</f>
        <v>#N/A</v>
      </c>
    </row>
    <row r="2650" spans="11:19" x14ac:dyDescent="0.25">
      <c r="K2650" t="str">
        <f t="shared" si="41"/>
        <v/>
      </c>
      <c r="N26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50" t="e">
        <f>VLOOKUP(TableOMP[[#This Row],[Label]],TableAvg[],2,FALSE)</f>
        <v>#N/A</v>
      </c>
      <c r="P2650" t="e">
        <f>VLOOKUP(TableOMP[[#This Row],[Label]],TableAvg[],3,FALSE)</f>
        <v>#N/A</v>
      </c>
      <c r="Q2650" t="e">
        <f>TableOMP[[#This Row],[Avg]]-$U$2*TableOMP[[#This Row],[StdDev]]</f>
        <v>#N/A</v>
      </c>
      <c r="R2650" t="e">
        <f>TableOMP[[#This Row],[Avg]]+$U$2*TableOMP[[#This Row],[StdDev]]</f>
        <v>#N/A</v>
      </c>
      <c r="S2650" t="e">
        <f>IF(AND(TableOMP[[#This Row],[total_time]]&gt;=TableOMP[[#This Row],[Low]], TableOMP[[#This Row],[total_time]]&lt;=TableOMP[[#This Row],[High]]),1,0)</f>
        <v>#N/A</v>
      </c>
    </row>
    <row r="2651" spans="11:19" x14ac:dyDescent="0.25">
      <c r="K2651" t="str">
        <f t="shared" si="41"/>
        <v/>
      </c>
      <c r="N26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51" t="e">
        <f>VLOOKUP(TableOMP[[#This Row],[Label]],TableAvg[],2,FALSE)</f>
        <v>#N/A</v>
      </c>
      <c r="P2651" t="e">
        <f>VLOOKUP(TableOMP[[#This Row],[Label]],TableAvg[],3,FALSE)</f>
        <v>#N/A</v>
      </c>
      <c r="Q2651" t="e">
        <f>TableOMP[[#This Row],[Avg]]-$U$2*TableOMP[[#This Row],[StdDev]]</f>
        <v>#N/A</v>
      </c>
      <c r="R2651" t="e">
        <f>TableOMP[[#This Row],[Avg]]+$U$2*TableOMP[[#This Row],[StdDev]]</f>
        <v>#N/A</v>
      </c>
      <c r="S2651" t="e">
        <f>IF(AND(TableOMP[[#This Row],[total_time]]&gt;=TableOMP[[#This Row],[Low]], TableOMP[[#This Row],[total_time]]&lt;=TableOMP[[#This Row],[High]]),1,0)</f>
        <v>#N/A</v>
      </c>
    </row>
    <row r="2652" spans="11:19" x14ac:dyDescent="0.25">
      <c r="K2652" t="str">
        <f t="shared" si="41"/>
        <v/>
      </c>
      <c r="N26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52" t="e">
        <f>VLOOKUP(TableOMP[[#This Row],[Label]],TableAvg[],2,FALSE)</f>
        <v>#N/A</v>
      </c>
      <c r="P2652" t="e">
        <f>VLOOKUP(TableOMP[[#This Row],[Label]],TableAvg[],3,FALSE)</f>
        <v>#N/A</v>
      </c>
      <c r="Q2652" t="e">
        <f>TableOMP[[#This Row],[Avg]]-$U$2*TableOMP[[#This Row],[StdDev]]</f>
        <v>#N/A</v>
      </c>
      <c r="R2652" t="e">
        <f>TableOMP[[#This Row],[Avg]]+$U$2*TableOMP[[#This Row],[StdDev]]</f>
        <v>#N/A</v>
      </c>
      <c r="S2652" t="e">
        <f>IF(AND(TableOMP[[#This Row],[total_time]]&gt;=TableOMP[[#This Row],[Low]], TableOMP[[#This Row],[total_time]]&lt;=TableOMP[[#This Row],[High]]),1,0)</f>
        <v>#N/A</v>
      </c>
    </row>
    <row r="2653" spans="11:19" x14ac:dyDescent="0.25">
      <c r="K2653" t="str">
        <f t="shared" si="41"/>
        <v/>
      </c>
      <c r="N26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53" t="e">
        <f>VLOOKUP(TableOMP[[#This Row],[Label]],TableAvg[],2,FALSE)</f>
        <v>#N/A</v>
      </c>
      <c r="P2653" t="e">
        <f>VLOOKUP(TableOMP[[#This Row],[Label]],TableAvg[],3,FALSE)</f>
        <v>#N/A</v>
      </c>
      <c r="Q2653" t="e">
        <f>TableOMP[[#This Row],[Avg]]-$U$2*TableOMP[[#This Row],[StdDev]]</f>
        <v>#N/A</v>
      </c>
      <c r="R2653" t="e">
        <f>TableOMP[[#This Row],[Avg]]+$U$2*TableOMP[[#This Row],[StdDev]]</f>
        <v>#N/A</v>
      </c>
      <c r="S2653" t="e">
        <f>IF(AND(TableOMP[[#This Row],[total_time]]&gt;=TableOMP[[#This Row],[Low]], TableOMP[[#This Row],[total_time]]&lt;=TableOMP[[#This Row],[High]]),1,0)</f>
        <v>#N/A</v>
      </c>
    </row>
    <row r="2654" spans="11:19" x14ac:dyDescent="0.25">
      <c r="K2654" t="str">
        <f t="shared" si="41"/>
        <v/>
      </c>
      <c r="N26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54" t="e">
        <f>VLOOKUP(TableOMP[[#This Row],[Label]],TableAvg[],2,FALSE)</f>
        <v>#N/A</v>
      </c>
      <c r="P2654" t="e">
        <f>VLOOKUP(TableOMP[[#This Row],[Label]],TableAvg[],3,FALSE)</f>
        <v>#N/A</v>
      </c>
      <c r="Q2654" t="e">
        <f>TableOMP[[#This Row],[Avg]]-$U$2*TableOMP[[#This Row],[StdDev]]</f>
        <v>#N/A</v>
      </c>
      <c r="R2654" t="e">
        <f>TableOMP[[#This Row],[Avg]]+$U$2*TableOMP[[#This Row],[StdDev]]</f>
        <v>#N/A</v>
      </c>
      <c r="S2654" t="e">
        <f>IF(AND(TableOMP[[#This Row],[total_time]]&gt;=TableOMP[[#This Row],[Low]], TableOMP[[#This Row],[total_time]]&lt;=TableOMP[[#This Row],[High]]),1,0)</f>
        <v>#N/A</v>
      </c>
    </row>
    <row r="2655" spans="11:19" x14ac:dyDescent="0.25">
      <c r="K2655" t="str">
        <f t="shared" si="41"/>
        <v/>
      </c>
      <c r="N26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55" t="e">
        <f>VLOOKUP(TableOMP[[#This Row],[Label]],TableAvg[],2,FALSE)</f>
        <v>#N/A</v>
      </c>
      <c r="P2655" t="e">
        <f>VLOOKUP(TableOMP[[#This Row],[Label]],TableAvg[],3,FALSE)</f>
        <v>#N/A</v>
      </c>
      <c r="Q2655" t="e">
        <f>TableOMP[[#This Row],[Avg]]-$U$2*TableOMP[[#This Row],[StdDev]]</f>
        <v>#N/A</v>
      </c>
      <c r="R2655" t="e">
        <f>TableOMP[[#This Row],[Avg]]+$U$2*TableOMP[[#This Row],[StdDev]]</f>
        <v>#N/A</v>
      </c>
      <c r="S2655" t="e">
        <f>IF(AND(TableOMP[[#This Row],[total_time]]&gt;=TableOMP[[#This Row],[Low]], TableOMP[[#This Row],[total_time]]&lt;=TableOMP[[#This Row],[High]]),1,0)</f>
        <v>#N/A</v>
      </c>
    </row>
    <row r="2656" spans="11:19" x14ac:dyDescent="0.25">
      <c r="K2656" t="str">
        <f t="shared" si="41"/>
        <v/>
      </c>
      <c r="N26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56" t="e">
        <f>VLOOKUP(TableOMP[[#This Row],[Label]],TableAvg[],2,FALSE)</f>
        <v>#N/A</v>
      </c>
      <c r="P2656" t="e">
        <f>VLOOKUP(TableOMP[[#This Row],[Label]],TableAvg[],3,FALSE)</f>
        <v>#N/A</v>
      </c>
      <c r="Q2656" t="e">
        <f>TableOMP[[#This Row],[Avg]]-$U$2*TableOMP[[#This Row],[StdDev]]</f>
        <v>#N/A</v>
      </c>
      <c r="R2656" t="e">
        <f>TableOMP[[#This Row],[Avg]]+$U$2*TableOMP[[#This Row],[StdDev]]</f>
        <v>#N/A</v>
      </c>
      <c r="S2656" t="e">
        <f>IF(AND(TableOMP[[#This Row],[total_time]]&gt;=TableOMP[[#This Row],[Low]], TableOMP[[#This Row],[total_time]]&lt;=TableOMP[[#This Row],[High]]),1,0)</f>
        <v>#N/A</v>
      </c>
    </row>
    <row r="2657" spans="11:19" x14ac:dyDescent="0.25">
      <c r="K2657" t="str">
        <f t="shared" si="41"/>
        <v/>
      </c>
      <c r="N26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57" t="e">
        <f>VLOOKUP(TableOMP[[#This Row],[Label]],TableAvg[],2,FALSE)</f>
        <v>#N/A</v>
      </c>
      <c r="P2657" t="e">
        <f>VLOOKUP(TableOMP[[#This Row],[Label]],TableAvg[],3,FALSE)</f>
        <v>#N/A</v>
      </c>
      <c r="Q2657" t="e">
        <f>TableOMP[[#This Row],[Avg]]-$U$2*TableOMP[[#This Row],[StdDev]]</f>
        <v>#N/A</v>
      </c>
      <c r="R2657" t="e">
        <f>TableOMP[[#This Row],[Avg]]+$U$2*TableOMP[[#This Row],[StdDev]]</f>
        <v>#N/A</v>
      </c>
      <c r="S2657" t="e">
        <f>IF(AND(TableOMP[[#This Row],[total_time]]&gt;=TableOMP[[#This Row],[Low]], TableOMP[[#This Row],[total_time]]&lt;=TableOMP[[#This Row],[High]]),1,0)</f>
        <v>#N/A</v>
      </c>
    </row>
    <row r="2658" spans="11:19" x14ac:dyDescent="0.25">
      <c r="K2658" t="str">
        <f t="shared" si="41"/>
        <v/>
      </c>
      <c r="N26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58" t="e">
        <f>VLOOKUP(TableOMP[[#This Row],[Label]],TableAvg[],2,FALSE)</f>
        <v>#N/A</v>
      </c>
      <c r="P2658" t="e">
        <f>VLOOKUP(TableOMP[[#This Row],[Label]],TableAvg[],3,FALSE)</f>
        <v>#N/A</v>
      </c>
      <c r="Q2658" t="e">
        <f>TableOMP[[#This Row],[Avg]]-$U$2*TableOMP[[#This Row],[StdDev]]</f>
        <v>#N/A</v>
      </c>
      <c r="R2658" t="e">
        <f>TableOMP[[#This Row],[Avg]]+$U$2*TableOMP[[#This Row],[StdDev]]</f>
        <v>#N/A</v>
      </c>
      <c r="S2658" t="e">
        <f>IF(AND(TableOMP[[#This Row],[total_time]]&gt;=TableOMP[[#This Row],[Low]], TableOMP[[#This Row],[total_time]]&lt;=TableOMP[[#This Row],[High]]),1,0)</f>
        <v>#N/A</v>
      </c>
    </row>
    <row r="2659" spans="11:19" x14ac:dyDescent="0.25">
      <c r="K2659" t="str">
        <f t="shared" si="41"/>
        <v/>
      </c>
      <c r="N26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59" t="e">
        <f>VLOOKUP(TableOMP[[#This Row],[Label]],TableAvg[],2,FALSE)</f>
        <v>#N/A</v>
      </c>
      <c r="P2659" t="e">
        <f>VLOOKUP(TableOMP[[#This Row],[Label]],TableAvg[],3,FALSE)</f>
        <v>#N/A</v>
      </c>
      <c r="Q2659" t="e">
        <f>TableOMP[[#This Row],[Avg]]-$U$2*TableOMP[[#This Row],[StdDev]]</f>
        <v>#N/A</v>
      </c>
      <c r="R2659" t="e">
        <f>TableOMP[[#This Row],[Avg]]+$U$2*TableOMP[[#This Row],[StdDev]]</f>
        <v>#N/A</v>
      </c>
      <c r="S2659" t="e">
        <f>IF(AND(TableOMP[[#This Row],[total_time]]&gt;=TableOMP[[#This Row],[Low]], TableOMP[[#This Row],[total_time]]&lt;=TableOMP[[#This Row],[High]]),1,0)</f>
        <v>#N/A</v>
      </c>
    </row>
    <row r="2660" spans="11:19" x14ac:dyDescent="0.25">
      <c r="K2660" t="str">
        <f t="shared" si="41"/>
        <v/>
      </c>
      <c r="N26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60" t="e">
        <f>VLOOKUP(TableOMP[[#This Row],[Label]],TableAvg[],2,FALSE)</f>
        <v>#N/A</v>
      </c>
      <c r="P2660" t="e">
        <f>VLOOKUP(TableOMP[[#This Row],[Label]],TableAvg[],3,FALSE)</f>
        <v>#N/A</v>
      </c>
      <c r="Q2660" t="e">
        <f>TableOMP[[#This Row],[Avg]]-$U$2*TableOMP[[#This Row],[StdDev]]</f>
        <v>#N/A</v>
      </c>
      <c r="R2660" t="e">
        <f>TableOMP[[#This Row],[Avg]]+$U$2*TableOMP[[#This Row],[StdDev]]</f>
        <v>#N/A</v>
      </c>
      <c r="S2660" t="e">
        <f>IF(AND(TableOMP[[#This Row],[total_time]]&gt;=TableOMP[[#This Row],[Low]], TableOMP[[#This Row],[total_time]]&lt;=TableOMP[[#This Row],[High]]),1,0)</f>
        <v>#N/A</v>
      </c>
    </row>
    <row r="2661" spans="11:19" x14ac:dyDescent="0.25">
      <c r="K2661" t="str">
        <f t="shared" si="41"/>
        <v/>
      </c>
      <c r="N26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61" t="e">
        <f>VLOOKUP(TableOMP[[#This Row],[Label]],TableAvg[],2,FALSE)</f>
        <v>#N/A</v>
      </c>
      <c r="P2661" t="e">
        <f>VLOOKUP(TableOMP[[#This Row],[Label]],TableAvg[],3,FALSE)</f>
        <v>#N/A</v>
      </c>
      <c r="Q2661" t="e">
        <f>TableOMP[[#This Row],[Avg]]-$U$2*TableOMP[[#This Row],[StdDev]]</f>
        <v>#N/A</v>
      </c>
      <c r="R2661" t="e">
        <f>TableOMP[[#This Row],[Avg]]+$U$2*TableOMP[[#This Row],[StdDev]]</f>
        <v>#N/A</v>
      </c>
      <c r="S2661" t="e">
        <f>IF(AND(TableOMP[[#This Row],[total_time]]&gt;=TableOMP[[#This Row],[Low]], TableOMP[[#This Row],[total_time]]&lt;=TableOMP[[#This Row],[High]]),1,0)</f>
        <v>#N/A</v>
      </c>
    </row>
    <row r="2662" spans="11:19" x14ac:dyDescent="0.25">
      <c r="K2662" t="str">
        <f t="shared" si="41"/>
        <v/>
      </c>
      <c r="N26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62" t="e">
        <f>VLOOKUP(TableOMP[[#This Row],[Label]],TableAvg[],2,FALSE)</f>
        <v>#N/A</v>
      </c>
      <c r="P2662" t="e">
        <f>VLOOKUP(TableOMP[[#This Row],[Label]],TableAvg[],3,FALSE)</f>
        <v>#N/A</v>
      </c>
      <c r="Q2662" t="e">
        <f>TableOMP[[#This Row],[Avg]]-$U$2*TableOMP[[#This Row],[StdDev]]</f>
        <v>#N/A</v>
      </c>
      <c r="R2662" t="e">
        <f>TableOMP[[#This Row],[Avg]]+$U$2*TableOMP[[#This Row],[StdDev]]</f>
        <v>#N/A</v>
      </c>
      <c r="S2662" t="e">
        <f>IF(AND(TableOMP[[#This Row],[total_time]]&gt;=TableOMP[[#This Row],[Low]], TableOMP[[#This Row],[total_time]]&lt;=TableOMP[[#This Row],[High]]),1,0)</f>
        <v>#N/A</v>
      </c>
    </row>
    <row r="2663" spans="11:19" x14ac:dyDescent="0.25">
      <c r="K2663" t="str">
        <f t="shared" si="41"/>
        <v/>
      </c>
      <c r="N26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63" t="e">
        <f>VLOOKUP(TableOMP[[#This Row],[Label]],TableAvg[],2,FALSE)</f>
        <v>#N/A</v>
      </c>
      <c r="P2663" t="e">
        <f>VLOOKUP(TableOMP[[#This Row],[Label]],TableAvg[],3,FALSE)</f>
        <v>#N/A</v>
      </c>
      <c r="Q2663" t="e">
        <f>TableOMP[[#This Row],[Avg]]-$U$2*TableOMP[[#This Row],[StdDev]]</f>
        <v>#N/A</v>
      </c>
      <c r="R2663" t="e">
        <f>TableOMP[[#This Row],[Avg]]+$U$2*TableOMP[[#This Row],[StdDev]]</f>
        <v>#N/A</v>
      </c>
      <c r="S2663" t="e">
        <f>IF(AND(TableOMP[[#This Row],[total_time]]&gt;=TableOMP[[#This Row],[Low]], TableOMP[[#This Row],[total_time]]&lt;=TableOMP[[#This Row],[High]]),1,0)</f>
        <v>#N/A</v>
      </c>
    </row>
    <row r="2664" spans="11:19" x14ac:dyDescent="0.25">
      <c r="K2664" t="str">
        <f t="shared" si="41"/>
        <v/>
      </c>
      <c r="N26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64" t="e">
        <f>VLOOKUP(TableOMP[[#This Row],[Label]],TableAvg[],2,FALSE)</f>
        <v>#N/A</v>
      </c>
      <c r="P2664" t="e">
        <f>VLOOKUP(TableOMP[[#This Row],[Label]],TableAvg[],3,FALSE)</f>
        <v>#N/A</v>
      </c>
      <c r="Q2664" t="e">
        <f>TableOMP[[#This Row],[Avg]]-$U$2*TableOMP[[#This Row],[StdDev]]</f>
        <v>#N/A</v>
      </c>
      <c r="R2664" t="e">
        <f>TableOMP[[#This Row],[Avg]]+$U$2*TableOMP[[#This Row],[StdDev]]</f>
        <v>#N/A</v>
      </c>
      <c r="S2664" t="e">
        <f>IF(AND(TableOMP[[#This Row],[total_time]]&gt;=TableOMP[[#This Row],[Low]], TableOMP[[#This Row],[total_time]]&lt;=TableOMP[[#This Row],[High]]),1,0)</f>
        <v>#N/A</v>
      </c>
    </row>
    <row r="2665" spans="11:19" x14ac:dyDescent="0.25">
      <c r="K2665" t="str">
        <f t="shared" si="41"/>
        <v/>
      </c>
      <c r="N26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65" t="e">
        <f>VLOOKUP(TableOMP[[#This Row],[Label]],TableAvg[],2,FALSE)</f>
        <v>#N/A</v>
      </c>
      <c r="P2665" t="e">
        <f>VLOOKUP(TableOMP[[#This Row],[Label]],TableAvg[],3,FALSE)</f>
        <v>#N/A</v>
      </c>
      <c r="Q2665" t="e">
        <f>TableOMP[[#This Row],[Avg]]-$U$2*TableOMP[[#This Row],[StdDev]]</f>
        <v>#N/A</v>
      </c>
      <c r="R2665" t="e">
        <f>TableOMP[[#This Row],[Avg]]+$U$2*TableOMP[[#This Row],[StdDev]]</f>
        <v>#N/A</v>
      </c>
      <c r="S2665" t="e">
        <f>IF(AND(TableOMP[[#This Row],[total_time]]&gt;=TableOMP[[#This Row],[Low]], TableOMP[[#This Row],[total_time]]&lt;=TableOMP[[#This Row],[High]]),1,0)</f>
        <v>#N/A</v>
      </c>
    </row>
    <row r="2666" spans="11:19" x14ac:dyDescent="0.25">
      <c r="K2666" t="str">
        <f t="shared" si="41"/>
        <v/>
      </c>
      <c r="N26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66" t="e">
        <f>VLOOKUP(TableOMP[[#This Row],[Label]],TableAvg[],2,FALSE)</f>
        <v>#N/A</v>
      </c>
      <c r="P2666" t="e">
        <f>VLOOKUP(TableOMP[[#This Row],[Label]],TableAvg[],3,FALSE)</f>
        <v>#N/A</v>
      </c>
      <c r="Q2666" t="e">
        <f>TableOMP[[#This Row],[Avg]]-$U$2*TableOMP[[#This Row],[StdDev]]</f>
        <v>#N/A</v>
      </c>
      <c r="R2666" t="e">
        <f>TableOMP[[#This Row],[Avg]]+$U$2*TableOMP[[#This Row],[StdDev]]</f>
        <v>#N/A</v>
      </c>
      <c r="S2666" t="e">
        <f>IF(AND(TableOMP[[#This Row],[total_time]]&gt;=TableOMP[[#This Row],[Low]], TableOMP[[#This Row],[total_time]]&lt;=TableOMP[[#This Row],[High]]),1,0)</f>
        <v>#N/A</v>
      </c>
    </row>
    <row r="2667" spans="11:19" x14ac:dyDescent="0.25">
      <c r="K2667" t="str">
        <f t="shared" si="41"/>
        <v/>
      </c>
      <c r="N26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67" t="e">
        <f>VLOOKUP(TableOMP[[#This Row],[Label]],TableAvg[],2,FALSE)</f>
        <v>#N/A</v>
      </c>
      <c r="P2667" t="e">
        <f>VLOOKUP(TableOMP[[#This Row],[Label]],TableAvg[],3,FALSE)</f>
        <v>#N/A</v>
      </c>
      <c r="Q2667" t="e">
        <f>TableOMP[[#This Row],[Avg]]-$U$2*TableOMP[[#This Row],[StdDev]]</f>
        <v>#N/A</v>
      </c>
      <c r="R2667" t="e">
        <f>TableOMP[[#This Row],[Avg]]+$U$2*TableOMP[[#This Row],[StdDev]]</f>
        <v>#N/A</v>
      </c>
      <c r="S2667" t="e">
        <f>IF(AND(TableOMP[[#This Row],[total_time]]&gt;=TableOMP[[#This Row],[Low]], TableOMP[[#This Row],[total_time]]&lt;=TableOMP[[#This Row],[High]]),1,0)</f>
        <v>#N/A</v>
      </c>
    </row>
    <row r="2668" spans="11:19" x14ac:dyDescent="0.25">
      <c r="K2668" t="str">
        <f t="shared" si="41"/>
        <v/>
      </c>
      <c r="N26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68" t="e">
        <f>VLOOKUP(TableOMP[[#This Row],[Label]],TableAvg[],2,FALSE)</f>
        <v>#N/A</v>
      </c>
      <c r="P2668" t="e">
        <f>VLOOKUP(TableOMP[[#This Row],[Label]],TableAvg[],3,FALSE)</f>
        <v>#N/A</v>
      </c>
      <c r="Q2668" t="e">
        <f>TableOMP[[#This Row],[Avg]]-$U$2*TableOMP[[#This Row],[StdDev]]</f>
        <v>#N/A</v>
      </c>
      <c r="R2668" t="e">
        <f>TableOMP[[#This Row],[Avg]]+$U$2*TableOMP[[#This Row],[StdDev]]</f>
        <v>#N/A</v>
      </c>
      <c r="S2668" t="e">
        <f>IF(AND(TableOMP[[#This Row],[total_time]]&gt;=TableOMP[[#This Row],[Low]], TableOMP[[#This Row],[total_time]]&lt;=TableOMP[[#This Row],[High]]),1,0)</f>
        <v>#N/A</v>
      </c>
    </row>
    <row r="2669" spans="11:19" x14ac:dyDescent="0.25">
      <c r="K2669" t="str">
        <f t="shared" si="41"/>
        <v/>
      </c>
      <c r="N26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69" t="e">
        <f>VLOOKUP(TableOMP[[#This Row],[Label]],TableAvg[],2,FALSE)</f>
        <v>#N/A</v>
      </c>
      <c r="P2669" t="e">
        <f>VLOOKUP(TableOMP[[#This Row],[Label]],TableAvg[],3,FALSE)</f>
        <v>#N/A</v>
      </c>
      <c r="Q2669" t="e">
        <f>TableOMP[[#This Row],[Avg]]-$U$2*TableOMP[[#This Row],[StdDev]]</f>
        <v>#N/A</v>
      </c>
      <c r="R2669" t="e">
        <f>TableOMP[[#This Row],[Avg]]+$U$2*TableOMP[[#This Row],[StdDev]]</f>
        <v>#N/A</v>
      </c>
      <c r="S2669" t="e">
        <f>IF(AND(TableOMP[[#This Row],[total_time]]&gt;=TableOMP[[#This Row],[Low]], TableOMP[[#This Row],[total_time]]&lt;=TableOMP[[#This Row],[High]]),1,0)</f>
        <v>#N/A</v>
      </c>
    </row>
    <row r="2670" spans="11:19" x14ac:dyDescent="0.25">
      <c r="K2670" t="str">
        <f t="shared" si="41"/>
        <v/>
      </c>
      <c r="N26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70" t="e">
        <f>VLOOKUP(TableOMP[[#This Row],[Label]],TableAvg[],2,FALSE)</f>
        <v>#N/A</v>
      </c>
      <c r="P2670" t="e">
        <f>VLOOKUP(TableOMP[[#This Row],[Label]],TableAvg[],3,FALSE)</f>
        <v>#N/A</v>
      </c>
      <c r="Q2670" t="e">
        <f>TableOMP[[#This Row],[Avg]]-$U$2*TableOMP[[#This Row],[StdDev]]</f>
        <v>#N/A</v>
      </c>
      <c r="R2670" t="e">
        <f>TableOMP[[#This Row],[Avg]]+$U$2*TableOMP[[#This Row],[StdDev]]</f>
        <v>#N/A</v>
      </c>
      <c r="S2670" t="e">
        <f>IF(AND(TableOMP[[#This Row],[total_time]]&gt;=TableOMP[[#This Row],[Low]], TableOMP[[#This Row],[total_time]]&lt;=TableOMP[[#This Row],[High]]),1,0)</f>
        <v>#N/A</v>
      </c>
    </row>
    <row r="2671" spans="11:19" x14ac:dyDescent="0.25">
      <c r="K2671" t="str">
        <f t="shared" si="41"/>
        <v/>
      </c>
      <c r="N26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71" t="e">
        <f>VLOOKUP(TableOMP[[#This Row],[Label]],TableAvg[],2,FALSE)</f>
        <v>#N/A</v>
      </c>
      <c r="P2671" t="e">
        <f>VLOOKUP(TableOMP[[#This Row],[Label]],TableAvg[],3,FALSE)</f>
        <v>#N/A</v>
      </c>
      <c r="Q2671" t="e">
        <f>TableOMP[[#This Row],[Avg]]-$U$2*TableOMP[[#This Row],[StdDev]]</f>
        <v>#N/A</v>
      </c>
      <c r="R2671" t="e">
        <f>TableOMP[[#This Row],[Avg]]+$U$2*TableOMP[[#This Row],[StdDev]]</f>
        <v>#N/A</v>
      </c>
      <c r="S2671" t="e">
        <f>IF(AND(TableOMP[[#This Row],[total_time]]&gt;=TableOMP[[#This Row],[Low]], TableOMP[[#This Row],[total_time]]&lt;=TableOMP[[#This Row],[High]]),1,0)</f>
        <v>#N/A</v>
      </c>
    </row>
    <row r="2672" spans="11:19" x14ac:dyDescent="0.25">
      <c r="K2672" t="str">
        <f t="shared" si="41"/>
        <v/>
      </c>
      <c r="N26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72" t="e">
        <f>VLOOKUP(TableOMP[[#This Row],[Label]],TableAvg[],2,FALSE)</f>
        <v>#N/A</v>
      </c>
      <c r="P2672" t="e">
        <f>VLOOKUP(TableOMP[[#This Row],[Label]],TableAvg[],3,FALSE)</f>
        <v>#N/A</v>
      </c>
      <c r="Q2672" t="e">
        <f>TableOMP[[#This Row],[Avg]]-$U$2*TableOMP[[#This Row],[StdDev]]</f>
        <v>#N/A</v>
      </c>
      <c r="R2672" t="e">
        <f>TableOMP[[#This Row],[Avg]]+$U$2*TableOMP[[#This Row],[StdDev]]</f>
        <v>#N/A</v>
      </c>
      <c r="S2672" t="e">
        <f>IF(AND(TableOMP[[#This Row],[total_time]]&gt;=TableOMP[[#This Row],[Low]], TableOMP[[#This Row],[total_time]]&lt;=TableOMP[[#This Row],[High]]),1,0)</f>
        <v>#N/A</v>
      </c>
    </row>
    <row r="2673" spans="11:19" x14ac:dyDescent="0.25">
      <c r="K2673" t="str">
        <f t="shared" si="41"/>
        <v/>
      </c>
      <c r="N26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73" t="e">
        <f>VLOOKUP(TableOMP[[#This Row],[Label]],TableAvg[],2,FALSE)</f>
        <v>#N/A</v>
      </c>
      <c r="P2673" t="e">
        <f>VLOOKUP(TableOMP[[#This Row],[Label]],TableAvg[],3,FALSE)</f>
        <v>#N/A</v>
      </c>
      <c r="Q2673" t="e">
        <f>TableOMP[[#This Row],[Avg]]-$U$2*TableOMP[[#This Row],[StdDev]]</f>
        <v>#N/A</v>
      </c>
      <c r="R2673" t="e">
        <f>TableOMP[[#This Row],[Avg]]+$U$2*TableOMP[[#This Row],[StdDev]]</f>
        <v>#N/A</v>
      </c>
      <c r="S2673" t="e">
        <f>IF(AND(TableOMP[[#This Row],[total_time]]&gt;=TableOMP[[#This Row],[Low]], TableOMP[[#This Row],[total_time]]&lt;=TableOMP[[#This Row],[High]]),1,0)</f>
        <v>#N/A</v>
      </c>
    </row>
    <row r="2674" spans="11:19" x14ac:dyDescent="0.25">
      <c r="K2674" t="str">
        <f t="shared" si="41"/>
        <v/>
      </c>
      <c r="N26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74" t="e">
        <f>VLOOKUP(TableOMP[[#This Row],[Label]],TableAvg[],2,FALSE)</f>
        <v>#N/A</v>
      </c>
      <c r="P2674" t="e">
        <f>VLOOKUP(TableOMP[[#This Row],[Label]],TableAvg[],3,FALSE)</f>
        <v>#N/A</v>
      </c>
      <c r="Q2674" t="e">
        <f>TableOMP[[#This Row],[Avg]]-$U$2*TableOMP[[#This Row],[StdDev]]</f>
        <v>#N/A</v>
      </c>
      <c r="R2674" t="e">
        <f>TableOMP[[#This Row],[Avg]]+$U$2*TableOMP[[#This Row],[StdDev]]</f>
        <v>#N/A</v>
      </c>
      <c r="S2674" t="e">
        <f>IF(AND(TableOMP[[#This Row],[total_time]]&gt;=TableOMP[[#This Row],[Low]], TableOMP[[#This Row],[total_time]]&lt;=TableOMP[[#This Row],[High]]),1,0)</f>
        <v>#N/A</v>
      </c>
    </row>
    <row r="2675" spans="11:19" x14ac:dyDescent="0.25">
      <c r="K2675" t="str">
        <f t="shared" si="41"/>
        <v/>
      </c>
      <c r="N26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75" t="e">
        <f>VLOOKUP(TableOMP[[#This Row],[Label]],TableAvg[],2,FALSE)</f>
        <v>#N/A</v>
      </c>
      <c r="P2675" t="e">
        <f>VLOOKUP(TableOMP[[#This Row],[Label]],TableAvg[],3,FALSE)</f>
        <v>#N/A</v>
      </c>
      <c r="Q2675" t="e">
        <f>TableOMP[[#This Row],[Avg]]-$U$2*TableOMP[[#This Row],[StdDev]]</f>
        <v>#N/A</v>
      </c>
      <c r="R2675" t="e">
        <f>TableOMP[[#This Row],[Avg]]+$U$2*TableOMP[[#This Row],[StdDev]]</f>
        <v>#N/A</v>
      </c>
      <c r="S2675" t="e">
        <f>IF(AND(TableOMP[[#This Row],[total_time]]&gt;=TableOMP[[#This Row],[Low]], TableOMP[[#This Row],[total_time]]&lt;=TableOMP[[#This Row],[High]]),1,0)</f>
        <v>#N/A</v>
      </c>
    </row>
    <row r="2676" spans="11:19" x14ac:dyDescent="0.25">
      <c r="K2676" t="str">
        <f t="shared" si="41"/>
        <v/>
      </c>
      <c r="N26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76" t="e">
        <f>VLOOKUP(TableOMP[[#This Row],[Label]],TableAvg[],2,FALSE)</f>
        <v>#N/A</v>
      </c>
      <c r="P2676" t="e">
        <f>VLOOKUP(TableOMP[[#This Row],[Label]],TableAvg[],3,FALSE)</f>
        <v>#N/A</v>
      </c>
      <c r="Q2676" t="e">
        <f>TableOMP[[#This Row],[Avg]]-$U$2*TableOMP[[#This Row],[StdDev]]</f>
        <v>#N/A</v>
      </c>
      <c r="R2676" t="e">
        <f>TableOMP[[#This Row],[Avg]]+$U$2*TableOMP[[#This Row],[StdDev]]</f>
        <v>#N/A</v>
      </c>
      <c r="S2676" t="e">
        <f>IF(AND(TableOMP[[#This Row],[total_time]]&gt;=TableOMP[[#This Row],[Low]], TableOMP[[#This Row],[total_time]]&lt;=TableOMP[[#This Row],[High]]),1,0)</f>
        <v>#N/A</v>
      </c>
    </row>
    <row r="2677" spans="11:19" x14ac:dyDescent="0.25">
      <c r="K2677" t="str">
        <f t="shared" si="41"/>
        <v/>
      </c>
      <c r="N26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77" t="e">
        <f>VLOOKUP(TableOMP[[#This Row],[Label]],TableAvg[],2,FALSE)</f>
        <v>#N/A</v>
      </c>
      <c r="P2677" t="e">
        <f>VLOOKUP(TableOMP[[#This Row],[Label]],TableAvg[],3,FALSE)</f>
        <v>#N/A</v>
      </c>
      <c r="Q2677" t="e">
        <f>TableOMP[[#This Row],[Avg]]-$U$2*TableOMP[[#This Row],[StdDev]]</f>
        <v>#N/A</v>
      </c>
      <c r="R2677" t="e">
        <f>TableOMP[[#This Row],[Avg]]+$U$2*TableOMP[[#This Row],[StdDev]]</f>
        <v>#N/A</v>
      </c>
      <c r="S2677" t="e">
        <f>IF(AND(TableOMP[[#This Row],[total_time]]&gt;=TableOMP[[#This Row],[Low]], TableOMP[[#This Row],[total_time]]&lt;=TableOMP[[#This Row],[High]]),1,0)</f>
        <v>#N/A</v>
      </c>
    </row>
    <row r="2678" spans="11:19" x14ac:dyDescent="0.25">
      <c r="K2678" t="str">
        <f t="shared" si="41"/>
        <v/>
      </c>
      <c r="N26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78" t="e">
        <f>VLOOKUP(TableOMP[[#This Row],[Label]],TableAvg[],2,FALSE)</f>
        <v>#N/A</v>
      </c>
      <c r="P2678" t="e">
        <f>VLOOKUP(TableOMP[[#This Row],[Label]],TableAvg[],3,FALSE)</f>
        <v>#N/A</v>
      </c>
      <c r="Q2678" t="e">
        <f>TableOMP[[#This Row],[Avg]]-$U$2*TableOMP[[#This Row],[StdDev]]</f>
        <v>#N/A</v>
      </c>
      <c r="R2678" t="e">
        <f>TableOMP[[#This Row],[Avg]]+$U$2*TableOMP[[#This Row],[StdDev]]</f>
        <v>#N/A</v>
      </c>
      <c r="S2678" t="e">
        <f>IF(AND(TableOMP[[#This Row],[total_time]]&gt;=TableOMP[[#This Row],[Low]], TableOMP[[#This Row],[total_time]]&lt;=TableOMP[[#This Row],[High]]),1,0)</f>
        <v>#N/A</v>
      </c>
    </row>
    <row r="2679" spans="11:19" x14ac:dyDescent="0.25">
      <c r="K2679" t="str">
        <f t="shared" si="41"/>
        <v/>
      </c>
      <c r="N26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79" t="e">
        <f>VLOOKUP(TableOMP[[#This Row],[Label]],TableAvg[],2,FALSE)</f>
        <v>#N/A</v>
      </c>
      <c r="P2679" t="e">
        <f>VLOOKUP(TableOMP[[#This Row],[Label]],TableAvg[],3,FALSE)</f>
        <v>#N/A</v>
      </c>
      <c r="Q2679" t="e">
        <f>TableOMP[[#This Row],[Avg]]-$U$2*TableOMP[[#This Row],[StdDev]]</f>
        <v>#N/A</v>
      </c>
      <c r="R2679" t="e">
        <f>TableOMP[[#This Row],[Avg]]+$U$2*TableOMP[[#This Row],[StdDev]]</f>
        <v>#N/A</v>
      </c>
      <c r="S2679" t="e">
        <f>IF(AND(TableOMP[[#This Row],[total_time]]&gt;=TableOMP[[#This Row],[Low]], TableOMP[[#This Row],[total_time]]&lt;=TableOMP[[#This Row],[High]]),1,0)</f>
        <v>#N/A</v>
      </c>
    </row>
    <row r="2680" spans="11:19" x14ac:dyDescent="0.25">
      <c r="K2680" t="str">
        <f t="shared" si="41"/>
        <v/>
      </c>
      <c r="N26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80" t="e">
        <f>VLOOKUP(TableOMP[[#This Row],[Label]],TableAvg[],2,FALSE)</f>
        <v>#N/A</v>
      </c>
      <c r="P2680" t="e">
        <f>VLOOKUP(TableOMP[[#This Row],[Label]],TableAvg[],3,FALSE)</f>
        <v>#N/A</v>
      </c>
      <c r="Q2680" t="e">
        <f>TableOMP[[#This Row],[Avg]]-$U$2*TableOMP[[#This Row],[StdDev]]</f>
        <v>#N/A</v>
      </c>
      <c r="R2680" t="e">
        <f>TableOMP[[#This Row],[Avg]]+$U$2*TableOMP[[#This Row],[StdDev]]</f>
        <v>#N/A</v>
      </c>
      <c r="S2680" t="e">
        <f>IF(AND(TableOMP[[#This Row],[total_time]]&gt;=TableOMP[[#This Row],[Low]], TableOMP[[#This Row],[total_time]]&lt;=TableOMP[[#This Row],[High]]),1,0)</f>
        <v>#N/A</v>
      </c>
    </row>
    <row r="2681" spans="11:19" x14ac:dyDescent="0.25">
      <c r="K2681" t="str">
        <f t="shared" si="41"/>
        <v/>
      </c>
      <c r="N26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81" t="e">
        <f>VLOOKUP(TableOMP[[#This Row],[Label]],TableAvg[],2,FALSE)</f>
        <v>#N/A</v>
      </c>
      <c r="P2681" t="e">
        <f>VLOOKUP(TableOMP[[#This Row],[Label]],TableAvg[],3,FALSE)</f>
        <v>#N/A</v>
      </c>
      <c r="Q2681" t="e">
        <f>TableOMP[[#This Row],[Avg]]-$U$2*TableOMP[[#This Row],[StdDev]]</f>
        <v>#N/A</v>
      </c>
      <c r="R2681" t="e">
        <f>TableOMP[[#This Row],[Avg]]+$U$2*TableOMP[[#This Row],[StdDev]]</f>
        <v>#N/A</v>
      </c>
      <c r="S2681" t="e">
        <f>IF(AND(TableOMP[[#This Row],[total_time]]&gt;=TableOMP[[#This Row],[Low]], TableOMP[[#This Row],[total_time]]&lt;=TableOMP[[#This Row],[High]]),1,0)</f>
        <v>#N/A</v>
      </c>
    </row>
    <row r="2682" spans="11:19" x14ac:dyDescent="0.25">
      <c r="K2682" t="str">
        <f t="shared" si="41"/>
        <v/>
      </c>
      <c r="N26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82" t="e">
        <f>VLOOKUP(TableOMP[[#This Row],[Label]],TableAvg[],2,FALSE)</f>
        <v>#N/A</v>
      </c>
      <c r="P2682" t="e">
        <f>VLOOKUP(TableOMP[[#This Row],[Label]],TableAvg[],3,FALSE)</f>
        <v>#N/A</v>
      </c>
      <c r="Q2682" t="e">
        <f>TableOMP[[#This Row],[Avg]]-$U$2*TableOMP[[#This Row],[StdDev]]</f>
        <v>#N/A</v>
      </c>
      <c r="R2682" t="e">
        <f>TableOMP[[#This Row],[Avg]]+$U$2*TableOMP[[#This Row],[StdDev]]</f>
        <v>#N/A</v>
      </c>
      <c r="S2682" t="e">
        <f>IF(AND(TableOMP[[#This Row],[total_time]]&gt;=TableOMP[[#This Row],[Low]], TableOMP[[#This Row],[total_time]]&lt;=TableOMP[[#This Row],[High]]),1,0)</f>
        <v>#N/A</v>
      </c>
    </row>
    <row r="2683" spans="11:19" x14ac:dyDescent="0.25">
      <c r="K2683" t="str">
        <f t="shared" si="41"/>
        <v/>
      </c>
      <c r="N26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83" t="e">
        <f>VLOOKUP(TableOMP[[#This Row],[Label]],TableAvg[],2,FALSE)</f>
        <v>#N/A</v>
      </c>
      <c r="P2683" t="e">
        <f>VLOOKUP(TableOMP[[#This Row],[Label]],TableAvg[],3,FALSE)</f>
        <v>#N/A</v>
      </c>
      <c r="Q2683" t="e">
        <f>TableOMP[[#This Row],[Avg]]-$U$2*TableOMP[[#This Row],[StdDev]]</f>
        <v>#N/A</v>
      </c>
      <c r="R2683" t="e">
        <f>TableOMP[[#This Row],[Avg]]+$U$2*TableOMP[[#This Row],[StdDev]]</f>
        <v>#N/A</v>
      </c>
      <c r="S2683" t="e">
        <f>IF(AND(TableOMP[[#This Row],[total_time]]&gt;=TableOMP[[#This Row],[Low]], TableOMP[[#This Row],[total_time]]&lt;=TableOMP[[#This Row],[High]]),1,0)</f>
        <v>#N/A</v>
      </c>
    </row>
    <row r="2684" spans="11:19" x14ac:dyDescent="0.25">
      <c r="K2684" t="str">
        <f t="shared" si="41"/>
        <v/>
      </c>
      <c r="N26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84" t="e">
        <f>VLOOKUP(TableOMP[[#This Row],[Label]],TableAvg[],2,FALSE)</f>
        <v>#N/A</v>
      </c>
      <c r="P2684" t="e">
        <f>VLOOKUP(TableOMP[[#This Row],[Label]],TableAvg[],3,FALSE)</f>
        <v>#N/A</v>
      </c>
      <c r="Q2684" t="e">
        <f>TableOMP[[#This Row],[Avg]]-$U$2*TableOMP[[#This Row],[StdDev]]</f>
        <v>#N/A</v>
      </c>
      <c r="R2684" t="e">
        <f>TableOMP[[#This Row],[Avg]]+$U$2*TableOMP[[#This Row],[StdDev]]</f>
        <v>#N/A</v>
      </c>
      <c r="S2684" t="e">
        <f>IF(AND(TableOMP[[#This Row],[total_time]]&gt;=TableOMP[[#This Row],[Low]], TableOMP[[#This Row],[total_time]]&lt;=TableOMP[[#This Row],[High]]),1,0)</f>
        <v>#N/A</v>
      </c>
    </row>
    <row r="2685" spans="11:19" x14ac:dyDescent="0.25">
      <c r="K2685" t="str">
        <f t="shared" si="41"/>
        <v/>
      </c>
      <c r="N26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85" t="e">
        <f>VLOOKUP(TableOMP[[#This Row],[Label]],TableAvg[],2,FALSE)</f>
        <v>#N/A</v>
      </c>
      <c r="P2685" t="e">
        <f>VLOOKUP(TableOMP[[#This Row],[Label]],TableAvg[],3,FALSE)</f>
        <v>#N/A</v>
      </c>
      <c r="Q2685" t="e">
        <f>TableOMP[[#This Row],[Avg]]-$U$2*TableOMP[[#This Row],[StdDev]]</f>
        <v>#N/A</v>
      </c>
      <c r="R2685" t="e">
        <f>TableOMP[[#This Row],[Avg]]+$U$2*TableOMP[[#This Row],[StdDev]]</f>
        <v>#N/A</v>
      </c>
      <c r="S2685" t="e">
        <f>IF(AND(TableOMP[[#This Row],[total_time]]&gt;=TableOMP[[#This Row],[Low]], TableOMP[[#This Row],[total_time]]&lt;=TableOMP[[#This Row],[High]]),1,0)</f>
        <v>#N/A</v>
      </c>
    </row>
    <row r="2686" spans="11:19" x14ac:dyDescent="0.25">
      <c r="K2686" t="str">
        <f t="shared" si="41"/>
        <v/>
      </c>
      <c r="N26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86" t="e">
        <f>VLOOKUP(TableOMP[[#This Row],[Label]],TableAvg[],2,FALSE)</f>
        <v>#N/A</v>
      </c>
      <c r="P2686" t="e">
        <f>VLOOKUP(TableOMP[[#This Row],[Label]],TableAvg[],3,FALSE)</f>
        <v>#N/A</v>
      </c>
      <c r="Q2686" t="e">
        <f>TableOMP[[#This Row],[Avg]]-$U$2*TableOMP[[#This Row],[StdDev]]</f>
        <v>#N/A</v>
      </c>
      <c r="R2686" t="e">
        <f>TableOMP[[#This Row],[Avg]]+$U$2*TableOMP[[#This Row],[StdDev]]</f>
        <v>#N/A</v>
      </c>
      <c r="S2686" t="e">
        <f>IF(AND(TableOMP[[#This Row],[total_time]]&gt;=TableOMP[[#This Row],[Low]], TableOMP[[#This Row],[total_time]]&lt;=TableOMP[[#This Row],[High]]),1,0)</f>
        <v>#N/A</v>
      </c>
    </row>
    <row r="2687" spans="11:19" x14ac:dyDescent="0.25">
      <c r="K2687" t="str">
        <f t="shared" si="41"/>
        <v/>
      </c>
      <c r="N26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87" t="e">
        <f>VLOOKUP(TableOMP[[#This Row],[Label]],TableAvg[],2,FALSE)</f>
        <v>#N/A</v>
      </c>
      <c r="P2687" t="e">
        <f>VLOOKUP(TableOMP[[#This Row],[Label]],TableAvg[],3,FALSE)</f>
        <v>#N/A</v>
      </c>
      <c r="Q2687" t="e">
        <f>TableOMP[[#This Row],[Avg]]-$U$2*TableOMP[[#This Row],[StdDev]]</f>
        <v>#N/A</v>
      </c>
      <c r="R2687" t="e">
        <f>TableOMP[[#This Row],[Avg]]+$U$2*TableOMP[[#This Row],[StdDev]]</f>
        <v>#N/A</v>
      </c>
      <c r="S2687" t="e">
        <f>IF(AND(TableOMP[[#This Row],[total_time]]&gt;=TableOMP[[#This Row],[Low]], TableOMP[[#This Row],[total_time]]&lt;=TableOMP[[#This Row],[High]]),1,0)</f>
        <v>#N/A</v>
      </c>
    </row>
    <row r="2688" spans="11:19" x14ac:dyDescent="0.25">
      <c r="K2688" t="str">
        <f t="shared" si="41"/>
        <v/>
      </c>
      <c r="N26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88" t="e">
        <f>VLOOKUP(TableOMP[[#This Row],[Label]],TableAvg[],2,FALSE)</f>
        <v>#N/A</v>
      </c>
      <c r="P2688" t="e">
        <f>VLOOKUP(TableOMP[[#This Row],[Label]],TableAvg[],3,FALSE)</f>
        <v>#N/A</v>
      </c>
      <c r="Q2688" t="e">
        <f>TableOMP[[#This Row],[Avg]]-$U$2*TableOMP[[#This Row],[StdDev]]</f>
        <v>#N/A</v>
      </c>
      <c r="R2688" t="e">
        <f>TableOMP[[#This Row],[Avg]]+$U$2*TableOMP[[#This Row],[StdDev]]</f>
        <v>#N/A</v>
      </c>
      <c r="S2688" t="e">
        <f>IF(AND(TableOMP[[#This Row],[total_time]]&gt;=TableOMP[[#This Row],[Low]], TableOMP[[#This Row],[total_time]]&lt;=TableOMP[[#This Row],[High]]),1,0)</f>
        <v>#N/A</v>
      </c>
    </row>
    <row r="2689" spans="11:19" x14ac:dyDescent="0.25">
      <c r="K2689" t="str">
        <f t="shared" si="41"/>
        <v/>
      </c>
      <c r="N26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89" t="e">
        <f>VLOOKUP(TableOMP[[#This Row],[Label]],TableAvg[],2,FALSE)</f>
        <v>#N/A</v>
      </c>
      <c r="P2689" t="e">
        <f>VLOOKUP(TableOMP[[#This Row],[Label]],TableAvg[],3,FALSE)</f>
        <v>#N/A</v>
      </c>
      <c r="Q2689" t="e">
        <f>TableOMP[[#This Row],[Avg]]-$U$2*TableOMP[[#This Row],[StdDev]]</f>
        <v>#N/A</v>
      </c>
      <c r="R2689" t="e">
        <f>TableOMP[[#This Row],[Avg]]+$U$2*TableOMP[[#This Row],[StdDev]]</f>
        <v>#N/A</v>
      </c>
      <c r="S2689" t="e">
        <f>IF(AND(TableOMP[[#This Row],[total_time]]&gt;=TableOMP[[#This Row],[Low]], TableOMP[[#This Row],[total_time]]&lt;=TableOMP[[#This Row],[High]]),1,0)</f>
        <v>#N/A</v>
      </c>
    </row>
    <row r="2690" spans="11:19" x14ac:dyDescent="0.25">
      <c r="K2690" t="str">
        <f t="shared" si="41"/>
        <v/>
      </c>
      <c r="N26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90" t="e">
        <f>VLOOKUP(TableOMP[[#This Row],[Label]],TableAvg[],2,FALSE)</f>
        <v>#N/A</v>
      </c>
      <c r="P2690" t="e">
        <f>VLOOKUP(TableOMP[[#This Row],[Label]],TableAvg[],3,FALSE)</f>
        <v>#N/A</v>
      </c>
      <c r="Q2690" t="e">
        <f>TableOMP[[#This Row],[Avg]]-$U$2*TableOMP[[#This Row],[StdDev]]</f>
        <v>#N/A</v>
      </c>
      <c r="R2690" t="e">
        <f>TableOMP[[#This Row],[Avg]]+$U$2*TableOMP[[#This Row],[StdDev]]</f>
        <v>#N/A</v>
      </c>
      <c r="S2690" t="e">
        <f>IF(AND(TableOMP[[#This Row],[total_time]]&gt;=TableOMP[[#This Row],[Low]], TableOMP[[#This Row],[total_time]]&lt;=TableOMP[[#This Row],[High]]),1,0)</f>
        <v>#N/A</v>
      </c>
    </row>
    <row r="2691" spans="11:19" x14ac:dyDescent="0.25">
      <c r="K2691" t="str">
        <f t="shared" ref="K2691:K2754" si="42">MID(M2691,22,1)</f>
        <v/>
      </c>
      <c r="N26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91" t="e">
        <f>VLOOKUP(TableOMP[[#This Row],[Label]],TableAvg[],2,FALSE)</f>
        <v>#N/A</v>
      </c>
      <c r="P2691" t="e">
        <f>VLOOKUP(TableOMP[[#This Row],[Label]],TableAvg[],3,FALSE)</f>
        <v>#N/A</v>
      </c>
      <c r="Q2691" t="e">
        <f>TableOMP[[#This Row],[Avg]]-$U$2*TableOMP[[#This Row],[StdDev]]</f>
        <v>#N/A</v>
      </c>
      <c r="R2691" t="e">
        <f>TableOMP[[#This Row],[Avg]]+$U$2*TableOMP[[#This Row],[StdDev]]</f>
        <v>#N/A</v>
      </c>
      <c r="S2691" t="e">
        <f>IF(AND(TableOMP[[#This Row],[total_time]]&gt;=TableOMP[[#This Row],[Low]], TableOMP[[#This Row],[total_time]]&lt;=TableOMP[[#This Row],[High]]),1,0)</f>
        <v>#N/A</v>
      </c>
    </row>
    <row r="2692" spans="11:19" x14ac:dyDescent="0.25">
      <c r="K2692" t="str">
        <f t="shared" si="42"/>
        <v/>
      </c>
      <c r="N26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92" t="e">
        <f>VLOOKUP(TableOMP[[#This Row],[Label]],TableAvg[],2,FALSE)</f>
        <v>#N/A</v>
      </c>
      <c r="P2692" t="e">
        <f>VLOOKUP(TableOMP[[#This Row],[Label]],TableAvg[],3,FALSE)</f>
        <v>#N/A</v>
      </c>
      <c r="Q2692" t="e">
        <f>TableOMP[[#This Row],[Avg]]-$U$2*TableOMP[[#This Row],[StdDev]]</f>
        <v>#N/A</v>
      </c>
      <c r="R2692" t="e">
        <f>TableOMP[[#This Row],[Avg]]+$U$2*TableOMP[[#This Row],[StdDev]]</f>
        <v>#N/A</v>
      </c>
      <c r="S2692" t="e">
        <f>IF(AND(TableOMP[[#This Row],[total_time]]&gt;=TableOMP[[#This Row],[Low]], TableOMP[[#This Row],[total_time]]&lt;=TableOMP[[#This Row],[High]]),1,0)</f>
        <v>#N/A</v>
      </c>
    </row>
    <row r="2693" spans="11:19" x14ac:dyDescent="0.25">
      <c r="K2693" t="str">
        <f t="shared" si="42"/>
        <v/>
      </c>
      <c r="N26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93" t="e">
        <f>VLOOKUP(TableOMP[[#This Row],[Label]],TableAvg[],2,FALSE)</f>
        <v>#N/A</v>
      </c>
      <c r="P2693" t="e">
        <f>VLOOKUP(TableOMP[[#This Row],[Label]],TableAvg[],3,FALSE)</f>
        <v>#N/A</v>
      </c>
      <c r="Q2693" t="e">
        <f>TableOMP[[#This Row],[Avg]]-$U$2*TableOMP[[#This Row],[StdDev]]</f>
        <v>#N/A</v>
      </c>
      <c r="R2693" t="e">
        <f>TableOMP[[#This Row],[Avg]]+$U$2*TableOMP[[#This Row],[StdDev]]</f>
        <v>#N/A</v>
      </c>
      <c r="S2693" t="e">
        <f>IF(AND(TableOMP[[#This Row],[total_time]]&gt;=TableOMP[[#This Row],[Low]], TableOMP[[#This Row],[total_time]]&lt;=TableOMP[[#This Row],[High]]),1,0)</f>
        <v>#N/A</v>
      </c>
    </row>
    <row r="2694" spans="11:19" x14ac:dyDescent="0.25">
      <c r="K2694" t="str">
        <f t="shared" si="42"/>
        <v/>
      </c>
      <c r="N26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94" t="e">
        <f>VLOOKUP(TableOMP[[#This Row],[Label]],TableAvg[],2,FALSE)</f>
        <v>#N/A</v>
      </c>
      <c r="P2694" t="e">
        <f>VLOOKUP(TableOMP[[#This Row],[Label]],TableAvg[],3,FALSE)</f>
        <v>#N/A</v>
      </c>
      <c r="Q2694" t="e">
        <f>TableOMP[[#This Row],[Avg]]-$U$2*TableOMP[[#This Row],[StdDev]]</f>
        <v>#N/A</v>
      </c>
      <c r="R2694" t="e">
        <f>TableOMP[[#This Row],[Avg]]+$U$2*TableOMP[[#This Row],[StdDev]]</f>
        <v>#N/A</v>
      </c>
      <c r="S2694" t="e">
        <f>IF(AND(TableOMP[[#This Row],[total_time]]&gt;=TableOMP[[#This Row],[Low]], TableOMP[[#This Row],[total_time]]&lt;=TableOMP[[#This Row],[High]]),1,0)</f>
        <v>#N/A</v>
      </c>
    </row>
    <row r="2695" spans="11:19" x14ac:dyDescent="0.25">
      <c r="K2695" t="str">
        <f t="shared" si="42"/>
        <v/>
      </c>
      <c r="N26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95" t="e">
        <f>VLOOKUP(TableOMP[[#This Row],[Label]],TableAvg[],2,FALSE)</f>
        <v>#N/A</v>
      </c>
      <c r="P2695" t="e">
        <f>VLOOKUP(TableOMP[[#This Row],[Label]],TableAvg[],3,FALSE)</f>
        <v>#N/A</v>
      </c>
      <c r="Q2695" t="e">
        <f>TableOMP[[#This Row],[Avg]]-$U$2*TableOMP[[#This Row],[StdDev]]</f>
        <v>#N/A</v>
      </c>
      <c r="R2695" t="e">
        <f>TableOMP[[#This Row],[Avg]]+$U$2*TableOMP[[#This Row],[StdDev]]</f>
        <v>#N/A</v>
      </c>
      <c r="S2695" t="e">
        <f>IF(AND(TableOMP[[#This Row],[total_time]]&gt;=TableOMP[[#This Row],[Low]], TableOMP[[#This Row],[total_time]]&lt;=TableOMP[[#This Row],[High]]),1,0)</f>
        <v>#N/A</v>
      </c>
    </row>
    <row r="2696" spans="11:19" x14ac:dyDescent="0.25">
      <c r="K2696" t="str">
        <f t="shared" si="42"/>
        <v/>
      </c>
      <c r="N26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96" t="e">
        <f>VLOOKUP(TableOMP[[#This Row],[Label]],TableAvg[],2,FALSE)</f>
        <v>#N/A</v>
      </c>
      <c r="P2696" t="e">
        <f>VLOOKUP(TableOMP[[#This Row],[Label]],TableAvg[],3,FALSE)</f>
        <v>#N/A</v>
      </c>
      <c r="Q2696" t="e">
        <f>TableOMP[[#This Row],[Avg]]-$U$2*TableOMP[[#This Row],[StdDev]]</f>
        <v>#N/A</v>
      </c>
      <c r="R2696" t="e">
        <f>TableOMP[[#This Row],[Avg]]+$U$2*TableOMP[[#This Row],[StdDev]]</f>
        <v>#N/A</v>
      </c>
      <c r="S2696" t="e">
        <f>IF(AND(TableOMP[[#This Row],[total_time]]&gt;=TableOMP[[#This Row],[Low]], TableOMP[[#This Row],[total_time]]&lt;=TableOMP[[#This Row],[High]]),1,0)</f>
        <v>#N/A</v>
      </c>
    </row>
    <row r="2697" spans="11:19" x14ac:dyDescent="0.25">
      <c r="K2697" t="str">
        <f t="shared" si="42"/>
        <v/>
      </c>
      <c r="N26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97" t="e">
        <f>VLOOKUP(TableOMP[[#This Row],[Label]],TableAvg[],2,FALSE)</f>
        <v>#N/A</v>
      </c>
      <c r="P2697" t="e">
        <f>VLOOKUP(TableOMP[[#This Row],[Label]],TableAvg[],3,FALSE)</f>
        <v>#N/A</v>
      </c>
      <c r="Q2697" t="e">
        <f>TableOMP[[#This Row],[Avg]]-$U$2*TableOMP[[#This Row],[StdDev]]</f>
        <v>#N/A</v>
      </c>
      <c r="R2697" t="e">
        <f>TableOMP[[#This Row],[Avg]]+$U$2*TableOMP[[#This Row],[StdDev]]</f>
        <v>#N/A</v>
      </c>
      <c r="S2697" t="e">
        <f>IF(AND(TableOMP[[#This Row],[total_time]]&gt;=TableOMP[[#This Row],[Low]], TableOMP[[#This Row],[total_time]]&lt;=TableOMP[[#This Row],[High]]),1,0)</f>
        <v>#N/A</v>
      </c>
    </row>
    <row r="2698" spans="11:19" x14ac:dyDescent="0.25">
      <c r="K2698" t="str">
        <f t="shared" si="42"/>
        <v/>
      </c>
      <c r="N26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98" t="e">
        <f>VLOOKUP(TableOMP[[#This Row],[Label]],TableAvg[],2,FALSE)</f>
        <v>#N/A</v>
      </c>
      <c r="P2698" t="e">
        <f>VLOOKUP(TableOMP[[#This Row],[Label]],TableAvg[],3,FALSE)</f>
        <v>#N/A</v>
      </c>
      <c r="Q2698" t="e">
        <f>TableOMP[[#This Row],[Avg]]-$U$2*TableOMP[[#This Row],[StdDev]]</f>
        <v>#N/A</v>
      </c>
      <c r="R2698" t="e">
        <f>TableOMP[[#This Row],[Avg]]+$U$2*TableOMP[[#This Row],[StdDev]]</f>
        <v>#N/A</v>
      </c>
      <c r="S2698" t="e">
        <f>IF(AND(TableOMP[[#This Row],[total_time]]&gt;=TableOMP[[#This Row],[Low]], TableOMP[[#This Row],[total_time]]&lt;=TableOMP[[#This Row],[High]]),1,0)</f>
        <v>#N/A</v>
      </c>
    </row>
    <row r="2699" spans="11:19" x14ac:dyDescent="0.25">
      <c r="K2699" t="str">
        <f t="shared" si="42"/>
        <v/>
      </c>
      <c r="N26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699" t="e">
        <f>VLOOKUP(TableOMP[[#This Row],[Label]],TableAvg[],2,FALSE)</f>
        <v>#N/A</v>
      </c>
      <c r="P2699" t="e">
        <f>VLOOKUP(TableOMP[[#This Row],[Label]],TableAvg[],3,FALSE)</f>
        <v>#N/A</v>
      </c>
      <c r="Q2699" t="e">
        <f>TableOMP[[#This Row],[Avg]]-$U$2*TableOMP[[#This Row],[StdDev]]</f>
        <v>#N/A</v>
      </c>
      <c r="R2699" t="e">
        <f>TableOMP[[#This Row],[Avg]]+$U$2*TableOMP[[#This Row],[StdDev]]</f>
        <v>#N/A</v>
      </c>
      <c r="S2699" t="e">
        <f>IF(AND(TableOMP[[#This Row],[total_time]]&gt;=TableOMP[[#This Row],[Low]], TableOMP[[#This Row],[total_time]]&lt;=TableOMP[[#This Row],[High]]),1,0)</f>
        <v>#N/A</v>
      </c>
    </row>
    <row r="2700" spans="11:19" x14ac:dyDescent="0.25">
      <c r="K2700" t="str">
        <f t="shared" si="42"/>
        <v/>
      </c>
      <c r="N27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00" t="e">
        <f>VLOOKUP(TableOMP[[#This Row],[Label]],TableAvg[],2,FALSE)</f>
        <v>#N/A</v>
      </c>
      <c r="P2700" t="e">
        <f>VLOOKUP(TableOMP[[#This Row],[Label]],TableAvg[],3,FALSE)</f>
        <v>#N/A</v>
      </c>
      <c r="Q2700" t="e">
        <f>TableOMP[[#This Row],[Avg]]-$U$2*TableOMP[[#This Row],[StdDev]]</f>
        <v>#N/A</v>
      </c>
      <c r="R2700" t="e">
        <f>TableOMP[[#This Row],[Avg]]+$U$2*TableOMP[[#This Row],[StdDev]]</f>
        <v>#N/A</v>
      </c>
      <c r="S2700" t="e">
        <f>IF(AND(TableOMP[[#This Row],[total_time]]&gt;=TableOMP[[#This Row],[Low]], TableOMP[[#This Row],[total_time]]&lt;=TableOMP[[#This Row],[High]]),1,0)</f>
        <v>#N/A</v>
      </c>
    </row>
    <row r="2701" spans="11:19" x14ac:dyDescent="0.25">
      <c r="K2701" t="str">
        <f t="shared" si="42"/>
        <v/>
      </c>
      <c r="N27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01" t="e">
        <f>VLOOKUP(TableOMP[[#This Row],[Label]],TableAvg[],2,FALSE)</f>
        <v>#N/A</v>
      </c>
      <c r="P2701" t="e">
        <f>VLOOKUP(TableOMP[[#This Row],[Label]],TableAvg[],3,FALSE)</f>
        <v>#N/A</v>
      </c>
      <c r="Q2701" t="e">
        <f>TableOMP[[#This Row],[Avg]]-$U$2*TableOMP[[#This Row],[StdDev]]</f>
        <v>#N/A</v>
      </c>
      <c r="R2701" t="e">
        <f>TableOMP[[#This Row],[Avg]]+$U$2*TableOMP[[#This Row],[StdDev]]</f>
        <v>#N/A</v>
      </c>
      <c r="S2701" t="e">
        <f>IF(AND(TableOMP[[#This Row],[total_time]]&gt;=TableOMP[[#This Row],[Low]], TableOMP[[#This Row],[total_time]]&lt;=TableOMP[[#This Row],[High]]),1,0)</f>
        <v>#N/A</v>
      </c>
    </row>
    <row r="2702" spans="11:19" x14ac:dyDescent="0.25">
      <c r="K2702" t="str">
        <f t="shared" si="42"/>
        <v/>
      </c>
      <c r="N27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02" t="e">
        <f>VLOOKUP(TableOMP[[#This Row],[Label]],TableAvg[],2,FALSE)</f>
        <v>#N/A</v>
      </c>
      <c r="P2702" t="e">
        <f>VLOOKUP(TableOMP[[#This Row],[Label]],TableAvg[],3,FALSE)</f>
        <v>#N/A</v>
      </c>
      <c r="Q2702" t="e">
        <f>TableOMP[[#This Row],[Avg]]-$U$2*TableOMP[[#This Row],[StdDev]]</f>
        <v>#N/A</v>
      </c>
      <c r="R2702" t="e">
        <f>TableOMP[[#This Row],[Avg]]+$U$2*TableOMP[[#This Row],[StdDev]]</f>
        <v>#N/A</v>
      </c>
      <c r="S2702" t="e">
        <f>IF(AND(TableOMP[[#This Row],[total_time]]&gt;=TableOMP[[#This Row],[Low]], TableOMP[[#This Row],[total_time]]&lt;=TableOMP[[#This Row],[High]]),1,0)</f>
        <v>#N/A</v>
      </c>
    </row>
    <row r="2703" spans="11:19" x14ac:dyDescent="0.25">
      <c r="K2703" t="str">
        <f t="shared" si="42"/>
        <v/>
      </c>
      <c r="N27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03" t="e">
        <f>VLOOKUP(TableOMP[[#This Row],[Label]],TableAvg[],2,FALSE)</f>
        <v>#N/A</v>
      </c>
      <c r="P2703" t="e">
        <f>VLOOKUP(TableOMP[[#This Row],[Label]],TableAvg[],3,FALSE)</f>
        <v>#N/A</v>
      </c>
      <c r="Q2703" t="e">
        <f>TableOMP[[#This Row],[Avg]]-$U$2*TableOMP[[#This Row],[StdDev]]</f>
        <v>#N/A</v>
      </c>
      <c r="R2703" t="e">
        <f>TableOMP[[#This Row],[Avg]]+$U$2*TableOMP[[#This Row],[StdDev]]</f>
        <v>#N/A</v>
      </c>
      <c r="S2703" t="e">
        <f>IF(AND(TableOMP[[#This Row],[total_time]]&gt;=TableOMP[[#This Row],[Low]], TableOMP[[#This Row],[total_time]]&lt;=TableOMP[[#This Row],[High]]),1,0)</f>
        <v>#N/A</v>
      </c>
    </row>
    <row r="2704" spans="11:19" x14ac:dyDescent="0.25">
      <c r="K2704" t="str">
        <f t="shared" si="42"/>
        <v/>
      </c>
      <c r="N27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04" t="e">
        <f>VLOOKUP(TableOMP[[#This Row],[Label]],TableAvg[],2,FALSE)</f>
        <v>#N/A</v>
      </c>
      <c r="P2704" t="e">
        <f>VLOOKUP(TableOMP[[#This Row],[Label]],TableAvg[],3,FALSE)</f>
        <v>#N/A</v>
      </c>
      <c r="Q2704" t="e">
        <f>TableOMP[[#This Row],[Avg]]-$U$2*TableOMP[[#This Row],[StdDev]]</f>
        <v>#N/A</v>
      </c>
      <c r="R2704" t="e">
        <f>TableOMP[[#This Row],[Avg]]+$U$2*TableOMP[[#This Row],[StdDev]]</f>
        <v>#N/A</v>
      </c>
      <c r="S2704" t="e">
        <f>IF(AND(TableOMP[[#This Row],[total_time]]&gt;=TableOMP[[#This Row],[Low]], TableOMP[[#This Row],[total_time]]&lt;=TableOMP[[#This Row],[High]]),1,0)</f>
        <v>#N/A</v>
      </c>
    </row>
    <row r="2705" spans="11:19" x14ac:dyDescent="0.25">
      <c r="K2705" t="str">
        <f t="shared" si="42"/>
        <v/>
      </c>
      <c r="N27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05" t="e">
        <f>VLOOKUP(TableOMP[[#This Row],[Label]],TableAvg[],2,FALSE)</f>
        <v>#N/A</v>
      </c>
      <c r="P2705" t="e">
        <f>VLOOKUP(TableOMP[[#This Row],[Label]],TableAvg[],3,FALSE)</f>
        <v>#N/A</v>
      </c>
      <c r="Q2705" t="e">
        <f>TableOMP[[#This Row],[Avg]]-$U$2*TableOMP[[#This Row],[StdDev]]</f>
        <v>#N/A</v>
      </c>
      <c r="R2705" t="e">
        <f>TableOMP[[#This Row],[Avg]]+$U$2*TableOMP[[#This Row],[StdDev]]</f>
        <v>#N/A</v>
      </c>
      <c r="S2705" t="e">
        <f>IF(AND(TableOMP[[#This Row],[total_time]]&gt;=TableOMP[[#This Row],[Low]], TableOMP[[#This Row],[total_time]]&lt;=TableOMP[[#This Row],[High]]),1,0)</f>
        <v>#N/A</v>
      </c>
    </row>
    <row r="2706" spans="11:19" x14ac:dyDescent="0.25">
      <c r="K2706" t="str">
        <f t="shared" si="42"/>
        <v/>
      </c>
      <c r="N27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06" t="e">
        <f>VLOOKUP(TableOMP[[#This Row],[Label]],TableAvg[],2,FALSE)</f>
        <v>#N/A</v>
      </c>
      <c r="P2706" t="e">
        <f>VLOOKUP(TableOMP[[#This Row],[Label]],TableAvg[],3,FALSE)</f>
        <v>#N/A</v>
      </c>
      <c r="Q2706" t="e">
        <f>TableOMP[[#This Row],[Avg]]-$U$2*TableOMP[[#This Row],[StdDev]]</f>
        <v>#N/A</v>
      </c>
      <c r="R2706" t="e">
        <f>TableOMP[[#This Row],[Avg]]+$U$2*TableOMP[[#This Row],[StdDev]]</f>
        <v>#N/A</v>
      </c>
      <c r="S2706" t="e">
        <f>IF(AND(TableOMP[[#This Row],[total_time]]&gt;=TableOMP[[#This Row],[Low]], TableOMP[[#This Row],[total_time]]&lt;=TableOMP[[#This Row],[High]]),1,0)</f>
        <v>#N/A</v>
      </c>
    </row>
    <row r="2707" spans="11:19" x14ac:dyDescent="0.25">
      <c r="K2707" t="str">
        <f t="shared" si="42"/>
        <v/>
      </c>
      <c r="N27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07" t="e">
        <f>VLOOKUP(TableOMP[[#This Row],[Label]],TableAvg[],2,FALSE)</f>
        <v>#N/A</v>
      </c>
      <c r="P2707" t="e">
        <f>VLOOKUP(TableOMP[[#This Row],[Label]],TableAvg[],3,FALSE)</f>
        <v>#N/A</v>
      </c>
      <c r="Q2707" t="e">
        <f>TableOMP[[#This Row],[Avg]]-$U$2*TableOMP[[#This Row],[StdDev]]</f>
        <v>#N/A</v>
      </c>
      <c r="R2707" t="e">
        <f>TableOMP[[#This Row],[Avg]]+$U$2*TableOMP[[#This Row],[StdDev]]</f>
        <v>#N/A</v>
      </c>
      <c r="S2707" t="e">
        <f>IF(AND(TableOMP[[#This Row],[total_time]]&gt;=TableOMP[[#This Row],[Low]], TableOMP[[#This Row],[total_time]]&lt;=TableOMP[[#This Row],[High]]),1,0)</f>
        <v>#N/A</v>
      </c>
    </row>
    <row r="2708" spans="11:19" x14ac:dyDescent="0.25">
      <c r="K2708" t="str">
        <f t="shared" si="42"/>
        <v/>
      </c>
      <c r="N27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08" t="e">
        <f>VLOOKUP(TableOMP[[#This Row],[Label]],TableAvg[],2,FALSE)</f>
        <v>#N/A</v>
      </c>
      <c r="P2708" t="e">
        <f>VLOOKUP(TableOMP[[#This Row],[Label]],TableAvg[],3,FALSE)</f>
        <v>#N/A</v>
      </c>
      <c r="Q2708" t="e">
        <f>TableOMP[[#This Row],[Avg]]-$U$2*TableOMP[[#This Row],[StdDev]]</f>
        <v>#N/A</v>
      </c>
      <c r="R2708" t="e">
        <f>TableOMP[[#This Row],[Avg]]+$U$2*TableOMP[[#This Row],[StdDev]]</f>
        <v>#N/A</v>
      </c>
      <c r="S2708" t="e">
        <f>IF(AND(TableOMP[[#This Row],[total_time]]&gt;=TableOMP[[#This Row],[Low]], TableOMP[[#This Row],[total_time]]&lt;=TableOMP[[#This Row],[High]]),1,0)</f>
        <v>#N/A</v>
      </c>
    </row>
    <row r="2709" spans="11:19" x14ac:dyDescent="0.25">
      <c r="K2709" t="str">
        <f t="shared" si="42"/>
        <v/>
      </c>
      <c r="N27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09" t="e">
        <f>VLOOKUP(TableOMP[[#This Row],[Label]],TableAvg[],2,FALSE)</f>
        <v>#N/A</v>
      </c>
      <c r="P2709" t="e">
        <f>VLOOKUP(TableOMP[[#This Row],[Label]],TableAvg[],3,FALSE)</f>
        <v>#N/A</v>
      </c>
      <c r="Q2709" t="e">
        <f>TableOMP[[#This Row],[Avg]]-$U$2*TableOMP[[#This Row],[StdDev]]</f>
        <v>#N/A</v>
      </c>
      <c r="R2709" t="e">
        <f>TableOMP[[#This Row],[Avg]]+$U$2*TableOMP[[#This Row],[StdDev]]</f>
        <v>#N/A</v>
      </c>
      <c r="S2709" t="e">
        <f>IF(AND(TableOMP[[#This Row],[total_time]]&gt;=TableOMP[[#This Row],[Low]], TableOMP[[#This Row],[total_time]]&lt;=TableOMP[[#This Row],[High]]),1,0)</f>
        <v>#N/A</v>
      </c>
    </row>
    <row r="2710" spans="11:19" x14ac:dyDescent="0.25">
      <c r="K2710" t="str">
        <f t="shared" si="42"/>
        <v/>
      </c>
      <c r="N27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10" t="e">
        <f>VLOOKUP(TableOMP[[#This Row],[Label]],TableAvg[],2,FALSE)</f>
        <v>#N/A</v>
      </c>
      <c r="P2710" t="e">
        <f>VLOOKUP(TableOMP[[#This Row],[Label]],TableAvg[],3,FALSE)</f>
        <v>#N/A</v>
      </c>
      <c r="Q2710" t="e">
        <f>TableOMP[[#This Row],[Avg]]-$U$2*TableOMP[[#This Row],[StdDev]]</f>
        <v>#N/A</v>
      </c>
      <c r="R2710" t="e">
        <f>TableOMP[[#This Row],[Avg]]+$U$2*TableOMP[[#This Row],[StdDev]]</f>
        <v>#N/A</v>
      </c>
      <c r="S2710" t="e">
        <f>IF(AND(TableOMP[[#This Row],[total_time]]&gt;=TableOMP[[#This Row],[Low]], TableOMP[[#This Row],[total_time]]&lt;=TableOMP[[#This Row],[High]]),1,0)</f>
        <v>#N/A</v>
      </c>
    </row>
    <row r="2711" spans="11:19" x14ac:dyDescent="0.25">
      <c r="K2711" t="str">
        <f t="shared" si="42"/>
        <v/>
      </c>
      <c r="N27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11" t="e">
        <f>VLOOKUP(TableOMP[[#This Row],[Label]],TableAvg[],2,FALSE)</f>
        <v>#N/A</v>
      </c>
      <c r="P2711" t="e">
        <f>VLOOKUP(TableOMP[[#This Row],[Label]],TableAvg[],3,FALSE)</f>
        <v>#N/A</v>
      </c>
      <c r="Q2711" t="e">
        <f>TableOMP[[#This Row],[Avg]]-$U$2*TableOMP[[#This Row],[StdDev]]</f>
        <v>#N/A</v>
      </c>
      <c r="R2711" t="e">
        <f>TableOMP[[#This Row],[Avg]]+$U$2*TableOMP[[#This Row],[StdDev]]</f>
        <v>#N/A</v>
      </c>
      <c r="S2711" t="e">
        <f>IF(AND(TableOMP[[#This Row],[total_time]]&gt;=TableOMP[[#This Row],[Low]], TableOMP[[#This Row],[total_time]]&lt;=TableOMP[[#This Row],[High]]),1,0)</f>
        <v>#N/A</v>
      </c>
    </row>
    <row r="2712" spans="11:19" x14ac:dyDescent="0.25">
      <c r="K2712" t="str">
        <f t="shared" si="42"/>
        <v/>
      </c>
      <c r="N27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12" t="e">
        <f>VLOOKUP(TableOMP[[#This Row],[Label]],TableAvg[],2,FALSE)</f>
        <v>#N/A</v>
      </c>
      <c r="P2712" t="e">
        <f>VLOOKUP(TableOMP[[#This Row],[Label]],TableAvg[],3,FALSE)</f>
        <v>#N/A</v>
      </c>
      <c r="Q2712" t="e">
        <f>TableOMP[[#This Row],[Avg]]-$U$2*TableOMP[[#This Row],[StdDev]]</f>
        <v>#N/A</v>
      </c>
      <c r="R2712" t="e">
        <f>TableOMP[[#This Row],[Avg]]+$U$2*TableOMP[[#This Row],[StdDev]]</f>
        <v>#N/A</v>
      </c>
      <c r="S2712" t="e">
        <f>IF(AND(TableOMP[[#This Row],[total_time]]&gt;=TableOMP[[#This Row],[Low]], TableOMP[[#This Row],[total_time]]&lt;=TableOMP[[#This Row],[High]]),1,0)</f>
        <v>#N/A</v>
      </c>
    </row>
    <row r="2713" spans="11:19" x14ac:dyDescent="0.25">
      <c r="K2713" t="str">
        <f t="shared" si="42"/>
        <v/>
      </c>
      <c r="N27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13" t="e">
        <f>VLOOKUP(TableOMP[[#This Row],[Label]],TableAvg[],2,FALSE)</f>
        <v>#N/A</v>
      </c>
      <c r="P2713" t="e">
        <f>VLOOKUP(TableOMP[[#This Row],[Label]],TableAvg[],3,FALSE)</f>
        <v>#N/A</v>
      </c>
      <c r="Q2713" t="e">
        <f>TableOMP[[#This Row],[Avg]]-$U$2*TableOMP[[#This Row],[StdDev]]</f>
        <v>#N/A</v>
      </c>
      <c r="R2713" t="e">
        <f>TableOMP[[#This Row],[Avg]]+$U$2*TableOMP[[#This Row],[StdDev]]</f>
        <v>#N/A</v>
      </c>
      <c r="S2713" t="e">
        <f>IF(AND(TableOMP[[#This Row],[total_time]]&gt;=TableOMP[[#This Row],[Low]], TableOMP[[#This Row],[total_time]]&lt;=TableOMP[[#This Row],[High]]),1,0)</f>
        <v>#N/A</v>
      </c>
    </row>
    <row r="2714" spans="11:19" x14ac:dyDescent="0.25">
      <c r="K2714" t="str">
        <f t="shared" si="42"/>
        <v/>
      </c>
      <c r="N27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14" t="e">
        <f>VLOOKUP(TableOMP[[#This Row],[Label]],TableAvg[],2,FALSE)</f>
        <v>#N/A</v>
      </c>
      <c r="P2714" t="e">
        <f>VLOOKUP(TableOMP[[#This Row],[Label]],TableAvg[],3,FALSE)</f>
        <v>#N/A</v>
      </c>
      <c r="Q2714" t="e">
        <f>TableOMP[[#This Row],[Avg]]-$U$2*TableOMP[[#This Row],[StdDev]]</f>
        <v>#N/A</v>
      </c>
      <c r="R2714" t="e">
        <f>TableOMP[[#This Row],[Avg]]+$U$2*TableOMP[[#This Row],[StdDev]]</f>
        <v>#N/A</v>
      </c>
      <c r="S2714" t="e">
        <f>IF(AND(TableOMP[[#This Row],[total_time]]&gt;=TableOMP[[#This Row],[Low]], TableOMP[[#This Row],[total_time]]&lt;=TableOMP[[#This Row],[High]]),1,0)</f>
        <v>#N/A</v>
      </c>
    </row>
    <row r="2715" spans="11:19" x14ac:dyDescent="0.25">
      <c r="K2715" t="str">
        <f t="shared" si="42"/>
        <v/>
      </c>
      <c r="N27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15" t="e">
        <f>VLOOKUP(TableOMP[[#This Row],[Label]],TableAvg[],2,FALSE)</f>
        <v>#N/A</v>
      </c>
      <c r="P2715" t="e">
        <f>VLOOKUP(TableOMP[[#This Row],[Label]],TableAvg[],3,FALSE)</f>
        <v>#N/A</v>
      </c>
      <c r="Q2715" t="e">
        <f>TableOMP[[#This Row],[Avg]]-$U$2*TableOMP[[#This Row],[StdDev]]</f>
        <v>#N/A</v>
      </c>
      <c r="R2715" t="e">
        <f>TableOMP[[#This Row],[Avg]]+$U$2*TableOMP[[#This Row],[StdDev]]</f>
        <v>#N/A</v>
      </c>
      <c r="S2715" t="e">
        <f>IF(AND(TableOMP[[#This Row],[total_time]]&gt;=TableOMP[[#This Row],[Low]], TableOMP[[#This Row],[total_time]]&lt;=TableOMP[[#This Row],[High]]),1,0)</f>
        <v>#N/A</v>
      </c>
    </row>
    <row r="2716" spans="11:19" x14ac:dyDescent="0.25">
      <c r="K2716" t="str">
        <f t="shared" si="42"/>
        <v/>
      </c>
      <c r="N27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16" t="e">
        <f>VLOOKUP(TableOMP[[#This Row],[Label]],TableAvg[],2,FALSE)</f>
        <v>#N/A</v>
      </c>
      <c r="P2716" t="e">
        <f>VLOOKUP(TableOMP[[#This Row],[Label]],TableAvg[],3,FALSE)</f>
        <v>#N/A</v>
      </c>
      <c r="Q2716" t="e">
        <f>TableOMP[[#This Row],[Avg]]-$U$2*TableOMP[[#This Row],[StdDev]]</f>
        <v>#N/A</v>
      </c>
      <c r="R2716" t="e">
        <f>TableOMP[[#This Row],[Avg]]+$U$2*TableOMP[[#This Row],[StdDev]]</f>
        <v>#N/A</v>
      </c>
      <c r="S2716" t="e">
        <f>IF(AND(TableOMP[[#This Row],[total_time]]&gt;=TableOMP[[#This Row],[Low]], TableOMP[[#This Row],[total_time]]&lt;=TableOMP[[#This Row],[High]]),1,0)</f>
        <v>#N/A</v>
      </c>
    </row>
    <row r="2717" spans="11:19" x14ac:dyDescent="0.25">
      <c r="K2717" t="str">
        <f t="shared" si="42"/>
        <v/>
      </c>
      <c r="N27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17" t="e">
        <f>VLOOKUP(TableOMP[[#This Row],[Label]],TableAvg[],2,FALSE)</f>
        <v>#N/A</v>
      </c>
      <c r="P2717" t="e">
        <f>VLOOKUP(TableOMP[[#This Row],[Label]],TableAvg[],3,FALSE)</f>
        <v>#N/A</v>
      </c>
      <c r="Q2717" t="e">
        <f>TableOMP[[#This Row],[Avg]]-$U$2*TableOMP[[#This Row],[StdDev]]</f>
        <v>#N/A</v>
      </c>
      <c r="R2717" t="e">
        <f>TableOMP[[#This Row],[Avg]]+$U$2*TableOMP[[#This Row],[StdDev]]</f>
        <v>#N/A</v>
      </c>
      <c r="S2717" t="e">
        <f>IF(AND(TableOMP[[#This Row],[total_time]]&gt;=TableOMP[[#This Row],[Low]], TableOMP[[#This Row],[total_time]]&lt;=TableOMP[[#This Row],[High]]),1,0)</f>
        <v>#N/A</v>
      </c>
    </row>
    <row r="2718" spans="11:19" x14ac:dyDescent="0.25">
      <c r="K2718" t="str">
        <f t="shared" si="42"/>
        <v/>
      </c>
      <c r="N27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18" t="e">
        <f>VLOOKUP(TableOMP[[#This Row],[Label]],TableAvg[],2,FALSE)</f>
        <v>#N/A</v>
      </c>
      <c r="P2718" t="e">
        <f>VLOOKUP(TableOMP[[#This Row],[Label]],TableAvg[],3,FALSE)</f>
        <v>#N/A</v>
      </c>
      <c r="Q2718" t="e">
        <f>TableOMP[[#This Row],[Avg]]-$U$2*TableOMP[[#This Row],[StdDev]]</f>
        <v>#N/A</v>
      </c>
      <c r="R2718" t="e">
        <f>TableOMP[[#This Row],[Avg]]+$U$2*TableOMP[[#This Row],[StdDev]]</f>
        <v>#N/A</v>
      </c>
      <c r="S2718" t="e">
        <f>IF(AND(TableOMP[[#This Row],[total_time]]&gt;=TableOMP[[#This Row],[Low]], TableOMP[[#This Row],[total_time]]&lt;=TableOMP[[#This Row],[High]]),1,0)</f>
        <v>#N/A</v>
      </c>
    </row>
    <row r="2719" spans="11:19" x14ac:dyDescent="0.25">
      <c r="K2719" t="str">
        <f t="shared" si="42"/>
        <v/>
      </c>
      <c r="N27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19" t="e">
        <f>VLOOKUP(TableOMP[[#This Row],[Label]],TableAvg[],2,FALSE)</f>
        <v>#N/A</v>
      </c>
      <c r="P2719" t="e">
        <f>VLOOKUP(TableOMP[[#This Row],[Label]],TableAvg[],3,FALSE)</f>
        <v>#N/A</v>
      </c>
      <c r="Q2719" t="e">
        <f>TableOMP[[#This Row],[Avg]]-$U$2*TableOMP[[#This Row],[StdDev]]</f>
        <v>#N/A</v>
      </c>
      <c r="R2719" t="e">
        <f>TableOMP[[#This Row],[Avg]]+$U$2*TableOMP[[#This Row],[StdDev]]</f>
        <v>#N/A</v>
      </c>
      <c r="S2719" t="e">
        <f>IF(AND(TableOMP[[#This Row],[total_time]]&gt;=TableOMP[[#This Row],[Low]], TableOMP[[#This Row],[total_time]]&lt;=TableOMP[[#This Row],[High]]),1,0)</f>
        <v>#N/A</v>
      </c>
    </row>
    <row r="2720" spans="11:19" x14ac:dyDescent="0.25">
      <c r="K2720" t="str">
        <f t="shared" si="42"/>
        <v/>
      </c>
      <c r="N27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20" t="e">
        <f>VLOOKUP(TableOMP[[#This Row],[Label]],TableAvg[],2,FALSE)</f>
        <v>#N/A</v>
      </c>
      <c r="P2720" t="e">
        <f>VLOOKUP(TableOMP[[#This Row],[Label]],TableAvg[],3,FALSE)</f>
        <v>#N/A</v>
      </c>
      <c r="Q2720" t="e">
        <f>TableOMP[[#This Row],[Avg]]-$U$2*TableOMP[[#This Row],[StdDev]]</f>
        <v>#N/A</v>
      </c>
      <c r="R2720" t="e">
        <f>TableOMP[[#This Row],[Avg]]+$U$2*TableOMP[[#This Row],[StdDev]]</f>
        <v>#N/A</v>
      </c>
      <c r="S2720" t="e">
        <f>IF(AND(TableOMP[[#This Row],[total_time]]&gt;=TableOMP[[#This Row],[Low]], TableOMP[[#This Row],[total_time]]&lt;=TableOMP[[#This Row],[High]]),1,0)</f>
        <v>#N/A</v>
      </c>
    </row>
    <row r="2721" spans="11:19" x14ac:dyDescent="0.25">
      <c r="K2721" t="str">
        <f t="shared" si="42"/>
        <v/>
      </c>
      <c r="N27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21" t="e">
        <f>VLOOKUP(TableOMP[[#This Row],[Label]],TableAvg[],2,FALSE)</f>
        <v>#N/A</v>
      </c>
      <c r="P2721" t="e">
        <f>VLOOKUP(TableOMP[[#This Row],[Label]],TableAvg[],3,FALSE)</f>
        <v>#N/A</v>
      </c>
      <c r="Q2721" t="e">
        <f>TableOMP[[#This Row],[Avg]]-$U$2*TableOMP[[#This Row],[StdDev]]</f>
        <v>#N/A</v>
      </c>
      <c r="R2721" t="e">
        <f>TableOMP[[#This Row],[Avg]]+$U$2*TableOMP[[#This Row],[StdDev]]</f>
        <v>#N/A</v>
      </c>
      <c r="S2721" t="e">
        <f>IF(AND(TableOMP[[#This Row],[total_time]]&gt;=TableOMP[[#This Row],[Low]], TableOMP[[#This Row],[total_time]]&lt;=TableOMP[[#This Row],[High]]),1,0)</f>
        <v>#N/A</v>
      </c>
    </row>
    <row r="2722" spans="11:19" x14ac:dyDescent="0.25">
      <c r="K2722" t="str">
        <f t="shared" si="42"/>
        <v/>
      </c>
      <c r="N27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22" t="e">
        <f>VLOOKUP(TableOMP[[#This Row],[Label]],TableAvg[],2,FALSE)</f>
        <v>#N/A</v>
      </c>
      <c r="P2722" t="e">
        <f>VLOOKUP(TableOMP[[#This Row],[Label]],TableAvg[],3,FALSE)</f>
        <v>#N/A</v>
      </c>
      <c r="Q2722" t="e">
        <f>TableOMP[[#This Row],[Avg]]-$U$2*TableOMP[[#This Row],[StdDev]]</f>
        <v>#N/A</v>
      </c>
      <c r="R2722" t="e">
        <f>TableOMP[[#This Row],[Avg]]+$U$2*TableOMP[[#This Row],[StdDev]]</f>
        <v>#N/A</v>
      </c>
      <c r="S2722" t="e">
        <f>IF(AND(TableOMP[[#This Row],[total_time]]&gt;=TableOMP[[#This Row],[Low]], TableOMP[[#This Row],[total_time]]&lt;=TableOMP[[#This Row],[High]]),1,0)</f>
        <v>#N/A</v>
      </c>
    </row>
    <row r="2723" spans="11:19" x14ac:dyDescent="0.25">
      <c r="K2723" t="str">
        <f t="shared" si="42"/>
        <v/>
      </c>
      <c r="N27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23" t="e">
        <f>VLOOKUP(TableOMP[[#This Row],[Label]],TableAvg[],2,FALSE)</f>
        <v>#N/A</v>
      </c>
      <c r="P2723" t="e">
        <f>VLOOKUP(TableOMP[[#This Row],[Label]],TableAvg[],3,FALSE)</f>
        <v>#N/A</v>
      </c>
      <c r="Q2723" t="e">
        <f>TableOMP[[#This Row],[Avg]]-$U$2*TableOMP[[#This Row],[StdDev]]</f>
        <v>#N/A</v>
      </c>
      <c r="R2723" t="e">
        <f>TableOMP[[#This Row],[Avg]]+$U$2*TableOMP[[#This Row],[StdDev]]</f>
        <v>#N/A</v>
      </c>
      <c r="S2723" t="e">
        <f>IF(AND(TableOMP[[#This Row],[total_time]]&gt;=TableOMP[[#This Row],[Low]], TableOMP[[#This Row],[total_time]]&lt;=TableOMP[[#This Row],[High]]),1,0)</f>
        <v>#N/A</v>
      </c>
    </row>
    <row r="2724" spans="11:19" x14ac:dyDescent="0.25">
      <c r="K2724" t="str">
        <f t="shared" si="42"/>
        <v/>
      </c>
      <c r="N27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24" t="e">
        <f>VLOOKUP(TableOMP[[#This Row],[Label]],TableAvg[],2,FALSE)</f>
        <v>#N/A</v>
      </c>
      <c r="P2724" t="e">
        <f>VLOOKUP(TableOMP[[#This Row],[Label]],TableAvg[],3,FALSE)</f>
        <v>#N/A</v>
      </c>
      <c r="Q2724" t="e">
        <f>TableOMP[[#This Row],[Avg]]-$U$2*TableOMP[[#This Row],[StdDev]]</f>
        <v>#N/A</v>
      </c>
      <c r="R2724" t="e">
        <f>TableOMP[[#This Row],[Avg]]+$U$2*TableOMP[[#This Row],[StdDev]]</f>
        <v>#N/A</v>
      </c>
      <c r="S2724" t="e">
        <f>IF(AND(TableOMP[[#This Row],[total_time]]&gt;=TableOMP[[#This Row],[Low]], TableOMP[[#This Row],[total_time]]&lt;=TableOMP[[#This Row],[High]]),1,0)</f>
        <v>#N/A</v>
      </c>
    </row>
    <row r="2725" spans="11:19" x14ac:dyDescent="0.25">
      <c r="K2725" t="str">
        <f t="shared" si="42"/>
        <v/>
      </c>
      <c r="N27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25" t="e">
        <f>VLOOKUP(TableOMP[[#This Row],[Label]],TableAvg[],2,FALSE)</f>
        <v>#N/A</v>
      </c>
      <c r="P2725" t="e">
        <f>VLOOKUP(TableOMP[[#This Row],[Label]],TableAvg[],3,FALSE)</f>
        <v>#N/A</v>
      </c>
      <c r="Q2725" t="e">
        <f>TableOMP[[#This Row],[Avg]]-$U$2*TableOMP[[#This Row],[StdDev]]</f>
        <v>#N/A</v>
      </c>
      <c r="R2725" t="e">
        <f>TableOMP[[#This Row],[Avg]]+$U$2*TableOMP[[#This Row],[StdDev]]</f>
        <v>#N/A</v>
      </c>
      <c r="S2725" t="e">
        <f>IF(AND(TableOMP[[#This Row],[total_time]]&gt;=TableOMP[[#This Row],[Low]], TableOMP[[#This Row],[total_time]]&lt;=TableOMP[[#This Row],[High]]),1,0)</f>
        <v>#N/A</v>
      </c>
    </row>
    <row r="2726" spans="11:19" x14ac:dyDescent="0.25">
      <c r="K2726" t="str">
        <f t="shared" si="42"/>
        <v/>
      </c>
      <c r="N27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26" t="e">
        <f>VLOOKUP(TableOMP[[#This Row],[Label]],TableAvg[],2,FALSE)</f>
        <v>#N/A</v>
      </c>
      <c r="P2726" t="e">
        <f>VLOOKUP(TableOMP[[#This Row],[Label]],TableAvg[],3,FALSE)</f>
        <v>#N/A</v>
      </c>
      <c r="Q2726" t="e">
        <f>TableOMP[[#This Row],[Avg]]-$U$2*TableOMP[[#This Row],[StdDev]]</f>
        <v>#N/A</v>
      </c>
      <c r="R2726" t="e">
        <f>TableOMP[[#This Row],[Avg]]+$U$2*TableOMP[[#This Row],[StdDev]]</f>
        <v>#N/A</v>
      </c>
      <c r="S2726" t="e">
        <f>IF(AND(TableOMP[[#This Row],[total_time]]&gt;=TableOMP[[#This Row],[Low]], TableOMP[[#This Row],[total_time]]&lt;=TableOMP[[#This Row],[High]]),1,0)</f>
        <v>#N/A</v>
      </c>
    </row>
    <row r="2727" spans="11:19" x14ac:dyDescent="0.25">
      <c r="K2727" t="str">
        <f t="shared" si="42"/>
        <v/>
      </c>
      <c r="N27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27" t="e">
        <f>VLOOKUP(TableOMP[[#This Row],[Label]],TableAvg[],2,FALSE)</f>
        <v>#N/A</v>
      </c>
      <c r="P2727" t="e">
        <f>VLOOKUP(TableOMP[[#This Row],[Label]],TableAvg[],3,FALSE)</f>
        <v>#N/A</v>
      </c>
      <c r="Q2727" t="e">
        <f>TableOMP[[#This Row],[Avg]]-$U$2*TableOMP[[#This Row],[StdDev]]</f>
        <v>#N/A</v>
      </c>
      <c r="R2727" t="e">
        <f>TableOMP[[#This Row],[Avg]]+$U$2*TableOMP[[#This Row],[StdDev]]</f>
        <v>#N/A</v>
      </c>
      <c r="S2727" t="e">
        <f>IF(AND(TableOMP[[#This Row],[total_time]]&gt;=TableOMP[[#This Row],[Low]], TableOMP[[#This Row],[total_time]]&lt;=TableOMP[[#This Row],[High]]),1,0)</f>
        <v>#N/A</v>
      </c>
    </row>
    <row r="2728" spans="11:19" x14ac:dyDescent="0.25">
      <c r="K2728" t="str">
        <f t="shared" si="42"/>
        <v/>
      </c>
      <c r="N27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28" t="e">
        <f>VLOOKUP(TableOMP[[#This Row],[Label]],TableAvg[],2,FALSE)</f>
        <v>#N/A</v>
      </c>
      <c r="P2728" t="e">
        <f>VLOOKUP(TableOMP[[#This Row],[Label]],TableAvg[],3,FALSE)</f>
        <v>#N/A</v>
      </c>
      <c r="Q2728" t="e">
        <f>TableOMP[[#This Row],[Avg]]-$U$2*TableOMP[[#This Row],[StdDev]]</f>
        <v>#N/A</v>
      </c>
      <c r="R2728" t="e">
        <f>TableOMP[[#This Row],[Avg]]+$U$2*TableOMP[[#This Row],[StdDev]]</f>
        <v>#N/A</v>
      </c>
      <c r="S2728" t="e">
        <f>IF(AND(TableOMP[[#This Row],[total_time]]&gt;=TableOMP[[#This Row],[Low]], TableOMP[[#This Row],[total_time]]&lt;=TableOMP[[#This Row],[High]]),1,0)</f>
        <v>#N/A</v>
      </c>
    </row>
    <row r="2729" spans="11:19" x14ac:dyDescent="0.25">
      <c r="K2729" t="str">
        <f t="shared" si="42"/>
        <v/>
      </c>
      <c r="N27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29" t="e">
        <f>VLOOKUP(TableOMP[[#This Row],[Label]],TableAvg[],2,FALSE)</f>
        <v>#N/A</v>
      </c>
      <c r="P2729" t="e">
        <f>VLOOKUP(TableOMP[[#This Row],[Label]],TableAvg[],3,FALSE)</f>
        <v>#N/A</v>
      </c>
      <c r="Q2729" t="e">
        <f>TableOMP[[#This Row],[Avg]]-$U$2*TableOMP[[#This Row],[StdDev]]</f>
        <v>#N/A</v>
      </c>
      <c r="R2729" t="e">
        <f>TableOMP[[#This Row],[Avg]]+$U$2*TableOMP[[#This Row],[StdDev]]</f>
        <v>#N/A</v>
      </c>
      <c r="S2729" t="e">
        <f>IF(AND(TableOMP[[#This Row],[total_time]]&gt;=TableOMP[[#This Row],[Low]], TableOMP[[#This Row],[total_time]]&lt;=TableOMP[[#This Row],[High]]),1,0)</f>
        <v>#N/A</v>
      </c>
    </row>
    <row r="2730" spans="11:19" x14ac:dyDescent="0.25">
      <c r="K2730" t="str">
        <f t="shared" si="42"/>
        <v/>
      </c>
      <c r="N27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30" t="e">
        <f>VLOOKUP(TableOMP[[#This Row],[Label]],TableAvg[],2,FALSE)</f>
        <v>#N/A</v>
      </c>
      <c r="P2730" t="e">
        <f>VLOOKUP(TableOMP[[#This Row],[Label]],TableAvg[],3,FALSE)</f>
        <v>#N/A</v>
      </c>
      <c r="Q2730" t="e">
        <f>TableOMP[[#This Row],[Avg]]-$U$2*TableOMP[[#This Row],[StdDev]]</f>
        <v>#N/A</v>
      </c>
      <c r="R2730" t="e">
        <f>TableOMP[[#This Row],[Avg]]+$U$2*TableOMP[[#This Row],[StdDev]]</f>
        <v>#N/A</v>
      </c>
      <c r="S2730" t="e">
        <f>IF(AND(TableOMP[[#This Row],[total_time]]&gt;=TableOMP[[#This Row],[Low]], TableOMP[[#This Row],[total_time]]&lt;=TableOMP[[#This Row],[High]]),1,0)</f>
        <v>#N/A</v>
      </c>
    </row>
    <row r="2731" spans="11:19" x14ac:dyDescent="0.25">
      <c r="K2731" t="str">
        <f t="shared" si="42"/>
        <v/>
      </c>
      <c r="N27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31" t="e">
        <f>VLOOKUP(TableOMP[[#This Row],[Label]],TableAvg[],2,FALSE)</f>
        <v>#N/A</v>
      </c>
      <c r="P2731" t="e">
        <f>VLOOKUP(TableOMP[[#This Row],[Label]],TableAvg[],3,FALSE)</f>
        <v>#N/A</v>
      </c>
      <c r="Q2731" t="e">
        <f>TableOMP[[#This Row],[Avg]]-$U$2*TableOMP[[#This Row],[StdDev]]</f>
        <v>#N/A</v>
      </c>
      <c r="R2731" t="e">
        <f>TableOMP[[#This Row],[Avg]]+$U$2*TableOMP[[#This Row],[StdDev]]</f>
        <v>#N/A</v>
      </c>
      <c r="S2731" t="e">
        <f>IF(AND(TableOMP[[#This Row],[total_time]]&gt;=TableOMP[[#This Row],[Low]], TableOMP[[#This Row],[total_time]]&lt;=TableOMP[[#This Row],[High]]),1,0)</f>
        <v>#N/A</v>
      </c>
    </row>
    <row r="2732" spans="11:19" x14ac:dyDescent="0.25">
      <c r="K2732" t="str">
        <f t="shared" si="42"/>
        <v/>
      </c>
      <c r="N27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32" t="e">
        <f>VLOOKUP(TableOMP[[#This Row],[Label]],TableAvg[],2,FALSE)</f>
        <v>#N/A</v>
      </c>
      <c r="P2732" t="e">
        <f>VLOOKUP(TableOMP[[#This Row],[Label]],TableAvg[],3,FALSE)</f>
        <v>#N/A</v>
      </c>
      <c r="Q2732" t="e">
        <f>TableOMP[[#This Row],[Avg]]-$U$2*TableOMP[[#This Row],[StdDev]]</f>
        <v>#N/A</v>
      </c>
      <c r="R2732" t="e">
        <f>TableOMP[[#This Row],[Avg]]+$U$2*TableOMP[[#This Row],[StdDev]]</f>
        <v>#N/A</v>
      </c>
      <c r="S2732" t="e">
        <f>IF(AND(TableOMP[[#This Row],[total_time]]&gt;=TableOMP[[#This Row],[Low]], TableOMP[[#This Row],[total_time]]&lt;=TableOMP[[#This Row],[High]]),1,0)</f>
        <v>#N/A</v>
      </c>
    </row>
    <row r="2733" spans="11:19" x14ac:dyDescent="0.25">
      <c r="K2733" t="str">
        <f t="shared" si="42"/>
        <v/>
      </c>
      <c r="N27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33" t="e">
        <f>VLOOKUP(TableOMP[[#This Row],[Label]],TableAvg[],2,FALSE)</f>
        <v>#N/A</v>
      </c>
      <c r="P2733" t="e">
        <f>VLOOKUP(TableOMP[[#This Row],[Label]],TableAvg[],3,FALSE)</f>
        <v>#N/A</v>
      </c>
      <c r="Q2733" t="e">
        <f>TableOMP[[#This Row],[Avg]]-$U$2*TableOMP[[#This Row],[StdDev]]</f>
        <v>#N/A</v>
      </c>
      <c r="R2733" t="e">
        <f>TableOMP[[#This Row],[Avg]]+$U$2*TableOMP[[#This Row],[StdDev]]</f>
        <v>#N/A</v>
      </c>
      <c r="S2733" t="e">
        <f>IF(AND(TableOMP[[#This Row],[total_time]]&gt;=TableOMP[[#This Row],[Low]], TableOMP[[#This Row],[total_time]]&lt;=TableOMP[[#This Row],[High]]),1,0)</f>
        <v>#N/A</v>
      </c>
    </row>
    <row r="2734" spans="11:19" x14ac:dyDescent="0.25">
      <c r="K2734" t="str">
        <f t="shared" si="42"/>
        <v/>
      </c>
      <c r="N27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34" t="e">
        <f>VLOOKUP(TableOMP[[#This Row],[Label]],TableAvg[],2,FALSE)</f>
        <v>#N/A</v>
      </c>
      <c r="P2734" t="e">
        <f>VLOOKUP(TableOMP[[#This Row],[Label]],TableAvg[],3,FALSE)</f>
        <v>#N/A</v>
      </c>
      <c r="Q2734" t="e">
        <f>TableOMP[[#This Row],[Avg]]-$U$2*TableOMP[[#This Row],[StdDev]]</f>
        <v>#N/A</v>
      </c>
      <c r="R2734" t="e">
        <f>TableOMP[[#This Row],[Avg]]+$U$2*TableOMP[[#This Row],[StdDev]]</f>
        <v>#N/A</v>
      </c>
      <c r="S2734" t="e">
        <f>IF(AND(TableOMP[[#This Row],[total_time]]&gt;=TableOMP[[#This Row],[Low]], TableOMP[[#This Row],[total_time]]&lt;=TableOMP[[#This Row],[High]]),1,0)</f>
        <v>#N/A</v>
      </c>
    </row>
    <row r="2735" spans="11:19" x14ac:dyDescent="0.25">
      <c r="K2735" t="str">
        <f t="shared" si="42"/>
        <v/>
      </c>
      <c r="N27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35" t="e">
        <f>VLOOKUP(TableOMP[[#This Row],[Label]],TableAvg[],2,FALSE)</f>
        <v>#N/A</v>
      </c>
      <c r="P2735" t="e">
        <f>VLOOKUP(TableOMP[[#This Row],[Label]],TableAvg[],3,FALSE)</f>
        <v>#N/A</v>
      </c>
      <c r="Q2735" t="e">
        <f>TableOMP[[#This Row],[Avg]]-$U$2*TableOMP[[#This Row],[StdDev]]</f>
        <v>#N/A</v>
      </c>
      <c r="R2735" t="e">
        <f>TableOMP[[#This Row],[Avg]]+$U$2*TableOMP[[#This Row],[StdDev]]</f>
        <v>#N/A</v>
      </c>
      <c r="S2735" t="e">
        <f>IF(AND(TableOMP[[#This Row],[total_time]]&gt;=TableOMP[[#This Row],[Low]], TableOMP[[#This Row],[total_time]]&lt;=TableOMP[[#This Row],[High]]),1,0)</f>
        <v>#N/A</v>
      </c>
    </row>
    <row r="2736" spans="11:19" x14ac:dyDescent="0.25">
      <c r="K2736" t="str">
        <f t="shared" si="42"/>
        <v/>
      </c>
      <c r="N27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36" t="e">
        <f>VLOOKUP(TableOMP[[#This Row],[Label]],TableAvg[],2,FALSE)</f>
        <v>#N/A</v>
      </c>
      <c r="P2736" t="e">
        <f>VLOOKUP(TableOMP[[#This Row],[Label]],TableAvg[],3,FALSE)</f>
        <v>#N/A</v>
      </c>
      <c r="Q2736" t="e">
        <f>TableOMP[[#This Row],[Avg]]-$U$2*TableOMP[[#This Row],[StdDev]]</f>
        <v>#N/A</v>
      </c>
      <c r="R2736" t="e">
        <f>TableOMP[[#This Row],[Avg]]+$U$2*TableOMP[[#This Row],[StdDev]]</f>
        <v>#N/A</v>
      </c>
      <c r="S2736" t="e">
        <f>IF(AND(TableOMP[[#This Row],[total_time]]&gt;=TableOMP[[#This Row],[Low]], TableOMP[[#This Row],[total_time]]&lt;=TableOMP[[#This Row],[High]]),1,0)</f>
        <v>#N/A</v>
      </c>
    </row>
    <row r="2737" spans="11:19" x14ac:dyDescent="0.25">
      <c r="K2737" t="str">
        <f t="shared" si="42"/>
        <v/>
      </c>
      <c r="N27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37" t="e">
        <f>VLOOKUP(TableOMP[[#This Row],[Label]],TableAvg[],2,FALSE)</f>
        <v>#N/A</v>
      </c>
      <c r="P2737" t="e">
        <f>VLOOKUP(TableOMP[[#This Row],[Label]],TableAvg[],3,FALSE)</f>
        <v>#N/A</v>
      </c>
      <c r="Q2737" t="e">
        <f>TableOMP[[#This Row],[Avg]]-$U$2*TableOMP[[#This Row],[StdDev]]</f>
        <v>#N/A</v>
      </c>
      <c r="R2737" t="e">
        <f>TableOMP[[#This Row],[Avg]]+$U$2*TableOMP[[#This Row],[StdDev]]</f>
        <v>#N/A</v>
      </c>
      <c r="S2737" t="e">
        <f>IF(AND(TableOMP[[#This Row],[total_time]]&gt;=TableOMP[[#This Row],[Low]], TableOMP[[#This Row],[total_time]]&lt;=TableOMP[[#This Row],[High]]),1,0)</f>
        <v>#N/A</v>
      </c>
    </row>
    <row r="2738" spans="11:19" x14ac:dyDescent="0.25">
      <c r="K2738" t="str">
        <f t="shared" si="42"/>
        <v/>
      </c>
      <c r="N27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38" t="e">
        <f>VLOOKUP(TableOMP[[#This Row],[Label]],TableAvg[],2,FALSE)</f>
        <v>#N/A</v>
      </c>
      <c r="P2738" t="e">
        <f>VLOOKUP(TableOMP[[#This Row],[Label]],TableAvg[],3,FALSE)</f>
        <v>#N/A</v>
      </c>
      <c r="Q2738" t="e">
        <f>TableOMP[[#This Row],[Avg]]-$U$2*TableOMP[[#This Row],[StdDev]]</f>
        <v>#N/A</v>
      </c>
      <c r="R2738" t="e">
        <f>TableOMP[[#This Row],[Avg]]+$U$2*TableOMP[[#This Row],[StdDev]]</f>
        <v>#N/A</v>
      </c>
      <c r="S2738" t="e">
        <f>IF(AND(TableOMP[[#This Row],[total_time]]&gt;=TableOMP[[#This Row],[Low]], TableOMP[[#This Row],[total_time]]&lt;=TableOMP[[#This Row],[High]]),1,0)</f>
        <v>#N/A</v>
      </c>
    </row>
    <row r="2739" spans="11:19" x14ac:dyDescent="0.25">
      <c r="K2739" t="str">
        <f t="shared" si="42"/>
        <v/>
      </c>
      <c r="N27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39" t="e">
        <f>VLOOKUP(TableOMP[[#This Row],[Label]],TableAvg[],2,FALSE)</f>
        <v>#N/A</v>
      </c>
      <c r="P2739" t="e">
        <f>VLOOKUP(TableOMP[[#This Row],[Label]],TableAvg[],3,FALSE)</f>
        <v>#N/A</v>
      </c>
      <c r="Q2739" t="e">
        <f>TableOMP[[#This Row],[Avg]]-$U$2*TableOMP[[#This Row],[StdDev]]</f>
        <v>#N/A</v>
      </c>
      <c r="R2739" t="e">
        <f>TableOMP[[#This Row],[Avg]]+$U$2*TableOMP[[#This Row],[StdDev]]</f>
        <v>#N/A</v>
      </c>
      <c r="S2739" t="e">
        <f>IF(AND(TableOMP[[#This Row],[total_time]]&gt;=TableOMP[[#This Row],[Low]], TableOMP[[#This Row],[total_time]]&lt;=TableOMP[[#This Row],[High]]),1,0)</f>
        <v>#N/A</v>
      </c>
    </row>
    <row r="2740" spans="11:19" x14ac:dyDescent="0.25">
      <c r="K2740" t="str">
        <f t="shared" si="42"/>
        <v/>
      </c>
      <c r="N27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40" t="e">
        <f>VLOOKUP(TableOMP[[#This Row],[Label]],TableAvg[],2,FALSE)</f>
        <v>#N/A</v>
      </c>
      <c r="P2740" t="e">
        <f>VLOOKUP(TableOMP[[#This Row],[Label]],TableAvg[],3,FALSE)</f>
        <v>#N/A</v>
      </c>
      <c r="Q2740" t="e">
        <f>TableOMP[[#This Row],[Avg]]-$U$2*TableOMP[[#This Row],[StdDev]]</f>
        <v>#N/A</v>
      </c>
      <c r="R2740" t="e">
        <f>TableOMP[[#This Row],[Avg]]+$U$2*TableOMP[[#This Row],[StdDev]]</f>
        <v>#N/A</v>
      </c>
      <c r="S2740" t="e">
        <f>IF(AND(TableOMP[[#This Row],[total_time]]&gt;=TableOMP[[#This Row],[Low]], TableOMP[[#This Row],[total_time]]&lt;=TableOMP[[#This Row],[High]]),1,0)</f>
        <v>#N/A</v>
      </c>
    </row>
    <row r="2741" spans="11:19" x14ac:dyDescent="0.25">
      <c r="K2741" t="str">
        <f t="shared" si="42"/>
        <v/>
      </c>
      <c r="N27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41" t="e">
        <f>VLOOKUP(TableOMP[[#This Row],[Label]],TableAvg[],2,FALSE)</f>
        <v>#N/A</v>
      </c>
      <c r="P2741" t="e">
        <f>VLOOKUP(TableOMP[[#This Row],[Label]],TableAvg[],3,FALSE)</f>
        <v>#N/A</v>
      </c>
      <c r="Q2741" t="e">
        <f>TableOMP[[#This Row],[Avg]]-$U$2*TableOMP[[#This Row],[StdDev]]</f>
        <v>#N/A</v>
      </c>
      <c r="R2741" t="e">
        <f>TableOMP[[#This Row],[Avg]]+$U$2*TableOMP[[#This Row],[StdDev]]</f>
        <v>#N/A</v>
      </c>
      <c r="S2741" t="e">
        <f>IF(AND(TableOMP[[#This Row],[total_time]]&gt;=TableOMP[[#This Row],[Low]], TableOMP[[#This Row],[total_time]]&lt;=TableOMP[[#This Row],[High]]),1,0)</f>
        <v>#N/A</v>
      </c>
    </row>
    <row r="2742" spans="11:19" x14ac:dyDescent="0.25">
      <c r="K2742" t="str">
        <f t="shared" si="42"/>
        <v/>
      </c>
      <c r="N27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42" t="e">
        <f>VLOOKUP(TableOMP[[#This Row],[Label]],TableAvg[],2,FALSE)</f>
        <v>#N/A</v>
      </c>
      <c r="P2742" t="e">
        <f>VLOOKUP(TableOMP[[#This Row],[Label]],TableAvg[],3,FALSE)</f>
        <v>#N/A</v>
      </c>
      <c r="Q2742" t="e">
        <f>TableOMP[[#This Row],[Avg]]-$U$2*TableOMP[[#This Row],[StdDev]]</f>
        <v>#N/A</v>
      </c>
      <c r="R2742" t="e">
        <f>TableOMP[[#This Row],[Avg]]+$U$2*TableOMP[[#This Row],[StdDev]]</f>
        <v>#N/A</v>
      </c>
      <c r="S2742" t="e">
        <f>IF(AND(TableOMP[[#This Row],[total_time]]&gt;=TableOMP[[#This Row],[Low]], TableOMP[[#This Row],[total_time]]&lt;=TableOMP[[#This Row],[High]]),1,0)</f>
        <v>#N/A</v>
      </c>
    </row>
    <row r="2743" spans="11:19" x14ac:dyDescent="0.25">
      <c r="K2743" t="str">
        <f t="shared" si="42"/>
        <v/>
      </c>
      <c r="N27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43" t="e">
        <f>VLOOKUP(TableOMP[[#This Row],[Label]],TableAvg[],2,FALSE)</f>
        <v>#N/A</v>
      </c>
      <c r="P2743" t="e">
        <f>VLOOKUP(TableOMP[[#This Row],[Label]],TableAvg[],3,FALSE)</f>
        <v>#N/A</v>
      </c>
      <c r="Q2743" t="e">
        <f>TableOMP[[#This Row],[Avg]]-$U$2*TableOMP[[#This Row],[StdDev]]</f>
        <v>#N/A</v>
      </c>
      <c r="R2743" t="e">
        <f>TableOMP[[#This Row],[Avg]]+$U$2*TableOMP[[#This Row],[StdDev]]</f>
        <v>#N/A</v>
      </c>
      <c r="S2743" t="e">
        <f>IF(AND(TableOMP[[#This Row],[total_time]]&gt;=TableOMP[[#This Row],[Low]], TableOMP[[#This Row],[total_time]]&lt;=TableOMP[[#This Row],[High]]),1,0)</f>
        <v>#N/A</v>
      </c>
    </row>
    <row r="2744" spans="11:19" x14ac:dyDescent="0.25">
      <c r="K2744" t="str">
        <f t="shared" si="42"/>
        <v/>
      </c>
      <c r="N27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44" t="e">
        <f>VLOOKUP(TableOMP[[#This Row],[Label]],TableAvg[],2,FALSE)</f>
        <v>#N/A</v>
      </c>
      <c r="P2744" t="e">
        <f>VLOOKUP(TableOMP[[#This Row],[Label]],TableAvg[],3,FALSE)</f>
        <v>#N/A</v>
      </c>
      <c r="Q2744" t="e">
        <f>TableOMP[[#This Row],[Avg]]-$U$2*TableOMP[[#This Row],[StdDev]]</f>
        <v>#N/A</v>
      </c>
      <c r="R2744" t="e">
        <f>TableOMP[[#This Row],[Avg]]+$U$2*TableOMP[[#This Row],[StdDev]]</f>
        <v>#N/A</v>
      </c>
      <c r="S2744" t="e">
        <f>IF(AND(TableOMP[[#This Row],[total_time]]&gt;=TableOMP[[#This Row],[Low]], TableOMP[[#This Row],[total_time]]&lt;=TableOMP[[#This Row],[High]]),1,0)</f>
        <v>#N/A</v>
      </c>
    </row>
    <row r="2745" spans="11:19" x14ac:dyDescent="0.25">
      <c r="K2745" t="str">
        <f t="shared" si="42"/>
        <v/>
      </c>
      <c r="N27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45" t="e">
        <f>VLOOKUP(TableOMP[[#This Row],[Label]],TableAvg[],2,FALSE)</f>
        <v>#N/A</v>
      </c>
      <c r="P2745" t="e">
        <f>VLOOKUP(TableOMP[[#This Row],[Label]],TableAvg[],3,FALSE)</f>
        <v>#N/A</v>
      </c>
      <c r="Q2745" t="e">
        <f>TableOMP[[#This Row],[Avg]]-$U$2*TableOMP[[#This Row],[StdDev]]</f>
        <v>#N/A</v>
      </c>
      <c r="R2745" t="e">
        <f>TableOMP[[#This Row],[Avg]]+$U$2*TableOMP[[#This Row],[StdDev]]</f>
        <v>#N/A</v>
      </c>
      <c r="S2745" t="e">
        <f>IF(AND(TableOMP[[#This Row],[total_time]]&gt;=TableOMP[[#This Row],[Low]], TableOMP[[#This Row],[total_time]]&lt;=TableOMP[[#This Row],[High]]),1,0)</f>
        <v>#N/A</v>
      </c>
    </row>
    <row r="2746" spans="11:19" x14ac:dyDescent="0.25">
      <c r="K2746" t="str">
        <f t="shared" si="42"/>
        <v/>
      </c>
      <c r="N27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46" t="e">
        <f>VLOOKUP(TableOMP[[#This Row],[Label]],TableAvg[],2,FALSE)</f>
        <v>#N/A</v>
      </c>
      <c r="P2746" t="e">
        <f>VLOOKUP(TableOMP[[#This Row],[Label]],TableAvg[],3,FALSE)</f>
        <v>#N/A</v>
      </c>
      <c r="Q2746" t="e">
        <f>TableOMP[[#This Row],[Avg]]-$U$2*TableOMP[[#This Row],[StdDev]]</f>
        <v>#N/A</v>
      </c>
      <c r="R2746" t="e">
        <f>TableOMP[[#This Row],[Avg]]+$U$2*TableOMP[[#This Row],[StdDev]]</f>
        <v>#N/A</v>
      </c>
      <c r="S2746" t="e">
        <f>IF(AND(TableOMP[[#This Row],[total_time]]&gt;=TableOMP[[#This Row],[Low]], TableOMP[[#This Row],[total_time]]&lt;=TableOMP[[#This Row],[High]]),1,0)</f>
        <v>#N/A</v>
      </c>
    </row>
    <row r="2747" spans="11:19" x14ac:dyDescent="0.25">
      <c r="K2747" t="str">
        <f t="shared" si="42"/>
        <v/>
      </c>
      <c r="N27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47" t="e">
        <f>VLOOKUP(TableOMP[[#This Row],[Label]],TableAvg[],2,FALSE)</f>
        <v>#N/A</v>
      </c>
      <c r="P2747" t="e">
        <f>VLOOKUP(TableOMP[[#This Row],[Label]],TableAvg[],3,FALSE)</f>
        <v>#N/A</v>
      </c>
      <c r="Q2747" t="e">
        <f>TableOMP[[#This Row],[Avg]]-$U$2*TableOMP[[#This Row],[StdDev]]</f>
        <v>#N/A</v>
      </c>
      <c r="R2747" t="e">
        <f>TableOMP[[#This Row],[Avg]]+$U$2*TableOMP[[#This Row],[StdDev]]</f>
        <v>#N/A</v>
      </c>
      <c r="S2747" t="e">
        <f>IF(AND(TableOMP[[#This Row],[total_time]]&gt;=TableOMP[[#This Row],[Low]], TableOMP[[#This Row],[total_time]]&lt;=TableOMP[[#This Row],[High]]),1,0)</f>
        <v>#N/A</v>
      </c>
    </row>
    <row r="2748" spans="11:19" x14ac:dyDescent="0.25">
      <c r="K2748" t="str">
        <f t="shared" si="42"/>
        <v/>
      </c>
      <c r="N27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48" t="e">
        <f>VLOOKUP(TableOMP[[#This Row],[Label]],TableAvg[],2,FALSE)</f>
        <v>#N/A</v>
      </c>
      <c r="P2748" t="e">
        <f>VLOOKUP(TableOMP[[#This Row],[Label]],TableAvg[],3,FALSE)</f>
        <v>#N/A</v>
      </c>
      <c r="Q2748" t="e">
        <f>TableOMP[[#This Row],[Avg]]-$U$2*TableOMP[[#This Row],[StdDev]]</f>
        <v>#N/A</v>
      </c>
      <c r="R2748" t="e">
        <f>TableOMP[[#This Row],[Avg]]+$U$2*TableOMP[[#This Row],[StdDev]]</f>
        <v>#N/A</v>
      </c>
      <c r="S2748" t="e">
        <f>IF(AND(TableOMP[[#This Row],[total_time]]&gt;=TableOMP[[#This Row],[Low]], TableOMP[[#This Row],[total_time]]&lt;=TableOMP[[#This Row],[High]]),1,0)</f>
        <v>#N/A</v>
      </c>
    </row>
    <row r="2749" spans="11:19" x14ac:dyDescent="0.25">
      <c r="K2749" t="str">
        <f t="shared" si="42"/>
        <v/>
      </c>
      <c r="N27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49" t="e">
        <f>VLOOKUP(TableOMP[[#This Row],[Label]],TableAvg[],2,FALSE)</f>
        <v>#N/A</v>
      </c>
      <c r="P2749" t="e">
        <f>VLOOKUP(TableOMP[[#This Row],[Label]],TableAvg[],3,FALSE)</f>
        <v>#N/A</v>
      </c>
      <c r="Q2749" t="e">
        <f>TableOMP[[#This Row],[Avg]]-$U$2*TableOMP[[#This Row],[StdDev]]</f>
        <v>#N/A</v>
      </c>
      <c r="R2749" t="e">
        <f>TableOMP[[#This Row],[Avg]]+$U$2*TableOMP[[#This Row],[StdDev]]</f>
        <v>#N/A</v>
      </c>
      <c r="S2749" t="e">
        <f>IF(AND(TableOMP[[#This Row],[total_time]]&gt;=TableOMP[[#This Row],[Low]], TableOMP[[#This Row],[total_time]]&lt;=TableOMP[[#This Row],[High]]),1,0)</f>
        <v>#N/A</v>
      </c>
    </row>
    <row r="2750" spans="11:19" x14ac:dyDescent="0.25">
      <c r="K2750" t="str">
        <f t="shared" si="42"/>
        <v/>
      </c>
      <c r="N27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50" t="e">
        <f>VLOOKUP(TableOMP[[#This Row],[Label]],TableAvg[],2,FALSE)</f>
        <v>#N/A</v>
      </c>
      <c r="P2750" t="e">
        <f>VLOOKUP(TableOMP[[#This Row],[Label]],TableAvg[],3,FALSE)</f>
        <v>#N/A</v>
      </c>
      <c r="Q2750" t="e">
        <f>TableOMP[[#This Row],[Avg]]-$U$2*TableOMP[[#This Row],[StdDev]]</f>
        <v>#N/A</v>
      </c>
      <c r="R2750" t="e">
        <f>TableOMP[[#This Row],[Avg]]+$U$2*TableOMP[[#This Row],[StdDev]]</f>
        <v>#N/A</v>
      </c>
      <c r="S2750" t="e">
        <f>IF(AND(TableOMP[[#This Row],[total_time]]&gt;=TableOMP[[#This Row],[Low]], TableOMP[[#This Row],[total_time]]&lt;=TableOMP[[#This Row],[High]]),1,0)</f>
        <v>#N/A</v>
      </c>
    </row>
    <row r="2751" spans="11:19" x14ac:dyDescent="0.25">
      <c r="K2751" t="str">
        <f t="shared" si="42"/>
        <v/>
      </c>
      <c r="N27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51" t="e">
        <f>VLOOKUP(TableOMP[[#This Row],[Label]],TableAvg[],2,FALSE)</f>
        <v>#N/A</v>
      </c>
      <c r="P2751" t="e">
        <f>VLOOKUP(TableOMP[[#This Row],[Label]],TableAvg[],3,FALSE)</f>
        <v>#N/A</v>
      </c>
      <c r="Q2751" t="e">
        <f>TableOMP[[#This Row],[Avg]]-$U$2*TableOMP[[#This Row],[StdDev]]</f>
        <v>#N/A</v>
      </c>
      <c r="R2751" t="e">
        <f>TableOMP[[#This Row],[Avg]]+$U$2*TableOMP[[#This Row],[StdDev]]</f>
        <v>#N/A</v>
      </c>
      <c r="S2751" t="e">
        <f>IF(AND(TableOMP[[#This Row],[total_time]]&gt;=TableOMP[[#This Row],[Low]], TableOMP[[#This Row],[total_time]]&lt;=TableOMP[[#This Row],[High]]),1,0)</f>
        <v>#N/A</v>
      </c>
    </row>
    <row r="2752" spans="11:19" x14ac:dyDescent="0.25">
      <c r="K2752" t="str">
        <f t="shared" si="42"/>
        <v/>
      </c>
      <c r="N27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52" t="e">
        <f>VLOOKUP(TableOMP[[#This Row],[Label]],TableAvg[],2,FALSE)</f>
        <v>#N/A</v>
      </c>
      <c r="P2752" t="e">
        <f>VLOOKUP(TableOMP[[#This Row],[Label]],TableAvg[],3,FALSE)</f>
        <v>#N/A</v>
      </c>
      <c r="Q2752" t="e">
        <f>TableOMP[[#This Row],[Avg]]-$U$2*TableOMP[[#This Row],[StdDev]]</f>
        <v>#N/A</v>
      </c>
      <c r="R2752" t="e">
        <f>TableOMP[[#This Row],[Avg]]+$U$2*TableOMP[[#This Row],[StdDev]]</f>
        <v>#N/A</v>
      </c>
      <c r="S2752" t="e">
        <f>IF(AND(TableOMP[[#This Row],[total_time]]&gt;=TableOMP[[#This Row],[Low]], TableOMP[[#This Row],[total_time]]&lt;=TableOMP[[#This Row],[High]]),1,0)</f>
        <v>#N/A</v>
      </c>
    </row>
    <row r="2753" spans="11:19" x14ac:dyDescent="0.25">
      <c r="K2753" t="str">
        <f t="shared" si="42"/>
        <v/>
      </c>
      <c r="N27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53" t="e">
        <f>VLOOKUP(TableOMP[[#This Row],[Label]],TableAvg[],2,FALSE)</f>
        <v>#N/A</v>
      </c>
      <c r="P2753" t="e">
        <f>VLOOKUP(TableOMP[[#This Row],[Label]],TableAvg[],3,FALSE)</f>
        <v>#N/A</v>
      </c>
      <c r="Q2753" t="e">
        <f>TableOMP[[#This Row],[Avg]]-$U$2*TableOMP[[#This Row],[StdDev]]</f>
        <v>#N/A</v>
      </c>
      <c r="R2753" t="e">
        <f>TableOMP[[#This Row],[Avg]]+$U$2*TableOMP[[#This Row],[StdDev]]</f>
        <v>#N/A</v>
      </c>
      <c r="S2753" t="e">
        <f>IF(AND(TableOMP[[#This Row],[total_time]]&gt;=TableOMP[[#This Row],[Low]], TableOMP[[#This Row],[total_time]]&lt;=TableOMP[[#This Row],[High]]),1,0)</f>
        <v>#N/A</v>
      </c>
    </row>
    <row r="2754" spans="11:19" x14ac:dyDescent="0.25">
      <c r="K2754" t="str">
        <f t="shared" si="42"/>
        <v/>
      </c>
      <c r="N27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54" t="e">
        <f>VLOOKUP(TableOMP[[#This Row],[Label]],TableAvg[],2,FALSE)</f>
        <v>#N/A</v>
      </c>
      <c r="P2754" t="e">
        <f>VLOOKUP(TableOMP[[#This Row],[Label]],TableAvg[],3,FALSE)</f>
        <v>#N/A</v>
      </c>
      <c r="Q2754" t="e">
        <f>TableOMP[[#This Row],[Avg]]-$U$2*TableOMP[[#This Row],[StdDev]]</f>
        <v>#N/A</v>
      </c>
      <c r="R2754" t="e">
        <f>TableOMP[[#This Row],[Avg]]+$U$2*TableOMP[[#This Row],[StdDev]]</f>
        <v>#N/A</v>
      </c>
      <c r="S2754" t="e">
        <f>IF(AND(TableOMP[[#This Row],[total_time]]&gt;=TableOMP[[#This Row],[Low]], TableOMP[[#This Row],[total_time]]&lt;=TableOMP[[#This Row],[High]]),1,0)</f>
        <v>#N/A</v>
      </c>
    </row>
    <row r="2755" spans="11:19" x14ac:dyDescent="0.25">
      <c r="K2755" t="str">
        <f t="shared" ref="K2755:K2818" si="43">MID(M2755,22,1)</f>
        <v/>
      </c>
      <c r="N27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55" t="e">
        <f>VLOOKUP(TableOMP[[#This Row],[Label]],TableAvg[],2,FALSE)</f>
        <v>#N/A</v>
      </c>
      <c r="P2755" t="e">
        <f>VLOOKUP(TableOMP[[#This Row],[Label]],TableAvg[],3,FALSE)</f>
        <v>#N/A</v>
      </c>
      <c r="Q2755" t="e">
        <f>TableOMP[[#This Row],[Avg]]-$U$2*TableOMP[[#This Row],[StdDev]]</f>
        <v>#N/A</v>
      </c>
      <c r="R2755" t="e">
        <f>TableOMP[[#This Row],[Avg]]+$U$2*TableOMP[[#This Row],[StdDev]]</f>
        <v>#N/A</v>
      </c>
      <c r="S2755" t="e">
        <f>IF(AND(TableOMP[[#This Row],[total_time]]&gt;=TableOMP[[#This Row],[Low]], TableOMP[[#This Row],[total_time]]&lt;=TableOMP[[#This Row],[High]]),1,0)</f>
        <v>#N/A</v>
      </c>
    </row>
    <row r="2756" spans="11:19" x14ac:dyDescent="0.25">
      <c r="K2756" t="str">
        <f t="shared" si="43"/>
        <v/>
      </c>
      <c r="N27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56" t="e">
        <f>VLOOKUP(TableOMP[[#This Row],[Label]],TableAvg[],2,FALSE)</f>
        <v>#N/A</v>
      </c>
      <c r="P2756" t="e">
        <f>VLOOKUP(TableOMP[[#This Row],[Label]],TableAvg[],3,FALSE)</f>
        <v>#N/A</v>
      </c>
      <c r="Q2756" t="e">
        <f>TableOMP[[#This Row],[Avg]]-$U$2*TableOMP[[#This Row],[StdDev]]</f>
        <v>#N/A</v>
      </c>
      <c r="R2756" t="e">
        <f>TableOMP[[#This Row],[Avg]]+$U$2*TableOMP[[#This Row],[StdDev]]</f>
        <v>#N/A</v>
      </c>
      <c r="S2756" t="e">
        <f>IF(AND(TableOMP[[#This Row],[total_time]]&gt;=TableOMP[[#This Row],[Low]], TableOMP[[#This Row],[total_time]]&lt;=TableOMP[[#This Row],[High]]),1,0)</f>
        <v>#N/A</v>
      </c>
    </row>
    <row r="2757" spans="11:19" x14ac:dyDescent="0.25">
      <c r="K2757" t="str">
        <f t="shared" si="43"/>
        <v/>
      </c>
      <c r="N27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57" t="e">
        <f>VLOOKUP(TableOMP[[#This Row],[Label]],TableAvg[],2,FALSE)</f>
        <v>#N/A</v>
      </c>
      <c r="P2757" t="e">
        <f>VLOOKUP(TableOMP[[#This Row],[Label]],TableAvg[],3,FALSE)</f>
        <v>#N/A</v>
      </c>
      <c r="Q2757" t="e">
        <f>TableOMP[[#This Row],[Avg]]-$U$2*TableOMP[[#This Row],[StdDev]]</f>
        <v>#N/A</v>
      </c>
      <c r="R2757" t="e">
        <f>TableOMP[[#This Row],[Avg]]+$U$2*TableOMP[[#This Row],[StdDev]]</f>
        <v>#N/A</v>
      </c>
      <c r="S2757" t="e">
        <f>IF(AND(TableOMP[[#This Row],[total_time]]&gt;=TableOMP[[#This Row],[Low]], TableOMP[[#This Row],[total_time]]&lt;=TableOMP[[#This Row],[High]]),1,0)</f>
        <v>#N/A</v>
      </c>
    </row>
    <row r="2758" spans="11:19" x14ac:dyDescent="0.25">
      <c r="K2758" t="str">
        <f t="shared" si="43"/>
        <v/>
      </c>
      <c r="N27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58" t="e">
        <f>VLOOKUP(TableOMP[[#This Row],[Label]],TableAvg[],2,FALSE)</f>
        <v>#N/A</v>
      </c>
      <c r="P2758" t="e">
        <f>VLOOKUP(TableOMP[[#This Row],[Label]],TableAvg[],3,FALSE)</f>
        <v>#N/A</v>
      </c>
      <c r="Q2758" t="e">
        <f>TableOMP[[#This Row],[Avg]]-$U$2*TableOMP[[#This Row],[StdDev]]</f>
        <v>#N/A</v>
      </c>
      <c r="R2758" t="e">
        <f>TableOMP[[#This Row],[Avg]]+$U$2*TableOMP[[#This Row],[StdDev]]</f>
        <v>#N/A</v>
      </c>
      <c r="S2758" t="e">
        <f>IF(AND(TableOMP[[#This Row],[total_time]]&gt;=TableOMP[[#This Row],[Low]], TableOMP[[#This Row],[total_time]]&lt;=TableOMP[[#This Row],[High]]),1,0)</f>
        <v>#N/A</v>
      </c>
    </row>
    <row r="2759" spans="11:19" x14ac:dyDescent="0.25">
      <c r="K2759" t="str">
        <f t="shared" si="43"/>
        <v/>
      </c>
      <c r="N27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59" t="e">
        <f>VLOOKUP(TableOMP[[#This Row],[Label]],TableAvg[],2,FALSE)</f>
        <v>#N/A</v>
      </c>
      <c r="P2759" t="e">
        <f>VLOOKUP(TableOMP[[#This Row],[Label]],TableAvg[],3,FALSE)</f>
        <v>#N/A</v>
      </c>
      <c r="Q2759" t="e">
        <f>TableOMP[[#This Row],[Avg]]-$U$2*TableOMP[[#This Row],[StdDev]]</f>
        <v>#N/A</v>
      </c>
      <c r="R2759" t="e">
        <f>TableOMP[[#This Row],[Avg]]+$U$2*TableOMP[[#This Row],[StdDev]]</f>
        <v>#N/A</v>
      </c>
      <c r="S2759" t="e">
        <f>IF(AND(TableOMP[[#This Row],[total_time]]&gt;=TableOMP[[#This Row],[Low]], TableOMP[[#This Row],[total_time]]&lt;=TableOMP[[#This Row],[High]]),1,0)</f>
        <v>#N/A</v>
      </c>
    </row>
    <row r="2760" spans="11:19" x14ac:dyDescent="0.25">
      <c r="K2760" t="str">
        <f t="shared" si="43"/>
        <v/>
      </c>
      <c r="N27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60" t="e">
        <f>VLOOKUP(TableOMP[[#This Row],[Label]],TableAvg[],2,FALSE)</f>
        <v>#N/A</v>
      </c>
      <c r="P2760" t="e">
        <f>VLOOKUP(TableOMP[[#This Row],[Label]],TableAvg[],3,FALSE)</f>
        <v>#N/A</v>
      </c>
      <c r="Q2760" t="e">
        <f>TableOMP[[#This Row],[Avg]]-$U$2*TableOMP[[#This Row],[StdDev]]</f>
        <v>#N/A</v>
      </c>
      <c r="R2760" t="e">
        <f>TableOMP[[#This Row],[Avg]]+$U$2*TableOMP[[#This Row],[StdDev]]</f>
        <v>#N/A</v>
      </c>
      <c r="S2760" t="e">
        <f>IF(AND(TableOMP[[#This Row],[total_time]]&gt;=TableOMP[[#This Row],[Low]], TableOMP[[#This Row],[total_time]]&lt;=TableOMP[[#This Row],[High]]),1,0)</f>
        <v>#N/A</v>
      </c>
    </row>
    <row r="2761" spans="11:19" x14ac:dyDescent="0.25">
      <c r="K2761" t="str">
        <f t="shared" si="43"/>
        <v/>
      </c>
      <c r="N27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61" t="e">
        <f>VLOOKUP(TableOMP[[#This Row],[Label]],TableAvg[],2,FALSE)</f>
        <v>#N/A</v>
      </c>
      <c r="P2761" t="e">
        <f>VLOOKUP(TableOMP[[#This Row],[Label]],TableAvg[],3,FALSE)</f>
        <v>#N/A</v>
      </c>
      <c r="Q2761" t="e">
        <f>TableOMP[[#This Row],[Avg]]-$U$2*TableOMP[[#This Row],[StdDev]]</f>
        <v>#N/A</v>
      </c>
      <c r="R2761" t="e">
        <f>TableOMP[[#This Row],[Avg]]+$U$2*TableOMP[[#This Row],[StdDev]]</f>
        <v>#N/A</v>
      </c>
      <c r="S2761" t="e">
        <f>IF(AND(TableOMP[[#This Row],[total_time]]&gt;=TableOMP[[#This Row],[Low]], TableOMP[[#This Row],[total_time]]&lt;=TableOMP[[#This Row],[High]]),1,0)</f>
        <v>#N/A</v>
      </c>
    </row>
    <row r="2762" spans="11:19" x14ac:dyDescent="0.25">
      <c r="K2762" t="str">
        <f t="shared" si="43"/>
        <v/>
      </c>
      <c r="N27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62" t="e">
        <f>VLOOKUP(TableOMP[[#This Row],[Label]],TableAvg[],2,FALSE)</f>
        <v>#N/A</v>
      </c>
      <c r="P2762" t="e">
        <f>VLOOKUP(TableOMP[[#This Row],[Label]],TableAvg[],3,FALSE)</f>
        <v>#N/A</v>
      </c>
      <c r="Q2762" t="e">
        <f>TableOMP[[#This Row],[Avg]]-$U$2*TableOMP[[#This Row],[StdDev]]</f>
        <v>#N/A</v>
      </c>
      <c r="R2762" t="e">
        <f>TableOMP[[#This Row],[Avg]]+$U$2*TableOMP[[#This Row],[StdDev]]</f>
        <v>#N/A</v>
      </c>
      <c r="S2762" t="e">
        <f>IF(AND(TableOMP[[#This Row],[total_time]]&gt;=TableOMP[[#This Row],[Low]], TableOMP[[#This Row],[total_time]]&lt;=TableOMP[[#This Row],[High]]),1,0)</f>
        <v>#N/A</v>
      </c>
    </row>
    <row r="2763" spans="11:19" x14ac:dyDescent="0.25">
      <c r="K2763" t="str">
        <f t="shared" si="43"/>
        <v/>
      </c>
      <c r="N27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63" t="e">
        <f>VLOOKUP(TableOMP[[#This Row],[Label]],TableAvg[],2,FALSE)</f>
        <v>#N/A</v>
      </c>
      <c r="P2763" t="e">
        <f>VLOOKUP(TableOMP[[#This Row],[Label]],TableAvg[],3,FALSE)</f>
        <v>#N/A</v>
      </c>
      <c r="Q2763" t="e">
        <f>TableOMP[[#This Row],[Avg]]-$U$2*TableOMP[[#This Row],[StdDev]]</f>
        <v>#N/A</v>
      </c>
      <c r="R2763" t="e">
        <f>TableOMP[[#This Row],[Avg]]+$U$2*TableOMP[[#This Row],[StdDev]]</f>
        <v>#N/A</v>
      </c>
      <c r="S2763" t="e">
        <f>IF(AND(TableOMP[[#This Row],[total_time]]&gt;=TableOMP[[#This Row],[Low]], TableOMP[[#This Row],[total_time]]&lt;=TableOMP[[#This Row],[High]]),1,0)</f>
        <v>#N/A</v>
      </c>
    </row>
    <row r="2764" spans="11:19" x14ac:dyDescent="0.25">
      <c r="K2764" t="str">
        <f t="shared" si="43"/>
        <v/>
      </c>
      <c r="N27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64" t="e">
        <f>VLOOKUP(TableOMP[[#This Row],[Label]],TableAvg[],2,FALSE)</f>
        <v>#N/A</v>
      </c>
      <c r="P2764" t="e">
        <f>VLOOKUP(TableOMP[[#This Row],[Label]],TableAvg[],3,FALSE)</f>
        <v>#N/A</v>
      </c>
      <c r="Q2764" t="e">
        <f>TableOMP[[#This Row],[Avg]]-$U$2*TableOMP[[#This Row],[StdDev]]</f>
        <v>#N/A</v>
      </c>
      <c r="R2764" t="e">
        <f>TableOMP[[#This Row],[Avg]]+$U$2*TableOMP[[#This Row],[StdDev]]</f>
        <v>#N/A</v>
      </c>
      <c r="S2764" t="e">
        <f>IF(AND(TableOMP[[#This Row],[total_time]]&gt;=TableOMP[[#This Row],[Low]], TableOMP[[#This Row],[total_time]]&lt;=TableOMP[[#This Row],[High]]),1,0)</f>
        <v>#N/A</v>
      </c>
    </row>
    <row r="2765" spans="11:19" x14ac:dyDescent="0.25">
      <c r="K2765" t="str">
        <f t="shared" si="43"/>
        <v/>
      </c>
      <c r="N27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65" t="e">
        <f>VLOOKUP(TableOMP[[#This Row],[Label]],TableAvg[],2,FALSE)</f>
        <v>#N/A</v>
      </c>
      <c r="P2765" t="e">
        <f>VLOOKUP(TableOMP[[#This Row],[Label]],TableAvg[],3,FALSE)</f>
        <v>#N/A</v>
      </c>
      <c r="Q2765" t="e">
        <f>TableOMP[[#This Row],[Avg]]-$U$2*TableOMP[[#This Row],[StdDev]]</f>
        <v>#N/A</v>
      </c>
      <c r="R2765" t="e">
        <f>TableOMP[[#This Row],[Avg]]+$U$2*TableOMP[[#This Row],[StdDev]]</f>
        <v>#N/A</v>
      </c>
      <c r="S2765" t="e">
        <f>IF(AND(TableOMP[[#This Row],[total_time]]&gt;=TableOMP[[#This Row],[Low]], TableOMP[[#This Row],[total_time]]&lt;=TableOMP[[#This Row],[High]]),1,0)</f>
        <v>#N/A</v>
      </c>
    </row>
    <row r="2766" spans="11:19" x14ac:dyDescent="0.25">
      <c r="K2766" t="str">
        <f t="shared" si="43"/>
        <v/>
      </c>
      <c r="N27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66" t="e">
        <f>VLOOKUP(TableOMP[[#This Row],[Label]],TableAvg[],2,FALSE)</f>
        <v>#N/A</v>
      </c>
      <c r="P2766" t="e">
        <f>VLOOKUP(TableOMP[[#This Row],[Label]],TableAvg[],3,FALSE)</f>
        <v>#N/A</v>
      </c>
      <c r="Q2766" t="e">
        <f>TableOMP[[#This Row],[Avg]]-$U$2*TableOMP[[#This Row],[StdDev]]</f>
        <v>#N/A</v>
      </c>
      <c r="R2766" t="e">
        <f>TableOMP[[#This Row],[Avg]]+$U$2*TableOMP[[#This Row],[StdDev]]</f>
        <v>#N/A</v>
      </c>
      <c r="S2766" t="e">
        <f>IF(AND(TableOMP[[#This Row],[total_time]]&gt;=TableOMP[[#This Row],[Low]], TableOMP[[#This Row],[total_time]]&lt;=TableOMP[[#This Row],[High]]),1,0)</f>
        <v>#N/A</v>
      </c>
    </row>
    <row r="2767" spans="11:19" x14ac:dyDescent="0.25">
      <c r="K2767" t="str">
        <f t="shared" si="43"/>
        <v/>
      </c>
      <c r="N27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67" t="e">
        <f>VLOOKUP(TableOMP[[#This Row],[Label]],TableAvg[],2,FALSE)</f>
        <v>#N/A</v>
      </c>
      <c r="P2767" t="e">
        <f>VLOOKUP(TableOMP[[#This Row],[Label]],TableAvg[],3,FALSE)</f>
        <v>#N/A</v>
      </c>
      <c r="Q2767" t="e">
        <f>TableOMP[[#This Row],[Avg]]-$U$2*TableOMP[[#This Row],[StdDev]]</f>
        <v>#N/A</v>
      </c>
      <c r="R2767" t="e">
        <f>TableOMP[[#This Row],[Avg]]+$U$2*TableOMP[[#This Row],[StdDev]]</f>
        <v>#N/A</v>
      </c>
      <c r="S2767" t="e">
        <f>IF(AND(TableOMP[[#This Row],[total_time]]&gt;=TableOMP[[#This Row],[Low]], TableOMP[[#This Row],[total_time]]&lt;=TableOMP[[#This Row],[High]]),1,0)</f>
        <v>#N/A</v>
      </c>
    </row>
    <row r="2768" spans="11:19" x14ac:dyDescent="0.25">
      <c r="K2768" t="str">
        <f t="shared" si="43"/>
        <v/>
      </c>
      <c r="N27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68" t="e">
        <f>VLOOKUP(TableOMP[[#This Row],[Label]],TableAvg[],2,FALSE)</f>
        <v>#N/A</v>
      </c>
      <c r="P2768" t="e">
        <f>VLOOKUP(TableOMP[[#This Row],[Label]],TableAvg[],3,FALSE)</f>
        <v>#N/A</v>
      </c>
      <c r="Q2768" t="e">
        <f>TableOMP[[#This Row],[Avg]]-$U$2*TableOMP[[#This Row],[StdDev]]</f>
        <v>#N/A</v>
      </c>
      <c r="R2768" t="e">
        <f>TableOMP[[#This Row],[Avg]]+$U$2*TableOMP[[#This Row],[StdDev]]</f>
        <v>#N/A</v>
      </c>
      <c r="S2768" t="e">
        <f>IF(AND(TableOMP[[#This Row],[total_time]]&gt;=TableOMP[[#This Row],[Low]], TableOMP[[#This Row],[total_time]]&lt;=TableOMP[[#This Row],[High]]),1,0)</f>
        <v>#N/A</v>
      </c>
    </row>
    <row r="2769" spans="11:19" x14ac:dyDescent="0.25">
      <c r="K2769" t="str">
        <f t="shared" si="43"/>
        <v/>
      </c>
      <c r="N27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69" t="e">
        <f>VLOOKUP(TableOMP[[#This Row],[Label]],TableAvg[],2,FALSE)</f>
        <v>#N/A</v>
      </c>
      <c r="P2769" t="e">
        <f>VLOOKUP(TableOMP[[#This Row],[Label]],TableAvg[],3,FALSE)</f>
        <v>#N/A</v>
      </c>
      <c r="Q2769" t="e">
        <f>TableOMP[[#This Row],[Avg]]-$U$2*TableOMP[[#This Row],[StdDev]]</f>
        <v>#N/A</v>
      </c>
      <c r="R2769" t="e">
        <f>TableOMP[[#This Row],[Avg]]+$U$2*TableOMP[[#This Row],[StdDev]]</f>
        <v>#N/A</v>
      </c>
      <c r="S2769" t="e">
        <f>IF(AND(TableOMP[[#This Row],[total_time]]&gt;=TableOMP[[#This Row],[Low]], TableOMP[[#This Row],[total_time]]&lt;=TableOMP[[#This Row],[High]]),1,0)</f>
        <v>#N/A</v>
      </c>
    </row>
    <row r="2770" spans="11:19" x14ac:dyDescent="0.25">
      <c r="K2770" t="str">
        <f t="shared" si="43"/>
        <v/>
      </c>
      <c r="N27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70" t="e">
        <f>VLOOKUP(TableOMP[[#This Row],[Label]],TableAvg[],2,FALSE)</f>
        <v>#N/A</v>
      </c>
      <c r="P2770" t="e">
        <f>VLOOKUP(TableOMP[[#This Row],[Label]],TableAvg[],3,FALSE)</f>
        <v>#N/A</v>
      </c>
      <c r="Q2770" t="e">
        <f>TableOMP[[#This Row],[Avg]]-$U$2*TableOMP[[#This Row],[StdDev]]</f>
        <v>#N/A</v>
      </c>
      <c r="R2770" t="e">
        <f>TableOMP[[#This Row],[Avg]]+$U$2*TableOMP[[#This Row],[StdDev]]</f>
        <v>#N/A</v>
      </c>
      <c r="S2770" t="e">
        <f>IF(AND(TableOMP[[#This Row],[total_time]]&gt;=TableOMP[[#This Row],[Low]], TableOMP[[#This Row],[total_time]]&lt;=TableOMP[[#This Row],[High]]),1,0)</f>
        <v>#N/A</v>
      </c>
    </row>
    <row r="2771" spans="11:19" x14ac:dyDescent="0.25">
      <c r="K2771" t="str">
        <f t="shared" si="43"/>
        <v/>
      </c>
      <c r="N27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71" t="e">
        <f>VLOOKUP(TableOMP[[#This Row],[Label]],TableAvg[],2,FALSE)</f>
        <v>#N/A</v>
      </c>
      <c r="P2771" t="e">
        <f>VLOOKUP(TableOMP[[#This Row],[Label]],TableAvg[],3,FALSE)</f>
        <v>#N/A</v>
      </c>
      <c r="Q2771" t="e">
        <f>TableOMP[[#This Row],[Avg]]-$U$2*TableOMP[[#This Row],[StdDev]]</f>
        <v>#N/A</v>
      </c>
      <c r="R2771" t="e">
        <f>TableOMP[[#This Row],[Avg]]+$U$2*TableOMP[[#This Row],[StdDev]]</f>
        <v>#N/A</v>
      </c>
      <c r="S2771" t="e">
        <f>IF(AND(TableOMP[[#This Row],[total_time]]&gt;=TableOMP[[#This Row],[Low]], TableOMP[[#This Row],[total_time]]&lt;=TableOMP[[#This Row],[High]]),1,0)</f>
        <v>#N/A</v>
      </c>
    </row>
    <row r="2772" spans="11:19" x14ac:dyDescent="0.25">
      <c r="K2772" t="str">
        <f t="shared" si="43"/>
        <v/>
      </c>
      <c r="N27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72" t="e">
        <f>VLOOKUP(TableOMP[[#This Row],[Label]],TableAvg[],2,FALSE)</f>
        <v>#N/A</v>
      </c>
      <c r="P2772" t="e">
        <f>VLOOKUP(TableOMP[[#This Row],[Label]],TableAvg[],3,FALSE)</f>
        <v>#N/A</v>
      </c>
      <c r="Q2772" t="e">
        <f>TableOMP[[#This Row],[Avg]]-$U$2*TableOMP[[#This Row],[StdDev]]</f>
        <v>#N/A</v>
      </c>
      <c r="R2772" t="e">
        <f>TableOMP[[#This Row],[Avg]]+$U$2*TableOMP[[#This Row],[StdDev]]</f>
        <v>#N/A</v>
      </c>
      <c r="S2772" t="e">
        <f>IF(AND(TableOMP[[#This Row],[total_time]]&gt;=TableOMP[[#This Row],[Low]], TableOMP[[#This Row],[total_time]]&lt;=TableOMP[[#This Row],[High]]),1,0)</f>
        <v>#N/A</v>
      </c>
    </row>
    <row r="2773" spans="11:19" x14ac:dyDescent="0.25">
      <c r="K2773" t="str">
        <f t="shared" si="43"/>
        <v/>
      </c>
      <c r="N27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73" t="e">
        <f>VLOOKUP(TableOMP[[#This Row],[Label]],TableAvg[],2,FALSE)</f>
        <v>#N/A</v>
      </c>
      <c r="P2773" t="e">
        <f>VLOOKUP(TableOMP[[#This Row],[Label]],TableAvg[],3,FALSE)</f>
        <v>#N/A</v>
      </c>
      <c r="Q2773" t="e">
        <f>TableOMP[[#This Row],[Avg]]-$U$2*TableOMP[[#This Row],[StdDev]]</f>
        <v>#N/A</v>
      </c>
      <c r="R2773" t="e">
        <f>TableOMP[[#This Row],[Avg]]+$U$2*TableOMP[[#This Row],[StdDev]]</f>
        <v>#N/A</v>
      </c>
      <c r="S2773" t="e">
        <f>IF(AND(TableOMP[[#This Row],[total_time]]&gt;=TableOMP[[#This Row],[Low]], TableOMP[[#This Row],[total_time]]&lt;=TableOMP[[#This Row],[High]]),1,0)</f>
        <v>#N/A</v>
      </c>
    </row>
    <row r="2774" spans="11:19" x14ac:dyDescent="0.25">
      <c r="K2774" t="str">
        <f t="shared" si="43"/>
        <v/>
      </c>
      <c r="N27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74" t="e">
        <f>VLOOKUP(TableOMP[[#This Row],[Label]],TableAvg[],2,FALSE)</f>
        <v>#N/A</v>
      </c>
      <c r="P2774" t="e">
        <f>VLOOKUP(TableOMP[[#This Row],[Label]],TableAvg[],3,FALSE)</f>
        <v>#N/A</v>
      </c>
      <c r="Q2774" t="e">
        <f>TableOMP[[#This Row],[Avg]]-$U$2*TableOMP[[#This Row],[StdDev]]</f>
        <v>#N/A</v>
      </c>
      <c r="R2774" t="e">
        <f>TableOMP[[#This Row],[Avg]]+$U$2*TableOMP[[#This Row],[StdDev]]</f>
        <v>#N/A</v>
      </c>
      <c r="S2774" t="e">
        <f>IF(AND(TableOMP[[#This Row],[total_time]]&gt;=TableOMP[[#This Row],[Low]], TableOMP[[#This Row],[total_time]]&lt;=TableOMP[[#This Row],[High]]),1,0)</f>
        <v>#N/A</v>
      </c>
    </row>
    <row r="2775" spans="11:19" x14ac:dyDescent="0.25">
      <c r="K2775" t="str">
        <f t="shared" si="43"/>
        <v/>
      </c>
      <c r="N27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75" t="e">
        <f>VLOOKUP(TableOMP[[#This Row],[Label]],TableAvg[],2,FALSE)</f>
        <v>#N/A</v>
      </c>
      <c r="P2775" t="e">
        <f>VLOOKUP(TableOMP[[#This Row],[Label]],TableAvg[],3,FALSE)</f>
        <v>#N/A</v>
      </c>
      <c r="Q2775" t="e">
        <f>TableOMP[[#This Row],[Avg]]-$U$2*TableOMP[[#This Row],[StdDev]]</f>
        <v>#N/A</v>
      </c>
      <c r="R2775" t="e">
        <f>TableOMP[[#This Row],[Avg]]+$U$2*TableOMP[[#This Row],[StdDev]]</f>
        <v>#N/A</v>
      </c>
      <c r="S2775" t="e">
        <f>IF(AND(TableOMP[[#This Row],[total_time]]&gt;=TableOMP[[#This Row],[Low]], TableOMP[[#This Row],[total_time]]&lt;=TableOMP[[#This Row],[High]]),1,0)</f>
        <v>#N/A</v>
      </c>
    </row>
    <row r="2776" spans="11:19" x14ac:dyDescent="0.25">
      <c r="K2776" t="str">
        <f t="shared" si="43"/>
        <v/>
      </c>
      <c r="N27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76" t="e">
        <f>VLOOKUP(TableOMP[[#This Row],[Label]],TableAvg[],2,FALSE)</f>
        <v>#N/A</v>
      </c>
      <c r="P2776" t="e">
        <f>VLOOKUP(TableOMP[[#This Row],[Label]],TableAvg[],3,FALSE)</f>
        <v>#N/A</v>
      </c>
      <c r="Q2776" t="e">
        <f>TableOMP[[#This Row],[Avg]]-$U$2*TableOMP[[#This Row],[StdDev]]</f>
        <v>#N/A</v>
      </c>
      <c r="R2776" t="e">
        <f>TableOMP[[#This Row],[Avg]]+$U$2*TableOMP[[#This Row],[StdDev]]</f>
        <v>#N/A</v>
      </c>
      <c r="S2776" t="e">
        <f>IF(AND(TableOMP[[#This Row],[total_time]]&gt;=TableOMP[[#This Row],[Low]], TableOMP[[#This Row],[total_time]]&lt;=TableOMP[[#This Row],[High]]),1,0)</f>
        <v>#N/A</v>
      </c>
    </row>
    <row r="2777" spans="11:19" x14ac:dyDescent="0.25">
      <c r="K2777" t="str">
        <f t="shared" si="43"/>
        <v/>
      </c>
      <c r="N27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77" t="e">
        <f>VLOOKUP(TableOMP[[#This Row],[Label]],TableAvg[],2,FALSE)</f>
        <v>#N/A</v>
      </c>
      <c r="P2777" t="e">
        <f>VLOOKUP(TableOMP[[#This Row],[Label]],TableAvg[],3,FALSE)</f>
        <v>#N/A</v>
      </c>
      <c r="Q2777" t="e">
        <f>TableOMP[[#This Row],[Avg]]-$U$2*TableOMP[[#This Row],[StdDev]]</f>
        <v>#N/A</v>
      </c>
      <c r="R2777" t="e">
        <f>TableOMP[[#This Row],[Avg]]+$U$2*TableOMP[[#This Row],[StdDev]]</f>
        <v>#N/A</v>
      </c>
      <c r="S2777" t="e">
        <f>IF(AND(TableOMP[[#This Row],[total_time]]&gt;=TableOMP[[#This Row],[Low]], TableOMP[[#This Row],[total_time]]&lt;=TableOMP[[#This Row],[High]]),1,0)</f>
        <v>#N/A</v>
      </c>
    </row>
    <row r="2778" spans="11:19" x14ac:dyDescent="0.25">
      <c r="K2778" t="str">
        <f t="shared" si="43"/>
        <v/>
      </c>
      <c r="N27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78" t="e">
        <f>VLOOKUP(TableOMP[[#This Row],[Label]],TableAvg[],2,FALSE)</f>
        <v>#N/A</v>
      </c>
      <c r="P2778" t="e">
        <f>VLOOKUP(TableOMP[[#This Row],[Label]],TableAvg[],3,FALSE)</f>
        <v>#N/A</v>
      </c>
      <c r="Q2778" t="e">
        <f>TableOMP[[#This Row],[Avg]]-$U$2*TableOMP[[#This Row],[StdDev]]</f>
        <v>#N/A</v>
      </c>
      <c r="R2778" t="e">
        <f>TableOMP[[#This Row],[Avg]]+$U$2*TableOMP[[#This Row],[StdDev]]</f>
        <v>#N/A</v>
      </c>
      <c r="S2778" t="e">
        <f>IF(AND(TableOMP[[#This Row],[total_time]]&gt;=TableOMP[[#This Row],[Low]], TableOMP[[#This Row],[total_time]]&lt;=TableOMP[[#This Row],[High]]),1,0)</f>
        <v>#N/A</v>
      </c>
    </row>
    <row r="2779" spans="11:19" x14ac:dyDescent="0.25">
      <c r="K2779" t="str">
        <f t="shared" si="43"/>
        <v/>
      </c>
      <c r="N27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79" t="e">
        <f>VLOOKUP(TableOMP[[#This Row],[Label]],TableAvg[],2,FALSE)</f>
        <v>#N/A</v>
      </c>
      <c r="P2779" t="e">
        <f>VLOOKUP(TableOMP[[#This Row],[Label]],TableAvg[],3,FALSE)</f>
        <v>#N/A</v>
      </c>
      <c r="Q2779" t="e">
        <f>TableOMP[[#This Row],[Avg]]-$U$2*TableOMP[[#This Row],[StdDev]]</f>
        <v>#N/A</v>
      </c>
      <c r="R2779" t="e">
        <f>TableOMP[[#This Row],[Avg]]+$U$2*TableOMP[[#This Row],[StdDev]]</f>
        <v>#N/A</v>
      </c>
      <c r="S2779" t="e">
        <f>IF(AND(TableOMP[[#This Row],[total_time]]&gt;=TableOMP[[#This Row],[Low]], TableOMP[[#This Row],[total_time]]&lt;=TableOMP[[#This Row],[High]]),1,0)</f>
        <v>#N/A</v>
      </c>
    </row>
    <row r="2780" spans="11:19" x14ac:dyDescent="0.25">
      <c r="K2780" t="str">
        <f t="shared" si="43"/>
        <v/>
      </c>
      <c r="N27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80" t="e">
        <f>VLOOKUP(TableOMP[[#This Row],[Label]],TableAvg[],2,FALSE)</f>
        <v>#N/A</v>
      </c>
      <c r="P2780" t="e">
        <f>VLOOKUP(TableOMP[[#This Row],[Label]],TableAvg[],3,FALSE)</f>
        <v>#N/A</v>
      </c>
      <c r="Q2780" t="e">
        <f>TableOMP[[#This Row],[Avg]]-$U$2*TableOMP[[#This Row],[StdDev]]</f>
        <v>#N/A</v>
      </c>
      <c r="R2780" t="e">
        <f>TableOMP[[#This Row],[Avg]]+$U$2*TableOMP[[#This Row],[StdDev]]</f>
        <v>#N/A</v>
      </c>
      <c r="S2780" t="e">
        <f>IF(AND(TableOMP[[#This Row],[total_time]]&gt;=TableOMP[[#This Row],[Low]], TableOMP[[#This Row],[total_time]]&lt;=TableOMP[[#This Row],[High]]),1,0)</f>
        <v>#N/A</v>
      </c>
    </row>
    <row r="2781" spans="11:19" x14ac:dyDescent="0.25">
      <c r="K2781" t="str">
        <f t="shared" si="43"/>
        <v/>
      </c>
      <c r="N27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81" t="e">
        <f>VLOOKUP(TableOMP[[#This Row],[Label]],TableAvg[],2,FALSE)</f>
        <v>#N/A</v>
      </c>
      <c r="P2781" t="e">
        <f>VLOOKUP(TableOMP[[#This Row],[Label]],TableAvg[],3,FALSE)</f>
        <v>#N/A</v>
      </c>
      <c r="Q2781" t="e">
        <f>TableOMP[[#This Row],[Avg]]-$U$2*TableOMP[[#This Row],[StdDev]]</f>
        <v>#N/A</v>
      </c>
      <c r="R2781" t="e">
        <f>TableOMP[[#This Row],[Avg]]+$U$2*TableOMP[[#This Row],[StdDev]]</f>
        <v>#N/A</v>
      </c>
      <c r="S2781" t="e">
        <f>IF(AND(TableOMP[[#This Row],[total_time]]&gt;=TableOMP[[#This Row],[Low]], TableOMP[[#This Row],[total_time]]&lt;=TableOMP[[#This Row],[High]]),1,0)</f>
        <v>#N/A</v>
      </c>
    </row>
    <row r="2782" spans="11:19" x14ac:dyDescent="0.25">
      <c r="K2782" t="str">
        <f t="shared" si="43"/>
        <v/>
      </c>
      <c r="N27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82" t="e">
        <f>VLOOKUP(TableOMP[[#This Row],[Label]],TableAvg[],2,FALSE)</f>
        <v>#N/A</v>
      </c>
      <c r="P2782" t="e">
        <f>VLOOKUP(TableOMP[[#This Row],[Label]],TableAvg[],3,FALSE)</f>
        <v>#N/A</v>
      </c>
      <c r="Q2782" t="e">
        <f>TableOMP[[#This Row],[Avg]]-$U$2*TableOMP[[#This Row],[StdDev]]</f>
        <v>#N/A</v>
      </c>
      <c r="R2782" t="e">
        <f>TableOMP[[#This Row],[Avg]]+$U$2*TableOMP[[#This Row],[StdDev]]</f>
        <v>#N/A</v>
      </c>
      <c r="S2782" t="e">
        <f>IF(AND(TableOMP[[#This Row],[total_time]]&gt;=TableOMP[[#This Row],[Low]], TableOMP[[#This Row],[total_time]]&lt;=TableOMP[[#This Row],[High]]),1,0)</f>
        <v>#N/A</v>
      </c>
    </row>
    <row r="2783" spans="11:19" x14ac:dyDescent="0.25">
      <c r="K2783" t="str">
        <f t="shared" si="43"/>
        <v/>
      </c>
      <c r="N27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83" t="e">
        <f>VLOOKUP(TableOMP[[#This Row],[Label]],TableAvg[],2,FALSE)</f>
        <v>#N/A</v>
      </c>
      <c r="P2783" t="e">
        <f>VLOOKUP(TableOMP[[#This Row],[Label]],TableAvg[],3,FALSE)</f>
        <v>#N/A</v>
      </c>
      <c r="Q2783" t="e">
        <f>TableOMP[[#This Row],[Avg]]-$U$2*TableOMP[[#This Row],[StdDev]]</f>
        <v>#N/A</v>
      </c>
      <c r="R2783" t="e">
        <f>TableOMP[[#This Row],[Avg]]+$U$2*TableOMP[[#This Row],[StdDev]]</f>
        <v>#N/A</v>
      </c>
      <c r="S2783" t="e">
        <f>IF(AND(TableOMP[[#This Row],[total_time]]&gt;=TableOMP[[#This Row],[Low]], TableOMP[[#This Row],[total_time]]&lt;=TableOMP[[#This Row],[High]]),1,0)</f>
        <v>#N/A</v>
      </c>
    </row>
    <row r="2784" spans="11:19" x14ac:dyDescent="0.25">
      <c r="K2784" t="str">
        <f t="shared" si="43"/>
        <v/>
      </c>
      <c r="N27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84" t="e">
        <f>VLOOKUP(TableOMP[[#This Row],[Label]],TableAvg[],2,FALSE)</f>
        <v>#N/A</v>
      </c>
      <c r="P2784" t="e">
        <f>VLOOKUP(TableOMP[[#This Row],[Label]],TableAvg[],3,FALSE)</f>
        <v>#N/A</v>
      </c>
      <c r="Q2784" t="e">
        <f>TableOMP[[#This Row],[Avg]]-$U$2*TableOMP[[#This Row],[StdDev]]</f>
        <v>#N/A</v>
      </c>
      <c r="R2784" t="e">
        <f>TableOMP[[#This Row],[Avg]]+$U$2*TableOMP[[#This Row],[StdDev]]</f>
        <v>#N/A</v>
      </c>
      <c r="S2784" t="e">
        <f>IF(AND(TableOMP[[#This Row],[total_time]]&gt;=TableOMP[[#This Row],[Low]], TableOMP[[#This Row],[total_time]]&lt;=TableOMP[[#This Row],[High]]),1,0)</f>
        <v>#N/A</v>
      </c>
    </row>
    <row r="2785" spans="11:19" x14ac:dyDescent="0.25">
      <c r="K2785" t="str">
        <f t="shared" si="43"/>
        <v/>
      </c>
      <c r="N27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85" t="e">
        <f>VLOOKUP(TableOMP[[#This Row],[Label]],TableAvg[],2,FALSE)</f>
        <v>#N/A</v>
      </c>
      <c r="P2785" t="e">
        <f>VLOOKUP(TableOMP[[#This Row],[Label]],TableAvg[],3,FALSE)</f>
        <v>#N/A</v>
      </c>
      <c r="Q2785" t="e">
        <f>TableOMP[[#This Row],[Avg]]-$U$2*TableOMP[[#This Row],[StdDev]]</f>
        <v>#N/A</v>
      </c>
      <c r="R2785" t="e">
        <f>TableOMP[[#This Row],[Avg]]+$U$2*TableOMP[[#This Row],[StdDev]]</f>
        <v>#N/A</v>
      </c>
      <c r="S2785" t="e">
        <f>IF(AND(TableOMP[[#This Row],[total_time]]&gt;=TableOMP[[#This Row],[Low]], TableOMP[[#This Row],[total_time]]&lt;=TableOMP[[#This Row],[High]]),1,0)</f>
        <v>#N/A</v>
      </c>
    </row>
    <row r="2786" spans="11:19" x14ac:dyDescent="0.25">
      <c r="K2786" t="str">
        <f t="shared" si="43"/>
        <v/>
      </c>
      <c r="N27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86" t="e">
        <f>VLOOKUP(TableOMP[[#This Row],[Label]],TableAvg[],2,FALSE)</f>
        <v>#N/A</v>
      </c>
      <c r="P2786" t="e">
        <f>VLOOKUP(TableOMP[[#This Row],[Label]],TableAvg[],3,FALSE)</f>
        <v>#N/A</v>
      </c>
      <c r="Q2786" t="e">
        <f>TableOMP[[#This Row],[Avg]]-$U$2*TableOMP[[#This Row],[StdDev]]</f>
        <v>#N/A</v>
      </c>
      <c r="R2786" t="e">
        <f>TableOMP[[#This Row],[Avg]]+$U$2*TableOMP[[#This Row],[StdDev]]</f>
        <v>#N/A</v>
      </c>
      <c r="S2786" t="e">
        <f>IF(AND(TableOMP[[#This Row],[total_time]]&gt;=TableOMP[[#This Row],[Low]], TableOMP[[#This Row],[total_time]]&lt;=TableOMP[[#This Row],[High]]),1,0)</f>
        <v>#N/A</v>
      </c>
    </row>
    <row r="2787" spans="11:19" x14ac:dyDescent="0.25">
      <c r="K2787" t="str">
        <f t="shared" si="43"/>
        <v/>
      </c>
      <c r="N27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87" t="e">
        <f>VLOOKUP(TableOMP[[#This Row],[Label]],TableAvg[],2,FALSE)</f>
        <v>#N/A</v>
      </c>
      <c r="P2787" t="e">
        <f>VLOOKUP(TableOMP[[#This Row],[Label]],TableAvg[],3,FALSE)</f>
        <v>#N/A</v>
      </c>
      <c r="Q2787" t="e">
        <f>TableOMP[[#This Row],[Avg]]-$U$2*TableOMP[[#This Row],[StdDev]]</f>
        <v>#N/A</v>
      </c>
      <c r="R2787" t="e">
        <f>TableOMP[[#This Row],[Avg]]+$U$2*TableOMP[[#This Row],[StdDev]]</f>
        <v>#N/A</v>
      </c>
      <c r="S2787" t="e">
        <f>IF(AND(TableOMP[[#This Row],[total_time]]&gt;=TableOMP[[#This Row],[Low]], TableOMP[[#This Row],[total_time]]&lt;=TableOMP[[#This Row],[High]]),1,0)</f>
        <v>#N/A</v>
      </c>
    </row>
    <row r="2788" spans="11:19" x14ac:dyDescent="0.25">
      <c r="K2788" t="str">
        <f t="shared" si="43"/>
        <v/>
      </c>
      <c r="N27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88" t="e">
        <f>VLOOKUP(TableOMP[[#This Row],[Label]],TableAvg[],2,FALSE)</f>
        <v>#N/A</v>
      </c>
      <c r="P2788" t="e">
        <f>VLOOKUP(TableOMP[[#This Row],[Label]],TableAvg[],3,FALSE)</f>
        <v>#N/A</v>
      </c>
      <c r="Q2788" t="e">
        <f>TableOMP[[#This Row],[Avg]]-$U$2*TableOMP[[#This Row],[StdDev]]</f>
        <v>#N/A</v>
      </c>
      <c r="R2788" t="e">
        <f>TableOMP[[#This Row],[Avg]]+$U$2*TableOMP[[#This Row],[StdDev]]</f>
        <v>#N/A</v>
      </c>
      <c r="S2788" t="e">
        <f>IF(AND(TableOMP[[#This Row],[total_time]]&gt;=TableOMP[[#This Row],[Low]], TableOMP[[#This Row],[total_time]]&lt;=TableOMP[[#This Row],[High]]),1,0)</f>
        <v>#N/A</v>
      </c>
    </row>
    <row r="2789" spans="11:19" x14ac:dyDescent="0.25">
      <c r="K2789" t="str">
        <f t="shared" si="43"/>
        <v/>
      </c>
      <c r="N27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89" t="e">
        <f>VLOOKUP(TableOMP[[#This Row],[Label]],TableAvg[],2,FALSE)</f>
        <v>#N/A</v>
      </c>
      <c r="P2789" t="e">
        <f>VLOOKUP(TableOMP[[#This Row],[Label]],TableAvg[],3,FALSE)</f>
        <v>#N/A</v>
      </c>
      <c r="Q2789" t="e">
        <f>TableOMP[[#This Row],[Avg]]-$U$2*TableOMP[[#This Row],[StdDev]]</f>
        <v>#N/A</v>
      </c>
      <c r="R2789" t="e">
        <f>TableOMP[[#This Row],[Avg]]+$U$2*TableOMP[[#This Row],[StdDev]]</f>
        <v>#N/A</v>
      </c>
      <c r="S2789" t="e">
        <f>IF(AND(TableOMP[[#This Row],[total_time]]&gt;=TableOMP[[#This Row],[Low]], TableOMP[[#This Row],[total_time]]&lt;=TableOMP[[#This Row],[High]]),1,0)</f>
        <v>#N/A</v>
      </c>
    </row>
    <row r="2790" spans="11:19" x14ac:dyDescent="0.25">
      <c r="K2790" t="str">
        <f t="shared" si="43"/>
        <v/>
      </c>
      <c r="N27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90" t="e">
        <f>VLOOKUP(TableOMP[[#This Row],[Label]],TableAvg[],2,FALSE)</f>
        <v>#N/A</v>
      </c>
      <c r="P2790" t="e">
        <f>VLOOKUP(TableOMP[[#This Row],[Label]],TableAvg[],3,FALSE)</f>
        <v>#N/A</v>
      </c>
      <c r="Q2790" t="e">
        <f>TableOMP[[#This Row],[Avg]]-$U$2*TableOMP[[#This Row],[StdDev]]</f>
        <v>#N/A</v>
      </c>
      <c r="R2790" t="e">
        <f>TableOMP[[#This Row],[Avg]]+$U$2*TableOMP[[#This Row],[StdDev]]</f>
        <v>#N/A</v>
      </c>
      <c r="S2790" t="e">
        <f>IF(AND(TableOMP[[#This Row],[total_time]]&gt;=TableOMP[[#This Row],[Low]], TableOMP[[#This Row],[total_time]]&lt;=TableOMP[[#This Row],[High]]),1,0)</f>
        <v>#N/A</v>
      </c>
    </row>
    <row r="2791" spans="11:19" x14ac:dyDescent="0.25">
      <c r="K2791" t="str">
        <f t="shared" si="43"/>
        <v/>
      </c>
      <c r="N27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91" t="e">
        <f>VLOOKUP(TableOMP[[#This Row],[Label]],TableAvg[],2,FALSE)</f>
        <v>#N/A</v>
      </c>
      <c r="P2791" t="e">
        <f>VLOOKUP(TableOMP[[#This Row],[Label]],TableAvg[],3,FALSE)</f>
        <v>#N/A</v>
      </c>
      <c r="Q2791" t="e">
        <f>TableOMP[[#This Row],[Avg]]-$U$2*TableOMP[[#This Row],[StdDev]]</f>
        <v>#N/A</v>
      </c>
      <c r="R2791" t="e">
        <f>TableOMP[[#This Row],[Avg]]+$U$2*TableOMP[[#This Row],[StdDev]]</f>
        <v>#N/A</v>
      </c>
      <c r="S2791" t="e">
        <f>IF(AND(TableOMP[[#This Row],[total_time]]&gt;=TableOMP[[#This Row],[Low]], TableOMP[[#This Row],[total_time]]&lt;=TableOMP[[#This Row],[High]]),1,0)</f>
        <v>#N/A</v>
      </c>
    </row>
    <row r="2792" spans="11:19" x14ac:dyDescent="0.25">
      <c r="K2792" t="str">
        <f t="shared" si="43"/>
        <v/>
      </c>
      <c r="N27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92" t="e">
        <f>VLOOKUP(TableOMP[[#This Row],[Label]],TableAvg[],2,FALSE)</f>
        <v>#N/A</v>
      </c>
      <c r="P2792" t="e">
        <f>VLOOKUP(TableOMP[[#This Row],[Label]],TableAvg[],3,FALSE)</f>
        <v>#N/A</v>
      </c>
      <c r="Q2792" t="e">
        <f>TableOMP[[#This Row],[Avg]]-$U$2*TableOMP[[#This Row],[StdDev]]</f>
        <v>#N/A</v>
      </c>
      <c r="R2792" t="e">
        <f>TableOMP[[#This Row],[Avg]]+$U$2*TableOMP[[#This Row],[StdDev]]</f>
        <v>#N/A</v>
      </c>
      <c r="S2792" t="e">
        <f>IF(AND(TableOMP[[#This Row],[total_time]]&gt;=TableOMP[[#This Row],[Low]], TableOMP[[#This Row],[total_time]]&lt;=TableOMP[[#This Row],[High]]),1,0)</f>
        <v>#N/A</v>
      </c>
    </row>
    <row r="2793" spans="11:19" x14ac:dyDescent="0.25">
      <c r="K2793" t="str">
        <f t="shared" si="43"/>
        <v/>
      </c>
      <c r="N27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93" t="e">
        <f>VLOOKUP(TableOMP[[#This Row],[Label]],TableAvg[],2,FALSE)</f>
        <v>#N/A</v>
      </c>
      <c r="P2793" t="e">
        <f>VLOOKUP(TableOMP[[#This Row],[Label]],TableAvg[],3,FALSE)</f>
        <v>#N/A</v>
      </c>
      <c r="Q2793" t="e">
        <f>TableOMP[[#This Row],[Avg]]-$U$2*TableOMP[[#This Row],[StdDev]]</f>
        <v>#N/A</v>
      </c>
      <c r="R2793" t="e">
        <f>TableOMP[[#This Row],[Avg]]+$U$2*TableOMP[[#This Row],[StdDev]]</f>
        <v>#N/A</v>
      </c>
      <c r="S2793" t="e">
        <f>IF(AND(TableOMP[[#This Row],[total_time]]&gt;=TableOMP[[#This Row],[Low]], TableOMP[[#This Row],[total_time]]&lt;=TableOMP[[#This Row],[High]]),1,0)</f>
        <v>#N/A</v>
      </c>
    </row>
    <row r="2794" spans="11:19" x14ac:dyDescent="0.25">
      <c r="K2794" t="str">
        <f t="shared" si="43"/>
        <v/>
      </c>
      <c r="N27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94" t="e">
        <f>VLOOKUP(TableOMP[[#This Row],[Label]],TableAvg[],2,FALSE)</f>
        <v>#N/A</v>
      </c>
      <c r="P2794" t="e">
        <f>VLOOKUP(TableOMP[[#This Row],[Label]],TableAvg[],3,FALSE)</f>
        <v>#N/A</v>
      </c>
      <c r="Q2794" t="e">
        <f>TableOMP[[#This Row],[Avg]]-$U$2*TableOMP[[#This Row],[StdDev]]</f>
        <v>#N/A</v>
      </c>
      <c r="R2794" t="e">
        <f>TableOMP[[#This Row],[Avg]]+$U$2*TableOMP[[#This Row],[StdDev]]</f>
        <v>#N/A</v>
      </c>
      <c r="S2794" t="e">
        <f>IF(AND(TableOMP[[#This Row],[total_time]]&gt;=TableOMP[[#This Row],[Low]], TableOMP[[#This Row],[total_time]]&lt;=TableOMP[[#This Row],[High]]),1,0)</f>
        <v>#N/A</v>
      </c>
    </row>
    <row r="2795" spans="11:19" x14ac:dyDescent="0.25">
      <c r="K2795" t="str">
        <f t="shared" si="43"/>
        <v/>
      </c>
      <c r="N27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95" t="e">
        <f>VLOOKUP(TableOMP[[#This Row],[Label]],TableAvg[],2,FALSE)</f>
        <v>#N/A</v>
      </c>
      <c r="P2795" t="e">
        <f>VLOOKUP(TableOMP[[#This Row],[Label]],TableAvg[],3,FALSE)</f>
        <v>#N/A</v>
      </c>
      <c r="Q2795" t="e">
        <f>TableOMP[[#This Row],[Avg]]-$U$2*TableOMP[[#This Row],[StdDev]]</f>
        <v>#N/A</v>
      </c>
      <c r="R2795" t="e">
        <f>TableOMP[[#This Row],[Avg]]+$U$2*TableOMP[[#This Row],[StdDev]]</f>
        <v>#N/A</v>
      </c>
      <c r="S2795" t="e">
        <f>IF(AND(TableOMP[[#This Row],[total_time]]&gt;=TableOMP[[#This Row],[Low]], TableOMP[[#This Row],[total_time]]&lt;=TableOMP[[#This Row],[High]]),1,0)</f>
        <v>#N/A</v>
      </c>
    </row>
    <row r="2796" spans="11:19" x14ac:dyDescent="0.25">
      <c r="K2796" t="str">
        <f t="shared" si="43"/>
        <v/>
      </c>
      <c r="N27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96" t="e">
        <f>VLOOKUP(TableOMP[[#This Row],[Label]],TableAvg[],2,FALSE)</f>
        <v>#N/A</v>
      </c>
      <c r="P2796" t="e">
        <f>VLOOKUP(TableOMP[[#This Row],[Label]],TableAvg[],3,FALSE)</f>
        <v>#N/A</v>
      </c>
      <c r="Q2796" t="e">
        <f>TableOMP[[#This Row],[Avg]]-$U$2*TableOMP[[#This Row],[StdDev]]</f>
        <v>#N/A</v>
      </c>
      <c r="R2796" t="e">
        <f>TableOMP[[#This Row],[Avg]]+$U$2*TableOMP[[#This Row],[StdDev]]</f>
        <v>#N/A</v>
      </c>
      <c r="S2796" t="e">
        <f>IF(AND(TableOMP[[#This Row],[total_time]]&gt;=TableOMP[[#This Row],[Low]], TableOMP[[#This Row],[total_time]]&lt;=TableOMP[[#This Row],[High]]),1,0)</f>
        <v>#N/A</v>
      </c>
    </row>
    <row r="2797" spans="11:19" x14ac:dyDescent="0.25">
      <c r="K2797" t="str">
        <f t="shared" si="43"/>
        <v/>
      </c>
      <c r="N27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97" t="e">
        <f>VLOOKUP(TableOMP[[#This Row],[Label]],TableAvg[],2,FALSE)</f>
        <v>#N/A</v>
      </c>
      <c r="P2797" t="e">
        <f>VLOOKUP(TableOMP[[#This Row],[Label]],TableAvg[],3,FALSE)</f>
        <v>#N/A</v>
      </c>
      <c r="Q2797" t="e">
        <f>TableOMP[[#This Row],[Avg]]-$U$2*TableOMP[[#This Row],[StdDev]]</f>
        <v>#N/A</v>
      </c>
      <c r="R2797" t="e">
        <f>TableOMP[[#This Row],[Avg]]+$U$2*TableOMP[[#This Row],[StdDev]]</f>
        <v>#N/A</v>
      </c>
      <c r="S2797" t="e">
        <f>IF(AND(TableOMP[[#This Row],[total_time]]&gt;=TableOMP[[#This Row],[Low]], TableOMP[[#This Row],[total_time]]&lt;=TableOMP[[#This Row],[High]]),1,0)</f>
        <v>#N/A</v>
      </c>
    </row>
    <row r="2798" spans="11:19" x14ac:dyDescent="0.25">
      <c r="K2798" t="str">
        <f t="shared" si="43"/>
        <v/>
      </c>
      <c r="N27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98" t="e">
        <f>VLOOKUP(TableOMP[[#This Row],[Label]],TableAvg[],2,FALSE)</f>
        <v>#N/A</v>
      </c>
      <c r="P2798" t="e">
        <f>VLOOKUP(TableOMP[[#This Row],[Label]],TableAvg[],3,FALSE)</f>
        <v>#N/A</v>
      </c>
      <c r="Q2798" t="e">
        <f>TableOMP[[#This Row],[Avg]]-$U$2*TableOMP[[#This Row],[StdDev]]</f>
        <v>#N/A</v>
      </c>
      <c r="R2798" t="e">
        <f>TableOMP[[#This Row],[Avg]]+$U$2*TableOMP[[#This Row],[StdDev]]</f>
        <v>#N/A</v>
      </c>
      <c r="S2798" t="e">
        <f>IF(AND(TableOMP[[#This Row],[total_time]]&gt;=TableOMP[[#This Row],[Low]], TableOMP[[#This Row],[total_time]]&lt;=TableOMP[[#This Row],[High]]),1,0)</f>
        <v>#N/A</v>
      </c>
    </row>
    <row r="2799" spans="11:19" x14ac:dyDescent="0.25">
      <c r="K2799" t="str">
        <f t="shared" si="43"/>
        <v/>
      </c>
      <c r="N27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799" t="e">
        <f>VLOOKUP(TableOMP[[#This Row],[Label]],TableAvg[],2,FALSE)</f>
        <v>#N/A</v>
      </c>
      <c r="P2799" t="e">
        <f>VLOOKUP(TableOMP[[#This Row],[Label]],TableAvg[],3,FALSE)</f>
        <v>#N/A</v>
      </c>
      <c r="Q2799" t="e">
        <f>TableOMP[[#This Row],[Avg]]-$U$2*TableOMP[[#This Row],[StdDev]]</f>
        <v>#N/A</v>
      </c>
      <c r="R2799" t="e">
        <f>TableOMP[[#This Row],[Avg]]+$U$2*TableOMP[[#This Row],[StdDev]]</f>
        <v>#N/A</v>
      </c>
      <c r="S2799" t="e">
        <f>IF(AND(TableOMP[[#This Row],[total_time]]&gt;=TableOMP[[#This Row],[Low]], TableOMP[[#This Row],[total_time]]&lt;=TableOMP[[#This Row],[High]]),1,0)</f>
        <v>#N/A</v>
      </c>
    </row>
    <row r="2800" spans="11:19" x14ac:dyDescent="0.25">
      <c r="K2800" t="str">
        <f t="shared" si="43"/>
        <v/>
      </c>
      <c r="N28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00" t="e">
        <f>VLOOKUP(TableOMP[[#This Row],[Label]],TableAvg[],2,FALSE)</f>
        <v>#N/A</v>
      </c>
      <c r="P2800" t="e">
        <f>VLOOKUP(TableOMP[[#This Row],[Label]],TableAvg[],3,FALSE)</f>
        <v>#N/A</v>
      </c>
      <c r="Q2800" t="e">
        <f>TableOMP[[#This Row],[Avg]]-$U$2*TableOMP[[#This Row],[StdDev]]</f>
        <v>#N/A</v>
      </c>
      <c r="R2800" t="e">
        <f>TableOMP[[#This Row],[Avg]]+$U$2*TableOMP[[#This Row],[StdDev]]</f>
        <v>#N/A</v>
      </c>
      <c r="S2800" t="e">
        <f>IF(AND(TableOMP[[#This Row],[total_time]]&gt;=TableOMP[[#This Row],[Low]], TableOMP[[#This Row],[total_time]]&lt;=TableOMP[[#This Row],[High]]),1,0)</f>
        <v>#N/A</v>
      </c>
    </row>
    <row r="2801" spans="11:19" x14ac:dyDescent="0.25">
      <c r="K2801" t="str">
        <f t="shared" si="43"/>
        <v/>
      </c>
      <c r="N28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01" t="e">
        <f>VLOOKUP(TableOMP[[#This Row],[Label]],TableAvg[],2,FALSE)</f>
        <v>#N/A</v>
      </c>
      <c r="P2801" t="e">
        <f>VLOOKUP(TableOMP[[#This Row],[Label]],TableAvg[],3,FALSE)</f>
        <v>#N/A</v>
      </c>
      <c r="Q2801" t="e">
        <f>TableOMP[[#This Row],[Avg]]-$U$2*TableOMP[[#This Row],[StdDev]]</f>
        <v>#N/A</v>
      </c>
      <c r="R2801" t="e">
        <f>TableOMP[[#This Row],[Avg]]+$U$2*TableOMP[[#This Row],[StdDev]]</f>
        <v>#N/A</v>
      </c>
      <c r="S2801" t="e">
        <f>IF(AND(TableOMP[[#This Row],[total_time]]&gt;=TableOMP[[#This Row],[Low]], TableOMP[[#This Row],[total_time]]&lt;=TableOMP[[#This Row],[High]]),1,0)</f>
        <v>#N/A</v>
      </c>
    </row>
    <row r="2802" spans="11:19" x14ac:dyDescent="0.25">
      <c r="K2802" t="str">
        <f t="shared" si="43"/>
        <v/>
      </c>
      <c r="N28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02" t="e">
        <f>VLOOKUP(TableOMP[[#This Row],[Label]],TableAvg[],2,FALSE)</f>
        <v>#N/A</v>
      </c>
      <c r="P2802" t="e">
        <f>VLOOKUP(TableOMP[[#This Row],[Label]],TableAvg[],3,FALSE)</f>
        <v>#N/A</v>
      </c>
      <c r="Q2802" t="e">
        <f>TableOMP[[#This Row],[Avg]]-$U$2*TableOMP[[#This Row],[StdDev]]</f>
        <v>#N/A</v>
      </c>
      <c r="R2802" t="e">
        <f>TableOMP[[#This Row],[Avg]]+$U$2*TableOMP[[#This Row],[StdDev]]</f>
        <v>#N/A</v>
      </c>
      <c r="S2802" t="e">
        <f>IF(AND(TableOMP[[#This Row],[total_time]]&gt;=TableOMP[[#This Row],[Low]], TableOMP[[#This Row],[total_time]]&lt;=TableOMP[[#This Row],[High]]),1,0)</f>
        <v>#N/A</v>
      </c>
    </row>
    <row r="2803" spans="11:19" x14ac:dyDescent="0.25">
      <c r="K2803" t="str">
        <f t="shared" si="43"/>
        <v/>
      </c>
      <c r="N28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03" t="e">
        <f>VLOOKUP(TableOMP[[#This Row],[Label]],TableAvg[],2,FALSE)</f>
        <v>#N/A</v>
      </c>
      <c r="P2803" t="e">
        <f>VLOOKUP(TableOMP[[#This Row],[Label]],TableAvg[],3,FALSE)</f>
        <v>#N/A</v>
      </c>
      <c r="Q2803" t="e">
        <f>TableOMP[[#This Row],[Avg]]-$U$2*TableOMP[[#This Row],[StdDev]]</f>
        <v>#N/A</v>
      </c>
      <c r="R2803" t="e">
        <f>TableOMP[[#This Row],[Avg]]+$U$2*TableOMP[[#This Row],[StdDev]]</f>
        <v>#N/A</v>
      </c>
      <c r="S2803" t="e">
        <f>IF(AND(TableOMP[[#This Row],[total_time]]&gt;=TableOMP[[#This Row],[Low]], TableOMP[[#This Row],[total_time]]&lt;=TableOMP[[#This Row],[High]]),1,0)</f>
        <v>#N/A</v>
      </c>
    </row>
    <row r="2804" spans="11:19" x14ac:dyDescent="0.25">
      <c r="K2804" t="str">
        <f t="shared" si="43"/>
        <v/>
      </c>
      <c r="N28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04" t="e">
        <f>VLOOKUP(TableOMP[[#This Row],[Label]],TableAvg[],2,FALSE)</f>
        <v>#N/A</v>
      </c>
      <c r="P2804" t="e">
        <f>VLOOKUP(TableOMP[[#This Row],[Label]],TableAvg[],3,FALSE)</f>
        <v>#N/A</v>
      </c>
      <c r="Q2804" t="e">
        <f>TableOMP[[#This Row],[Avg]]-$U$2*TableOMP[[#This Row],[StdDev]]</f>
        <v>#N/A</v>
      </c>
      <c r="R2804" t="e">
        <f>TableOMP[[#This Row],[Avg]]+$U$2*TableOMP[[#This Row],[StdDev]]</f>
        <v>#N/A</v>
      </c>
      <c r="S2804" t="e">
        <f>IF(AND(TableOMP[[#This Row],[total_time]]&gt;=TableOMP[[#This Row],[Low]], TableOMP[[#This Row],[total_time]]&lt;=TableOMP[[#This Row],[High]]),1,0)</f>
        <v>#N/A</v>
      </c>
    </row>
    <row r="2805" spans="11:19" x14ac:dyDescent="0.25">
      <c r="K2805" t="str">
        <f t="shared" si="43"/>
        <v/>
      </c>
      <c r="N28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05" t="e">
        <f>VLOOKUP(TableOMP[[#This Row],[Label]],TableAvg[],2,FALSE)</f>
        <v>#N/A</v>
      </c>
      <c r="P2805" t="e">
        <f>VLOOKUP(TableOMP[[#This Row],[Label]],TableAvg[],3,FALSE)</f>
        <v>#N/A</v>
      </c>
      <c r="Q2805" t="e">
        <f>TableOMP[[#This Row],[Avg]]-$U$2*TableOMP[[#This Row],[StdDev]]</f>
        <v>#N/A</v>
      </c>
      <c r="R2805" t="e">
        <f>TableOMP[[#This Row],[Avg]]+$U$2*TableOMP[[#This Row],[StdDev]]</f>
        <v>#N/A</v>
      </c>
      <c r="S2805" t="e">
        <f>IF(AND(TableOMP[[#This Row],[total_time]]&gt;=TableOMP[[#This Row],[Low]], TableOMP[[#This Row],[total_time]]&lt;=TableOMP[[#This Row],[High]]),1,0)</f>
        <v>#N/A</v>
      </c>
    </row>
    <row r="2806" spans="11:19" x14ac:dyDescent="0.25">
      <c r="K2806" t="str">
        <f t="shared" si="43"/>
        <v/>
      </c>
      <c r="N28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06" t="e">
        <f>VLOOKUP(TableOMP[[#This Row],[Label]],TableAvg[],2,FALSE)</f>
        <v>#N/A</v>
      </c>
      <c r="P2806" t="e">
        <f>VLOOKUP(TableOMP[[#This Row],[Label]],TableAvg[],3,FALSE)</f>
        <v>#N/A</v>
      </c>
      <c r="Q2806" t="e">
        <f>TableOMP[[#This Row],[Avg]]-$U$2*TableOMP[[#This Row],[StdDev]]</f>
        <v>#N/A</v>
      </c>
      <c r="R2806" t="e">
        <f>TableOMP[[#This Row],[Avg]]+$U$2*TableOMP[[#This Row],[StdDev]]</f>
        <v>#N/A</v>
      </c>
      <c r="S2806" t="e">
        <f>IF(AND(TableOMP[[#This Row],[total_time]]&gt;=TableOMP[[#This Row],[Low]], TableOMP[[#This Row],[total_time]]&lt;=TableOMP[[#This Row],[High]]),1,0)</f>
        <v>#N/A</v>
      </c>
    </row>
    <row r="2807" spans="11:19" x14ac:dyDescent="0.25">
      <c r="K2807" t="str">
        <f t="shared" si="43"/>
        <v/>
      </c>
      <c r="N28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07" t="e">
        <f>VLOOKUP(TableOMP[[#This Row],[Label]],TableAvg[],2,FALSE)</f>
        <v>#N/A</v>
      </c>
      <c r="P2807" t="e">
        <f>VLOOKUP(TableOMP[[#This Row],[Label]],TableAvg[],3,FALSE)</f>
        <v>#N/A</v>
      </c>
      <c r="Q2807" t="e">
        <f>TableOMP[[#This Row],[Avg]]-$U$2*TableOMP[[#This Row],[StdDev]]</f>
        <v>#N/A</v>
      </c>
      <c r="R2807" t="e">
        <f>TableOMP[[#This Row],[Avg]]+$U$2*TableOMP[[#This Row],[StdDev]]</f>
        <v>#N/A</v>
      </c>
      <c r="S2807" t="e">
        <f>IF(AND(TableOMP[[#This Row],[total_time]]&gt;=TableOMP[[#This Row],[Low]], TableOMP[[#This Row],[total_time]]&lt;=TableOMP[[#This Row],[High]]),1,0)</f>
        <v>#N/A</v>
      </c>
    </row>
    <row r="2808" spans="11:19" x14ac:dyDescent="0.25">
      <c r="K2808" t="str">
        <f t="shared" si="43"/>
        <v/>
      </c>
      <c r="N28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08" t="e">
        <f>VLOOKUP(TableOMP[[#This Row],[Label]],TableAvg[],2,FALSE)</f>
        <v>#N/A</v>
      </c>
      <c r="P2808" t="e">
        <f>VLOOKUP(TableOMP[[#This Row],[Label]],TableAvg[],3,FALSE)</f>
        <v>#N/A</v>
      </c>
      <c r="Q2808" t="e">
        <f>TableOMP[[#This Row],[Avg]]-$U$2*TableOMP[[#This Row],[StdDev]]</f>
        <v>#N/A</v>
      </c>
      <c r="R2808" t="e">
        <f>TableOMP[[#This Row],[Avg]]+$U$2*TableOMP[[#This Row],[StdDev]]</f>
        <v>#N/A</v>
      </c>
      <c r="S2808" t="e">
        <f>IF(AND(TableOMP[[#This Row],[total_time]]&gt;=TableOMP[[#This Row],[Low]], TableOMP[[#This Row],[total_time]]&lt;=TableOMP[[#This Row],[High]]),1,0)</f>
        <v>#N/A</v>
      </c>
    </row>
    <row r="2809" spans="11:19" x14ac:dyDescent="0.25">
      <c r="K2809" t="str">
        <f t="shared" si="43"/>
        <v/>
      </c>
      <c r="N28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09" t="e">
        <f>VLOOKUP(TableOMP[[#This Row],[Label]],TableAvg[],2,FALSE)</f>
        <v>#N/A</v>
      </c>
      <c r="P2809" t="e">
        <f>VLOOKUP(TableOMP[[#This Row],[Label]],TableAvg[],3,FALSE)</f>
        <v>#N/A</v>
      </c>
      <c r="Q2809" t="e">
        <f>TableOMP[[#This Row],[Avg]]-$U$2*TableOMP[[#This Row],[StdDev]]</f>
        <v>#N/A</v>
      </c>
      <c r="R2809" t="e">
        <f>TableOMP[[#This Row],[Avg]]+$U$2*TableOMP[[#This Row],[StdDev]]</f>
        <v>#N/A</v>
      </c>
      <c r="S2809" t="e">
        <f>IF(AND(TableOMP[[#This Row],[total_time]]&gt;=TableOMP[[#This Row],[Low]], TableOMP[[#This Row],[total_time]]&lt;=TableOMP[[#This Row],[High]]),1,0)</f>
        <v>#N/A</v>
      </c>
    </row>
    <row r="2810" spans="11:19" x14ac:dyDescent="0.25">
      <c r="K2810" t="str">
        <f t="shared" si="43"/>
        <v/>
      </c>
      <c r="N28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10" t="e">
        <f>VLOOKUP(TableOMP[[#This Row],[Label]],TableAvg[],2,FALSE)</f>
        <v>#N/A</v>
      </c>
      <c r="P2810" t="e">
        <f>VLOOKUP(TableOMP[[#This Row],[Label]],TableAvg[],3,FALSE)</f>
        <v>#N/A</v>
      </c>
      <c r="Q2810" t="e">
        <f>TableOMP[[#This Row],[Avg]]-$U$2*TableOMP[[#This Row],[StdDev]]</f>
        <v>#N/A</v>
      </c>
      <c r="R2810" t="e">
        <f>TableOMP[[#This Row],[Avg]]+$U$2*TableOMP[[#This Row],[StdDev]]</f>
        <v>#N/A</v>
      </c>
      <c r="S2810" t="e">
        <f>IF(AND(TableOMP[[#This Row],[total_time]]&gt;=TableOMP[[#This Row],[Low]], TableOMP[[#This Row],[total_time]]&lt;=TableOMP[[#This Row],[High]]),1,0)</f>
        <v>#N/A</v>
      </c>
    </row>
    <row r="2811" spans="11:19" x14ac:dyDescent="0.25">
      <c r="K2811" t="str">
        <f t="shared" si="43"/>
        <v/>
      </c>
      <c r="N28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11" t="e">
        <f>VLOOKUP(TableOMP[[#This Row],[Label]],TableAvg[],2,FALSE)</f>
        <v>#N/A</v>
      </c>
      <c r="P2811" t="e">
        <f>VLOOKUP(TableOMP[[#This Row],[Label]],TableAvg[],3,FALSE)</f>
        <v>#N/A</v>
      </c>
      <c r="Q2811" t="e">
        <f>TableOMP[[#This Row],[Avg]]-$U$2*TableOMP[[#This Row],[StdDev]]</f>
        <v>#N/A</v>
      </c>
      <c r="R2811" t="e">
        <f>TableOMP[[#This Row],[Avg]]+$U$2*TableOMP[[#This Row],[StdDev]]</f>
        <v>#N/A</v>
      </c>
      <c r="S2811" t="e">
        <f>IF(AND(TableOMP[[#This Row],[total_time]]&gt;=TableOMP[[#This Row],[Low]], TableOMP[[#This Row],[total_time]]&lt;=TableOMP[[#This Row],[High]]),1,0)</f>
        <v>#N/A</v>
      </c>
    </row>
    <row r="2812" spans="11:19" x14ac:dyDescent="0.25">
      <c r="K2812" t="str">
        <f t="shared" si="43"/>
        <v/>
      </c>
      <c r="N28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12" t="e">
        <f>VLOOKUP(TableOMP[[#This Row],[Label]],TableAvg[],2,FALSE)</f>
        <v>#N/A</v>
      </c>
      <c r="P2812" t="e">
        <f>VLOOKUP(TableOMP[[#This Row],[Label]],TableAvg[],3,FALSE)</f>
        <v>#N/A</v>
      </c>
      <c r="Q2812" t="e">
        <f>TableOMP[[#This Row],[Avg]]-$U$2*TableOMP[[#This Row],[StdDev]]</f>
        <v>#N/A</v>
      </c>
      <c r="R2812" t="e">
        <f>TableOMP[[#This Row],[Avg]]+$U$2*TableOMP[[#This Row],[StdDev]]</f>
        <v>#N/A</v>
      </c>
      <c r="S2812" t="e">
        <f>IF(AND(TableOMP[[#This Row],[total_time]]&gt;=TableOMP[[#This Row],[Low]], TableOMP[[#This Row],[total_time]]&lt;=TableOMP[[#This Row],[High]]),1,0)</f>
        <v>#N/A</v>
      </c>
    </row>
    <row r="2813" spans="11:19" x14ac:dyDescent="0.25">
      <c r="K2813" t="str">
        <f t="shared" si="43"/>
        <v/>
      </c>
      <c r="N28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13" t="e">
        <f>VLOOKUP(TableOMP[[#This Row],[Label]],TableAvg[],2,FALSE)</f>
        <v>#N/A</v>
      </c>
      <c r="P2813" t="e">
        <f>VLOOKUP(TableOMP[[#This Row],[Label]],TableAvg[],3,FALSE)</f>
        <v>#N/A</v>
      </c>
      <c r="Q2813" t="e">
        <f>TableOMP[[#This Row],[Avg]]-$U$2*TableOMP[[#This Row],[StdDev]]</f>
        <v>#N/A</v>
      </c>
      <c r="R2813" t="e">
        <f>TableOMP[[#This Row],[Avg]]+$U$2*TableOMP[[#This Row],[StdDev]]</f>
        <v>#N/A</v>
      </c>
      <c r="S2813" t="e">
        <f>IF(AND(TableOMP[[#This Row],[total_time]]&gt;=TableOMP[[#This Row],[Low]], TableOMP[[#This Row],[total_time]]&lt;=TableOMP[[#This Row],[High]]),1,0)</f>
        <v>#N/A</v>
      </c>
    </row>
    <row r="2814" spans="11:19" x14ac:dyDescent="0.25">
      <c r="K2814" t="str">
        <f t="shared" si="43"/>
        <v/>
      </c>
      <c r="N28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14" t="e">
        <f>VLOOKUP(TableOMP[[#This Row],[Label]],TableAvg[],2,FALSE)</f>
        <v>#N/A</v>
      </c>
      <c r="P2814" t="e">
        <f>VLOOKUP(TableOMP[[#This Row],[Label]],TableAvg[],3,FALSE)</f>
        <v>#N/A</v>
      </c>
      <c r="Q2814" t="e">
        <f>TableOMP[[#This Row],[Avg]]-$U$2*TableOMP[[#This Row],[StdDev]]</f>
        <v>#N/A</v>
      </c>
      <c r="R2814" t="e">
        <f>TableOMP[[#This Row],[Avg]]+$U$2*TableOMP[[#This Row],[StdDev]]</f>
        <v>#N/A</v>
      </c>
      <c r="S2814" t="e">
        <f>IF(AND(TableOMP[[#This Row],[total_time]]&gt;=TableOMP[[#This Row],[Low]], TableOMP[[#This Row],[total_time]]&lt;=TableOMP[[#This Row],[High]]),1,0)</f>
        <v>#N/A</v>
      </c>
    </row>
    <row r="2815" spans="11:19" x14ac:dyDescent="0.25">
      <c r="K2815" t="str">
        <f t="shared" si="43"/>
        <v/>
      </c>
      <c r="N28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15" t="e">
        <f>VLOOKUP(TableOMP[[#This Row],[Label]],TableAvg[],2,FALSE)</f>
        <v>#N/A</v>
      </c>
      <c r="P2815" t="e">
        <f>VLOOKUP(TableOMP[[#This Row],[Label]],TableAvg[],3,FALSE)</f>
        <v>#N/A</v>
      </c>
      <c r="Q2815" t="e">
        <f>TableOMP[[#This Row],[Avg]]-$U$2*TableOMP[[#This Row],[StdDev]]</f>
        <v>#N/A</v>
      </c>
      <c r="R2815" t="e">
        <f>TableOMP[[#This Row],[Avg]]+$U$2*TableOMP[[#This Row],[StdDev]]</f>
        <v>#N/A</v>
      </c>
      <c r="S2815" t="e">
        <f>IF(AND(TableOMP[[#This Row],[total_time]]&gt;=TableOMP[[#This Row],[Low]], TableOMP[[#This Row],[total_time]]&lt;=TableOMP[[#This Row],[High]]),1,0)</f>
        <v>#N/A</v>
      </c>
    </row>
    <row r="2816" spans="11:19" x14ac:dyDescent="0.25">
      <c r="K2816" t="str">
        <f t="shared" si="43"/>
        <v/>
      </c>
      <c r="N28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16" t="e">
        <f>VLOOKUP(TableOMP[[#This Row],[Label]],TableAvg[],2,FALSE)</f>
        <v>#N/A</v>
      </c>
      <c r="P2816" t="e">
        <f>VLOOKUP(TableOMP[[#This Row],[Label]],TableAvg[],3,FALSE)</f>
        <v>#N/A</v>
      </c>
      <c r="Q2816" t="e">
        <f>TableOMP[[#This Row],[Avg]]-$U$2*TableOMP[[#This Row],[StdDev]]</f>
        <v>#N/A</v>
      </c>
      <c r="R2816" t="e">
        <f>TableOMP[[#This Row],[Avg]]+$U$2*TableOMP[[#This Row],[StdDev]]</f>
        <v>#N/A</v>
      </c>
      <c r="S2816" t="e">
        <f>IF(AND(TableOMP[[#This Row],[total_time]]&gt;=TableOMP[[#This Row],[Low]], TableOMP[[#This Row],[total_time]]&lt;=TableOMP[[#This Row],[High]]),1,0)</f>
        <v>#N/A</v>
      </c>
    </row>
    <row r="2817" spans="11:19" x14ac:dyDescent="0.25">
      <c r="K2817" t="str">
        <f t="shared" si="43"/>
        <v/>
      </c>
      <c r="N28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17" t="e">
        <f>VLOOKUP(TableOMP[[#This Row],[Label]],TableAvg[],2,FALSE)</f>
        <v>#N/A</v>
      </c>
      <c r="P2817" t="e">
        <f>VLOOKUP(TableOMP[[#This Row],[Label]],TableAvg[],3,FALSE)</f>
        <v>#N/A</v>
      </c>
      <c r="Q2817" t="e">
        <f>TableOMP[[#This Row],[Avg]]-$U$2*TableOMP[[#This Row],[StdDev]]</f>
        <v>#N/A</v>
      </c>
      <c r="R2817" t="e">
        <f>TableOMP[[#This Row],[Avg]]+$U$2*TableOMP[[#This Row],[StdDev]]</f>
        <v>#N/A</v>
      </c>
      <c r="S2817" t="e">
        <f>IF(AND(TableOMP[[#This Row],[total_time]]&gt;=TableOMP[[#This Row],[Low]], TableOMP[[#This Row],[total_time]]&lt;=TableOMP[[#This Row],[High]]),1,0)</f>
        <v>#N/A</v>
      </c>
    </row>
    <row r="2818" spans="11:19" x14ac:dyDescent="0.25">
      <c r="K2818" t="str">
        <f t="shared" si="43"/>
        <v/>
      </c>
      <c r="N28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18" t="e">
        <f>VLOOKUP(TableOMP[[#This Row],[Label]],TableAvg[],2,FALSE)</f>
        <v>#N/A</v>
      </c>
      <c r="P2818" t="e">
        <f>VLOOKUP(TableOMP[[#This Row],[Label]],TableAvg[],3,FALSE)</f>
        <v>#N/A</v>
      </c>
      <c r="Q2818" t="e">
        <f>TableOMP[[#This Row],[Avg]]-$U$2*TableOMP[[#This Row],[StdDev]]</f>
        <v>#N/A</v>
      </c>
      <c r="R2818" t="e">
        <f>TableOMP[[#This Row],[Avg]]+$U$2*TableOMP[[#This Row],[StdDev]]</f>
        <v>#N/A</v>
      </c>
      <c r="S2818" t="e">
        <f>IF(AND(TableOMP[[#This Row],[total_time]]&gt;=TableOMP[[#This Row],[Low]], TableOMP[[#This Row],[total_time]]&lt;=TableOMP[[#This Row],[High]]),1,0)</f>
        <v>#N/A</v>
      </c>
    </row>
    <row r="2819" spans="11:19" x14ac:dyDescent="0.25">
      <c r="K2819" t="str">
        <f t="shared" ref="K2819:K2882" si="44">MID(M2819,22,1)</f>
        <v/>
      </c>
      <c r="N28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19" t="e">
        <f>VLOOKUP(TableOMP[[#This Row],[Label]],TableAvg[],2,FALSE)</f>
        <v>#N/A</v>
      </c>
      <c r="P2819" t="e">
        <f>VLOOKUP(TableOMP[[#This Row],[Label]],TableAvg[],3,FALSE)</f>
        <v>#N/A</v>
      </c>
      <c r="Q2819" t="e">
        <f>TableOMP[[#This Row],[Avg]]-$U$2*TableOMP[[#This Row],[StdDev]]</f>
        <v>#N/A</v>
      </c>
      <c r="R2819" t="e">
        <f>TableOMP[[#This Row],[Avg]]+$U$2*TableOMP[[#This Row],[StdDev]]</f>
        <v>#N/A</v>
      </c>
      <c r="S2819" t="e">
        <f>IF(AND(TableOMP[[#This Row],[total_time]]&gt;=TableOMP[[#This Row],[Low]], TableOMP[[#This Row],[total_time]]&lt;=TableOMP[[#This Row],[High]]),1,0)</f>
        <v>#N/A</v>
      </c>
    </row>
    <row r="2820" spans="11:19" x14ac:dyDescent="0.25">
      <c r="K2820" t="str">
        <f t="shared" si="44"/>
        <v/>
      </c>
      <c r="N28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20" t="e">
        <f>VLOOKUP(TableOMP[[#This Row],[Label]],TableAvg[],2,FALSE)</f>
        <v>#N/A</v>
      </c>
      <c r="P2820" t="e">
        <f>VLOOKUP(TableOMP[[#This Row],[Label]],TableAvg[],3,FALSE)</f>
        <v>#N/A</v>
      </c>
      <c r="Q2820" t="e">
        <f>TableOMP[[#This Row],[Avg]]-$U$2*TableOMP[[#This Row],[StdDev]]</f>
        <v>#N/A</v>
      </c>
      <c r="R2820" t="e">
        <f>TableOMP[[#This Row],[Avg]]+$U$2*TableOMP[[#This Row],[StdDev]]</f>
        <v>#N/A</v>
      </c>
      <c r="S2820" t="e">
        <f>IF(AND(TableOMP[[#This Row],[total_time]]&gt;=TableOMP[[#This Row],[Low]], TableOMP[[#This Row],[total_time]]&lt;=TableOMP[[#This Row],[High]]),1,0)</f>
        <v>#N/A</v>
      </c>
    </row>
    <row r="2821" spans="11:19" x14ac:dyDescent="0.25">
      <c r="K2821" t="str">
        <f t="shared" si="44"/>
        <v/>
      </c>
      <c r="N28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21" t="e">
        <f>VLOOKUP(TableOMP[[#This Row],[Label]],TableAvg[],2,FALSE)</f>
        <v>#N/A</v>
      </c>
      <c r="P2821" t="e">
        <f>VLOOKUP(TableOMP[[#This Row],[Label]],TableAvg[],3,FALSE)</f>
        <v>#N/A</v>
      </c>
      <c r="Q2821" t="e">
        <f>TableOMP[[#This Row],[Avg]]-$U$2*TableOMP[[#This Row],[StdDev]]</f>
        <v>#N/A</v>
      </c>
      <c r="R2821" t="e">
        <f>TableOMP[[#This Row],[Avg]]+$U$2*TableOMP[[#This Row],[StdDev]]</f>
        <v>#N/A</v>
      </c>
      <c r="S2821" t="e">
        <f>IF(AND(TableOMP[[#This Row],[total_time]]&gt;=TableOMP[[#This Row],[Low]], TableOMP[[#This Row],[total_time]]&lt;=TableOMP[[#This Row],[High]]),1,0)</f>
        <v>#N/A</v>
      </c>
    </row>
    <row r="2822" spans="11:19" x14ac:dyDescent="0.25">
      <c r="K2822" t="str">
        <f t="shared" si="44"/>
        <v/>
      </c>
      <c r="N28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22" t="e">
        <f>VLOOKUP(TableOMP[[#This Row],[Label]],TableAvg[],2,FALSE)</f>
        <v>#N/A</v>
      </c>
      <c r="P2822" t="e">
        <f>VLOOKUP(TableOMP[[#This Row],[Label]],TableAvg[],3,FALSE)</f>
        <v>#N/A</v>
      </c>
      <c r="Q2822" t="e">
        <f>TableOMP[[#This Row],[Avg]]-$U$2*TableOMP[[#This Row],[StdDev]]</f>
        <v>#N/A</v>
      </c>
      <c r="R2822" t="e">
        <f>TableOMP[[#This Row],[Avg]]+$U$2*TableOMP[[#This Row],[StdDev]]</f>
        <v>#N/A</v>
      </c>
      <c r="S2822" t="e">
        <f>IF(AND(TableOMP[[#This Row],[total_time]]&gt;=TableOMP[[#This Row],[Low]], TableOMP[[#This Row],[total_time]]&lt;=TableOMP[[#This Row],[High]]),1,0)</f>
        <v>#N/A</v>
      </c>
    </row>
    <row r="2823" spans="11:19" x14ac:dyDescent="0.25">
      <c r="K2823" t="str">
        <f t="shared" si="44"/>
        <v/>
      </c>
      <c r="N28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23" t="e">
        <f>VLOOKUP(TableOMP[[#This Row],[Label]],TableAvg[],2,FALSE)</f>
        <v>#N/A</v>
      </c>
      <c r="P2823" t="e">
        <f>VLOOKUP(TableOMP[[#This Row],[Label]],TableAvg[],3,FALSE)</f>
        <v>#N/A</v>
      </c>
      <c r="Q2823" t="e">
        <f>TableOMP[[#This Row],[Avg]]-$U$2*TableOMP[[#This Row],[StdDev]]</f>
        <v>#N/A</v>
      </c>
      <c r="R2823" t="e">
        <f>TableOMP[[#This Row],[Avg]]+$U$2*TableOMP[[#This Row],[StdDev]]</f>
        <v>#N/A</v>
      </c>
      <c r="S2823" t="e">
        <f>IF(AND(TableOMP[[#This Row],[total_time]]&gt;=TableOMP[[#This Row],[Low]], TableOMP[[#This Row],[total_time]]&lt;=TableOMP[[#This Row],[High]]),1,0)</f>
        <v>#N/A</v>
      </c>
    </row>
    <row r="2824" spans="11:19" x14ac:dyDescent="0.25">
      <c r="K2824" t="str">
        <f t="shared" si="44"/>
        <v/>
      </c>
      <c r="N28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24" t="e">
        <f>VLOOKUP(TableOMP[[#This Row],[Label]],TableAvg[],2,FALSE)</f>
        <v>#N/A</v>
      </c>
      <c r="P2824" t="e">
        <f>VLOOKUP(TableOMP[[#This Row],[Label]],TableAvg[],3,FALSE)</f>
        <v>#N/A</v>
      </c>
      <c r="Q2824" t="e">
        <f>TableOMP[[#This Row],[Avg]]-$U$2*TableOMP[[#This Row],[StdDev]]</f>
        <v>#N/A</v>
      </c>
      <c r="R2824" t="e">
        <f>TableOMP[[#This Row],[Avg]]+$U$2*TableOMP[[#This Row],[StdDev]]</f>
        <v>#N/A</v>
      </c>
      <c r="S2824" t="e">
        <f>IF(AND(TableOMP[[#This Row],[total_time]]&gt;=TableOMP[[#This Row],[Low]], TableOMP[[#This Row],[total_time]]&lt;=TableOMP[[#This Row],[High]]),1,0)</f>
        <v>#N/A</v>
      </c>
    </row>
    <row r="2825" spans="11:19" x14ac:dyDescent="0.25">
      <c r="K2825" t="str">
        <f t="shared" si="44"/>
        <v/>
      </c>
      <c r="N28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25" t="e">
        <f>VLOOKUP(TableOMP[[#This Row],[Label]],TableAvg[],2,FALSE)</f>
        <v>#N/A</v>
      </c>
      <c r="P2825" t="e">
        <f>VLOOKUP(TableOMP[[#This Row],[Label]],TableAvg[],3,FALSE)</f>
        <v>#N/A</v>
      </c>
      <c r="Q2825" t="e">
        <f>TableOMP[[#This Row],[Avg]]-$U$2*TableOMP[[#This Row],[StdDev]]</f>
        <v>#N/A</v>
      </c>
      <c r="R2825" t="e">
        <f>TableOMP[[#This Row],[Avg]]+$U$2*TableOMP[[#This Row],[StdDev]]</f>
        <v>#N/A</v>
      </c>
      <c r="S2825" t="e">
        <f>IF(AND(TableOMP[[#This Row],[total_time]]&gt;=TableOMP[[#This Row],[Low]], TableOMP[[#This Row],[total_time]]&lt;=TableOMP[[#This Row],[High]]),1,0)</f>
        <v>#N/A</v>
      </c>
    </row>
    <row r="2826" spans="11:19" x14ac:dyDescent="0.25">
      <c r="K2826" t="str">
        <f t="shared" si="44"/>
        <v/>
      </c>
      <c r="N28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26" t="e">
        <f>VLOOKUP(TableOMP[[#This Row],[Label]],TableAvg[],2,FALSE)</f>
        <v>#N/A</v>
      </c>
      <c r="P2826" t="e">
        <f>VLOOKUP(TableOMP[[#This Row],[Label]],TableAvg[],3,FALSE)</f>
        <v>#N/A</v>
      </c>
      <c r="Q2826" t="e">
        <f>TableOMP[[#This Row],[Avg]]-$U$2*TableOMP[[#This Row],[StdDev]]</f>
        <v>#N/A</v>
      </c>
      <c r="R2826" t="e">
        <f>TableOMP[[#This Row],[Avg]]+$U$2*TableOMP[[#This Row],[StdDev]]</f>
        <v>#N/A</v>
      </c>
      <c r="S2826" t="e">
        <f>IF(AND(TableOMP[[#This Row],[total_time]]&gt;=TableOMP[[#This Row],[Low]], TableOMP[[#This Row],[total_time]]&lt;=TableOMP[[#This Row],[High]]),1,0)</f>
        <v>#N/A</v>
      </c>
    </row>
    <row r="2827" spans="11:19" x14ac:dyDescent="0.25">
      <c r="K2827" t="str">
        <f t="shared" si="44"/>
        <v/>
      </c>
      <c r="N28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27" t="e">
        <f>VLOOKUP(TableOMP[[#This Row],[Label]],TableAvg[],2,FALSE)</f>
        <v>#N/A</v>
      </c>
      <c r="P2827" t="e">
        <f>VLOOKUP(TableOMP[[#This Row],[Label]],TableAvg[],3,FALSE)</f>
        <v>#N/A</v>
      </c>
      <c r="Q2827" t="e">
        <f>TableOMP[[#This Row],[Avg]]-$U$2*TableOMP[[#This Row],[StdDev]]</f>
        <v>#N/A</v>
      </c>
      <c r="R2827" t="e">
        <f>TableOMP[[#This Row],[Avg]]+$U$2*TableOMP[[#This Row],[StdDev]]</f>
        <v>#N/A</v>
      </c>
      <c r="S2827" t="e">
        <f>IF(AND(TableOMP[[#This Row],[total_time]]&gt;=TableOMP[[#This Row],[Low]], TableOMP[[#This Row],[total_time]]&lt;=TableOMP[[#This Row],[High]]),1,0)</f>
        <v>#N/A</v>
      </c>
    </row>
    <row r="2828" spans="11:19" x14ac:dyDescent="0.25">
      <c r="K2828" t="str">
        <f t="shared" si="44"/>
        <v/>
      </c>
      <c r="N28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28" t="e">
        <f>VLOOKUP(TableOMP[[#This Row],[Label]],TableAvg[],2,FALSE)</f>
        <v>#N/A</v>
      </c>
      <c r="P2828" t="e">
        <f>VLOOKUP(TableOMP[[#This Row],[Label]],TableAvg[],3,FALSE)</f>
        <v>#N/A</v>
      </c>
      <c r="Q2828" t="e">
        <f>TableOMP[[#This Row],[Avg]]-$U$2*TableOMP[[#This Row],[StdDev]]</f>
        <v>#N/A</v>
      </c>
      <c r="R2828" t="e">
        <f>TableOMP[[#This Row],[Avg]]+$U$2*TableOMP[[#This Row],[StdDev]]</f>
        <v>#N/A</v>
      </c>
      <c r="S2828" t="e">
        <f>IF(AND(TableOMP[[#This Row],[total_time]]&gt;=TableOMP[[#This Row],[Low]], TableOMP[[#This Row],[total_time]]&lt;=TableOMP[[#This Row],[High]]),1,0)</f>
        <v>#N/A</v>
      </c>
    </row>
    <row r="2829" spans="11:19" x14ac:dyDescent="0.25">
      <c r="K2829" t="str">
        <f t="shared" si="44"/>
        <v/>
      </c>
      <c r="N28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29" t="e">
        <f>VLOOKUP(TableOMP[[#This Row],[Label]],TableAvg[],2,FALSE)</f>
        <v>#N/A</v>
      </c>
      <c r="P2829" t="e">
        <f>VLOOKUP(TableOMP[[#This Row],[Label]],TableAvg[],3,FALSE)</f>
        <v>#N/A</v>
      </c>
      <c r="Q2829" t="e">
        <f>TableOMP[[#This Row],[Avg]]-$U$2*TableOMP[[#This Row],[StdDev]]</f>
        <v>#N/A</v>
      </c>
      <c r="R2829" t="e">
        <f>TableOMP[[#This Row],[Avg]]+$U$2*TableOMP[[#This Row],[StdDev]]</f>
        <v>#N/A</v>
      </c>
      <c r="S2829" t="e">
        <f>IF(AND(TableOMP[[#This Row],[total_time]]&gt;=TableOMP[[#This Row],[Low]], TableOMP[[#This Row],[total_time]]&lt;=TableOMP[[#This Row],[High]]),1,0)</f>
        <v>#N/A</v>
      </c>
    </row>
    <row r="2830" spans="11:19" x14ac:dyDescent="0.25">
      <c r="K2830" t="str">
        <f t="shared" si="44"/>
        <v/>
      </c>
      <c r="N28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30" t="e">
        <f>VLOOKUP(TableOMP[[#This Row],[Label]],TableAvg[],2,FALSE)</f>
        <v>#N/A</v>
      </c>
      <c r="P2830" t="e">
        <f>VLOOKUP(TableOMP[[#This Row],[Label]],TableAvg[],3,FALSE)</f>
        <v>#N/A</v>
      </c>
      <c r="Q2830" t="e">
        <f>TableOMP[[#This Row],[Avg]]-$U$2*TableOMP[[#This Row],[StdDev]]</f>
        <v>#N/A</v>
      </c>
      <c r="R2830" t="e">
        <f>TableOMP[[#This Row],[Avg]]+$U$2*TableOMP[[#This Row],[StdDev]]</f>
        <v>#N/A</v>
      </c>
      <c r="S2830" t="e">
        <f>IF(AND(TableOMP[[#This Row],[total_time]]&gt;=TableOMP[[#This Row],[Low]], TableOMP[[#This Row],[total_time]]&lt;=TableOMP[[#This Row],[High]]),1,0)</f>
        <v>#N/A</v>
      </c>
    </row>
    <row r="2831" spans="11:19" x14ac:dyDescent="0.25">
      <c r="K2831" t="str">
        <f t="shared" si="44"/>
        <v/>
      </c>
      <c r="N28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31" t="e">
        <f>VLOOKUP(TableOMP[[#This Row],[Label]],TableAvg[],2,FALSE)</f>
        <v>#N/A</v>
      </c>
      <c r="P2831" t="e">
        <f>VLOOKUP(TableOMP[[#This Row],[Label]],TableAvg[],3,FALSE)</f>
        <v>#N/A</v>
      </c>
      <c r="Q2831" t="e">
        <f>TableOMP[[#This Row],[Avg]]-$U$2*TableOMP[[#This Row],[StdDev]]</f>
        <v>#N/A</v>
      </c>
      <c r="R2831" t="e">
        <f>TableOMP[[#This Row],[Avg]]+$U$2*TableOMP[[#This Row],[StdDev]]</f>
        <v>#N/A</v>
      </c>
      <c r="S2831" t="e">
        <f>IF(AND(TableOMP[[#This Row],[total_time]]&gt;=TableOMP[[#This Row],[Low]], TableOMP[[#This Row],[total_time]]&lt;=TableOMP[[#This Row],[High]]),1,0)</f>
        <v>#N/A</v>
      </c>
    </row>
    <row r="2832" spans="11:19" x14ac:dyDescent="0.25">
      <c r="K2832" t="str">
        <f t="shared" si="44"/>
        <v/>
      </c>
      <c r="N28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32" t="e">
        <f>VLOOKUP(TableOMP[[#This Row],[Label]],TableAvg[],2,FALSE)</f>
        <v>#N/A</v>
      </c>
      <c r="P2832" t="e">
        <f>VLOOKUP(TableOMP[[#This Row],[Label]],TableAvg[],3,FALSE)</f>
        <v>#N/A</v>
      </c>
      <c r="Q2832" t="e">
        <f>TableOMP[[#This Row],[Avg]]-$U$2*TableOMP[[#This Row],[StdDev]]</f>
        <v>#N/A</v>
      </c>
      <c r="R2832" t="e">
        <f>TableOMP[[#This Row],[Avg]]+$U$2*TableOMP[[#This Row],[StdDev]]</f>
        <v>#N/A</v>
      </c>
      <c r="S2832" t="e">
        <f>IF(AND(TableOMP[[#This Row],[total_time]]&gt;=TableOMP[[#This Row],[Low]], TableOMP[[#This Row],[total_time]]&lt;=TableOMP[[#This Row],[High]]),1,0)</f>
        <v>#N/A</v>
      </c>
    </row>
    <row r="2833" spans="11:19" x14ac:dyDescent="0.25">
      <c r="K2833" t="str">
        <f t="shared" si="44"/>
        <v/>
      </c>
      <c r="N28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33" t="e">
        <f>VLOOKUP(TableOMP[[#This Row],[Label]],TableAvg[],2,FALSE)</f>
        <v>#N/A</v>
      </c>
      <c r="P2833" t="e">
        <f>VLOOKUP(TableOMP[[#This Row],[Label]],TableAvg[],3,FALSE)</f>
        <v>#N/A</v>
      </c>
      <c r="Q2833" t="e">
        <f>TableOMP[[#This Row],[Avg]]-$U$2*TableOMP[[#This Row],[StdDev]]</f>
        <v>#N/A</v>
      </c>
      <c r="R2833" t="e">
        <f>TableOMP[[#This Row],[Avg]]+$U$2*TableOMP[[#This Row],[StdDev]]</f>
        <v>#N/A</v>
      </c>
      <c r="S2833" t="e">
        <f>IF(AND(TableOMP[[#This Row],[total_time]]&gt;=TableOMP[[#This Row],[Low]], TableOMP[[#This Row],[total_time]]&lt;=TableOMP[[#This Row],[High]]),1,0)</f>
        <v>#N/A</v>
      </c>
    </row>
    <row r="2834" spans="11:19" x14ac:dyDescent="0.25">
      <c r="K2834" t="str">
        <f t="shared" si="44"/>
        <v/>
      </c>
      <c r="N28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34" t="e">
        <f>VLOOKUP(TableOMP[[#This Row],[Label]],TableAvg[],2,FALSE)</f>
        <v>#N/A</v>
      </c>
      <c r="P2834" t="e">
        <f>VLOOKUP(TableOMP[[#This Row],[Label]],TableAvg[],3,FALSE)</f>
        <v>#N/A</v>
      </c>
      <c r="Q2834" t="e">
        <f>TableOMP[[#This Row],[Avg]]-$U$2*TableOMP[[#This Row],[StdDev]]</f>
        <v>#N/A</v>
      </c>
      <c r="R2834" t="e">
        <f>TableOMP[[#This Row],[Avg]]+$U$2*TableOMP[[#This Row],[StdDev]]</f>
        <v>#N/A</v>
      </c>
      <c r="S2834" t="e">
        <f>IF(AND(TableOMP[[#This Row],[total_time]]&gt;=TableOMP[[#This Row],[Low]], TableOMP[[#This Row],[total_time]]&lt;=TableOMP[[#This Row],[High]]),1,0)</f>
        <v>#N/A</v>
      </c>
    </row>
    <row r="2835" spans="11:19" x14ac:dyDescent="0.25">
      <c r="K2835" t="str">
        <f t="shared" si="44"/>
        <v/>
      </c>
      <c r="N28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35" t="e">
        <f>VLOOKUP(TableOMP[[#This Row],[Label]],TableAvg[],2,FALSE)</f>
        <v>#N/A</v>
      </c>
      <c r="P2835" t="e">
        <f>VLOOKUP(TableOMP[[#This Row],[Label]],TableAvg[],3,FALSE)</f>
        <v>#N/A</v>
      </c>
      <c r="Q2835" t="e">
        <f>TableOMP[[#This Row],[Avg]]-$U$2*TableOMP[[#This Row],[StdDev]]</f>
        <v>#N/A</v>
      </c>
      <c r="R2835" t="e">
        <f>TableOMP[[#This Row],[Avg]]+$U$2*TableOMP[[#This Row],[StdDev]]</f>
        <v>#N/A</v>
      </c>
      <c r="S2835" t="e">
        <f>IF(AND(TableOMP[[#This Row],[total_time]]&gt;=TableOMP[[#This Row],[Low]], TableOMP[[#This Row],[total_time]]&lt;=TableOMP[[#This Row],[High]]),1,0)</f>
        <v>#N/A</v>
      </c>
    </row>
    <row r="2836" spans="11:19" x14ac:dyDescent="0.25">
      <c r="K2836" t="str">
        <f t="shared" si="44"/>
        <v/>
      </c>
      <c r="N28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36" t="e">
        <f>VLOOKUP(TableOMP[[#This Row],[Label]],TableAvg[],2,FALSE)</f>
        <v>#N/A</v>
      </c>
      <c r="P2836" t="e">
        <f>VLOOKUP(TableOMP[[#This Row],[Label]],TableAvg[],3,FALSE)</f>
        <v>#N/A</v>
      </c>
      <c r="Q2836" t="e">
        <f>TableOMP[[#This Row],[Avg]]-$U$2*TableOMP[[#This Row],[StdDev]]</f>
        <v>#N/A</v>
      </c>
      <c r="R2836" t="e">
        <f>TableOMP[[#This Row],[Avg]]+$U$2*TableOMP[[#This Row],[StdDev]]</f>
        <v>#N/A</v>
      </c>
      <c r="S2836" t="e">
        <f>IF(AND(TableOMP[[#This Row],[total_time]]&gt;=TableOMP[[#This Row],[Low]], TableOMP[[#This Row],[total_time]]&lt;=TableOMP[[#This Row],[High]]),1,0)</f>
        <v>#N/A</v>
      </c>
    </row>
    <row r="2837" spans="11:19" x14ac:dyDescent="0.25">
      <c r="K2837" t="str">
        <f t="shared" si="44"/>
        <v/>
      </c>
      <c r="N28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37" t="e">
        <f>VLOOKUP(TableOMP[[#This Row],[Label]],TableAvg[],2,FALSE)</f>
        <v>#N/A</v>
      </c>
      <c r="P2837" t="e">
        <f>VLOOKUP(TableOMP[[#This Row],[Label]],TableAvg[],3,FALSE)</f>
        <v>#N/A</v>
      </c>
      <c r="Q2837" t="e">
        <f>TableOMP[[#This Row],[Avg]]-$U$2*TableOMP[[#This Row],[StdDev]]</f>
        <v>#N/A</v>
      </c>
      <c r="R2837" t="e">
        <f>TableOMP[[#This Row],[Avg]]+$U$2*TableOMP[[#This Row],[StdDev]]</f>
        <v>#N/A</v>
      </c>
      <c r="S2837" t="e">
        <f>IF(AND(TableOMP[[#This Row],[total_time]]&gt;=TableOMP[[#This Row],[Low]], TableOMP[[#This Row],[total_time]]&lt;=TableOMP[[#This Row],[High]]),1,0)</f>
        <v>#N/A</v>
      </c>
    </row>
    <row r="2838" spans="11:19" x14ac:dyDescent="0.25">
      <c r="K2838" t="str">
        <f t="shared" si="44"/>
        <v/>
      </c>
      <c r="N28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38" t="e">
        <f>VLOOKUP(TableOMP[[#This Row],[Label]],TableAvg[],2,FALSE)</f>
        <v>#N/A</v>
      </c>
      <c r="P2838" t="e">
        <f>VLOOKUP(TableOMP[[#This Row],[Label]],TableAvg[],3,FALSE)</f>
        <v>#N/A</v>
      </c>
      <c r="Q2838" t="e">
        <f>TableOMP[[#This Row],[Avg]]-$U$2*TableOMP[[#This Row],[StdDev]]</f>
        <v>#N/A</v>
      </c>
      <c r="R2838" t="e">
        <f>TableOMP[[#This Row],[Avg]]+$U$2*TableOMP[[#This Row],[StdDev]]</f>
        <v>#N/A</v>
      </c>
      <c r="S2838" t="e">
        <f>IF(AND(TableOMP[[#This Row],[total_time]]&gt;=TableOMP[[#This Row],[Low]], TableOMP[[#This Row],[total_time]]&lt;=TableOMP[[#This Row],[High]]),1,0)</f>
        <v>#N/A</v>
      </c>
    </row>
    <row r="2839" spans="11:19" x14ac:dyDescent="0.25">
      <c r="K2839" t="str">
        <f t="shared" si="44"/>
        <v/>
      </c>
      <c r="N28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39" t="e">
        <f>VLOOKUP(TableOMP[[#This Row],[Label]],TableAvg[],2,FALSE)</f>
        <v>#N/A</v>
      </c>
      <c r="P2839" t="e">
        <f>VLOOKUP(TableOMP[[#This Row],[Label]],TableAvg[],3,FALSE)</f>
        <v>#N/A</v>
      </c>
      <c r="Q2839" t="e">
        <f>TableOMP[[#This Row],[Avg]]-$U$2*TableOMP[[#This Row],[StdDev]]</f>
        <v>#N/A</v>
      </c>
      <c r="R2839" t="e">
        <f>TableOMP[[#This Row],[Avg]]+$U$2*TableOMP[[#This Row],[StdDev]]</f>
        <v>#N/A</v>
      </c>
      <c r="S2839" t="e">
        <f>IF(AND(TableOMP[[#This Row],[total_time]]&gt;=TableOMP[[#This Row],[Low]], TableOMP[[#This Row],[total_time]]&lt;=TableOMP[[#This Row],[High]]),1,0)</f>
        <v>#N/A</v>
      </c>
    </row>
    <row r="2840" spans="11:19" x14ac:dyDescent="0.25">
      <c r="K2840" t="str">
        <f t="shared" si="44"/>
        <v/>
      </c>
      <c r="N28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40" t="e">
        <f>VLOOKUP(TableOMP[[#This Row],[Label]],TableAvg[],2,FALSE)</f>
        <v>#N/A</v>
      </c>
      <c r="P2840" t="e">
        <f>VLOOKUP(TableOMP[[#This Row],[Label]],TableAvg[],3,FALSE)</f>
        <v>#N/A</v>
      </c>
      <c r="Q2840" t="e">
        <f>TableOMP[[#This Row],[Avg]]-$U$2*TableOMP[[#This Row],[StdDev]]</f>
        <v>#N/A</v>
      </c>
      <c r="R2840" t="e">
        <f>TableOMP[[#This Row],[Avg]]+$U$2*TableOMP[[#This Row],[StdDev]]</f>
        <v>#N/A</v>
      </c>
      <c r="S2840" t="e">
        <f>IF(AND(TableOMP[[#This Row],[total_time]]&gt;=TableOMP[[#This Row],[Low]], TableOMP[[#This Row],[total_time]]&lt;=TableOMP[[#This Row],[High]]),1,0)</f>
        <v>#N/A</v>
      </c>
    </row>
    <row r="2841" spans="11:19" x14ac:dyDescent="0.25">
      <c r="K2841" t="str">
        <f t="shared" si="44"/>
        <v/>
      </c>
      <c r="N28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41" t="e">
        <f>VLOOKUP(TableOMP[[#This Row],[Label]],TableAvg[],2,FALSE)</f>
        <v>#N/A</v>
      </c>
      <c r="P2841" t="e">
        <f>VLOOKUP(TableOMP[[#This Row],[Label]],TableAvg[],3,FALSE)</f>
        <v>#N/A</v>
      </c>
      <c r="Q2841" t="e">
        <f>TableOMP[[#This Row],[Avg]]-$U$2*TableOMP[[#This Row],[StdDev]]</f>
        <v>#N/A</v>
      </c>
      <c r="R2841" t="e">
        <f>TableOMP[[#This Row],[Avg]]+$U$2*TableOMP[[#This Row],[StdDev]]</f>
        <v>#N/A</v>
      </c>
      <c r="S2841" t="e">
        <f>IF(AND(TableOMP[[#This Row],[total_time]]&gt;=TableOMP[[#This Row],[Low]], TableOMP[[#This Row],[total_time]]&lt;=TableOMP[[#This Row],[High]]),1,0)</f>
        <v>#N/A</v>
      </c>
    </row>
    <row r="2842" spans="11:19" x14ac:dyDescent="0.25">
      <c r="K2842" t="str">
        <f t="shared" si="44"/>
        <v/>
      </c>
      <c r="N28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42" t="e">
        <f>VLOOKUP(TableOMP[[#This Row],[Label]],TableAvg[],2,FALSE)</f>
        <v>#N/A</v>
      </c>
      <c r="P2842" t="e">
        <f>VLOOKUP(TableOMP[[#This Row],[Label]],TableAvg[],3,FALSE)</f>
        <v>#N/A</v>
      </c>
      <c r="Q2842" t="e">
        <f>TableOMP[[#This Row],[Avg]]-$U$2*TableOMP[[#This Row],[StdDev]]</f>
        <v>#N/A</v>
      </c>
      <c r="R2842" t="e">
        <f>TableOMP[[#This Row],[Avg]]+$U$2*TableOMP[[#This Row],[StdDev]]</f>
        <v>#N/A</v>
      </c>
      <c r="S2842" t="e">
        <f>IF(AND(TableOMP[[#This Row],[total_time]]&gt;=TableOMP[[#This Row],[Low]], TableOMP[[#This Row],[total_time]]&lt;=TableOMP[[#This Row],[High]]),1,0)</f>
        <v>#N/A</v>
      </c>
    </row>
    <row r="2843" spans="11:19" x14ac:dyDescent="0.25">
      <c r="K2843" t="str">
        <f t="shared" si="44"/>
        <v/>
      </c>
      <c r="N28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43" t="e">
        <f>VLOOKUP(TableOMP[[#This Row],[Label]],TableAvg[],2,FALSE)</f>
        <v>#N/A</v>
      </c>
      <c r="P2843" t="e">
        <f>VLOOKUP(TableOMP[[#This Row],[Label]],TableAvg[],3,FALSE)</f>
        <v>#N/A</v>
      </c>
      <c r="Q2843" t="e">
        <f>TableOMP[[#This Row],[Avg]]-$U$2*TableOMP[[#This Row],[StdDev]]</f>
        <v>#N/A</v>
      </c>
      <c r="R2843" t="e">
        <f>TableOMP[[#This Row],[Avg]]+$U$2*TableOMP[[#This Row],[StdDev]]</f>
        <v>#N/A</v>
      </c>
      <c r="S2843" t="e">
        <f>IF(AND(TableOMP[[#This Row],[total_time]]&gt;=TableOMP[[#This Row],[Low]], TableOMP[[#This Row],[total_time]]&lt;=TableOMP[[#This Row],[High]]),1,0)</f>
        <v>#N/A</v>
      </c>
    </row>
    <row r="2844" spans="11:19" x14ac:dyDescent="0.25">
      <c r="K2844" t="str">
        <f t="shared" si="44"/>
        <v/>
      </c>
      <c r="N28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44" t="e">
        <f>VLOOKUP(TableOMP[[#This Row],[Label]],TableAvg[],2,FALSE)</f>
        <v>#N/A</v>
      </c>
      <c r="P2844" t="e">
        <f>VLOOKUP(TableOMP[[#This Row],[Label]],TableAvg[],3,FALSE)</f>
        <v>#N/A</v>
      </c>
      <c r="Q2844" t="e">
        <f>TableOMP[[#This Row],[Avg]]-$U$2*TableOMP[[#This Row],[StdDev]]</f>
        <v>#N/A</v>
      </c>
      <c r="R2844" t="e">
        <f>TableOMP[[#This Row],[Avg]]+$U$2*TableOMP[[#This Row],[StdDev]]</f>
        <v>#N/A</v>
      </c>
      <c r="S2844" t="e">
        <f>IF(AND(TableOMP[[#This Row],[total_time]]&gt;=TableOMP[[#This Row],[Low]], TableOMP[[#This Row],[total_time]]&lt;=TableOMP[[#This Row],[High]]),1,0)</f>
        <v>#N/A</v>
      </c>
    </row>
    <row r="2845" spans="11:19" x14ac:dyDescent="0.25">
      <c r="K2845" t="str">
        <f t="shared" si="44"/>
        <v/>
      </c>
      <c r="N28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45" t="e">
        <f>VLOOKUP(TableOMP[[#This Row],[Label]],TableAvg[],2,FALSE)</f>
        <v>#N/A</v>
      </c>
      <c r="P2845" t="e">
        <f>VLOOKUP(TableOMP[[#This Row],[Label]],TableAvg[],3,FALSE)</f>
        <v>#N/A</v>
      </c>
      <c r="Q2845" t="e">
        <f>TableOMP[[#This Row],[Avg]]-$U$2*TableOMP[[#This Row],[StdDev]]</f>
        <v>#N/A</v>
      </c>
      <c r="R2845" t="e">
        <f>TableOMP[[#This Row],[Avg]]+$U$2*TableOMP[[#This Row],[StdDev]]</f>
        <v>#N/A</v>
      </c>
      <c r="S2845" t="e">
        <f>IF(AND(TableOMP[[#This Row],[total_time]]&gt;=TableOMP[[#This Row],[Low]], TableOMP[[#This Row],[total_time]]&lt;=TableOMP[[#This Row],[High]]),1,0)</f>
        <v>#N/A</v>
      </c>
    </row>
    <row r="2846" spans="11:19" x14ac:dyDescent="0.25">
      <c r="K2846" t="str">
        <f t="shared" si="44"/>
        <v/>
      </c>
      <c r="N28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46" t="e">
        <f>VLOOKUP(TableOMP[[#This Row],[Label]],TableAvg[],2,FALSE)</f>
        <v>#N/A</v>
      </c>
      <c r="P2846" t="e">
        <f>VLOOKUP(TableOMP[[#This Row],[Label]],TableAvg[],3,FALSE)</f>
        <v>#N/A</v>
      </c>
      <c r="Q2846" t="e">
        <f>TableOMP[[#This Row],[Avg]]-$U$2*TableOMP[[#This Row],[StdDev]]</f>
        <v>#N/A</v>
      </c>
      <c r="R2846" t="e">
        <f>TableOMP[[#This Row],[Avg]]+$U$2*TableOMP[[#This Row],[StdDev]]</f>
        <v>#N/A</v>
      </c>
      <c r="S2846" t="e">
        <f>IF(AND(TableOMP[[#This Row],[total_time]]&gt;=TableOMP[[#This Row],[Low]], TableOMP[[#This Row],[total_time]]&lt;=TableOMP[[#This Row],[High]]),1,0)</f>
        <v>#N/A</v>
      </c>
    </row>
    <row r="2847" spans="11:19" x14ac:dyDescent="0.25">
      <c r="K2847" t="str">
        <f t="shared" si="44"/>
        <v/>
      </c>
      <c r="N28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47" t="e">
        <f>VLOOKUP(TableOMP[[#This Row],[Label]],TableAvg[],2,FALSE)</f>
        <v>#N/A</v>
      </c>
      <c r="P2847" t="e">
        <f>VLOOKUP(TableOMP[[#This Row],[Label]],TableAvg[],3,FALSE)</f>
        <v>#N/A</v>
      </c>
      <c r="Q2847" t="e">
        <f>TableOMP[[#This Row],[Avg]]-$U$2*TableOMP[[#This Row],[StdDev]]</f>
        <v>#N/A</v>
      </c>
      <c r="R2847" t="e">
        <f>TableOMP[[#This Row],[Avg]]+$U$2*TableOMP[[#This Row],[StdDev]]</f>
        <v>#N/A</v>
      </c>
      <c r="S2847" t="e">
        <f>IF(AND(TableOMP[[#This Row],[total_time]]&gt;=TableOMP[[#This Row],[Low]], TableOMP[[#This Row],[total_time]]&lt;=TableOMP[[#This Row],[High]]),1,0)</f>
        <v>#N/A</v>
      </c>
    </row>
    <row r="2848" spans="11:19" x14ac:dyDescent="0.25">
      <c r="K2848" t="str">
        <f t="shared" si="44"/>
        <v/>
      </c>
      <c r="N28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48" t="e">
        <f>VLOOKUP(TableOMP[[#This Row],[Label]],TableAvg[],2,FALSE)</f>
        <v>#N/A</v>
      </c>
      <c r="P2848" t="e">
        <f>VLOOKUP(TableOMP[[#This Row],[Label]],TableAvg[],3,FALSE)</f>
        <v>#N/A</v>
      </c>
      <c r="Q2848" t="e">
        <f>TableOMP[[#This Row],[Avg]]-$U$2*TableOMP[[#This Row],[StdDev]]</f>
        <v>#N/A</v>
      </c>
      <c r="R2848" t="e">
        <f>TableOMP[[#This Row],[Avg]]+$U$2*TableOMP[[#This Row],[StdDev]]</f>
        <v>#N/A</v>
      </c>
      <c r="S2848" t="e">
        <f>IF(AND(TableOMP[[#This Row],[total_time]]&gt;=TableOMP[[#This Row],[Low]], TableOMP[[#This Row],[total_time]]&lt;=TableOMP[[#This Row],[High]]),1,0)</f>
        <v>#N/A</v>
      </c>
    </row>
    <row r="2849" spans="11:19" x14ac:dyDescent="0.25">
      <c r="K2849" t="str">
        <f t="shared" si="44"/>
        <v/>
      </c>
      <c r="N28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49" t="e">
        <f>VLOOKUP(TableOMP[[#This Row],[Label]],TableAvg[],2,FALSE)</f>
        <v>#N/A</v>
      </c>
      <c r="P2849" t="e">
        <f>VLOOKUP(TableOMP[[#This Row],[Label]],TableAvg[],3,FALSE)</f>
        <v>#N/A</v>
      </c>
      <c r="Q2849" t="e">
        <f>TableOMP[[#This Row],[Avg]]-$U$2*TableOMP[[#This Row],[StdDev]]</f>
        <v>#N/A</v>
      </c>
      <c r="R2849" t="e">
        <f>TableOMP[[#This Row],[Avg]]+$U$2*TableOMP[[#This Row],[StdDev]]</f>
        <v>#N/A</v>
      </c>
      <c r="S2849" t="e">
        <f>IF(AND(TableOMP[[#This Row],[total_time]]&gt;=TableOMP[[#This Row],[Low]], TableOMP[[#This Row],[total_time]]&lt;=TableOMP[[#This Row],[High]]),1,0)</f>
        <v>#N/A</v>
      </c>
    </row>
    <row r="2850" spans="11:19" x14ac:dyDescent="0.25">
      <c r="K2850" t="str">
        <f t="shared" si="44"/>
        <v/>
      </c>
      <c r="N28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50" t="e">
        <f>VLOOKUP(TableOMP[[#This Row],[Label]],TableAvg[],2,FALSE)</f>
        <v>#N/A</v>
      </c>
      <c r="P2850" t="e">
        <f>VLOOKUP(TableOMP[[#This Row],[Label]],TableAvg[],3,FALSE)</f>
        <v>#N/A</v>
      </c>
      <c r="Q2850" t="e">
        <f>TableOMP[[#This Row],[Avg]]-$U$2*TableOMP[[#This Row],[StdDev]]</f>
        <v>#N/A</v>
      </c>
      <c r="R2850" t="e">
        <f>TableOMP[[#This Row],[Avg]]+$U$2*TableOMP[[#This Row],[StdDev]]</f>
        <v>#N/A</v>
      </c>
      <c r="S2850" t="e">
        <f>IF(AND(TableOMP[[#This Row],[total_time]]&gt;=TableOMP[[#This Row],[Low]], TableOMP[[#This Row],[total_time]]&lt;=TableOMP[[#This Row],[High]]),1,0)</f>
        <v>#N/A</v>
      </c>
    </row>
    <row r="2851" spans="11:19" x14ac:dyDescent="0.25">
      <c r="K2851" t="str">
        <f t="shared" si="44"/>
        <v/>
      </c>
      <c r="N28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51" t="e">
        <f>VLOOKUP(TableOMP[[#This Row],[Label]],TableAvg[],2,FALSE)</f>
        <v>#N/A</v>
      </c>
      <c r="P2851" t="e">
        <f>VLOOKUP(TableOMP[[#This Row],[Label]],TableAvg[],3,FALSE)</f>
        <v>#N/A</v>
      </c>
      <c r="Q2851" t="e">
        <f>TableOMP[[#This Row],[Avg]]-$U$2*TableOMP[[#This Row],[StdDev]]</f>
        <v>#N/A</v>
      </c>
      <c r="R2851" t="e">
        <f>TableOMP[[#This Row],[Avg]]+$U$2*TableOMP[[#This Row],[StdDev]]</f>
        <v>#N/A</v>
      </c>
      <c r="S2851" t="e">
        <f>IF(AND(TableOMP[[#This Row],[total_time]]&gt;=TableOMP[[#This Row],[Low]], TableOMP[[#This Row],[total_time]]&lt;=TableOMP[[#This Row],[High]]),1,0)</f>
        <v>#N/A</v>
      </c>
    </row>
    <row r="2852" spans="11:19" x14ac:dyDescent="0.25">
      <c r="K2852" t="str">
        <f t="shared" si="44"/>
        <v/>
      </c>
      <c r="N28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52" t="e">
        <f>VLOOKUP(TableOMP[[#This Row],[Label]],TableAvg[],2,FALSE)</f>
        <v>#N/A</v>
      </c>
      <c r="P2852" t="e">
        <f>VLOOKUP(TableOMP[[#This Row],[Label]],TableAvg[],3,FALSE)</f>
        <v>#N/A</v>
      </c>
      <c r="Q2852" t="e">
        <f>TableOMP[[#This Row],[Avg]]-$U$2*TableOMP[[#This Row],[StdDev]]</f>
        <v>#N/A</v>
      </c>
      <c r="R2852" t="e">
        <f>TableOMP[[#This Row],[Avg]]+$U$2*TableOMP[[#This Row],[StdDev]]</f>
        <v>#N/A</v>
      </c>
      <c r="S2852" t="e">
        <f>IF(AND(TableOMP[[#This Row],[total_time]]&gt;=TableOMP[[#This Row],[Low]], TableOMP[[#This Row],[total_time]]&lt;=TableOMP[[#This Row],[High]]),1,0)</f>
        <v>#N/A</v>
      </c>
    </row>
    <row r="2853" spans="11:19" x14ac:dyDescent="0.25">
      <c r="K2853" t="str">
        <f t="shared" si="44"/>
        <v/>
      </c>
      <c r="N28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53" t="e">
        <f>VLOOKUP(TableOMP[[#This Row],[Label]],TableAvg[],2,FALSE)</f>
        <v>#N/A</v>
      </c>
      <c r="P2853" t="e">
        <f>VLOOKUP(TableOMP[[#This Row],[Label]],TableAvg[],3,FALSE)</f>
        <v>#N/A</v>
      </c>
      <c r="Q2853" t="e">
        <f>TableOMP[[#This Row],[Avg]]-$U$2*TableOMP[[#This Row],[StdDev]]</f>
        <v>#N/A</v>
      </c>
      <c r="R2853" t="e">
        <f>TableOMP[[#This Row],[Avg]]+$U$2*TableOMP[[#This Row],[StdDev]]</f>
        <v>#N/A</v>
      </c>
      <c r="S2853" t="e">
        <f>IF(AND(TableOMP[[#This Row],[total_time]]&gt;=TableOMP[[#This Row],[Low]], TableOMP[[#This Row],[total_time]]&lt;=TableOMP[[#This Row],[High]]),1,0)</f>
        <v>#N/A</v>
      </c>
    </row>
    <row r="2854" spans="11:19" x14ac:dyDescent="0.25">
      <c r="K2854" t="str">
        <f t="shared" si="44"/>
        <v/>
      </c>
      <c r="N28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54" t="e">
        <f>VLOOKUP(TableOMP[[#This Row],[Label]],TableAvg[],2,FALSE)</f>
        <v>#N/A</v>
      </c>
      <c r="P2854" t="e">
        <f>VLOOKUP(TableOMP[[#This Row],[Label]],TableAvg[],3,FALSE)</f>
        <v>#N/A</v>
      </c>
      <c r="Q2854" t="e">
        <f>TableOMP[[#This Row],[Avg]]-$U$2*TableOMP[[#This Row],[StdDev]]</f>
        <v>#N/A</v>
      </c>
      <c r="R2854" t="e">
        <f>TableOMP[[#This Row],[Avg]]+$U$2*TableOMP[[#This Row],[StdDev]]</f>
        <v>#N/A</v>
      </c>
      <c r="S2854" t="e">
        <f>IF(AND(TableOMP[[#This Row],[total_time]]&gt;=TableOMP[[#This Row],[Low]], TableOMP[[#This Row],[total_time]]&lt;=TableOMP[[#This Row],[High]]),1,0)</f>
        <v>#N/A</v>
      </c>
    </row>
    <row r="2855" spans="11:19" x14ac:dyDescent="0.25">
      <c r="K2855" t="str">
        <f t="shared" si="44"/>
        <v/>
      </c>
      <c r="N28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55" t="e">
        <f>VLOOKUP(TableOMP[[#This Row],[Label]],TableAvg[],2,FALSE)</f>
        <v>#N/A</v>
      </c>
      <c r="P2855" t="e">
        <f>VLOOKUP(TableOMP[[#This Row],[Label]],TableAvg[],3,FALSE)</f>
        <v>#N/A</v>
      </c>
      <c r="Q2855" t="e">
        <f>TableOMP[[#This Row],[Avg]]-$U$2*TableOMP[[#This Row],[StdDev]]</f>
        <v>#N/A</v>
      </c>
      <c r="R2855" t="e">
        <f>TableOMP[[#This Row],[Avg]]+$U$2*TableOMP[[#This Row],[StdDev]]</f>
        <v>#N/A</v>
      </c>
      <c r="S2855" t="e">
        <f>IF(AND(TableOMP[[#This Row],[total_time]]&gt;=TableOMP[[#This Row],[Low]], TableOMP[[#This Row],[total_time]]&lt;=TableOMP[[#This Row],[High]]),1,0)</f>
        <v>#N/A</v>
      </c>
    </row>
    <row r="2856" spans="11:19" x14ac:dyDescent="0.25">
      <c r="K2856" t="str">
        <f t="shared" si="44"/>
        <v/>
      </c>
      <c r="N28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56" t="e">
        <f>VLOOKUP(TableOMP[[#This Row],[Label]],TableAvg[],2,FALSE)</f>
        <v>#N/A</v>
      </c>
      <c r="P2856" t="e">
        <f>VLOOKUP(TableOMP[[#This Row],[Label]],TableAvg[],3,FALSE)</f>
        <v>#N/A</v>
      </c>
      <c r="Q2856" t="e">
        <f>TableOMP[[#This Row],[Avg]]-$U$2*TableOMP[[#This Row],[StdDev]]</f>
        <v>#N/A</v>
      </c>
      <c r="R2856" t="e">
        <f>TableOMP[[#This Row],[Avg]]+$U$2*TableOMP[[#This Row],[StdDev]]</f>
        <v>#N/A</v>
      </c>
      <c r="S2856" t="e">
        <f>IF(AND(TableOMP[[#This Row],[total_time]]&gt;=TableOMP[[#This Row],[Low]], TableOMP[[#This Row],[total_time]]&lt;=TableOMP[[#This Row],[High]]),1,0)</f>
        <v>#N/A</v>
      </c>
    </row>
    <row r="2857" spans="11:19" x14ac:dyDescent="0.25">
      <c r="K2857" t="str">
        <f t="shared" si="44"/>
        <v/>
      </c>
      <c r="N28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57" t="e">
        <f>VLOOKUP(TableOMP[[#This Row],[Label]],TableAvg[],2,FALSE)</f>
        <v>#N/A</v>
      </c>
      <c r="P2857" t="e">
        <f>VLOOKUP(TableOMP[[#This Row],[Label]],TableAvg[],3,FALSE)</f>
        <v>#N/A</v>
      </c>
      <c r="Q2857" t="e">
        <f>TableOMP[[#This Row],[Avg]]-$U$2*TableOMP[[#This Row],[StdDev]]</f>
        <v>#N/A</v>
      </c>
      <c r="R2857" t="e">
        <f>TableOMP[[#This Row],[Avg]]+$U$2*TableOMP[[#This Row],[StdDev]]</f>
        <v>#N/A</v>
      </c>
      <c r="S2857" t="e">
        <f>IF(AND(TableOMP[[#This Row],[total_time]]&gt;=TableOMP[[#This Row],[Low]], TableOMP[[#This Row],[total_time]]&lt;=TableOMP[[#This Row],[High]]),1,0)</f>
        <v>#N/A</v>
      </c>
    </row>
    <row r="2858" spans="11:19" x14ac:dyDescent="0.25">
      <c r="K2858" t="str">
        <f t="shared" si="44"/>
        <v/>
      </c>
      <c r="N28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58" t="e">
        <f>VLOOKUP(TableOMP[[#This Row],[Label]],TableAvg[],2,FALSE)</f>
        <v>#N/A</v>
      </c>
      <c r="P2858" t="e">
        <f>VLOOKUP(TableOMP[[#This Row],[Label]],TableAvg[],3,FALSE)</f>
        <v>#N/A</v>
      </c>
      <c r="Q2858" t="e">
        <f>TableOMP[[#This Row],[Avg]]-$U$2*TableOMP[[#This Row],[StdDev]]</f>
        <v>#N/A</v>
      </c>
      <c r="R2858" t="e">
        <f>TableOMP[[#This Row],[Avg]]+$U$2*TableOMP[[#This Row],[StdDev]]</f>
        <v>#N/A</v>
      </c>
      <c r="S2858" t="e">
        <f>IF(AND(TableOMP[[#This Row],[total_time]]&gt;=TableOMP[[#This Row],[Low]], TableOMP[[#This Row],[total_time]]&lt;=TableOMP[[#This Row],[High]]),1,0)</f>
        <v>#N/A</v>
      </c>
    </row>
    <row r="2859" spans="11:19" x14ac:dyDescent="0.25">
      <c r="K2859" t="str">
        <f t="shared" si="44"/>
        <v/>
      </c>
      <c r="N28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59" t="e">
        <f>VLOOKUP(TableOMP[[#This Row],[Label]],TableAvg[],2,FALSE)</f>
        <v>#N/A</v>
      </c>
      <c r="P2859" t="e">
        <f>VLOOKUP(TableOMP[[#This Row],[Label]],TableAvg[],3,FALSE)</f>
        <v>#N/A</v>
      </c>
      <c r="Q2859" t="e">
        <f>TableOMP[[#This Row],[Avg]]-$U$2*TableOMP[[#This Row],[StdDev]]</f>
        <v>#N/A</v>
      </c>
      <c r="R2859" t="e">
        <f>TableOMP[[#This Row],[Avg]]+$U$2*TableOMP[[#This Row],[StdDev]]</f>
        <v>#N/A</v>
      </c>
      <c r="S2859" t="e">
        <f>IF(AND(TableOMP[[#This Row],[total_time]]&gt;=TableOMP[[#This Row],[Low]], TableOMP[[#This Row],[total_time]]&lt;=TableOMP[[#This Row],[High]]),1,0)</f>
        <v>#N/A</v>
      </c>
    </row>
    <row r="2860" spans="11:19" x14ac:dyDescent="0.25">
      <c r="K2860" t="str">
        <f t="shared" si="44"/>
        <v/>
      </c>
      <c r="N28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60" t="e">
        <f>VLOOKUP(TableOMP[[#This Row],[Label]],TableAvg[],2,FALSE)</f>
        <v>#N/A</v>
      </c>
      <c r="P2860" t="e">
        <f>VLOOKUP(TableOMP[[#This Row],[Label]],TableAvg[],3,FALSE)</f>
        <v>#N/A</v>
      </c>
      <c r="Q2860" t="e">
        <f>TableOMP[[#This Row],[Avg]]-$U$2*TableOMP[[#This Row],[StdDev]]</f>
        <v>#N/A</v>
      </c>
      <c r="R2860" t="e">
        <f>TableOMP[[#This Row],[Avg]]+$U$2*TableOMP[[#This Row],[StdDev]]</f>
        <v>#N/A</v>
      </c>
      <c r="S2860" t="e">
        <f>IF(AND(TableOMP[[#This Row],[total_time]]&gt;=TableOMP[[#This Row],[Low]], TableOMP[[#This Row],[total_time]]&lt;=TableOMP[[#This Row],[High]]),1,0)</f>
        <v>#N/A</v>
      </c>
    </row>
    <row r="2861" spans="11:19" x14ac:dyDescent="0.25">
      <c r="K2861" t="str">
        <f t="shared" si="44"/>
        <v/>
      </c>
      <c r="N28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61" t="e">
        <f>VLOOKUP(TableOMP[[#This Row],[Label]],TableAvg[],2,FALSE)</f>
        <v>#N/A</v>
      </c>
      <c r="P2861" t="e">
        <f>VLOOKUP(TableOMP[[#This Row],[Label]],TableAvg[],3,FALSE)</f>
        <v>#N/A</v>
      </c>
      <c r="Q2861" t="e">
        <f>TableOMP[[#This Row],[Avg]]-$U$2*TableOMP[[#This Row],[StdDev]]</f>
        <v>#N/A</v>
      </c>
      <c r="R2861" t="e">
        <f>TableOMP[[#This Row],[Avg]]+$U$2*TableOMP[[#This Row],[StdDev]]</f>
        <v>#N/A</v>
      </c>
      <c r="S2861" t="e">
        <f>IF(AND(TableOMP[[#This Row],[total_time]]&gt;=TableOMP[[#This Row],[Low]], TableOMP[[#This Row],[total_time]]&lt;=TableOMP[[#This Row],[High]]),1,0)</f>
        <v>#N/A</v>
      </c>
    </row>
    <row r="2862" spans="11:19" x14ac:dyDescent="0.25">
      <c r="K2862" t="str">
        <f t="shared" si="44"/>
        <v/>
      </c>
      <c r="N28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62" t="e">
        <f>VLOOKUP(TableOMP[[#This Row],[Label]],TableAvg[],2,FALSE)</f>
        <v>#N/A</v>
      </c>
      <c r="P2862" t="e">
        <f>VLOOKUP(TableOMP[[#This Row],[Label]],TableAvg[],3,FALSE)</f>
        <v>#N/A</v>
      </c>
      <c r="Q2862" t="e">
        <f>TableOMP[[#This Row],[Avg]]-$U$2*TableOMP[[#This Row],[StdDev]]</f>
        <v>#N/A</v>
      </c>
      <c r="R2862" t="e">
        <f>TableOMP[[#This Row],[Avg]]+$U$2*TableOMP[[#This Row],[StdDev]]</f>
        <v>#N/A</v>
      </c>
      <c r="S2862" t="e">
        <f>IF(AND(TableOMP[[#This Row],[total_time]]&gt;=TableOMP[[#This Row],[Low]], TableOMP[[#This Row],[total_time]]&lt;=TableOMP[[#This Row],[High]]),1,0)</f>
        <v>#N/A</v>
      </c>
    </row>
    <row r="2863" spans="11:19" x14ac:dyDescent="0.25">
      <c r="K2863" t="str">
        <f t="shared" si="44"/>
        <v/>
      </c>
      <c r="N28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63" t="e">
        <f>VLOOKUP(TableOMP[[#This Row],[Label]],TableAvg[],2,FALSE)</f>
        <v>#N/A</v>
      </c>
      <c r="P2863" t="e">
        <f>VLOOKUP(TableOMP[[#This Row],[Label]],TableAvg[],3,FALSE)</f>
        <v>#N/A</v>
      </c>
      <c r="Q2863" t="e">
        <f>TableOMP[[#This Row],[Avg]]-$U$2*TableOMP[[#This Row],[StdDev]]</f>
        <v>#N/A</v>
      </c>
      <c r="R2863" t="e">
        <f>TableOMP[[#This Row],[Avg]]+$U$2*TableOMP[[#This Row],[StdDev]]</f>
        <v>#N/A</v>
      </c>
      <c r="S2863" t="e">
        <f>IF(AND(TableOMP[[#This Row],[total_time]]&gt;=TableOMP[[#This Row],[Low]], TableOMP[[#This Row],[total_time]]&lt;=TableOMP[[#This Row],[High]]),1,0)</f>
        <v>#N/A</v>
      </c>
    </row>
    <row r="2864" spans="11:19" x14ac:dyDescent="0.25">
      <c r="K2864" t="str">
        <f t="shared" si="44"/>
        <v/>
      </c>
      <c r="N28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64" t="e">
        <f>VLOOKUP(TableOMP[[#This Row],[Label]],TableAvg[],2,FALSE)</f>
        <v>#N/A</v>
      </c>
      <c r="P2864" t="e">
        <f>VLOOKUP(TableOMP[[#This Row],[Label]],TableAvg[],3,FALSE)</f>
        <v>#N/A</v>
      </c>
      <c r="Q2864" t="e">
        <f>TableOMP[[#This Row],[Avg]]-$U$2*TableOMP[[#This Row],[StdDev]]</f>
        <v>#N/A</v>
      </c>
      <c r="R2864" t="e">
        <f>TableOMP[[#This Row],[Avg]]+$U$2*TableOMP[[#This Row],[StdDev]]</f>
        <v>#N/A</v>
      </c>
      <c r="S2864" t="e">
        <f>IF(AND(TableOMP[[#This Row],[total_time]]&gt;=TableOMP[[#This Row],[Low]], TableOMP[[#This Row],[total_time]]&lt;=TableOMP[[#This Row],[High]]),1,0)</f>
        <v>#N/A</v>
      </c>
    </row>
    <row r="2865" spans="11:19" x14ac:dyDescent="0.25">
      <c r="K2865" t="str">
        <f t="shared" si="44"/>
        <v/>
      </c>
      <c r="N28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65" t="e">
        <f>VLOOKUP(TableOMP[[#This Row],[Label]],TableAvg[],2,FALSE)</f>
        <v>#N/A</v>
      </c>
      <c r="P2865" t="e">
        <f>VLOOKUP(TableOMP[[#This Row],[Label]],TableAvg[],3,FALSE)</f>
        <v>#N/A</v>
      </c>
      <c r="Q2865" t="e">
        <f>TableOMP[[#This Row],[Avg]]-$U$2*TableOMP[[#This Row],[StdDev]]</f>
        <v>#N/A</v>
      </c>
      <c r="R2865" t="e">
        <f>TableOMP[[#This Row],[Avg]]+$U$2*TableOMP[[#This Row],[StdDev]]</f>
        <v>#N/A</v>
      </c>
      <c r="S2865" t="e">
        <f>IF(AND(TableOMP[[#This Row],[total_time]]&gt;=TableOMP[[#This Row],[Low]], TableOMP[[#This Row],[total_time]]&lt;=TableOMP[[#This Row],[High]]),1,0)</f>
        <v>#N/A</v>
      </c>
    </row>
    <row r="2866" spans="11:19" x14ac:dyDescent="0.25">
      <c r="K2866" t="str">
        <f t="shared" si="44"/>
        <v/>
      </c>
      <c r="N28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66" t="e">
        <f>VLOOKUP(TableOMP[[#This Row],[Label]],TableAvg[],2,FALSE)</f>
        <v>#N/A</v>
      </c>
      <c r="P2866" t="e">
        <f>VLOOKUP(TableOMP[[#This Row],[Label]],TableAvg[],3,FALSE)</f>
        <v>#N/A</v>
      </c>
      <c r="Q2866" t="e">
        <f>TableOMP[[#This Row],[Avg]]-$U$2*TableOMP[[#This Row],[StdDev]]</f>
        <v>#N/A</v>
      </c>
      <c r="R2866" t="e">
        <f>TableOMP[[#This Row],[Avg]]+$U$2*TableOMP[[#This Row],[StdDev]]</f>
        <v>#N/A</v>
      </c>
      <c r="S2866" t="e">
        <f>IF(AND(TableOMP[[#This Row],[total_time]]&gt;=TableOMP[[#This Row],[Low]], TableOMP[[#This Row],[total_time]]&lt;=TableOMP[[#This Row],[High]]),1,0)</f>
        <v>#N/A</v>
      </c>
    </row>
    <row r="2867" spans="11:19" x14ac:dyDescent="0.25">
      <c r="K2867" t="str">
        <f t="shared" si="44"/>
        <v/>
      </c>
      <c r="N28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67" t="e">
        <f>VLOOKUP(TableOMP[[#This Row],[Label]],TableAvg[],2,FALSE)</f>
        <v>#N/A</v>
      </c>
      <c r="P2867" t="e">
        <f>VLOOKUP(TableOMP[[#This Row],[Label]],TableAvg[],3,FALSE)</f>
        <v>#N/A</v>
      </c>
      <c r="Q2867" t="e">
        <f>TableOMP[[#This Row],[Avg]]-$U$2*TableOMP[[#This Row],[StdDev]]</f>
        <v>#N/A</v>
      </c>
      <c r="R2867" t="e">
        <f>TableOMP[[#This Row],[Avg]]+$U$2*TableOMP[[#This Row],[StdDev]]</f>
        <v>#N/A</v>
      </c>
      <c r="S2867" t="e">
        <f>IF(AND(TableOMP[[#This Row],[total_time]]&gt;=TableOMP[[#This Row],[Low]], TableOMP[[#This Row],[total_time]]&lt;=TableOMP[[#This Row],[High]]),1,0)</f>
        <v>#N/A</v>
      </c>
    </row>
    <row r="2868" spans="11:19" x14ac:dyDescent="0.25">
      <c r="K2868" t="str">
        <f t="shared" si="44"/>
        <v/>
      </c>
      <c r="N28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68" t="e">
        <f>VLOOKUP(TableOMP[[#This Row],[Label]],TableAvg[],2,FALSE)</f>
        <v>#N/A</v>
      </c>
      <c r="P2868" t="e">
        <f>VLOOKUP(TableOMP[[#This Row],[Label]],TableAvg[],3,FALSE)</f>
        <v>#N/A</v>
      </c>
      <c r="Q2868" t="e">
        <f>TableOMP[[#This Row],[Avg]]-$U$2*TableOMP[[#This Row],[StdDev]]</f>
        <v>#N/A</v>
      </c>
      <c r="R2868" t="e">
        <f>TableOMP[[#This Row],[Avg]]+$U$2*TableOMP[[#This Row],[StdDev]]</f>
        <v>#N/A</v>
      </c>
      <c r="S2868" t="e">
        <f>IF(AND(TableOMP[[#This Row],[total_time]]&gt;=TableOMP[[#This Row],[Low]], TableOMP[[#This Row],[total_time]]&lt;=TableOMP[[#This Row],[High]]),1,0)</f>
        <v>#N/A</v>
      </c>
    </row>
    <row r="2869" spans="11:19" x14ac:dyDescent="0.25">
      <c r="K2869" t="str">
        <f t="shared" si="44"/>
        <v/>
      </c>
      <c r="N28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69" t="e">
        <f>VLOOKUP(TableOMP[[#This Row],[Label]],TableAvg[],2,FALSE)</f>
        <v>#N/A</v>
      </c>
      <c r="P2869" t="e">
        <f>VLOOKUP(TableOMP[[#This Row],[Label]],TableAvg[],3,FALSE)</f>
        <v>#N/A</v>
      </c>
      <c r="Q2869" t="e">
        <f>TableOMP[[#This Row],[Avg]]-$U$2*TableOMP[[#This Row],[StdDev]]</f>
        <v>#N/A</v>
      </c>
      <c r="R2869" t="e">
        <f>TableOMP[[#This Row],[Avg]]+$U$2*TableOMP[[#This Row],[StdDev]]</f>
        <v>#N/A</v>
      </c>
      <c r="S2869" t="e">
        <f>IF(AND(TableOMP[[#This Row],[total_time]]&gt;=TableOMP[[#This Row],[Low]], TableOMP[[#This Row],[total_time]]&lt;=TableOMP[[#This Row],[High]]),1,0)</f>
        <v>#N/A</v>
      </c>
    </row>
    <row r="2870" spans="11:19" x14ac:dyDescent="0.25">
      <c r="K2870" t="str">
        <f t="shared" si="44"/>
        <v/>
      </c>
      <c r="N28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70" t="e">
        <f>VLOOKUP(TableOMP[[#This Row],[Label]],TableAvg[],2,FALSE)</f>
        <v>#N/A</v>
      </c>
      <c r="P2870" t="e">
        <f>VLOOKUP(TableOMP[[#This Row],[Label]],TableAvg[],3,FALSE)</f>
        <v>#N/A</v>
      </c>
      <c r="Q2870" t="e">
        <f>TableOMP[[#This Row],[Avg]]-$U$2*TableOMP[[#This Row],[StdDev]]</f>
        <v>#N/A</v>
      </c>
      <c r="R2870" t="e">
        <f>TableOMP[[#This Row],[Avg]]+$U$2*TableOMP[[#This Row],[StdDev]]</f>
        <v>#N/A</v>
      </c>
      <c r="S2870" t="e">
        <f>IF(AND(TableOMP[[#This Row],[total_time]]&gt;=TableOMP[[#This Row],[Low]], TableOMP[[#This Row],[total_time]]&lt;=TableOMP[[#This Row],[High]]),1,0)</f>
        <v>#N/A</v>
      </c>
    </row>
    <row r="2871" spans="11:19" x14ac:dyDescent="0.25">
      <c r="K2871" t="str">
        <f t="shared" si="44"/>
        <v/>
      </c>
      <c r="N28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71" t="e">
        <f>VLOOKUP(TableOMP[[#This Row],[Label]],TableAvg[],2,FALSE)</f>
        <v>#N/A</v>
      </c>
      <c r="P2871" t="e">
        <f>VLOOKUP(TableOMP[[#This Row],[Label]],TableAvg[],3,FALSE)</f>
        <v>#N/A</v>
      </c>
      <c r="Q2871" t="e">
        <f>TableOMP[[#This Row],[Avg]]-$U$2*TableOMP[[#This Row],[StdDev]]</f>
        <v>#N/A</v>
      </c>
      <c r="R2871" t="e">
        <f>TableOMP[[#This Row],[Avg]]+$U$2*TableOMP[[#This Row],[StdDev]]</f>
        <v>#N/A</v>
      </c>
      <c r="S2871" t="e">
        <f>IF(AND(TableOMP[[#This Row],[total_time]]&gt;=TableOMP[[#This Row],[Low]], TableOMP[[#This Row],[total_time]]&lt;=TableOMP[[#This Row],[High]]),1,0)</f>
        <v>#N/A</v>
      </c>
    </row>
    <row r="2872" spans="11:19" x14ac:dyDescent="0.25">
      <c r="K2872" t="str">
        <f t="shared" si="44"/>
        <v/>
      </c>
      <c r="N28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72" t="e">
        <f>VLOOKUP(TableOMP[[#This Row],[Label]],TableAvg[],2,FALSE)</f>
        <v>#N/A</v>
      </c>
      <c r="P2872" t="e">
        <f>VLOOKUP(TableOMP[[#This Row],[Label]],TableAvg[],3,FALSE)</f>
        <v>#N/A</v>
      </c>
      <c r="Q2872" t="e">
        <f>TableOMP[[#This Row],[Avg]]-$U$2*TableOMP[[#This Row],[StdDev]]</f>
        <v>#N/A</v>
      </c>
      <c r="R2872" t="e">
        <f>TableOMP[[#This Row],[Avg]]+$U$2*TableOMP[[#This Row],[StdDev]]</f>
        <v>#N/A</v>
      </c>
      <c r="S2872" t="e">
        <f>IF(AND(TableOMP[[#This Row],[total_time]]&gt;=TableOMP[[#This Row],[Low]], TableOMP[[#This Row],[total_time]]&lt;=TableOMP[[#This Row],[High]]),1,0)</f>
        <v>#N/A</v>
      </c>
    </row>
    <row r="2873" spans="11:19" x14ac:dyDescent="0.25">
      <c r="K2873" t="str">
        <f t="shared" si="44"/>
        <v/>
      </c>
      <c r="N28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73" t="e">
        <f>VLOOKUP(TableOMP[[#This Row],[Label]],TableAvg[],2,FALSE)</f>
        <v>#N/A</v>
      </c>
      <c r="P2873" t="e">
        <f>VLOOKUP(TableOMP[[#This Row],[Label]],TableAvg[],3,FALSE)</f>
        <v>#N/A</v>
      </c>
      <c r="Q2873" t="e">
        <f>TableOMP[[#This Row],[Avg]]-$U$2*TableOMP[[#This Row],[StdDev]]</f>
        <v>#N/A</v>
      </c>
      <c r="R2873" t="e">
        <f>TableOMP[[#This Row],[Avg]]+$U$2*TableOMP[[#This Row],[StdDev]]</f>
        <v>#N/A</v>
      </c>
      <c r="S2873" t="e">
        <f>IF(AND(TableOMP[[#This Row],[total_time]]&gt;=TableOMP[[#This Row],[Low]], TableOMP[[#This Row],[total_time]]&lt;=TableOMP[[#This Row],[High]]),1,0)</f>
        <v>#N/A</v>
      </c>
    </row>
    <row r="2874" spans="11:19" x14ac:dyDescent="0.25">
      <c r="K2874" t="str">
        <f t="shared" si="44"/>
        <v/>
      </c>
      <c r="N28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74" t="e">
        <f>VLOOKUP(TableOMP[[#This Row],[Label]],TableAvg[],2,FALSE)</f>
        <v>#N/A</v>
      </c>
      <c r="P2874" t="e">
        <f>VLOOKUP(TableOMP[[#This Row],[Label]],TableAvg[],3,FALSE)</f>
        <v>#N/A</v>
      </c>
      <c r="Q2874" t="e">
        <f>TableOMP[[#This Row],[Avg]]-$U$2*TableOMP[[#This Row],[StdDev]]</f>
        <v>#N/A</v>
      </c>
      <c r="R2874" t="e">
        <f>TableOMP[[#This Row],[Avg]]+$U$2*TableOMP[[#This Row],[StdDev]]</f>
        <v>#N/A</v>
      </c>
      <c r="S2874" t="e">
        <f>IF(AND(TableOMP[[#This Row],[total_time]]&gt;=TableOMP[[#This Row],[Low]], TableOMP[[#This Row],[total_time]]&lt;=TableOMP[[#This Row],[High]]),1,0)</f>
        <v>#N/A</v>
      </c>
    </row>
    <row r="2875" spans="11:19" x14ac:dyDescent="0.25">
      <c r="K2875" t="str">
        <f t="shared" si="44"/>
        <v/>
      </c>
      <c r="N28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75" t="e">
        <f>VLOOKUP(TableOMP[[#This Row],[Label]],TableAvg[],2,FALSE)</f>
        <v>#N/A</v>
      </c>
      <c r="P2875" t="e">
        <f>VLOOKUP(TableOMP[[#This Row],[Label]],TableAvg[],3,FALSE)</f>
        <v>#N/A</v>
      </c>
      <c r="Q2875" t="e">
        <f>TableOMP[[#This Row],[Avg]]-$U$2*TableOMP[[#This Row],[StdDev]]</f>
        <v>#N/A</v>
      </c>
      <c r="R2875" t="e">
        <f>TableOMP[[#This Row],[Avg]]+$U$2*TableOMP[[#This Row],[StdDev]]</f>
        <v>#N/A</v>
      </c>
      <c r="S2875" t="e">
        <f>IF(AND(TableOMP[[#This Row],[total_time]]&gt;=TableOMP[[#This Row],[Low]], TableOMP[[#This Row],[total_time]]&lt;=TableOMP[[#This Row],[High]]),1,0)</f>
        <v>#N/A</v>
      </c>
    </row>
    <row r="2876" spans="11:19" x14ac:dyDescent="0.25">
      <c r="K2876" t="str">
        <f t="shared" si="44"/>
        <v/>
      </c>
      <c r="N28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76" t="e">
        <f>VLOOKUP(TableOMP[[#This Row],[Label]],TableAvg[],2,FALSE)</f>
        <v>#N/A</v>
      </c>
      <c r="P2876" t="e">
        <f>VLOOKUP(TableOMP[[#This Row],[Label]],TableAvg[],3,FALSE)</f>
        <v>#N/A</v>
      </c>
      <c r="Q2876" t="e">
        <f>TableOMP[[#This Row],[Avg]]-$U$2*TableOMP[[#This Row],[StdDev]]</f>
        <v>#N/A</v>
      </c>
      <c r="R2876" t="e">
        <f>TableOMP[[#This Row],[Avg]]+$U$2*TableOMP[[#This Row],[StdDev]]</f>
        <v>#N/A</v>
      </c>
      <c r="S2876" t="e">
        <f>IF(AND(TableOMP[[#This Row],[total_time]]&gt;=TableOMP[[#This Row],[Low]], TableOMP[[#This Row],[total_time]]&lt;=TableOMP[[#This Row],[High]]),1,0)</f>
        <v>#N/A</v>
      </c>
    </row>
    <row r="2877" spans="11:19" x14ac:dyDescent="0.25">
      <c r="K2877" t="str">
        <f t="shared" si="44"/>
        <v/>
      </c>
      <c r="N28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77" t="e">
        <f>VLOOKUP(TableOMP[[#This Row],[Label]],TableAvg[],2,FALSE)</f>
        <v>#N/A</v>
      </c>
      <c r="P2877" t="e">
        <f>VLOOKUP(TableOMP[[#This Row],[Label]],TableAvg[],3,FALSE)</f>
        <v>#N/A</v>
      </c>
      <c r="Q2877" t="e">
        <f>TableOMP[[#This Row],[Avg]]-$U$2*TableOMP[[#This Row],[StdDev]]</f>
        <v>#N/A</v>
      </c>
      <c r="R2877" t="e">
        <f>TableOMP[[#This Row],[Avg]]+$U$2*TableOMP[[#This Row],[StdDev]]</f>
        <v>#N/A</v>
      </c>
      <c r="S2877" t="e">
        <f>IF(AND(TableOMP[[#This Row],[total_time]]&gt;=TableOMP[[#This Row],[Low]], TableOMP[[#This Row],[total_time]]&lt;=TableOMP[[#This Row],[High]]),1,0)</f>
        <v>#N/A</v>
      </c>
    </row>
    <row r="2878" spans="11:19" x14ac:dyDescent="0.25">
      <c r="K2878" t="str">
        <f t="shared" si="44"/>
        <v/>
      </c>
      <c r="N28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78" t="e">
        <f>VLOOKUP(TableOMP[[#This Row],[Label]],TableAvg[],2,FALSE)</f>
        <v>#N/A</v>
      </c>
      <c r="P2878" t="e">
        <f>VLOOKUP(TableOMP[[#This Row],[Label]],TableAvg[],3,FALSE)</f>
        <v>#N/A</v>
      </c>
      <c r="Q2878" t="e">
        <f>TableOMP[[#This Row],[Avg]]-$U$2*TableOMP[[#This Row],[StdDev]]</f>
        <v>#N/A</v>
      </c>
      <c r="R2878" t="e">
        <f>TableOMP[[#This Row],[Avg]]+$U$2*TableOMP[[#This Row],[StdDev]]</f>
        <v>#N/A</v>
      </c>
      <c r="S2878" t="e">
        <f>IF(AND(TableOMP[[#This Row],[total_time]]&gt;=TableOMP[[#This Row],[Low]], TableOMP[[#This Row],[total_time]]&lt;=TableOMP[[#This Row],[High]]),1,0)</f>
        <v>#N/A</v>
      </c>
    </row>
    <row r="2879" spans="11:19" x14ac:dyDescent="0.25">
      <c r="K2879" t="str">
        <f t="shared" si="44"/>
        <v/>
      </c>
      <c r="N28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79" t="e">
        <f>VLOOKUP(TableOMP[[#This Row],[Label]],TableAvg[],2,FALSE)</f>
        <v>#N/A</v>
      </c>
      <c r="P2879" t="e">
        <f>VLOOKUP(TableOMP[[#This Row],[Label]],TableAvg[],3,FALSE)</f>
        <v>#N/A</v>
      </c>
      <c r="Q2879" t="e">
        <f>TableOMP[[#This Row],[Avg]]-$U$2*TableOMP[[#This Row],[StdDev]]</f>
        <v>#N/A</v>
      </c>
      <c r="R2879" t="e">
        <f>TableOMP[[#This Row],[Avg]]+$U$2*TableOMP[[#This Row],[StdDev]]</f>
        <v>#N/A</v>
      </c>
      <c r="S2879" t="e">
        <f>IF(AND(TableOMP[[#This Row],[total_time]]&gt;=TableOMP[[#This Row],[Low]], TableOMP[[#This Row],[total_time]]&lt;=TableOMP[[#This Row],[High]]),1,0)</f>
        <v>#N/A</v>
      </c>
    </row>
    <row r="2880" spans="11:19" x14ac:dyDescent="0.25">
      <c r="K2880" t="str">
        <f t="shared" si="44"/>
        <v/>
      </c>
      <c r="N28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80" t="e">
        <f>VLOOKUP(TableOMP[[#This Row],[Label]],TableAvg[],2,FALSE)</f>
        <v>#N/A</v>
      </c>
      <c r="P2880" t="e">
        <f>VLOOKUP(TableOMP[[#This Row],[Label]],TableAvg[],3,FALSE)</f>
        <v>#N/A</v>
      </c>
      <c r="Q2880" t="e">
        <f>TableOMP[[#This Row],[Avg]]-$U$2*TableOMP[[#This Row],[StdDev]]</f>
        <v>#N/A</v>
      </c>
      <c r="R2880" t="e">
        <f>TableOMP[[#This Row],[Avg]]+$U$2*TableOMP[[#This Row],[StdDev]]</f>
        <v>#N/A</v>
      </c>
      <c r="S2880" t="e">
        <f>IF(AND(TableOMP[[#This Row],[total_time]]&gt;=TableOMP[[#This Row],[Low]], TableOMP[[#This Row],[total_time]]&lt;=TableOMP[[#This Row],[High]]),1,0)</f>
        <v>#N/A</v>
      </c>
    </row>
    <row r="2881" spans="11:19" x14ac:dyDescent="0.25">
      <c r="K2881" t="str">
        <f t="shared" si="44"/>
        <v/>
      </c>
      <c r="N28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81" t="e">
        <f>VLOOKUP(TableOMP[[#This Row],[Label]],TableAvg[],2,FALSE)</f>
        <v>#N/A</v>
      </c>
      <c r="P2881" t="e">
        <f>VLOOKUP(TableOMP[[#This Row],[Label]],TableAvg[],3,FALSE)</f>
        <v>#N/A</v>
      </c>
      <c r="Q2881" t="e">
        <f>TableOMP[[#This Row],[Avg]]-$U$2*TableOMP[[#This Row],[StdDev]]</f>
        <v>#N/A</v>
      </c>
      <c r="R2881" t="e">
        <f>TableOMP[[#This Row],[Avg]]+$U$2*TableOMP[[#This Row],[StdDev]]</f>
        <v>#N/A</v>
      </c>
      <c r="S2881" t="e">
        <f>IF(AND(TableOMP[[#This Row],[total_time]]&gt;=TableOMP[[#This Row],[Low]], TableOMP[[#This Row],[total_time]]&lt;=TableOMP[[#This Row],[High]]),1,0)</f>
        <v>#N/A</v>
      </c>
    </row>
    <row r="2882" spans="11:19" x14ac:dyDescent="0.25">
      <c r="K2882" t="str">
        <f t="shared" si="44"/>
        <v/>
      </c>
      <c r="N28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82" t="e">
        <f>VLOOKUP(TableOMP[[#This Row],[Label]],TableAvg[],2,FALSE)</f>
        <v>#N/A</v>
      </c>
      <c r="P2882" t="e">
        <f>VLOOKUP(TableOMP[[#This Row],[Label]],TableAvg[],3,FALSE)</f>
        <v>#N/A</v>
      </c>
      <c r="Q2882" t="e">
        <f>TableOMP[[#This Row],[Avg]]-$U$2*TableOMP[[#This Row],[StdDev]]</f>
        <v>#N/A</v>
      </c>
      <c r="R2882" t="e">
        <f>TableOMP[[#This Row],[Avg]]+$U$2*TableOMP[[#This Row],[StdDev]]</f>
        <v>#N/A</v>
      </c>
      <c r="S2882" t="e">
        <f>IF(AND(TableOMP[[#This Row],[total_time]]&gt;=TableOMP[[#This Row],[Low]], TableOMP[[#This Row],[total_time]]&lt;=TableOMP[[#This Row],[High]]),1,0)</f>
        <v>#N/A</v>
      </c>
    </row>
    <row r="2883" spans="11:19" x14ac:dyDescent="0.25">
      <c r="K2883" t="str">
        <f t="shared" ref="K2883:K2946" si="45">MID(M2883,22,1)</f>
        <v/>
      </c>
      <c r="N28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83" t="e">
        <f>VLOOKUP(TableOMP[[#This Row],[Label]],TableAvg[],2,FALSE)</f>
        <v>#N/A</v>
      </c>
      <c r="P2883" t="e">
        <f>VLOOKUP(TableOMP[[#This Row],[Label]],TableAvg[],3,FALSE)</f>
        <v>#N/A</v>
      </c>
      <c r="Q2883" t="e">
        <f>TableOMP[[#This Row],[Avg]]-$U$2*TableOMP[[#This Row],[StdDev]]</f>
        <v>#N/A</v>
      </c>
      <c r="R2883" t="e">
        <f>TableOMP[[#This Row],[Avg]]+$U$2*TableOMP[[#This Row],[StdDev]]</f>
        <v>#N/A</v>
      </c>
      <c r="S2883" t="e">
        <f>IF(AND(TableOMP[[#This Row],[total_time]]&gt;=TableOMP[[#This Row],[Low]], TableOMP[[#This Row],[total_time]]&lt;=TableOMP[[#This Row],[High]]),1,0)</f>
        <v>#N/A</v>
      </c>
    </row>
    <row r="2884" spans="11:19" x14ac:dyDescent="0.25">
      <c r="K2884" t="str">
        <f t="shared" si="45"/>
        <v/>
      </c>
      <c r="N28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84" t="e">
        <f>VLOOKUP(TableOMP[[#This Row],[Label]],TableAvg[],2,FALSE)</f>
        <v>#N/A</v>
      </c>
      <c r="P2884" t="e">
        <f>VLOOKUP(TableOMP[[#This Row],[Label]],TableAvg[],3,FALSE)</f>
        <v>#N/A</v>
      </c>
      <c r="Q2884" t="e">
        <f>TableOMP[[#This Row],[Avg]]-$U$2*TableOMP[[#This Row],[StdDev]]</f>
        <v>#N/A</v>
      </c>
      <c r="R2884" t="e">
        <f>TableOMP[[#This Row],[Avg]]+$U$2*TableOMP[[#This Row],[StdDev]]</f>
        <v>#N/A</v>
      </c>
      <c r="S2884" t="e">
        <f>IF(AND(TableOMP[[#This Row],[total_time]]&gt;=TableOMP[[#This Row],[Low]], TableOMP[[#This Row],[total_time]]&lt;=TableOMP[[#This Row],[High]]),1,0)</f>
        <v>#N/A</v>
      </c>
    </row>
    <row r="2885" spans="11:19" x14ac:dyDescent="0.25">
      <c r="K2885" t="str">
        <f t="shared" si="45"/>
        <v/>
      </c>
      <c r="N28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85" t="e">
        <f>VLOOKUP(TableOMP[[#This Row],[Label]],TableAvg[],2,FALSE)</f>
        <v>#N/A</v>
      </c>
      <c r="P2885" t="e">
        <f>VLOOKUP(TableOMP[[#This Row],[Label]],TableAvg[],3,FALSE)</f>
        <v>#N/A</v>
      </c>
      <c r="Q2885" t="e">
        <f>TableOMP[[#This Row],[Avg]]-$U$2*TableOMP[[#This Row],[StdDev]]</f>
        <v>#N/A</v>
      </c>
      <c r="R2885" t="e">
        <f>TableOMP[[#This Row],[Avg]]+$U$2*TableOMP[[#This Row],[StdDev]]</f>
        <v>#N/A</v>
      </c>
      <c r="S2885" t="e">
        <f>IF(AND(TableOMP[[#This Row],[total_time]]&gt;=TableOMP[[#This Row],[Low]], TableOMP[[#This Row],[total_time]]&lt;=TableOMP[[#This Row],[High]]),1,0)</f>
        <v>#N/A</v>
      </c>
    </row>
    <row r="2886" spans="11:19" x14ac:dyDescent="0.25">
      <c r="K2886" t="str">
        <f t="shared" si="45"/>
        <v/>
      </c>
      <c r="N28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86" t="e">
        <f>VLOOKUP(TableOMP[[#This Row],[Label]],TableAvg[],2,FALSE)</f>
        <v>#N/A</v>
      </c>
      <c r="P2886" t="e">
        <f>VLOOKUP(TableOMP[[#This Row],[Label]],TableAvg[],3,FALSE)</f>
        <v>#N/A</v>
      </c>
      <c r="Q2886" t="e">
        <f>TableOMP[[#This Row],[Avg]]-$U$2*TableOMP[[#This Row],[StdDev]]</f>
        <v>#N/A</v>
      </c>
      <c r="R2886" t="e">
        <f>TableOMP[[#This Row],[Avg]]+$U$2*TableOMP[[#This Row],[StdDev]]</f>
        <v>#N/A</v>
      </c>
      <c r="S2886" t="e">
        <f>IF(AND(TableOMP[[#This Row],[total_time]]&gt;=TableOMP[[#This Row],[Low]], TableOMP[[#This Row],[total_time]]&lt;=TableOMP[[#This Row],[High]]),1,0)</f>
        <v>#N/A</v>
      </c>
    </row>
    <row r="2887" spans="11:19" x14ac:dyDescent="0.25">
      <c r="K2887" t="str">
        <f t="shared" si="45"/>
        <v/>
      </c>
      <c r="N28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87" t="e">
        <f>VLOOKUP(TableOMP[[#This Row],[Label]],TableAvg[],2,FALSE)</f>
        <v>#N/A</v>
      </c>
      <c r="P2887" t="e">
        <f>VLOOKUP(TableOMP[[#This Row],[Label]],TableAvg[],3,FALSE)</f>
        <v>#N/A</v>
      </c>
      <c r="Q2887" t="e">
        <f>TableOMP[[#This Row],[Avg]]-$U$2*TableOMP[[#This Row],[StdDev]]</f>
        <v>#N/A</v>
      </c>
      <c r="R2887" t="e">
        <f>TableOMP[[#This Row],[Avg]]+$U$2*TableOMP[[#This Row],[StdDev]]</f>
        <v>#N/A</v>
      </c>
      <c r="S2887" t="e">
        <f>IF(AND(TableOMP[[#This Row],[total_time]]&gt;=TableOMP[[#This Row],[Low]], TableOMP[[#This Row],[total_time]]&lt;=TableOMP[[#This Row],[High]]),1,0)</f>
        <v>#N/A</v>
      </c>
    </row>
    <row r="2888" spans="11:19" x14ac:dyDescent="0.25">
      <c r="K2888" t="str">
        <f t="shared" si="45"/>
        <v/>
      </c>
      <c r="N28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88" t="e">
        <f>VLOOKUP(TableOMP[[#This Row],[Label]],TableAvg[],2,FALSE)</f>
        <v>#N/A</v>
      </c>
      <c r="P2888" t="e">
        <f>VLOOKUP(TableOMP[[#This Row],[Label]],TableAvg[],3,FALSE)</f>
        <v>#N/A</v>
      </c>
      <c r="Q2888" t="e">
        <f>TableOMP[[#This Row],[Avg]]-$U$2*TableOMP[[#This Row],[StdDev]]</f>
        <v>#N/A</v>
      </c>
      <c r="R2888" t="e">
        <f>TableOMP[[#This Row],[Avg]]+$U$2*TableOMP[[#This Row],[StdDev]]</f>
        <v>#N/A</v>
      </c>
      <c r="S2888" t="e">
        <f>IF(AND(TableOMP[[#This Row],[total_time]]&gt;=TableOMP[[#This Row],[Low]], TableOMP[[#This Row],[total_time]]&lt;=TableOMP[[#This Row],[High]]),1,0)</f>
        <v>#N/A</v>
      </c>
    </row>
    <row r="2889" spans="11:19" x14ac:dyDescent="0.25">
      <c r="K2889" t="str">
        <f t="shared" si="45"/>
        <v/>
      </c>
      <c r="N28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89" t="e">
        <f>VLOOKUP(TableOMP[[#This Row],[Label]],TableAvg[],2,FALSE)</f>
        <v>#N/A</v>
      </c>
      <c r="P2889" t="e">
        <f>VLOOKUP(TableOMP[[#This Row],[Label]],TableAvg[],3,FALSE)</f>
        <v>#N/A</v>
      </c>
      <c r="Q2889" t="e">
        <f>TableOMP[[#This Row],[Avg]]-$U$2*TableOMP[[#This Row],[StdDev]]</f>
        <v>#N/A</v>
      </c>
      <c r="R2889" t="e">
        <f>TableOMP[[#This Row],[Avg]]+$U$2*TableOMP[[#This Row],[StdDev]]</f>
        <v>#N/A</v>
      </c>
      <c r="S2889" t="e">
        <f>IF(AND(TableOMP[[#This Row],[total_time]]&gt;=TableOMP[[#This Row],[Low]], TableOMP[[#This Row],[total_time]]&lt;=TableOMP[[#This Row],[High]]),1,0)</f>
        <v>#N/A</v>
      </c>
    </row>
    <row r="2890" spans="11:19" x14ac:dyDescent="0.25">
      <c r="K2890" t="str">
        <f t="shared" si="45"/>
        <v/>
      </c>
      <c r="N28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90" t="e">
        <f>VLOOKUP(TableOMP[[#This Row],[Label]],TableAvg[],2,FALSE)</f>
        <v>#N/A</v>
      </c>
      <c r="P2890" t="e">
        <f>VLOOKUP(TableOMP[[#This Row],[Label]],TableAvg[],3,FALSE)</f>
        <v>#N/A</v>
      </c>
      <c r="Q2890" t="e">
        <f>TableOMP[[#This Row],[Avg]]-$U$2*TableOMP[[#This Row],[StdDev]]</f>
        <v>#N/A</v>
      </c>
      <c r="R2890" t="e">
        <f>TableOMP[[#This Row],[Avg]]+$U$2*TableOMP[[#This Row],[StdDev]]</f>
        <v>#N/A</v>
      </c>
      <c r="S2890" t="e">
        <f>IF(AND(TableOMP[[#This Row],[total_time]]&gt;=TableOMP[[#This Row],[Low]], TableOMP[[#This Row],[total_time]]&lt;=TableOMP[[#This Row],[High]]),1,0)</f>
        <v>#N/A</v>
      </c>
    </row>
    <row r="2891" spans="11:19" x14ac:dyDescent="0.25">
      <c r="K2891" t="str">
        <f t="shared" si="45"/>
        <v/>
      </c>
      <c r="N28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91" t="e">
        <f>VLOOKUP(TableOMP[[#This Row],[Label]],TableAvg[],2,FALSE)</f>
        <v>#N/A</v>
      </c>
      <c r="P2891" t="e">
        <f>VLOOKUP(TableOMP[[#This Row],[Label]],TableAvg[],3,FALSE)</f>
        <v>#N/A</v>
      </c>
      <c r="Q2891" t="e">
        <f>TableOMP[[#This Row],[Avg]]-$U$2*TableOMP[[#This Row],[StdDev]]</f>
        <v>#N/A</v>
      </c>
      <c r="R2891" t="e">
        <f>TableOMP[[#This Row],[Avg]]+$U$2*TableOMP[[#This Row],[StdDev]]</f>
        <v>#N/A</v>
      </c>
      <c r="S2891" t="e">
        <f>IF(AND(TableOMP[[#This Row],[total_time]]&gt;=TableOMP[[#This Row],[Low]], TableOMP[[#This Row],[total_time]]&lt;=TableOMP[[#This Row],[High]]),1,0)</f>
        <v>#N/A</v>
      </c>
    </row>
    <row r="2892" spans="11:19" x14ac:dyDescent="0.25">
      <c r="K2892" t="str">
        <f t="shared" si="45"/>
        <v/>
      </c>
      <c r="N28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92" t="e">
        <f>VLOOKUP(TableOMP[[#This Row],[Label]],TableAvg[],2,FALSE)</f>
        <v>#N/A</v>
      </c>
      <c r="P2892" t="e">
        <f>VLOOKUP(TableOMP[[#This Row],[Label]],TableAvg[],3,FALSE)</f>
        <v>#N/A</v>
      </c>
      <c r="Q2892" t="e">
        <f>TableOMP[[#This Row],[Avg]]-$U$2*TableOMP[[#This Row],[StdDev]]</f>
        <v>#N/A</v>
      </c>
      <c r="R2892" t="e">
        <f>TableOMP[[#This Row],[Avg]]+$U$2*TableOMP[[#This Row],[StdDev]]</f>
        <v>#N/A</v>
      </c>
      <c r="S2892" t="e">
        <f>IF(AND(TableOMP[[#This Row],[total_time]]&gt;=TableOMP[[#This Row],[Low]], TableOMP[[#This Row],[total_time]]&lt;=TableOMP[[#This Row],[High]]),1,0)</f>
        <v>#N/A</v>
      </c>
    </row>
    <row r="2893" spans="11:19" x14ac:dyDescent="0.25">
      <c r="K2893" t="str">
        <f t="shared" si="45"/>
        <v/>
      </c>
      <c r="N28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93" t="e">
        <f>VLOOKUP(TableOMP[[#This Row],[Label]],TableAvg[],2,FALSE)</f>
        <v>#N/A</v>
      </c>
      <c r="P2893" t="e">
        <f>VLOOKUP(TableOMP[[#This Row],[Label]],TableAvg[],3,FALSE)</f>
        <v>#N/A</v>
      </c>
      <c r="Q2893" t="e">
        <f>TableOMP[[#This Row],[Avg]]-$U$2*TableOMP[[#This Row],[StdDev]]</f>
        <v>#N/A</v>
      </c>
      <c r="R2893" t="e">
        <f>TableOMP[[#This Row],[Avg]]+$U$2*TableOMP[[#This Row],[StdDev]]</f>
        <v>#N/A</v>
      </c>
      <c r="S2893" t="e">
        <f>IF(AND(TableOMP[[#This Row],[total_time]]&gt;=TableOMP[[#This Row],[Low]], TableOMP[[#This Row],[total_time]]&lt;=TableOMP[[#This Row],[High]]),1,0)</f>
        <v>#N/A</v>
      </c>
    </row>
    <row r="2894" spans="11:19" x14ac:dyDescent="0.25">
      <c r="K2894" t="str">
        <f t="shared" si="45"/>
        <v/>
      </c>
      <c r="N28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94" t="e">
        <f>VLOOKUP(TableOMP[[#This Row],[Label]],TableAvg[],2,FALSE)</f>
        <v>#N/A</v>
      </c>
      <c r="P2894" t="e">
        <f>VLOOKUP(TableOMP[[#This Row],[Label]],TableAvg[],3,FALSE)</f>
        <v>#N/A</v>
      </c>
      <c r="Q2894" t="e">
        <f>TableOMP[[#This Row],[Avg]]-$U$2*TableOMP[[#This Row],[StdDev]]</f>
        <v>#N/A</v>
      </c>
      <c r="R2894" t="e">
        <f>TableOMP[[#This Row],[Avg]]+$U$2*TableOMP[[#This Row],[StdDev]]</f>
        <v>#N/A</v>
      </c>
      <c r="S2894" t="e">
        <f>IF(AND(TableOMP[[#This Row],[total_time]]&gt;=TableOMP[[#This Row],[Low]], TableOMP[[#This Row],[total_time]]&lt;=TableOMP[[#This Row],[High]]),1,0)</f>
        <v>#N/A</v>
      </c>
    </row>
    <row r="2895" spans="11:19" x14ac:dyDescent="0.25">
      <c r="K2895" t="str">
        <f t="shared" si="45"/>
        <v/>
      </c>
      <c r="N28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95" t="e">
        <f>VLOOKUP(TableOMP[[#This Row],[Label]],TableAvg[],2,FALSE)</f>
        <v>#N/A</v>
      </c>
      <c r="P2895" t="e">
        <f>VLOOKUP(TableOMP[[#This Row],[Label]],TableAvg[],3,FALSE)</f>
        <v>#N/A</v>
      </c>
      <c r="Q2895" t="e">
        <f>TableOMP[[#This Row],[Avg]]-$U$2*TableOMP[[#This Row],[StdDev]]</f>
        <v>#N/A</v>
      </c>
      <c r="R2895" t="e">
        <f>TableOMP[[#This Row],[Avg]]+$U$2*TableOMP[[#This Row],[StdDev]]</f>
        <v>#N/A</v>
      </c>
      <c r="S2895" t="e">
        <f>IF(AND(TableOMP[[#This Row],[total_time]]&gt;=TableOMP[[#This Row],[Low]], TableOMP[[#This Row],[total_time]]&lt;=TableOMP[[#This Row],[High]]),1,0)</f>
        <v>#N/A</v>
      </c>
    </row>
    <row r="2896" spans="11:19" x14ac:dyDescent="0.25">
      <c r="K2896" t="str">
        <f t="shared" si="45"/>
        <v/>
      </c>
      <c r="N28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96" t="e">
        <f>VLOOKUP(TableOMP[[#This Row],[Label]],TableAvg[],2,FALSE)</f>
        <v>#N/A</v>
      </c>
      <c r="P2896" t="e">
        <f>VLOOKUP(TableOMP[[#This Row],[Label]],TableAvg[],3,FALSE)</f>
        <v>#N/A</v>
      </c>
      <c r="Q2896" t="e">
        <f>TableOMP[[#This Row],[Avg]]-$U$2*TableOMP[[#This Row],[StdDev]]</f>
        <v>#N/A</v>
      </c>
      <c r="R2896" t="e">
        <f>TableOMP[[#This Row],[Avg]]+$U$2*TableOMP[[#This Row],[StdDev]]</f>
        <v>#N/A</v>
      </c>
      <c r="S2896" t="e">
        <f>IF(AND(TableOMP[[#This Row],[total_time]]&gt;=TableOMP[[#This Row],[Low]], TableOMP[[#This Row],[total_time]]&lt;=TableOMP[[#This Row],[High]]),1,0)</f>
        <v>#N/A</v>
      </c>
    </row>
    <row r="2897" spans="11:19" x14ac:dyDescent="0.25">
      <c r="K2897" t="str">
        <f t="shared" si="45"/>
        <v/>
      </c>
      <c r="N28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97" t="e">
        <f>VLOOKUP(TableOMP[[#This Row],[Label]],TableAvg[],2,FALSE)</f>
        <v>#N/A</v>
      </c>
      <c r="P2897" t="e">
        <f>VLOOKUP(TableOMP[[#This Row],[Label]],TableAvg[],3,FALSE)</f>
        <v>#N/A</v>
      </c>
      <c r="Q2897" t="e">
        <f>TableOMP[[#This Row],[Avg]]-$U$2*TableOMP[[#This Row],[StdDev]]</f>
        <v>#N/A</v>
      </c>
      <c r="R2897" t="e">
        <f>TableOMP[[#This Row],[Avg]]+$U$2*TableOMP[[#This Row],[StdDev]]</f>
        <v>#N/A</v>
      </c>
      <c r="S2897" t="e">
        <f>IF(AND(TableOMP[[#This Row],[total_time]]&gt;=TableOMP[[#This Row],[Low]], TableOMP[[#This Row],[total_time]]&lt;=TableOMP[[#This Row],[High]]),1,0)</f>
        <v>#N/A</v>
      </c>
    </row>
    <row r="2898" spans="11:19" x14ac:dyDescent="0.25">
      <c r="K2898" t="str">
        <f t="shared" si="45"/>
        <v/>
      </c>
      <c r="N28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98" t="e">
        <f>VLOOKUP(TableOMP[[#This Row],[Label]],TableAvg[],2,FALSE)</f>
        <v>#N/A</v>
      </c>
      <c r="P2898" t="e">
        <f>VLOOKUP(TableOMP[[#This Row],[Label]],TableAvg[],3,FALSE)</f>
        <v>#N/A</v>
      </c>
      <c r="Q2898" t="e">
        <f>TableOMP[[#This Row],[Avg]]-$U$2*TableOMP[[#This Row],[StdDev]]</f>
        <v>#N/A</v>
      </c>
      <c r="R2898" t="e">
        <f>TableOMP[[#This Row],[Avg]]+$U$2*TableOMP[[#This Row],[StdDev]]</f>
        <v>#N/A</v>
      </c>
      <c r="S2898" t="e">
        <f>IF(AND(TableOMP[[#This Row],[total_time]]&gt;=TableOMP[[#This Row],[Low]], TableOMP[[#This Row],[total_time]]&lt;=TableOMP[[#This Row],[High]]),1,0)</f>
        <v>#N/A</v>
      </c>
    </row>
    <row r="2899" spans="11:19" x14ac:dyDescent="0.25">
      <c r="K2899" t="str">
        <f t="shared" si="45"/>
        <v/>
      </c>
      <c r="N28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899" t="e">
        <f>VLOOKUP(TableOMP[[#This Row],[Label]],TableAvg[],2,FALSE)</f>
        <v>#N/A</v>
      </c>
      <c r="P2899" t="e">
        <f>VLOOKUP(TableOMP[[#This Row],[Label]],TableAvg[],3,FALSE)</f>
        <v>#N/A</v>
      </c>
      <c r="Q2899" t="e">
        <f>TableOMP[[#This Row],[Avg]]-$U$2*TableOMP[[#This Row],[StdDev]]</f>
        <v>#N/A</v>
      </c>
      <c r="R2899" t="e">
        <f>TableOMP[[#This Row],[Avg]]+$U$2*TableOMP[[#This Row],[StdDev]]</f>
        <v>#N/A</v>
      </c>
      <c r="S2899" t="e">
        <f>IF(AND(TableOMP[[#This Row],[total_time]]&gt;=TableOMP[[#This Row],[Low]], TableOMP[[#This Row],[total_time]]&lt;=TableOMP[[#This Row],[High]]),1,0)</f>
        <v>#N/A</v>
      </c>
    </row>
    <row r="2900" spans="11:19" x14ac:dyDescent="0.25">
      <c r="K2900" t="str">
        <f t="shared" si="45"/>
        <v/>
      </c>
      <c r="N29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00" t="e">
        <f>VLOOKUP(TableOMP[[#This Row],[Label]],TableAvg[],2,FALSE)</f>
        <v>#N/A</v>
      </c>
      <c r="P2900" t="e">
        <f>VLOOKUP(TableOMP[[#This Row],[Label]],TableAvg[],3,FALSE)</f>
        <v>#N/A</v>
      </c>
      <c r="Q2900" t="e">
        <f>TableOMP[[#This Row],[Avg]]-$U$2*TableOMP[[#This Row],[StdDev]]</f>
        <v>#N/A</v>
      </c>
      <c r="R2900" t="e">
        <f>TableOMP[[#This Row],[Avg]]+$U$2*TableOMP[[#This Row],[StdDev]]</f>
        <v>#N/A</v>
      </c>
      <c r="S2900" t="e">
        <f>IF(AND(TableOMP[[#This Row],[total_time]]&gt;=TableOMP[[#This Row],[Low]], TableOMP[[#This Row],[total_time]]&lt;=TableOMP[[#This Row],[High]]),1,0)</f>
        <v>#N/A</v>
      </c>
    </row>
    <row r="2901" spans="11:19" x14ac:dyDescent="0.25">
      <c r="K2901" t="str">
        <f t="shared" si="45"/>
        <v/>
      </c>
      <c r="N29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01" t="e">
        <f>VLOOKUP(TableOMP[[#This Row],[Label]],TableAvg[],2,FALSE)</f>
        <v>#N/A</v>
      </c>
      <c r="P2901" t="e">
        <f>VLOOKUP(TableOMP[[#This Row],[Label]],TableAvg[],3,FALSE)</f>
        <v>#N/A</v>
      </c>
      <c r="Q2901" t="e">
        <f>TableOMP[[#This Row],[Avg]]-$U$2*TableOMP[[#This Row],[StdDev]]</f>
        <v>#N/A</v>
      </c>
      <c r="R2901" t="e">
        <f>TableOMP[[#This Row],[Avg]]+$U$2*TableOMP[[#This Row],[StdDev]]</f>
        <v>#N/A</v>
      </c>
      <c r="S2901" t="e">
        <f>IF(AND(TableOMP[[#This Row],[total_time]]&gt;=TableOMP[[#This Row],[Low]], TableOMP[[#This Row],[total_time]]&lt;=TableOMP[[#This Row],[High]]),1,0)</f>
        <v>#N/A</v>
      </c>
    </row>
    <row r="2902" spans="11:19" x14ac:dyDescent="0.25">
      <c r="K2902" t="str">
        <f t="shared" si="45"/>
        <v/>
      </c>
      <c r="N29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02" t="e">
        <f>VLOOKUP(TableOMP[[#This Row],[Label]],TableAvg[],2,FALSE)</f>
        <v>#N/A</v>
      </c>
      <c r="P2902" t="e">
        <f>VLOOKUP(TableOMP[[#This Row],[Label]],TableAvg[],3,FALSE)</f>
        <v>#N/A</v>
      </c>
      <c r="Q2902" t="e">
        <f>TableOMP[[#This Row],[Avg]]-$U$2*TableOMP[[#This Row],[StdDev]]</f>
        <v>#N/A</v>
      </c>
      <c r="R2902" t="e">
        <f>TableOMP[[#This Row],[Avg]]+$U$2*TableOMP[[#This Row],[StdDev]]</f>
        <v>#N/A</v>
      </c>
      <c r="S2902" t="e">
        <f>IF(AND(TableOMP[[#This Row],[total_time]]&gt;=TableOMP[[#This Row],[Low]], TableOMP[[#This Row],[total_time]]&lt;=TableOMP[[#This Row],[High]]),1,0)</f>
        <v>#N/A</v>
      </c>
    </row>
    <row r="2903" spans="11:19" x14ac:dyDescent="0.25">
      <c r="K2903" t="str">
        <f t="shared" si="45"/>
        <v/>
      </c>
      <c r="N29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03" t="e">
        <f>VLOOKUP(TableOMP[[#This Row],[Label]],TableAvg[],2,FALSE)</f>
        <v>#N/A</v>
      </c>
      <c r="P2903" t="e">
        <f>VLOOKUP(TableOMP[[#This Row],[Label]],TableAvg[],3,FALSE)</f>
        <v>#N/A</v>
      </c>
      <c r="Q2903" t="e">
        <f>TableOMP[[#This Row],[Avg]]-$U$2*TableOMP[[#This Row],[StdDev]]</f>
        <v>#N/A</v>
      </c>
      <c r="R2903" t="e">
        <f>TableOMP[[#This Row],[Avg]]+$U$2*TableOMP[[#This Row],[StdDev]]</f>
        <v>#N/A</v>
      </c>
      <c r="S2903" t="e">
        <f>IF(AND(TableOMP[[#This Row],[total_time]]&gt;=TableOMP[[#This Row],[Low]], TableOMP[[#This Row],[total_time]]&lt;=TableOMP[[#This Row],[High]]),1,0)</f>
        <v>#N/A</v>
      </c>
    </row>
    <row r="2904" spans="11:19" x14ac:dyDescent="0.25">
      <c r="K2904" t="str">
        <f t="shared" si="45"/>
        <v/>
      </c>
      <c r="N29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04" t="e">
        <f>VLOOKUP(TableOMP[[#This Row],[Label]],TableAvg[],2,FALSE)</f>
        <v>#N/A</v>
      </c>
      <c r="P2904" t="e">
        <f>VLOOKUP(TableOMP[[#This Row],[Label]],TableAvg[],3,FALSE)</f>
        <v>#N/A</v>
      </c>
      <c r="Q2904" t="e">
        <f>TableOMP[[#This Row],[Avg]]-$U$2*TableOMP[[#This Row],[StdDev]]</f>
        <v>#N/A</v>
      </c>
      <c r="R2904" t="e">
        <f>TableOMP[[#This Row],[Avg]]+$U$2*TableOMP[[#This Row],[StdDev]]</f>
        <v>#N/A</v>
      </c>
      <c r="S2904" t="e">
        <f>IF(AND(TableOMP[[#This Row],[total_time]]&gt;=TableOMP[[#This Row],[Low]], TableOMP[[#This Row],[total_time]]&lt;=TableOMP[[#This Row],[High]]),1,0)</f>
        <v>#N/A</v>
      </c>
    </row>
    <row r="2905" spans="11:19" x14ac:dyDescent="0.25">
      <c r="K2905" t="str">
        <f t="shared" si="45"/>
        <v/>
      </c>
      <c r="N29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05" t="e">
        <f>VLOOKUP(TableOMP[[#This Row],[Label]],TableAvg[],2,FALSE)</f>
        <v>#N/A</v>
      </c>
      <c r="P2905" t="e">
        <f>VLOOKUP(TableOMP[[#This Row],[Label]],TableAvg[],3,FALSE)</f>
        <v>#N/A</v>
      </c>
      <c r="Q2905" t="e">
        <f>TableOMP[[#This Row],[Avg]]-$U$2*TableOMP[[#This Row],[StdDev]]</f>
        <v>#N/A</v>
      </c>
      <c r="R2905" t="e">
        <f>TableOMP[[#This Row],[Avg]]+$U$2*TableOMP[[#This Row],[StdDev]]</f>
        <v>#N/A</v>
      </c>
      <c r="S2905" t="e">
        <f>IF(AND(TableOMP[[#This Row],[total_time]]&gt;=TableOMP[[#This Row],[Low]], TableOMP[[#This Row],[total_time]]&lt;=TableOMP[[#This Row],[High]]),1,0)</f>
        <v>#N/A</v>
      </c>
    </row>
    <row r="2906" spans="11:19" x14ac:dyDescent="0.25">
      <c r="K2906" t="str">
        <f t="shared" si="45"/>
        <v/>
      </c>
      <c r="N29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06" t="e">
        <f>VLOOKUP(TableOMP[[#This Row],[Label]],TableAvg[],2,FALSE)</f>
        <v>#N/A</v>
      </c>
      <c r="P2906" t="e">
        <f>VLOOKUP(TableOMP[[#This Row],[Label]],TableAvg[],3,FALSE)</f>
        <v>#N/A</v>
      </c>
      <c r="Q2906" t="e">
        <f>TableOMP[[#This Row],[Avg]]-$U$2*TableOMP[[#This Row],[StdDev]]</f>
        <v>#N/A</v>
      </c>
      <c r="R2906" t="e">
        <f>TableOMP[[#This Row],[Avg]]+$U$2*TableOMP[[#This Row],[StdDev]]</f>
        <v>#N/A</v>
      </c>
      <c r="S2906" t="e">
        <f>IF(AND(TableOMP[[#This Row],[total_time]]&gt;=TableOMP[[#This Row],[Low]], TableOMP[[#This Row],[total_time]]&lt;=TableOMP[[#This Row],[High]]),1,0)</f>
        <v>#N/A</v>
      </c>
    </row>
    <row r="2907" spans="11:19" x14ac:dyDescent="0.25">
      <c r="K2907" t="str">
        <f t="shared" si="45"/>
        <v/>
      </c>
      <c r="N29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07" t="e">
        <f>VLOOKUP(TableOMP[[#This Row],[Label]],TableAvg[],2,FALSE)</f>
        <v>#N/A</v>
      </c>
      <c r="P2907" t="e">
        <f>VLOOKUP(TableOMP[[#This Row],[Label]],TableAvg[],3,FALSE)</f>
        <v>#N/A</v>
      </c>
      <c r="Q2907" t="e">
        <f>TableOMP[[#This Row],[Avg]]-$U$2*TableOMP[[#This Row],[StdDev]]</f>
        <v>#N/A</v>
      </c>
      <c r="R2907" t="e">
        <f>TableOMP[[#This Row],[Avg]]+$U$2*TableOMP[[#This Row],[StdDev]]</f>
        <v>#N/A</v>
      </c>
      <c r="S2907" t="e">
        <f>IF(AND(TableOMP[[#This Row],[total_time]]&gt;=TableOMP[[#This Row],[Low]], TableOMP[[#This Row],[total_time]]&lt;=TableOMP[[#This Row],[High]]),1,0)</f>
        <v>#N/A</v>
      </c>
    </row>
    <row r="2908" spans="11:19" x14ac:dyDescent="0.25">
      <c r="K2908" t="str">
        <f t="shared" si="45"/>
        <v/>
      </c>
      <c r="N29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08" t="e">
        <f>VLOOKUP(TableOMP[[#This Row],[Label]],TableAvg[],2,FALSE)</f>
        <v>#N/A</v>
      </c>
      <c r="P2908" t="e">
        <f>VLOOKUP(TableOMP[[#This Row],[Label]],TableAvg[],3,FALSE)</f>
        <v>#N/A</v>
      </c>
      <c r="Q2908" t="e">
        <f>TableOMP[[#This Row],[Avg]]-$U$2*TableOMP[[#This Row],[StdDev]]</f>
        <v>#N/A</v>
      </c>
      <c r="R2908" t="e">
        <f>TableOMP[[#This Row],[Avg]]+$U$2*TableOMP[[#This Row],[StdDev]]</f>
        <v>#N/A</v>
      </c>
      <c r="S2908" t="e">
        <f>IF(AND(TableOMP[[#This Row],[total_time]]&gt;=TableOMP[[#This Row],[Low]], TableOMP[[#This Row],[total_time]]&lt;=TableOMP[[#This Row],[High]]),1,0)</f>
        <v>#N/A</v>
      </c>
    </row>
    <row r="2909" spans="11:19" x14ac:dyDescent="0.25">
      <c r="K2909" t="str">
        <f t="shared" si="45"/>
        <v/>
      </c>
      <c r="N29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09" t="e">
        <f>VLOOKUP(TableOMP[[#This Row],[Label]],TableAvg[],2,FALSE)</f>
        <v>#N/A</v>
      </c>
      <c r="P2909" t="e">
        <f>VLOOKUP(TableOMP[[#This Row],[Label]],TableAvg[],3,FALSE)</f>
        <v>#N/A</v>
      </c>
      <c r="Q2909" t="e">
        <f>TableOMP[[#This Row],[Avg]]-$U$2*TableOMP[[#This Row],[StdDev]]</f>
        <v>#N/A</v>
      </c>
      <c r="R2909" t="e">
        <f>TableOMP[[#This Row],[Avg]]+$U$2*TableOMP[[#This Row],[StdDev]]</f>
        <v>#N/A</v>
      </c>
      <c r="S2909" t="e">
        <f>IF(AND(TableOMP[[#This Row],[total_time]]&gt;=TableOMP[[#This Row],[Low]], TableOMP[[#This Row],[total_time]]&lt;=TableOMP[[#This Row],[High]]),1,0)</f>
        <v>#N/A</v>
      </c>
    </row>
    <row r="2910" spans="11:19" x14ac:dyDescent="0.25">
      <c r="K2910" t="str">
        <f t="shared" si="45"/>
        <v/>
      </c>
      <c r="N29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10" t="e">
        <f>VLOOKUP(TableOMP[[#This Row],[Label]],TableAvg[],2,FALSE)</f>
        <v>#N/A</v>
      </c>
      <c r="P2910" t="e">
        <f>VLOOKUP(TableOMP[[#This Row],[Label]],TableAvg[],3,FALSE)</f>
        <v>#N/A</v>
      </c>
      <c r="Q2910" t="e">
        <f>TableOMP[[#This Row],[Avg]]-$U$2*TableOMP[[#This Row],[StdDev]]</f>
        <v>#N/A</v>
      </c>
      <c r="R2910" t="e">
        <f>TableOMP[[#This Row],[Avg]]+$U$2*TableOMP[[#This Row],[StdDev]]</f>
        <v>#N/A</v>
      </c>
      <c r="S2910" t="e">
        <f>IF(AND(TableOMP[[#This Row],[total_time]]&gt;=TableOMP[[#This Row],[Low]], TableOMP[[#This Row],[total_time]]&lt;=TableOMP[[#This Row],[High]]),1,0)</f>
        <v>#N/A</v>
      </c>
    </row>
    <row r="2911" spans="11:19" x14ac:dyDescent="0.25">
      <c r="K2911" t="str">
        <f t="shared" si="45"/>
        <v/>
      </c>
      <c r="N29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11" t="e">
        <f>VLOOKUP(TableOMP[[#This Row],[Label]],TableAvg[],2,FALSE)</f>
        <v>#N/A</v>
      </c>
      <c r="P2911" t="e">
        <f>VLOOKUP(TableOMP[[#This Row],[Label]],TableAvg[],3,FALSE)</f>
        <v>#N/A</v>
      </c>
      <c r="Q2911" t="e">
        <f>TableOMP[[#This Row],[Avg]]-$U$2*TableOMP[[#This Row],[StdDev]]</f>
        <v>#N/A</v>
      </c>
      <c r="R2911" t="e">
        <f>TableOMP[[#This Row],[Avg]]+$U$2*TableOMP[[#This Row],[StdDev]]</f>
        <v>#N/A</v>
      </c>
      <c r="S2911" t="e">
        <f>IF(AND(TableOMP[[#This Row],[total_time]]&gt;=TableOMP[[#This Row],[Low]], TableOMP[[#This Row],[total_time]]&lt;=TableOMP[[#This Row],[High]]),1,0)</f>
        <v>#N/A</v>
      </c>
    </row>
    <row r="2912" spans="11:19" x14ac:dyDescent="0.25">
      <c r="K2912" t="str">
        <f t="shared" si="45"/>
        <v/>
      </c>
      <c r="N29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12" t="e">
        <f>VLOOKUP(TableOMP[[#This Row],[Label]],TableAvg[],2,FALSE)</f>
        <v>#N/A</v>
      </c>
      <c r="P2912" t="e">
        <f>VLOOKUP(TableOMP[[#This Row],[Label]],TableAvg[],3,FALSE)</f>
        <v>#N/A</v>
      </c>
      <c r="Q2912" t="e">
        <f>TableOMP[[#This Row],[Avg]]-$U$2*TableOMP[[#This Row],[StdDev]]</f>
        <v>#N/A</v>
      </c>
      <c r="R2912" t="e">
        <f>TableOMP[[#This Row],[Avg]]+$U$2*TableOMP[[#This Row],[StdDev]]</f>
        <v>#N/A</v>
      </c>
      <c r="S2912" t="e">
        <f>IF(AND(TableOMP[[#This Row],[total_time]]&gt;=TableOMP[[#This Row],[Low]], TableOMP[[#This Row],[total_time]]&lt;=TableOMP[[#This Row],[High]]),1,0)</f>
        <v>#N/A</v>
      </c>
    </row>
    <row r="2913" spans="11:19" x14ac:dyDescent="0.25">
      <c r="K2913" t="str">
        <f t="shared" si="45"/>
        <v/>
      </c>
      <c r="N29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13" t="e">
        <f>VLOOKUP(TableOMP[[#This Row],[Label]],TableAvg[],2,FALSE)</f>
        <v>#N/A</v>
      </c>
      <c r="P2913" t="e">
        <f>VLOOKUP(TableOMP[[#This Row],[Label]],TableAvg[],3,FALSE)</f>
        <v>#N/A</v>
      </c>
      <c r="Q2913" t="e">
        <f>TableOMP[[#This Row],[Avg]]-$U$2*TableOMP[[#This Row],[StdDev]]</f>
        <v>#N/A</v>
      </c>
      <c r="R2913" t="e">
        <f>TableOMP[[#This Row],[Avg]]+$U$2*TableOMP[[#This Row],[StdDev]]</f>
        <v>#N/A</v>
      </c>
      <c r="S2913" t="e">
        <f>IF(AND(TableOMP[[#This Row],[total_time]]&gt;=TableOMP[[#This Row],[Low]], TableOMP[[#This Row],[total_time]]&lt;=TableOMP[[#This Row],[High]]),1,0)</f>
        <v>#N/A</v>
      </c>
    </row>
    <row r="2914" spans="11:19" x14ac:dyDescent="0.25">
      <c r="K2914" t="str">
        <f t="shared" si="45"/>
        <v/>
      </c>
      <c r="N29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14" t="e">
        <f>VLOOKUP(TableOMP[[#This Row],[Label]],TableAvg[],2,FALSE)</f>
        <v>#N/A</v>
      </c>
      <c r="P2914" t="e">
        <f>VLOOKUP(TableOMP[[#This Row],[Label]],TableAvg[],3,FALSE)</f>
        <v>#N/A</v>
      </c>
      <c r="Q2914" t="e">
        <f>TableOMP[[#This Row],[Avg]]-$U$2*TableOMP[[#This Row],[StdDev]]</f>
        <v>#N/A</v>
      </c>
      <c r="R2914" t="e">
        <f>TableOMP[[#This Row],[Avg]]+$U$2*TableOMP[[#This Row],[StdDev]]</f>
        <v>#N/A</v>
      </c>
      <c r="S2914" t="e">
        <f>IF(AND(TableOMP[[#This Row],[total_time]]&gt;=TableOMP[[#This Row],[Low]], TableOMP[[#This Row],[total_time]]&lt;=TableOMP[[#This Row],[High]]),1,0)</f>
        <v>#N/A</v>
      </c>
    </row>
    <row r="2915" spans="11:19" x14ac:dyDescent="0.25">
      <c r="K2915" t="str">
        <f t="shared" si="45"/>
        <v/>
      </c>
      <c r="N29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15" t="e">
        <f>VLOOKUP(TableOMP[[#This Row],[Label]],TableAvg[],2,FALSE)</f>
        <v>#N/A</v>
      </c>
      <c r="P2915" t="e">
        <f>VLOOKUP(TableOMP[[#This Row],[Label]],TableAvg[],3,FALSE)</f>
        <v>#N/A</v>
      </c>
      <c r="Q2915" t="e">
        <f>TableOMP[[#This Row],[Avg]]-$U$2*TableOMP[[#This Row],[StdDev]]</f>
        <v>#N/A</v>
      </c>
      <c r="R2915" t="e">
        <f>TableOMP[[#This Row],[Avg]]+$U$2*TableOMP[[#This Row],[StdDev]]</f>
        <v>#N/A</v>
      </c>
      <c r="S2915" t="e">
        <f>IF(AND(TableOMP[[#This Row],[total_time]]&gt;=TableOMP[[#This Row],[Low]], TableOMP[[#This Row],[total_time]]&lt;=TableOMP[[#This Row],[High]]),1,0)</f>
        <v>#N/A</v>
      </c>
    </row>
    <row r="2916" spans="11:19" x14ac:dyDescent="0.25">
      <c r="K2916" t="str">
        <f t="shared" si="45"/>
        <v/>
      </c>
      <c r="N29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16" t="e">
        <f>VLOOKUP(TableOMP[[#This Row],[Label]],TableAvg[],2,FALSE)</f>
        <v>#N/A</v>
      </c>
      <c r="P2916" t="e">
        <f>VLOOKUP(TableOMP[[#This Row],[Label]],TableAvg[],3,FALSE)</f>
        <v>#N/A</v>
      </c>
      <c r="Q2916" t="e">
        <f>TableOMP[[#This Row],[Avg]]-$U$2*TableOMP[[#This Row],[StdDev]]</f>
        <v>#N/A</v>
      </c>
      <c r="R2916" t="e">
        <f>TableOMP[[#This Row],[Avg]]+$U$2*TableOMP[[#This Row],[StdDev]]</f>
        <v>#N/A</v>
      </c>
      <c r="S2916" t="e">
        <f>IF(AND(TableOMP[[#This Row],[total_time]]&gt;=TableOMP[[#This Row],[Low]], TableOMP[[#This Row],[total_time]]&lt;=TableOMP[[#This Row],[High]]),1,0)</f>
        <v>#N/A</v>
      </c>
    </row>
    <row r="2917" spans="11:19" x14ac:dyDescent="0.25">
      <c r="K2917" t="str">
        <f t="shared" si="45"/>
        <v/>
      </c>
      <c r="N29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17" t="e">
        <f>VLOOKUP(TableOMP[[#This Row],[Label]],TableAvg[],2,FALSE)</f>
        <v>#N/A</v>
      </c>
      <c r="P2917" t="e">
        <f>VLOOKUP(TableOMP[[#This Row],[Label]],TableAvg[],3,FALSE)</f>
        <v>#N/A</v>
      </c>
      <c r="Q2917" t="e">
        <f>TableOMP[[#This Row],[Avg]]-$U$2*TableOMP[[#This Row],[StdDev]]</f>
        <v>#N/A</v>
      </c>
      <c r="R2917" t="e">
        <f>TableOMP[[#This Row],[Avg]]+$U$2*TableOMP[[#This Row],[StdDev]]</f>
        <v>#N/A</v>
      </c>
      <c r="S2917" t="e">
        <f>IF(AND(TableOMP[[#This Row],[total_time]]&gt;=TableOMP[[#This Row],[Low]], TableOMP[[#This Row],[total_time]]&lt;=TableOMP[[#This Row],[High]]),1,0)</f>
        <v>#N/A</v>
      </c>
    </row>
    <row r="2918" spans="11:19" x14ac:dyDescent="0.25">
      <c r="K2918" t="str">
        <f t="shared" si="45"/>
        <v/>
      </c>
      <c r="N29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18" t="e">
        <f>VLOOKUP(TableOMP[[#This Row],[Label]],TableAvg[],2,FALSE)</f>
        <v>#N/A</v>
      </c>
      <c r="P2918" t="e">
        <f>VLOOKUP(TableOMP[[#This Row],[Label]],TableAvg[],3,FALSE)</f>
        <v>#N/A</v>
      </c>
      <c r="Q2918" t="e">
        <f>TableOMP[[#This Row],[Avg]]-$U$2*TableOMP[[#This Row],[StdDev]]</f>
        <v>#N/A</v>
      </c>
      <c r="R2918" t="e">
        <f>TableOMP[[#This Row],[Avg]]+$U$2*TableOMP[[#This Row],[StdDev]]</f>
        <v>#N/A</v>
      </c>
      <c r="S2918" t="e">
        <f>IF(AND(TableOMP[[#This Row],[total_time]]&gt;=TableOMP[[#This Row],[Low]], TableOMP[[#This Row],[total_time]]&lt;=TableOMP[[#This Row],[High]]),1,0)</f>
        <v>#N/A</v>
      </c>
    </row>
    <row r="2919" spans="11:19" x14ac:dyDescent="0.25">
      <c r="K2919" t="str">
        <f t="shared" si="45"/>
        <v/>
      </c>
      <c r="N29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19" t="e">
        <f>VLOOKUP(TableOMP[[#This Row],[Label]],TableAvg[],2,FALSE)</f>
        <v>#N/A</v>
      </c>
      <c r="P2919" t="e">
        <f>VLOOKUP(TableOMP[[#This Row],[Label]],TableAvg[],3,FALSE)</f>
        <v>#N/A</v>
      </c>
      <c r="Q2919" t="e">
        <f>TableOMP[[#This Row],[Avg]]-$U$2*TableOMP[[#This Row],[StdDev]]</f>
        <v>#N/A</v>
      </c>
      <c r="R2919" t="e">
        <f>TableOMP[[#This Row],[Avg]]+$U$2*TableOMP[[#This Row],[StdDev]]</f>
        <v>#N/A</v>
      </c>
      <c r="S2919" t="e">
        <f>IF(AND(TableOMP[[#This Row],[total_time]]&gt;=TableOMP[[#This Row],[Low]], TableOMP[[#This Row],[total_time]]&lt;=TableOMP[[#This Row],[High]]),1,0)</f>
        <v>#N/A</v>
      </c>
    </row>
    <row r="2920" spans="11:19" x14ac:dyDescent="0.25">
      <c r="K2920" t="str">
        <f t="shared" si="45"/>
        <v/>
      </c>
      <c r="N29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20" t="e">
        <f>VLOOKUP(TableOMP[[#This Row],[Label]],TableAvg[],2,FALSE)</f>
        <v>#N/A</v>
      </c>
      <c r="P2920" t="e">
        <f>VLOOKUP(TableOMP[[#This Row],[Label]],TableAvg[],3,FALSE)</f>
        <v>#N/A</v>
      </c>
      <c r="Q2920" t="e">
        <f>TableOMP[[#This Row],[Avg]]-$U$2*TableOMP[[#This Row],[StdDev]]</f>
        <v>#N/A</v>
      </c>
      <c r="R2920" t="e">
        <f>TableOMP[[#This Row],[Avg]]+$U$2*TableOMP[[#This Row],[StdDev]]</f>
        <v>#N/A</v>
      </c>
      <c r="S2920" t="e">
        <f>IF(AND(TableOMP[[#This Row],[total_time]]&gt;=TableOMP[[#This Row],[Low]], TableOMP[[#This Row],[total_time]]&lt;=TableOMP[[#This Row],[High]]),1,0)</f>
        <v>#N/A</v>
      </c>
    </row>
    <row r="2921" spans="11:19" x14ac:dyDescent="0.25">
      <c r="K2921" t="str">
        <f t="shared" si="45"/>
        <v/>
      </c>
      <c r="N29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21" t="e">
        <f>VLOOKUP(TableOMP[[#This Row],[Label]],TableAvg[],2,FALSE)</f>
        <v>#N/A</v>
      </c>
      <c r="P2921" t="e">
        <f>VLOOKUP(TableOMP[[#This Row],[Label]],TableAvg[],3,FALSE)</f>
        <v>#N/A</v>
      </c>
      <c r="Q2921" t="e">
        <f>TableOMP[[#This Row],[Avg]]-$U$2*TableOMP[[#This Row],[StdDev]]</f>
        <v>#N/A</v>
      </c>
      <c r="R2921" t="e">
        <f>TableOMP[[#This Row],[Avg]]+$U$2*TableOMP[[#This Row],[StdDev]]</f>
        <v>#N/A</v>
      </c>
      <c r="S2921" t="e">
        <f>IF(AND(TableOMP[[#This Row],[total_time]]&gt;=TableOMP[[#This Row],[Low]], TableOMP[[#This Row],[total_time]]&lt;=TableOMP[[#This Row],[High]]),1,0)</f>
        <v>#N/A</v>
      </c>
    </row>
    <row r="2922" spans="11:19" x14ac:dyDescent="0.25">
      <c r="K2922" t="str">
        <f t="shared" si="45"/>
        <v/>
      </c>
      <c r="N29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22" t="e">
        <f>VLOOKUP(TableOMP[[#This Row],[Label]],TableAvg[],2,FALSE)</f>
        <v>#N/A</v>
      </c>
      <c r="P2922" t="e">
        <f>VLOOKUP(TableOMP[[#This Row],[Label]],TableAvg[],3,FALSE)</f>
        <v>#N/A</v>
      </c>
      <c r="Q2922" t="e">
        <f>TableOMP[[#This Row],[Avg]]-$U$2*TableOMP[[#This Row],[StdDev]]</f>
        <v>#N/A</v>
      </c>
      <c r="R2922" t="e">
        <f>TableOMP[[#This Row],[Avg]]+$U$2*TableOMP[[#This Row],[StdDev]]</f>
        <v>#N/A</v>
      </c>
      <c r="S2922" t="e">
        <f>IF(AND(TableOMP[[#This Row],[total_time]]&gt;=TableOMP[[#This Row],[Low]], TableOMP[[#This Row],[total_time]]&lt;=TableOMP[[#This Row],[High]]),1,0)</f>
        <v>#N/A</v>
      </c>
    </row>
    <row r="2923" spans="11:19" x14ac:dyDescent="0.25">
      <c r="K2923" t="str">
        <f t="shared" si="45"/>
        <v/>
      </c>
      <c r="N29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23" t="e">
        <f>VLOOKUP(TableOMP[[#This Row],[Label]],TableAvg[],2,FALSE)</f>
        <v>#N/A</v>
      </c>
      <c r="P2923" t="e">
        <f>VLOOKUP(TableOMP[[#This Row],[Label]],TableAvg[],3,FALSE)</f>
        <v>#N/A</v>
      </c>
      <c r="Q2923" t="e">
        <f>TableOMP[[#This Row],[Avg]]-$U$2*TableOMP[[#This Row],[StdDev]]</f>
        <v>#N/A</v>
      </c>
      <c r="R2923" t="e">
        <f>TableOMP[[#This Row],[Avg]]+$U$2*TableOMP[[#This Row],[StdDev]]</f>
        <v>#N/A</v>
      </c>
      <c r="S2923" t="e">
        <f>IF(AND(TableOMP[[#This Row],[total_time]]&gt;=TableOMP[[#This Row],[Low]], TableOMP[[#This Row],[total_time]]&lt;=TableOMP[[#This Row],[High]]),1,0)</f>
        <v>#N/A</v>
      </c>
    </row>
    <row r="2924" spans="11:19" x14ac:dyDescent="0.25">
      <c r="K2924" t="str">
        <f t="shared" si="45"/>
        <v/>
      </c>
      <c r="N29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24" t="e">
        <f>VLOOKUP(TableOMP[[#This Row],[Label]],TableAvg[],2,FALSE)</f>
        <v>#N/A</v>
      </c>
      <c r="P2924" t="e">
        <f>VLOOKUP(TableOMP[[#This Row],[Label]],TableAvg[],3,FALSE)</f>
        <v>#N/A</v>
      </c>
      <c r="Q2924" t="e">
        <f>TableOMP[[#This Row],[Avg]]-$U$2*TableOMP[[#This Row],[StdDev]]</f>
        <v>#N/A</v>
      </c>
      <c r="R2924" t="e">
        <f>TableOMP[[#This Row],[Avg]]+$U$2*TableOMP[[#This Row],[StdDev]]</f>
        <v>#N/A</v>
      </c>
      <c r="S2924" t="e">
        <f>IF(AND(TableOMP[[#This Row],[total_time]]&gt;=TableOMP[[#This Row],[Low]], TableOMP[[#This Row],[total_time]]&lt;=TableOMP[[#This Row],[High]]),1,0)</f>
        <v>#N/A</v>
      </c>
    </row>
    <row r="2925" spans="11:19" x14ac:dyDescent="0.25">
      <c r="K2925" t="str">
        <f t="shared" si="45"/>
        <v/>
      </c>
      <c r="N29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25" t="e">
        <f>VLOOKUP(TableOMP[[#This Row],[Label]],TableAvg[],2,FALSE)</f>
        <v>#N/A</v>
      </c>
      <c r="P2925" t="e">
        <f>VLOOKUP(TableOMP[[#This Row],[Label]],TableAvg[],3,FALSE)</f>
        <v>#N/A</v>
      </c>
      <c r="Q2925" t="e">
        <f>TableOMP[[#This Row],[Avg]]-$U$2*TableOMP[[#This Row],[StdDev]]</f>
        <v>#N/A</v>
      </c>
      <c r="R2925" t="e">
        <f>TableOMP[[#This Row],[Avg]]+$U$2*TableOMP[[#This Row],[StdDev]]</f>
        <v>#N/A</v>
      </c>
      <c r="S2925" t="e">
        <f>IF(AND(TableOMP[[#This Row],[total_time]]&gt;=TableOMP[[#This Row],[Low]], TableOMP[[#This Row],[total_time]]&lt;=TableOMP[[#This Row],[High]]),1,0)</f>
        <v>#N/A</v>
      </c>
    </row>
    <row r="2926" spans="11:19" x14ac:dyDescent="0.25">
      <c r="K2926" t="str">
        <f t="shared" si="45"/>
        <v/>
      </c>
      <c r="N29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26" t="e">
        <f>VLOOKUP(TableOMP[[#This Row],[Label]],TableAvg[],2,FALSE)</f>
        <v>#N/A</v>
      </c>
      <c r="P2926" t="e">
        <f>VLOOKUP(TableOMP[[#This Row],[Label]],TableAvg[],3,FALSE)</f>
        <v>#N/A</v>
      </c>
      <c r="Q2926" t="e">
        <f>TableOMP[[#This Row],[Avg]]-$U$2*TableOMP[[#This Row],[StdDev]]</f>
        <v>#N/A</v>
      </c>
      <c r="R2926" t="e">
        <f>TableOMP[[#This Row],[Avg]]+$U$2*TableOMP[[#This Row],[StdDev]]</f>
        <v>#N/A</v>
      </c>
      <c r="S2926" t="e">
        <f>IF(AND(TableOMP[[#This Row],[total_time]]&gt;=TableOMP[[#This Row],[Low]], TableOMP[[#This Row],[total_time]]&lt;=TableOMP[[#This Row],[High]]),1,0)</f>
        <v>#N/A</v>
      </c>
    </row>
    <row r="2927" spans="11:19" x14ac:dyDescent="0.25">
      <c r="K2927" t="str">
        <f t="shared" si="45"/>
        <v/>
      </c>
      <c r="N29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27" t="e">
        <f>VLOOKUP(TableOMP[[#This Row],[Label]],TableAvg[],2,FALSE)</f>
        <v>#N/A</v>
      </c>
      <c r="P2927" t="e">
        <f>VLOOKUP(TableOMP[[#This Row],[Label]],TableAvg[],3,FALSE)</f>
        <v>#N/A</v>
      </c>
      <c r="Q2927" t="e">
        <f>TableOMP[[#This Row],[Avg]]-$U$2*TableOMP[[#This Row],[StdDev]]</f>
        <v>#N/A</v>
      </c>
      <c r="R2927" t="e">
        <f>TableOMP[[#This Row],[Avg]]+$U$2*TableOMP[[#This Row],[StdDev]]</f>
        <v>#N/A</v>
      </c>
      <c r="S2927" t="e">
        <f>IF(AND(TableOMP[[#This Row],[total_time]]&gt;=TableOMP[[#This Row],[Low]], TableOMP[[#This Row],[total_time]]&lt;=TableOMP[[#This Row],[High]]),1,0)</f>
        <v>#N/A</v>
      </c>
    </row>
    <row r="2928" spans="11:19" x14ac:dyDescent="0.25">
      <c r="K2928" t="str">
        <f t="shared" si="45"/>
        <v/>
      </c>
      <c r="N29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28" t="e">
        <f>VLOOKUP(TableOMP[[#This Row],[Label]],TableAvg[],2,FALSE)</f>
        <v>#N/A</v>
      </c>
      <c r="P2928" t="e">
        <f>VLOOKUP(TableOMP[[#This Row],[Label]],TableAvg[],3,FALSE)</f>
        <v>#N/A</v>
      </c>
      <c r="Q2928" t="e">
        <f>TableOMP[[#This Row],[Avg]]-$U$2*TableOMP[[#This Row],[StdDev]]</f>
        <v>#N/A</v>
      </c>
      <c r="R2928" t="e">
        <f>TableOMP[[#This Row],[Avg]]+$U$2*TableOMP[[#This Row],[StdDev]]</f>
        <v>#N/A</v>
      </c>
      <c r="S2928" t="e">
        <f>IF(AND(TableOMP[[#This Row],[total_time]]&gt;=TableOMP[[#This Row],[Low]], TableOMP[[#This Row],[total_time]]&lt;=TableOMP[[#This Row],[High]]),1,0)</f>
        <v>#N/A</v>
      </c>
    </row>
    <row r="2929" spans="11:19" x14ac:dyDescent="0.25">
      <c r="K2929" t="str">
        <f t="shared" si="45"/>
        <v/>
      </c>
      <c r="N29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29" t="e">
        <f>VLOOKUP(TableOMP[[#This Row],[Label]],TableAvg[],2,FALSE)</f>
        <v>#N/A</v>
      </c>
      <c r="P2929" t="e">
        <f>VLOOKUP(TableOMP[[#This Row],[Label]],TableAvg[],3,FALSE)</f>
        <v>#N/A</v>
      </c>
      <c r="Q2929" t="e">
        <f>TableOMP[[#This Row],[Avg]]-$U$2*TableOMP[[#This Row],[StdDev]]</f>
        <v>#N/A</v>
      </c>
      <c r="R2929" t="e">
        <f>TableOMP[[#This Row],[Avg]]+$U$2*TableOMP[[#This Row],[StdDev]]</f>
        <v>#N/A</v>
      </c>
      <c r="S2929" t="e">
        <f>IF(AND(TableOMP[[#This Row],[total_time]]&gt;=TableOMP[[#This Row],[Low]], TableOMP[[#This Row],[total_time]]&lt;=TableOMP[[#This Row],[High]]),1,0)</f>
        <v>#N/A</v>
      </c>
    </row>
    <row r="2930" spans="11:19" x14ac:dyDescent="0.25">
      <c r="K2930" t="str">
        <f t="shared" si="45"/>
        <v/>
      </c>
      <c r="N29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30" t="e">
        <f>VLOOKUP(TableOMP[[#This Row],[Label]],TableAvg[],2,FALSE)</f>
        <v>#N/A</v>
      </c>
      <c r="P2930" t="e">
        <f>VLOOKUP(TableOMP[[#This Row],[Label]],TableAvg[],3,FALSE)</f>
        <v>#N/A</v>
      </c>
      <c r="Q2930" t="e">
        <f>TableOMP[[#This Row],[Avg]]-$U$2*TableOMP[[#This Row],[StdDev]]</f>
        <v>#N/A</v>
      </c>
      <c r="R2930" t="e">
        <f>TableOMP[[#This Row],[Avg]]+$U$2*TableOMP[[#This Row],[StdDev]]</f>
        <v>#N/A</v>
      </c>
      <c r="S2930" t="e">
        <f>IF(AND(TableOMP[[#This Row],[total_time]]&gt;=TableOMP[[#This Row],[Low]], TableOMP[[#This Row],[total_time]]&lt;=TableOMP[[#This Row],[High]]),1,0)</f>
        <v>#N/A</v>
      </c>
    </row>
    <row r="2931" spans="11:19" x14ac:dyDescent="0.25">
      <c r="K2931" t="str">
        <f t="shared" si="45"/>
        <v/>
      </c>
      <c r="N29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31" t="e">
        <f>VLOOKUP(TableOMP[[#This Row],[Label]],TableAvg[],2,FALSE)</f>
        <v>#N/A</v>
      </c>
      <c r="P2931" t="e">
        <f>VLOOKUP(TableOMP[[#This Row],[Label]],TableAvg[],3,FALSE)</f>
        <v>#N/A</v>
      </c>
      <c r="Q2931" t="e">
        <f>TableOMP[[#This Row],[Avg]]-$U$2*TableOMP[[#This Row],[StdDev]]</f>
        <v>#N/A</v>
      </c>
      <c r="R2931" t="e">
        <f>TableOMP[[#This Row],[Avg]]+$U$2*TableOMP[[#This Row],[StdDev]]</f>
        <v>#N/A</v>
      </c>
      <c r="S2931" t="e">
        <f>IF(AND(TableOMP[[#This Row],[total_time]]&gt;=TableOMP[[#This Row],[Low]], TableOMP[[#This Row],[total_time]]&lt;=TableOMP[[#This Row],[High]]),1,0)</f>
        <v>#N/A</v>
      </c>
    </row>
    <row r="2932" spans="11:19" x14ac:dyDescent="0.25">
      <c r="K2932" t="str">
        <f t="shared" si="45"/>
        <v/>
      </c>
      <c r="N29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32" t="e">
        <f>VLOOKUP(TableOMP[[#This Row],[Label]],TableAvg[],2,FALSE)</f>
        <v>#N/A</v>
      </c>
      <c r="P2932" t="e">
        <f>VLOOKUP(TableOMP[[#This Row],[Label]],TableAvg[],3,FALSE)</f>
        <v>#N/A</v>
      </c>
      <c r="Q2932" t="e">
        <f>TableOMP[[#This Row],[Avg]]-$U$2*TableOMP[[#This Row],[StdDev]]</f>
        <v>#N/A</v>
      </c>
      <c r="R2932" t="e">
        <f>TableOMP[[#This Row],[Avg]]+$U$2*TableOMP[[#This Row],[StdDev]]</f>
        <v>#N/A</v>
      </c>
      <c r="S2932" t="e">
        <f>IF(AND(TableOMP[[#This Row],[total_time]]&gt;=TableOMP[[#This Row],[Low]], TableOMP[[#This Row],[total_time]]&lt;=TableOMP[[#This Row],[High]]),1,0)</f>
        <v>#N/A</v>
      </c>
    </row>
    <row r="2933" spans="11:19" x14ac:dyDescent="0.25">
      <c r="K2933" t="str">
        <f t="shared" si="45"/>
        <v/>
      </c>
      <c r="N29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33" t="e">
        <f>VLOOKUP(TableOMP[[#This Row],[Label]],TableAvg[],2,FALSE)</f>
        <v>#N/A</v>
      </c>
      <c r="P2933" t="e">
        <f>VLOOKUP(TableOMP[[#This Row],[Label]],TableAvg[],3,FALSE)</f>
        <v>#N/A</v>
      </c>
      <c r="Q2933" t="e">
        <f>TableOMP[[#This Row],[Avg]]-$U$2*TableOMP[[#This Row],[StdDev]]</f>
        <v>#N/A</v>
      </c>
      <c r="R2933" t="e">
        <f>TableOMP[[#This Row],[Avg]]+$U$2*TableOMP[[#This Row],[StdDev]]</f>
        <v>#N/A</v>
      </c>
      <c r="S2933" t="e">
        <f>IF(AND(TableOMP[[#This Row],[total_time]]&gt;=TableOMP[[#This Row],[Low]], TableOMP[[#This Row],[total_time]]&lt;=TableOMP[[#This Row],[High]]),1,0)</f>
        <v>#N/A</v>
      </c>
    </row>
    <row r="2934" spans="11:19" x14ac:dyDescent="0.25">
      <c r="K2934" t="str">
        <f t="shared" si="45"/>
        <v/>
      </c>
      <c r="N29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34" t="e">
        <f>VLOOKUP(TableOMP[[#This Row],[Label]],TableAvg[],2,FALSE)</f>
        <v>#N/A</v>
      </c>
      <c r="P2934" t="e">
        <f>VLOOKUP(TableOMP[[#This Row],[Label]],TableAvg[],3,FALSE)</f>
        <v>#N/A</v>
      </c>
      <c r="Q2934" t="e">
        <f>TableOMP[[#This Row],[Avg]]-$U$2*TableOMP[[#This Row],[StdDev]]</f>
        <v>#N/A</v>
      </c>
      <c r="R2934" t="e">
        <f>TableOMP[[#This Row],[Avg]]+$U$2*TableOMP[[#This Row],[StdDev]]</f>
        <v>#N/A</v>
      </c>
      <c r="S2934" t="e">
        <f>IF(AND(TableOMP[[#This Row],[total_time]]&gt;=TableOMP[[#This Row],[Low]], TableOMP[[#This Row],[total_time]]&lt;=TableOMP[[#This Row],[High]]),1,0)</f>
        <v>#N/A</v>
      </c>
    </row>
    <row r="2935" spans="11:19" x14ac:dyDescent="0.25">
      <c r="K2935" t="str">
        <f t="shared" si="45"/>
        <v/>
      </c>
      <c r="N29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35" t="e">
        <f>VLOOKUP(TableOMP[[#This Row],[Label]],TableAvg[],2,FALSE)</f>
        <v>#N/A</v>
      </c>
      <c r="P2935" t="e">
        <f>VLOOKUP(TableOMP[[#This Row],[Label]],TableAvg[],3,FALSE)</f>
        <v>#N/A</v>
      </c>
      <c r="Q2935" t="e">
        <f>TableOMP[[#This Row],[Avg]]-$U$2*TableOMP[[#This Row],[StdDev]]</f>
        <v>#N/A</v>
      </c>
      <c r="R2935" t="e">
        <f>TableOMP[[#This Row],[Avg]]+$U$2*TableOMP[[#This Row],[StdDev]]</f>
        <v>#N/A</v>
      </c>
      <c r="S2935" t="e">
        <f>IF(AND(TableOMP[[#This Row],[total_time]]&gt;=TableOMP[[#This Row],[Low]], TableOMP[[#This Row],[total_time]]&lt;=TableOMP[[#This Row],[High]]),1,0)</f>
        <v>#N/A</v>
      </c>
    </row>
    <row r="2936" spans="11:19" x14ac:dyDescent="0.25">
      <c r="K2936" t="str">
        <f t="shared" si="45"/>
        <v/>
      </c>
      <c r="N29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36" t="e">
        <f>VLOOKUP(TableOMP[[#This Row],[Label]],TableAvg[],2,FALSE)</f>
        <v>#N/A</v>
      </c>
      <c r="P2936" t="e">
        <f>VLOOKUP(TableOMP[[#This Row],[Label]],TableAvg[],3,FALSE)</f>
        <v>#N/A</v>
      </c>
      <c r="Q2936" t="e">
        <f>TableOMP[[#This Row],[Avg]]-$U$2*TableOMP[[#This Row],[StdDev]]</f>
        <v>#N/A</v>
      </c>
      <c r="R2936" t="e">
        <f>TableOMP[[#This Row],[Avg]]+$U$2*TableOMP[[#This Row],[StdDev]]</f>
        <v>#N/A</v>
      </c>
      <c r="S2936" t="e">
        <f>IF(AND(TableOMP[[#This Row],[total_time]]&gt;=TableOMP[[#This Row],[Low]], TableOMP[[#This Row],[total_time]]&lt;=TableOMP[[#This Row],[High]]),1,0)</f>
        <v>#N/A</v>
      </c>
    </row>
    <row r="2937" spans="11:19" x14ac:dyDescent="0.25">
      <c r="K2937" t="str">
        <f t="shared" si="45"/>
        <v/>
      </c>
      <c r="N29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37" t="e">
        <f>VLOOKUP(TableOMP[[#This Row],[Label]],TableAvg[],2,FALSE)</f>
        <v>#N/A</v>
      </c>
      <c r="P2937" t="e">
        <f>VLOOKUP(TableOMP[[#This Row],[Label]],TableAvg[],3,FALSE)</f>
        <v>#N/A</v>
      </c>
      <c r="Q2937" t="e">
        <f>TableOMP[[#This Row],[Avg]]-$U$2*TableOMP[[#This Row],[StdDev]]</f>
        <v>#N/A</v>
      </c>
      <c r="R2937" t="e">
        <f>TableOMP[[#This Row],[Avg]]+$U$2*TableOMP[[#This Row],[StdDev]]</f>
        <v>#N/A</v>
      </c>
      <c r="S2937" t="e">
        <f>IF(AND(TableOMP[[#This Row],[total_time]]&gt;=TableOMP[[#This Row],[Low]], TableOMP[[#This Row],[total_time]]&lt;=TableOMP[[#This Row],[High]]),1,0)</f>
        <v>#N/A</v>
      </c>
    </row>
    <row r="2938" spans="11:19" x14ac:dyDescent="0.25">
      <c r="K2938" t="str">
        <f t="shared" si="45"/>
        <v/>
      </c>
      <c r="N29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38" t="e">
        <f>VLOOKUP(TableOMP[[#This Row],[Label]],TableAvg[],2,FALSE)</f>
        <v>#N/A</v>
      </c>
      <c r="P2938" t="e">
        <f>VLOOKUP(TableOMP[[#This Row],[Label]],TableAvg[],3,FALSE)</f>
        <v>#N/A</v>
      </c>
      <c r="Q2938" t="e">
        <f>TableOMP[[#This Row],[Avg]]-$U$2*TableOMP[[#This Row],[StdDev]]</f>
        <v>#N/A</v>
      </c>
      <c r="R2938" t="e">
        <f>TableOMP[[#This Row],[Avg]]+$U$2*TableOMP[[#This Row],[StdDev]]</f>
        <v>#N/A</v>
      </c>
      <c r="S2938" t="e">
        <f>IF(AND(TableOMP[[#This Row],[total_time]]&gt;=TableOMP[[#This Row],[Low]], TableOMP[[#This Row],[total_time]]&lt;=TableOMP[[#This Row],[High]]),1,0)</f>
        <v>#N/A</v>
      </c>
    </row>
    <row r="2939" spans="11:19" x14ac:dyDescent="0.25">
      <c r="K2939" t="str">
        <f t="shared" si="45"/>
        <v/>
      </c>
      <c r="N29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39" t="e">
        <f>VLOOKUP(TableOMP[[#This Row],[Label]],TableAvg[],2,FALSE)</f>
        <v>#N/A</v>
      </c>
      <c r="P2939" t="e">
        <f>VLOOKUP(TableOMP[[#This Row],[Label]],TableAvg[],3,FALSE)</f>
        <v>#N/A</v>
      </c>
      <c r="Q2939" t="e">
        <f>TableOMP[[#This Row],[Avg]]-$U$2*TableOMP[[#This Row],[StdDev]]</f>
        <v>#N/A</v>
      </c>
      <c r="R2939" t="e">
        <f>TableOMP[[#This Row],[Avg]]+$U$2*TableOMP[[#This Row],[StdDev]]</f>
        <v>#N/A</v>
      </c>
      <c r="S2939" t="e">
        <f>IF(AND(TableOMP[[#This Row],[total_time]]&gt;=TableOMP[[#This Row],[Low]], TableOMP[[#This Row],[total_time]]&lt;=TableOMP[[#This Row],[High]]),1,0)</f>
        <v>#N/A</v>
      </c>
    </row>
    <row r="2940" spans="11:19" x14ac:dyDescent="0.25">
      <c r="K2940" t="str">
        <f t="shared" si="45"/>
        <v/>
      </c>
      <c r="N29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40" t="e">
        <f>VLOOKUP(TableOMP[[#This Row],[Label]],TableAvg[],2,FALSE)</f>
        <v>#N/A</v>
      </c>
      <c r="P2940" t="e">
        <f>VLOOKUP(TableOMP[[#This Row],[Label]],TableAvg[],3,FALSE)</f>
        <v>#N/A</v>
      </c>
      <c r="Q2940" t="e">
        <f>TableOMP[[#This Row],[Avg]]-$U$2*TableOMP[[#This Row],[StdDev]]</f>
        <v>#N/A</v>
      </c>
      <c r="R2940" t="e">
        <f>TableOMP[[#This Row],[Avg]]+$U$2*TableOMP[[#This Row],[StdDev]]</f>
        <v>#N/A</v>
      </c>
      <c r="S2940" t="e">
        <f>IF(AND(TableOMP[[#This Row],[total_time]]&gt;=TableOMP[[#This Row],[Low]], TableOMP[[#This Row],[total_time]]&lt;=TableOMP[[#This Row],[High]]),1,0)</f>
        <v>#N/A</v>
      </c>
    </row>
    <row r="2941" spans="11:19" x14ac:dyDescent="0.25">
      <c r="K2941" t="str">
        <f t="shared" si="45"/>
        <v/>
      </c>
      <c r="N29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41" t="e">
        <f>VLOOKUP(TableOMP[[#This Row],[Label]],TableAvg[],2,FALSE)</f>
        <v>#N/A</v>
      </c>
      <c r="P2941" t="e">
        <f>VLOOKUP(TableOMP[[#This Row],[Label]],TableAvg[],3,FALSE)</f>
        <v>#N/A</v>
      </c>
      <c r="Q2941" t="e">
        <f>TableOMP[[#This Row],[Avg]]-$U$2*TableOMP[[#This Row],[StdDev]]</f>
        <v>#N/A</v>
      </c>
      <c r="R2941" t="e">
        <f>TableOMP[[#This Row],[Avg]]+$U$2*TableOMP[[#This Row],[StdDev]]</f>
        <v>#N/A</v>
      </c>
      <c r="S2941" t="e">
        <f>IF(AND(TableOMP[[#This Row],[total_time]]&gt;=TableOMP[[#This Row],[Low]], TableOMP[[#This Row],[total_time]]&lt;=TableOMP[[#This Row],[High]]),1,0)</f>
        <v>#N/A</v>
      </c>
    </row>
    <row r="2942" spans="11:19" x14ac:dyDescent="0.25">
      <c r="K2942" t="str">
        <f t="shared" si="45"/>
        <v/>
      </c>
      <c r="N29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42" t="e">
        <f>VLOOKUP(TableOMP[[#This Row],[Label]],TableAvg[],2,FALSE)</f>
        <v>#N/A</v>
      </c>
      <c r="P2942" t="e">
        <f>VLOOKUP(TableOMP[[#This Row],[Label]],TableAvg[],3,FALSE)</f>
        <v>#N/A</v>
      </c>
      <c r="Q2942" t="e">
        <f>TableOMP[[#This Row],[Avg]]-$U$2*TableOMP[[#This Row],[StdDev]]</f>
        <v>#N/A</v>
      </c>
      <c r="R2942" t="e">
        <f>TableOMP[[#This Row],[Avg]]+$U$2*TableOMP[[#This Row],[StdDev]]</f>
        <v>#N/A</v>
      </c>
      <c r="S2942" t="e">
        <f>IF(AND(TableOMP[[#This Row],[total_time]]&gt;=TableOMP[[#This Row],[Low]], TableOMP[[#This Row],[total_time]]&lt;=TableOMP[[#This Row],[High]]),1,0)</f>
        <v>#N/A</v>
      </c>
    </row>
    <row r="2943" spans="11:19" x14ac:dyDescent="0.25">
      <c r="K2943" t="str">
        <f t="shared" si="45"/>
        <v/>
      </c>
      <c r="N29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43" t="e">
        <f>VLOOKUP(TableOMP[[#This Row],[Label]],TableAvg[],2,FALSE)</f>
        <v>#N/A</v>
      </c>
      <c r="P2943" t="e">
        <f>VLOOKUP(TableOMP[[#This Row],[Label]],TableAvg[],3,FALSE)</f>
        <v>#N/A</v>
      </c>
      <c r="Q2943" t="e">
        <f>TableOMP[[#This Row],[Avg]]-$U$2*TableOMP[[#This Row],[StdDev]]</f>
        <v>#N/A</v>
      </c>
      <c r="R2943" t="e">
        <f>TableOMP[[#This Row],[Avg]]+$U$2*TableOMP[[#This Row],[StdDev]]</f>
        <v>#N/A</v>
      </c>
      <c r="S2943" t="e">
        <f>IF(AND(TableOMP[[#This Row],[total_time]]&gt;=TableOMP[[#This Row],[Low]], TableOMP[[#This Row],[total_time]]&lt;=TableOMP[[#This Row],[High]]),1,0)</f>
        <v>#N/A</v>
      </c>
    </row>
    <row r="2944" spans="11:19" x14ac:dyDescent="0.25">
      <c r="K2944" t="str">
        <f t="shared" si="45"/>
        <v/>
      </c>
      <c r="N29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44" t="e">
        <f>VLOOKUP(TableOMP[[#This Row],[Label]],TableAvg[],2,FALSE)</f>
        <v>#N/A</v>
      </c>
      <c r="P2944" t="e">
        <f>VLOOKUP(TableOMP[[#This Row],[Label]],TableAvg[],3,FALSE)</f>
        <v>#N/A</v>
      </c>
      <c r="Q2944" t="e">
        <f>TableOMP[[#This Row],[Avg]]-$U$2*TableOMP[[#This Row],[StdDev]]</f>
        <v>#N/A</v>
      </c>
      <c r="R2944" t="e">
        <f>TableOMP[[#This Row],[Avg]]+$U$2*TableOMP[[#This Row],[StdDev]]</f>
        <v>#N/A</v>
      </c>
      <c r="S2944" t="e">
        <f>IF(AND(TableOMP[[#This Row],[total_time]]&gt;=TableOMP[[#This Row],[Low]], TableOMP[[#This Row],[total_time]]&lt;=TableOMP[[#This Row],[High]]),1,0)</f>
        <v>#N/A</v>
      </c>
    </row>
    <row r="2945" spans="11:19" x14ac:dyDescent="0.25">
      <c r="K2945" t="str">
        <f t="shared" si="45"/>
        <v/>
      </c>
      <c r="N29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45" t="e">
        <f>VLOOKUP(TableOMP[[#This Row],[Label]],TableAvg[],2,FALSE)</f>
        <v>#N/A</v>
      </c>
      <c r="P2945" t="e">
        <f>VLOOKUP(TableOMP[[#This Row],[Label]],TableAvg[],3,FALSE)</f>
        <v>#N/A</v>
      </c>
      <c r="Q2945" t="e">
        <f>TableOMP[[#This Row],[Avg]]-$U$2*TableOMP[[#This Row],[StdDev]]</f>
        <v>#N/A</v>
      </c>
      <c r="R2945" t="e">
        <f>TableOMP[[#This Row],[Avg]]+$U$2*TableOMP[[#This Row],[StdDev]]</f>
        <v>#N/A</v>
      </c>
      <c r="S2945" t="e">
        <f>IF(AND(TableOMP[[#This Row],[total_time]]&gt;=TableOMP[[#This Row],[Low]], TableOMP[[#This Row],[total_time]]&lt;=TableOMP[[#This Row],[High]]),1,0)</f>
        <v>#N/A</v>
      </c>
    </row>
    <row r="2946" spans="11:19" x14ac:dyDescent="0.25">
      <c r="K2946" t="str">
        <f t="shared" si="45"/>
        <v/>
      </c>
      <c r="N29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46" t="e">
        <f>VLOOKUP(TableOMP[[#This Row],[Label]],TableAvg[],2,FALSE)</f>
        <v>#N/A</v>
      </c>
      <c r="P2946" t="e">
        <f>VLOOKUP(TableOMP[[#This Row],[Label]],TableAvg[],3,FALSE)</f>
        <v>#N/A</v>
      </c>
      <c r="Q2946" t="e">
        <f>TableOMP[[#This Row],[Avg]]-$U$2*TableOMP[[#This Row],[StdDev]]</f>
        <v>#N/A</v>
      </c>
      <c r="R2946" t="e">
        <f>TableOMP[[#This Row],[Avg]]+$U$2*TableOMP[[#This Row],[StdDev]]</f>
        <v>#N/A</v>
      </c>
      <c r="S2946" t="e">
        <f>IF(AND(TableOMP[[#This Row],[total_time]]&gt;=TableOMP[[#This Row],[Low]], TableOMP[[#This Row],[total_time]]&lt;=TableOMP[[#This Row],[High]]),1,0)</f>
        <v>#N/A</v>
      </c>
    </row>
    <row r="2947" spans="11:19" x14ac:dyDescent="0.25">
      <c r="K2947" t="str">
        <f t="shared" ref="K2947:K3010" si="46">MID(M2947,22,1)</f>
        <v/>
      </c>
      <c r="N29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47" t="e">
        <f>VLOOKUP(TableOMP[[#This Row],[Label]],TableAvg[],2,FALSE)</f>
        <v>#N/A</v>
      </c>
      <c r="P2947" t="e">
        <f>VLOOKUP(TableOMP[[#This Row],[Label]],TableAvg[],3,FALSE)</f>
        <v>#N/A</v>
      </c>
      <c r="Q2947" t="e">
        <f>TableOMP[[#This Row],[Avg]]-$U$2*TableOMP[[#This Row],[StdDev]]</f>
        <v>#N/A</v>
      </c>
      <c r="R2947" t="e">
        <f>TableOMP[[#This Row],[Avg]]+$U$2*TableOMP[[#This Row],[StdDev]]</f>
        <v>#N/A</v>
      </c>
      <c r="S2947" t="e">
        <f>IF(AND(TableOMP[[#This Row],[total_time]]&gt;=TableOMP[[#This Row],[Low]], TableOMP[[#This Row],[total_time]]&lt;=TableOMP[[#This Row],[High]]),1,0)</f>
        <v>#N/A</v>
      </c>
    </row>
    <row r="2948" spans="11:19" x14ac:dyDescent="0.25">
      <c r="K2948" t="str">
        <f t="shared" si="46"/>
        <v/>
      </c>
      <c r="N29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48" t="e">
        <f>VLOOKUP(TableOMP[[#This Row],[Label]],TableAvg[],2,FALSE)</f>
        <v>#N/A</v>
      </c>
      <c r="P2948" t="e">
        <f>VLOOKUP(TableOMP[[#This Row],[Label]],TableAvg[],3,FALSE)</f>
        <v>#N/A</v>
      </c>
      <c r="Q2948" t="e">
        <f>TableOMP[[#This Row],[Avg]]-$U$2*TableOMP[[#This Row],[StdDev]]</f>
        <v>#N/A</v>
      </c>
      <c r="R2948" t="e">
        <f>TableOMP[[#This Row],[Avg]]+$U$2*TableOMP[[#This Row],[StdDev]]</f>
        <v>#N/A</v>
      </c>
      <c r="S2948" t="e">
        <f>IF(AND(TableOMP[[#This Row],[total_time]]&gt;=TableOMP[[#This Row],[Low]], TableOMP[[#This Row],[total_time]]&lt;=TableOMP[[#This Row],[High]]),1,0)</f>
        <v>#N/A</v>
      </c>
    </row>
    <row r="2949" spans="11:19" x14ac:dyDescent="0.25">
      <c r="K2949" t="str">
        <f t="shared" si="46"/>
        <v/>
      </c>
      <c r="N29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49" t="e">
        <f>VLOOKUP(TableOMP[[#This Row],[Label]],TableAvg[],2,FALSE)</f>
        <v>#N/A</v>
      </c>
      <c r="P2949" t="e">
        <f>VLOOKUP(TableOMP[[#This Row],[Label]],TableAvg[],3,FALSE)</f>
        <v>#N/A</v>
      </c>
      <c r="Q2949" t="e">
        <f>TableOMP[[#This Row],[Avg]]-$U$2*TableOMP[[#This Row],[StdDev]]</f>
        <v>#N/A</v>
      </c>
      <c r="R2949" t="e">
        <f>TableOMP[[#This Row],[Avg]]+$U$2*TableOMP[[#This Row],[StdDev]]</f>
        <v>#N/A</v>
      </c>
      <c r="S2949" t="e">
        <f>IF(AND(TableOMP[[#This Row],[total_time]]&gt;=TableOMP[[#This Row],[Low]], TableOMP[[#This Row],[total_time]]&lt;=TableOMP[[#This Row],[High]]),1,0)</f>
        <v>#N/A</v>
      </c>
    </row>
    <row r="2950" spans="11:19" x14ac:dyDescent="0.25">
      <c r="K2950" t="str">
        <f t="shared" si="46"/>
        <v/>
      </c>
      <c r="N29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50" t="e">
        <f>VLOOKUP(TableOMP[[#This Row],[Label]],TableAvg[],2,FALSE)</f>
        <v>#N/A</v>
      </c>
      <c r="P2950" t="e">
        <f>VLOOKUP(TableOMP[[#This Row],[Label]],TableAvg[],3,FALSE)</f>
        <v>#N/A</v>
      </c>
      <c r="Q2950" t="e">
        <f>TableOMP[[#This Row],[Avg]]-$U$2*TableOMP[[#This Row],[StdDev]]</f>
        <v>#N/A</v>
      </c>
      <c r="R2950" t="e">
        <f>TableOMP[[#This Row],[Avg]]+$U$2*TableOMP[[#This Row],[StdDev]]</f>
        <v>#N/A</v>
      </c>
      <c r="S2950" t="e">
        <f>IF(AND(TableOMP[[#This Row],[total_time]]&gt;=TableOMP[[#This Row],[Low]], TableOMP[[#This Row],[total_time]]&lt;=TableOMP[[#This Row],[High]]),1,0)</f>
        <v>#N/A</v>
      </c>
    </row>
    <row r="2951" spans="11:19" x14ac:dyDescent="0.25">
      <c r="K2951" t="str">
        <f t="shared" si="46"/>
        <v/>
      </c>
      <c r="N29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51" t="e">
        <f>VLOOKUP(TableOMP[[#This Row],[Label]],TableAvg[],2,FALSE)</f>
        <v>#N/A</v>
      </c>
      <c r="P2951" t="e">
        <f>VLOOKUP(TableOMP[[#This Row],[Label]],TableAvg[],3,FALSE)</f>
        <v>#N/A</v>
      </c>
      <c r="Q2951" t="e">
        <f>TableOMP[[#This Row],[Avg]]-$U$2*TableOMP[[#This Row],[StdDev]]</f>
        <v>#N/A</v>
      </c>
      <c r="R2951" t="e">
        <f>TableOMP[[#This Row],[Avg]]+$U$2*TableOMP[[#This Row],[StdDev]]</f>
        <v>#N/A</v>
      </c>
      <c r="S2951" t="e">
        <f>IF(AND(TableOMP[[#This Row],[total_time]]&gt;=TableOMP[[#This Row],[Low]], TableOMP[[#This Row],[total_time]]&lt;=TableOMP[[#This Row],[High]]),1,0)</f>
        <v>#N/A</v>
      </c>
    </row>
    <row r="2952" spans="11:19" x14ac:dyDescent="0.25">
      <c r="K2952" t="str">
        <f t="shared" si="46"/>
        <v/>
      </c>
      <c r="N29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52" t="e">
        <f>VLOOKUP(TableOMP[[#This Row],[Label]],TableAvg[],2,FALSE)</f>
        <v>#N/A</v>
      </c>
      <c r="P2952" t="e">
        <f>VLOOKUP(TableOMP[[#This Row],[Label]],TableAvg[],3,FALSE)</f>
        <v>#N/A</v>
      </c>
      <c r="Q2952" t="e">
        <f>TableOMP[[#This Row],[Avg]]-$U$2*TableOMP[[#This Row],[StdDev]]</f>
        <v>#N/A</v>
      </c>
      <c r="R2952" t="e">
        <f>TableOMP[[#This Row],[Avg]]+$U$2*TableOMP[[#This Row],[StdDev]]</f>
        <v>#N/A</v>
      </c>
      <c r="S2952" t="e">
        <f>IF(AND(TableOMP[[#This Row],[total_time]]&gt;=TableOMP[[#This Row],[Low]], TableOMP[[#This Row],[total_time]]&lt;=TableOMP[[#This Row],[High]]),1,0)</f>
        <v>#N/A</v>
      </c>
    </row>
    <row r="2953" spans="11:19" x14ac:dyDescent="0.25">
      <c r="K2953" t="str">
        <f t="shared" si="46"/>
        <v/>
      </c>
      <c r="N29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53" t="e">
        <f>VLOOKUP(TableOMP[[#This Row],[Label]],TableAvg[],2,FALSE)</f>
        <v>#N/A</v>
      </c>
      <c r="P2953" t="e">
        <f>VLOOKUP(TableOMP[[#This Row],[Label]],TableAvg[],3,FALSE)</f>
        <v>#N/A</v>
      </c>
      <c r="Q2953" t="e">
        <f>TableOMP[[#This Row],[Avg]]-$U$2*TableOMP[[#This Row],[StdDev]]</f>
        <v>#N/A</v>
      </c>
      <c r="R2953" t="e">
        <f>TableOMP[[#This Row],[Avg]]+$U$2*TableOMP[[#This Row],[StdDev]]</f>
        <v>#N/A</v>
      </c>
      <c r="S2953" t="e">
        <f>IF(AND(TableOMP[[#This Row],[total_time]]&gt;=TableOMP[[#This Row],[Low]], TableOMP[[#This Row],[total_time]]&lt;=TableOMP[[#This Row],[High]]),1,0)</f>
        <v>#N/A</v>
      </c>
    </row>
    <row r="2954" spans="11:19" x14ac:dyDescent="0.25">
      <c r="K2954" t="str">
        <f t="shared" si="46"/>
        <v/>
      </c>
      <c r="N29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54" t="e">
        <f>VLOOKUP(TableOMP[[#This Row],[Label]],TableAvg[],2,FALSE)</f>
        <v>#N/A</v>
      </c>
      <c r="P2954" t="e">
        <f>VLOOKUP(TableOMP[[#This Row],[Label]],TableAvg[],3,FALSE)</f>
        <v>#N/A</v>
      </c>
      <c r="Q2954" t="e">
        <f>TableOMP[[#This Row],[Avg]]-$U$2*TableOMP[[#This Row],[StdDev]]</f>
        <v>#N/A</v>
      </c>
      <c r="R2954" t="e">
        <f>TableOMP[[#This Row],[Avg]]+$U$2*TableOMP[[#This Row],[StdDev]]</f>
        <v>#N/A</v>
      </c>
      <c r="S2954" t="e">
        <f>IF(AND(TableOMP[[#This Row],[total_time]]&gt;=TableOMP[[#This Row],[Low]], TableOMP[[#This Row],[total_time]]&lt;=TableOMP[[#This Row],[High]]),1,0)</f>
        <v>#N/A</v>
      </c>
    </row>
    <row r="2955" spans="11:19" x14ac:dyDescent="0.25">
      <c r="K2955" t="str">
        <f t="shared" si="46"/>
        <v/>
      </c>
      <c r="N29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55" t="e">
        <f>VLOOKUP(TableOMP[[#This Row],[Label]],TableAvg[],2,FALSE)</f>
        <v>#N/A</v>
      </c>
      <c r="P2955" t="e">
        <f>VLOOKUP(TableOMP[[#This Row],[Label]],TableAvg[],3,FALSE)</f>
        <v>#N/A</v>
      </c>
      <c r="Q2955" t="e">
        <f>TableOMP[[#This Row],[Avg]]-$U$2*TableOMP[[#This Row],[StdDev]]</f>
        <v>#N/A</v>
      </c>
      <c r="R2955" t="e">
        <f>TableOMP[[#This Row],[Avg]]+$U$2*TableOMP[[#This Row],[StdDev]]</f>
        <v>#N/A</v>
      </c>
      <c r="S2955" t="e">
        <f>IF(AND(TableOMP[[#This Row],[total_time]]&gt;=TableOMP[[#This Row],[Low]], TableOMP[[#This Row],[total_time]]&lt;=TableOMP[[#This Row],[High]]),1,0)</f>
        <v>#N/A</v>
      </c>
    </row>
    <row r="2956" spans="11:19" x14ac:dyDescent="0.25">
      <c r="K2956" t="str">
        <f t="shared" si="46"/>
        <v/>
      </c>
      <c r="N29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56" t="e">
        <f>VLOOKUP(TableOMP[[#This Row],[Label]],TableAvg[],2,FALSE)</f>
        <v>#N/A</v>
      </c>
      <c r="P2956" t="e">
        <f>VLOOKUP(TableOMP[[#This Row],[Label]],TableAvg[],3,FALSE)</f>
        <v>#N/A</v>
      </c>
      <c r="Q2956" t="e">
        <f>TableOMP[[#This Row],[Avg]]-$U$2*TableOMP[[#This Row],[StdDev]]</f>
        <v>#N/A</v>
      </c>
      <c r="R2956" t="e">
        <f>TableOMP[[#This Row],[Avg]]+$U$2*TableOMP[[#This Row],[StdDev]]</f>
        <v>#N/A</v>
      </c>
      <c r="S2956" t="e">
        <f>IF(AND(TableOMP[[#This Row],[total_time]]&gt;=TableOMP[[#This Row],[Low]], TableOMP[[#This Row],[total_time]]&lt;=TableOMP[[#This Row],[High]]),1,0)</f>
        <v>#N/A</v>
      </c>
    </row>
    <row r="2957" spans="11:19" x14ac:dyDescent="0.25">
      <c r="K2957" t="str">
        <f t="shared" si="46"/>
        <v/>
      </c>
      <c r="N29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57" t="e">
        <f>VLOOKUP(TableOMP[[#This Row],[Label]],TableAvg[],2,FALSE)</f>
        <v>#N/A</v>
      </c>
      <c r="P2957" t="e">
        <f>VLOOKUP(TableOMP[[#This Row],[Label]],TableAvg[],3,FALSE)</f>
        <v>#N/A</v>
      </c>
      <c r="Q2957" t="e">
        <f>TableOMP[[#This Row],[Avg]]-$U$2*TableOMP[[#This Row],[StdDev]]</f>
        <v>#N/A</v>
      </c>
      <c r="R2957" t="e">
        <f>TableOMP[[#This Row],[Avg]]+$U$2*TableOMP[[#This Row],[StdDev]]</f>
        <v>#N/A</v>
      </c>
      <c r="S2957" t="e">
        <f>IF(AND(TableOMP[[#This Row],[total_time]]&gt;=TableOMP[[#This Row],[Low]], TableOMP[[#This Row],[total_time]]&lt;=TableOMP[[#This Row],[High]]),1,0)</f>
        <v>#N/A</v>
      </c>
    </row>
    <row r="2958" spans="11:19" x14ac:dyDescent="0.25">
      <c r="K2958" t="str">
        <f t="shared" si="46"/>
        <v/>
      </c>
      <c r="N29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58" t="e">
        <f>VLOOKUP(TableOMP[[#This Row],[Label]],TableAvg[],2,FALSE)</f>
        <v>#N/A</v>
      </c>
      <c r="P2958" t="e">
        <f>VLOOKUP(TableOMP[[#This Row],[Label]],TableAvg[],3,FALSE)</f>
        <v>#N/A</v>
      </c>
      <c r="Q2958" t="e">
        <f>TableOMP[[#This Row],[Avg]]-$U$2*TableOMP[[#This Row],[StdDev]]</f>
        <v>#N/A</v>
      </c>
      <c r="R2958" t="e">
        <f>TableOMP[[#This Row],[Avg]]+$U$2*TableOMP[[#This Row],[StdDev]]</f>
        <v>#N/A</v>
      </c>
      <c r="S2958" t="e">
        <f>IF(AND(TableOMP[[#This Row],[total_time]]&gt;=TableOMP[[#This Row],[Low]], TableOMP[[#This Row],[total_time]]&lt;=TableOMP[[#This Row],[High]]),1,0)</f>
        <v>#N/A</v>
      </c>
    </row>
    <row r="2959" spans="11:19" x14ac:dyDescent="0.25">
      <c r="K2959" t="str">
        <f t="shared" si="46"/>
        <v/>
      </c>
      <c r="N29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59" t="e">
        <f>VLOOKUP(TableOMP[[#This Row],[Label]],TableAvg[],2,FALSE)</f>
        <v>#N/A</v>
      </c>
      <c r="P2959" t="e">
        <f>VLOOKUP(TableOMP[[#This Row],[Label]],TableAvg[],3,FALSE)</f>
        <v>#N/A</v>
      </c>
      <c r="Q2959" t="e">
        <f>TableOMP[[#This Row],[Avg]]-$U$2*TableOMP[[#This Row],[StdDev]]</f>
        <v>#N/A</v>
      </c>
      <c r="R2959" t="e">
        <f>TableOMP[[#This Row],[Avg]]+$U$2*TableOMP[[#This Row],[StdDev]]</f>
        <v>#N/A</v>
      </c>
      <c r="S2959" t="e">
        <f>IF(AND(TableOMP[[#This Row],[total_time]]&gt;=TableOMP[[#This Row],[Low]], TableOMP[[#This Row],[total_time]]&lt;=TableOMP[[#This Row],[High]]),1,0)</f>
        <v>#N/A</v>
      </c>
    </row>
    <row r="2960" spans="11:19" x14ac:dyDescent="0.25">
      <c r="K2960" t="str">
        <f t="shared" si="46"/>
        <v/>
      </c>
      <c r="N29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60" t="e">
        <f>VLOOKUP(TableOMP[[#This Row],[Label]],TableAvg[],2,FALSE)</f>
        <v>#N/A</v>
      </c>
      <c r="P2960" t="e">
        <f>VLOOKUP(TableOMP[[#This Row],[Label]],TableAvg[],3,FALSE)</f>
        <v>#N/A</v>
      </c>
      <c r="Q2960" t="e">
        <f>TableOMP[[#This Row],[Avg]]-$U$2*TableOMP[[#This Row],[StdDev]]</f>
        <v>#N/A</v>
      </c>
      <c r="R2960" t="e">
        <f>TableOMP[[#This Row],[Avg]]+$U$2*TableOMP[[#This Row],[StdDev]]</f>
        <v>#N/A</v>
      </c>
      <c r="S2960" t="e">
        <f>IF(AND(TableOMP[[#This Row],[total_time]]&gt;=TableOMP[[#This Row],[Low]], TableOMP[[#This Row],[total_time]]&lt;=TableOMP[[#This Row],[High]]),1,0)</f>
        <v>#N/A</v>
      </c>
    </row>
    <row r="2961" spans="11:19" x14ac:dyDescent="0.25">
      <c r="K2961" t="str">
        <f t="shared" si="46"/>
        <v/>
      </c>
      <c r="N29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61" t="e">
        <f>VLOOKUP(TableOMP[[#This Row],[Label]],TableAvg[],2,FALSE)</f>
        <v>#N/A</v>
      </c>
      <c r="P2961" t="e">
        <f>VLOOKUP(TableOMP[[#This Row],[Label]],TableAvg[],3,FALSE)</f>
        <v>#N/A</v>
      </c>
      <c r="Q2961" t="e">
        <f>TableOMP[[#This Row],[Avg]]-$U$2*TableOMP[[#This Row],[StdDev]]</f>
        <v>#N/A</v>
      </c>
      <c r="R2961" t="e">
        <f>TableOMP[[#This Row],[Avg]]+$U$2*TableOMP[[#This Row],[StdDev]]</f>
        <v>#N/A</v>
      </c>
      <c r="S2961" t="e">
        <f>IF(AND(TableOMP[[#This Row],[total_time]]&gt;=TableOMP[[#This Row],[Low]], TableOMP[[#This Row],[total_time]]&lt;=TableOMP[[#This Row],[High]]),1,0)</f>
        <v>#N/A</v>
      </c>
    </row>
    <row r="2962" spans="11:19" x14ac:dyDescent="0.25">
      <c r="K2962" t="str">
        <f t="shared" si="46"/>
        <v/>
      </c>
      <c r="N29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62" t="e">
        <f>VLOOKUP(TableOMP[[#This Row],[Label]],TableAvg[],2,FALSE)</f>
        <v>#N/A</v>
      </c>
      <c r="P2962" t="e">
        <f>VLOOKUP(TableOMP[[#This Row],[Label]],TableAvg[],3,FALSE)</f>
        <v>#N/A</v>
      </c>
      <c r="Q2962" t="e">
        <f>TableOMP[[#This Row],[Avg]]-$U$2*TableOMP[[#This Row],[StdDev]]</f>
        <v>#N/A</v>
      </c>
      <c r="R2962" t="e">
        <f>TableOMP[[#This Row],[Avg]]+$U$2*TableOMP[[#This Row],[StdDev]]</f>
        <v>#N/A</v>
      </c>
      <c r="S2962" t="e">
        <f>IF(AND(TableOMP[[#This Row],[total_time]]&gt;=TableOMP[[#This Row],[Low]], TableOMP[[#This Row],[total_time]]&lt;=TableOMP[[#This Row],[High]]),1,0)</f>
        <v>#N/A</v>
      </c>
    </row>
    <row r="2963" spans="11:19" x14ac:dyDescent="0.25">
      <c r="K2963" t="str">
        <f t="shared" si="46"/>
        <v/>
      </c>
      <c r="N29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63" t="e">
        <f>VLOOKUP(TableOMP[[#This Row],[Label]],TableAvg[],2,FALSE)</f>
        <v>#N/A</v>
      </c>
      <c r="P2963" t="e">
        <f>VLOOKUP(TableOMP[[#This Row],[Label]],TableAvg[],3,FALSE)</f>
        <v>#N/A</v>
      </c>
      <c r="Q2963" t="e">
        <f>TableOMP[[#This Row],[Avg]]-$U$2*TableOMP[[#This Row],[StdDev]]</f>
        <v>#N/A</v>
      </c>
      <c r="R2963" t="e">
        <f>TableOMP[[#This Row],[Avg]]+$U$2*TableOMP[[#This Row],[StdDev]]</f>
        <v>#N/A</v>
      </c>
      <c r="S2963" t="e">
        <f>IF(AND(TableOMP[[#This Row],[total_time]]&gt;=TableOMP[[#This Row],[Low]], TableOMP[[#This Row],[total_time]]&lt;=TableOMP[[#This Row],[High]]),1,0)</f>
        <v>#N/A</v>
      </c>
    </row>
    <row r="2964" spans="11:19" x14ac:dyDescent="0.25">
      <c r="K2964" t="str">
        <f t="shared" si="46"/>
        <v/>
      </c>
      <c r="N29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64" t="e">
        <f>VLOOKUP(TableOMP[[#This Row],[Label]],TableAvg[],2,FALSE)</f>
        <v>#N/A</v>
      </c>
      <c r="P2964" t="e">
        <f>VLOOKUP(TableOMP[[#This Row],[Label]],TableAvg[],3,FALSE)</f>
        <v>#N/A</v>
      </c>
      <c r="Q2964" t="e">
        <f>TableOMP[[#This Row],[Avg]]-$U$2*TableOMP[[#This Row],[StdDev]]</f>
        <v>#N/A</v>
      </c>
      <c r="R2964" t="e">
        <f>TableOMP[[#This Row],[Avg]]+$U$2*TableOMP[[#This Row],[StdDev]]</f>
        <v>#N/A</v>
      </c>
      <c r="S2964" t="e">
        <f>IF(AND(TableOMP[[#This Row],[total_time]]&gt;=TableOMP[[#This Row],[Low]], TableOMP[[#This Row],[total_time]]&lt;=TableOMP[[#This Row],[High]]),1,0)</f>
        <v>#N/A</v>
      </c>
    </row>
    <row r="2965" spans="11:19" x14ac:dyDescent="0.25">
      <c r="K2965" t="str">
        <f t="shared" si="46"/>
        <v/>
      </c>
      <c r="N29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65" t="e">
        <f>VLOOKUP(TableOMP[[#This Row],[Label]],TableAvg[],2,FALSE)</f>
        <v>#N/A</v>
      </c>
      <c r="P2965" t="e">
        <f>VLOOKUP(TableOMP[[#This Row],[Label]],TableAvg[],3,FALSE)</f>
        <v>#N/A</v>
      </c>
      <c r="Q2965" t="e">
        <f>TableOMP[[#This Row],[Avg]]-$U$2*TableOMP[[#This Row],[StdDev]]</f>
        <v>#N/A</v>
      </c>
      <c r="R2965" t="e">
        <f>TableOMP[[#This Row],[Avg]]+$U$2*TableOMP[[#This Row],[StdDev]]</f>
        <v>#N/A</v>
      </c>
      <c r="S2965" t="e">
        <f>IF(AND(TableOMP[[#This Row],[total_time]]&gt;=TableOMP[[#This Row],[Low]], TableOMP[[#This Row],[total_time]]&lt;=TableOMP[[#This Row],[High]]),1,0)</f>
        <v>#N/A</v>
      </c>
    </row>
    <row r="2966" spans="11:19" x14ac:dyDescent="0.25">
      <c r="K2966" t="str">
        <f t="shared" si="46"/>
        <v/>
      </c>
      <c r="N29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66" t="e">
        <f>VLOOKUP(TableOMP[[#This Row],[Label]],TableAvg[],2,FALSE)</f>
        <v>#N/A</v>
      </c>
      <c r="P2966" t="e">
        <f>VLOOKUP(TableOMP[[#This Row],[Label]],TableAvg[],3,FALSE)</f>
        <v>#N/A</v>
      </c>
      <c r="Q2966" t="e">
        <f>TableOMP[[#This Row],[Avg]]-$U$2*TableOMP[[#This Row],[StdDev]]</f>
        <v>#N/A</v>
      </c>
      <c r="R2966" t="e">
        <f>TableOMP[[#This Row],[Avg]]+$U$2*TableOMP[[#This Row],[StdDev]]</f>
        <v>#N/A</v>
      </c>
      <c r="S2966" t="e">
        <f>IF(AND(TableOMP[[#This Row],[total_time]]&gt;=TableOMP[[#This Row],[Low]], TableOMP[[#This Row],[total_time]]&lt;=TableOMP[[#This Row],[High]]),1,0)</f>
        <v>#N/A</v>
      </c>
    </row>
    <row r="2967" spans="11:19" x14ac:dyDescent="0.25">
      <c r="K2967" t="str">
        <f t="shared" si="46"/>
        <v/>
      </c>
      <c r="N29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67" t="e">
        <f>VLOOKUP(TableOMP[[#This Row],[Label]],TableAvg[],2,FALSE)</f>
        <v>#N/A</v>
      </c>
      <c r="P2967" t="e">
        <f>VLOOKUP(TableOMP[[#This Row],[Label]],TableAvg[],3,FALSE)</f>
        <v>#N/A</v>
      </c>
      <c r="Q2967" t="e">
        <f>TableOMP[[#This Row],[Avg]]-$U$2*TableOMP[[#This Row],[StdDev]]</f>
        <v>#N/A</v>
      </c>
      <c r="R2967" t="e">
        <f>TableOMP[[#This Row],[Avg]]+$U$2*TableOMP[[#This Row],[StdDev]]</f>
        <v>#N/A</v>
      </c>
      <c r="S2967" t="e">
        <f>IF(AND(TableOMP[[#This Row],[total_time]]&gt;=TableOMP[[#This Row],[Low]], TableOMP[[#This Row],[total_time]]&lt;=TableOMP[[#This Row],[High]]),1,0)</f>
        <v>#N/A</v>
      </c>
    </row>
    <row r="2968" spans="11:19" x14ac:dyDescent="0.25">
      <c r="K2968" t="str">
        <f t="shared" si="46"/>
        <v/>
      </c>
      <c r="N29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68" t="e">
        <f>VLOOKUP(TableOMP[[#This Row],[Label]],TableAvg[],2,FALSE)</f>
        <v>#N/A</v>
      </c>
      <c r="P2968" t="e">
        <f>VLOOKUP(TableOMP[[#This Row],[Label]],TableAvg[],3,FALSE)</f>
        <v>#N/A</v>
      </c>
      <c r="Q2968" t="e">
        <f>TableOMP[[#This Row],[Avg]]-$U$2*TableOMP[[#This Row],[StdDev]]</f>
        <v>#N/A</v>
      </c>
      <c r="R2968" t="e">
        <f>TableOMP[[#This Row],[Avg]]+$U$2*TableOMP[[#This Row],[StdDev]]</f>
        <v>#N/A</v>
      </c>
      <c r="S2968" t="e">
        <f>IF(AND(TableOMP[[#This Row],[total_time]]&gt;=TableOMP[[#This Row],[Low]], TableOMP[[#This Row],[total_time]]&lt;=TableOMP[[#This Row],[High]]),1,0)</f>
        <v>#N/A</v>
      </c>
    </row>
    <row r="2969" spans="11:19" x14ac:dyDescent="0.25">
      <c r="K2969" t="str">
        <f t="shared" si="46"/>
        <v/>
      </c>
      <c r="N29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69" t="e">
        <f>VLOOKUP(TableOMP[[#This Row],[Label]],TableAvg[],2,FALSE)</f>
        <v>#N/A</v>
      </c>
      <c r="P2969" t="e">
        <f>VLOOKUP(TableOMP[[#This Row],[Label]],TableAvg[],3,FALSE)</f>
        <v>#N/A</v>
      </c>
      <c r="Q2969" t="e">
        <f>TableOMP[[#This Row],[Avg]]-$U$2*TableOMP[[#This Row],[StdDev]]</f>
        <v>#N/A</v>
      </c>
      <c r="R2969" t="e">
        <f>TableOMP[[#This Row],[Avg]]+$U$2*TableOMP[[#This Row],[StdDev]]</f>
        <v>#N/A</v>
      </c>
      <c r="S2969" t="e">
        <f>IF(AND(TableOMP[[#This Row],[total_time]]&gt;=TableOMP[[#This Row],[Low]], TableOMP[[#This Row],[total_time]]&lt;=TableOMP[[#This Row],[High]]),1,0)</f>
        <v>#N/A</v>
      </c>
    </row>
    <row r="2970" spans="11:19" x14ac:dyDescent="0.25">
      <c r="K2970" t="str">
        <f t="shared" si="46"/>
        <v/>
      </c>
      <c r="N29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70" t="e">
        <f>VLOOKUP(TableOMP[[#This Row],[Label]],TableAvg[],2,FALSE)</f>
        <v>#N/A</v>
      </c>
      <c r="P2970" t="e">
        <f>VLOOKUP(TableOMP[[#This Row],[Label]],TableAvg[],3,FALSE)</f>
        <v>#N/A</v>
      </c>
      <c r="Q2970" t="e">
        <f>TableOMP[[#This Row],[Avg]]-$U$2*TableOMP[[#This Row],[StdDev]]</f>
        <v>#N/A</v>
      </c>
      <c r="R2970" t="e">
        <f>TableOMP[[#This Row],[Avg]]+$U$2*TableOMP[[#This Row],[StdDev]]</f>
        <v>#N/A</v>
      </c>
      <c r="S2970" t="e">
        <f>IF(AND(TableOMP[[#This Row],[total_time]]&gt;=TableOMP[[#This Row],[Low]], TableOMP[[#This Row],[total_time]]&lt;=TableOMP[[#This Row],[High]]),1,0)</f>
        <v>#N/A</v>
      </c>
    </row>
    <row r="2971" spans="11:19" x14ac:dyDescent="0.25">
      <c r="K2971" t="str">
        <f t="shared" si="46"/>
        <v/>
      </c>
      <c r="N29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71" t="e">
        <f>VLOOKUP(TableOMP[[#This Row],[Label]],TableAvg[],2,FALSE)</f>
        <v>#N/A</v>
      </c>
      <c r="P2971" t="e">
        <f>VLOOKUP(TableOMP[[#This Row],[Label]],TableAvg[],3,FALSE)</f>
        <v>#N/A</v>
      </c>
      <c r="Q2971" t="e">
        <f>TableOMP[[#This Row],[Avg]]-$U$2*TableOMP[[#This Row],[StdDev]]</f>
        <v>#N/A</v>
      </c>
      <c r="R2971" t="e">
        <f>TableOMP[[#This Row],[Avg]]+$U$2*TableOMP[[#This Row],[StdDev]]</f>
        <v>#N/A</v>
      </c>
      <c r="S2971" t="e">
        <f>IF(AND(TableOMP[[#This Row],[total_time]]&gt;=TableOMP[[#This Row],[Low]], TableOMP[[#This Row],[total_time]]&lt;=TableOMP[[#This Row],[High]]),1,0)</f>
        <v>#N/A</v>
      </c>
    </row>
    <row r="2972" spans="11:19" x14ac:dyDescent="0.25">
      <c r="K2972" t="str">
        <f t="shared" si="46"/>
        <v/>
      </c>
      <c r="N29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72" t="e">
        <f>VLOOKUP(TableOMP[[#This Row],[Label]],TableAvg[],2,FALSE)</f>
        <v>#N/A</v>
      </c>
      <c r="P2972" t="e">
        <f>VLOOKUP(TableOMP[[#This Row],[Label]],TableAvg[],3,FALSE)</f>
        <v>#N/A</v>
      </c>
      <c r="Q2972" t="e">
        <f>TableOMP[[#This Row],[Avg]]-$U$2*TableOMP[[#This Row],[StdDev]]</f>
        <v>#N/A</v>
      </c>
      <c r="R2972" t="e">
        <f>TableOMP[[#This Row],[Avg]]+$U$2*TableOMP[[#This Row],[StdDev]]</f>
        <v>#N/A</v>
      </c>
      <c r="S2972" t="e">
        <f>IF(AND(TableOMP[[#This Row],[total_time]]&gt;=TableOMP[[#This Row],[Low]], TableOMP[[#This Row],[total_time]]&lt;=TableOMP[[#This Row],[High]]),1,0)</f>
        <v>#N/A</v>
      </c>
    </row>
    <row r="2973" spans="11:19" x14ac:dyDescent="0.25">
      <c r="K2973" t="str">
        <f t="shared" si="46"/>
        <v/>
      </c>
      <c r="N29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73" t="e">
        <f>VLOOKUP(TableOMP[[#This Row],[Label]],TableAvg[],2,FALSE)</f>
        <v>#N/A</v>
      </c>
      <c r="P2973" t="e">
        <f>VLOOKUP(TableOMP[[#This Row],[Label]],TableAvg[],3,FALSE)</f>
        <v>#N/A</v>
      </c>
      <c r="Q2973" t="e">
        <f>TableOMP[[#This Row],[Avg]]-$U$2*TableOMP[[#This Row],[StdDev]]</f>
        <v>#N/A</v>
      </c>
      <c r="R2973" t="e">
        <f>TableOMP[[#This Row],[Avg]]+$U$2*TableOMP[[#This Row],[StdDev]]</f>
        <v>#N/A</v>
      </c>
      <c r="S2973" t="e">
        <f>IF(AND(TableOMP[[#This Row],[total_time]]&gt;=TableOMP[[#This Row],[Low]], TableOMP[[#This Row],[total_time]]&lt;=TableOMP[[#This Row],[High]]),1,0)</f>
        <v>#N/A</v>
      </c>
    </row>
    <row r="2974" spans="11:19" x14ac:dyDescent="0.25">
      <c r="K2974" t="str">
        <f t="shared" si="46"/>
        <v/>
      </c>
      <c r="N29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74" t="e">
        <f>VLOOKUP(TableOMP[[#This Row],[Label]],TableAvg[],2,FALSE)</f>
        <v>#N/A</v>
      </c>
      <c r="P2974" t="e">
        <f>VLOOKUP(TableOMP[[#This Row],[Label]],TableAvg[],3,FALSE)</f>
        <v>#N/A</v>
      </c>
      <c r="Q2974" t="e">
        <f>TableOMP[[#This Row],[Avg]]-$U$2*TableOMP[[#This Row],[StdDev]]</f>
        <v>#N/A</v>
      </c>
      <c r="R2974" t="e">
        <f>TableOMP[[#This Row],[Avg]]+$U$2*TableOMP[[#This Row],[StdDev]]</f>
        <v>#N/A</v>
      </c>
      <c r="S2974" t="e">
        <f>IF(AND(TableOMP[[#This Row],[total_time]]&gt;=TableOMP[[#This Row],[Low]], TableOMP[[#This Row],[total_time]]&lt;=TableOMP[[#This Row],[High]]),1,0)</f>
        <v>#N/A</v>
      </c>
    </row>
    <row r="2975" spans="11:19" x14ac:dyDescent="0.25">
      <c r="K2975" t="str">
        <f t="shared" si="46"/>
        <v/>
      </c>
      <c r="N29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75" t="e">
        <f>VLOOKUP(TableOMP[[#This Row],[Label]],TableAvg[],2,FALSE)</f>
        <v>#N/A</v>
      </c>
      <c r="P2975" t="e">
        <f>VLOOKUP(TableOMP[[#This Row],[Label]],TableAvg[],3,FALSE)</f>
        <v>#N/A</v>
      </c>
      <c r="Q2975" t="e">
        <f>TableOMP[[#This Row],[Avg]]-$U$2*TableOMP[[#This Row],[StdDev]]</f>
        <v>#N/A</v>
      </c>
      <c r="R2975" t="e">
        <f>TableOMP[[#This Row],[Avg]]+$U$2*TableOMP[[#This Row],[StdDev]]</f>
        <v>#N/A</v>
      </c>
      <c r="S2975" t="e">
        <f>IF(AND(TableOMP[[#This Row],[total_time]]&gt;=TableOMP[[#This Row],[Low]], TableOMP[[#This Row],[total_time]]&lt;=TableOMP[[#This Row],[High]]),1,0)</f>
        <v>#N/A</v>
      </c>
    </row>
    <row r="2976" spans="11:19" x14ac:dyDescent="0.25">
      <c r="K2976" t="str">
        <f t="shared" si="46"/>
        <v/>
      </c>
      <c r="N29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76" t="e">
        <f>VLOOKUP(TableOMP[[#This Row],[Label]],TableAvg[],2,FALSE)</f>
        <v>#N/A</v>
      </c>
      <c r="P2976" t="e">
        <f>VLOOKUP(TableOMP[[#This Row],[Label]],TableAvg[],3,FALSE)</f>
        <v>#N/A</v>
      </c>
      <c r="Q2976" t="e">
        <f>TableOMP[[#This Row],[Avg]]-$U$2*TableOMP[[#This Row],[StdDev]]</f>
        <v>#N/A</v>
      </c>
      <c r="R2976" t="e">
        <f>TableOMP[[#This Row],[Avg]]+$U$2*TableOMP[[#This Row],[StdDev]]</f>
        <v>#N/A</v>
      </c>
      <c r="S2976" t="e">
        <f>IF(AND(TableOMP[[#This Row],[total_time]]&gt;=TableOMP[[#This Row],[Low]], TableOMP[[#This Row],[total_time]]&lt;=TableOMP[[#This Row],[High]]),1,0)</f>
        <v>#N/A</v>
      </c>
    </row>
    <row r="2977" spans="11:19" x14ac:dyDescent="0.25">
      <c r="K2977" t="str">
        <f t="shared" si="46"/>
        <v/>
      </c>
      <c r="N29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77" t="e">
        <f>VLOOKUP(TableOMP[[#This Row],[Label]],TableAvg[],2,FALSE)</f>
        <v>#N/A</v>
      </c>
      <c r="P2977" t="e">
        <f>VLOOKUP(TableOMP[[#This Row],[Label]],TableAvg[],3,FALSE)</f>
        <v>#N/A</v>
      </c>
      <c r="Q2977" t="e">
        <f>TableOMP[[#This Row],[Avg]]-$U$2*TableOMP[[#This Row],[StdDev]]</f>
        <v>#N/A</v>
      </c>
      <c r="R2977" t="e">
        <f>TableOMP[[#This Row],[Avg]]+$U$2*TableOMP[[#This Row],[StdDev]]</f>
        <v>#N/A</v>
      </c>
      <c r="S2977" t="e">
        <f>IF(AND(TableOMP[[#This Row],[total_time]]&gt;=TableOMP[[#This Row],[Low]], TableOMP[[#This Row],[total_time]]&lt;=TableOMP[[#This Row],[High]]),1,0)</f>
        <v>#N/A</v>
      </c>
    </row>
    <row r="2978" spans="11:19" x14ac:dyDescent="0.25">
      <c r="K2978" t="str">
        <f t="shared" si="46"/>
        <v/>
      </c>
      <c r="N29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78" t="e">
        <f>VLOOKUP(TableOMP[[#This Row],[Label]],TableAvg[],2,FALSE)</f>
        <v>#N/A</v>
      </c>
      <c r="P2978" t="e">
        <f>VLOOKUP(TableOMP[[#This Row],[Label]],TableAvg[],3,FALSE)</f>
        <v>#N/A</v>
      </c>
      <c r="Q2978" t="e">
        <f>TableOMP[[#This Row],[Avg]]-$U$2*TableOMP[[#This Row],[StdDev]]</f>
        <v>#N/A</v>
      </c>
      <c r="R2978" t="e">
        <f>TableOMP[[#This Row],[Avg]]+$U$2*TableOMP[[#This Row],[StdDev]]</f>
        <v>#N/A</v>
      </c>
      <c r="S2978" t="e">
        <f>IF(AND(TableOMP[[#This Row],[total_time]]&gt;=TableOMP[[#This Row],[Low]], TableOMP[[#This Row],[total_time]]&lt;=TableOMP[[#This Row],[High]]),1,0)</f>
        <v>#N/A</v>
      </c>
    </row>
    <row r="2979" spans="11:19" x14ac:dyDescent="0.25">
      <c r="K2979" t="str">
        <f t="shared" si="46"/>
        <v/>
      </c>
      <c r="N29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79" t="e">
        <f>VLOOKUP(TableOMP[[#This Row],[Label]],TableAvg[],2,FALSE)</f>
        <v>#N/A</v>
      </c>
      <c r="P2979" t="e">
        <f>VLOOKUP(TableOMP[[#This Row],[Label]],TableAvg[],3,FALSE)</f>
        <v>#N/A</v>
      </c>
      <c r="Q2979" t="e">
        <f>TableOMP[[#This Row],[Avg]]-$U$2*TableOMP[[#This Row],[StdDev]]</f>
        <v>#N/A</v>
      </c>
      <c r="R2979" t="e">
        <f>TableOMP[[#This Row],[Avg]]+$U$2*TableOMP[[#This Row],[StdDev]]</f>
        <v>#N/A</v>
      </c>
      <c r="S2979" t="e">
        <f>IF(AND(TableOMP[[#This Row],[total_time]]&gt;=TableOMP[[#This Row],[Low]], TableOMP[[#This Row],[total_time]]&lt;=TableOMP[[#This Row],[High]]),1,0)</f>
        <v>#N/A</v>
      </c>
    </row>
    <row r="2980" spans="11:19" x14ac:dyDescent="0.25">
      <c r="K2980" t="str">
        <f t="shared" si="46"/>
        <v/>
      </c>
      <c r="N29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80" t="e">
        <f>VLOOKUP(TableOMP[[#This Row],[Label]],TableAvg[],2,FALSE)</f>
        <v>#N/A</v>
      </c>
      <c r="P2980" t="e">
        <f>VLOOKUP(TableOMP[[#This Row],[Label]],TableAvg[],3,FALSE)</f>
        <v>#N/A</v>
      </c>
      <c r="Q2980" t="e">
        <f>TableOMP[[#This Row],[Avg]]-$U$2*TableOMP[[#This Row],[StdDev]]</f>
        <v>#N/A</v>
      </c>
      <c r="R2980" t="e">
        <f>TableOMP[[#This Row],[Avg]]+$U$2*TableOMP[[#This Row],[StdDev]]</f>
        <v>#N/A</v>
      </c>
      <c r="S2980" t="e">
        <f>IF(AND(TableOMP[[#This Row],[total_time]]&gt;=TableOMP[[#This Row],[Low]], TableOMP[[#This Row],[total_time]]&lt;=TableOMP[[#This Row],[High]]),1,0)</f>
        <v>#N/A</v>
      </c>
    </row>
    <row r="2981" spans="11:19" x14ac:dyDescent="0.25">
      <c r="K2981" t="str">
        <f t="shared" si="46"/>
        <v/>
      </c>
      <c r="N29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81" t="e">
        <f>VLOOKUP(TableOMP[[#This Row],[Label]],TableAvg[],2,FALSE)</f>
        <v>#N/A</v>
      </c>
      <c r="P2981" t="e">
        <f>VLOOKUP(TableOMP[[#This Row],[Label]],TableAvg[],3,FALSE)</f>
        <v>#N/A</v>
      </c>
      <c r="Q2981" t="e">
        <f>TableOMP[[#This Row],[Avg]]-$U$2*TableOMP[[#This Row],[StdDev]]</f>
        <v>#N/A</v>
      </c>
      <c r="R2981" t="e">
        <f>TableOMP[[#This Row],[Avg]]+$U$2*TableOMP[[#This Row],[StdDev]]</f>
        <v>#N/A</v>
      </c>
      <c r="S2981" t="e">
        <f>IF(AND(TableOMP[[#This Row],[total_time]]&gt;=TableOMP[[#This Row],[Low]], TableOMP[[#This Row],[total_time]]&lt;=TableOMP[[#This Row],[High]]),1,0)</f>
        <v>#N/A</v>
      </c>
    </row>
    <row r="2982" spans="11:19" x14ac:dyDescent="0.25">
      <c r="K2982" t="str">
        <f t="shared" si="46"/>
        <v/>
      </c>
      <c r="N29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82" t="e">
        <f>VLOOKUP(TableOMP[[#This Row],[Label]],TableAvg[],2,FALSE)</f>
        <v>#N/A</v>
      </c>
      <c r="P2982" t="e">
        <f>VLOOKUP(TableOMP[[#This Row],[Label]],TableAvg[],3,FALSE)</f>
        <v>#N/A</v>
      </c>
      <c r="Q2982" t="e">
        <f>TableOMP[[#This Row],[Avg]]-$U$2*TableOMP[[#This Row],[StdDev]]</f>
        <v>#N/A</v>
      </c>
      <c r="R2982" t="e">
        <f>TableOMP[[#This Row],[Avg]]+$U$2*TableOMP[[#This Row],[StdDev]]</f>
        <v>#N/A</v>
      </c>
      <c r="S2982" t="e">
        <f>IF(AND(TableOMP[[#This Row],[total_time]]&gt;=TableOMP[[#This Row],[Low]], TableOMP[[#This Row],[total_time]]&lt;=TableOMP[[#This Row],[High]]),1,0)</f>
        <v>#N/A</v>
      </c>
    </row>
    <row r="2983" spans="11:19" x14ac:dyDescent="0.25">
      <c r="K2983" t="str">
        <f t="shared" si="46"/>
        <v/>
      </c>
      <c r="N29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83" t="e">
        <f>VLOOKUP(TableOMP[[#This Row],[Label]],TableAvg[],2,FALSE)</f>
        <v>#N/A</v>
      </c>
      <c r="P2983" t="e">
        <f>VLOOKUP(TableOMP[[#This Row],[Label]],TableAvg[],3,FALSE)</f>
        <v>#N/A</v>
      </c>
      <c r="Q2983" t="e">
        <f>TableOMP[[#This Row],[Avg]]-$U$2*TableOMP[[#This Row],[StdDev]]</f>
        <v>#N/A</v>
      </c>
      <c r="R2983" t="e">
        <f>TableOMP[[#This Row],[Avg]]+$U$2*TableOMP[[#This Row],[StdDev]]</f>
        <v>#N/A</v>
      </c>
      <c r="S2983" t="e">
        <f>IF(AND(TableOMP[[#This Row],[total_time]]&gt;=TableOMP[[#This Row],[Low]], TableOMP[[#This Row],[total_time]]&lt;=TableOMP[[#This Row],[High]]),1,0)</f>
        <v>#N/A</v>
      </c>
    </row>
    <row r="2984" spans="11:19" x14ac:dyDescent="0.25">
      <c r="K2984" t="str">
        <f t="shared" si="46"/>
        <v/>
      </c>
      <c r="N29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84" t="e">
        <f>VLOOKUP(TableOMP[[#This Row],[Label]],TableAvg[],2,FALSE)</f>
        <v>#N/A</v>
      </c>
      <c r="P2984" t="e">
        <f>VLOOKUP(TableOMP[[#This Row],[Label]],TableAvg[],3,FALSE)</f>
        <v>#N/A</v>
      </c>
      <c r="Q2984" t="e">
        <f>TableOMP[[#This Row],[Avg]]-$U$2*TableOMP[[#This Row],[StdDev]]</f>
        <v>#N/A</v>
      </c>
      <c r="R2984" t="e">
        <f>TableOMP[[#This Row],[Avg]]+$U$2*TableOMP[[#This Row],[StdDev]]</f>
        <v>#N/A</v>
      </c>
      <c r="S2984" t="e">
        <f>IF(AND(TableOMP[[#This Row],[total_time]]&gt;=TableOMP[[#This Row],[Low]], TableOMP[[#This Row],[total_time]]&lt;=TableOMP[[#This Row],[High]]),1,0)</f>
        <v>#N/A</v>
      </c>
    </row>
    <row r="2985" spans="11:19" x14ac:dyDescent="0.25">
      <c r="K2985" t="str">
        <f t="shared" si="46"/>
        <v/>
      </c>
      <c r="N29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85" t="e">
        <f>VLOOKUP(TableOMP[[#This Row],[Label]],TableAvg[],2,FALSE)</f>
        <v>#N/A</v>
      </c>
      <c r="P2985" t="e">
        <f>VLOOKUP(TableOMP[[#This Row],[Label]],TableAvg[],3,FALSE)</f>
        <v>#N/A</v>
      </c>
      <c r="Q2985" t="e">
        <f>TableOMP[[#This Row],[Avg]]-$U$2*TableOMP[[#This Row],[StdDev]]</f>
        <v>#N/A</v>
      </c>
      <c r="R2985" t="e">
        <f>TableOMP[[#This Row],[Avg]]+$U$2*TableOMP[[#This Row],[StdDev]]</f>
        <v>#N/A</v>
      </c>
      <c r="S2985" t="e">
        <f>IF(AND(TableOMP[[#This Row],[total_time]]&gt;=TableOMP[[#This Row],[Low]], TableOMP[[#This Row],[total_time]]&lt;=TableOMP[[#This Row],[High]]),1,0)</f>
        <v>#N/A</v>
      </c>
    </row>
    <row r="2986" spans="11:19" x14ac:dyDescent="0.25">
      <c r="K2986" t="str">
        <f t="shared" si="46"/>
        <v/>
      </c>
      <c r="N29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86" t="e">
        <f>VLOOKUP(TableOMP[[#This Row],[Label]],TableAvg[],2,FALSE)</f>
        <v>#N/A</v>
      </c>
      <c r="P2986" t="e">
        <f>VLOOKUP(TableOMP[[#This Row],[Label]],TableAvg[],3,FALSE)</f>
        <v>#N/A</v>
      </c>
      <c r="Q2986" t="e">
        <f>TableOMP[[#This Row],[Avg]]-$U$2*TableOMP[[#This Row],[StdDev]]</f>
        <v>#N/A</v>
      </c>
      <c r="R2986" t="e">
        <f>TableOMP[[#This Row],[Avg]]+$U$2*TableOMP[[#This Row],[StdDev]]</f>
        <v>#N/A</v>
      </c>
      <c r="S2986" t="e">
        <f>IF(AND(TableOMP[[#This Row],[total_time]]&gt;=TableOMP[[#This Row],[Low]], TableOMP[[#This Row],[total_time]]&lt;=TableOMP[[#This Row],[High]]),1,0)</f>
        <v>#N/A</v>
      </c>
    </row>
    <row r="2987" spans="11:19" x14ac:dyDescent="0.25">
      <c r="K2987" t="str">
        <f t="shared" si="46"/>
        <v/>
      </c>
      <c r="N29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87" t="e">
        <f>VLOOKUP(TableOMP[[#This Row],[Label]],TableAvg[],2,FALSE)</f>
        <v>#N/A</v>
      </c>
      <c r="P2987" t="e">
        <f>VLOOKUP(TableOMP[[#This Row],[Label]],TableAvg[],3,FALSE)</f>
        <v>#N/A</v>
      </c>
      <c r="Q2987" t="e">
        <f>TableOMP[[#This Row],[Avg]]-$U$2*TableOMP[[#This Row],[StdDev]]</f>
        <v>#N/A</v>
      </c>
      <c r="R2987" t="e">
        <f>TableOMP[[#This Row],[Avg]]+$U$2*TableOMP[[#This Row],[StdDev]]</f>
        <v>#N/A</v>
      </c>
      <c r="S2987" t="e">
        <f>IF(AND(TableOMP[[#This Row],[total_time]]&gt;=TableOMP[[#This Row],[Low]], TableOMP[[#This Row],[total_time]]&lt;=TableOMP[[#This Row],[High]]),1,0)</f>
        <v>#N/A</v>
      </c>
    </row>
    <row r="2988" spans="11:19" x14ac:dyDescent="0.25">
      <c r="K2988" t="str">
        <f t="shared" si="46"/>
        <v/>
      </c>
      <c r="N29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88" t="e">
        <f>VLOOKUP(TableOMP[[#This Row],[Label]],TableAvg[],2,FALSE)</f>
        <v>#N/A</v>
      </c>
      <c r="P2988" t="e">
        <f>VLOOKUP(TableOMP[[#This Row],[Label]],TableAvg[],3,FALSE)</f>
        <v>#N/A</v>
      </c>
      <c r="Q2988" t="e">
        <f>TableOMP[[#This Row],[Avg]]-$U$2*TableOMP[[#This Row],[StdDev]]</f>
        <v>#N/A</v>
      </c>
      <c r="R2988" t="e">
        <f>TableOMP[[#This Row],[Avg]]+$U$2*TableOMP[[#This Row],[StdDev]]</f>
        <v>#N/A</v>
      </c>
      <c r="S2988" t="e">
        <f>IF(AND(TableOMP[[#This Row],[total_time]]&gt;=TableOMP[[#This Row],[Low]], TableOMP[[#This Row],[total_time]]&lt;=TableOMP[[#This Row],[High]]),1,0)</f>
        <v>#N/A</v>
      </c>
    </row>
    <row r="2989" spans="11:19" x14ac:dyDescent="0.25">
      <c r="K2989" t="str">
        <f t="shared" si="46"/>
        <v/>
      </c>
      <c r="N29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89" t="e">
        <f>VLOOKUP(TableOMP[[#This Row],[Label]],TableAvg[],2,FALSE)</f>
        <v>#N/A</v>
      </c>
      <c r="P2989" t="e">
        <f>VLOOKUP(TableOMP[[#This Row],[Label]],TableAvg[],3,FALSE)</f>
        <v>#N/A</v>
      </c>
      <c r="Q2989" t="e">
        <f>TableOMP[[#This Row],[Avg]]-$U$2*TableOMP[[#This Row],[StdDev]]</f>
        <v>#N/A</v>
      </c>
      <c r="R2989" t="e">
        <f>TableOMP[[#This Row],[Avg]]+$U$2*TableOMP[[#This Row],[StdDev]]</f>
        <v>#N/A</v>
      </c>
      <c r="S2989" t="e">
        <f>IF(AND(TableOMP[[#This Row],[total_time]]&gt;=TableOMP[[#This Row],[Low]], TableOMP[[#This Row],[total_time]]&lt;=TableOMP[[#This Row],[High]]),1,0)</f>
        <v>#N/A</v>
      </c>
    </row>
    <row r="2990" spans="11:19" x14ac:dyDescent="0.25">
      <c r="K2990" t="str">
        <f t="shared" si="46"/>
        <v/>
      </c>
      <c r="N29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90" t="e">
        <f>VLOOKUP(TableOMP[[#This Row],[Label]],TableAvg[],2,FALSE)</f>
        <v>#N/A</v>
      </c>
      <c r="P2990" t="e">
        <f>VLOOKUP(TableOMP[[#This Row],[Label]],TableAvg[],3,FALSE)</f>
        <v>#N/A</v>
      </c>
      <c r="Q2990" t="e">
        <f>TableOMP[[#This Row],[Avg]]-$U$2*TableOMP[[#This Row],[StdDev]]</f>
        <v>#N/A</v>
      </c>
      <c r="R2990" t="e">
        <f>TableOMP[[#This Row],[Avg]]+$U$2*TableOMP[[#This Row],[StdDev]]</f>
        <v>#N/A</v>
      </c>
      <c r="S2990" t="e">
        <f>IF(AND(TableOMP[[#This Row],[total_time]]&gt;=TableOMP[[#This Row],[Low]], TableOMP[[#This Row],[total_time]]&lt;=TableOMP[[#This Row],[High]]),1,0)</f>
        <v>#N/A</v>
      </c>
    </row>
    <row r="2991" spans="11:19" x14ac:dyDescent="0.25">
      <c r="K2991" t="str">
        <f t="shared" si="46"/>
        <v/>
      </c>
      <c r="N29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91" t="e">
        <f>VLOOKUP(TableOMP[[#This Row],[Label]],TableAvg[],2,FALSE)</f>
        <v>#N/A</v>
      </c>
      <c r="P2991" t="e">
        <f>VLOOKUP(TableOMP[[#This Row],[Label]],TableAvg[],3,FALSE)</f>
        <v>#N/A</v>
      </c>
      <c r="Q2991" t="e">
        <f>TableOMP[[#This Row],[Avg]]-$U$2*TableOMP[[#This Row],[StdDev]]</f>
        <v>#N/A</v>
      </c>
      <c r="R2991" t="e">
        <f>TableOMP[[#This Row],[Avg]]+$U$2*TableOMP[[#This Row],[StdDev]]</f>
        <v>#N/A</v>
      </c>
      <c r="S2991" t="e">
        <f>IF(AND(TableOMP[[#This Row],[total_time]]&gt;=TableOMP[[#This Row],[Low]], TableOMP[[#This Row],[total_time]]&lt;=TableOMP[[#This Row],[High]]),1,0)</f>
        <v>#N/A</v>
      </c>
    </row>
    <row r="2992" spans="11:19" x14ac:dyDescent="0.25">
      <c r="K2992" t="str">
        <f t="shared" si="46"/>
        <v/>
      </c>
      <c r="N29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92" t="e">
        <f>VLOOKUP(TableOMP[[#This Row],[Label]],TableAvg[],2,FALSE)</f>
        <v>#N/A</v>
      </c>
      <c r="P2992" t="e">
        <f>VLOOKUP(TableOMP[[#This Row],[Label]],TableAvg[],3,FALSE)</f>
        <v>#N/A</v>
      </c>
      <c r="Q2992" t="e">
        <f>TableOMP[[#This Row],[Avg]]-$U$2*TableOMP[[#This Row],[StdDev]]</f>
        <v>#N/A</v>
      </c>
      <c r="R2992" t="e">
        <f>TableOMP[[#This Row],[Avg]]+$U$2*TableOMP[[#This Row],[StdDev]]</f>
        <v>#N/A</v>
      </c>
      <c r="S2992" t="e">
        <f>IF(AND(TableOMP[[#This Row],[total_time]]&gt;=TableOMP[[#This Row],[Low]], TableOMP[[#This Row],[total_time]]&lt;=TableOMP[[#This Row],[High]]),1,0)</f>
        <v>#N/A</v>
      </c>
    </row>
    <row r="2993" spans="11:19" x14ac:dyDescent="0.25">
      <c r="K2993" t="str">
        <f t="shared" si="46"/>
        <v/>
      </c>
      <c r="N29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93" t="e">
        <f>VLOOKUP(TableOMP[[#This Row],[Label]],TableAvg[],2,FALSE)</f>
        <v>#N/A</v>
      </c>
      <c r="P2993" t="e">
        <f>VLOOKUP(TableOMP[[#This Row],[Label]],TableAvg[],3,FALSE)</f>
        <v>#N/A</v>
      </c>
      <c r="Q2993" t="e">
        <f>TableOMP[[#This Row],[Avg]]-$U$2*TableOMP[[#This Row],[StdDev]]</f>
        <v>#N/A</v>
      </c>
      <c r="R2993" t="e">
        <f>TableOMP[[#This Row],[Avg]]+$U$2*TableOMP[[#This Row],[StdDev]]</f>
        <v>#N/A</v>
      </c>
      <c r="S2993" t="e">
        <f>IF(AND(TableOMP[[#This Row],[total_time]]&gt;=TableOMP[[#This Row],[Low]], TableOMP[[#This Row],[total_time]]&lt;=TableOMP[[#This Row],[High]]),1,0)</f>
        <v>#N/A</v>
      </c>
    </row>
    <row r="2994" spans="11:19" x14ac:dyDescent="0.25">
      <c r="K2994" t="str">
        <f t="shared" si="46"/>
        <v/>
      </c>
      <c r="N29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94" t="e">
        <f>VLOOKUP(TableOMP[[#This Row],[Label]],TableAvg[],2,FALSE)</f>
        <v>#N/A</v>
      </c>
      <c r="P2994" t="e">
        <f>VLOOKUP(TableOMP[[#This Row],[Label]],TableAvg[],3,FALSE)</f>
        <v>#N/A</v>
      </c>
      <c r="Q2994" t="e">
        <f>TableOMP[[#This Row],[Avg]]-$U$2*TableOMP[[#This Row],[StdDev]]</f>
        <v>#N/A</v>
      </c>
      <c r="R2994" t="e">
        <f>TableOMP[[#This Row],[Avg]]+$U$2*TableOMP[[#This Row],[StdDev]]</f>
        <v>#N/A</v>
      </c>
      <c r="S2994" t="e">
        <f>IF(AND(TableOMP[[#This Row],[total_time]]&gt;=TableOMP[[#This Row],[Low]], TableOMP[[#This Row],[total_time]]&lt;=TableOMP[[#This Row],[High]]),1,0)</f>
        <v>#N/A</v>
      </c>
    </row>
    <row r="2995" spans="11:19" x14ac:dyDescent="0.25">
      <c r="K2995" t="str">
        <f t="shared" si="46"/>
        <v/>
      </c>
      <c r="N29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95" t="e">
        <f>VLOOKUP(TableOMP[[#This Row],[Label]],TableAvg[],2,FALSE)</f>
        <v>#N/A</v>
      </c>
      <c r="P2995" t="e">
        <f>VLOOKUP(TableOMP[[#This Row],[Label]],TableAvg[],3,FALSE)</f>
        <v>#N/A</v>
      </c>
      <c r="Q2995" t="e">
        <f>TableOMP[[#This Row],[Avg]]-$U$2*TableOMP[[#This Row],[StdDev]]</f>
        <v>#N/A</v>
      </c>
      <c r="R2995" t="e">
        <f>TableOMP[[#This Row],[Avg]]+$U$2*TableOMP[[#This Row],[StdDev]]</f>
        <v>#N/A</v>
      </c>
      <c r="S2995" t="e">
        <f>IF(AND(TableOMP[[#This Row],[total_time]]&gt;=TableOMP[[#This Row],[Low]], TableOMP[[#This Row],[total_time]]&lt;=TableOMP[[#This Row],[High]]),1,0)</f>
        <v>#N/A</v>
      </c>
    </row>
    <row r="2996" spans="11:19" x14ac:dyDescent="0.25">
      <c r="K2996" t="str">
        <f t="shared" si="46"/>
        <v/>
      </c>
      <c r="N29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96" t="e">
        <f>VLOOKUP(TableOMP[[#This Row],[Label]],TableAvg[],2,FALSE)</f>
        <v>#N/A</v>
      </c>
      <c r="P2996" t="e">
        <f>VLOOKUP(TableOMP[[#This Row],[Label]],TableAvg[],3,FALSE)</f>
        <v>#N/A</v>
      </c>
      <c r="Q2996" t="e">
        <f>TableOMP[[#This Row],[Avg]]-$U$2*TableOMP[[#This Row],[StdDev]]</f>
        <v>#N/A</v>
      </c>
      <c r="R2996" t="e">
        <f>TableOMP[[#This Row],[Avg]]+$U$2*TableOMP[[#This Row],[StdDev]]</f>
        <v>#N/A</v>
      </c>
      <c r="S2996" t="e">
        <f>IF(AND(TableOMP[[#This Row],[total_time]]&gt;=TableOMP[[#This Row],[Low]], TableOMP[[#This Row],[total_time]]&lt;=TableOMP[[#This Row],[High]]),1,0)</f>
        <v>#N/A</v>
      </c>
    </row>
    <row r="2997" spans="11:19" x14ac:dyDescent="0.25">
      <c r="K2997" t="str">
        <f t="shared" si="46"/>
        <v/>
      </c>
      <c r="N29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97" t="e">
        <f>VLOOKUP(TableOMP[[#This Row],[Label]],TableAvg[],2,FALSE)</f>
        <v>#N/A</v>
      </c>
      <c r="P2997" t="e">
        <f>VLOOKUP(TableOMP[[#This Row],[Label]],TableAvg[],3,FALSE)</f>
        <v>#N/A</v>
      </c>
      <c r="Q2997" t="e">
        <f>TableOMP[[#This Row],[Avg]]-$U$2*TableOMP[[#This Row],[StdDev]]</f>
        <v>#N/A</v>
      </c>
      <c r="R2997" t="e">
        <f>TableOMP[[#This Row],[Avg]]+$U$2*TableOMP[[#This Row],[StdDev]]</f>
        <v>#N/A</v>
      </c>
      <c r="S2997" t="e">
        <f>IF(AND(TableOMP[[#This Row],[total_time]]&gt;=TableOMP[[#This Row],[Low]], TableOMP[[#This Row],[total_time]]&lt;=TableOMP[[#This Row],[High]]),1,0)</f>
        <v>#N/A</v>
      </c>
    </row>
    <row r="2998" spans="11:19" x14ac:dyDescent="0.25">
      <c r="K2998" t="str">
        <f t="shared" si="46"/>
        <v/>
      </c>
      <c r="N29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98" t="e">
        <f>VLOOKUP(TableOMP[[#This Row],[Label]],TableAvg[],2,FALSE)</f>
        <v>#N/A</v>
      </c>
      <c r="P2998" t="e">
        <f>VLOOKUP(TableOMP[[#This Row],[Label]],TableAvg[],3,FALSE)</f>
        <v>#N/A</v>
      </c>
      <c r="Q2998" t="e">
        <f>TableOMP[[#This Row],[Avg]]-$U$2*TableOMP[[#This Row],[StdDev]]</f>
        <v>#N/A</v>
      </c>
      <c r="R2998" t="e">
        <f>TableOMP[[#This Row],[Avg]]+$U$2*TableOMP[[#This Row],[StdDev]]</f>
        <v>#N/A</v>
      </c>
      <c r="S2998" t="e">
        <f>IF(AND(TableOMP[[#This Row],[total_time]]&gt;=TableOMP[[#This Row],[Low]], TableOMP[[#This Row],[total_time]]&lt;=TableOMP[[#This Row],[High]]),1,0)</f>
        <v>#N/A</v>
      </c>
    </row>
    <row r="2999" spans="11:19" x14ac:dyDescent="0.25">
      <c r="K2999" t="str">
        <f t="shared" si="46"/>
        <v/>
      </c>
      <c r="N29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2999" t="e">
        <f>VLOOKUP(TableOMP[[#This Row],[Label]],TableAvg[],2,FALSE)</f>
        <v>#N/A</v>
      </c>
      <c r="P2999" t="e">
        <f>VLOOKUP(TableOMP[[#This Row],[Label]],TableAvg[],3,FALSE)</f>
        <v>#N/A</v>
      </c>
      <c r="Q2999" t="e">
        <f>TableOMP[[#This Row],[Avg]]-$U$2*TableOMP[[#This Row],[StdDev]]</f>
        <v>#N/A</v>
      </c>
      <c r="R2999" t="e">
        <f>TableOMP[[#This Row],[Avg]]+$U$2*TableOMP[[#This Row],[StdDev]]</f>
        <v>#N/A</v>
      </c>
      <c r="S2999" t="e">
        <f>IF(AND(TableOMP[[#This Row],[total_time]]&gt;=TableOMP[[#This Row],[Low]], TableOMP[[#This Row],[total_time]]&lt;=TableOMP[[#This Row],[High]]),1,0)</f>
        <v>#N/A</v>
      </c>
    </row>
    <row r="3000" spans="11:19" x14ac:dyDescent="0.25">
      <c r="K3000" t="str">
        <f t="shared" si="46"/>
        <v/>
      </c>
      <c r="N30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00" t="e">
        <f>VLOOKUP(TableOMP[[#This Row],[Label]],TableAvg[],2,FALSE)</f>
        <v>#N/A</v>
      </c>
      <c r="P3000" t="e">
        <f>VLOOKUP(TableOMP[[#This Row],[Label]],TableAvg[],3,FALSE)</f>
        <v>#N/A</v>
      </c>
      <c r="Q3000" t="e">
        <f>TableOMP[[#This Row],[Avg]]-$U$2*TableOMP[[#This Row],[StdDev]]</f>
        <v>#N/A</v>
      </c>
      <c r="R3000" t="e">
        <f>TableOMP[[#This Row],[Avg]]+$U$2*TableOMP[[#This Row],[StdDev]]</f>
        <v>#N/A</v>
      </c>
      <c r="S3000" t="e">
        <f>IF(AND(TableOMP[[#This Row],[total_time]]&gt;=TableOMP[[#This Row],[Low]], TableOMP[[#This Row],[total_time]]&lt;=TableOMP[[#This Row],[High]]),1,0)</f>
        <v>#N/A</v>
      </c>
    </row>
    <row r="3001" spans="11:19" x14ac:dyDescent="0.25">
      <c r="K3001" t="str">
        <f t="shared" si="46"/>
        <v/>
      </c>
      <c r="N30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01" t="e">
        <f>VLOOKUP(TableOMP[[#This Row],[Label]],TableAvg[],2,FALSE)</f>
        <v>#N/A</v>
      </c>
      <c r="P3001" t="e">
        <f>VLOOKUP(TableOMP[[#This Row],[Label]],TableAvg[],3,FALSE)</f>
        <v>#N/A</v>
      </c>
      <c r="Q3001" t="e">
        <f>TableOMP[[#This Row],[Avg]]-$U$2*TableOMP[[#This Row],[StdDev]]</f>
        <v>#N/A</v>
      </c>
      <c r="R3001" t="e">
        <f>TableOMP[[#This Row],[Avg]]+$U$2*TableOMP[[#This Row],[StdDev]]</f>
        <v>#N/A</v>
      </c>
      <c r="S3001" t="e">
        <f>IF(AND(TableOMP[[#This Row],[total_time]]&gt;=TableOMP[[#This Row],[Low]], TableOMP[[#This Row],[total_time]]&lt;=TableOMP[[#This Row],[High]]),1,0)</f>
        <v>#N/A</v>
      </c>
    </row>
    <row r="3002" spans="11:19" x14ac:dyDescent="0.25">
      <c r="K3002" t="str">
        <f t="shared" si="46"/>
        <v/>
      </c>
      <c r="N30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02" t="e">
        <f>VLOOKUP(TableOMP[[#This Row],[Label]],TableAvg[],2,FALSE)</f>
        <v>#N/A</v>
      </c>
      <c r="P3002" t="e">
        <f>VLOOKUP(TableOMP[[#This Row],[Label]],TableAvg[],3,FALSE)</f>
        <v>#N/A</v>
      </c>
      <c r="Q3002" t="e">
        <f>TableOMP[[#This Row],[Avg]]-$U$2*TableOMP[[#This Row],[StdDev]]</f>
        <v>#N/A</v>
      </c>
      <c r="R3002" t="e">
        <f>TableOMP[[#This Row],[Avg]]+$U$2*TableOMP[[#This Row],[StdDev]]</f>
        <v>#N/A</v>
      </c>
      <c r="S3002" t="e">
        <f>IF(AND(TableOMP[[#This Row],[total_time]]&gt;=TableOMP[[#This Row],[Low]], TableOMP[[#This Row],[total_time]]&lt;=TableOMP[[#This Row],[High]]),1,0)</f>
        <v>#N/A</v>
      </c>
    </row>
    <row r="3003" spans="11:19" x14ac:dyDescent="0.25">
      <c r="K3003" t="str">
        <f t="shared" si="46"/>
        <v/>
      </c>
      <c r="N30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03" t="e">
        <f>VLOOKUP(TableOMP[[#This Row],[Label]],TableAvg[],2,FALSE)</f>
        <v>#N/A</v>
      </c>
      <c r="P3003" t="e">
        <f>VLOOKUP(TableOMP[[#This Row],[Label]],TableAvg[],3,FALSE)</f>
        <v>#N/A</v>
      </c>
      <c r="Q3003" t="e">
        <f>TableOMP[[#This Row],[Avg]]-$U$2*TableOMP[[#This Row],[StdDev]]</f>
        <v>#N/A</v>
      </c>
      <c r="R3003" t="e">
        <f>TableOMP[[#This Row],[Avg]]+$U$2*TableOMP[[#This Row],[StdDev]]</f>
        <v>#N/A</v>
      </c>
      <c r="S3003" t="e">
        <f>IF(AND(TableOMP[[#This Row],[total_time]]&gt;=TableOMP[[#This Row],[Low]], TableOMP[[#This Row],[total_time]]&lt;=TableOMP[[#This Row],[High]]),1,0)</f>
        <v>#N/A</v>
      </c>
    </row>
    <row r="3004" spans="11:19" x14ac:dyDescent="0.25">
      <c r="K3004" t="str">
        <f t="shared" si="46"/>
        <v/>
      </c>
      <c r="N30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04" t="e">
        <f>VLOOKUP(TableOMP[[#This Row],[Label]],TableAvg[],2,FALSE)</f>
        <v>#N/A</v>
      </c>
      <c r="P3004" t="e">
        <f>VLOOKUP(TableOMP[[#This Row],[Label]],TableAvg[],3,FALSE)</f>
        <v>#N/A</v>
      </c>
      <c r="Q3004" t="e">
        <f>TableOMP[[#This Row],[Avg]]-$U$2*TableOMP[[#This Row],[StdDev]]</f>
        <v>#N/A</v>
      </c>
      <c r="R3004" t="e">
        <f>TableOMP[[#This Row],[Avg]]+$U$2*TableOMP[[#This Row],[StdDev]]</f>
        <v>#N/A</v>
      </c>
      <c r="S3004" t="e">
        <f>IF(AND(TableOMP[[#This Row],[total_time]]&gt;=TableOMP[[#This Row],[Low]], TableOMP[[#This Row],[total_time]]&lt;=TableOMP[[#This Row],[High]]),1,0)</f>
        <v>#N/A</v>
      </c>
    </row>
    <row r="3005" spans="11:19" x14ac:dyDescent="0.25">
      <c r="K3005" t="str">
        <f t="shared" si="46"/>
        <v/>
      </c>
      <c r="N30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05" t="e">
        <f>VLOOKUP(TableOMP[[#This Row],[Label]],TableAvg[],2,FALSE)</f>
        <v>#N/A</v>
      </c>
      <c r="P3005" t="e">
        <f>VLOOKUP(TableOMP[[#This Row],[Label]],TableAvg[],3,FALSE)</f>
        <v>#N/A</v>
      </c>
      <c r="Q3005" t="e">
        <f>TableOMP[[#This Row],[Avg]]-$U$2*TableOMP[[#This Row],[StdDev]]</f>
        <v>#N/A</v>
      </c>
      <c r="R3005" t="e">
        <f>TableOMP[[#This Row],[Avg]]+$U$2*TableOMP[[#This Row],[StdDev]]</f>
        <v>#N/A</v>
      </c>
      <c r="S3005" t="e">
        <f>IF(AND(TableOMP[[#This Row],[total_time]]&gt;=TableOMP[[#This Row],[Low]], TableOMP[[#This Row],[total_time]]&lt;=TableOMP[[#This Row],[High]]),1,0)</f>
        <v>#N/A</v>
      </c>
    </row>
    <row r="3006" spans="11:19" x14ac:dyDescent="0.25">
      <c r="K3006" t="str">
        <f t="shared" si="46"/>
        <v/>
      </c>
      <c r="N30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06" t="e">
        <f>VLOOKUP(TableOMP[[#This Row],[Label]],TableAvg[],2,FALSE)</f>
        <v>#N/A</v>
      </c>
      <c r="P3006" t="e">
        <f>VLOOKUP(TableOMP[[#This Row],[Label]],TableAvg[],3,FALSE)</f>
        <v>#N/A</v>
      </c>
      <c r="Q3006" t="e">
        <f>TableOMP[[#This Row],[Avg]]-$U$2*TableOMP[[#This Row],[StdDev]]</f>
        <v>#N/A</v>
      </c>
      <c r="R3006" t="e">
        <f>TableOMP[[#This Row],[Avg]]+$U$2*TableOMP[[#This Row],[StdDev]]</f>
        <v>#N/A</v>
      </c>
      <c r="S3006" t="e">
        <f>IF(AND(TableOMP[[#This Row],[total_time]]&gt;=TableOMP[[#This Row],[Low]], TableOMP[[#This Row],[total_time]]&lt;=TableOMP[[#This Row],[High]]),1,0)</f>
        <v>#N/A</v>
      </c>
    </row>
    <row r="3007" spans="11:19" x14ac:dyDescent="0.25">
      <c r="K3007" t="str">
        <f t="shared" si="46"/>
        <v/>
      </c>
      <c r="N30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07" t="e">
        <f>VLOOKUP(TableOMP[[#This Row],[Label]],TableAvg[],2,FALSE)</f>
        <v>#N/A</v>
      </c>
      <c r="P3007" t="e">
        <f>VLOOKUP(TableOMP[[#This Row],[Label]],TableAvg[],3,FALSE)</f>
        <v>#N/A</v>
      </c>
      <c r="Q3007" t="e">
        <f>TableOMP[[#This Row],[Avg]]-$U$2*TableOMP[[#This Row],[StdDev]]</f>
        <v>#N/A</v>
      </c>
      <c r="R3007" t="e">
        <f>TableOMP[[#This Row],[Avg]]+$U$2*TableOMP[[#This Row],[StdDev]]</f>
        <v>#N/A</v>
      </c>
      <c r="S3007" t="e">
        <f>IF(AND(TableOMP[[#This Row],[total_time]]&gt;=TableOMP[[#This Row],[Low]], TableOMP[[#This Row],[total_time]]&lt;=TableOMP[[#This Row],[High]]),1,0)</f>
        <v>#N/A</v>
      </c>
    </row>
    <row r="3008" spans="11:19" x14ac:dyDescent="0.25">
      <c r="K3008" t="str">
        <f t="shared" si="46"/>
        <v/>
      </c>
      <c r="N30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08" t="e">
        <f>VLOOKUP(TableOMP[[#This Row],[Label]],TableAvg[],2,FALSE)</f>
        <v>#N/A</v>
      </c>
      <c r="P3008" t="e">
        <f>VLOOKUP(TableOMP[[#This Row],[Label]],TableAvg[],3,FALSE)</f>
        <v>#N/A</v>
      </c>
      <c r="Q3008" t="e">
        <f>TableOMP[[#This Row],[Avg]]-$U$2*TableOMP[[#This Row],[StdDev]]</f>
        <v>#N/A</v>
      </c>
      <c r="R3008" t="e">
        <f>TableOMP[[#This Row],[Avg]]+$U$2*TableOMP[[#This Row],[StdDev]]</f>
        <v>#N/A</v>
      </c>
      <c r="S3008" t="e">
        <f>IF(AND(TableOMP[[#This Row],[total_time]]&gt;=TableOMP[[#This Row],[Low]], TableOMP[[#This Row],[total_time]]&lt;=TableOMP[[#This Row],[High]]),1,0)</f>
        <v>#N/A</v>
      </c>
    </row>
    <row r="3009" spans="11:19" x14ac:dyDescent="0.25">
      <c r="K3009" t="str">
        <f t="shared" si="46"/>
        <v/>
      </c>
      <c r="N30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09" t="e">
        <f>VLOOKUP(TableOMP[[#This Row],[Label]],TableAvg[],2,FALSE)</f>
        <v>#N/A</v>
      </c>
      <c r="P3009" t="e">
        <f>VLOOKUP(TableOMP[[#This Row],[Label]],TableAvg[],3,FALSE)</f>
        <v>#N/A</v>
      </c>
      <c r="Q3009" t="e">
        <f>TableOMP[[#This Row],[Avg]]-$U$2*TableOMP[[#This Row],[StdDev]]</f>
        <v>#N/A</v>
      </c>
      <c r="R3009" t="e">
        <f>TableOMP[[#This Row],[Avg]]+$U$2*TableOMP[[#This Row],[StdDev]]</f>
        <v>#N/A</v>
      </c>
      <c r="S3009" t="e">
        <f>IF(AND(TableOMP[[#This Row],[total_time]]&gt;=TableOMP[[#This Row],[Low]], TableOMP[[#This Row],[total_time]]&lt;=TableOMP[[#This Row],[High]]),1,0)</f>
        <v>#N/A</v>
      </c>
    </row>
    <row r="3010" spans="11:19" x14ac:dyDescent="0.25">
      <c r="K3010" t="str">
        <f t="shared" si="46"/>
        <v/>
      </c>
      <c r="N30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10" t="e">
        <f>VLOOKUP(TableOMP[[#This Row],[Label]],TableAvg[],2,FALSE)</f>
        <v>#N/A</v>
      </c>
      <c r="P3010" t="e">
        <f>VLOOKUP(TableOMP[[#This Row],[Label]],TableAvg[],3,FALSE)</f>
        <v>#N/A</v>
      </c>
      <c r="Q3010" t="e">
        <f>TableOMP[[#This Row],[Avg]]-$U$2*TableOMP[[#This Row],[StdDev]]</f>
        <v>#N/A</v>
      </c>
      <c r="R3010" t="e">
        <f>TableOMP[[#This Row],[Avg]]+$U$2*TableOMP[[#This Row],[StdDev]]</f>
        <v>#N/A</v>
      </c>
      <c r="S3010" t="e">
        <f>IF(AND(TableOMP[[#This Row],[total_time]]&gt;=TableOMP[[#This Row],[Low]], TableOMP[[#This Row],[total_time]]&lt;=TableOMP[[#This Row],[High]]),1,0)</f>
        <v>#N/A</v>
      </c>
    </row>
    <row r="3011" spans="11:19" x14ac:dyDescent="0.25">
      <c r="K3011" t="str">
        <f t="shared" ref="K3011:K3074" si="47">MID(M3011,22,1)</f>
        <v/>
      </c>
      <c r="N30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11" t="e">
        <f>VLOOKUP(TableOMP[[#This Row],[Label]],TableAvg[],2,FALSE)</f>
        <v>#N/A</v>
      </c>
      <c r="P3011" t="e">
        <f>VLOOKUP(TableOMP[[#This Row],[Label]],TableAvg[],3,FALSE)</f>
        <v>#N/A</v>
      </c>
      <c r="Q3011" t="e">
        <f>TableOMP[[#This Row],[Avg]]-$U$2*TableOMP[[#This Row],[StdDev]]</f>
        <v>#N/A</v>
      </c>
      <c r="R3011" t="e">
        <f>TableOMP[[#This Row],[Avg]]+$U$2*TableOMP[[#This Row],[StdDev]]</f>
        <v>#N/A</v>
      </c>
      <c r="S3011" t="e">
        <f>IF(AND(TableOMP[[#This Row],[total_time]]&gt;=TableOMP[[#This Row],[Low]], TableOMP[[#This Row],[total_time]]&lt;=TableOMP[[#This Row],[High]]),1,0)</f>
        <v>#N/A</v>
      </c>
    </row>
    <row r="3012" spans="11:19" x14ac:dyDescent="0.25">
      <c r="K3012" t="str">
        <f t="shared" si="47"/>
        <v/>
      </c>
      <c r="N30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12" t="e">
        <f>VLOOKUP(TableOMP[[#This Row],[Label]],TableAvg[],2,FALSE)</f>
        <v>#N/A</v>
      </c>
      <c r="P3012" t="e">
        <f>VLOOKUP(TableOMP[[#This Row],[Label]],TableAvg[],3,FALSE)</f>
        <v>#N/A</v>
      </c>
      <c r="Q3012" t="e">
        <f>TableOMP[[#This Row],[Avg]]-$U$2*TableOMP[[#This Row],[StdDev]]</f>
        <v>#N/A</v>
      </c>
      <c r="R3012" t="e">
        <f>TableOMP[[#This Row],[Avg]]+$U$2*TableOMP[[#This Row],[StdDev]]</f>
        <v>#N/A</v>
      </c>
      <c r="S3012" t="e">
        <f>IF(AND(TableOMP[[#This Row],[total_time]]&gt;=TableOMP[[#This Row],[Low]], TableOMP[[#This Row],[total_time]]&lt;=TableOMP[[#This Row],[High]]),1,0)</f>
        <v>#N/A</v>
      </c>
    </row>
    <row r="3013" spans="11:19" x14ac:dyDescent="0.25">
      <c r="K3013" t="str">
        <f t="shared" si="47"/>
        <v/>
      </c>
      <c r="N30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13" t="e">
        <f>VLOOKUP(TableOMP[[#This Row],[Label]],TableAvg[],2,FALSE)</f>
        <v>#N/A</v>
      </c>
      <c r="P3013" t="e">
        <f>VLOOKUP(TableOMP[[#This Row],[Label]],TableAvg[],3,FALSE)</f>
        <v>#N/A</v>
      </c>
      <c r="Q3013" t="e">
        <f>TableOMP[[#This Row],[Avg]]-$U$2*TableOMP[[#This Row],[StdDev]]</f>
        <v>#N/A</v>
      </c>
      <c r="R3013" t="e">
        <f>TableOMP[[#This Row],[Avg]]+$U$2*TableOMP[[#This Row],[StdDev]]</f>
        <v>#N/A</v>
      </c>
      <c r="S3013" t="e">
        <f>IF(AND(TableOMP[[#This Row],[total_time]]&gt;=TableOMP[[#This Row],[Low]], TableOMP[[#This Row],[total_time]]&lt;=TableOMP[[#This Row],[High]]),1,0)</f>
        <v>#N/A</v>
      </c>
    </row>
    <row r="3014" spans="11:19" x14ac:dyDescent="0.25">
      <c r="K3014" t="str">
        <f t="shared" si="47"/>
        <v/>
      </c>
      <c r="N30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14" t="e">
        <f>VLOOKUP(TableOMP[[#This Row],[Label]],TableAvg[],2,FALSE)</f>
        <v>#N/A</v>
      </c>
      <c r="P3014" t="e">
        <f>VLOOKUP(TableOMP[[#This Row],[Label]],TableAvg[],3,FALSE)</f>
        <v>#N/A</v>
      </c>
      <c r="Q3014" t="e">
        <f>TableOMP[[#This Row],[Avg]]-$U$2*TableOMP[[#This Row],[StdDev]]</f>
        <v>#N/A</v>
      </c>
      <c r="R3014" t="e">
        <f>TableOMP[[#This Row],[Avg]]+$U$2*TableOMP[[#This Row],[StdDev]]</f>
        <v>#N/A</v>
      </c>
      <c r="S3014" t="e">
        <f>IF(AND(TableOMP[[#This Row],[total_time]]&gt;=TableOMP[[#This Row],[Low]], TableOMP[[#This Row],[total_time]]&lt;=TableOMP[[#This Row],[High]]),1,0)</f>
        <v>#N/A</v>
      </c>
    </row>
    <row r="3015" spans="11:19" x14ac:dyDescent="0.25">
      <c r="K3015" t="str">
        <f t="shared" si="47"/>
        <v/>
      </c>
      <c r="N30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15" t="e">
        <f>VLOOKUP(TableOMP[[#This Row],[Label]],TableAvg[],2,FALSE)</f>
        <v>#N/A</v>
      </c>
      <c r="P3015" t="e">
        <f>VLOOKUP(TableOMP[[#This Row],[Label]],TableAvg[],3,FALSE)</f>
        <v>#N/A</v>
      </c>
      <c r="Q3015" t="e">
        <f>TableOMP[[#This Row],[Avg]]-$U$2*TableOMP[[#This Row],[StdDev]]</f>
        <v>#N/A</v>
      </c>
      <c r="R3015" t="e">
        <f>TableOMP[[#This Row],[Avg]]+$U$2*TableOMP[[#This Row],[StdDev]]</f>
        <v>#N/A</v>
      </c>
      <c r="S3015" t="e">
        <f>IF(AND(TableOMP[[#This Row],[total_time]]&gt;=TableOMP[[#This Row],[Low]], TableOMP[[#This Row],[total_time]]&lt;=TableOMP[[#This Row],[High]]),1,0)</f>
        <v>#N/A</v>
      </c>
    </row>
    <row r="3016" spans="11:19" x14ac:dyDescent="0.25">
      <c r="K3016" t="str">
        <f t="shared" si="47"/>
        <v/>
      </c>
      <c r="N30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16" t="e">
        <f>VLOOKUP(TableOMP[[#This Row],[Label]],TableAvg[],2,FALSE)</f>
        <v>#N/A</v>
      </c>
      <c r="P3016" t="e">
        <f>VLOOKUP(TableOMP[[#This Row],[Label]],TableAvg[],3,FALSE)</f>
        <v>#N/A</v>
      </c>
      <c r="Q3016" t="e">
        <f>TableOMP[[#This Row],[Avg]]-$U$2*TableOMP[[#This Row],[StdDev]]</f>
        <v>#N/A</v>
      </c>
      <c r="R3016" t="e">
        <f>TableOMP[[#This Row],[Avg]]+$U$2*TableOMP[[#This Row],[StdDev]]</f>
        <v>#N/A</v>
      </c>
      <c r="S3016" t="e">
        <f>IF(AND(TableOMP[[#This Row],[total_time]]&gt;=TableOMP[[#This Row],[Low]], TableOMP[[#This Row],[total_time]]&lt;=TableOMP[[#This Row],[High]]),1,0)</f>
        <v>#N/A</v>
      </c>
    </row>
    <row r="3017" spans="11:19" x14ac:dyDescent="0.25">
      <c r="K3017" t="str">
        <f t="shared" si="47"/>
        <v/>
      </c>
      <c r="N30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17" t="e">
        <f>VLOOKUP(TableOMP[[#This Row],[Label]],TableAvg[],2,FALSE)</f>
        <v>#N/A</v>
      </c>
      <c r="P3017" t="e">
        <f>VLOOKUP(TableOMP[[#This Row],[Label]],TableAvg[],3,FALSE)</f>
        <v>#N/A</v>
      </c>
      <c r="Q3017" t="e">
        <f>TableOMP[[#This Row],[Avg]]-$U$2*TableOMP[[#This Row],[StdDev]]</f>
        <v>#N/A</v>
      </c>
      <c r="R3017" t="e">
        <f>TableOMP[[#This Row],[Avg]]+$U$2*TableOMP[[#This Row],[StdDev]]</f>
        <v>#N/A</v>
      </c>
      <c r="S3017" t="e">
        <f>IF(AND(TableOMP[[#This Row],[total_time]]&gt;=TableOMP[[#This Row],[Low]], TableOMP[[#This Row],[total_time]]&lt;=TableOMP[[#This Row],[High]]),1,0)</f>
        <v>#N/A</v>
      </c>
    </row>
    <row r="3018" spans="11:19" x14ac:dyDescent="0.25">
      <c r="K3018" t="str">
        <f t="shared" si="47"/>
        <v/>
      </c>
      <c r="N30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18" t="e">
        <f>VLOOKUP(TableOMP[[#This Row],[Label]],TableAvg[],2,FALSE)</f>
        <v>#N/A</v>
      </c>
      <c r="P3018" t="e">
        <f>VLOOKUP(TableOMP[[#This Row],[Label]],TableAvg[],3,FALSE)</f>
        <v>#N/A</v>
      </c>
      <c r="Q3018" t="e">
        <f>TableOMP[[#This Row],[Avg]]-$U$2*TableOMP[[#This Row],[StdDev]]</f>
        <v>#N/A</v>
      </c>
      <c r="R3018" t="e">
        <f>TableOMP[[#This Row],[Avg]]+$U$2*TableOMP[[#This Row],[StdDev]]</f>
        <v>#N/A</v>
      </c>
      <c r="S3018" t="e">
        <f>IF(AND(TableOMP[[#This Row],[total_time]]&gt;=TableOMP[[#This Row],[Low]], TableOMP[[#This Row],[total_time]]&lt;=TableOMP[[#This Row],[High]]),1,0)</f>
        <v>#N/A</v>
      </c>
    </row>
    <row r="3019" spans="11:19" x14ac:dyDescent="0.25">
      <c r="K3019" t="str">
        <f t="shared" si="47"/>
        <v/>
      </c>
      <c r="N30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19" t="e">
        <f>VLOOKUP(TableOMP[[#This Row],[Label]],TableAvg[],2,FALSE)</f>
        <v>#N/A</v>
      </c>
      <c r="P3019" t="e">
        <f>VLOOKUP(TableOMP[[#This Row],[Label]],TableAvg[],3,FALSE)</f>
        <v>#N/A</v>
      </c>
      <c r="Q3019" t="e">
        <f>TableOMP[[#This Row],[Avg]]-$U$2*TableOMP[[#This Row],[StdDev]]</f>
        <v>#N/A</v>
      </c>
      <c r="R3019" t="e">
        <f>TableOMP[[#This Row],[Avg]]+$U$2*TableOMP[[#This Row],[StdDev]]</f>
        <v>#N/A</v>
      </c>
      <c r="S3019" t="e">
        <f>IF(AND(TableOMP[[#This Row],[total_time]]&gt;=TableOMP[[#This Row],[Low]], TableOMP[[#This Row],[total_time]]&lt;=TableOMP[[#This Row],[High]]),1,0)</f>
        <v>#N/A</v>
      </c>
    </row>
    <row r="3020" spans="11:19" x14ac:dyDescent="0.25">
      <c r="K3020" t="str">
        <f t="shared" si="47"/>
        <v/>
      </c>
      <c r="N30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20" t="e">
        <f>VLOOKUP(TableOMP[[#This Row],[Label]],TableAvg[],2,FALSE)</f>
        <v>#N/A</v>
      </c>
      <c r="P3020" t="e">
        <f>VLOOKUP(TableOMP[[#This Row],[Label]],TableAvg[],3,FALSE)</f>
        <v>#N/A</v>
      </c>
      <c r="Q3020" t="e">
        <f>TableOMP[[#This Row],[Avg]]-$U$2*TableOMP[[#This Row],[StdDev]]</f>
        <v>#N/A</v>
      </c>
      <c r="R3020" t="e">
        <f>TableOMP[[#This Row],[Avg]]+$U$2*TableOMP[[#This Row],[StdDev]]</f>
        <v>#N/A</v>
      </c>
      <c r="S3020" t="e">
        <f>IF(AND(TableOMP[[#This Row],[total_time]]&gt;=TableOMP[[#This Row],[Low]], TableOMP[[#This Row],[total_time]]&lt;=TableOMP[[#This Row],[High]]),1,0)</f>
        <v>#N/A</v>
      </c>
    </row>
    <row r="3021" spans="11:19" x14ac:dyDescent="0.25">
      <c r="K3021" t="str">
        <f t="shared" si="47"/>
        <v/>
      </c>
      <c r="N30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21" t="e">
        <f>VLOOKUP(TableOMP[[#This Row],[Label]],TableAvg[],2,FALSE)</f>
        <v>#N/A</v>
      </c>
      <c r="P3021" t="e">
        <f>VLOOKUP(TableOMP[[#This Row],[Label]],TableAvg[],3,FALSE)</f>
        <v>#N/A</v>
      </c>
      <c r="Q3021" t="e">
        <f>TableOMP[[#This Row],[Avg]]-$U$2*TableOMP[[#This Row],[StdDev]]</f>
        <v>#N/A</v>
      </c>
      <c r="R3021" t="e">
        <f>TableOMP[[#This Row],[Avg]]+$U$2*TableOMP[[#This Row],[StdDev]]</f>
        <v>#N/A</v>
      </c>
      <c r="S3021" t="e">
        <f>IF(AND(TableOMP[[#This Row],[total_time]]&gt;=TableOMP[[#This Row],[Low]], TableOMP[[#This Row],[total_time]]&lt;=TableOMP[[#This Row],[High]]),1,0)</f>
        <v>#N/A</v>
      </c>
    </row>
    <row r="3022" spans="11:19" x14ac:dyDescent="0.25">
      <c r="K3022" t="str">
        <f t="shared" si="47"/>
        <v/>
      </c>
      <c r="N30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22" t="e">
        <f>VLOOKUP(TableOMP[[#This Row],[Label]],TableAvg[],2,FALSE)</f>
        <v>#N/A</v>
      </c>
      <c r="P3022" t="e">
        <f>VLOOKUP(TableOMP[[#This Row],[Label]],TableAvg[],3,FALSE)</f>
        <v>#N/A</v>
      </c>
      <c r="Q3022" t="e">
        <f>TableOMP[[#This Row],[Avg]]-$U$2*TableOMP[[#This Row],[StdDev]]</f>
        <v>#N/A</v>
      </c>
      <c r="R3022" t="e">
        <f>TableOMP[[#This Row],[Avg]]+$U$2*TableOMP[[#This Row],[StdDev]]</f>
        <v>#N/A</v>
      </c>
      <c r="S3022" t="e">
        <f>IF(AND(TableOMP[[#This Row],[total_time]]&gt;=TableOMP[[#This Row],[Low]], TableOMP[[#This Row],[total_time]]&lt;=TableOMP[[#This Row],[High]]),1,0)</f>
        <v>#N/A</v>
      </c>
    </row>
    <row r="3023" spans="11:19" x14ac:dyDescent="0.25">
      <c r="K3023" t="str">
        <f t="shared" si="47"/>
        <v/>
      </c>
      <c r="N30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23" t="e">
        <f>VLOOKUP(TableOMP[[#This Row],[Label]],TableAvg[],2,FALSE)</f>
        <v>#N/A</v>
      </c>
      <c r="P3023" t="e">
        <f>VLOOKUP(TableOMP[[#This Row],[Label]],TableAvg[],3,FALSE)</f>
        <v>#N/A</v>
      </c>
      <c r="Q3023" t="e">
        <f>TableOMP[[#This Row],[Avg]]-$U$2*TableOMP[[#This Row],[StdDev]]</f>
        <v>#N/A</v>
      </c>
      <c r="R3023" t="e">
        <f>TableOMP[[#This Row],[Avg]]+$U$2*TableOMP[[#This Row],[StdDev]]</f>
        <v>#N/A</v>
      </c>
      <c r="S3023" t="e">
        <f>IF(AND(TableOMP[[#This Row],[total_time]]&gt;=TableOMP[[#This Row],[Low]], TableOMP[[#This Row],[total_time]]&lt;=TableOMP[[#This Row],[High]]),1,0)</f>
        <v>#N/A</v>
      </c>
    </row>
    <row r="3024" spans="11:19" x14ac:dyDescent="0.25">
      <c r="K3024" t="str">
        <f t="shared" si="47"/>
        <v/>
      </c>
      <c r="N30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24" t="e">
        <f>VLOOKUP(TableOMP[[#This Row],[Label]],TableAvg[],2,FALSE)</f>
        <v>#N/A</v>
      </c>
      <c r="P3024" t="e">
        <f>VLOOKUP(TableOMP[[#This Row],[Label]],TableAvg[],3,FALSE)</f>
        <v>#N/A</v>
      </c>
      <c r="Q3024" t="e">
        <f>TableOMP[[#This Row],[Avg]]-$U$2*TableOMP[[#This Row],[StdDev]]</f>
        <v>#N/A</v>
      </c>
      <c r="R3024" t="e">
        <f>TableOMP[[#This Row],[Avg]]+$U$2*TableOMP[[#This Row],[StdDev]]</f>
        <v>#N/A</v>
      </c>
      <c r="S3024" t="e">
        <f>IF(AND(TableOMP[[#This Row],[total_time]]&gt;=TableOMP[[#This Row],[Low]], TableOMP[[#This Row],[total_time]]&lt;=TableOMP[[#This Row],[High]]),1,0)</f>
        <v>#N/A</v>
      </c>
    </row>
    <row r="3025" spans="11:19" x14ac:dyDescent="0.25">
      <c r="K3025" t="str">
        <f t="shared" si="47"/>
        <v/>
      </c>
      <c r="N30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25" t="e">
        <f>VLOOKUP(TableOMP[[#This Row],[Label]],TableAvg[],2,FALSE)</f>
        <v>#N/A</v>
      </c>
      <c r="P3025" t="e">
        <f>VLOOKUP(TableOMP[[#This Row],[Label]],TableAvg[],3,FALSE)</f>
        <v>#N/A</v>
      </c>
      <c r="Q3025" t="e">
        <f>TableOMP[[#This Row],[Avg]]-$U$2*TableOMP[[#This Row],[StdDev]]</f>
        <v>#N/A</v>
      </c>
      <c r="R3025" t="e">
        <f>TableOMP[[#This Row],[Avg]]+$U$2*TableOMP[[#This Row],[StdDev]]</f>
        <v>#N/A</v>
      </c>
      <c r="S3025" t="e">
        <f>IF(AND(TableOMP[[#This Row],[total_time]]&gt;=TableOMP[[#This Row],[Low]], TableOMP[[#This Row],[total_time]]&lt;=TableOMP[[#This Row],[High]]),1,0)</f>
        <v>#N/A</v>
      </c>
    </row>
    <row r="3026" spans="11:19" x14ac:dyDescent="0.25">
      <c r="K3026" t="str">
        <f t="shared" si="47"/>
        <v/>
      </c>
      <c r="N30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26" t="e">
        <f>VLOOKUP(TableOMP[[#This Row],[Label]],TableAvg[],2,FALSE)</f>
        <v>#N/A</v>
      </c>
      <c r="P3026" t="e">
        <f>VLOOKUP(TableOMP[[#This Row],[Label]],TableAvg[],3,FALSE)</f>
        <v>#N/A</v>
      </c>
      <c r="Q3026" t="e">
        <f>TableOMP[[#This Row],[Avg]]-$U$2*TableOMP[[#This Row],[StdDev]]</f>
        <v>#N/A</v>
      </c>
      <c r="R3026" t="e">
        <f>TableOMP[[#This Row],[Avg]]+$U$2*TableOMP[[#This Row],[StdDev]]</f>
        <v>#N/A</v>
      </c>
      <c r="S3026" t="e">
        <f>IF(AND(TableOMP[[#This Row],[total_time]]&gt;=TableOMP[[#This Row],[Low]], TableOMP[[#This Row],[total_time]]&lt;=TableOMP[[#This Row],[High]]),1,0)</f>
        <v>#N/A</v>
      </c>
    </row>
    <row r="3027" spans="11:19" x14ac:dyDescent="0.25">
      <c r="K3027" t="str">
        <f t="shared" si="47"/>
        <v/>
      </c>
      <c r="N30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27" t="e">
        <f>VLOOKUP(TableOMP[[#This Row],[Label]],TableAvg[],2,FALSE)</f>
        <v>#N/A</v>
      </c>
      <c r="P3027" t="e">
        <f>VLOOKUP(TableOMP[[#This Row],[Label]],TableAvg[],3,FALSE)</f>
        <v>#N/A</v>
      </c>
      <c r="Q3027" t="e">
        <f>TableOMP[[#This Row],[Avg]]-$U$2*TableOMP[[#This Row],[StdDev]]</f>
        <v>#N/A</v>
      </c>
      <c r="R3027" t="e">
        <f>TableOMP[[#This Row],[Avg]]+$U$2*TableOMP[[#This Row],[StdDev]]</f>
        <v>#N/A</v>
      </c>
      <c r="S3027" t="e">
        <f>IF(AND(TableOMP[[#This Row],[total_time]]&gt;=TableOMP[[#This Row],[Low]], TableOMP[[#This Row],[total_time]]&lt;=TableOMP[[#This Row],[High]]),1,0)</f>
        <v>#N/A</v>
      </c>
    </row>
    <row r="3028" spans="11:19" x14ac:dyDescent="0.25">
      <c r="K3028" t="str">
        <f t="shared" si="47"/>
        <v/>
      </c>
      <c r="N30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28" t="e">
        <f>VLOOKUP(TableOMP[[#This Row],[Label]],TableAvg[],2,FALSE)</f>
        <v>#N/A</v>
      </c>
      <c r="P3028" t="e">
        <f>VLOOKUP(TableOMP[[#This Row],[Label]],TableAvg[],3,FALSE)</f>
        <v>#N/A</v>
      </c>
      <c r="Q3028" t="e">
        <f>TableOMP[[#This Row],[Avg]]-$U$2*TableOMP[[#This Row],[StdDev]]</f>
        <v>#N/A</v>
      </c>
      <c r="R3028" t="e">
        <f>TableOMP[[#This Row],[Avg]]+$U$2*TableOMP[[#This Row],[StdDev]]</f>
        <v>#N/A</v>
      </c>
      <c r="S3028" t="e">
        <f>IF(AND(TableOMP[[#This Row],[total_time]]&gt;=TableOMP[[#This Row],[Low]], TableOMP[[#This Row],[total_time]]&lt;=TableOMP[[#This Row],[High]]),1,0)</f>
        <v>#N/A</v>
      </c>
    </row>
    <row r="3029" spans="11:19" x14ac:dyDescent="0.25">
      <c r="K3029" t="str">
        <f t="shared" si="47"/>
        <v/>
      </c>
      <c r="N30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29" t="e">
        <f>VLOOKUP(TableOMP[[#This Row],[Label]],TableAvg[],2,FALSE)</f>
        <v>#N/A</v>
      </c>
      <c r="P3029" t="e">
        <f>VLOOKUP(TableOMP[[#This Row],[Label]],TableAvg[],3,FALSE)</f>
        <v>#N/A</v>
      </c>
      <c r="Q3029" t="e">
        <f>TableOMP[[#This Row],[Avg]]-$U$2*TableOMP[[#This Row],[StdDev]]</f>
        <v>#N/A</v>
      </c>
      <c r="R3029" t="e">
        <f>TableOMP[[#This Row],[Avg]]+$U$2*TableOMP[[#This Row],[StdDev]]</f>
        <v>#N/A</v>
      </c>
      <c r="S3029" t="e">
        <f>IF(AND(TableOMP[[#This Row],[total_time]]&gt;=TableOMP[[#This Row],[Low]], TableOMP[[#This Row],[total_time]]&lt;=TableOMP[[#This Row],[High]]),1,0)</f>
        <v>#N/A</v>
      </c>
    </row>
    <row r="3030" spans="11:19" x14ac:dyDescent="0.25">
      <c r="K3030" t="str">
        <f t="shared" si="47"/>
        <v/>
      </c>
      <c r="N30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30" t="e">
        <f>VLOOKUP(TableOMP[[#This Row],[Label]],TableAvg[],2,FALSE)</f>
        <v>#N/A</v>
      </c>
      <c r="P3030" t="e">
        <f>VLOOKUP(TableOMP[[#This Row],[Label]],TableAvg[],3,FALSE)</f>
        <v>#N/A</v>
      </c>
      <c r="Q3030" t="e">
        <f>TableOMP[[#This Row],[Avg]]-$U$2*TableOMP[[#This Row],[StdDev]]</f>
        <v>#N/A</v>
      </c>
      <c r="R3030" t="e">
        <f>TableOMP[[#This Row],[Avg]]+$U$2*TableOMP[[#This Row],[StdDev]]</f>
        <v>#N/A</v>
      </c>
      <c r="S3030" t="e">
        <f>IF(AND(TableOMP[[#This Row],[total_time]]&gt;=TableOMP[[#This Row],[Low]], TableOMP[[#This Row],[total_time]]&lt;=TableOMP[[#This Row],[High]]),1,0)</f>
        <v>#N/A</v>
      </c>
    </row>
    <row r="3031" spans="11:19" x14ac:dyDescent="0.25">
      <c r="K3031" t="str">
        <f t="shared" si="47"/>
        <v/>
      </c>
      <c r="N30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31" t="e">
        <f>VLOOKUP(TableOMP[[#This Row],[Label]],TableAvg[],2,FALSE)</f>
        <v>#N/A</v>
      </c>
      <c r="P3031" t="e">
        <f>VLOOKUP(TableOMP[[#This Row],[Label]],TableAvg[],3,FALSE)</f>
        <v>#N/A</v>
      </c>
      <c r="Q3031" t="e">
        <f>TableOMP[[#This Row],[Avg]]-$U$2*TableOMP[[#This Row],[StdDev]]</f>
        <v>#N/A</v>
      </c>
      <c r="R3031" t="e">
        <f>TableOMP[[#This Row],[Avg]]+$U$2*TableOMP[[#This Row],[StdDev]]</f>
        <v>#N/A</v>
      </c>
      <c r="S3031" t="e">
        <f>IF(AND(TableOMP[[#This Row],[total_time]]&gt;=TableOMP[[#This Row],[Low]], TableOMP[[#This Row],[total_time]]&lt;=TableOMP[[#This Row],[High]]),1,0)</f>
        <v>#N/A</v>
      </c>
    </row>
    <row r="3032" spans="11:19" x14ac:dyDescent="0.25">
      <c r="K3032" t="str">
        <f t="shared" si="47"/>
        <v/>
      </c>
      <c r="N30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32" t="e">
        <f>VLOOKUP(TableOMP[[#This Row],[Label]],TableAvg[],2,FALSE)</f>
        <v>#N/A</v>
      </c>
      <c r="P3032" t="e">
        <f>VLOOKUP(TableOMP[[#This Row],[Label]],TableAvg[],3,FALSE)</f>
        <v>#N/A</v>
      </c>
      <c r="Q3032" t="e">
        <f>TableOMP[[#This Row],[Avg]]-$U$2*TableOMP[[#This Row],[StdDev]]</f>
        <v>#N/A</v>
      </c>
      <c r="R3032" t="e">
        <f>TableOMP[[#This Row],[Avg]]+$U$2*TableOMP[[#This Row],[StdDev]]</f>
        <v>#N/A</v>
      </c>
      <c r="S3032" t="e">
        <f>IF(AND(TableOMP[[#This Row],[total_time]]&gt;=TableOMP[[#This Row],[Low]], TableOMP[[#This Row],[total_time]]&lt;=TableOMP[[#This Row],[High]]),1,0)</f>
        <v>#N/A</v>
      </c>
    </row>
    <row r="3033" spans="11:19" x14ac:dyDescent="0.25">
      <c r="K3033" t="str">
        <f t="shared" si="47"/>
        <v/>
      </c>
      <c r="N30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33" t="e">
        <f>VLOOKUP(TableOMP[[#This Row],[Label]],TableAvg[],2,FALSE)</f>
        <v>#N/A</v>
      </c>
      <c r="P3033" t="e">
        <f>VLOOKUP(TableOMP[[#This Row],[Label]],TableAvg[],3,FALSE)</f>
        <v>#N/A</v>
      </c>
      <c r="Q3033" t="e">
        <f>TableOMP[[#This Row],[Avg]]-$U$2*TableOMP[[#This Row],[StdDev]]</f>
        <v>#N/A</v>
      </c>
      <c r="R3033" t="e">
        <f>TableOMP[[#This Row],[Avg]]+$U$2*TableOMP[[#This Row],[StdDev]]</f>
        <v>#N/A</v>
      </c>
      <c r="S3033" t="e">
        <f>IF(AND(TableOMP[[#This Row],[total_time]]&gt;=TableOMP[[#This Row],[Low]], TableOMP[[#This Row],[total_time]]&lt;=TableOMP[[#This Row],[High]]),1,0)</f>
        <v>#N/A</v>
      </c>
    </row>
    <row r="3034" spans="11:19" x14ac:dyDescent="0.25">
      <c r="K3034" t="str">
        <f t="shared" si="47"/>
        <v/>
      </c>
      <c r="N30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34" t="e">
        <f>VLOOKUP(TableOMP[[#This Row],[Label]],TableAvg[],2,FALSE)</f>
        <v>#N/A</v>
      </c>
      <c r="P3034" t="e">
        <f>VLOOKUP(TableOMP[[#This Row],[Label]],TableAvg[],3,FALSE)</f>
        <v>#N/A</v>
      </c>
      <c r="Q3034" t="e">
        <f>TableOMP[[#This Row],[Avg]]-$U$2*TableOMP[[#This Row],[StdDev]]</f>
        <v>#N/A</v>
      </c>
      <c r="R3034" t="e">
        <f>TableOMP[[#This Row],[Avg]]+$U$2*TableOMP[[#This Row],[StdDev]]</f>
        <v>#N/A</v>
      </c>
      <c r="S3034" t="e">
        <f>IF(AND(TableOMP[[#This Row],[total_time]]&gt;=TableOMP[[#This Row],[Low]], TableOMP[[#This Row],[total_time]]&lt;=TableOMP[[#This Row],[High]]),1,0)</f>
        <v>#N/A</v>
      </c>
    </row>
    <row r="3035" spans="11:19" x14ac:dyDescent="0.25">
      <c r="K3035" t="str">
        <f t="shared" si="47"/>
        <v/>
      </c>
      <c r="N30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35" t="e">
        <f>VLOOKUP(TableOMP[[#This Row],[Label]],TableAvg[],2,FALSE)</f>
        <v>#N/A</v>
      </c>
      <c r="P3035" t="e">
        <f>VLOOKUP(TableOMP[[#This Row],[Label]],TableAvg[],3,FALSE)</f>
        <v>#N/A</v>
      </c>
      <c r="Q3035" t="e">
        <f>TableOMP[[#This Row],[Avg]]-$U$2*TableOMP[[#This Row],[StdDev]]</f>
        <v>#N/A</v>
      </c>
      <c r="R3035" t="e">
        <f>TableOMP[[#This Row],[Avg]]+$U$2*TableOMP[[#This Row],[StdDev]]</f>
        <v>#N/A</v>
      </c>
      <c r="S3035" t="e">
        <f>IF(AND(TableOMP[[#This Row],[total_time]]&gt;=TableOMP[[#This Row],[Low]], TableOMP[[#This Row],[total_time]]&lt;=TableOMP[[#This Row],[High]]),1,0)</f>
        <v>#N/A</v>
      </c>
    </row>
    <row r="3036" spans="11:19" x14ac:dyDescent="0.25">
      <c r="K3036" t="str">
        <f t="shared" si="47"/>
        <v/>
      </c>
      <c r="N30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36" t="e">
        <f>VLOOKUP(TableOMP[[#This Row],[Label]],TableAvg[],2,FALSE)</f>
        <v>#N/A</v>
      </c>
      <c r="P3036" t="e">
        <f>VLOOKUP(TableOMP[[#This Row],[Label]],TableAvg[],3,FALSE)</f>
        <v>#N/A</v>
      </c>
      <c r="Q3036" t="e">
        <f>TableOMP[[#This Row],[Avg]]-$U$2*TableOMP[[#This Row],[StdDev]]</f>
        <v>#N/A</v>
      </c>
      <c r="R3036" t="e">
        <f>TableOMP[[#This Row],[Avg]]+$U$2*TableOMP[[#This Row],[StdDev]]</f>
        <v>#N/A</v>
      </c>
      <c r="S3036" t="e">
        <f>IF(AND(TableOMP[[#This Row],[total_time]]&gt;=TableOMP[[#This Row],[Low]], TableOMP[[#This Row],[total_time]]&lt;=TableOMP[[#This Row],[High]]),1,0)</f>
        <v>#N/A</v>
      </c>
    </row>
    <row r="3037" spans="11:19" x14ac:dyDescent="0.25">
      <c r="K3037" t="str">
        <f t="shared" si="47"/>
        <v/>
      </c>
      <c r="N30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37" t="e">
        <f>VLOOKUP(TableOMP[[#This Row],[Label]],TableAvg[],2,FALSE)</f>
        <v>#N/A</v>
      </c>
      <c r="P3037" t="e">
        <f>VLOOKUP(TableOMP[[#This Row],[Label]],TableAvg[],3,FALSE)</f>
        <v>#N/A</v>
      </c>
      <c r="Q3037" t="e">
        <f>TableOMP[[#This Row],[Avg]]-$U$2*TableOMP[[#This Row],[StdDev]]</f>
        <v>#N/A</v>
      </c>
      <c r="R3037" t="e">
        <f>TableOMP[[#This Row],[Avg]]+$U$2*TableOMP[[#This Row],[StdDev]]</f>
        <v>#N/A</v>
      </c>
      <c r="S3037" t="e">
        <f>IF(AND(TableOMP[[#This Row],[total_time]]&gt;=TableOMP[[#This Row],[Low]], TableOMP[[#This Row],[total_time]]&lt;=TableOMP[[#This Row],[High]]),1,0)</f>
        <v>#N/A</v>
      </c>
    </row>
    <row r="3038" spans="11:19" x14ac:dyDescent="0.25">
      <c r="K3038" t="str">
        <f t="shared" si="47"/>
        <v/>
      </c>
      <c r="N30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38" t="e">
        <f>VLOOKUP(TableOMP[[#This Row],[Label]],TableAvg[],2,FALSE)</f>
        <v>#N/A</v>
      </c>
      <c r="P3038" t="e">
        <f>VLOOKUP(TableOMP[[#This Row],[Label]],TableAvg[],3,FALSE)</f>
        <v>#N/A</v>
      </c>
      <c r="Q3038" t="e">
        <f>TableOMP[[#This Row],[Avg]]-$U$2*TableOMP[[#This Row],[StdDev]]</f>
        <v>#N/A</v>
      </c>
      <c r="R3038" t="e">
        <f>TableOMP[[#This Row],[Avg]]+$U$2*TableOMP[[#This Row],[StdDev]]</f>
        <v>#N/A</v>
      </c>
      <c r="S3038" t="e">
        <f>IF(AND(TableOMP[[#This Row],[total_time]]&gt;=TableOMP[[#This Row],[Low]], TableOMP[[#This Row],[total_time]]&lt;=TableOMP[[#This Row],[High]]),1,0)</f>
        <v>#N/A</v>
      </c>
    </row>
    <row r="3039" spans="11:19" x14ac:dyDescent="0.25">
      <c r="K3039" t="str">
        <f t="shared" si="47"/>
        <v/>
      </c>
      <c r="N30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39" t="e">
        <f>VLOOKUP(TableOMP[[#This Row],[Label]],TableAvg[],2,FALSE)</f>
        <v>#N/A</v>
      </c>
      <c r="P3039" t="e">
        <f>VLOOKUP(TableOMP[[#This Row],[Label]],TableAvg[],3,FALSE)</f>
        <v>#N/A</v>
      </c>
      <c r="Q3039" t="e">
        <f>TableOMP[[#This Row],[Avg]]-$U$2*TableOMP[[#This Row],[StdDev]]</f>
        <v>#N/A</v>
      </c>
      <c r="R3039" t="e">
        <f>TableOMP[[#This Row],[Avg]]+$U$2*TableOMP[[#This Row],[StdDev]]</f>
        <v>#N/A</v>
      </c>
      <c r="S3039" t="e">
        <f>IF(AND(TableOMP[[#This Row],[total_time]]&gt;=TableOMP[[#This Row],[Low]], TableOMP[[#This Row],[total_time]]&lt;=TableOMP[[#This Row],[High]]),1,0)</f>
        <v>#N/A</v>
      </c>
    </row>
    <row r="3040" spans="11:19" x14ac:dyDescent="0.25">
      <c r="K3040" t="str">
        <f t="shared" si="47"/>
        <v/>
      </c>
      <c r="N30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40" t="e">
        <f>VLOOKUP(TableOMP[[#This Row],[Label]],TableAvg[],2,FALSE)</f>
        <v>#N/A</v>
      </c>
      <c r="P3040" t="e">
        <f>VLOOKUP(TableOMP[[#This Row],[Label]],TableAvg[],3,FALSE)</f>
        <v>#N/A</v>
      </c>
      <c r="Q3040" t="e">
        <f>TableOMP[[#This Row],[Avg]]-$U$2*TableOMP[[#This Row],[StdDev]]</f>
        <v>#N/A</v>
      </c>
      <c r="R3040" t="e">
        <f>TableOMP[[#This Row],[Avg]]+$U$2*TableOMP[[#This Row],[StdDev]]</f>
        <v>#N/A</v>
      </c>
      <c r="S3040" t="e">
        <f>IF(AND(TableOMP[[#This Row],[total_time]]&gt;=TableOMP[[#This Row],[Low]], TableOMP[[#This Row],[total_time]]&lt;=TableOMP[[#This Row],[High]]),1,0)</f>
        <v>#N/A</v>
      </c>
    </row>
    <row r="3041" spans="11:19" x14ac:dyDescent="0.25">
      <c r="K3041" t="str">
        <f t="shared" si="47"/>
        <v/>
      </c>
      <c r="N30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41" t="e">
        <f>VLOOKUP(TableOMP[[#This Row],[Label]],TableAvg[],2,FALSE)</f>
        <v>#N/A</v>
      </c>
      <c r="P3041" t="e">
        <f>VLOOKUP(TableOMP[[#This Row],[Label]],TableAvg[],3,FALSE)</f>
        <v>#N/A</v>
      </c>
      <c r="Q3041" t="e">
        <f>TableOMP[[#This Row],[Avg]]-$U$2*TableOMP[[#This Row],[StdDev]]</f>
        <v>#N/A</v>
      </c>
      <c r="R3041" t="e">
        <f>TableOMP[[#This Row],[Avg]]+$U$2*TableOMP[[#This Row],[StdDev]]</f>
        <v>#N/A</v>
      </c>
      <c r="S3041" t="e">
        <f>IF(AND(TableOMP[[#This Row],[total_time]]&gt;=TableOMP[[#This Row],[Low]], TableOMP[[#This Row],[total_time]]&lt;=TableOMP[[#This Row],[High]]),1,0)</f>
        <v>#N/A</v>
      </c>
    </row>
    <row r="3042" spans="11:19" x14ac:dyDescent="0.25">
      <c r="K3042" t="str">
        <f t="shared" si="47"/>
        <v/>
      </c>
      <c r="N30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42" t="e">
        <f>VLOOKUP(TableOMP[[#This Row],[Label]],TableAvg[],2,FALSE)</f>
        <v>#N/A</v>
      </c>
      <c r="P3042" t="e">
        <f>VLOOKUP(TableOMP[[#This Row],[Label]],TableAvg[],3,FALSE)</f>
        <v>#N/A</v>
      </c>
      <c r="Q3042" t="e">
        <f>TableOMP[[#This Row],[Avg]]-$U$2*TableOMP[[#This Row],[StdDev]]</f>
        <v>#N/A</v>
      </c>
      <c r="R3042" t="e">
        <f>TableOMP[[#This Row],[Avg]]+$U$2*TableOMP[[#This Row],[StdDev]]</f>
        <v>#N/A</v>
      </c>
      <c r="S3042" t="e">
        <f>IF(AND(TableOMP[[#This Row],[total_time]]&gt;=TableOMP[[#This Row],[Low]], TableOMP[[#This Row],[total_time]]&lt;=TableOMP[[#This Row],[High]]),1,0)</f>
        <v>#N/A</v>
      </c>
    </row>
    <row r="3043" spans="11:19" x14ac:dyDescent="0.25">
      <c r="K3043" t="str">
        <f t="shared" si="47"/>
        <v/>
      </c>
      <c r="N30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43" t="e">
        <f>VLOOKUP(TableOMP[[#This Row],[Label]],TableAvg[],2,FALSE)</f>
        <v>#N/A</v>
      </c>
      <c r="P3043" t="e">
        <f>VLOOKUP(TableOMP[[#This Row],[Label]],TableAvg[],3,FALSE)</f>
        <v>#N/A</v>
      </c>
      <c r="Q3043" t="e">
        <f>TableOMP[[#This Row],[Avg]]-$U$2*TableOMP[[#This Row],[StdDev]]</f>
        <v>#N/A</v>
      </c>
      <c r="R3043" t="e">
        <f>TableOMP[[#This Row],[Avg]]+$U$2*TableOMP[[#This Row],[StdDev]]</f>
        <v>#N/A</v>
      </c>
      <c r="S3043" t="e">
        <f>IF(AND(TableOMP[[#This Row],[total_time]]&gt;=TableOMP[[#This Row],[Low]], TableOMP[[#This Row],[total_time]]&lt;=TableOMP[[#This Row],[High]]),1,0)</f>
        <v>#N/A</v>
      </c>
    </row>
    <row r="3044" spans="11:19" x14ac:dyDescent="0.25">
      <c r="K3044" t="str">
        <f t="shared" si="47"/>
        <v/>
      </c>
      <c r="N30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44" t="e">
        <f>VLOOKUP(TableOMP[[#This Row],[Label]],TableAvg[],2,FALSE)</f>
        <v>#N/A</v>
      </c>
      <c r="P3044" t="e">
        <f>VLOOKUP(TableOMP[[#This Row],[Label]],TableAvg[],3,FALSE)</f>
        <v>#N/A</v>
      </c>
      <c r="Q3044" t="e">
        <f>TableOMP[[#This Row],[Avg]]-$U$2*TableOMP[[#This Row],[StdDev]]</f>
        <v>#N/A</v>
      </c>
      <c r="R3044" t="e">
        <f>TableOMP[[#This Row],[Avg]]+$U$2*TableOMP[[#This Row],[StdDev]]</f>
        <v>#N/A</v>
      </c>
      <c r="S3044" t="e">
        <f>IF(AND(TableOMP[[#This Row],[total_time]]&gt;=TableOMP[[#This Row],[Low]], TableOMP[[#This Row],[total_time]]&lt;=TableOMP[[#This Row],[High]]),1,0)</f>
        <v>#N/A</v>
      </c>
    </row>
    <row r="3045" spans="11:19" x14ac:dyDescent="0.25">
      <c r="K3045" t="str">
        <f t="shared" si="47"/>
        <v/>
      </c>
      <c r="N30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45" t="e">
        <f>VLOOKUP(TableOMP[[#This Row],[Label]],TableAvg[],2,FALSE)</f>
        <v>#N/A</v>
      </c>
      <c r="P3045" t="e">
        <f>VLOOKUP(TableOMP[[#This Row],[Label]],TableAvg[],3,FALSE)</f>
        <v>#N/A</v>
      </c>
      <c r="Q3045" t="e">
        <f>TableOMP[[#This Row],[Avg]]-$U$2*TableOMP[[#This Row],[StdDev]]</f>
        <v>#N/A</v>
      </c>
      <c r="R3045" t="e">
        <f>TableOMP[[#This Row],[Avg]]+$U$2*TableOMP[[#This Row],[StdDev]]</f>
        <v>#N/A</v>
      </c>
      <c r="S3045" t="e">
        <f>IF(AND(TableOMP[[#This Row],[total_time]]&gt;=TableOMP[[#This Row],[Low]], TableOMP[[#This Row],[total_time]]&lt;=TableOMP[[#This Row],[High]]),1,0)</f>
        <v>#N/A</v>
      </c>
    </row>
    <row r="3046" spans="11:19" x14ac:dyDescent="0.25">
      <c r="K3046" t="str">
        <f t="shared" si="47"/>
        <v/>
      </c>
      <c r="N30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46" t="e">
        <f>VLOOKUP(TableOMP[[#This Row],[Label]],TableAvg[],2,FALSE)</f>
        <v>#N/A</v>
      </c>
      <c r="P3046" t="e">
        <f>VLOOKUP(TableOMP[[#This Row],[Label]],TableAvg[],3,FALSE)</f>
        <v>#N/A</v>
      </c>
      <c r="Q3046" t="e">
        <f>TableOMP[[#This Row],[Avg]]-$U$2*TableOMP[[#This Row],[StdDev]]</f>
        <v>#N/A</v>
      </c>
      <c r="R3046" t="e">
        <f>TableOMP[[#This Row],[Avg]]+$U$2*TableOMP[[#This Row],[StdDev]]</f>
        <v>#N/A</v>
      </c>
      <c r="S3046" t="e">
        <f>IF(AND(TableOMP[[#This Row],[total_time]]&gt;=TableOMP[[#This Row],[Low]], TableOMP[[#This Row],[total_time]]&lt;=TableOMP[[#This Row],[High]]),1,0)</f>
        <v>#N/A</v>
      </c>
    </row>
    <row r="3047" spans="11:19" x14ac:dyDescent="0.25">
      <c r="K3047" t="str">
        <f t="shared" si="47"/>
        <v/>
      </c>
      <c r="N30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47" t="e">
        <f>VLOOKUP(TableOMP[[#This Row],[Label]],TableAvg[],2,FALSE)</f>
        <v>#N/A</v>
      </c>
      <c r="P3047" t="e">
        <f>VLOOKUP(TableOMP[[#This Row],[Label]],TableAvg[],3,FALSE)</f>
        <v>#N/A</v>
      </c>
      <c r="Q3047" t="e">
        <f>TableOMP[[#This Row],[Avg]]-$U$2*TableOMP[[#This Row],[StdDev]]</f>
        <v>#N/A</v>
      </c>
      <c r="R3047" t="e">
        <f>TableOMP[[#This Row],[Avg]]+$U$2*TableOMP[[#This Row],[StdDev]]</f>
        <v>#N/A</v>
      </c>
      <c r="S3047" t="e">
        <f>IF(AND(TableOMP[[#This Row],[total_time]]&gt;=TableOMP[[#This Row],[Low]], TableOMP[[#This Row],[total_time]]&lt;=TableOMP[[#This Row],[High]]),1,0)</f>
        <v>#N/A</v>
      </c>
    </row>
    <row r="3048" spans="11:19" x14ac:dyDescent="0.25">
      <c r="K3048" t="str">
        <f t="shared" si="47"/>
        <v/>
      </c>
      <c r="N30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48" t="e">
        <f>VLOOKUP(TableOMP[[#This Row],[Label]],TableAvg[],2,FALSE)</f>
        <v>#N/A</v>
      </c>
      <c r="P3048" t="e">
        <f>VLOOKUP(TableOMP[[#This Row],[Label]],TableAvg[],3,FALSE)</f>
        <v>#N/A</v>
      </c>
      <c r="Q3048" t="e">
        <f>TableOMP[[#This Row],[Avg]]-$U$2*TableOMP[[#This Row],[StdDev]]</f>
        <v>#N/A</v>
      </c>
      <c r="R3048" t="e">
        <f>TableOMP[[#This Row],[Avg]]+$U$2*TableOMP[[#This Row],[StdDev]]</f>
        <v>#N/A</v>
      </c>
      <c r="S3048" t="e">
        <f>IF(AND(TableOMP[[#This Row],[total_time]]&gt;=TableOMP[[#This Row],[Low]], TableOMP[[#This Row],[total_time]]&lt;=TableOMP[[#This Row],[High]]),1,0)</f>
        <v>#N/A</v>
      </c>
    </row>
    <row r="3049" spans="11:19" x14ac:dyDescent="0.25">
      <c r="K3049" t="str">
        <f t="shared" si="47"/>
        <v/>
      </c>
      <c r="N30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49" t="e">
        <f>VLOOKUP(TableOMP[[#This Row],[Label]],TableAvg[],2,FALSE)</f>
        <v>#N/A</v>
      </c>
      <c r="P3049" t="e">
        <f>VLOOKUP(TableOMP[[#This Row],[Label]],TableAvg[],3,FALSE)</f>
        <v>#N/A</v>
      </c>
      <c r="Q3049" t="e">
        <f>TableOMP[[#This Row],[Avg]]-$U$2*TableOMP[[#This Row],[StdDev]]</f>
        <v>#N/A</v>
      </c>
      <c r="R3049" t="e">
        <f>TableOMP[[#This Row],[Avg]]+$U$2*TableOMP[[#This Row],[StdDev]]</f>
        <v>#N/A</v>
      </c>
      <c r="S3049" t="e">
        <f>IF(AND(TableOMP[[#This Row],[total_time]]&gt;=TableOMP[[#This Row],[Low]], TableOMP[[#This Row],[total_time]]&lt;=TableOMP[[#This Row],[High]]),1,0)</f>
        <v>#N/A</v>
      </c>
    </row>
    <row r="3050" spans="11:19" x14ac:dyDescent="0.25">
      <c r="K3050" t="str">
        <f t="shared" si="47"/>
        <v/>
      </c>
      <c r="N30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50" t="e">
        <f>VLOOKUP(TableOMP[[#This Row],[Label]],TableAvg[],2,FALSE)</f>
        <v>#N/A</v>
      </c>
      <c r="P3050" t="e">
        <f>VLOOKUP(TableOMP[[#This Row],[Label]],TableAvg[],3,FALSE)</f>
        <v>#N/A</v>
      </c>
      <c r="Q3050" t="e">
        <f>TableOMP[[#This Row],[Avg]]-$U$2*TableOMP[[#This Row],[StdDev]]</f>
        <v>#N/A</v>
      </c>
      <c r="R3050" t="e">
        <f>TableOMP[[#This Row],[Avg]]+$U$2*TableOMP[[#This Row],[StdDev]]</f>
        <v>#N/A</v>
      </c>
      <c r="S3050" t="e">
        <f>IF(AND(TableOMP[[#This Row],[total_time]]&gt;=TableOMP[[#This Row],[Low]], TableOMP[[#This Row],[total_time]]&lt;=TableOMP[[#This Row],[High]]),1,0)</f>
        <v>#N/A</v>
      </c>
    </row>
    <row r="3051" spans="11:19" x14ac:dyDescent="0.25">
      <c r="K3051" t="str">
        <f t="shared" si="47"/>
        <v/>
      </c>
      <c r="N30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51" t="e">
        <f>VLOOKUP(TableOMP[[#This Row],[Label]],TableAvg[],2,FALSE)</f>
        <v>#N/A</v>
      </c>
      <c r="P3051" t="e">
        <f>VLOOKUP(TableOMP[[#This Row],[Label]],TableAvg[],3,FALSE)</f>
        <v>#N/A</v>
      </c>
      <c r="Q3051" t="e">
        <f>TableOMP[[#This Row],[Avg]]-$U$2*TableOMP[[#This Row],[StdDev]]</f>
        <v>#N/A</v>
      </c>
      <c r="R3051" t="e">
        <f>TableOMP[[#This Row],[Avg]]+$U$2*TableOMP[[#This Row],[StdDev]]</f>
        <v>#N/A</v>
      </c>
      <c r="S3051" t="e">
        <f>IF(AND(TableOMP[[#This Row],[total_time]]&gt;=TableOMP[[#This Row],[Low]], TableOMP[[#This Row],[total_time]]&lt;=TableOMP[[#This Row],[High]]),1,0)</f>
        <v>#N/A</v>
      </c>
    </row>
    <row r="3052" spans="11:19" x14ac:dyDescent="0.25">
      <c r="K3052" t="str">
        <f t="shared" si="47"/>
        <v/>
      </c>
      <c r="N30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52" t="e">
        <f>VLOOKUP(TableOMP[[#This Row],[Label]],TableAvg[],2,FALSE)</f>
        <v>#N/A</v>
      </c>
      <c r="P3052" t="e">
        <f>VLOOKUP(TableOMP[[#This Row],[Label]],TableAvg[],3,FALSE)</f>
        <v>#N/A</v>
      </c>
      <c r="Q3052" t="e">
        <f>TableOMP[[#This Row],[Avg]]-$U$2*TableOMP[[#This Row],[StdDev]]</f>
        <v>#N/A</v>
      </c>
      <c r="R3052" t="e">
        <f>TableOMP[[#This Row],[Avg]]+$U$2*TableOMP[[#This Row],[StdDev]]</f>
        <v>#N/A</v>
      </c>
      <c r="S3052" t="e">
        <f>IF(AND(TableOMP[[#This Row],[total_time]]&gt;=TableOMP[[#This Row],[Low]], TableOMP[[#This Row],[total_time]]&lt;=TableOMP[[#This Row],[High]]),1,0)</f>
        <v>#N/A</v>
      </c>
    </row>
    <row r="3053" spans="11:19" x14ac:dyDescent="0.25">
      <c r="K3053" t="str">
        <f t="shared" si="47"/>
        <v/>
      </c>
      <c r="N30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53" t="e">
        <f>VLOOKUP(TableOMP[[#This Row],[Label]],TableAvg[],2,FALSE)</f>
        <v>#N/A</v>
      </c>
      <c r="P3053" t="e">
        <f>VLOOKUP(TableOMP[[#This Row],[Label]],TableAvg[],3,FALSE)</f>
        <v>#N/A</v>
      </c>
      <c r="Q3053" t="e">
        <f>TableOMP[[#This Row],[Avg]]-$U$2*TableOMP[[#This Row],[StdDev]]</f>
        <v>#N/A</v>
      </c>
      <c r="R3053" t="e">
        <f>TableOMP[[#This Row],[Avg]]+$U$2*TableOMP[[#This Row],[StdDev]]</f>
        <v>#N/A</v>
      </c>
      <c r="S3053" t="e">
        <f>IF(AND(TableOMP[[#This Row],[total_time]]&gt;=TableOMP[[#This Row],[Low]], TableOMP[[#This Row],[total_time]]&lt;=TableOMP[[#This Row],[High]]),1,0)</f>
        <v>#N/A</v>
      </c>
    </row>
    <row r="3054" spans="11:19" x14ac:dyDescent="0.25">
      <c r="K3054" t="str">
        <f t="shared" si="47"/>
        <v/>
      </c>
      <c r="N30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54" t="e">
        <f>VLOOKUP(TableOMP[[#This Row],[Label]],TableAvg[],2,FALSE)</f>
        <v>#N/A</v>
      </c>
      <c r="P3054" t="e">
        <f>VLOOKUP(TableOMP[[#This Row],[Label]],TableAvg[],3,FALSE)</f>
        <v>#N/A</v>
      </c>
      <c r="Q3054" t="e">
        <f>TableOMP[[#This Row],[Avg]]-$U$2*TableOMP[[#This Row],[StdDev]]</f>
        <v>#N/A</v>
      </c>
      <c r="R3054" t="e">
        <f>TableOMP[[#This Row],[Avg]]+$U$2*TableOMP[[#This Row],[StdDev]]</f>
        <v>#N/A</v>
      </c>
      <c r="S3054" t="e">
        <f>IF(AND(TableOMP[[#This Row],[total_time]]&gt;=TableOMP[[#This Row],[Low]], TableOMP[[#This Row],[total_time]]&lt;=TableOMP[[#This Row],[High]]),1,0)</f>
        <v>#N/A</v>
      </c>
    </row>
    <row r="3055" spans="11:19" x14ac:dyDescent="0.25">
      <c r="K3055" t="str">
        <f t="shared" si="47"/>
        <v/>
      </c>
      <c r="N30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55" t="e">
        <f>VLOOKUP(TableOMP[[#This Row],[Label]],TableAvg[],2,FALSE)</f>
        <v>#N/A</v>
      </c>
      <c r="P3055" t="e">
        <f>VLOOKUP(TableOMP[[#This Row],[Label]],TableAvg[],3,FALSE)</f>
        <v>#N/A</v>
      </c>
      <c r="Q3055" t="e">
        <f>TableOMP[[#This Row],[Avg]]-$U$2*TableOMP[[#This Row],[StdDev]]</f>
        <v>#N/A</v>
      </c>
      <c r="R3055" t="e">
        <f>TableOMP[[#This Row],[Avg]]+$U$2*TableOMP[[#This Row],[StdDev]]</f>
        <v>#N/A</v>
      </c>
      <c r="S3055" t="e">
        <f>IF(AND(TableOMP[[#This Row],[total_time]]&gt;=TableOMP[[#This Row],[Low]], TableOMP[[#This Row],[total_time]]&lt;=TableOMP[[#This Row],[High]]),1,0)</f>
        <v>#N/A</v>
      </c>
    </row>
    <row r="3056" spans="11:19" x14ac:dyDescent="0.25">
      <c r="K3056" t="str">
        <f t="shared" si="47"/>
        <v/>
      </c>
      <c r="N30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56" t="e">
        <f>VLOOKUP(TableOMP[[#This Row],[Label]],TableAvg[],2,FALSE)</f>
        <v>#N/A</v>
      </c>
      <c r="P3056" t="e">
        <f>VLOOKUP(TableOMP[[#This Row],[Label]],TableAvg[],3,FALSE)</f>
        <v>#N/A</v>
      </c>
      <c r="Q3056" t="e">
        <f>TableOMP[[#This Row],[Avg]]-$U$2*TableOMP[[#This Row],[StdDev]]</f>
        <v>#N/A</v>
      </c>
      <c r="R3056" t="e">
        <f>TableOMP[[#This Row],[Avg]]+$U$2*TableOMP[[#This Row],[StdDev]]</f>
        <v>#N/A</v>
      </c>
      <c r="S3056" t="e">
        <f>IF(AND(TableOMP[[#This Row],[total_time]]&gt;=TableOMP[[#This Row],[Low]], TableOMP[[#This Row],[total_time]]&lt;=TableOMP[[#This Row],[High]]),1,0)</f>
        <v>#N/A</v>
      </c>
    </row>
    <row r="3057" spans="11:19" x14ac:dyDescent="0.25">
      <c r="K3057" t="str">
        <f t="shared" si="47"/>
        <v/>
      </c>
      <c r="N30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57" t="e">
        <f>VLOOKUP(TableOMP[[#This Row],[Label]],TableAvg[],2,FALSE)</f>
        <v>#N/A</v>
      </c>
      <c r="P3057" t="e">
        <f>VLOOKUP(TableOMP[[#This Row],[Label]],TableAvg[],3,FALSE)</f>
        <v>#N/A</v>
      </c>
      <c r="Q3057" t="e">
        <f>TableOMP[[#This Row],[Avg]]-$U$2*TableOMP[[#This Row],[StdDev]]</f>
        <v>#N/A</v>
      </c>
      <c r="R3057" t="e">
        <f>TableOMP[[#This Row],[Avg]]+$U$2*TableOMP[[#This Row],[StdDev]]</f>
        <v>#N/A</v>
      </c>
      <c r="S3057" t="e">
        <f>IF(AND(TableOMP[[#This Row],[total_time]]&gt;=TableOMP[[#This Row],[Low]], TableOMP[[#This Row],[total_time]]&lt;=TableOMP[[#This Row],[High]]),1,0)</f>
        <v>#N/A</v>
      </c>
    </row>
    <row r="3058" spans="11:19" x14ac:dyDescent="0.25">
      <c r="K3058" t="str">
        <f t="shared" si="47"/>
        <v/>
      </c>
      <c r="N30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58" t="e">
        <f>VLOOKUP(TableOMP[[#This Row],[Label]],TableAvg[],2,FALSE)</f>
        <v>#N/A</v>
      </c>
      <c r="P3058" t="e">
        <f>VLOOKUP(TableOMP[[#This Row],[Label]],TableAvg[],3,FALSE)</f>
        <v>#N/A</v>
      </c>
      <c r="Q3058" t="e">
        <f>TableOMP[[#This Row],[Avg]]-$U$2*TableOMP[[#This Row],[StdDev]]</f>
        <v>#N/A</v>
      </c>
      <c r="R3058" t="e">
        <f>TableOMP[[#This Row],[Avg]]+$U$2*TableOMP[[#This Row],[StdDev]]</f>
        <v>#N/A</v>
      </c>
      <c r="S3058" t="e">
        <f>IF(AND(TableOMP[[#This Row],[total_time]]&gt;=TableOMP[[#This Row],[Low]], TableOMP[[#This Row],[total_time]]&lt;=TableOMP[[#This Row],[High]]),1,0)</f>
        <v>#N/A</v>
      </c>
    </row>
    <row r="3059" spans="11:19" x14ac:dyDescent="0.25">
      <c r="K3059" t="str">
        <f t="shared" si="47"/>
        <v/>
      </c>
      <c r="N30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59" t="e">
        <f>VLOOKUP(TableOMP[[#This Row],[Label]],TableAvg[],2,FALSE)</f>
        <v>#N/A</v>
      </c>
      <c r="P3059" t="e">
        <f>VLOOKUP(TableOMP[[#This Row],[Label]],TableAvg[],3,FALSE)</f>
        <v>#N/A</v>
      </c>
      <c r="Q3059" t="e">
        <f>TableOMP[[#This Row],[Avg]]-$U$2*TableOMP[[#This Row],[StdDev]]</f>
        <v>#N/A</v>
      </c>
      <c r="R3059" t="e">
        <f>TableOMP[[#This Row],[Avg]]+$U$2*TableOMP[[#This Row],[StdDev]]</f>
        <v>#N/A</v>
      </c>
      <c r="S3059" t="e">
        <f>IF(AND(TableOMP[[#This Row],[total_time]]&gt;=TableOMP[[#This Row],[Low]], TableOMP[[#This Row],[total_time]]&lt;=TableOMP[[#This Row],[High]]),1,0)</f>
        <v>#N/A</v>
      </c>
    </row>
    <row r="3060" spans="11:19" x14ac:dyDescent="0.25">
      <c r="K3060" t="str">
        <f t="shared" si="47"/>
        <v/>
      </c>
      <c r="N30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60" t="e">
        <f>VLOOKUP(TableOMP[[#This Row],[Label]],TableAvg[],2,FALSE)</f>
        <v>#N/A</v>
      </c>
      <c r="P3060" t="e">
        <f>VLOOKUP(TableOMP[[#This Row],[Label]],TableAvg[],3,FALSE)</f>
        <v>#N/A</v>
      </c>
      <c r="Q3060" t="e">
        <f>TableOMP[[#This Row],[Avg]]-$U$2*TableOMP[[#This Row],[StdDev]]</f>
        <v>#N/A</v>
      </c>
      <c r="R3060" t="e">
        <f>TableOMP[[#This Row],[Avg]]+$U$2*TableOMP[[#This Row],[StdDev]]</f>
        <v>#N/A</v>
      </c>
      <c r="S3060" t="e">
        <f>IF(AND(TableOMP[[#This Row],[total_time]]&gt;=TableOMP[[#This Row],[Low]], TableOMP[[#This Row],[total_time]]&lt;=TableOMP[[#This Row],[High]]),1,0)</f>
        <v>#N/A</v>
      </c>
    </row>
    <row r="3061" spans="11:19" x14ac:dyDescent="0.25">
      <c r="K3061" t="str">
        <f t="shared" si="47"/>
        <v/>
      </c>
      <c r="N30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61" t="e">
        <f>VLOOKUP(TableOMP[[#This Row],[Label]],TableAvg[],2,FALSE)</f>
        <v>#N/A</v>
      </c>
      <c r="P3061" t="e">
        <f>VLOOKUP(TableOMP[[#This Row],[Label]],TableAvg[],3,FALSE)</f>
        <v>#N/A</v>
      </c>
      <c r="Q3061" t="e">
        <f>TableOMP[[#This Row],[Avg]]-$U$2*TableOMP[[#This Row],[StdDev]]</f>
        <v>#N/A</v>
      </c>
      <c r="R3061" t="e">
        <f>TableOMP[[#This Row],[Avg]]+$U$2*TableOMP[[#This Row],[StdDev]]</f>
        <v>#N/A</v>
      </c>
      <c r="S3061" t="e">
        <f>IF(AND(TableOMP[[#This Row],[total_time]]&gt;=TableOMP[[#This Row],[Low]], TableOMP[[#This Row],[total_time]]&lt;=TableOMP[[#This Row],[High]]),1,0)</f>
        <v>#N/A</v>
      </c>
    </row>
    <row r="3062" spans="11:19" x14ac:dyDescent="0.25">
      <c r="K3062" t="str">
        <f t="shared" si="47"/>
        <v/>
      </c>
      <c r="N30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62" t="e">
        <f>VLOOKUP(TableOMP[[#This Row],[Label]],TableAvg[],2,FALSE)</f>
        <v>#N/A</v>
      </c>
      <c r="P3062" t="e">
        <f>VLOOKUP(TableOMP[[#This Row],[Label]],TableAvg[],3,FALSE)</f>
        <v>#N/A</v>
      </c>
      <c r="Q3062" t="e">
        <f>TableOMP[[#This Row],[Avg]]-$U$2*TableOMP[[#This Row],[StdDev]]</f>
        <v>#N/A</v>
      </c>
      <c r="R3062" t="e">
        <f>TableOMP[[#This Row],[Avg]]+$U$2*TableOMP[[#This Row],[StdDev]]</f>
        <v>#N/A</v>
      </c>
      <c r="S3062" t="e">
        <f>IF(AND(TableOMP[[#This Row],[total_time]]&gt;=TableOMP[[#This Row],[Low]], TableOMP[[#This Row],[total_time]]&lt;=TableOMP[[#This Row],[High]]),1,0)</f>
        <v>#N/A</v>
      </c>
    </row>
    <row r="3063" spans="11:19" x14ac:dyDescent="0.25">
      <c r="K3063" t="str">
        <f t="shared" si="47"/>
        <v/>
      </c>
      <c r="N30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63" t="e">
        <f>VLOOKUP(TableOMP[[#This Row],[Label]],TableAvg[],2,FALSE)</f>
        <v>#N/A</v>
      </c>
      <c r="P3063" t="e">
        <f>VLOOKUP(TableOMP[[#This Row],[Label]],TableAvg[],3,FALSE)</f>
        <v>#N/A</v>
      </c>
      <c r="Q3063" t="e">
        <f>TableOMP[[#This Row],[Avg]]-$U$2*TableOMP[[#This Row],[StdDev]]</f>
        <v>#N/A</v>
      </c>
      <c r="R3063" t="e">
        <f>TableOMP[[#This Row],[Avg]]+$U$2*TableOMP[[#This Row],[StdDev]]</f>
        <v>#N/A</v>
      </c>
      <c r="S3063" t="e">
        <f>IF(AND(TableOMP[[#This Row],[total_time]]&gt;=TableOMP[[#This Row],[Low]], TableOMP[[#This Row],[total_time]]&lt;=TableOMP[[#This Row],[High]]),1,0)</f>
        <v>#N/A</v>
      </c>
    </row>
    <row r="3064" spans="11:19" x14ac:dyDescent="0.25">
      <c r="K3064" t="str">
        <f t="shared" si="47"/>
        <v/>
      </c>
      <c r="N30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64" t="e">
        <f>VLOOKUP(TableOMP[[#This Row],[Label]],TableAvg[],2,FALSE)</f>
        <v>#N/A</v>
      </c>
      <c r="P3064" t="e">
        <f>VLOOKUP(TableOMP[[#This Row],[Label]],TableAvg[],3,FALSE)</f>
        <v>#N/A</v>
      </c>
      <c r="Q3064" t="e">
        <f>TableOMP[[#This Row],[Avg]]-$U$2*TableOMP[[#This Row],[StdDev]]</f>
        <v>#N/A</v>
      </c>
      <c r="R3064" t="e">
        <f>TableOMP[[#This Row],[Avg]]+$U$2*TableOMP[[#This Row],[StdDev]]</f>
        <v>#N/A</v>
      </c>
      <c r="S3064" t="e">
        <f>IF(AND(TableOMP[[#This Row],[total_time]]&gt;=TableOMP[[#This Row],[Low]], TableOMP[[#This Row],[total_time]]&lt;=TableOMP[[#This Row],[High]]),1,0)</f>
        <v>#N/A</v>
      </c>
    </row>
    <row r="3065" spans="11:19" x14ac:dyDescent="0.25">
      <c r="K3065" t="str">
        <f t="shared" si="47"/>
        <v/>
      </c>
      <c r="N30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65" t="e">
        <f>VLOOKUP(TableOMP[[#This Row],[Label]],TableAvg[],2,FALSE)</f>
        <v>#N/A</v>
      </c>
      <c r="P3065" t="e">
        <f>VLOOKUP(TableOMP[[#This Row],[Label]],TableAvg[],3,FALSE)</f>
        <v>#N/A</v>
      </c>
      <c r="Q3065" t="e">
        <f>TableOMP[[#This Row],[Avg]]-$U$2*TableOMP[[#This Row],[StdDev]]</f>
        <v>#N/A</v>
      </c>
      <c r="R3065" t="e">
        <f>TableOMP[[#This Row],[Avg]]+$U$2*TableOMP[[#This Row],[StdDev]]</f>
        <v>#N/A</v>
      </c>
      <c r="S3065" t="e">
        <f>IF(AND(TableOMP[[#This Row],[total_time]]&gt;=TableOMP[[#This Row],[Low]], TableOMP[[#This Row],[total_time]]&lt;=TableOMP[[#This Row],[High]]),1,0)</f>
        <v>#N/A</v>
      </c>
    </row>
    <row r="3066" spans="11:19" x14ac:dyDescent="0.25">
      <c r="K3066" t="str">
        <f t="shared" si="47"/>
        <v/>
      </c>
      <c r="N30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66" t="e">
        <f>VLOOKUP(TableOMP[[#This Row],[Label]],TableAvg[],2,FALSE)</f>
        <v>#N/A</v>
      </c>
      <c r="P3066" t="e">
        <f>VLOOKUP(TableOMP[[#This Row],[Label]],TableAvg[],3,FALSE)</f>
        <v>#N/A</v>
      </c>
      <c r="Q3066" t="e">
        <f>TableOMP[[#This Row],[Avg]]-$U$2*TableOMP[[#This Row],[StdDev]]</f>
        <v>#N/A</v>
      </c>
      <c r="R3066" t="e">
        <f>TableOMP[[#This Row],[Avg]]+$U$2*TableOMP[[#This Row],[StdDev]]</f>
        <v>#N/A</v>
      </c>
      <c r="S3066" t="e">
        <f>IF(AND(TableOMP[[#This Row],[total_time]]&gt;=TableOMP[[#This Row],[Low]], TableOMP[[#This Row],[total_time]]&lt;=TableOMP[[#This Row],[High]]),1,0)</f>
        <v>#N/A</v>
      </c>
    </row>
    <row r="3067" spans="11:19" x14ac:dyDescent="0.25">
      <c r="K3067" t="str">
        <f t="shared" si="47"/>
        <v/>
      </c>
      <c r="N30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67" t="e">
        <f>VLOOKUP(TableOMP[[#This Row],[Label]],TableAvg[],2,FALSE)</f>
        <v>#N/A</v>
      </c>
      <c r="P3067" t="e">
        <f>VLOOKUP(TableOMP[[#This Row],[Label]],TableAvg[],3,FALSE)</f>
        <v>#N/A</v>
      </c>
      <c r="Q3067" t="e">
        <f>TableOMP[[#This Row],[Avg]]-$U$2*TableOMP[[#This Row],[StdDev]]</f>
        <v>#N/A</v>
      </c>
      <c r="R3067" t="e">
        <f>TableOMP[[#This Row],[Avg]]+$U$2*TableOMP[[#This Row],[StdDev]]</f>
        <v>#N/A</v>
      </c>
      <c r="S3067" t="e">
        <f>IF(AND(TableOMP[[#This Row],[total_time]]&gt;=TableOMP[[#This Row],[Low]], TableOMP[[#This Row],[total_time]]&lt;=TableOMP[[#This Row],[High]]),1,0)</f>
        <v>#N/A</v>
      </c>
    </row>
    <row r="3068" spans="11:19" x14ac:dyDescent="0.25">
      <c r="K3068" t="str">
        <f t="shared" si="47"/>
        <v/>
      </c>
      <c r="N30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68" t="e">
        <f>VLOOKUP(TableOMP[[#This Row],[Label]],TableAvg[],2,FALSE)</f>
        <v>#N/A</v>
      </c>
      <c r="P3068" t="e">
        <f>VLOOKUP(TableOMP[[#This Row],[Label]],TableAvg[],3,FALSE)</f>
        <v>#N/A</v>
      </c>
      <c r="Q3068" t="e">
        <f>TableOMP[[#This Row],[Avg]]-$U$2*TableOMP[[#This Row],[StdDev]]</f>
        <v>#N/A</v>
      </c>
      <c r="R3068" t="e">
        <f>TableOMP[[#This Row],[Avg]]+$U$2*TableOMP[[#This Row],[StdDev]]</f>
        <v>#N/A</v>
      </c>
      <c r="S3068" t="e">
        <f>IF(AND(TableOMP[[#This Row],[total_time]]&gt;=TableOMP[[#This Row],[Low]], TableOMP[[#This Row],[total_time]]&lt;=TableOMP[[#This Row],[High]]),1,0)</f>
        <v>#N/A</v>
      </c>
    </row>
    <row r="3069" spans="11:19" x14ac:dyDescent="0.25">
      <c r="K3069" t="str">
        <f t="shared" si="47"/>
        <v/>
      </c>
      <c r="N30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69" t="e">
        <f>VLOOKUP(TableOMP[[#This Row],[Label]],TableAvg[],2,FALSE)</f>
        <v>#N/A</v>
      </c>
      <c r="P3069" t="e">
        <f>VLOOKUP(TableOMP[[#This Row],[Label]],TableAvg[],3,FALSE)</f>
        <v>#N/A</v>
      </c>
      <c r="Q3069" t="e">
        <f>TableOMP[[#This Row],[Avg]]-$U$2*TableOMP[[#This Row],[StdDev]]</f>
        <v>#N/A</v>
      </c>
      <c r="R3069" t="e">
        <f>TableOMP[[#This Row],[Avg]]+$U$2*TableOMP[[#This Row],[StdDev]]</f>
        <v>#N/A</v>
      </c>
      <c r="S3069" t="e">
        <f>IF(AND(TableOMP[[#This Row],[total_time]]&gt;=TableOMP[[#This Row],[Low]], TableOMP[[#This Row],[total_time]]&lt;=TableOMP[[#This Row],[High]]),1,0)</f>
        <v>#N/A</v>
      </c>
    </row>
    <row r="3070" spans="11:19" x14ac:dyDescent="0.25">
      <c r="K3070" t="str">
        <f t="shared" si="47"/>
        <v/>
      </c>
      <c r="N30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70" t="e">
        <f>VLOOKUP(TableOMP[[#This Row],[Label]],TableAvg[],2,FALSE)</f>
        <v>#N/A</v>
      </c>
      <c r="P3070" t="e">
        <f>VLOOKUP(TableOMP[[#This Row],[Label]],TableAvg[],3,FALSE)</f>
        <v>#N/A</v>
      </c>
      <c r="Q3070" t="e">
        <f>TableOMP[[#This Row],[Avg]]-$U$2*TableOMP[[#This Row],[StdDev]]</f>
        <v>#N/A</v>
      </c>
      <c r="R3070" t="e">
        <f>TableOMP[[#This Row],[Avg]]+$U$2*TableOMP[[#This Row],[StdDev]]</f>
        <v>#N/A</v>
      </c>
      <c r="S3070" t="e">
        <f>IF(AND(TableOMP[[#This Row],[total_time]]&gt;=TableOMP[[#This Row],[Low]], TableOMP[[#This Row],[total_time]]&lt;=TableOMP[[#This Row],[High]]),1,0)</f>
        <v>#N/A</v>
      </c>
    </row>
    <row r="3071" spans="11:19" x14ac:dyDescent="0.25">
      <c r="K3071" t="str">
        <f t="shared" si="47"/>
        <v/>
      </c>
      <c r="N30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71" t="e">
        <f>VLOOKUP(TableOMP[[#This Row],[Label]],TableAvg[],2,FALSE)</f>
        <v>#N/A</v>
      </c>
      <c r="P3071" t="e">
        <f>VLOOKUP(TableOMP[[#This Row],[Label]],TableAvg[],3,FALSE)</f>
        <v>#N/A</v>
      </c>
      <c r="Q3071" t="e">
        <f>TableOMP[[#This Row],[Avg]]-$U$2*TableOMP[[#This Row],[StdDev]]</f>
        <v>#N/A</v>
      </c>
      <c r="R3071" t="e">
        <f>TableOMP[[#This Row],[Avg]]+$U$2*TableOMP[[#This Row],[StdDev]]</f>
        <v>#N/A</v>
      </c>
      <c r="S3071" t="e">
        <f>IF(AND(TableOMP[[#This Row],[total_time]]&gt;=TableOMP[[#This Row],[Low]], TableOMP[[#This Row],[total_time]]&lt;=TableOMP[[#This Row],[High]]),1,0)</f>
        <v>#N/A</v>
      </c>
    </row>
    <row r="3072" spans="11:19" x14ac:dyDescent="0.25">
      <c r="K3072" t="str">
        <f t="shared" si="47"/>
        <v/>
      </c>
      <c r="N30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72" t="e">
        <f>VLOOKUP(TableOMP[[#This Row],[Label]],TableAvg[],2,FALSE)</f>
        <v>#N/A</v>
      </c>
      <c r="P3072" t="e">
        <f>VLOOKUP(TableOMP[[#This Row],[Label]],TableAvg[],3,FALSE)</f>
        <v>#N/A</v>
      </c>
      <c r="Q3072" t="e">
        <f>TableOMP[[#This Row],[Avg]]-$U$2*TableOMP[[#This Row],[StdDev]]</f>
        <v>#N/A</v>
      </c>
      <c r="R3072" t="e">
        <f>TableOMP[[#This Row],[Avg]]+$U$2*TableOMP[[#This Row],[StdDev]]</f>
        <v>#N/A</v>
      </c>
      <c r="S3072" t="e">
        <f>IF(AND(TableOMP[[#This Row],[total_time]]&gt;=TableOMP[[#This Row],[Low]], TableOMP[[#This Row],[total_time]]&lt;=TableOMP[[#This Row],[High]]),1,0)</f>
        <v>#N/A</v>
      </c>
    </row>
    <row r="3073" spans="11:19" x14ac:dyDescent="0.25">
      <c r="K3073" t="str">
        <f t="shared" si="47"/>
        <v/>
      </c>
      <c r="N30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73" t="e">
        <f>VLOOKUP(TableOMP[[#This Row],[Label]],TableAvg[],2,FALSE)</f>
        <v>#N/A</v>
      </c>
      <c r="P3073" t="e">
        <f>VLOOKUP(TableOMP[[#This Row],[Label]],TableAvg[],3,FALSE)</f>
        <v>#N/A</v>
      </c>
      <c r="Q3073" t="e">
        <f>TableOMP[[#This Row],[Avg]]-$U$2*TableOMP[[#This Row],[StdDev]]</f>
        <v>#N/A</v>
      </c>
      <c r="R3073" t="e">
        <f>TableOMP[[#This Row],[Avg]]+$U$2*TableOMP[[#This Row],[StdDev]]</f>
        <v>#N/A</v>
      </c>
      <c r="S3073" t="e">
        <f>IF(AND(TableOMP[[#This Row],[total_time]]&gt;=TableOMP[[#This Row],[Low]], TableOMP[[#This Row],[total_time]]&lt;=TableOMP[[#This Row],[High]]),1,0)</f>
        <v>#N/A</v>
      </c>
    </row>
    <row r="3074" spans="11:19" x14ac:dyDescent="0.25">
      <c r="K3074" t="str">
        <f t="shared" si="47"/>
        <v/>
      </c>
      <c r="N30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74" t="e">
        <f>VLOOKUP(TableOMP[[#This Row],[Label]],TableAvg[],2,FALSE)</f>
        <v>#N/A</v>
      </c>
      <c r="P3074" t="e">
        <f>VLOOKUP(TableOMP[[#This Row],[Label]],TableAvg[],3,FALSE)</f>
        <v>#N/A</v>
      </c>
      <c r="Q3074" t="e">
        <f>TableOMP[[#This Row],[Avg]]-$U$2*TableOMP[[#This Row],[StdDev]]</f>
        <v>#N/A</v>
      </c>
      <c r="R3074" t="e">
        <f>TableOMP[[#This Row],[Avg]]+$U$2*TableOMP[[#This Row],[StdDev]]</f>
        <v>#N/A</v>
      </c>
      <c r="S3074" t="e">
        <f>IF(AND(TableOMP[[#This Row],[total_time]]&gt;=TableOMP[[#This Row],[Low]], TableOMP[[#This Row],[total_time]]&lt;=TableOMP[[#This Row],[High]]),1,0)</f>
        <v>#N/A</v>
      </c>
    </row>
    <row r="3075" spans="11:19" x14ac:dyDescent="0.25">
      <c r="K3075" t="str">
        <f t="shared" ref="K3075:K3138" si="48">MID(M3075,22,1)</f>
        <v/>
      </c>
      <c r="N30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75" t="e">
        <f>VLOOKUP(TableOMP[[#This Row],[Label]],TableAvg[],2,FALSE)</f>
        <v>#N/A</v>
      </c>
      <c r="P3075" t="e">
        <f>VLOOKUP(TableOMP[[#This Row],[Label]],TableAvg[],3,FALSE)</f>
        <v>#N/A</v>
      </c>
      <c r="Q3075" t="e">
        <f>TableOMP[[#This Row],[Avg]]-$U$2*TableOMP[[#This Row],[StdDev]]</f>
        <v>#N/A</v>
      </c>
      <c r="R3075" t="e">
        <f>TableOMP[[#This Row],[Avg]]+$U$2*TableOMP[[#This Row],[StdDev]]</f>
        <v>#N/A</v>
      </c>
      <c r="S3075" t="e">
        <f>IF(AND(TableOMP[[#This Row],[total_time]]&gt;=TableOMP[[#This Row],[Low]], TableOMP[[#This Row],[total_time]]&lt;=TableOMP[[#This Row],[High]]),1,0)</f>
        <v>#N/A</v>
      </c>
    </row>
    <row r="3076" spans="11:19" x14ac:dyDescent="0.25">
      <c r="K3076" t="str">
        <f t="shared" si="48"/>
        <v/>
      </c>
      <c r="N30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76" t="e">
        <f>VLOOKUP(TableOMP[[#This Row],[Label]],TableAvg[],2,FALSE)</f>
        <v>#N/A</v>
      </c>
      <c r="P3076" t="e">
        <f>VLOOKUP(TableOMP[[#This Row],[Label]],TableAvg[],3,FALSE)</f>
        <v>#N/A</v>
      </c>
      <c r="Q3076" t="e">
        <f>TableOMP[[#This Row],[Avg]]-$U$2*TableOMP[[#This Row],[StdDev]]</f>
        <v>#N/A</v>
      </c>
      <c r="R3076" t="e">
        <f>TableOMP[[#This Row],[Avg]]+$U$2*TableOMP[[#This Row],[StdDev]]</f>
        <v>#N/A</v>
      </c>
      <c r="S3076" t="e">
        <f>IF(AND(TableOMP[[#This Row],[total_time]]&gt;=TableOMP[[#This Row],[Low]], TableOMP[[#This Row],[total_time]]&lt;=TableOMP[[#This Row],[High]]),1,0)</f>
        <v>#N/A</v>
      </c>
    </row>
    <row r="3077" spans="11:19" x14ac:dyDescent="0.25">
      <c r="K3077" t="str">
        <f t="shared" si="48"/>
        <v/>
      </c>
      <c r="N30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77" t="e">
        <f>VLOOKUP(TableOMP[[#This Row],[Label]],TableAvg[],2,FALSE)</f>
        <v>#N/A</v>
      </c>
      <c r="P3077" t="e">
        <f>VLOOKUP(TableOMP[[#This Row],[Label]],TableAvg[],3,FALSE)</f>
        <v>#N/A</v>
      </c>
      <c r="Q3077" t="e">
        <f>TableOMP[[#This Row],[Avg]]-$U$2*TableOMP[[#This Row],[StdDev]]</f>
        <v>#N/A</v>
      </c>
      <c r="R3077" t="e">
        <f>TableOMP[[#This Row],[Avg]]+$U$2*TableOMP[[#This Row],[StdDev]]</f>
        <v>#N/A</v>
      </c>
      <c r="S3077" t="e">
        <f>IF(AND(TableOMP[[#This Row],[total_time]]&gt;=TableOMP[[#This Row],[Low]], TableOMP[[#This Row],[total_time]]&lt;=TableOMP[[#This Row],[High]]),1,0)</f>
        <v>#N/A</v>
      </c>
    </row>
    <row r="3078" spans="11:19" x14ac:dyDescent="0.25">
      <c r="K3078" t="str">
        <f t="shared" si="48"/>
        <v/>
      </c>
      <c r="N30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78" t="e">
        <f>VLOOKUP(TableOMP[[#This Row],[Label]],TableAvg[],2,FALSE)</f>
        <v>#N/A</v>
      </c>
      <c r="P3078" t="e">
        <f>VLOOKUP(TableOMP[[#This Row],[Label]],TableAvg[],3,FALSE)</f>
        <v>#N/A</v>
      </c>
      <c r="Q3078" t="e">
        <f>TableOMP[[#This Row],[Avg]]-$U$2*TableOMP[[#This Row],[StdDev]]</f>
        <v>#N/A</v>
      </c>
      <c r="R3078" t="e">
        <f>TableOMP[[#This Row],[Avg]]+$U$2*TableOMP[[#This Row],[StdDev]]</f>
        <v>#N/A</v>
      </c>
      <c r="S3078" t="e">
        <f>IF(AND(TableOMP[[#This Row],[total_time]]&gt;=TableOMP[[#This Row],[Low]], TableOMP[[#This Row],[total_time]]&lt;=TableOMP[[#This Row],[High]]),1,0)</f>
        <v>#N/A</v>
      </c>
    </row>
    <row r="3079" spans="11:19" x14ac:dyDescent="0.25">
      <c r="K3079" t="str">
        <f t="shared" si="48"/>
        <v/>
      </c>
      <c r="N30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79" t="e">
        <f>VLOOKUP(TableOMP[[#This Row],[Label]],TableAvg[],2,FALSE)</f>
        <v>#N/A</v>
      </c>
      <c r="P3079" t="e">
        <f>VLOOKUP(TableOMP[[#This Row],[Label]],TableAvg[],3,FALSE)</f>
        <v>#N/A</v>
      </c>
      <c r="Q3079" t="e">
        <f>TableOMP[[#This Row],[Avg]]-$U$2*TableOMP[[#This Row],[StdDev]]</f>
        <v>#N/A</v>
      </c>
      <c r="R3079" t="e">
        <f>TableOMP[[#This Row],[Avg]]+$U$2*TableOMP[[#This Row],[StdDev]]</f>
        <v>#N/A</v>
      </c>
      <c r="S3079" t="e">
        <f>IF(AND(TableOMP[[#This Row],[total_time]]&gt;=TableOMP[[#This Row],[Low]], TableOMP[[#This Row],[total_time]]&lt;=TableOMP[[#This Row],[High]]),1,0)</f>
        <v>#N/A</v>
      </c>
    </row>
    <row r="3080" spans="11:19" x14ac:dyDescent="0.25">
      <c r="K3080" t="str">
        <f t="shared" si="48"/>
        <v/>
      </c>
      <c r="N30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80" t="e">
        <f>VLOOKUP(TableOMP[[#This Row],[Label]],TableAvg[],2,FALSE)</f>
        <v>#N/A</v>
      </c>
      <c r="P3080" t="e">
        <f>VLOOKUP(TableOMP[[#This Row],[Label]],TableAvg[],3,FALSE)</f>
        <v>#N/A</v>
      </c>
      <c r="Q3080" t="e">
        <f>TableOMP[[#This Row],[Avg]]-$U$2*TableOMP[[#This Row],[StdDev]]</f>
        <v>#N/A</v>
      </c>
      <c r="R3080" t="e">
        <f>TableOMP[[#This Row],[Avg]]+$U$2*TableOMP[[#This Row],[StdDev]]</f>
        <v>#N/A</v>
      </c>
      <c r="S3080" t="e">
        <f>IF(AND(TableOMP[[#This Row],[total_time]]&gt;=TableOMP[[#This Row],[Low]], TableOMP[[#This Row],[total_time]]&lt;=TableOMP[[#This Row],[High]]),1,0)</f>
        <v>#N/A</v>
      </c>
    </row>
    <row r="3081" spans="11:19" x14ac:dyDescent="0.25">
      <c r="K3081" t="str">
        <f t="shared" si="48"/>
        <v/>
      </c>
      <c r="N30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81" t="e">
        <f>VLOOKUP(TableOMP[[#This Row],[Label]],TableAvg[],2,FALSE)</f>
        <v>#N/A</v>
      </c>
      <c r="P3081" t="e">
        <f>VLOOKUP(TableOMP[[#This Row],[Label]],TableAvg[],3,FALSE)</f>
        <v>#N/A</v>
      </c>
      <c r="Q3081" t="e">
        <f>TableOMP[[#This Row],[Avg]]-$U$2*TableOMP[[#This Row],[StdDev]]</f>
        <v>#N/A</v>
      </c>
      <c r="R3081" t="e">
        <f>TableOMP[[#This Row],[Avg]]+$U$2*TableOMP[[#This Row],[StdDev]]</f>
        <v>#N/A</v>
      </c>
      <c r="S3081" t="e">
        <f>IF(AND(TableOMP[[#This Row],[total_time]]&gt;=TableOMP[[#This Row],[Low]], TableOMP[[#This Row],[total_time]]&lt;=TableOMP[[#This Row],[High]]),1,0)</f>
        <v>#N/A</v>
      </c>
    </row>
    <row r="3082" spans="11:19" x14ac:dyDescent="0.25">
      <c r="K3082" t="str">
        <f t="shared" si="48"/>
        <v/>
      </c>
      <c r="N30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82" t="e">
        <f>VLOOKUP(TableOMP[[#This Row],[Label]],TableAvg[],2,FALSE)</f>
        <v>#N/A</v>
      </c>
      <c r="P3082" t="e">
        <f>VLOOKUP(TableOMP[[#This Row],[Label]],TableAvg[],3,FALSE)</f>
        <v>#N/A</v>
      </c>
      <c r="Q3082" t="e">
        <f>TableOMP[[#This Row],[Avg]]-$U$2*TableOMP[[#This Row],[StdDev]]</f>
        <v>#N/A</v>
      </c>
      <c r="R3082" t="e">
        <f>TableOMP[[#This Row],[Avg]]+$U$2*TableOMP[[#This Row],[StdDev]]</f>
        <v>#N/A</v>
      </c>
      <c r="S3082" t="e">
        <f>IF(AND(TableOMP[[#This Row],[total_time]]&gt;=TableOMP[[#This Row],[Low]], TableOMP[[#This Row],[total_time]]&lt;=TableOMP[[#This Row],[High]]),1,0)</f>
        <v>#N/A</v>
      </c>
    </row>
    <row r="3083" spans="11:19" x14ac:dyDescent="0.25">
      <c r="K3083" t="str">
        <f t="shared" si="48"/>
        <v/>
      </c>
      <c r="N30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83" t="e">
        <f>VLOOKUP(TableOMP[[#This Row],[Label]],TableAvg[],2,FALSE)</f>
        <v>#N/A</v>
      </c>
      <c r="P3083" t="e">
        <f>VLOOKUP(TableOMP[[#This Row],[Label]],TableAvg[],3,FALSE)</f>
        <v>#N/A</v>
      </c>
      <c r="Q3083" t="e">
        <f>TableOMP[[#This Row],[Avg]]-$U$2*TableOMP[[#This Row],[StdDev]]</f>
        <v>#N/A</v>
      </c>
      <c r="R3083" t="e">
        <f>TableOMP[[#This Row],[Avg]]+$U$2*TableOMP[[#This Row],[StdDev]]</f>
        <v>#N/A</v>
      </c>
      <c r="S3083" t="e">
        <f>IF(AND(TableOMP[[#This Row],[total_time]]&gt;=TableOMP[[#This Row],[Low]], TableOMP[[#This Row],[total_time]]&lt;=TableOMP[[#This Row],[High]]),1,0)</f>
        <v>#N/A</v>
      </c>
    </row>
    <row r="3084" spans="11:19" x14ac:dyDescent="0.25">
      <c r="K3084" t="str">
        <f t="shared" si="48"/>
        <v/>
      </c>
      <c r="N30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84" t="e">
        <f>VLOOKUP(TableOMP[[#This Row],[Label]],TableAvg[],2,FALSE)</f>
        <v>#N/A</v>
      </c>
      <c r="P3084" t="e">
        <f>VLOOKUP(TableOMP[[#This Row],[Label]],TableAvg[],3,FALSE)</f>
        <v>#N/A</v>
      </c>
      <c r="Q3084" t="e">
        <f>TableOMP[[#This Row],[Avg]]-$U$2*TableOMP[[#This Row],[StdDev]]</f>
        <v>#N/A</v>
      </c>
      <c r="R3084" t="e">
        <f>TableOMP[[#This Row],[Avg]]+$U$2*TableOMP[[#This Row],[StdDev]]</f>
        <v>#N/A</v>
      </c>
      <c r="S3084" t="e">
        <f>IF(AND(TableOMP[[#This Row],[total_time]]&gt;=TableOMP[[#This Row],[Low]], TableOMP[[#This Row],[total_time]]&lt;=TableOMP[[#This Row],[High]]),1,0)</f>
        <v>#N/A</v>
      </c>
    </row>
    <row r="3085" spans="11:19" x14ac:dyDescent="0.25">
      <c r="K3085" t="str">
        <f t="shared" si="48"/>
        <v/>
      </c>
      <c r="N30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85" t="e">
        <f>VLOOKUP(TableOMP[[#This Row],[Label]],TableAvg[],2,FALSE)</f>
        <v>#N/A</v>
      </c>
      <c r="P3085" t="e">
        <f>VLOOKUP(TableOMP[[#This Row],[Label]],TableAvg[],3,FALSE)</f>
        <v>#N/A</v>
      </c>
      <c r="Q3085" t="e">
        <f>TableOMP[[#This Row],[Avg]]-$U$2*TableOMP[[#This Row],[StdDev]]</f>
        <v>#N/A</v>
      </c>
      <c r="R3085" t="e">
        <f>TableOMP[[#This Row],[Avg]]+$U$2*TableOMP[[#This Row],[StdDev]]</f>
        <v>#N/A</v>
      </c>
      <c r="S3085" t="e">
        <f>IF(AND(TableOMP[[#This Row],[total_time]]&gt;=TableOMP[[#This Row],[Low]], TableOMP[[#This Row],[total_time]]&lt;=TableOMP[[#This Row],[High]]),1,0)</f>
        <v>#N/A</v>
      </c>
    </row>
    <row r="3086" spans="11:19" x14ac:dyDescent="0.25">
      <c r="K3086" t="str">
        <f t="shared" si="48"/>
        <v/>
      </c>
      <c r="N30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86" t="e">
        <f>VLOOKUP(TableOMP[[#This Row],[Label]],TableAvg[],2,FALSE)</f>
        <v>#N/A</v>
      </c>
      <c r="P3086" t="e">
        <f>VLOOKUP(TableOMP[[#This Row],[Label]],TableAvg[],3,FALSE)</f>
        <v>#N/A</v>
      </c>
      <c r="Q3086" t="e">
        <f>TableOMP[[#This Row],[Avg]]-$U$2*TableOMP[[#This Row],[StdDev]]</f>
        <v>#N/A</v>
      </c>
      <c r="R3086" t="e">
        <f>TableOMP[[#This Row],[Avg]]+$U$2*TableOMP[[#This Row],[StdDev]]</f>
        <v>#N/A</v>
      </c>
      <c r="S3086" t="e">
        <f>IF(AND(TableOMP[[#This Row],[total_time]]&gt;=TableOMP[[#This Row],[Low]], TableOMP[[#This Row],[total_time]]&lt;=TableOMP[[#This Row],[High]]),1,0)</f>
        <v>#N/A</v>
      </c>
    </row>
    <row r="3087" spans="11:19" x14ac:dyDescent="0.25">
      <c r="K3087" t="str">
        <f t="shared" si="48"/>
        <v/>
      </c>
      <c r="N30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87" t="e">
        <f>VLOOKUP(TableOMP[[#This Row],[Label]],TableAvg[],2,FALSE)</f>
        <v>#N/A</v>
      </c>
      <c r="P3087" t="e">
        <f>VLOOKUP(TableOMP[[#This Row],[Label]],TableAvg[],3,FALSE)</f>
        <v>#N/A</v>
      </c>
      <c r="Q3087" t="e">
        <f>TableOMP[[#This Row],[Avg]]-$U$2*TableOMP[[#This Row],[StdDev]]</f>
        <v>#N/A</v>
      </c>
      <c r="R3087" t="e">
        <f>TableOMP[[#This Row],[Avg]]+$U$2*TableOMP[[#This Row],[StdDev]]</f>
        <v>#N/A</v>
      </c>
      <c r="S3087" t="e">
        <f>IF(AND(TableOMP[[#This Row],[total_time]]&gt;=TableOMP[[#This Row],[Low]], TableOMP[[#This Row],[total_time]]&lt;=TableOMP[[#This Row],[High]]),1,0)</f>
        <v>#N/A</v>
      </c>
    </row>
    <row r="3088" spans="11:19" x14ac:dyDescent="0.25">
      <c r="K3088" t="str">
        <f t="shared" si="48"/>
        <v/>
      </c>
      <c r="N30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88" t="e">
        <f>VLOOKUP(TableOMP[[#This Row],[Label]],TableAvg[],2,FALSE)</f>
        <v>#N/A</v>
      </c>
      <c r="P3088" t="e">
        <f>VLOOKUP(TableOMP[[#This Row],[Label]],TableAvg[],3,FALSE)</f>
        <v>#N/A</v>
      </c>
      <c r="Q3088" t="e">
        <f>TableOMP[[#This Row],[Avg]]-$U$2*TableOMP[[#This Row],[StdDev]]</f>
        <v>#N/A</v>
      </c>
      <c r="R3088" t="e">
        <f>TableOMP[[#This Row],[Avg]]+$U$2*TableOMP[[#This Row],[StdDev]]</f>
        <v>#N/A</v>
      </c>
      <c r="S3088" t="e">
        <f>IF(AND(TableOMP[[#This Row],[total_time]]&gt;=TableOMP[[#This Row],[Low]], TableOMP[[#This Row],[total_time]]&lt;=TableOMP[[#This Row],[High]]),1,0)</f>
        <v>#N/A</v>
      </c>
    </row>
    <row r="3089" spans="11:19" x14ac:dyDescent="0.25">
      <c r="K3089" t="str">
        <f t="shared" si="48"/>
        <v/>
      </c>
      <c r="N30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89" t="e">
        <f>VLOOKUP(TableOMP[[#This Row],[Label]],TableAvg[],2,FALSE)</f>
        <v>#N/A</v>
      </c>
      <c r="P3089" t="e">
        <f>VLOOKUP(TableOMP[[#This Row],[Label]],TableAvg[],3,FALSE)</f>
        <v>#N/A</v>
      </c>
      <c r="Q3089" t="e">
        <f>TableOMP[[#This Row],[Avg]]-$U$2*TableOMP[[#This Row],[StdDev]]</f>
        <v>#N/A</v>
      </c>
      <c r="R3089" t="e">
        <f>TableOMP[[#This Row],[Avg]]+$U$2*TableOMP[[#This Row],[StdDev]]</f>
        <v>#N/A</v>
      </c>
      <c r="S3089" t="e">
        <f>IF(AND(TableOMP[[#This Row],[total_time]]&gt;=TableOMP[[#This Row],[Low]], TableOMP[[#This Row],[total_time]]&lt;=TableOMP[[#This Row],[High]]),1,0)</f>
        <v>#N/A</v>
      </c>
    </row>
    <row r="3090" spans="11:19" x14ac:dyDescent="0.25">
      <c r="K3090" t="str">
        <f t="shared" si="48"/>
        <v/>
      </c>
      <c r="N30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90" t="e">
        <f>VLOOKUP(TableOMP[[#This Row],[Label]],TableAvg[],2,FALSE)</f>
        <v>#N/A</v>
      </c>
      <c r="P3090" t="e">
        <f>VLOOKUP(TableOMP[[#This Row],[Label]],TableAvg[],3,FALSE)</f>
        <v>#N/A</v>
      </c>
      <c r="Q3090" t="e">
        <f>TableOMP[[#This Row],[Avg]]-$U$2*TableOMP[[#This Row],[StdDev]]</f>
        <v>#N/A</v>
      </c>
      <c r="R3090" t="e">
        <f>TableOMP[[#This Row],[Avg]]+$U$2*TableOMP[[#This Row],[StdDev]]</f>
        <v>#N/A</v>
      </c>
      <c r="S3090" t="e">
        <f>IF(AND(TableOMP[[#This Row],[total_time]]&gt;=TableOMP[[#This Row],[Low]], TableOMP[[#This Row],[total_time]]&lt;=TableOMP[[#This Row],[High]]),1,0)</f>
        <v>#N/A</v>
      </c>
    </row>
    <row r="3091" spans="11:19" x14ac:dyDescent="0.25">
      <c r="K3091" t="str">
        <f t="shared" si="48"/>
        <v/>
      </c>
      <c r="N30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91" t="e">
        <f>VLOOKUP(TableOMP[[#This Row],[Label]],TableAvg[],2,FALSE)</f>
        <v>#N/A</v>
      </c>
      <c r="P3091" t="e">
        <f>VLOOKUP(TableOMP[[#This Row],[Label]],TableAvg[],3,FALSE)</f>
        <v>#N/A</v>
      </c>
      <c r="Q3091" t="e">
        <f>TableOMP[[#This Row],[Avg]]-$U$2*TableOMP[[#This Row],[StdDev]]</f>
        <v>#N/A</v>
      </c>
      <c r="R3091" t="e">
        <f>TableOMP[[#This Row],[Avg]]+$U$2*TableOMP[[#This Row],[StdDev]]</f>
        <v>#N/A</v>
      </c>
      <c r="S3091" t="e">
        <f>IF(AND(TableOMP[[#This Row],[total_time]]&gt;=TableOMP[[#This Row],[Low]], TableOMP[[#This Row],[total_time]]&lt;=TableOMP[[#This Row],[High]]),1,0)</f>
        <v>#N/A</v>
      </c>
    </row>
    <row r="3092" spans="11:19" x14ac:dyDescent="0.25">
      <c r="K3092" t="str">
        <f t="shared" si="48"/>
        <v/>
      </c>
      <c r="N30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92" t="e">
        <f>VLOOKUP(TableOMP[[#This Row],[Label]],TableAvg[],2,FALSE)</f>
        <v>#N/A</v>
      </c>
      <c r="P3092" t="e">
        <f>VLOOKUP(TableOMP[[#This Row],[Label]],TableAvg[],3,FALSE)</f>
        <v>#N/A</v>
      </c>
      <c r="Q3092" t="e">
        <f>TableOMP[[#This Row],[Avg]]-$U$2*TableOMP[[#This Row],[StdDev]]</f>
        <v>#N/A</v>
      </c>
      <c r="R3092" t="e">
        <f>TableOMP[[#This Row],[Avg]]+$U$2*TableOMP[[#This Row],[StdDev]]</f>
        <v>#N/A</v>
      </c>
      <c r="S3092" t="e">
        <f>IF(AND(TableOMP[[#This Row],[total_time]]&gt;=TableOMP[[#This Row],[Low]], TableOMP[[#This Row],[total_time]]&lt;=TableOMP[[#This Row],[High]]),1,0)</f>
        <v>#N/A</v>
      </c>
    </row>
    <row r="3093" spans="11:19" x14ac:dyDescent="0.25">
      <c r="K3093" t="str">
        <f t="shared" si="48"/>
        <v/>
      </c>
      <c r="N30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93" t="e">
        <f>VLOOKUP(TableOMP[[#This Row],[Label]],TableAvg[],2,FALSE)</f>
        <v>#N/A</v>
      </c>
      <c r="P3093" t="e">
        <f>VLOOKUP(TableOMP[[#This Row],[Label]],TableAvg[],3,FALSE)</f>
        <v>#N/A</v>
      </c>
      <c r="Q3093" t="e">
        <f>TableOMP[[#This Row],[Avg]]-$U$2*TableOMP[[#This Row],[StdDev]]</f>
        <v>#N/A</v>
      </c>
      <c r="R3093" t="e">
        <f>TableOMP[[#This Row],[Avg]]+$U$2*TableOMP[[#This Row],[StdDev]]</f>
        <v>#N/A</v>
      </c>
      <c r="S3093" t="e">
        <f>IF(AND(TableOMP[[#This Row],[total_time]]&gt;=TableOMP[[#This Row],[Low]], TableOMP[[#This Row],[total_time]]&lt;=TableOMP[[#This Row],[High]]),1,0)</f>
        <v>#N/A</v>
      </c>
    </row>
    <row r="3094" spans="11:19" x14ac:dyDescent="0.25">
      <c r="K3094" t="str">
        <f t="shared" si="48"/>
        <v/>
      </c>
      <c r="N30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94" t="e">
        <f>VLOOKUP(TableOMP[[#This Row],[Label]],TableAvg[],2,FALSE)</f>
        <v>#N/A</v>
      </c>
      <c r="P3094" t="e">
        <f>VLOOKUP(TableOMP[[#This Row],[Label]],TableAvg[],3,FALSE)</f>
        <v>#N/A</v>
      </c>
      <c r="Q3094" t="e">
        <f>TableOMP[[#This Row],[Avg]]-$U$2*TableOMP[[#This Row],[StdDev]]</f>
        <v>#N/A</v>
      </c>
      <c r="R3094" t="e">
        <f>TableOMP[[#This Row],[Avg]]+$U$2*TableOMP[[#This Row],[StdDev]]</f>
        <v>#N/A</v>
      </c>
      <c r="S3094" t="e">
        <f>IF(AND(TableOMP[[#This Row],[total_time]]&gt;=TableOMP[[#This Row],[Low]], TableOMP[[#This Row],[total_time]]&lt;=TableOMP[[#This Row],[High]]),1,0)</f>
        <v>#N/A</v>
      </c>
    </row>
    <row r="3095" spans="11:19" x14ac:dyDescent="0.25">
      <c r="K3095" t="str">
        <f t="shared" si="48"/>
        <v/>
      </c>
      <c r="N30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95" t="e">
        <f>VLOOKUP(TableOMP[[#This Row],[Label]],TableAvg[],2,FALSE)</f>
        <v>#N/A</v>
      </c>
      <c r="P3095" t="e">
        <f>VLOOKUP(TableOMP[[#This Row],[Label]],TableAvg[],3,FALSE)</f>
        <v>#N/A</v>
      </c>
      <c r="Q3095" t="e">
        <f>TableOMP[[#This Row],[Avg]]-$U$2*TableOMP[[#This Row],[StdDev]]</f>
        <v>#N/A</v>
      </c>
      <c r="R3095" t="e">
        <f>TableOMP[[#This Row],[Avg]]+$U$2*TableOMP[[#This Row],[StdDev]]</f>
        <v>#N/A</v>
      </c>
      <c r="S3095" t="e">
        <f>IF(AND(TableOMP[[#This Row],[total_time]]&gt;=TableOMP[[#This Row],[Low]], TableOMP[[#This Row],[total_time]]&lt;=TableOMP[[#This Row],[High]]),1,0)</f>
        <v>#N/A</v>
      </c>
    </row>
    <row r="3096" spans="11:19" x14ac:dyDescent="0.25">
      <c r="K3096" t="str">
        <f t="shared" si="48"/>
        <v/>
      </c>
      <c r="N30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96" t="e">
        <f>VLOOKUP(TableOMP[[#This Row],[Label]],TableAvg[],2,FALSE)</f>
        <v>#N/A</v>
      </c>
      <c r="P3096" t="e">
        <f>VLOOKUP(TableOMP[[#This Row],[Label]],TableAvg[],3,FALSE)</f>
        <v>#N/A</v>
      </c>
      <c r="Q3096" t="e">
        <f>TableOMP[[#This Row],[Avg]]-$U$2*TableOMP[[#This Row],[StdDev]]</f>
        <v>#N/A</v>
      </c>
      <c r="R3096" t="e">
        <f>TableOMP[[#This Row],[Avg]]+$U$2*TableOMP[[#This Row],[StdDev]]</f>
        <v>#N/A</v>
      </c>
      <c r="S3096" t="e">
        <f>IF(AND(TableOMP[[#This Row],[total_time]]&gt;=TableOMP[[#This Row],[Low]], TableOMP[[#This Row],[total_time]]&lt;=TableOMP[[#This Row],[High]]),1,0)</f>
        <v>#N/A</v>
      </c>
    </row>
    <row r="3097" spans="11:19" x14ac:dyDescent="0.25">
      <c r="K3097" t="str">
        <f t="shared" si="48"/>
        <v/>
      </c>
      <c r="N30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97" t="e">
        <f>VLOOKUP(TableOMP[[#This Row],[Label]],TableAvg[],2,FALSE)</f>
        <v>#N/A</v>
      </c>
      <c r="P3097" t="e">
        <f>VLOOKUP(TableOMP[[#This Row],[Label]],TableAvg[],3,FALSE)</f>
        <v>#N/A</v>
      </c>
      <c r="Q3097" t="e">
        <f>TableOMP[[#This Row],[Avg]]-$U$2*TableOMP[[#This Row],[StdDev]]</f>
        <v>#N/A</v>
      </c>
      <c r="R3097" t="e">
        <f>TableOMP[[#This Row],[Avg]]+$U$2*TableOMP[[#This Row],[StdDev]]</f>
        <v>#N/A</v>
      </c>
      <c r="S3097" t="e">
        <f>IF(AND(TableOMP[[#This Row],[total_time]]&gt;=TableOMP[[#This Row],[Low]], TableOMP[[#This Row],[total_time]]&lt;=TableOMP[[#This Row],[High]]),1,0)</f>
        <v>#N/A</v>
      </c>
    </row>
    <row r="3098" spans="11:19" x14ac:dyDescent="0.25">
      <c r="K3098" t="str">
        <f t="shared" si="48"/>
        <v/>
      </c>
      <c r="N30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98" t="e">
        <f>VLOOKUP(TableOMP[[#This Row],[Label]],TableAvg[],2,FALSE)</f>
        <v>#N/A</v>
      </c>
      <c r="P3098" t="e">
        <f>VLOOKUP(TableOMP[[#This Row],[Label]],TableAvg[],3,FALSE)</f>
        <v>#N/A</v>
      </c>
      <c r="Q3098" t="e">
        <f>TableOMP[[#This Row],[Avg]]-$U$2*TableOMP[[#This Row],[StdDev]]</f>
        <v>#N/A</v>
      </c>
      <c r="R3098" t="e">
        <f>TableOMP[[#This Row],[Avg]]+$U$2*TableOMP[[#This Row],[StdDev]]</f>
        <v>#N/A</v>
      </c>
      <c r="S3098" t="e">
        <f>IF(AND(TableOMP[[#This Row],[total_time]]&gt;=TableOMP[[#This Row],[Low]], TableOMP[[#This Row],[total_time]]&lt;=TableOMP[[#This Row],[High]]),1,0)</f>
        <v>#N/A</v>
      </c>
    </row>
    <row r="3099" spans="11:19" x14ac:dyDescent="0.25">
      <c r="K3099" t="str">
        <f t="shared" si="48"/>
        <v/>
      </c>
      <c r="N30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099" t="e">
        <f>VLOOKUP(TableOMP[[#This Row],[Label]],TableAvg[],2,FALSE)</f>
        <v>#N/A</v>
      </c>
      <c r="P3099" t="e">
        <f>VLOOKUP(TableOMP[[#This Row],[Label]],TableAvg[],3,FALSE)</f>
        <v>#N/A</v>
      </c>
      <c r="Q3099" t="e">
        <f>TableOMP[[#This Row],[Avg]]-$U$2*TableOMP[[#This Row],[StdDev]]</f>
        <v>#N/A</v>
      </c>
      <c r="R3099" t="e">
        <f>TableOMP[[#This Row],[Avg]]+$U$2*TableOMP[[#This Row],[StdDev]]</f>
        <v>#N/A</v>
      </c>
      <c r="S3099" t="e">
        <f>IF(AND(TableOMP[[#This Row],[total_time]]&gt;=TableOMP[[#This Row],[Low]], TableOMP[[#This Row],[total_time]]&lt;=TableOMP[[#This Row],[High]]),1,0)</f>
        <v>#N/A</v>
      </c>
    </row>
    <row r="3100" spans="11:19" x14ac:dyDescent="0.25">
      <c r="K3100" t="str">
        <f t="shared" si="48"/>
        <v/>
      </c>
      <c r="N31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00" t="e">
        <f>VLOOKUP(TableOMP[[#This Row],[Label]],TableAvg[],2,FALSE)</f>
        <v>#N/A</v>
      </c>
      <c r="P3100" t="e">
        <f>VLOOKUP(TableOMP[[#This Row],[Label]],TableAvg[],3,FALSE)</f>
        <v>#N/A</v>
      </c>
      <c r="Q3100" t="e">
        <f>TableOMP[[#This Row],[Avg]]-$U$2*TableOMP[[#This Row],[StdDev]]</f>
        <v>#N/A</v>
      </c>
      <c r="R3100" t="e">
        <f>TableOMP[[#This Row],[Avg]]+$U$2*TableOMP[[#This Row],[StdDev]]</f>
        <v>#N/A</v>
      </c>
      <c r="S3100" t="e">
        <f>IF(AND(TableOMP[[#This Row],[total_time]]&gt;=TableOMP[[#This Row],[Low]], TableOMP[[#This Row],[total_time]]&lt;=TableOMP[[#This Row],[High]]),1,0)</f>
        <v>#N/A</v>
      </c>
    </row>
    <row r="3101" spans="11:19" x14ac:dyDescent="0.25">
      <c r="K3101" t="str">
        <f t="shared" si="48"/>
        <v/>
      </c>
      <c r="N31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01" t="e">
        <f>VLOOKUP(TableOMP[[#This Row],[Label]],TableAvg[],2,FALSE)</f>
        <v>#N/A</v>
      </c>
      <c r="P3101" t="e">
        <f>VLOOKUP(TableOMP[[#This Row],[Label]],TableAvg[],3,FALSE)</f>
        <v>#N/A</v>
      </c>
      <c r="Q3101" t="e">
        <f>TableOMP[[#This Row],[Avg]]-$U$2*TableOMP[[#This Row],[StdDev]]</f>
        <v>#N/A</v>
      </c>
      <c r="R3101" t="e">
        <f>TableOMP[[#This Row],[Avg]]+$U$2*TableOMP[[#This Row],[StdDev]]</f>
        <v>#N/A</v>
      </c>
      <c r="S3101" t="e">
        <f>IF(AND(TableOMP[[#This Row],[total_time]]&gt;=TableOMP[[#This Row],[Low]], TableOMP[[#This Row],[total_time]]&lt;=TableOMP[[#This Row],[High]]),1,0)</f>
        <v>#N/A</v>
      </c>
    </row>
    <row r="3102" spans="11:19" x14ac:dyDescent="0.25">
      <c r="K3102" t="str">
        <f t="shared" si="48"/>
        <v/>
      </c>
      <c r="N31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02" t="e">
        <f>VLOOKUP(TableOMP[[#This Row],[Label]],TableAvg[],2,FALSE)</f>
        <v>#N/A</v>
      </c>
      <c r="P3102" t="e">
        <f>VLOOKUP(TableOMP[[#This Row],[Label]],TableAvg[],3,FALSE)</f>
        <v>#N/A</v>
      </c>
      <c r="Q3102" t="e">
        <f>TableOMP[[#This Row],[Avg]]-$U$2*TableOMP[[#This Row],[StdDev]]</f>
        <v>#N/A</v>
      </c>
      <c r="R3102" t="e">
        <f>TableOMP[[#This Row],[Avg]]+$U$2*TableOMP[[#This Row],[StdDev]]</f>
        <v>#N/A</v>
      </c>
      <c r="S3102" t="e">
        <f>IF(AND(TableOMP[[#This Row],[total_time]]&gt;=TableOMP[[#This Row],[Low]], TableOMP[[#This Row],[total_time]]&lt;=TableOMP[[#This Row],[High]]),1,0)</f>
        <v>#N/A</v>
      </c>
    </row>
    <row r="3103" spans="11:19" x14ac:dyDescent="0.25">
      <c r="K3103" t="str">
        <f t="shared" si="48"/>
        <v/>
      </c>
      <c r="N31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03" t="e">
        <f>VLOOKUP(TableOMP[[#This Row],[Label]],TableAvg[],2,FALSE)</f>
        <v>#N/A</v>
      </c>
      <c r="P3103" t="e">
        <f>VLOOKUP(TableOMP[[#This Row],[Label]],TableAvg[],3,FALSE)</f>
        <v>#N/A</v>
      </c>
      <c r="Q3103" t="e">
        <f>TableOMP[[#This Row],[Avg]]-$U$2*TableOMP[[#This Row],[StdDev]]</f>
        <v>#N/A</v>
      </c>
      <c r="R3103" t="e">
        <f>TableOMP[[#This Row],[Avg]]+$U$2*TableOMP[[#This Row],[StdDev]]</f>
        <v>#N/A</v>
      </c>
      <c r="S3103" t="e">
        <f>IF(AND(TableOMP[[#This Row],[total_time]]&gt;=TableOMP[[#This Row],[Low]], TableOMP[[#This Row],[total_time]]&lt;=TableOMP[[#This Row],[High]]),1,0)</f>
        <v>#N/A</v>
      </c>
    </row>
    <row r="3104" spans="11:19" x14ac:dyDescent="0.25">
      <c r="K3104" t="str">
        <f t="shared" si="48"/>
        <v/>
      </c>
      <c r="N31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04" t="e">
        <f>VLOOKUP(TableOMP[[#This Row],[Label]],TableAvg[],2,FALSE)</f>
        <v>#N/A</v>
      </c>
      <c r="P3104" t="e">
        <f>VLOOKUP(TableOMP[[#This Row],[Label]],TableAvg[],3,FALSE)</f>
        <v>#N/A</v>
      </c>
      <c r="Q3104" t="e">
        <f>TableOMP[[#This Row],[Avg]]-$U$2*TableOMP[[#This Row],[StdDev]]</f>
        <v>#N/A</v>
      </c>
      <c r="R3104" t="e">
        <f>TableOMP[[#This Row],[Avg]]+$U$2*TableOMP[[#This Row],[StdDev]]</f>
        <v>#N/A</v>
      </c>
      <c r="S3104" t="e">
        <f>IF(AND(TableOMP[[#This Row],[total_time]]&gt;=TableOMP[[#This Row],[Low]], TableOMP[[#This Row],[total_time]]&lt;=TableOMP[[#This Row],[High]]),1,0)</f>
        <v>#N/A</v>
      </c>
    </row>
    <row r="3105" spans="11:19" x14ac:dyDescent="0.25">
      <c r="K3105" t="str">
        <f t="shared" si="48"/>
        <v/>
      </c>
      <c r="N31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05" t="e">
        <f>VLOOKUP(TableOMP[[#This Row],[Label]],TableAvg[],2,FALSE)</f>
        <v>#N/A</v>
      </c>
      <c r="P3105" t="e">
        <f>VLOOKUP(TableOMP[[#This Row],[Label]],TableAvg[],3,FALSE)</f>
        <v>#N/A</v>
      </c>
      <c r="Q3105" t="e">
        <f>TableOMP[[#This Row],[Avg]]-$U$2*TableOMP[[#This Row],[StdDev]]</f>
        <v>#N/A</v>
      </c>
      <c r="R3105" t="e">
        <f>TableOMP[[#This Row],[Avg]]+$U$2*TableOMP[[#This Row],[StdDev]]</f>
        <v>#N/A</v>
      </c>
      <c r="S3105" t="e">
        <f>IF(AND(TableOMP[[#This Row],[total_time]]&gt;=TableOMP[[#This Row],[Low]], TableOMP[[#This Row],[total_time]]&lt;=TableOMP[[#This Row],[High]]),1,0)</f>
        <v>#N/A</v>
      </c>
    </row>
    <row r="3106" spans="11:19" x14ac:dyDescent="0.25">
      <c r="K3106" t="str">
        <f t="shared" si="48"/>
        <v/>
      </c>
      <c r="N31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06" t="e">
        <f>VLOOKUP(TableOMP[[#This Row],[Label]],TableAvg[],2,FALSE)</f>
        <v>#N/A</v>
      </c>
      <c r="P3106" t="e">
        <f>VLOOKUP(TableOMP[[#This Row],[Label]],TableAvg[],3,FALSE)</f>
        <v>#N/A</v>
      </c>
      <c r="Q3106" t="e">
        <f>TableOMP[[#This Row],[Avg]]-$U$2*TableOMP[[#This Row],[StdDev]]</f>
        <v>#N/A</v>
      </c>
      <c r="R3106" t="e">
        <f>TableOMP[[#This Row],[Avg]]+$U$2*TableOMP[[#This Row],[StdDev]]</f>
        <v>#N/A</v>
      </c>
      <c r="S3106" t="e">
        <f>IF(AND(TableOMP[[#This Row],[total_time]]&gt;=TableOMP[[#This Row],[Low]], TableOMP[[#This Row],[total_time]]&lt;=TableOMP[[#This Row],[High]]),1,0)</f>
        <v>#N/A</v>
      </c>
    </row>
    <row r="3107" spans="11:19" x14ac:dyDescent="0.25">
      <c r="K3107" t="str">
        <f t="shared" si="48"/>
        <v/>
      </c>
      <c r="N31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07" t="e">
        <f>VLOOKUP(TableOMP[[#This Row],[Label]],TableAvg[],2,FALSE)</f>
        <v>#N/A</v>
      </c>
      <c r="P3107" t="e">
        <f>VLOOKUP(TableOMP[[#This Row],[Label]],TableAvg[],3,FALSE)</f>
        <v>#N/A</v>
      </c>
      <c r="Q3107" t="e">
        <f>TableOMP[[#This Row],[Avg]]-$U$2*TableOMP[[#This Row],[StdDev]]</f>
        <v>#N/A</v>
      </c>
      <c r="R3107" t="e">
        <f>TableOMP[[#This Row],[Avg]]+$U$2*TableOMP[[#This Row],[StdDev]]</f>
        <v>#N/A</v>
      </c>
      <c r="S3107" t="e">
        <f>IF(AND(TableOMP[[#This Row],[total_time]]&gt;=TableOMP[[#This Row],[Low]], TableOMP[[#This Row],[total_time]]&lt;=TableOMP[[#This Row],[High]]),1,0)</f>
        <v>#N/A</v>
      </c>
    </row>
    <row r="3108" spans="11:19" x14ac:dyDescent="0.25">
      <c r="K3108" t="str">
        <f t="shared" si="48"/>
        <v/>
      </c>
      <c r="N31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08" t="e">
        <f>VLOOKUP(TableOMP[[#This Row],[Label]],TableAvg[],2,FALSE)</f>
        <v>#N/A</v>
      </c>
      <c r="P3108" t="e">
        <f>VLOOKUP(TableOMP[[#This Row],[Label]],TableAvg[],3,FALSE)</f>
        <v>#N/A</v>
      </c>
      <c r="Q3108" t="e">
        <f>TableOMP[[#This Row],[Avg]]-$U$2*TableOMP[[#This Row],[StdDev]]</f>
        <v>#N/A</v>
      </c>
      <c r="R3108" t="e">
        <f>TableOMP[[#This Row],[Avg]]+$U$2*TableOMP[[#This Row],[StdDev]]</f>
        <v>#N/A</v>
      </c>
      <c r="S3108" t="e">
        <f>IF(AND(TableOMP[[#This Row],[total_time]]&gt;=TableOMP[[#This Row],[Low]], TableOMP[[#This Row],[total_time]]&lt;=TableOMP[[#This Row],[High]]),1,0)</f>
        <v>#N/A</v>
      </c>
    </row>
    <row r="3109" spans="11:19" x14ac:dyDescent="0.25">
      <c r="K3109" t="str">
        <f t="shared" si="48"/>
        <v/>
      </c>
      <c r="N31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09" t="e">
        <f>VLOOKUP(TableOMP[[#This Row],[Label]],TableAvg[],2,FALSE)</f>
        <v>#N/A</v>
      </c>
      <c r="P3109" t="e">
        <f>VLOOKUP(TableOMP[[#This Row],[Label]],TableAvg[],3,FALSE)</f>
        <v>#N/A</v>
      </c>
      <c r="Q3109" t="e">
        <f>TableOMP[[#This Row],[Avg]]-$U$2*TableOMP[[#This Row],[StdDev]]</f>
        <v>#N/A</v>
      </c>
      <c r="R3109" t="e">
        <f>TableOMP[[#This Row],[Avg]]+$U$2*TableOMP[[#This Row],[StdDev]]</f>
        <v>#N/A</v>
      </c>
      <c r="S3109" t="e">
        <f>IF(AND(TableOMP[[#This Row],[total_time]]&gt;=TableOMP[[#This Row],[Low]], TableOMP[[#This Row],[total_time]]&lt;=TableOMP[[#This Row],[High]]),1,0)</f>
        <v>#N/A</v>
      </c>
    </row>
    <row r="3110" spans="11:19" x14ac:dyDescent="0.25">
      <c r="K3110" t="str">
        <f t="shared" si="48"/>
        <v/>
      </c>
      <c r="N31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10" t="e">
        <f>VLOOKUP(TableOMP[[#This Row],[Label]],TableAvg[],2,FALSE)</f>
        <v>#N/A</v>
      </c>
      <c r="P3110" t="e">
        <f>VLOOKUP(TableOMP[[#This Row],[Label]],TableAvg[],3,FALSE)</f>
        <v>#N/A</v>
      </c>
      <c r="Q3110" t="e">
        <f>TableOMP[[#This Row],[Avg]]-$U$2*TableOMP[[#This Row],[StdDev]]</f>
        <v>#N/A</v>
      </c>
      <c r="R3110" t="e">
        <f>TableOMP[[#This Row],[Avg]]+$U$2*TableOMP[[#This Row],[StdDev]]</f>
        <v>#N/A</v>
      </c>
      <c r="S3110" t="e">
        <f>IF(AND(TableOMP[[#This Row],[total_time]]&gt;=TableOMP[[#This Row],[Low]], TableOMP[[#This Row],[total_time]]&lt;=TableOMP[[#This Row],[High]]),1,0)</f>
        <v>#N/A</v>
      </c>
    </row>
    <row r="3111" spans="11:19" x14ac:dyDescent="0.25">
      <c r="K3111" t="str">
        <f t="shared" si="48"/>
        <v/>
      </c>
      <c r="N31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11" t="e">
        <f>VLOOKUP(TableOMP[[#This Row],[Label]],TableAvg[],2,FALSE)</f>
        <v>#N/A</v>
      </c>
      <c r="P3111" t="e">
        <f>VLOOKUP(TableOMP[[#This Row],[Label]],TableAvg[],3,FALSE)</f>
        <v>#N/A</v>
      </c>
      <c r="Q3111" t="e">
        <f>TableOMP[[#This Row],[Avg]]-$U$2*TableOMP[[#This Row],[StdDev]]</f>
        <v>#N/A</v>
      </c>
      <c r="R3111" t="e">
        <f>TableOMP[[#This Row],[Avg]]+$U$2*TableOMP[[#This Row],[StdDev]]</f>
        <v>#N/A</v>
      </c>
      <c r="S3111" t="e">
        <f>IF(AND(TableOMP[[#This Row],[total_time]]&gt;=TableOMP[[#This Row],[Low]], TableOMP[[#This Row],[total_time]]&lt;=TableOMP[[#This Row],[High]]),1,0)</f>
        <v>#N/A</v>
      </c>
    </row>
    <row r="3112" spans="11:19" x14ac:dyDescent="0.25">
      <c r="K3112" t="str">
        <f t="shared" si="48"/>
        <v/>
      </c>
      <c r="N31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12" t="e">
        <f>VLOOKUP(TableOMP[[#This Row],[Label]],TableAvg[],2,FALSE)</f>
        <v>#N/A</v>
      </c>
      <c r="P3112" t="e">
        <f>VLOOKUP(TableOMP[[#This Row],[Label]],TableAvg[],3,FALSE)</f>
        <v>#N/A</v>
      </c>
      <c r="Q3112" t="e">
        <f>TableOMP[[#This Row],[Avg]]-$U$2*TableOMP[[#This Row],[StdDev]]</f>
        <v>#N/A</v>
      </c>
      <c r="R3112" t="e">
        <f>TableOMP[[#This Row],[Avg]]+$U$2*TableOMP[[#This Row],[StdDev]]</f>
        <v>#N/A</v>
      </c>
      <c r="S3112" t="e">
        <f>IF(AND(TableOMP[[#This Row],[total_time]]&gt;=TableOMP[[#This Row],[Low]], TableOMP[[#This Row],[total_time]]&lt;=TableOMP[[#This Row],[High]]),1,0)</f>
        <v>#N/A</v>
      </c>
    </row>
    <row r="3113" spans="11:19" x14ac:dyDescent="0.25">
      <c r="K3113" t="str">
        <f t="shared" si="48"/>
        <v/>
      </c>
      <c r="N31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13" t="e">
        <f>VLOOKUP(TableOMP[[#This Row],[Label]],TableAvg[],2,FALSE)</f>
        <v>#N/A</v>
      </c>
      <c r="P3113" t="e">
        <f>VLOOKUP(TableOMP[[#This Row],[Label]],TableAvg[],3,FALSE)</f>
        <v>#N/A</v>
      </c>
      <c r="Q3113" t="e">
        <f>TableOMP[[#This Row],[Avg]]-$U$2*TableOMP[[#This Row],[StdDev]]</f>
        <v>#N/A</v>
      </c>
      <c r="R3113" t="e">
        <f>TableOMP[[#This Row],[Avg]]+$U$2*TableOMP[[#This Row],[StdDev]]</f>
        <v>#N/A</v>
      </c>
      <c r="S3113" t="e">
        <f>IF(AND(TableOMP[[#This Row],[total_time]]&gt;=TableOMP[[#This Row],[Low]], TableOMP[[#This Row],[total_time]]&lt;=TableOMP[[#This Row],[High]]),1,0)</f>
        <v>#N/A</v>
      </c>
    </row>
    <row r="3114" spans="11:19" x14ac:dyDescent="0.25">
      <c r="K3114" t="str">
        <f t="shared" si="48"/>
        <v/>
      </c>
      <c r="N31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14" t="e">
        <f>VLOOKUP(TableOMP[[#This Row],[Label]],TableAvg[],2,FALSE)</f>
        <v>#N/A</v>
      </c>
      <c r="P3114" t="e">
        <f>VLOOKUP(TableOMP[[#This Row],[Label]],TableAvg[],3,FALSE)</f>
        <v>#N/A</v>
      </c>
      <c r="Q3114" t="e">
        <f>TableOMP[[#This Row],[Avg]]-$U$2*TableOMP[[#This Row],[StdDev]]</f>
        <v>#N/A</v>
      </c>
      <c r="R3114" t="e">
        <f>TableOMP[[#This Row],[Avg]]+$U$2*TableOMP[[#This Row],[StdDev]]</f>
        <v>#N/A</v>
      </c>
      <c r="S3114" t="e">
        <f>IF(AND(TableOMP[[#This Row],[total_time]]&gt;=TableOMP[[#This Row],[Low]], TableOMP[[#This Row],[total_time]]&lt;=TableOMP[[#This Row],[High]]),1,0)</f>
        <v>#N/A</v>
      </c>
    </row>
    <row r="3115" spans="11:19" x14ac:dyDescent="0.25">
      <c r="K3115" t="str">
        <f t="shared" si="48"/>
        <v/>
      </c>
      <c r="N31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15" t="e">
        <f>VLOOKUP(TableOMP[[#This Row],[Label]],TableAvg[],2,FALSE)</f>
        <v>#N/A</v>
      </c>
      <c r="P3115" t="e">
        <f>VLOOKUP(TableOMP[[#This Row],[Label]],TableAvg[],3,FALSE)</f>
        <v>#N/A</v>
      </c>
      <c r="Q3115" t="e">
        <f>TableOMP[[#This Row],[Avg]]-$U$2*TableOMP[[#This Row],[StdDev]]</f>
        <v>#N/A</v>
      </c>
      <c r="R3115" t="e">
        <f>TableOMP[[#This Row],[Avg]]+$U$2*TableOMP[[#This Row],[StdDev]]</f>
        <v>#N/A</v>
      </c>
      <c r="S3115" t="e">
        <f>IF(AND(TableOMP[[#This Row],[total_time]]&gt;=TableOMP[[#This Row],[Low]], TableOMP[[#This Row],[total_time]]&lt;=TableOMP[[#This Row],[High]]),1,0)</f>
        <v>#N/A</v>
      </c>
    </row>
    <row r="3116" spans="11:19" x14ac:dyDescent="0.25">
      <c r="K3116" t="str">
        <f t="shared" si="48"/>
        <v/>
      </c>
      <c r="N31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16" t="e">
        <f>VLOOKUP(TableOMP[[#This Row],[Label]],TableAvg[],2,FALSE)</f>
        <v>#N/A</v>
      </c>
      <c r="P3116" t="e">
        <f>VLOOKUP(TableOMP[[#This Row],[Label]],TableAvg[],3,FALSE)</f>
        <v>#N/A</v>
      </c>
      <c r="Q3116" t="e">
        <f>TableOMP[[#This Row],[Avg]]-$U$2*TableOMP[[#This Row],[StdDev]]</f>
        <v>#N/A</v>
      </c>
      <c r="R3116" t="e">
        <f>TableOMP[[#This Row],[Avg]]+$U$2*TableOMP[[#This Row],[StdDev]]</f>
        <v>#N/A</v>
      </c>
      <c r="S3116" t="e">
        <f>IF(AND(TableOMP[[#This Row],[total_time]]&gt;=TableOMP[[#This Row],[Low]], TableOMP[[#This Row],[total_time]]&lt;=TableOMP[[#This Row],[High]]),1,0)</f>
        <v>#N/A</v>
      </c>
    </row>
    <row r="3117" spans="11:19" x14ac:dyDescent="0.25">
      <c r="K3117" t="str">
        <f t="shared" si="48"/>
        <v/>
      </c>
      <c r="N31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17" t="e">
        <f>VLOOKUP(TableOMP[[#This Row],[Label]],TableAvg[],2,FALSE)</f>
        <v>#N/A</v>
      </c>
      <c r="P3117" t="e">
        <f>VLOOKUP(TableOMP[[#This Row],[Label]],TableAvg[],3,FALSE)</f>
        <v>#N/A</v>
      </c>
      <c r="Q3117" t="e">
        <f>TableOMP[[#This Row],[Avg]]-$U$2*TableOMP[[#This Row],[StdDev]]</f>
        <v>#N/A</v>
      </c>
      <c r="R3117" t="e">
        <f>TableOMP[[#This Row],[Avg]]+$U$2*TableOMP[[#This Row],[StdDev]]</f>
        <v>#N/A</v>
      </c>
      <c r="S3117" t="e">
        <f>IF(AND(TableOMP[[#This Row],[total_time]]&gt;=TableOMP[[#This Row],[Low]], TableOMP[[#This Row],[total_time]]&lt;=TableOMP[[#This Row],[High]]),1,0)</f>
        <v>#N/A</v>
      </c>
    </row>
    <row r="3118" spans="11:19" x14ac:dyDescent="0.25">
      <c r="K3118" t="str">
        <f t="shared" si="48"/>
        <v/>
      </c>
      <c r="N31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18" t="e">
        <f>VLOOKUP(TableOMP[[#This Row],[Label]],TableAvg[],2,FALSE)</f>
        <v>#N/A</v>
      </c>
      <c r="P3118" t="e">
        <f>VLOOKUP(TableOMP[[#This Row],[Label]],TableAvg[],3,FALSE)</f>
        <v>#N/A</v>
      </c>
      <c r="Q3118" t="e">
        <f>TableOMP[[#This Row],[Avg]]-$U$2*TableOMP[[#This Row],[StdDev]]</f>
        <v>#N/A</v>
      </c>
      <c r="R3118" t="e">
        <f>TableOMP[[#This Row],[Avg]]+$U$2*TableOMP[[#This Row],[StdDev]]</f>
        <v>#N/A</v>
      </c>
      <c r="S3118" t="e">
        <f>IF(AND(TableOMP[[#This Row],[total_time]]&gt;=TableOMP[[#This Row],[Low]], TableOMP[[#This Row],[total_time]]&lt;=TableOMP[[#This Row],[High]]),1,0)</f>
        <v>#N/A</v>
      </c>
    </row>
    <row r="3119" spans="11:19" x14ac:dyDescent="0.25">
      <c r="K3119" t="str">
        <f t="shared" si="48"/>
        <v/>
      </c>
      <c r="N31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19" t="e">
        <f>VLOOKUP(TableOMP[[#This Row],[Label]],TableAvg[],2,FALSE)</f>
        <v>#N/A</v>
      </c>
      <c r="P3119" t="e">
        <f>VLOOKUP(TableOMP[[#This Row],[Label]],TableAvg[],3,FALSE)</f>
        <v>#N/A</v>
      </c>
      <c r="Q3119" t="e">
        <f>TableOMP[[#This Row],[Avg]]-$U$2*TableOMP[[#This Row],[StdDev]]</f>
        <v>#N/A</v>
      </c>
      <c r="R3119" t="e">
        <f>TableOMP[[#This Row],[Avg]]+$U$2*TableOMP[[#This Row],[StdDev]]</f>
        <v>#N/A</v>
      </c>
      <c r="S3119" t="e">
        <f>IF(AND(TableOMP[[#This Row],[total_time]]&gt;=TableOMP[[#This Row],[Low]], TableOMP[[#This Row],[total_time]]&lt;=TableOMP[[#This Row],[High]]),1,0)</f>
        <v>#N/A</v>
      </c>
    </row>
    <row r="3120" spans="11:19" x14ac:dyDescent="0.25">
      <c r="K3120" t="str">
        <f t="shared" si="48"/>
        <v/>
      </c>
      <c r="N31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20" t="e">
        <f>VLOOKUP(TableOMP[[#This Row],[Label]],TableAvg[],2,FALSE)</f>
        <v>#N/A</v>
      </c>
      <c r="P3120" t="e">
        <f>VLOOKUP(TableOMP[[#This Row],[Label]],TableAvg[],3,FALSE)</f>
        <v>#N/A</v>
      </c>
      <c r="Q3120" t="e">
        <f>TableOMP[[#This Row],[Avg]]-$U$2*TableOMP[[#This Row],[StdDev]]</f>
        <v>#N/A</v>
      </c>
      <c r="R3120" t="e">
        <f>TableOMP[[#This Row],[Avg]]+$U$2*TableOMP[[#This Row],[StdDev]]</f>
        <v>#N/A</v>
      </c>
      <c r="S3120" t="e">
        <f>IF(AND(TableOMP[[#This Row],[total_time]]&gt;=TableOMP[[#This Row],[Low]], TableOMP[[#This Row],[total_time]]&lt;=TableOMP[[#This Row],[High]]),1,0)</f>
        <v>#N/A</v>
      </c>
    </row>
    <row r="3121" spans="11:19" x14ac:dyDescent="0.25">
      <c r="K3121" t="str">
        <f t="shared" si="48"/>
        <v/>
      </c>
      <c r="N31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21" t="e">
        <f>VLOOKUP(TableOMP[[#This Row],[Label]],TableAvg[],2,FALSE)</f>
        <v>#N/A</v>
      </c>
      <c r="P3121" t="e">
        <f>VLOOKUP(TableOMP[[#This Row],[Label]],TableAvg[],3,FALSE)</f>
        <v>#N/A</v>
      </c>
      <c r="Q3121" t="e">
        <f>TableOMP[[#This Row],[Avg]]-$U$2*TableOMP[[#This Row],[StdDev]]</f>
        <v>#N/A</v>
      </c>
      <c r="R3121" t="e">
        <f>TableOMP[[#This Row],[Avg]]+$U$2*TableOMP[[#This Row],[StdDev]]</f>
        <v>#N/A</v>
      </c>
      <c r="S3121" t="e">
        <f>IF(AND(TableOMP[[#This Row],[total_time]]&gt;=TableOMP[[#This Row],[Low]], TableOMP[[#This Row],[total_time]]&lt;=TableOMP[[#This Row],[High]]),1,0)</f>
        <v>#N/A</v>
      </c>
    </row>
    <row r="3122" spans="11:19" x14ac:dyDescent="0.25">
      <c r="K3122" t="str">
        <f t="shared" si="48"/>
        <v/>
      </c>
      <c r="N31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22" t="e">
        <f>VLOOKUP(TableOMP[[#This Row],[Label]],TableAvg[],2,FALSE)</f>
        <v>#N/A</v>
      </c>
      <c r="P3122" t="e">
        <f>VLOOKUP(TableOMP[[#This Row],[Label]],TableAvg[],3,FALSE)</f>
        <v>#N/A</v>
      </c>
      <c r="Q3122" t="e">
        <f>TableOMP[[#This Row],[Avg]]-$U$2*TableOMP[[#This Row],[StdDev]]</f>
        <v>#N/A</v>
      </c>
      <c r="R3122" t="e">
        <f>TableOMP[[#This Row],[Avg]]+$U$2*TableOMP[[#This Row],[StdDev]]</f>
        <v>#N/A</v>
      </c>
      <c r="S3122" t="e">
        <f>IF(AND(TableOMP[[#This Row],[total_time]]&gt;=TableOMP[[#This Row],[Low]], TableOMP[[#This Row],[total_time]]&lt;=TableOMP[[#This Row],[High]]),1,0)</f>
        <v>#N/A</v>
      </c>
    </row>
    <row r="3123" spans="11:19" x14ac:dyDescent="0.25">
      <c r="K3123" t="str">
        <f t="shared" si="48"/>
        <v/>
      </c>
      <c r="N31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23" t="e">
        <f>VLOOKUP(TableOMP[[#This Row],[Label]],TableAvg[],2,FALSE)</f>
        <v>#N/A</v>
      </c>
      <c r="P3123" t="e">
        <f>VLOOKUP(TableOMP[[#This Row],[Label]],TableAvg[],3,FALSE)</f>
        <v>#N/A</v>
      </c>
      <c r="Q3123" t="e">
        <f>TableOMP[[#This Row],[Avg]]-$U$2*TableOMP[[#This Row],[StdDev]]</f>
        <v>#N/A</v>
      </c>
      <c r="R3123" t="e">
        <f>TableOMP[[#This Row],[Avg]]+$U$2*TableOMP[[#This Row],[StdDev]]</f>
        <v>#N/A</v>
      </c>
      <c r="S3123" t="e">
        <f>IF(AND(TableOMP[[#This Row],[total_time]]&gt;=TableOMP[[#This Row],[Low]], TableOMP[[#This Row],[total_time]]&lt;=TableOMP[[#This Row],[High]]),1,0)</f>
        <v>#N/A</v>
      </c>
    </row>
    <row r="3124" spans="11:19" x14ac:dyDescent="0.25">
      <c r="K3124" t="str">
        <f t="shared" si="48"/>
        <v/>
      </c>
      <c r="N31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24" t="e">
        <f>VLOOKUP(TableOMP[[#This Row],[Label]],TableAvg[],2,FALSE)</f>
        <v>#N/A</v>
      </c>
      <c r="P3124" t="e">
        <f>VLOOKUP(TableOMP[[#This Row],[Label]],TableAvg[],3,FALSE)</f>
        <v>#N/A</v>
      </c>
      <c r="Q3124" t="e">
        <f>TableOMP[[#This Row],[Avg]]-$U$2*TableOMP[[#This Row],[StdDev]]</f>
        <v>#N/A</v>
      </c>
      <c r="R3124" t="e">
        <f>TableOMP[[#This Row],[Avg]]+$U$2*TableOMP[[#This Row],[StdDev]]</f>
        <v>#N/A</v>
      </c>
      <c r="S3124" t="e">
        <f>IF(AND(TableOMP[[#This Row],[total_time]]&gt;=TableOMP[[#This Row],[Low]], TableOMP[[#This Row],[total_time]]&lt;=TableOMP[[#This Row],[High]]),1,0)</f>
        <v>#N/A</v>
      </c>
    </row>
    <row r="3125" spans="11:19" x14ac:dyDescent="0.25">
      <c r="K3125" t="str">
        <f t="shared" si="48"/>
        <v/>
      </c>
      <c r="N31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25" t="e">
        <f>VLOOKUP(TableOMP[[#This Row],[Label]],TableAvg[],2,FALSE)</f>
        <v>#N/A</v>
      </c>
      <c r="P3125" t="e">
        <f>VLOOKUP(TableOMP[[#This Row],[Label]],TableAvg[],3,FALSE)</f>
        <v>#N/A</v>
      </c>
      <c r="Q3125" t="e">
        <f>TableOMP[[#This Row],[Avg]]-$U$2*TableOMP[[#This Row],[StdDev]]</f>
        <v>#N/A</v>
      </c>
      <c r="R3125" t="e">
        <f>TableOMP[[#This Row],[Avg]]+$U$2*TableOMP[[#This Row],[StdDev]]</f>
        <v>#N/A</v>
      </c>
      <c r="S3125" t="e">
        <f>IF(AND(TableOMP[[#This Row],[total_time]]&gt;=TableOMP[[#This Row],[Low]], TableOMP[[#This Row],[total_time]]&lt;=TableOMP[[#This Row],[High]]),1,0)</f>
        <v>#N/A</v>
      </c>
    </row>
    <row r="3126" spans="11:19" x14ac:dyDescent="0.25">
      <c r="K3126" t="str">
        <f t="shared" si="48"/>
        <v/>
      </c>
      <c r="N31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26" t="e">
        <f>VLOOKUP(TableOMP[[#This Row],[Label]],TableAvg[],2,FALSE)</f>
        <v>#N/A</v>
      </c>
      <c r="P3126" t="e">
        <f>VLOOKUP(TableOMP[[#This Row],[Label]],TableAvg[],3,FALSE)</f>
        <v>#N/A</v>
      </c>
      <c r="Q3126" t="e">
        <f>TableOMP[[#This Row],[Avg]]-$U$2*TableOMP[[#This Row],[StdDev]]</f>
        <v>#N/A</v>
      </c>
      <c r="R3126" t="e">
        <f>TableOMP[[#This Row],[Avg]]+$U$2*TableOMP[[#This Row],[StdDev]]</f>
        <v>#N/A</v>
      </c>
      <c r="S3126" t="e">
        <f>IF(AND(TableOMP[[#This Row],[total_time]]&gt;=TableOMP[[#This Row],[Low]], TableOMP[[#This Row],[total_time]]&lt;=TableOMP[[#This Row],[High]]),1,0)</f>
        <v>#N/A</v>
      </c>
    </row>
    <row r="3127" spans="11:19" x14ac:dyDescent="0.25">
      <c r="K3127" t="str">
        <f t="shared" si="48"/>
        <v/>
      </c>
      <c r="N31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27" t="e">
        <f>VLOOKUP(TableOMP[[#This Row],[Label]],TableAvg[],2,FALSE)</f>
        <v>#N/A</v>
      </c>
      <c r="P3127" t="e">
        <f>VLOOKUP(TableOMP[[#This Row],[Label]],TableAvg[],3,FALSE)</f>
        <v>#N/A</v>
      </c>
      <c r="Q3127" t="e">
        <f>TableOMP[[#This Row],[Avg]]-$U$2*TableOMP[[#This Row],[StdDev]]</f>
        <v>#N/A</v>
      </c>
      <c r="R3127" t="e">
        <f>TableOMP[[#This Row],[Avg]]+$U$2*TableOMP[[#This Row],[StdDev]]</f>
        <v>#N/A</v>
      </c>
      <c r="S3127" t="e">
        <f>IF(AND(TableOMP[[#This Row],[total_time]]&gt;=TableOMP[[#This Row],[Low]], TableOMP[[#This Row],[total_time]]&lt;=TableOMP[[#This Row],[High]]),1,0)</f>
        <v>#N/A</v>
      </c>
    </row>
    <row r="3128" spans="11:19" x14ac:dyDescent="0.25">
      <c r="K3128" t="str">
        <f t="shared" si="48"/>
        <v/>
      </c>
      <c r="N31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28" t="e">
        <f>VLOOKUP(TableOMP[[#This Row],[Label]],TableAvg[],2,FALSE)</f>
        <v>#N/A</v>
      </c>
      <c r="P3128" t="e">
        <f>VLOOKUP(TableOMP[[#This Row],[Label]],TableAvg[],3,FALSE)</f>
        <v>#N/A</v>
      </c>
      <c r="Q3128" t="e">
        <f>TableOMP[[#This Row],[Avg]]-$U$2*TableOMP[[#This Row],[StdDev]]</f>
        <v>#N/A</v>
      </c>
      <c r="R3128" t="e">
        <f>TableOMP[[#This Row],[Avg]]+$U$2*TableOMP[[#This Row],[StdDev]]</f>
        <v>#N/A</v>
      </c>
      <c r="S3128" t="e">
        <f>IF(AND(TableOMP[[#This Row],[total_time]]&gt;=TableOMP[[#This Row],[Low]], TableOMP[[#This Row],[total_time]]&lt;=TableOMP[[#This Row],[High]]),1,0)</f>
        <v>#N/A</v>
      </c>
    </row>
    <row r="3129" spans="11:19" x14ac:dyDescent="0.25">
      <c r="K3129" t="str">
        <f t="shared" si="48"/>
        <v/>
      </c>
      <c r="N31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29" t="e">
        <f>VLOOKUP(TableOMP[[#This Row],[Label]],TableAvg[],2,FALSE)</f>
        <v>#N/A</v>
      </c>
      <c r="P3129" t="e">
        <f>VLOOKUP(TableOMP[[#This Row],[Label]],TableAvg[],3,FALSE)</f>
        <v>#N/A</v>
      </c>
      <c r="Q3129" t="e">
        <f>TableOMP[[#This Row],[Avg]]-$U$2*TableOMP[[#This Row],[StdDev]]</f>
        <v>#N/A</v>
      </c>
      <c r="R3129" t="e">
        <f>TableOMP[[#This Row],[Avg]]+$U$2*TableOMP[[#This Row],[StdDev]]</f>
        <v>#N/A</v>
      </c>
      <c r="S3129" t="e">
        <f>IF(AND(TableOMP[[#This Row],[total_time]]&gt;=TableOMP[[#This Row],[Low]], TableOMP[[#This Row],[total_time]]&lt;=TableOMP[[#This Row],[High]]),1,0)</f>
        <v>#N/A</v>
      </c>
    </row>
    <row r="3130" spans="11:19" x14ac:dyDescent="0.25">
      <c r="K3130" t="str">
        <f t="shared" si="48"/>
        <v/>
      </c>
      <c r="N31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30" t="e">
        <f>VLOOKUP(TableOMP[[#This Row],[Label]],TableAvg[],2,FALSE)</f>
        <v>#N/A</v>
      </c>
      <c r="P3130" t="e">
        <f>VLOOKUP(TableOMP[[#This Row],[Label]],TableAvg[],3,FALSE)</f>
        <v>#N/A</v>
      </c>
      <c r="Q3130" t="e">
        <f>TableOMP[[#This Row],[Avg]]-$U$2*TableOMP[[#This Row],[StdDev]]</f>
        <v>#N/A</v>
      </c>
      <c r="R3130" t="e">
        <f>TableOMP[[#This Row],[Avg]]+$U$2*TableOMP[[#This Row],[StdDev]]</f>
        <v>#N/A</v>
      </c>
      <c r="S3130" t="e">
        <f>IF(AND(TableOMP[[#This Row],[total_time]]&gt;=TableOMP[[#This Row],[Low]], TableOMP[[#This Row],[total_time]]&lt;=TableOMP[[#This Row],[High]]),1,0)</f>
        <v>#N/A</v>
      </c>
    </row>
    <row r="3131" spans="11:19" x14ac:dyDescent="0.25">
      <c r="K3131" t="str">
        <f t="shared" si="48"/>
        <v/>
      </c>
      <c r="N31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31" t="e">
        <f>VLOOKUP(TableOMP[[#This Row],[Label]],TableAvg[],2,FALSE)</f>
        <v>#N/A</v>
      </c>
      <c r="P3131" t="e">
        <f>VLOOKUP(TableOMP[[#This Row],[Label]],TableAvg[],3,FALSE)</f>
        <v>#N/A</v>
      </c>
      <c r="Q3131" t="e">
        <f>TableOMP[[#This Row],[Avg]]-$U$2*TableOMP[[#This Row],[StdDev]]</f>
        <v>#N/A</v>
      </c>
      <c r="R3131" t="e">
        <f>TableOMP[[#This Row],[Avg]]+$U$2*TableOMP[[#This Row],[StdDev]]</f>
        <v>#N/A</v>
      </c>
      <c r="S3131" t="e">
        <f>IF(AND(TableOMP[[#This Row],[total_time]]&gt;=TableOMP[[#This Row],[Low]], TableOMP[[#This Row],[total_time]]&lt;=TableOMP[[#This Row],[High]]),1,0)</f>
        <v>#N/A</v>
      </c>
    </row>
    <row r="3132" spans="11:19" x14ac:dyDescent="0.25">
      <c r="K3132" t="str">
        <f t="shared" si="48"/>
        <v/>
      </c>
      <c r="N31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32" t="e">
        <f>VLOOKUP(TableOMP[[#This Row],[Label]],TableAvg[],2,FALSE)</f>
        <v>#N/A</v>
      </c>
      <c r="P3132" t="e">
        <f>VLOOKUP(TableOMP[[#This Row],[Label]],TableAvg[],3,FALSE)</f>
        <v>#N/A</v>
      </c>
      <c r="Q3132" t="e">
        <f>TableOMP[[#This Row],[Avg]]-$U$2*TableOMP[[#This Row],[StdDev]]</f>
        <v>#N/A</v>
      </c>
      <c r="R3132" t="e">
        <f>TableOMP[[#This Row],[Avg]]+$U$2*TableOMP[[#This Row],[StdDev]]</f>
        <v>#N/A</v>
      </c>
      <c r="S3132" t="e">
        <f>IF(AND(TableOMP[[#This Row],[total_time]]&gt;=TableOMP[[#This Row],[Low]], TableOMP[[#This Row],[total_time]]&lt;=TableOMP[[#This Row],[High]]),1,0)</f>
        <v>#N/A</v>
      </c>
    </row>
    <row r="3133" spans="11:19" x14ac:dyDescent="0.25">
      <c r="K3133" t="str">
        <f t="shared" si="48"/>
        <v/>
      </c>
      <c r="N31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33" t="e">
        <f>VLOOKUP(TableOMP[[#This Row],[Label]],TableAvg[],2,FALSE)</f>
        <v>#N/A</v>
      </c>
      <c r="P3133" t="e">
        <f>VLOOKUP(TableOMP[[#This Row],[Label]],TableAvg[],3,FALSE)</f>
        <v>#N/A</v>
      </c>
      <c r="Q3133" t="e">
        <f>TableOMP[[#This Row],[Avg]]-$U$2*TableOMP[[#This Row],[StdDev]]</f>
        <v>#N/A</v>
      </c>
      <c r="R3133" t="e">
        <f>TableOMP[[#This Row],[Avg]]+$U$2*TableOMP[[#This Row],[StdDev]]</f>
        <v>#N/A</v>
      </c>
      <c r="S3133" t="e">
        <f>IF(AND(TableOMP[[#This Row],[total_time]]&gt;=TableOMP[[#This Row],[Low]], TableOMP[[#This Row],[total_time]]&lt;=TableOMP[[#This Row],[High]]),1,0)</f>
        <v>#N/A</v>
      </c>
    </row>
    <row r="3134" spans="11:19" x14ac:dyDescent="0.25">
      <c r="K3134" t="str">
        <f t="shared" si="48"/>
        <v/>
      </c>
      <c r="N31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34" t="e">
        <f>VLOOKUP(TableOMP[[#This Row],[Label]],TableAvg[],2,FALSE)</f>
        <v>#N/A</v>
      </c>
      <c r="P3134" t="e">
        <f>VLOOKUP(TableOMP[[#This Row],[Label]],TableAvg[],3,FALSE)</f>
        <v>#N/A</v>
      </c>
      <c r="Q3134" t="e">
        <f>TableOMP[[#This Row],[Avg]]-$U$2*TableOMP[[#This Row],[StdDev]]</f>
        <v>#N/A</v>
      </c>
      <c r="R3134" t="e">
        <f>TableOMP[[#This Row],[Avg]]+$U$2*TableOMP[[#This Row],[StdDev]]</f>
        <v>#N/A</v>
      </c>
      <c r="S3134" t="e">
        <f>IF(AND(TableOMP[[#This Row],[total_time]]&gt;=TableOMP[[#This Row],[Low]], TableOMP[[#This Row],[total_time]]&lt;=TableOMP[[#This Row],[High]]),1,0)</f>
        <v>#N/A</v>
      </c>
    </row>
    <row r="3135" spans="11:19" x14ac:dyDescent="0.25">
      <c r="K3135" t="str">
        <f t="shared" si="48"/>
        <v/>
      </c>
      <c r="N31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35" t="e">
        <f>VLOOKUP(TableOMP[[#This Row],[Label]],TableAvg[],2,FALSE)</f>
        <v>#N/A</v>
      </c>
      <c r="P3135" t="e">
        <f>VLOOKUP(TableOMP[[#This Row],[Label]],TableAvg[],3,FALSE)</f>
        <v>#N/A</v>
      </c>
      <c r="Q3135" t="e">
        <f>TableOMP[[#This Row],[Avg]]-$U$2*TableOMP[[#This Row],[StdDev]]</f>
        <v>#N/A</v>
      </c>
      <c r="R3135" t="e">
        <f>TableOMP[[#This Row],[Avg]]+$U$2*TableOMP[[#This Row],[StdDev]]</f>
        <v>#N/A</v>
      </c>
      <c r="S3135" t="e">
        <f>IF(AND(TableOMP[[#This Row],[total_time]]&gt;=TableOMP[[#This Row],[Low]], TableOMP[[#This Row],[total_time]]&lt;=TableOMP[[#This Row],[High]]),1,0)</f>
        <v>#N/A</v>
      </c>
    </row>
    <row r="3136" spans="11:19" x14ac:dyDescent="0.25">
      <c r="K3136" t="str">
        <f t="shared" si="48"/>
        <v/>
      </c>
      <c r="N31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36" t="e">
        <f>VLOOKUP(TableOMP[[#This Row],[Label]],TableAvg[],2,FALSE)</f>
        <v>#N/A</v>
      </c>
      <c r="P3136" t="e">
        <f>VLOOKUP(TableOMP[[#This Row],[Label]],TableAvg[],3,FALSE)</f>
        <v>#N/A</v>
      </c>
      <c r="Q3136" t="e">
        <f>TableOMP[[#This Row],[Avg]]-$U$2*TableOMP[[#This Row],[StdDev]]</f>
        <v>#N/A</v>
      </c>
      <c r="R3136" t="e">
        <f>TableOMP[[#This Row],[Avg]]+$U$2*TableOMP[[#This Row],[StdDev]]</f>
        <v>#N/A</v>
      </c>
      <c r="S3136" t="e">
        <f>IF(AND(TableOMP[[#This Row],[total_time]]&gt;=TableOMP[[#This Row],[Low]], TableOMP[[#This Row],[total_time]]&lt;=TableOMP[[#This Row],[High]]),1,0)</f>
        <v>#N/A</v>
      </c>
    </row>
    <row r="3137" spans="11:19" x14ac:dyDescent="0.25">
      <c r="K3137" t="str">
        <f t="shared" si="48"/>
        <v/>
      </c>
      <c r="N31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37" t="e">
        <f>VLOOKUP(TableOMP[[#This Row],[Label]],TableAvg[],2,FALSE)</f>
        <v>#N/A</v>
      </c>
      <c r="P3137" t="e">
        <f>VLOOKUP(TableOMP[[#This Row],[Label]],TableAvg[],3,FALSE)</f>
        <v>#N/A</v>
      </c>
      <c r="Q3137" t="e">
        <f>TableOMP[[#This Row],[Avg]]-$U$2*TableOMP[[#This Row],[StdDev]]</f>
        <v>#N/A</v>
      </c>
      <c r="R3137" t="e">
        <f>TableOMP[[#This Row],[Avg]]+$U$2*TableOMP[[#This Row],[StdDev]]</f>
        <v>#N/A</v>
      </c>
      <c r="S3137" t="e">
        <f>IF(AND(TableOMP[[#This Row],[total_time]]&gt;=TableOMP[[#This Row],[Low]], TableOMP[[#This Row],[total_time]]&lt;=TableOMP[[#This Row],[High]]),1,0)</f>
        <v>#N/A</v>
      </c>
    </row>
    <row r="3138" spans="11:19" x14ac:dyDescent="0.25">
      <c r="K3138" t="str">
        <f t="shared" si="48"/>
        <v/>
      </c>
      <c r="N31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38" t="e">
        <f>VLOOKUP(TableOMP[[#This Row],[Label]],TableAvg[],2,FALSE)</f>
        <v>#N/A</v>
      </c>
      <c r="P3138" t="e">
        <f>VLOOKUP(TableOMP[[#This Row],[Label]],TableAvg[],3,FALSE)</f>
        <v>#N/A</v>
      </c>
      <c r="Q3138" t="e">
        <f>TableOMP[[#This Row],[Avg]]-$U$2*TableOMP[[#This Row],[StdDev]]</f>
        <v>#N/A</v>
      </c>
      <c r="R3138" t="e">
        <f>TableOMP[[#This Row],[Avg]]+$U$2*TableOMP[[#This Row],[StdDev]]</f>
        <v>#N/A</v>
      </c>
      <c r="S3138" t="e">
        <f>IF(AND(TableOMP[[#This Row],[total_time]]&gt;=TableOMP[[#This Row],[Low]], TableOMP[[#This Row],[total_time]]&lt;=TableOMP[[#This Row],[High]]),1,0)</f>
        <v>#N/A</v>
      </c>
    </row>
    <row r="3139" spans="11:19" x14ac:dyDescent="0.25">
      <c r="K3139" t="str">
        <f t="shared" ref="K3139:K3202" si="49">MID(M3139,22,1)</f>
        <v/>
      </c>
      <c r="N31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39" t="e">
        <f>VLOOKUP(TableOMP[[#This Row],[Label]],TableAvg[],2,FALSE)</f>
        <v>#N/A</v>
      </c>
      <c r="P3139" t="e">
        <f>VLOOKUP(TableOMP[[#This Row],[Label]],TableAvg[],3,FALSE)</f>
        <v>#N/A</v>
      </c>
      <c r="Q3139" t="e">
        <f>TableOMP[[#This Row],[Avg]]-$U$2*TableOMP[[#This Row],[StdDev]]</f>
        <v>#N/A</v>
      </c>
      <c r="R3139" t="e">
        <f>TableOMP[[#This Row],[Avg]]+$U$2*TableOMP[[#This Row],[StdDev]]</f>
        <v>#N/A</v>
      </c>
      <c r="S3139" t="e">
        <f>IF(AND(TableOMP[[#This Row],[total_time]]&gt;=TableOMP[[#This Row],[Low]], TableOMP[[#This Row],[total_time]]&lt;=TableOMP[[#This Row],[High]]),1,0)</f>
        <v>#N/A</v>
      </c>
    </row>
    <row r="3140" spans="11:19" x14ac:dyDescent="0.25">
      <c r="K3140" t="str">
        <f t="shared" si="49"/>
        <v/>
      </c>
      <c r="N31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40" t="e">
        <f>VLOOKUP(TableOMP[[#This Row],[Label]],TableAvg[],2,FALSE)</f>
        <v>#N/A</v>
      </c>
      <c r="P3140" t="e">
        <f>VLOOKUP(TableOMP[[#This Row],[Label]],TableAvg[],3,FALSE)</f>
        <v>#N/A</v>
      </c>
      <c r="Q3140" t="e">
        <f>TableOMP[[#This Row],[Avg]]-$U$2*TableOMP[[#This Row],[StdDev]]</f>
        <v>#N/A</v>
      </c>
      <c r="R3140" t="e">
        <f>TableOMP[[#This Row],[Avg]]+$U$2*TableOMP[[#This Row],[StdDev]]</f>
        <v>#N/A</v>
      </c>
      <c r="S3140" t="e">
        <f>IF(AND(TableOMP[[#This Row],[total_time]]&gt;=TableOMP[[#This Row],[Low]], TableOMP[[#This Row],[total_time]]&lt;=TableOMP[[#This Row],[High]]),1,0)</f>
        <v>#N/A</v>
      </c>
    </row>
    <row r="3141" spans="11:19" x14ac:dyDescent="0.25">
      <c r="K3141" t="str">
        <f t="shared" si="49"/>
        <v/>
      </c>
      <c r="N31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41" t="e">
        <f>VLOOKUP(TableOMP[[#This Row],[Label]],TableAvg[],2,FALSE)</f>
        <v>#N/A</v>
      </c>
      <c r="P3141" t="e">
        <f>VLOOKUP(TableOMP[[#This Row],[Label]],TableAvg[],3,FALSE)</f>
        <v>#N/A</v>
      </c>
      <c r="Q3141" t="e">
        <f>TableOMP[[#This Row],[Avg]]-$U$2*TableOMP[[#This Row],[StdDev]]</f>
        <v>#N/A</v>
      </c>
      <c r="R3141" t="e">
        <f>TableOMP[[#This Row],[Avg]]+$U$2*TableOMP[[#This Row],[StdDev]]</f>
        <v>#N/A</v>
      </c>
      <c r="S3141" t="e">
        <f>IF(AND(TableOMP[[#This Row],[total_time]]&gt;=TableOMP[[#This Row],[Low]], TableOMP[[#This Row],[total_time]]&lt;=TableOMP[[#This Row],[High]]),1,0)</f>
        <v>#N/A</v>
      </c>
    </row>
    <row r="3142" spans="11:19" x14ac:dyDescent="0.25">
      <c r="K3142" t="str">
        <f t="shared" si="49"/>
        <v/>
      </c>
      <c r="N31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42" t="e">
        <f>VLOOKUP(TableOMP[[#This Row],[Label]],TableAvg[],2,FALSE)</f>
        <v>#N/A</v>
      </c>
      <c r="P3142" t="e">
        <f>VLOOKUP(TableOMP[[#This Row],[Label]],TableAvg[],3,FALSE)</f>
        <v>#N/A</v>
      </c>
      <c r="Q3142" t="e">
        <f>TableOMP[[#This Row],[Avg]]-$U$2*TableOMP[[#This Row],[StdDev]]</f>
        <v>#N/A</v>
      </c>
      <c r="R3142" t="e">
        <f>TableOMP[[#This Row],[Avg]]+$U$2*TableOMP[[#This Row],[StdDev]]</f>
        <v>#N/A</v>
      </c>
      <c r="S3142" t="e">
        <f>IF(AND(TableOMP[[#This Row],[total_time]]&gt;=TableOMP[[#This Row],[Low]], TableOMP[[#This Row],[total_time]]&lt;=TableOMP[[#This Row],[High]]),1,0)</f>
        <v>#N/A</v>
      </c>
    </row>
    <row r="3143" spans="11:19" x14ac:dyDescent="0.25">
      <c r="K3143" t="str">
        <f t="shared" si="49"/>
        <v/>
      </c>
      <c r="N31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43" t="e">
        <f>VLOOKUP(TableOMP[[#This Row],[Label]],TableAvg[],2,FALSE)</f>
        <v>#N/A</v>
      </c>
      <c r="P3143" t="e">
        <f>VLOOKUP(TableOMP[[#This Row],[Label]],TableAvg[],3,FALSE)</f>
        <v>#N/A</v>
      </c>
      <c r="Q3143" t="e">
        <f>TableOMP[[#This Row],[Avg]]-$U$2*TableOMP[[#This Row],[StdDev]]</f>
        <v>#N/A</v>
      </c>
      <c r="R3143" t="e">
        <f>TableOMP[[#This Row],[Avg]]+$U$2*TableOMP[[#This Row],[StdDev]]</f>
        <v>#N/A</v>
      </c>
      <c r="S3143" t="e">
        <f>IF(AND(TableOMP[[#This Row],[total_time]]&gt;=TableOMP[[#This Row],[Low]], TableOMP[[#This Row],[total_time]]&lt;=TableOMP[[#This Row],[High]]),1,0)</f>
        <v>#N/A</v>
      </c>
    </row>
    <row r="3144" spans="11:19" x14ac:dyDescent="0.25">
      <c r="K3144" t="str">
        <f t="shared" si="49"/>
        <v/>
      </c>
      <c r="N31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44" t="e">
        <f>VLOOKUP(TableOMP[[#This Row],[Label]],TableAvg[],2,FALSE)</f>
        <v>#N/A</v>
      </c>
      <c r="P3144" t="e">
        <f>VLOOKUP(TableOMP[[#This Row],[Label]],TableAvg[],3,FALSE)</f>
        <v>#N/A</v>
      </c>
      <c r="Q3144" t="e">
        <f>TableOMP[[#This Row],[Avg]]-$U$2*TableOMP[[#This Row],[StdDev]]</f>
        <v>#N/A</v>
      </c>
      <c r="R3144" t="e">
        <f>TableOMP[[#This Row],[Avg]]+$U$2*TableOMP[[#This Row],[StdDev]]</f>
        <v>#N/A</v>
      </c>
      <c r="S3144" t="e">
        <f>IF(AND(TableOMP[[#This Row],[total_time]]&gt;=TableOMP[[#This Row],[Low]], TableOMP[[#This Row],[total_time]]&lt;=TableOMP[[#This Row],[High]]),1,0)</f>
        <v>#N/A</v>
      </c>
    </row>
    <row r="3145" spans="11:19" x14ac:dyDescent="0.25">
      <c r="K3145" t="str">
        <f t="shared" si="49"/>
        <v/>
      </c>
      <c r="N31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45" t="e">
        <f>VLOOKUP(TableOMP[[#This Row],[Label]],TableAvg[],2,FALSE)</f>
        <v>#N/A</v>
      </c>
      <c r="P3145" t="e">
        <f>VLOOKUP(TableOMP[[#This Row],[Label]],TableAvg[],3,FALSE)</f>
        <v>#N/A</v>
      </c>
      <c r="Q3145" t="e">
        <f>TableOMP[[#This Row],[Avg]]-$U$2*TableOMP[[#This Row],[StdDev]]</f>
        <v>#N/A</v>
      </c>
      <c r="R3145" t="e">
        <f>TableOMP[[#This Row],[Avg]]+$U$2*TableOMP[[#This Row],[StdDev]]</f>
        <v>#N/A</v>
      </c>
      <c r="S3145" t="e">
        <f>IF(AND(TableOMP[[#This Row],[total_time]]&gt;=TableOMP[[#This Row],[Low]], TableOMP[[#This Row],[total_time]]&lt;=TableOMP[[#This Row],[High]]),1,0)</f>
        <v>#N/A</v>
      </c>
    </row>
    <row r="3146" spans="11:19" x14ac:dyDescent="0.25">
      <c r="K3146" t="str">
        <f t="shared" si="49"/>
        <v/>
      </c>
      <c r="N31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46" t="e">
        <f>VLOOKUP(TableOMP[[#This Row],[Label]],TableAvg[],2,FALSE)</f>
        <v>#N/A</v>
      </c>
      <c r="P3146" t="e">
        <f>VLOOKUP(TableOMP[[#This Row],[Label]],TableAvg[],3,FALSE)</f>
        <v>#N/A</v>
      </c>
      <c r="Q3146" t="e">
        <f>TableOMP[[#This Row],[Avg]]-$U$2*TableOMP[[#This Row],[StdDev]]</f>
        <v>#N/A</v>
      </c>
      <c r="R3146" t="e">
        <f>TableOMP[[#This Row],[Avg]]+$U$2*TableOMP[[#This Row],[StdDev]]</f>
        <v>#N/A</v>
      </c>
      <c r="S3146" t="e">
        <f>IF(AND(TableOMP[[#This Row],[total_time]]&gt;=TableOMP[[#This Row],[Low]], TableOMP[[#This Row],[total_time]]&lt;=TableOMP[[#This Row],[High]]),1,0)</f>
        <v>#N/A</v>
      </c>
    </row>
    <row r="3147" spans="11:19" x14ac:dyDescent="0.25">
      <c r="K3147" t="str">
        <f t="shared" si="49"/>
        <v/>
      </c>
      <c r="N31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47" t="e">
        <f>VLOOKUP(TableOMP[[#This Row],[Label]],TableAvg[],2,FALSE)</f>
        <v>#N/A</v>
      </c>
      <c r="P3147" t="e">
        <f>VLOOKUP(TableOMP[[#This Row],[Label]],TableAvg[],3,FALSE)</f>
        <v>#N/A</v>
      </c>
      <c r="Q3147" t="e">
        <f>TableOMP[[#This Row],[Avg]]-$U$2*TableOMP[[#This Row],[StdDev]]</f>
        <v>#N/A</v>
      </c>
      <c r="R3147" t="e">
        <f>TableOMP[[#This Row],[Avg]]+$U$2*TableOMP[[#This Row],[StdDev]]</f>
        <v>#N/A</v>
      </c>
      <c r="S3147" t="e">
        <f>IF(AND(TableOMP[[#This Row],[total_time]]&gt;=TableOMP[[#This Row],[Low]], TableOMP[[#This Row],[total_time]]&lt;=TableOMP[[#This Row],[High]]),1,0)</f>
        <v>#N/A</v>
      </c>
    </row>
    <row r="3148" spans="11:19" x14ac:dyDescent="0.25">
      <c r="K3148" t="str">
        <f t="shared" si="49"/>
        <v/>
      </c>
      <c r="N31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48" t="e">
        <f>VLOOKUP(TableOMP[[#This Row],[Label]],TableAvg[],2,FALSE)</f>
        <v>#N/A</v>
      </c>
      <c r="P3148" t="e">
        <f>VLOOKUP(TableOMP[[#This Row],[Label]],TableAvg[],3,FALSE)</f>
        <v>#N/A</v>
      </c>
      <c r="Q3148" t="e">
        <f>TableOMP[[#This Row],[Avg]]-$U$2*TableOMP[[#This Row],[StdDev]]</f>
        <v>#N/A</v>
      </c>
      <c r="R3148" t="e">
        <f>TableOMP[[#This Row],[Avg]]+$U$2*TableOMP[[#This Row],[StdDev]]</f>
        <v>#N/A</v>
      </c>
      <c r="S3148" t="e">
        <f>IF(AND(TableOMP[[#This Row],[total_time]]&gt;=TableOMP[[#This Row],[Low]], TableOMP[[#This Row],[total_time]]&lt;=TableOMP[[#This Row],[High]]),1,0)</f>
        <v>#N/A</v>
      </c>
    </row>
    <row r="3149" spans="11:19" x14ac:dyDescent="0.25">
      <c r="K3149" t="str">
        <f t="shared" si="49"/>
        <v/>
      </c>
      <c r="N31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49" t="e">
        <f>VLOOKUP(TableOMP[[#This Row],[Label]],TableAvg[],2,FALSE)</f>
        <v>#N/A</v>
      </c>
      <c r="P3149" t="e">
        <f>VLOOKUP(TableOMP[[#This Row],[Label]],TableAvg[],3,FALSE)</f>
        <v>#N/A</v>
      </c>
      <c r="Q3149" t="e">
        <f>TableOMP[[#This Row],[Avg]]-$U$2*TableOMP[[#This Row],[StdDev]]</f>
        <v>#N/A</v>
      </c>
      <c r="R3149" t="e">
        <f>TableOMP[[#This Row],[Avg]]+$U$2*TableOMP[[#This Row],[StdDev]]</f>
        <v>#N/A</v>
      </c>
      <c r="S3149" t="e">
        <f>IF(AND(TableOMP[[#This Row],[total_time]]&gt;=TableOMP[[#This Row],[Low]], TableOMP[[#This Row],[total_time]]&lt;=TableOMP[[#This Row],[High]]),1,0)</f>
        <v>#N/A</v>
      </c>
    </row>
    <row r="3150" spans="11:19" x14ac:dyDescent="0.25">
      <c r="K3150" t="str">
        <f t="shared" si="49"/>
        <v/>
      </c>
      <c r="N31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50" t="e">
        <f>VLOOKUP(TableOMP[[#This Row],[Label]],TableAvg[],2,FALSE)</f>
        <v>#N/A</v>
      </c>
      <c r="P3150" t="e">
        <f>VLOOKUP(TableOMP[[#This Row],[Label]],TableAvg[],3,FALSE)</f>
        <v>#N/A</v>
      </c>
      <c r="Q3150" t="e">
        <f>TableOMP[[#This Row],[Avg]]-$U$2*TableOMP[[#This Row],[StdDev]]</f>
        <v>#N/A</v>
      </c>
      <c r="R3150" t="e">
        <f>TableOMP[[#This Row],[Avg]]+$U$2*TableOMP[[#This Row],[StdDev]]</f>
        <v>#N/A</v>
      </c>
      <c r="S3150" t="e">
        <f>IF(AND(TableOMP[[#This Row],[total_time]]&gt;=TableOMP[[#This Row],[Low]], TableOMP[[#This Row],[total_time]]&lt;=TableOMP[[#This Row],[High]]),1,0)</f>
        <v>#N/A</v>
      </c>
    </row>
    <row r="3151" spans="11:19" x14ac:dyDescent="0.25">
      <c r="K3151" t="str">
        <f t="shared" si="49"/>
        <v/>
      </c>
      <c r="N31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51" t="e">
        <f>VLOOKUP(TableOMP[[#This Row],[Label]],TableAvg[],2,FALSE)</f>
        <v>#N/A</v>
      </c>
      <c r="P3151" t="e">
        <f>VLOOKUP(TableOMP[[#This Row],[Label]],TableAvg[],3,FALSE)</f>
        <v>#N/A</v>
      </c>
      <c r="Q3151" t="e">
        <f>TableOMP[[#This Row],[Avg]]-$U$2*TableOMP[[#This Row],[StdDev]]</f>
        <v>#N/A</v>
      </c>
      <c r="R3151" t="e">
        <f>TableOMP[[#This Row],[Avg]]+$U$2*TableOMP[[#This Row],[StdDev]]</f>
        <v>#N/A</v>
      </c>
      <c r="S3151" t="e">
        <f>IF(AND(TableOMP[[#This Row],[total_time]]&gt;=TableOMP[[#This Row],[Low]], TableOMP[[#This Row],[total_time]]&lt;=TableOMP[[#This Row],[High]]),1,0)</f>
        <v>#N/A</v>
      </c>
    </row>
    <row r="3152" spans="11:19" x14ac:dyDescent="0.25">
      <c r="K3152" t="str">
        <f t="shared" si="49"/>
        <v/>
      </c>
      <c r="N31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52" t="e">
        <f>VLOOKUP(TableOMP[[#This Row],[Label]],TableAvg[],2,FALSE)</f>
        <v>#N/A</v>
      </c>
      <c r="P3152" t="e">
        <f>VLOOKUP(TableOMP[[#This Row],[Label]],TableAvg[],3,FALSE)</f>
        <v>#N/A</v>
      </c>
      <c r="Q3152" t="e">
        <f>TableOMP[[#This Row],[Avg]]-$U$2*TableOMP[[#This Row],[StdDev]]</f>
        <v>#N/A</v>
      </c>
      <c r="R3152" t="e">
        <f>TableOMP[[#This Row],[Avg]]+$U$2*TableOMP[[#This Row],[StdDev]]</f>
        <v>#N/A</v>
      </c>
      <c r="S3152" t="e">
        <f>IF(AND(TableOMP[[#This Row],[total_time]]&gt;=TableOMP[[#This Row],[Low]], TableOMP[[#This Row],[total_time]]&lt;=TableOMP[[#This Row],[High]]),1,0)</f>
        <v>#N/A</v>
      </c>
    </row>
    <row r="3153" spans="11:19" x14ac:dyDescent="0.25">
      <c r="K3153" t="str">
        <f t="shared" si="49"/>
        <v/>
      </c>
      <c r="N31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53" t="e">
        <f>VLOOKUP(TableOMP[[#This Row],[Label]],TableAvg[],2,FALSE)</f>
        <v>#N/A</v>
      </c>
      <c r="P3153" t="e">
        <f>VLOOKUP(TableOMP[[#This Row],[Label]],TableAvg[],3,FALSE)</f>
        <v>#N/A</v>
      </c>
      <c r="Q3153" t="e">
        <f>TableOMP[[#This Row],[Avg]]-$U$2*TableOMP[[#This Row],[StdDev]]</f>
        <v>#N/A</v>
      </c>
      <c r="R3153" t="e">
        <f>TableOMP[[#This Row],[Avg]]+$U$2*TableOMP[[#This Row],[StdDev]]</f>
        <v>#N/A</v>
      </c>
      <c r="S3153" t="e">
        <f>IF(AND(TableOMP[[#This Row],[total_time]]&gt;=TableOMP[[#This Row],[Low]], TableOMP[[#This Row],[total_time]]&lt;=TableOMP[[#This Row],[High]]),1,0)</f>
        <v>#N/A</v>
      </c>
    </row>
    <row r="3154" spans="11:19" x14ac:dyDescent="0.25">
      <c r="K3154" t="str">
        <f t="shared" si="49"/>
        <v/>
      </c>
      <c r="N31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54" t="e">
        <f>VLOOKUP(TableOMP[[#This Row],[Label]],TableAvg[],2,FALSE)</f>
        <v>#N/A</v>
      </c>
      <c r="P3154" t="e">
        <f>VLOOKUP(TableOMP[[#This Row],[Label]],TableAvg[],3,FALSE)</f>
        <v>#N/A</v>
      </c>
      <c r="Q3154" t="e">
        <f>TableOMP[[#This Row],[Avg]]-$U$2*TableOMP[[#This Row],[StdDev]]</f>
        <v>#N/A</v>
      </c>
      <c r="R3154" t="e">
        <f>TableOMP[[#This Row],[Avg]]+$U$2*TableOMP[[#This Row],[StdDev]]</f>
        <v>#N/A</v>
      </c>
      <c r="S3154" t="e">
        <f>IF(AND(TableOMP[[#This Row],[total_time]]&gt;=TableOMP[[#This Row],[Low]], TableOMP[[#This Row],[total_time]]&lt;=TableOMP[[#This Row],[High]]),1,0)</f>
        <v>#N/A</v>
      </c>
    </row>
    <row r="3155" spans="11:19" x14ac:dyDescent="0.25">
      <c r="K3155" t="str">
        <f t="shared" si="49"/>
        <v/>
      </c>
      <c r="N31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55" t="e">
        <f>VLOOKUP(TableOMP[[#This Row],[Label]],TableAvg[],2,FALSE)</f>
        <v>#N/A</v>
      </c>
      <c r="P3155" t="e">
        <f>VLOOKUP(TableOMP[[#This Row],[Label]],TableAvg[],3,FALSE)</f>
        <v>#N/A</v>
      </c>
      <c r="Q3155" t="e">
        <f>TableOMP[[#This Row],[Avg]]-$U$2*TableOMP[[#This Row],[StdDev]]</f>
        <v>#N/A</v>
      </c>
      <c r="R3155" t="e">
        <f>TableOMP[[#This Row],[Avg]]+$U$2*TableOMP[[#This Row],[StdDev]]</f>
        <v>#N/A</v>
      </c>
      <c r="S3155" t="e">
        <f>IF(AND(TableOMP[[#This Row],[total_time]]&gt;=TableOMP[[#This Row],[Low]], TableOMP[[#This Row],[total_time]]&lt;=TableOMP[[#This Row],[High]]),1,0)</f>
        <v>#N/A</v>
      </c>
    </row>
    <row r="3156" spans="11:19" x14ac:dyDescent="0.25">
      <c r="K3156" t="str">
        <f t="shared" si="49"/>
        <v/>
      </c>
      <c r="N31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56" t="e">
        <f>VLOOKUP(TableOMP[[#This Row],[Label]],TableAvg[],2,FALSE)</f>
        <v>#N/A</v>
      </c>
      <c r="P3156" t="e">
        <f>VLOOKUP(TableOMP[[#This Row],[Label]],TableAvg[],3,FALSE)</f>
        <v>#N/A</v>
      </c>
      <c r="Q3156" t="e">
        <f>TableOMP[[#This Row],[Avg]]-$U$2*TableOMP[[#This Row],[StdDev]]</f>
        <v>#N/A</v>
      </c>
      <c r="R3156" t="e">
        <f>TableOMP[[#This Row],[Avg]]+$U$2*TableOMP[[#This Row],[StdDev]]</f>
        <v>#N/A</v>
      </c>
      <c r="S3156" t="e">
        <f>IF(AND(TableOMP[[#This Row],[total_time]]&gt;=TableOMP[[#This Row],[Low]], TableOMP[[#This Row],[total_time]]&lt;=TableOMP[[#This Row],[High]]),1,0)</f>
        <v>#N/A</v>
      </c>
    </row>
    <row r="3157" spans="11:19" x14ac:dyDescent="0.25">
      <c r="K3157" t="str">
        <f t="shared" si="49"/>
        <v/>
      </c>
      <c r="N31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57" t="e">
        <f>VLOOKUP(TableOMP[[#This Row],[Label]],TableAvg[],2,FALSE)</f>
        <v>#N/A</v>
      </c>
      <c r="P3157" t="e">
        <f>VLOOKUP(TableOMP[[#This Row],[Label]],TableAvg[],3,FALSE)</f>
        <v>#N/A</v>
      </c>
      <c r="Q3157" t="e">
        <f>TableOMP[[#This Row],[Avg]]-$U$2*TableOMP[[#This Row],[StdDev]]</f>
        <v>#N/A</v>
      </c>
      <c r="R3157" t="e">
        <f>TableOMP[[#This Row],[Avg]]+$U$2*TableOMP[[#This Row],[StdDev]]</f>
        <v>#N/A</v>
      </c>
      <c r="S3157" t="e">
        <f>IF(AND(TableOMP[[#This Row],[total_time]]&gt;=TableOMP[[#This Row],[Low]], TableOMP[[#This Row],[total_time]]&lt;=TableOMP[[#This Row],[High]]),1,0)</f>
        <v>#N/A</v>
      </c>
    </row>
    <row r="3158" spans="11:19" x14ac:dyDescent="0.25">
      <c r="K3158" t="str">
        <f t="shared" si="49"/>
        <v/>
      </c>
      <c r="N31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58" t="e">
        <f>VLOOKUP(TableOMP[[#This Row],[Label]],TableAvg[],2,FALSE)</f>
        <v>#N/A</v>
      </c>
      <c r="P3158" t="e">
        <f>VLOOKUP(TableOMP[[#This Row],[Label]],TableAvg[],3,FALSE)</f>
        <v>#N/A</v>
      </c>
      <c r="Q3158" t="e">
        <f>TableOMP[[#This Row],[Avg]]-$U$2*TableOMP[[#This Row],[StdDev]]</f>
        <v>#N/A</v>
      </c>
      <c r="R3158" t="e">
        <f>TableOMP[[#This Row],[Avg]]+$U$2*TableOMP[[#This Row],[StdDev]]</f>
        <v>#N/A</v>
      </c>
      <c r="S3158" t="e">
        <f>IF(AND(TableOMP[[#This Row],[total_time]]&gt;=TableOMP[[#This Row],[Low]], TableOMP[[#This Row],[total_time]]&lt;=TableOMP[[#This Row],[High]]),1,0)</f>
        <v>#N/A</v>
      </c>
    </row>
    <row r="3159" spans="11:19" x14ac:dyDescent="0.25">
      <c r="K3159" t="str">
        <f t="shared" si="49"/>
        <v/>
      </c>
      <c r="N31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59" t="e">
        <f>VLOOKUP(TableOMP[[#This Row],[Label]],TableAvg[],2,FALSE)</f>
        <v>#N/A</v>
      </c>
      <c r="P3159" t="e">
        <f>VLOOKUP(TableOMP[[#This Row],[Label]],TableAvg[],3,FALSE)</f>
        <v>#N/A</v>
      </c>
      <c r="Q3159" t="e">
        <f>TableOMP[[#This Row],[Avg]]-$U$2*TableOMP[[#This Row],[StdDev]]</f>
        <v>#N/A</v>
      </c>
      <c r="R3159" t="e">
        <f>TableOMP[[#This Row],[Avg]]+$U$2*TableOMP[[#This Row],[StdDev]]</f>
        <v>#N/A</v>
      </c>
      <c r="S3159" t="e">
        <f>IF(AND(TableOMP[[#This Row],[total_time]]&gt;=TableOMP[[#This Row],[Low]], TableOMP[[#This Row],[total_time]]&lt;=TableOMP[[#This Row],[High]]),1,0)</f>
        <v>#N/A</v>
      </c>
    </row>
    <row r="3160" spans="11:19" x14ac:dyDescent="0.25">
      <c r="K3160" t="str">
        <f t="shared" si="49"/>
        <v/>
      </c>
      <c r="N31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60" t="e">
        <f>VLOOKUP(TableOMP[[#This Row],[Label]],TableAvg[],2,FALSE)</f>
        <v>#N/A</v>
      </c>
      <c r="P3160" t="e">
        <f>VLOOKUP(TableOMP[[#This Row],[Label]],TableAvg[],3,FALSE)</f>
        <v>#N/A</v>
      </c>
      <c r="Q3160" t="e">
        <f>TableOMP[[#This Row],[Avg]]-$U$2*TableOMP[[#This Row],[StdDev]]</f>
        <v>#N/A</v>
      </c>
      <c r="R3160" t="e">
        <f>TableOMP[[#This Row],[Avg]]+$U$2*TableOMP[[#This Row],[StdDev]]</f>
        <v>#N/A</v>
      </c>
      <c r="S3160" t="e">
        <f>IF(AND(TableOMP[[#This Row],[total_time]]&gt;=TableOMP[[#This Row],[Low]], TableOMP[[#This Row],[total_time]]&lt;=TableOMP[[#This Row],[High]]),1,0)</f>
        <v>#N/A</v>
      </c>
    </row>
    <row r="3161" spans="11:19" x14ac:dyDescent="0.25">
      <c r="K3161" t="str">
        <f t="shared" si="49"/>
        <v/>
      </c>
      <c r="N31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61" t="e">
        <f>VLOOKUP(TableOMP[[#This Row],[Label]],TableAvg[],2,FALSE)</f>
        <v>#N/A</v>
      </c>
      <c r="P3161" t="e">
        <f>VLOOKUP(TableOMP[[#This Row],[Label]],TableAvg[],3,FALSE)</f>
        <v>#N/A</v>
      </c>
      <c r="Q3161" t="e">
        <f>TableOMP[[#This Row],[Avg]]-$U$2*TableOMP[[#This Row],[StdDev]]</f>
        <v>#N/A</v>
      </c>
      <c r="R3161" t="e">
        <f>TableOMP[[#This Row],[Avg]]+$U$2*TableOMP[[#This Row],[StdDev]]</f>
        <v>#N/A</v>
      </c>
      <c r="S3161" t="e">
        <f>IF(AND(TableOMP[[#This Row],[total_time]]&gt;=TableOMP[[#This Row],[Low]], TableOMP[[#This Row],[total_time]]&lt;=TableOMP[[#This Row],[High]]),1,0)</f>
        <v>#N/A</v>
      </c>
    </row>
    <row r="3162" spans="11:19" x14ac:dyDescent="0.25">
      <c r="K3162" t="str">
        <f t="shared" si="49"/>
        <v/>
      </c>
      <c r="N31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62" t="e">
        <f>VLOOKUP(TableOMP[[#This Row],[Label]],TableAvg[],2,FALSE)</f>
        <v>#N/A</v>
      </c>
      <c r="P3162" t="e">
        <f>VLOOKUP(TableOMP[[#This Row],[Label]],TableAvg[],3,FALSE)</f>
        <v>#N/A</v>
      </c>
      <c r="Q3162" t="e">
        <f>TableOMP[[#This Row],[Avg]]-$U$2*TableOMP[[#This Row],[StdDev]]</f>
        <v>#N/A</v>
      </c>
      <c r="R3162" t="e">
        <f>TableOMP[[#This Row],[Avg]]+$U$2*TableOMP[[#This Row],[StdDev]]</f>
        <v>#N/A</v>
      </c>
      <c r="S3162" t="e">
        <f>IF(AND(TableOMP[[#This Row],[total_time]]&gt;=TableOMP[[#This Row],[Low]], TableOMP[[#This Row],[total_time]]&lt;=TableOMP[[#This Row],[High]]),1,0)</f>
        <v>#N/A</v>
      </c>
    </row>
    <row r="3163" spans="11:19" x14ac:dyDescent="0.25">
      <c r="K3163" t="str">
        <f t="shared" si="49"/>
        <v/>
      </c>
      <c r="N31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63" t="e">
        <f>VLOOKUP(TableOMP[[#This Row],[Label]],TableAvg[],2,FALSE)</f>
        <v>#N/A</v>
      </c>
      <c r="P3163" t="e">
        <f>VLOOKUP(TableOMP[[#This Row],[Label]],TableAvg[],3,FALSE)</f>
        <v>#N/A</v>
      </c>
      <c r="Q3163" t="e">
        <f>TableOMP[[#This Row],[Avg]]-$U$2*TableOMP[[#This Row],[StdDev]]</f>
        <v>#N/A</v>
      </c>
      <c r="R3163" t="e">
        <f>TableOMP[[#This Row],[Avg]]+$U$2*TableOMP[[#This Row],[StdDev]]</f>
        <v>#N/A</v>
      </c>
      <c r="S3163" t="e">
        <f>IF(AND(TableOMP[[#This Row],[total_time]]&gt;=TableOMP[[#This Row],[Low]], TableOMP[[#This Row],[total_time]]&lt;=TableOMP[[#This Row],[High]]),1,0)</f>
        <v>#N/A</v>
      </c>
    </row>
    <row r="3164" spans="11:19" x14ac:dyDescent="0.25">
      <c r="K3164" t="str">
        <f t="shared" si="49"/>
        <v/>
      </c>
      <c r="N31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64" t="e">
        <f>VLOOKUP(TableOMP[[#This Row],[Label]],TableAvg[],2,FALSE)</f>
        <v>#N/A</v>
      </c>
      <c r="P3164" t="e">
        <f>VLOOKUP(TableOMP[[#This Row],[Label]],TableAvg[],3,FALSE)</f>
        <v>#N/A</v>
      </c>
      <c r="Q3164" t="e">
        <f>TableOMP[[#This Row],[Avg]]-$U$2*TableOMP[[#This Row],[StdDev]]</f>
        <v>#N/A</v>
      </c>
      <c r="R3164" t="e">
        <f>TableOMP[[#This Row],[Avg]]+$U$2*TableOMP[[#This Row],[StdDev]]</f>
        <v>#N/A</v>
      </c>
      <c r="S3164" t="e">
        <f>IF(AND(TableOMP[[#This Row],[total_time]]&gt;=TableOMP[[#This Row],[Low]], TableOMP[[#This Row],[total_time]]&lt;=TableOMP[[#This Row],[High]]),1,0)</f>
        <v>#N/A</v>
      </c>
    </row>
    <row r="3165" spans="11:19" x14ac:dyDescent="0.25">
      <c r="K3165" t="str">
        <f t="shared" si="49"/>
        <v/>
      </c>
      <c r="N31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65" t="e">
        <f>VLOOKUP(TableOMP[[#This Row],[Label]],TableAvg[],2,FALSE)</f>
        <v>#N/A</v>
      </c>
      <c r="P3165" t="e">
        <f>VLOOKUP(TableOMP[[#This Row],[Label]],TableAvg[],3,FALSE)</f>
        <v>#N/A</v>
      </c>
      <c r="Q3165" t="e">
        <f>TableOMP[[#This Row],[Avg]]-$U$2*TableOMP[[#This Row],[StdDev]]</f>
        <v>#N/A</v>
      </c>
      <c r="R3165" t="e">
        <f>TableOMP[[#This Row],[Avg]]+$U$2*TableOMP[[#This Row],[StdDev]]</f>
        <v>#N/A</v>
      </c>
      <c r="S3165" t="e">
        <f>IF(AND(TableOMP[[#This Row],[total_time]]&gt;=TableOMP[[#This Row],[Low]], TableOMP[[#This Row],[total_time]]&lt;=TableOMP[[#This Row],[High]]),1,0)</f>
        <v>#N/A</v>
      </c>
    </row>
    <row r="3166" spans="11:19" x14ac:dyDescent="0.25">
      <c r="K3166" t="str">
        <f t="shared" si="49"/>
        <v/>
      </c>
      <c r="N31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66" t="e">
        <f>VLOOKUP(TableOMP[[#This Row],[Label]],TableAvg[],2,FALSE)</f>
        <v>#N/A</v>
      </c>
      <c r="P3166" t="e">
        <f>VLOOKUP(TableOMP[[#This Row],[Label]],TableAvg[],3,FALSE)</f>
        <v>#N/A</v>
      </c>
      <c r="Q3166" t="e">
        <f>TableOMP[[#This Row],[Avg]]-$U$2*TableOMP[[#This Row],[StdDev]]</f>
        <v>#N/A</v>
      </c>
      <c r="R3166" t="e">
        <f>TableOMP[[#This Row],[Avg]]+$U$2*TableOMP[[#This Row],[StdDev]]</f>
        <v>#N/A</v>
      </c>
      <c r="S3166" t="e">
        <f>IF(AND(TableOMP[[#This Row],[total_time]]&gt;=TableOMP[[#This Row],[Low]], TableOMP[[#This Row],[total_time]]&lt;=TableOMP[[#This Row],[High]]),1,0)</f>
        <v>#N/A</v>
      </c>
    </row>
    <row r="3167" spans="11:19" x14ac:dyDescent="0.25">
      <c r="K3167" t="str">
        <f t="shared" si="49"/>
        <v/>
      </c>
      <c r="N31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67" t="e">
        <f>VLOOKUP(TableOMP[[#This Row],[Label]],TableAvg[],2,FALSE)</f>
        <v>#N/A</v>
      </c>
      <c r="P3167" t="e">
        <f>VLOOKUP(TableOMP[[#This Row],[Label]],TableAvg[],3,FALSE)</f>
        <v>#N/A</v>
      </c>
      <c r="Q3167" t="e">
        <f>TableOMP[[#This Row],[Avg]]-$U$2*TableOMP[[#This Row],[StdDev]]</f>
        <v>#N/A</v>
      </c>
      <c r="R3167" t="e">
        <f>TableOMP[[#This Row],[Avg]]+$U$2*TableOMP[[#This Row],[StdDev]]</f>
        <v>#N/A</v>
      </c>
      <c r="S3167" t="e">
        <f>IF(AND(TableOMP[[#This Row],[total_time]]&gt;=TableOMP[[#This Row],[Low]], TableOMP[[#This Row],[total_time]]&lt;=TableOMP[[#This Row],[High]]),1,0)</f>
        <v>#N/A</v>
      </c>
    </row>
    <row r="3168" spans="11:19" x14ac:dyDescent="0.25">
      <c r="K3168" t="str">
        <f t="shared" si="49"/>
        <v/>
      </c>
      <c r="N31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68" t="e">
        <f>VLOOKUP(TableOMP[[#This Row],[Label]],TableAvg[],2,FALSE)</f>
        <v>#N/A</v>
      </c>
      <c r="P3168" t="e">
        <f>VLOOKUP(TableOMP[[#This Row],[Label]],TableAvg[],3,FALSE)</f>
        <v>#N/A</v>
      </c>
      <c r="Q3168" t="e">
        <f>TableOMP[[#This Row],[Avg]]-$U$2*TableOMP[[#This Row],[StdDev]]</f>
        <v>#N/A</v>
      </c>
      <c r="R3168" t="e">
        <f>TableOMP[[#This Row],[Avg]]+$U$2*TableOMP[[#This Row],[StdDev]]</f>
        <v>#N/A</v>
      </c>
      <c r="S3168" t="e">
        <f>IF(AND(TableOMP[[#This Row],[total_time]]&gt;=TableOMP[[#This Row],[Low]], TableOMP[[#This Row],[total_time]]&lt;=TableOMP[[#This Row],[High]]),1,0)</f>
        <v>#N/A</v>
      </c>
    </row>
    <row r="3169" spans="11:19" x14ac:dyDescent="0.25">
      <c r="K3169" t="str">
        <f t="shared" si="49"/>
        <v/>
      </c>
      <c r="N31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69" t="e">
        <f>VLOOKUP(TableOMP[[#This Row],[Label]],TableAvg[],2,FALSE)</f>
        <v>#N/A</v>
      </c>
      <c r="P3169" t="e">
        <f>VLOOKUP(TableOMP[[#This Row],[Label]],TableAvg[],3,FALSE)</f>
        <v>#N/A</v>
      </c>
      <c r="Q3169" t="e">
        <f>TableOMP[[#This Row],[Avg]]-$U$2*TableOMP[[#This Row],[StdDev]]</f>
        <v>#N/A</v>
      </c>
      <c r="R3169" t="e">
        <f>TableOMP[[#This Row],[Avg]]+$U$2*TableOMP[[#This Row],[StdDev]]</f>
        <v>#N/A</v>
      </c>
      <c r="S3169" t="e">
        <f>IF(AND(TableOMP[[#This Row],[total_time]]&gt;=TableOMP[[#This Row],[Low]], TableOMP[[#This Row],[total_time]]&lt;=TableOMP[[#This Row],[High]]),1,0)</f>
        <v>#N/A</v>
      </c>
    </row>
    <row r="3170" spans="11:19" x14ac:dyDescent="0.25">
      <c r="K3170" t="str">
        <f t="shared" si="49"/>
        <v/>
      </c>
      <c r="N31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70" t="e">
        <f>VLOOKUP(TableOMP[[#This Row],[Label]],TableAvg[],2,FALSE)</f>
        <v>#N/A</v>
      </c>
      <c r="P3170" t="e">
        <f>VLOOKUP(TableOMP[[#This Row],[Label]],TableAvg[],3,FALSE)</f>
        <v>#N/A</v>
      </c>
      <c r="Q3170" t="e">
        <f>TableOMP[[#This Row],[Avg]]-$U$2*TableOMP[[#This Row],[StdDev]]</f>
        <v>#N/A</v>
      </c>
      <c r="R3170" t="e">
        <f>TableOMP[[#This Row],[Avg]]+$U$2*TableOMP[[#This Row],[StdDev]]</f>
        <v>#N/A</v>
      </c>
      <c r="S3170" t="e">
        <f>IF(AND(TableOMP[[#This Row],[total_time]]&gt;=TableOMP[[#This Row],[Low]], TableOMP[[#This Row],[total_time]]&lt;=TableOMP[[#This Row],[High]]),1,0)</f>
        <v>#N/A</v>
      </c>
    </row>
    <row r="3171" spans="11:19" x14ac:dyDescent="0.25">
      <c r="K3171" t="str">
        <f t="shared" si="49"/>
        <v/>
      </c>
      <c r="N31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71" t="e">
        <f>VLOOKUP(TableOMP[[#This Row],[Label]],TableAvg[],2,FALSE)</f>
        <v>#N/A</v>
      </c>
      <c r="P3171" t="e">
        <f>VLOOKUP(TableOMP[[#This Row],[Label]],TableAvg[],3,FALSE)</f>
        <v>#N/A</v>
      </c>
      <c r="Q3171" t="e">
        <f>TableOMP[[#This Row],[Avg]]-$U$2*TableOMP[[#This Row],[StdDev]]</f>
        <v>#N/A</v>
      </c>
      <c r="R3171" t="e">
        <f>TableOMP[[#This Row],[Avg]]+$U$2*TableOMP[[#This Row],[StdDev]]</f>
        <v>#N/A</v>
      </c>
      <c r="S3171" t="e">
        <f>IF(AND(TableOMP[[#This Row],[total_time]]&gt;=TableOMP[[#This Row],[Low]], TableOMP[[#This Row],[total_time]]&lt;=TableOMP[[#This Row],[High]]),1,0)</f>
        <v>#N/A</v>
      </c>
    </row>
    <row r="3172" spans="11:19" x14ac:dyDescent="0.25">
      <c r="K3172" t="str">
        <f t="shared" si="49"/>
        <v/>
      </c>
      <c r="N31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72" t="e">
        <f>VLOOKUP(TableOMP[[#This Row],[Label]],TableAvg[],2,FALSE)</f>
        <v>#N/A</v>
      </c>
      <c r="P3172" t="e">
        <f>VLOOKUP(TableOMP[[#This Row],[Label]],TableAvg[],3,FALSE)</f>
        <v>#N/A</v>
      </c>
      <c r="Q3172" t="e">
        <f>TableOMP[[#This Row],[Avg]]-$U$2*TableOMP[[#This Row],[StdDev]]</f>
        <v>#N/A</v>
      </c>
      <c r="R3172" t="e">
        <f>TableOMP[[#This Row],[Avg]]+$U$2*TableOMP[[#This Row],[StdDev]]</f>
        <v>#N/A</v>
      </c>
      <c r="S3172" t="e">
        <f>IF(AND(TableOMP[[#This Row],[total_time]]&gt;=TableOMP[[#This Row],[Low]], TableOMP[[#This Row],[total_time]]&lt;=TableOMP[[#This Row],[High]]),1,0)</f>
        <v>#N/A</v>
      </c>
    </row>
    <row r="3173" spans="11:19" x14ac:dyDescent="0.25">
      <c r="K3173" t="str">
        <f t="shared" si="49"/>
        <v/>
      </c>
      <c r="N31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73" t="e">
        <f>VLOOKUP(TableOMP[[#This Row],[Label]],TableAvg[],2,FALSE)</f>
        <v>#N/A</v>
      </c>
      <c r="P3173" t="e">
        <f>VLOOKUP(TableOMP[[#This Row],[Label]],TableAvg[],3,FALSE)</f>
        <v>#N/A</v>
      </c>
      <c r="Q3173" t="e">
        <f>TableOMP[[#This Row],[Avg]]-$U$2*TableOMP[[#This Row],[StdDev]]</f>
        <v>#N/A</v>
      </c>
      <c r="R3173" t="e">
        <f>TableOMP[[#This Row],[Avg]]+$U$2*TableOMP[[#This Row],[StdDev]]</f>
        <v>#N/A</v>
      </c>
      <c r="S3173" t="e">
        <f>IF(AND(TableOMP[[#This Row],[total_time]]&gt;=TableOMP[[#This Row],[Low]], TableOMP[[#This Row],[total_time]]&lt;=TableOMP[[#This Row],[High]]),1,0)</f>
        <v>#N/A</v>
      </c>
    </row>
    <row r="3174" spans="11:19" x14ac:dyDescent="0.25">
      <c r="K3174" t="str">
        <f t="shared" si="49"/>
        <v/>
      </c>
      <c r="N31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74" t="e">
        <f>VLOOKUP(TableOMP[[#This Row],[Label]],TableAvg[],2,FALSE)</f>
        <v>#N/A</v>
      </c>
      <c r="P3174" t="e">
        <f>VLOOKUP(TableOMP[[#This Row],[Label]],TableAvg[],3,FALSE)</f>
        <v>#N/A</v>
      </c>
      <c r="Q3174" t="e">
        <f>TableOMP[[#This Row],[Avg]]-$U$2*TableOMP[[#This Row],[StdDev]]</f>
        <v>#N/A</v>
      </c>
      <c r="R3174" t="e">
        <f>TableOMP[[#This Row],[Avg]]+$U$2*TableOMP[[#This Row],[StdDev]]</f>
        <v>#N/A</v>
      </c>
      <c r="S3174" t="e">
        <f>IF(AND(TableOMP[[#This Row],[total_time]]&gt;=TableOMP[[#This Row],[Low]], TableOMP[[#This Row],[total_time]]&lt;=TableOMP[[#This Row],[High]]),1,0)</f>
        <v>#N/A</v>
      </c>
    </row>
    <row r="3175" spans="11:19" x14ac:dyDescent="0.25">
      <c r="K3175" t="str">
        <f t="shared" si="49"/>
        <v/>
      </c>
      <c r="N31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75" t="e">
        <f>VLOOKUP(TableOMP[[#This Row],[Label]],TableAvg[],2,FALSE)</f>
        <v>#N/A</v>
      </c>
      <c r="P3175" t="e">
        <f>VLOOKUP(TableOMP[[#This Row],[Label]],TableAvg[],3,FALSE)</f>
        <v>#N/A</v>
      </c>
      <c r="Q3175" t="e">
        <f>TableOMP[[#This Row],[Avg]]-$U$2*TableOMP[[#This Row],[StdDev]]</f>
        <v>#N/A</v>
      </c>
      <c r="R3175" t="e">
        <f>TableOMP[[#This Row],[Avg]]+$U$2*TableOMP[[#This Row],[StdDev]]</f>
        <v>#N/A</v>
      </c>
      <c r="S3175" t="e">
        <f>IF(AND(TableOMP[[#This Row],[total_time]]&gt;=TableOMP[[#This Row],[Low]], TableOMP[[#This Row],[total_time]]&lt;=TableOMP[[#This Row],[High]]),1,0)</f>
        <v>#N/A</v>
      </c>
    </row>
    <row r="3176" spans="11:19" x14ac:dyDescent="0.25">
      <c r="K3176" t="str">
        <f t="shared" si="49"/>
        <v/>
      </c>
      <c r="N31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76" t="e">
        <f>VLOOKUP(TableOMP[[#This Row],[Label]],TableAvg[],2,FALSE)</f>
        <v>#N/A</v>
      </c>
      <c r="P3176" t="e">
        <f>VLOOKUP(TableOMP[[#This Row],[Label]],TableAvg[],3,FALSE)</f>
        <v>#N/A</v>
      </c>
      <c r="Q3176" t="e">
        <f>TableOMP[[#This Row],[Avg]]-$U$2*TableOMP[[#This Row],[StdDev]]</f>
        <v>#N/A</v>
      </c>
      <c r="R3176" t="e">
        <f>TableOMP[[#This Row],[Avg]]+$U$2*TableOMP[[#This Row],[StdDev]]</f>
        <v>#N/A</v>
      </c>
      <c r="S3176" t="e">
        <f>IF(AND(TableOMP[[#This Row],[total_time]]&gt;=TableOMP[[#This Row],[Low]], TableOMP[[#This Row],[total_time]]&lt;=TableOMP[[#This Row],[High]]),1,0)</f>
        <v>#N/A</v>
      </c>
    </row>
    <row r="3177" spans="11:19" x14ac:dyDescent="0.25">
      <c r="K3177" t="str">
        <f t="shared" si="49"/>
        <v/>
      </c>
      <c r="N31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77" t="e">
        <f>VLOOKUP(TableOMP[[#This Row],[Label]],TableAvg[],2,FALSE)</f>
        <v>#N/A</v>
      </c>
      <c r="P3177" t="e">
        <f>VLOOKUP(TableOMP[[#This Row],[Label]],TableAvg[],3,FALSE)</f>
        <v>#N/A</v>
      </c>
      <c r="Q3177" t="e">
        <f>TableOMP[[#This Row],[Avg]]-$U$2*TableOMP[[#This Row],[StdDev]]</f>
        <v>#N/A</v>
      </c>
      <c r="R3177" t="e">
        <f>TableOMP[[#This Row],[Avg]]+$U$2*TableOMP[[#This Row],[StdDev]]</f>
        <v>#N/A</v>
      </c>
      <c r="S3177" t="e">
        <f>IF(AND(TableOMP[[#This Row],[total_time]]&gt;=TableOMP[[#This Row],[Low]], TableOMP[[#This Row],[total_time]]&lt;=TableOMP[[#This Row],[High]]),1,0)</f>
        <v>#N/A</v>
      </c>
    </row>
    <row r="3178" spans="11:19" x14ac:dyDescent="0.25">
      <c r="K3178" t="str">
        <f t="shared" si="49"/>
        <v/>
      </c>
      <c r="N31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78" t="e">
        <f>VLOOKUP(TableOMP[[#This Row],[Label]],TableAvg[],2,FALSE)</f>
        <v>#N/A</v>
      </c>
      <c r="P3178" t="e">
        <f>VLOOKUP(TableOMP[[#This Row],[Label]],TableAvg[],3,FALSE)</f>
        <v>#N/A</v>
      </c>
      <c r="Q3178" t="e">
        <f>TableOMP[[#This Row],[Avg]]-$U$2*TableOMP[[#This Row],[StdDev]]</f>
        <v>#N/A</v>
      </c>
      <c r="R3178" t="e">
        <f>TableOMP[[#This Row],[Avg]]+$U$2*TableOMP[[#This Row],[StdDev]]</f>
        <v>#N/A</v>
      </c>
      <c r="S3178" t="e">
        <f>IF(AND(TableOMP[[#This Row],[total_time]]&gt;=TableOMP[[#This Row],[Low]], TableOMP[[#This Row],[total_time]]&lt;=TableOMP[[#This Row],[High]]),1,0)</f>
        <v>#N/A</v>
      </c>
    </row>
    <row r="3179" spans="11:19" x14ac:dyDescent="0.25">
      <c r="K3179" t="str">
        <f t="shared" si="49"/>
        <v/>
      </c>
      <c r="N31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79" t="e">
        <f>VLOOKUP(TableOMP[[#This Row],[Label]],TableAvg[],2,FALSE)</f>
        <v>#N/A</v>
      </c>
      <c r="P3179" t="e">
        <f>VLOOKUP(TableOMP[[#This Row],[Label]],TableAvg[],3,FALSE)</f>
        <v>#N/A</v>
      </c>
      <c r="Q3179" t="e">
        <f>TableOMP[[#This Row],[Avg]]-$U$2*TableOMP[[#This Row],[StdDev]]</f>
        <v>#N/A</v>
      </c>
      <c r="R3179" t="e">
        <f>TableOMP[[#This Row],[Avg]]+$U$2*TableOMP[[#This Row],[StdDev]]</f>
        <v>#N/A</v>
      </c>
      <c r="S3179" t="e">
        <f>IF(AND(TableOMP[[#This Row],[total_time]]&gt;=TableOMP[[#This Row],[Low]], TableOMP[[#This Row],[total_time]]&lt;=TableOMP[[#This Row],[High]]),1,0)</f>
        <v>#N/A</v>
      </c>
    </row>
    <row r="3180" spans="11:19" x14ac:dyDescent="0.25">
      <c r="K3180" t="str">
        <f t="shared" si="49"/>
        <v/>
      </c>
      <c r="N31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80" t="e">
        <f>VLOOKUP(TableOMP[[#This Row],[Label]],TableAvg[],2,FALSE)</f>
        <v>#N/A</v>
      </c>
      <c r="P3180" t="e">
        <f>VLOOKUP(TableOMP[[#This Row],[Label]],TableAvg[],3,FALSE)</f>
        <v>#N/A</v>
      </c>
      <c r="Q3180" t="e">
        <f>TableOMP[[#This Row],[Avg]]-$U$2*TableOMP[[#This Row],[StdDev]]</f>
        <v>#N/A</v>
      </c>
      <c r="R3180" t="e">
        <f>TableOMP[[#This Row],[Avg]]+$U$2*TableOMP[[#This Row],[StdDev]]</f>
        <v>#N/A</v>
      </c>
      <c r="S3180" t="e">
        <f>IF(AND(TableOMP[[#This Row],[total_time]]&gt;=TableOMP[[#This Row],[Low]], TableOMP[[#This Row],[total_time]]&lt;=TableOMP[[#This Row],[High]]),1,0)</f>
        <v>#N/A</v>
      </c>
    </row>
    <row r="3181" spans="11:19" x14ac:dyDescent="0.25">
      <c r="K3181" t="str">
        <f t="shared" si="49"/>
        <v/>
      </c>
      <c r="N31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81" t="e">
        <f>VLOOKUP(TableOMP[[#This Row],[Label]],TableAvg[],2,FALSE)</f>
        <v>#N/A</v>
      </c>
      <c r="P3181" t="e">
        <f>VLOOKUP(TableOMP[[#This Row],[Label]],TableAvg[],3,FALSE)</f>
        <v>#N/A</v>
      </c>
      <c r="Q3181" t="e">
        <f>TableOMP[[#This Row],[Avg]]-$U$2*TableOMP[[#This Row],[StdDev]]</f>
        <v>#N/A</v>
      </c>
      <c r="R3181" t="e">
        <f>TableOMP[[#This Row],[Avg]]+$U$2*TableOMP[[#This Row],[StdDev]]</f>
        <v>#N/A</v>
      </c>
      <c r="S3181" t="e">
        <f>IF(AND(TableOMP[[#This Row],[total_time]]&gt;=TableOMP[[#This Row],[Low]], TableOMP[[#This Row],[total_time]]&lt;=TableOMP[[#This Row],[High]]),1,0)</f>
        <v>#N/A</v>
      </c>
    </row>
    <row r="3182" spans="11:19" x14ac:dyDescent="0.25">
      <c r="K3182" t="str">
        <f t="shared" si="49"/>
        <v/>
      </c>
      <c r="N31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82" t="e">
        <f>VLOOKUP(TableOMP[[#This Row],[Label]],TableAvg[],2,FALSE)</f>
        <v>#N/A</v>
      </c>
      <c r="P3182" t="e">
        <f>VLOOKUP(TableOMP[[#This Row],[Label]],TableAvg[],3,FALSE)</f>
        <v>#N/A</v>
      </c>
      <c r="Q3182" t="e">
        <f>TableOMP[[#This Row],[Avg]]-$U$2*TableOMP[[#This Row],[StdDev]]</f>
        <v>#N/A</v>
      </c>
      <c r="R3182" t="e">
        <f>TableOMP[[#This Row],[Avg]]+$U$2*TableOMP[[#This Row],[StdDev]]</f>
        <v>#N/A</v>
      </c>
      <c r="S3182" t="e">
        <f>IF(AND(TableOMP[[#This Row],[total_time]]&gt;=TableOMP[[#This Row],[Low]], TableOMP[[#This Row],[total_time]]&lt;=TableOMP[[#This Row],[High]]),1,0)</f>
        <v>#N/A</v>
      </c>
    </row>
    <row r="3183" spans="11:19" x14ac:dyDescent="0.25">
      <c r="K3183" t="str">
        <f t="shared" si="49"/>
        <v/>
      </c>
      <c r="N31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83" t="e">
        <f>VLOOKUP(TableOMP[[#This Row],[Label]],TableAvg[],2,FALSE)</f>
        <v>#N/A</v>
      </c>
      <c r="P3183" t="e">
        <f>VLOOKUP(TableOMP[[#This Row],[Label]],TableAvg[],3,FALSE)</f>
        <v>#N/A</v>
      </c>
      <c r="Q3183" t="e">
        <f>TableOMP[[#This Row],[Avg]]-$U$2*TableOMP[[#This Row],[StdDev]]</f>
        <v>#N/A</v>
      </c>
      <c r="R3183" t="e">
        <f>TableOMP[[#This Row],[Avg]]+$U$2*TableOMP[[#This Row],[StdDev]]</f>
        <v>#N/A</v>
      </c>
      <c r="S3183" t="e">
        <f>IF(AND(TableOMP[[#This Row],[total_time]]&gt;=TableOMP[[#This Row],[Low]], TableOMP[[#This Row],[total_time]]&lt;=TableOMP[[#This Row],[High]]),1,0)</f>
        <v>#N/A</v>
      </c>
    </row>
    <row r="3184" spans="11:19" x14ac:dyDescent="0.25">
      <c r="K3184" t="str">
        <f t="shared" si="49"/>
        <v/>
      </c>
      <c r="N31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84" t="e">
        <f>VLOOKUP(TableOMP[[#This Row],[Label]],TableAvg[],2,FALSE)</f>
        <v>#N/A</v>
      </c>
      <c r="P3184" t="e">
        <f>VLOOKUP(TableOMP[[#This Row],[Label]],TableAvg[],3,FALSE)</f>
        <v>#N/A</v>
      </c>
      <c r="Q3184" t="e">
        <f>TableOMP[[#This Row],[Avg]]-$U$2*TableOMP[[#This Row],[StdDev]]</f>
        <v>#N/A</v>
      </c>
      <c r="R3184" t="e">
        <f>TableOMP[[#This Row],[Avg]]+$U$2*TableOMP[[#This Row],[StdDev]]</f>
        <v>#N/A</v>
      </c>
      <c r="S3184" t="e">
        <f>IF(AND(TableOMP[[#This Row],[total_time]]&gt;=TableOMP[[#This Row],[Low]], TableOMP[[#This Row],[total_time]]&lt;=TableOMP[[#This Row],[High]]),1,0)</f>
        <v>#N/A</v>
      </c>
    </row>
    <row r="3185" spans="11:19" x14ac:dyDescent="0.25">
      <c r="K3185" t="str">
        <f t="shared" si="49"/>
        <v/>
      </c>
      <c r="N31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85" t="e">
        <f>VLOOKUP(TableOMP[[#This Row],[Label]],TableAvg[],2,FALSE)</f>
        <v>#N/A</v>
      </c>
      <c r="P3185" t="e">
        <f>VLOOKUP(TableOMP[[#This Row],[Label]],TableAvg[],3,FALSE)</f>
        <v>#N/A</v>
      </c>
      <c r="Q3185" t="e">
        <f>TableOMP[[#This Row],[Avg]]-$U$2*TableOMP[[#This Row],[StdDev]]</f>
        <v>#N/A</v>
      </c>
      <c r="R3185" t="e">
        <f>TableOMP[[#This Row],[Avg]]+$U$2*TableOMP[[#This Row],[StdDev]]</f>
        <v>#N/A</v>
      </c>
      <c r="S3185" t="e">
        <f>IF(AND(TableOMP[[#This Row],[total_time]]&gt;=TableOMP[[#This Row],[Low]], TableOMP[[#This Row],[total_time]]&lt;=TableOMP[[#This Row],[High]]),1,0)</f>
        <v>#N/A</v>
      </c>
    </row>
    <row r="3186" spans="11:19" x14ac:dyDescent="0.25">
      <c r="K3186" t="str">
        <f t="shared" si="49"/>
        <v/>
      </c>
      <c r="N31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86" t="e">
        <f>VLOOKUP(TableOMP[[#This Row],[Label]],TableAvg[],2,FALSE)</f>
        <v>#N/A</v>
      </c>
      <c r="P3186" t="e">
        <f>VLOOKUP(TableOMP[[#This Row],[Label]],TableAvg[],3,FALSE)</f>
        <v>#N/A</v>
      </c>
      <c r="Q3186" t="e">
        <f>TableOMP[[#This Row],[Avg]]-$U$2*TableOMP[[#This Row],[StdDev]]</f>
        <v>#N/A</v>
      </c>
      <c r="R3186" t="e">
        <f>TableOMP[[#This Row],[Avg]]+$U$2*TableOMP[[#This Row],[StdDev]]</f>
        <v>#N/A</v>
      </c>
      <c r="S3186" t="e">
        <f>IF(AND(TableOMP[[#This Row],[total_time]]&gt;=TableOMP[[#This Row],[Low]], TableOMP[[#This Row],[total_time]]&lt;=TableOMP[[#This Row],[High]]),1,0)</f>
        <v>#N/A</v>
      </c>
    </row>
    <row r="3187" spans="11:19" x14ac:dyDescent="0.25">
      <c r="K3187" t="str">
        <f t="shared" si="49"/>
        <v/>
      </c>
      <c r="N31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87" t="e">
        <f>VLOOKUP(TableOMP[[#This Row],[Label]],TableAvg[],2,FALSE)</f>
        <v>#N/A</v>
      </c>
      <c r="P3187" t="e">
        <f>VLOOKUP(TableOMP[[#This Row],[Label]],TableAvg[],3,FALSE)</f>
        <v>#N/A</v>
      </c>
      <c r="Q3187" t="e">
        <f>TableOMP[[#This Row],[Avg]]-$U$2*TableOMP[[#This Row],[StdDev]]</f>
        <v>#N/A</v>
      </c>
      <c r="R3187" t="e">
        <f>TableOMP[[#This Row],[Avg]]+$U$2*TableOMP[[#This Row],[StdDev]]</f>
        <v>#N/A</v>
      </c>
      <c r="S3187" t="e">
        <f>IF(AND(TableOMP[[#This Row],[total_time]]&gt;=TableOMP[[#This Row],[Low]], TableOMP[[#This Row],[total_time]]&lt;=TableOMP[[#This Row],[High]]),1,0)</f>
        <v>#N/A</v>
      </c>
    </row>
    <row r="3188" spans="11:19" x14ac:dyDescent="0.25">
      <c r="K3188" t="str">
        <f t="shared" si="49"/>
        <v/>
      </c>
      <c r="N31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88" t="e">
        <f>VLOOKUP(TableOMP[[#This Row],[Label]],TableAvg[],2,FALSE)</f>
        <v>#N/A</v>
      </c>
      <c r="P3188" t="e">
        <f>VLOOKUP(TableOMP[[#This Row],[Label]],TableAvg[],3,FALSE)</f>
        <v>#N/A</v>
      </c>
      <c r="Q3188" t="e">
        <f>TableOMP[[#This Row],[Avg]]-$U$2*TableOMP[[#This Row],[StdDev]]</f>
        <v>#N/A</v>
      </c>
      <c r="R3188" t="e">
        <f>TableOMP[[#This Row],[Avg]]+$U$2*TableOMP[[#This Row],[StdDev]]</f>
        <v>#N/A</v>
      </c>
      <c r="S3188" t="e">
        <f>IF(AND(TableOMP[[#This Row],[total_time]]&gt;=TableOMP[[#This Row],[Low]], TableOMP[[#This Row],[total_time]]&lt;=TableOMP[[#This Row],[High]]),1,0)</f>
        <v>#N/A</v>
      </c>
    </row>
    <row r="3189" spans="11:19" x14ac:dyDescent="0.25">
      <c r="K3189" t="str">
        <f t="shared" si="49"/>
        <v/>
      </c>
      <c r="N31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89" t="e">
        <f>VLOOKUP(TableOMP[[#This Row],[Label]],TableAvg[],2,FALSE)</f>
        <v>#N/A</v>
      </c>
      <c r="P3189" t="e">
        <f>VLOOKUP(TableOMP[[#This Row],[Label]],TableAvg[],3,FALSE)</f>
        <v>#N/A</v>
      </c>
      <c r="Q3189" t="e">
        <f>TableOMP[[#This Row],[Avg]]-$U$2*TableOMP[[#This Row],[StdDev]]</f>
        <v>#N/A</v>
      </c>
      <c r="R3189" t="e">
        <f>TableOMP[[#This Row],[Avg]]+$U$2*TableOMP[[#This Row],[StdDev]]</f>
        <v>#N/A</v>
      </c>
      <c r="S3189" t="e">
        <f>IF(AND(TableOMP[[#This Row],[total_time]]&gt;=TableOMP[[#This Row],[Low]], TableOMP[[#This Row],[total_time]]&lt;=TableOMP[[#This Row],[High]]),1,0)</f>
        <v>#N/A</v>
      </c>
    </row>
    <row r="3190" spans="11:19" x14ac:dyDescent="0.25">
      <c r="K3190" t="str">
        <f t="shared" si="49"/>
        <v/>
      </c>
      <c r="N31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90" t="e">
        <f>VLOOKUP(TableOMP[[#This Row],[Label]],TableAvg[],2,FALSE)</f>
        <v>#N/A</v>
      </c>
      <c r="P3190" t="e">
        <f>VLOOKUP(TableOMP[[#This Row],[Label]],TableAvg[],3,FALSE)</f>
        <v>#N/A</v>
      </c>
      <c r="Q3190" t="e">
        <f>TableOMP[[#This Row],[Avg]]-$U$2*TableOMP[[#This Row],[StdDev]]</f>
        <v>#N/A</v>
      </c>
      <c r="R3190" t="e">
        <f>TableOMP[[#This Row],[Avg]]+$U$2*TableOMP[[#This Row],[StdDev]]</f>
        <v>#N/A</v>
      </c>
      <c r="S3190" t="e">
        <f>IF(AND(TableOMP[[#This Row],[total_time]]&gt;=TableOMP[[#This Row],[Low]], TableOMP[[#This Row],[total_time]]&lt;=TableOMP[[#This Row],[High]]),1,0)</f>
        <v>#N/A</v>
      </c>
    </row>
    <row r="3191" spans="11:19" x14ac:dyDescent="0.25">
      <c r="K3191" t="str">
        <f t="shared" si="49"/>
        <v/>
      </c>
      <c r="N31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91" t="e">
        <f>VLOOKUP(TableOMP[[#This Row],[Label]],TableAvg[],2,FALSE)</f>
        <v>#N/A</v>
      </c>
      <c r="P3191" t="e">
        <f>VLOOKUP(TableOMP[[#This Row],[Label]],TableAvg[],3,FALSE)</f>
        <v>#N/A</v>
      </c>
      <c r="Q3191" t="e">
        <f>TableOMP[[#This Row],[Avg]]-$U$2*TableOMP[[#This Row],[StdDev]]</f>
        <v>#N/A</v>
      </c>
      <c r="R3191" t="e">
        <f>TableOMP[[#This Row],[Avg]]+$U$2*TableOMP[[#This Row],[StdDev]]</f>
        <v>#N/A</v>
      </c>
      <c r="S3191" t="e">
        <f>IF(AND(TableOMP[[#This Row],[total_time]]&gt;=TableOMP[[#This Row],[Low]], TableOMP[[#This Row],[total_time]]&lt;=TableOMP[[#This Row],[High]]),1,0)</f>
        <v>#N/A</v>
      </c>
    </row>
    <row r="3192" spans="11:19" x14ac:dyDescent="0.25">
      <c r="K3192" t="str">
        <f t="shared" si="49"/>
        <v/>
      </c>
      <c r="N31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92" t="e">
        <f>VLOOKUP(TableOMP[[#This Row],[Label]],TableAvg[],2,FALSE)</f>
        <v>#N/A</v>
      </c>
      <c r="P3192" t="e">
        <f>VLOOKUP(TableOMP[[#This Row],[Label]],TableAvg[],3,FALSE)</f>
        <v>#N/A</v>
      </c>
      <c r="Q3192" t="e">
        <f>TableOMP[[#This Row],[Avg]]-$U$2*TableOMP[[#This Row],[StdDev]]</f>
        <v>#N/A</v>
      </c>
      <c r="R3192" t="e">
        <f>TableOMP[[#This Row],[Avg]]+$U$2*TableOMP[[#This Row],[StdDev]]</f>
        <v>#N/A</v>
      </c>
      <c r="S3192" t="e">
        <f>IF(AND(TableOMP[[#This Row],[total_time]]&gt;=TableOMP[[#This Row],[Low]], TableOMP[[#This Row],[total_time]]&lt;=TableOMP[[#This Row],[High]]),1,0)</f>
        <v>#N/A</v>
      </c>
    </row>
    <row r="3193" spans="11:19" x14ac:dyDescent="0.25">
      <c r="K3193" t="str">
        <f t="shared" si="49"/>
        <v/>
      </c>
      <c r="N31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93" t="e">
        <f>VLOOKUP(TableOMP[[#This Row],[Label]],TableAvg[],2,FALSE)</f>
        <v>#N/A</v>
      </c>
      <c r="P3193" t="e">
        <f>VLOOKUP(TableOMP[[#This Row],[Label]],TableAvg[],3,FALSE)</f>
        <v>#N/A</v>
      </c>
      <c r="Q3193" t="e">
        <f>TableOMP[[#This Row],[Avg]]-$U$2*TableOMP[[#This Row],[StdDev]]</f>
        <v>#N/A</v>
      </c>
      <c r="R3193" t="e">
        <f>TableOMP[[#This Row],[Avg]]+$U$2*TableOMP[[#This Row],[StdDev]]</f>
        <v>#N/A</v>
      </c>
      <c r="S3193" t="e">
        <f>IF(AND(TableOMP[[#This Row],[total_time]]&gt;=TableOMP[[#This Row],[Low]], TableOMP[[#This Row],[total_time]]&lt;=TableOMP[[#This Row],[High]]),1,0)</f>
        <v>#N/A</v>
      </c>
    </row>
    <row r="3194" spans="11:19" x14ac:dyDescent="0.25">
      <c r="K3194" t="str">
        <f t="shared" si="49"/>
        <v/>
      </c>
      <c r="N31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94" t="e">
        <f>VLOOKUP(TableOMP[[#This Row],[Label]],TableAvg[],2,FALSE)</f>
        <v>#N/A</v>
      </c>
      <c r="P3194" t="e">
        <f>VLOOKUP(TableOMP[[#This Row],[Label]],TableAvg[],3,FALSE)</f>
        <v>#N/A</v>
      </c>
      <c r="Q3194" t="e">
        <f>TableOMP[[#This Row],[Avg]]-$U$2*TableOMP[[#This Row],[StdDev]]</f>
        <v>#N/A</v>
      </c>
      <c r="R3194" t="e">
        <f>TableOMP[[#This Row],[Avg]]+$U$2*TableOMP[[#This Row],[StdDev]]</f>
        <v>#N/A</v>
      </c>
      <c r="S3194" t="e">
        <f>IF(AND(TableOMP[[#This Row],[total_time]]&gt;=TableOMP[[#This Row],[Low]], TableOMP[[#This Row],[total_time]]&lt;=TableOMP[[#This Row],[High]]),1,0)</f>
        <v>#N/A</v>
      </c>
    </row>
    <row r="3195" spans="11:19" x14ac:dyDescent="0.25">
      <c r="K3195" t="str">
        <f t="shared" si="49"/>
        <v/>
      </c>
      <c r="N31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95" t="e">
        <f>VLOOKUP(TableOMP[[#This Row],[Label]],TableAvg[],2,FALSE)</f>
        <v>#N/A</v>
      </c>
      <c r="P3195" t="e">
        <f>VLOOKUP(TableOMP[[#This Row],[Label]],TableAvg[],3,FALSE)</f>
        <v>#N/A</v>
      </c>
      <c r="Q3195" t="e">
        <f>TableOMP[[#This Row],[Avg]]-$U$2*TableOMP[[#This Row],[StdDev]]</f>
        <v>#N/A</v>
      </c>
      <c r="R3195" t="e">
        <f>TableOMP[[#This Row],[Avg]]+$U$2*TableOMP[[#This Row],[StdDev]]</f>
        <v>#N/A</v>
      </c>
      <c r="S3195" t="e">
        <f>IF(AND(TableOMP[[#This Row],[total_time]]&gt;=TableOMP[[#This Row],[Low]], TableOMP[[#This Row],[total_time]]&lt;=TableOMP[[#This Row],[High]]),1,0)</f>
        <v>#N/A</v>
      </c>
    </row>
    <row r="3196" spans="11:19" x14ac:dyDescent="0.25">
      <c r="K3196" t="str">
        <f t="shared" si="49"/>
        <v/>
      </c>
      <c r="N31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96" t="e">
        <f>VLOOKUP(TableOMP[[#This Row],[Label]],TableAvg[],2,FALSE)</f>
        <v>#N/A</v>
      </c>
      <c r="P3196" t="e">
        <f>VLOOKUP(TableOMP[[#This Row],[Label]],TableAvg[],3,FALSE)</f>
        <v>#N/A</v>
      </c>
      <c r="Q3196" t="e">
        <f>TableOMP[[#This Row],[Avg]]-$U$2*TableOMP[[#This Row],[StdDev]]</f>
        <v>#N/A</v>
      </c>
      <c r="R3196" t="e">
        <f>TableOMP[[#This Row],[Avg]]+$U$2*TableOMP[[#This Row],[StdDev]]</f>
        <v>#N/A</v>
      </c>
      <c r="S3196" t="e">
        <f>IF(AND(TableOMP[[#This Row],[total_time]]&gt;=TableOMP[[#This Row],[Low]], TableOMP[[#This Row],[total_time]]&lt;=TableOMP[[#This Row],[High]]),1,0)</f>
        <v>#N/A</v>
      </c>
    </row>
    <row r="3197" spans="11:19" x14ac:dyDescent="0.25">
      <c r="K3197" t="str">
        <f t="shared" si="49"/>
        <v/>
      </c>
      <c r="N31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97" t="e">
        <f>VLOOKUP(TableOMP[[#This Row],[Label]],TableAvg[],2,FALSE)</f>
        <v>#N/A</v>
      </c>
      <c r="P3197" t="e">
        <f>VLOOKUP(TableOMP[[#This Row],[Label]],TableAvg[],3,FALSE)</f>
        <v>#N/A</v>
      </c>
      <c r="Q3197" t="e">
        <f>TableOMP[[#This Row],[Avg]]-$U$2*TableOMP[[#This Row],[StdDev]]</f>
        <v>#N/A</v>
      </c>
      <c r="R3197" t="e">
        <f>TableOMP[[#This Row],[Avg]]+$U$2*TableOMP[[#This Row],[StdDev]]</f>
        <v>#N/A</v>
      </c>
      <c r="S3197" t="e">
        <f>IF(AND(TableOMP[[#This Row],[total_time]]&gt;=TableOMP[[#This Row],[Low]], TableOMP[[#This Row],[total_time]]&lt;=TableOMP[[#This Row],[High]]),1,0)</f>
        <v>#N/A</v>
      </c>
    </row>
    <row r="3198" spans="11:19" x14ac:dyDescent="0.25">
      <c r="K3198" t="str">
        <f t="shared" si="49"/>
        <v/>
      </c>
      <c r="N31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98" t="e">
        <f>VLOOKUP(TableOMP[[#This Row],[Label]],TableAvg[],2,FALSE)</f>
        <v>#N/A</v>
      </c>
      <c r="P3198" t="e">
        <f>VLOOKUP(TableOMP[[#This Row],[Label]],TableAvg[],3,FALSE)</f>
        <v>#N/A</v>
      </c>
      <c r="Q3198" t="e">
        <f>TableOMP[[#This Row],[Avg]]-$U$2*TableOMP[[#This Row],[StdDev]]</f>
        <v>#N/A</v>
      </c>
      <c r="R3198" t="e">
        <f>TableOMP[[#This Row],[Avg]]+$U$2*TableOMP[[#This Row],[StdDev]]</f>
        <v>#N/A</v>
      </c>
      <c r="S3198" t="e">
        <f>IF(AND(TableOMP[[#This Row],[total_time]]&gt;=TableOMP[[#This Row],[Low]], TableOMP[[#This Row],[total_time]]&lt;=TableOMP[[#This Row],[High]]),1,0)</f>
        <v>#N/A</v>
      </c>
    </row>
    <row r="3199" spans="11:19" x14ac:dyDescent="0.25">
      <c r="K3199" t="str">
        <f t="shared" si="49"/>
        <v/>
      </c>
      <c r="N31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199" t="e">
        <f>VLOOKUP(TableOMP[[#This Row],[Label]],TableAvg[],2,FALSE)</f>
        <v>#N/A</v>
      </c>
      <c r="P3199" t="e">
        <f>VLOOKUP(TableOMP[[#This Row],[Label]],TableAvg[],3,FALSE)</f>
        <v>#N/A</v>
      </c>
      <c r="Q3199" t="e">
        <f>TableOMP[[#This Row],[Avg]]-$U$2*TableOMP[[#This Row],[StdDev]]</f>
        <v>#N/A</v>
      </c>
      <c r="R3199" t="e">
        <f>TableOMP[[#This Row],[Avg]]+$U$2*TableOMP[[#This Row],[StdDev]]</f>
        <v>#N/A</v>
      </c>
      <c r="S3199" t="e">
        <f>IF(AND(TableOMP[[#This Row],[total_time]]&gt;=TableOMP[[#This Row],[Low]], TableOMP[[#This Row],[total_time]]&lt;=TableOMP[[#This Row],[High]]),1,0)</f>
        <v>#N/A</v>
      </c>
    </row>
    <row r="3200" spans="11:19" x14ac:dyDescent="0.25">
      <c r="K3200" t="str">
        <f t="shared" si="49"/>
        <v/>
      </c>
      <c r="N32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00" t="e">
        <f>VLOOKUP(TableOMP[[#This Row],[Label]],TableAvg[],2,FALSE)</f>
        <v>#N/A</v>
      </c>
      <c r="P3200" t="e">
        <f>VLOOKUP(TableOMP[[#This Row],[Label]],TableAvg[],3,FALSE)</f>
        <v>#N/A</v>
      </c>
      <c r="Q3200" t="e">
        <f>TableOMP[[#This Row],[Avg]]-$U$2*TableOMP[[#This Row],[StdDev]]</f>
        <v>#N/A</v>
      </c>
      <c r="R3200" t="e">
        <f>TableOMP[[#This Row],[Avg]]+$U$2*TableOMP[[#This Row],[StdDev]]</f>
        <v>#N/A</v>
      </c>
      <c r="S3200" t="e">
        <f>IF(AND(TableOMP[[#This Row],[total_time]]&gt;=TableOMP[[#This Row],[Low]], TableOMP[[#This Row],[total_time]]&lt;=TableOMP[[#This Row],[High]]),1,0)</f>
        <v>#N/A</v>
      </c>
    </row>
    <row r="3201" spans="11:19" x14ac:dyDescent="0.25">
      <c r="K3201" t="str">
        <f t="shared" si="49"/>
        <v/>
      </c>
      <c r="N32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01" t="e">
        <f>VLOOKUP(TableOMP[[#This Row],[Label]],TableAvg[],2,FALSE)</f>
        <v>#N/A</v>
      </c>
      <c r="P3201" t="e">
        <f>VLOOKUP(TableOMP[[#This Row],[Label]],TableAvg[],3,FALSE)</f>
        <v>#N/A</v>
      </c>
      <c r="Q3201" t="e">
        <f>TableOMP[[#This Row],[Avg]]-$U$2*TableOMP[[#This Row],[StdDev]]</f>
        <v>#N/A</v>
      </c>
      <c r="R3201" t="e">
        <f>TableOMP[[#This Row],[Avg]]+$U$2*TableOMP[[#This Row],[StdDev]]</f>
        <v>#N/A</v>
      </c>
      <c r="S3201" t="e">
        <f>IF(AND(TableOMP[[#This Row],[total_time]]&gt;=TableOMP[[#This Row],[Low]], TableOMP[[#This Row],[total_time]]&lt;=TableOMP[[#This Row],[High]]),1,0)</f>
        <v>#N/A</v>
      </c>
    </row>
    <row r="3202" spans="11:19" x14ac:dyDescent="0.25">
      <c r="K3202" t="str">
        <f t="shared" si="49"/>
        <v/>
      </c>
      <c r="N32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02" t="e">
        <f>VLOOKUP(TableOMP[[#This Row],[Label]],TableAvg[],2,FALSE)</f>
        <v>#N/A</v>
      </c>
      <c r="P3202" t="e">
        <f>VLOOKUP(TableOMP[[#This Row],[Label]],TableAvg[],3,FALSE)</f>
        <v>#N/A</v>
      </c>
      <c r="Q3202" t="e">
        <f>TableOMP[[#This Row],[Avg]]-$U$2*TableOMP[[#This Row],[StdDev]]</f>
        <v>#N/A</v>
      </c>
      <c r="R3202" t="e">
        <f>TableOMP[[#This Row],[Avg]]+$U$2*TableOMP[[#This Row],[StdDev]]</f>
        <v>#N/A</v>
      </c>
      <c r="S3202" t="e">
        <f>IF(AND(TableOMP[[#This Row],[total_time]]&gt;=TableOMP[[#This Row],[Low]], TableOMP[[#This Row],[total_time]]&lt;=TableOMP[[#This Row],[High]]),1,0)</f>
        <v>#N/A</v>
      </c>
    </row>
    <row r="3203" spans="11:19" x14ac:dyDescent="0.25">
      <c r="K3203" t="str">
        <f t="shared" ref="K3203:K3266" si="50">MID(M3203,22,1)</f>
        <v/>
      </c>
      <c r="N32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03" t="e">
        <f>VLOOKUP(TableOMP[[#This Row],[Label]],TableAvg[],2,FALSE)</f>
        <v>#N/A</v>
      </c>
      <c r="P3203" t="e">
        <f>VLOOKUP(TableOMP[[#This Row],[Label]],TableAvg[],3,FALSE)</f>
        <v>#N/A</v>
      </c>
      <c r="Q3203" t="e">
        <f>TableOMP[[#This Row],[Avg]]-$U$2*TableOMP[[#This Row],[StdDev]]</f>
        <v>#N/A</v>
      </c>
      <c r="R3203" t="e">
        <f>TableOMP[[#This Row],[Avg]]+$U$2*TableOMP[[#This Row],[StdDev]]</f>
        <v>#N/A</v>
      </c>
      <c r="S3203" t="e">
        <f>IF(AND(TableOMP[[#This Row],[total_time]]&gt;=TableOMP[[#This Row],[Low]], TableOMP[[#This Row],[total_time]]&lt;=TableOMP[[#This Row],[High]]),1,0)</f>
        <v>#N/A</v>
      </c>
    </row>
    <row r="3204" spans="11:19" x14ac:dyDescent="0.25">
      <c r="K3204" t="str">
        <f t="shared" si="50"/>
        <v/>
      </c>
      <c r="N32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04" t="e">
        <f>VLOOKUP(TableOMP[[#This Row],[Label]],TableAvg[],2,FALSE)</f>
        <v>#N/A</v>
      </c>
      <c r="P3204" t="e">
        <f>VLOOKUP(TableOMP[[#This Row],[Label]],TableAvg[],3,FALSE)</f>
        <v>#N/A</v>
      </c>
      <c r="Q3204" t="e">
        <f>TableOMP[[#This Row],[Avg]]-$U$2*TableOMP[[#This Row],[StdDev]]</f>
        <v>#N/A</v>
      </c>
      <c r="R3204" t="e">
        <f>TableOMP[[#This Row],[Avg]]+$U$2*TableOMP[[#This Row],[StdDev]]</f>
        <v>#N/A</v>
      </c>
      <c r="S3204" t="e">
        <f>IF(AND(TableOMP[[#This Row],[total_time]]&gt;=TableOMP[[#This Row],[Low]], TableOMP[[#This Row],[total_time]]&lt;=TableOMP[[#This Row],[High]]),1,0)</f>
        <v>#N/A</v>
      </c>
    </row>
    <row r="3205" spans="11:19" x14ac:dyDescent="0.25">
      <c r="K3205" t="str">
        <f t="shared" si="50"/>
        <v/>
      </c>
      <c r="N32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05" t="e">
        <f>VLOOKUP(TableOMP[[#This Row],[Label]],TableAvg[],2,FALSE)</f>
        <v>#N/A</v>
      </c>
      <c r="P3205" t="e">
        <f>VLOOKUP(TableOMP[[#This Row],[Label]],TableAvg[],3,FALSE)</f>
        <v>#N/A</v>
      </c>
      <c r="Q3205" t="e">
        <f>TableOMP[[#This Row],[Avg]]-$U$2*TableOMP[[#This Row],[StdDev]]</f>
        <v>#N/A</v>
      </c>
      <c r="R3205" t="e">
        <f>TableOMP[[#This Row],[Avg]]+$U$2*TableOMP[[#This Row],[StdDev]]</f>
        <v>#N/A</v>
      </c>
      <c r="S3205" t="e">
        <f>IF(AND(TableOMP[[#This Row],[total_time]]&gt;=TableOMP[[#This Row],[Low]], TableOMP[[#This Row],[total_time]]&lt;=TableOMP[[#This Row],[High]]),1,0)</f>
        <v>#N/A</v>
      </c>
    </row>
    <row r="3206" spans="11:19" x14ac:dyDescent="0.25">
      <c r="K3206" t="str">
        <f t="shared" si="50"/>
        <v/>
      </c>
      <c r="N32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06" t="e">
        <f>VLOOKUP(TableOMP[[#This Row],[Label]],TableAvg[],2,FALSE)</f>
        <v>#N/A</v>
      </c>
      <c r="P3206" t="e">
        <f>VLOOKUP(TableOMP[[#This Row],[Label]],TableAvg[],3,FALSE)</f>
        <v>#N/A</v>
      </c>
      <c r="Q3206" t="e">
        <f>TableOMP[[#This Row],[Avg]]-$U$2*TableOMP[[#This Row],[StdDev]]</f>
        <v>#N/A</v>
      </c>
      <c r="R3206" t="e">
        <f>TableOMP[[#This Row],[Avg]]+$U$2*TableOMP[[#This Row],[StdDev]]</f>
        <v>#N/A</v>
      </c>
      <c r="S3206" t="e">
        <f>IF(AND(TableOMP[[#This Row],[total_time]]&gt;=TableOMP[[#This Row],[Low]], TableOMP[[#This Row],[total_time]]&lt;=TableOMP[[#This Row],[High]]),1,0)</f>
        <v>#N/A</v>
      </c>
    </row>
    <row r="3207" spans="11:19" x14ac:dyDescent="0.25">
      <c r="K3207" t="str">
        <f t="shared" si="50"/>
        <v/>
      </c>
      <c r="N32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07" t="e">
        <f>VLOOKUP(TableOMP[[#This Row],[Label]],TableAvg[],2,FALSE)</f>
        <v>#N/A</v>
      </c>
      <c r="P3207" t="e">
        <f>VLOOKUP(TableOMP[[#This Row],[Label]],TableAvg[],3,FALSE)</f>
        <v>#N/A</v>
      </c>
      <c r="Q3207" t="e">
        <f>TableOMP[[#This Row],[Avg]]-$U$2*TableOMP[[#This Row],[StdDev]]</f>
        <v>#N/A</v>
      </c>
      <c r="R3207" t="e">
        <f>TableOMP[[#This Row],[Avg]]+$U$2*TableOMP[[#This Row],[StdDev]]</f>
        <v>#N/A</v>
      </c>
      <c r="S3207" t="e">
        <f>IF(AND(TableOMP[[#This Row],[total_time]]&gt;=TableOMP[[#This Row],[Low]], TableOMP[[#This Row],[total_time]]&lt;=TableOMP[[#This Row],[High]]),1,0)</f>
        <v>#N/A</v>
      </c>
    </row>
    <row r="3208" spans="11:19" x14ac:dyDescent="0.25">
      <c r="K3208" t="str">
        <f t="shared" si="50"/>
        <v/>
      </c>
      <c r="N32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08" t="e">
        <f>VLOOKUP(TableOMP[[#This Row],[Label]],TableAvg[],2,FALSE)</f>
        <v>#N/A</v>
      </c>
      <c r="P3208" t="e">
        <f>VLOOKUP(TableOMP[[#This Row],[Label]],TableAvg[],3,FALSE)</f>
        <v>#N/A</v>
      </c>
      <c r="Q3208" t="e">
        <f>TableOMP[[#This Row],[Avg]]-$U$2*TableOMP[[#This Row],[StdDev]]</f>
        <v>#N/A</v>
      </c>
      <c r="R3208" t="e">
        <f>TableOMP[[#This Row],[Avg]]+$U$2*TableOMP[[#This Row],[StdDev]]</f>
        <v>#N/A</v>
      </c>
      <c r="S3208" t="e">
        <f>IF(AND(TableOMP[[#This Row],[total_time]]&gt;=TableOMP[[#This Row],[Low]], TableOMP[[#This Row],[total_time]]&lt;=TableOMP[[#This Row],[High]]),1,0)</f>
        <v>#N/A</v>
      </c>
    </row>
    <row r="3209" spans="11:19" x14ac:dyDescent="0.25">
      <c r="K3209" t="str">
        <f t="shared" si="50"/>
        <v/>
      </c>
      <c r="N32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09" t="e">
        <f>VLOOKUP(TableOMP[[#This Row],[Label]],TableAvg[],2,FALSE)</f>
        <v>#N/A</v>
      </c>
      <c r="P3209" t="e">
        <f>VLOOKUP(TableOMP[[#This Row],[Label]],TableAvg[],3,FALSE)</f>
        <v>#N/A</v>
      </c>
      <c r="Q3209" t="e">
        <f>TableOMP[[#This Row],[Avg]]-$U$2*TableOMP[[#This Row],[StdDev]]</f>
        <v>#N/A</v>
      </c>
      <c r="R3209" t="e">
        <f>TableOMP[[#This Row],[Avg]]+$U$2*TableOMP[[#This Row],[StdDev]]</f>
        <v>#N/A</v>
      </c>
      <c r="S3209" t="e">
        <f>IF(AND(TableOMP[[#This Row],[total_time]]&gt;=TableOMP[[#This Row],[Low]], TableOMP[[#This Row],[total_time]]&lt;=TableOMP[[#This Row],[High]]),1,0)</f>
        <v>#N/A</v>
      </c>
    </row>
    <row r="3210" spans="11:19" x14ac:dyDescent="0.25">
      <c r="K3210" t="str">
        <f t="shared" si="50"/>
        <v/>
      </c>
      <c r="N32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10" t="e">
        <f>VLOOKUP(TableOMP[[#This Row],[Label]],TableAvg[],2,FALSE)</f>
        <v>#N/A</v>
      </c>
      <c r="P3210" t="e">
        <f>VLOOKUP(TableOMP[[#This Row],[Label]],TableAvg[],3,FALSE)</f>
        <v>#N/A</v>
      </c>
      <c r="Q3210" t="e">
        <f>TableOMP[[#This Row],[Avg]]-$U$2*TableOMP[[#This Row],[StdDev]]</f>
        <v>#N/A</v>
      </c>
      <c r="R3210" t="e">
        <f>TableOMP[[#This Row],[Avg]]+$U$2*TableOMP[[#This Row],[StdDev]]</f>
        <v>#N/A</v>
      </c>
      <c r="S3210" t="e">
        <f>IF(AND(TableOMP[[#This Row],[total_time]]&gt;=TableOMP[[#This Row],[Low]], TableOMP[[#This Row],[total_time]]&lt;=TableOMP[[#This Row],[High]]),1,0)</f>
        <v>#N/A</v>
      </c>
    </row>
    <row r="3211" spans="11:19" x14ac:dyDescent="0.25">
      <c r="K3211" t="str">
        <f t="shared" si="50"/>
        <v/>
      </c>
      <c r="N32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11" t="e">
        <f>VLOOKUP(TableOMP[[#This Row],[Label]],TableAvg[],2,FALSE)</f>
        <v>#N/A</v>
      </c>
      <c r="P3211" t="e">
        <f>VLOOKUP(TableOMP[[#This Row],[Label]],TableAvg[],3,FALSE)</f>
        <v>#N/A</v>
      </c>
      <c r="Q3211" t="e">
        <f>TableOMP[[#This Row],[Avg]]-$U$2*TableOMP[[#This Row],[StdDev]]</f>
        <v>#N/A</v>
      </c>
      <c r="R3211" t="e">
        <f>TableOMP[[#This Row],[Avg]]+$U$2*TableOMP[[#This Row],[StdDev]]</f>
        <v>#N/A</v>
      </c>
      <c r="S3211" t="e">
        <f>IF(AND(TableOMP[[#This Row],[total_time]]&gt;=TableOMP[[#This Row],[Low]], TableOMP[[#This Row],[total_time]]&lt;=TableOMP[[#This Row],[High]]),1,0)</f>
        <v>#N/A</v>
      </c>
    </row>
    <row r="3212" spans="11:19" x14ac:dyDescent="0.25">
      <c r="K3212" t="str">
        <f t="shared" si="50"/>
        <v/>
      </c>
      <c r="N32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12" t="e">
        <f>VLOOKUP(TableOMP[[#This Row],[Label]],TableAvg[],2,FALSE)</f>
        <v>#N/A</v>
      </c>
      <c r="P3212" t="e">
        <f>VLOOKUP(TableOMP[[#This Row],[Label]],TableAvg[],3,FALSE)</f>
        <v>#N/A</v>
      </c>
      <c r="Q3212" t="e">
        <f>TableOMP[[#This Row],[Avg]]-$U$2*TableOMP[[#This Row],[StdDev]]</f>
        <v>#N/A</v>
      </c>
      <c r="R3212" t="e">
        <f>TableOMP[[#This Row],[Avg]]+$U$2*TableOMP[[#This Row],[StdDev]]</f>
        <v>#N/A</v>
      </c>
      <c r="S3212" t="e">
        <f>IF(AND(TableOMP[[#This Row],[total_time]]&gt;=TableOMP[[#This Row],[Low]], TableOMP[[#This Row],[total_time]]&lt;=TableOMP[[#This Row],[High]]),1,0)</f>
        <v>#N/A</v>
      </c>
    </row>
    <row r="3213" spans="11:19" x14ac:dyDescent="0.25">
      <c r="K3213" t="str">
        <f t="shared" si="50"/>
        <v/>
      </c>
      <c r="N32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13" t="e">
        <f>VLOOKUP(TableOMP[[#This Row],[Label]],TableAvg[],2,FALSE)</f>
        <v>#N/A</v>
      </c>
      <c r="P3213" t="e">
        <f>VLOOKUP(TableOMP[[#This Row],[Label]],TableAvg[],3,FALSE)</f>
        <v>#N/A</v>
      </c>
      <c r="Q3213" t="e">
        <f>TableOMP[[#This Row],[Avg]]-$U$2*TableOMP[[#This Row],[StdDev]]</f>
        <v>#N/A</v>
      </c>
      <c r="R3213" t="e">
        <f>TableOMP[[#This Row],[Avg]]+$U$2*TableOMP[[#This Row],[StdDev]]</f>
        <v>#N/A</v>
      </c>
      <c r="S3213" t="e">
        <f>IF(AND(TableOMP[[#This Row],[total_time]]&gt;=TableOMP[[#This Row],[Low]], TableOMP[[#This Row],[total_time]]&lt;=TableOMP[[#This Row],[High]]),1,0)</f>
        <v>#N/A</v>
      </c>
    </row>
    <row r="3214" spans="11:19" x14ac:dyDescent="0.25">
      <c r="K3214" t="str">
        <f t="shared" si="50"/>
        <v/>
      </c>
      <c r="N32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14" t="e">
        <f>VLOOKUP(TableOMP[[#This Row],[Label]],TableAvg[],2,FALSE)</f>
        <v>#N/A</v>
      </c>
      <c r="P3214" t="e">
        <f>VLOOKUP(TableOMP[[#This Row],[Label]],TableAvg[],3,FALSE)</f>
        <v>#N/A</v>
      </c>
      <c r="Q3214" t="e">
        <f>TableOMP[[#This Row],[Avg]]-$U$2*TableOMP[[#This Row],[StdDev]]</f>
        <v>#N/A</v>
      </c>
      <c r="R3214" t="e">
        <f>TableOMP[[#This Row],[Avg]]+$U$2*TableOMP[[#This Row],[StdDev]]</f>
        <v>#N/A</v>
      </c>
      <c r="S3214" t="e">
        <f>IF(AND(TableOMP[[#This Row],[total_time]]&gt;=TableOMP[[#This Row],[Low]], TableOMP[[#This Row],[total_time]]&lt;=TableOMP[[#This Row],[High]]),1,0)</f>
        <v>#N/A</v>
      </c>
    </row>
    <row r="3215" spans="11:19" x14ac:dyDescent="0.25">
      <c r="K3215" t="str">
        <f t="shared" si="50"/>
        <v/>
      </c>
      <c r="N32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15" t="e">
        <f>VLOOKUP(TableOMP[[#This Row],[Label]],TableAvg[],2,FALSE)</f>
        <v>#N/A</v>
      </c>
      <c r="P3215" t="e">
        <f>VLOOKUP(TableOMP[[#This Row],[Label]],TableAvg[],3,FALSE)</f>
        <v>#N/A</v>
      </c>
      <c r="Q3215" t="e">
        <f>TableOMP[[#This Row],[Avg]]-$U$2*TableOMP[[#This Row],[StdDev]]</f>
        <v>#N/A</v>
      </c>
      <c r="R3215" t="e">
        <f>TableOMP[[#This Row],[Avg]]+$U$2*TableOMP[[#This Row],[StdDev]]</f>
        <v>#N/A</v>
      </c>
      <c r="S3215" t="e">
        <f>IF(AND(TableOMP[[#This Row],[total_time]]&gt;=TableOMP[[#This Row],[Low]], TableOMP[[#This Row],[total_time]]&lt;=TableOMP[[#This Row],[High]]),1,0)</f>
        <v>#N/A</v>
      </c>
    </row>
    <row r="3216" spans="11:19" x14ac:dyDescent="0.25">
      <c r="K3216" t="str">
        <f t="shared" si="50"/>
        <v/>
      </c>
      <c r="N32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16" t="e">
        <f>VLOOKUP(TableOMP[[#This Row],[Label]],TableAvg[],2,FALSE)</f>
        <v>#N/A</v>
      </c>
      <c r="P3216" t="e">
        <f>VLOOKUP(TableOMP[[#This Row],[Label]],TableAvg[],3,FALSE)</f>
        <v>#N/A</v>
      </c>
      <c r="Q3216" t="e">
        <f>TableOMP[[#This Row],[Avg]]-$U$2*TableOMP[[#This Row],[StdDev]]</f>
        <v>#N/A</v>
      </c>
      <c r="R3216" t="e">
        <f>TableOMP[[#This Row],[Avg]]+$U$2*TableOMP[[#This Row],[StdDev]]</f>
        <v>#N/A</v>
      </c>
      <c r="S3216" t="e">
        <f>IF(AND(TableOMP[[#This Row],[total_time]]&gt;=TableOMP[[#This Row],[Low]], TableOMP[[#This Row],[total_time]]&lt;=TableOMP[[#This Row],[High]]),1,0)</f>
        <v>#N/A</v>
      </c>
    </row>
    <row r="3217" spans="11:19" x14ac:dyDescent="0.25">
      <c r="K3217" t="str">
        <f t="shared" si="50"/>
        <v/>
      </c>
      <c r="N32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17" t="e">
        <f>VLOOKUP(TableOMP[[#This Row],[Label]],TableAvg[],2,FALSE)</f>
        <v>#N/A</v>
      </c>
      <c r="P3217" t="e">
        <f>VLOOKUP(TableOMP[[#This Row],[Label]],TableAvg[],3,FALSE)</f>
        <v>#N/A</v>
      </c>
      <c r="Q3217" t="e">
        <f>TableOMP[[#This Row],[Avg]]-$U$2*TableOMP[[#This Row],[StdDev]]</f>
        <v>#N/A</v>
      </c>
      <c r="R3217" t="e">
        <f>TableOMP[[#This Row],[Avg]]+$U$2*TableOMP[[#This Row],[StdDev]]</f>
        <v>#N/A</v>
      </c>
      <c r="S3217" t="e">
        <f>IF(AND(TableOMP[[#This Row],[total_time]]&gt;=TableOMP[[#This Row],[Low]], TableOMP[[#This Row],[total_time]]&lt;=TableOMP[[#This Row],[High]]),1,0)</f>
        <v>#N/A</v>
      </c>
    </row>
    <row r="3218" spans="11:19" x14ac:dyDescent="0.25">
      <c r="K3218" t="str">
        <f t="shared" si="50"/>
        <v/>
      </c>
      <c r="N32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18" t="e">
        <f>VLOOKUP(TableOMP[[#This Row],[Label]],TableAvg[],2,FALSE)</f>
        <v>#N/A</v>
      </c>
      <c r="P3218" t="e">
        <f>VLOOKUP(TableOMP[[#This Row],[Label]],TableAvg[],3,FALSE)</f>
        <v>#N/A</v>
      </c>
      <c r="Q3218" t="e">
        <f>TableOMP[[#This Row],[Avg]]-$U$2*TableOMP[[#This Row],[StdDev]]</f>
        <v>#N/A</v>
      </c>
      <c r="R3218" t="e">
        <f>TableOMP[[#This Row],[Avg]]+$U$2*TableOMP[[#This Row],[StdDev]]</f>
        <v>#N/A</v>
      </c>
      <c r="S3218" t="e">
        <f>IF(AND(TableOMP[[#This Row],[total_time]]&gt;=TableOMP[[#This Row],[Low]], TableOMP[[#This Row],[total_time]]&lt;=TableOMP[[#This Row],[High]]),1,0)</f>
        <v>#N/A</v>
      </c>
    </row>
    <row r="3219" spans="11:19" x14ac:dyDescent="0.25">
      <c r="K3219" t="str">
        <f t="shared" si="50"/>
        <v/>
      </c>
      <c r="N32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19" t="e">
        <f>VLOOKUP(TableOMP[[#This Row],[Label]],TableAvg[],2,FALSE)</f>
        <v>#N/A</v>
      </c>
      <c r="P3219" t="e">
        <f>VLOOKUP(TableOMP[[#This Row],[Label]],TableAvg[],3,FALSE)</f>
        <v>#N/A</v>
      </c>
      <c r="Q3219" t="e">
        <f>TableOMP[[#This Row],[Avg]]-$U$2*TableOMP[[#This Row],[StdDev]]</f>
        <v>#N/A</v>
      </c>
      <c r="R3219" t="e">
        <f>TableOMP[[#This Row],[Avg]]+$U$2*TableOMP[[#This Row],[StdDev]]</f>
        <v>#N/A</v>
      </c>
      <c r="S3219" t="e">
        <f>IF(AND(TableOMP[[#This Row],[total_time]]&gt;=TableOMP[[#This Row],[Low]], TableOMP[[#This Row],[total_time]]&lt;=TableOMP[[#This Row],[High]]),1,0)</f>
        <v>#N/A</v>
      </c>
    </row>
    <row r="3220" spans="11:19" x14ac:dyDescent="0.25">
      <c r="K3220" t="str">
        <f t="shared" si="50"/>
        <v/>
      </c>
      <c r="N32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20" t="e">
        <f>VLOOKUP(TableOMP[[#This Row],[Label]],TableAvg[],2,FALSE)</f>
        <v>#N/A</v>
      </c>
      <c r="P3220" t="e">
        <f>VLOOKUP(TableOMP[[#This Row],[Label]],TableAvg[],3,FALSE)</f>
        <v>#N/A</v>
      </c>
      <c r="Q3220" t="e">
        <f>TableOMP[[#This Row],[Avg]]-$U$2*TableOMP[[#This Row],[StdDev]]</f>
        <v>#N/A</v>
      </c>
      <c r="R3220" t="e">
        <f>TableOMP[[#This Row],[Avg]]+$U$2*TableOMP[[#This Row],[StdDev]]</f>
        <v>#N/A</v>
      </c>
      <c r="S3220" t="e">
        <f>IF(AND(TableOMP[[#This Row],[total_time]]&gt;=TableOMP[[#This Row],[Low]], TableOMP[[#This Row],[total_time]]&lt;=TableOMP[[#This Row],[High]]),1,0)</f>
        <v>#N/A</v>
      </c>
    </row>
    <row r="3221" spans="11:19" x14ac:dyDescent="0.25">
      <c r="K3221" t="str">
        <f t="shared" si="50"/>
        <v/>
      </c>
      <c r="N32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21" t="e">
        <f>VLOOKUP(TableOMP[[#This Row],[Label]],TableAvg[],2,FALSE)</f>
        <v>#N/A</v>
      </c>
      <c r="P3221" t="e">
        <f>VLOOKUP(TableOMP[[#This Row],[Label]],TableAvg[],3,FALSE)</f>
        <v>#N/A</v>
      </c>
      <c r="Q3221" t="e">
        <f>TableOMP[[#This Row],[Avg]]-$U$2*TableOMP[[#This Row],[StdDev]]</f>
        <v>#N/A</v>
      </c>
      <c r="R3221" t="e">
        <f>TableOMP[[#This Row],[Avg]]+$U$2*TableOMP[[#This Row],[StdDev]]</f>
        <v>#N/A</v>
      </c>
      <c r="S3221" t="e">
        <f>IF(AND(TableOMP[[#This Row],[total_time]]&gt;=TableOMP[[#This Row],[Low]], TableOMP[[#This Row],[total_time]]&lt;=TableOMP[[#This Row],[High]]),1,0)</f>
        <v>#N/A</v>
      </c>
    </row>
    <row r="3222" spans="11:19" x14ac:dyDescent="0.25">
      <c r="K3222" t="str">
        <f t="shared" si="50"/>
        <v/>
      </c>
      <c r="N32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22" t="e">
        <f>VLOOKUP(TableOMP[[#This Row],[Label]],TableAvg[],2,FALSE)</f>
        <v>#N/A</v>
      </c>
      <c r="P3222" t="e">
        <f>VLOOKUP(TableOMP[[#This Row],[Label]],TableAvg[],3,FALSE)</f>
        <v>#N/A</v>
      </c>
      <c r="Q3222" t="e">
        <f>TableOMP[[#This Row],[Avg]]-$U$2*TableOMP[[#This Row],[StdDev]]</f>
        <v>#N/A</v>
      </c>
      <c r="R3222" t="e">
        <f>TableOMP[[#This Row],[Avg]]+$U$2*TableOMP[[#This Row],[StdDev]]</f>
        <v>#N/A</v>
      </c>
      <c r="S3222" t="e">
        <f>IF(AND(TableOMP[[#This Row],[total_time]]&gt;=TableOMP[[#This Row],[Low]], TableOMP[[#This Row],[total_time]]&lt;=TableOMP[[#This Row],[High]]),1,0)</f>
        <v>#N/A</v>
      </c>
    </row>
    <row r="3223" spans="11:19" x14ac:dyDescent="0.25">
      <c r="K3223" t="str">
        <f t="shared" si="50"/>
        <v/>
      </c>
      <c r="N32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23" t="e">
        <f>VLOOKUP(TableOMP[[#This Row],[Label]],TableAvg[],2,FALSE)</f>
        <v>#N/A</v>
      </c>
      <c r="P3223" t="e">
        <f>VLOOKUP(TableOMP[[#This Row],[Label]],TableAvg[],3,FALSE)</f>
        <v>#N/A</v>
      </c>
      <c r="Q3223" t="e">
        <f>TableOMP[[#This Row],[Avg]]-$U$2*TableOMP[[#This Row],[StdDev]]</f>
        <v>#N/A</v>
      </c>
      <c r="R3223" t="e">
        <f>TableOMP[[#This Row],[Avg]]+$U$2*TableOMP[[#This Row],[StdDev]]</f>
        <v>#N/A</v>
      </c>
      <c r="S3223" t="e">
        <f>IF(AND(TableOMP[[#This Row],[total_time]]&gt;=TableOMP[[#This Row],[Low]], TableOMP[[#This Row],[total_time]]&lt;=TableOMP[[#This Row],[High]]),1,0)</f>
        <v>#N/A</v>
      </c>
    </row>
    <row r="3224" spans="11:19" x14ac:dyDescent="0.25">
      <c r="K3224" t="str">
        <f t="shared" si="50"/>
        <v/>
      </c>
      <c r="N32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24" t="e">
        <f>VLOOKUP(TableOMP[[#This Row],[Label]],TableAvg[],2,FALSE)</f>
        <v>#N/A</v>
      </c>
      <c r="P3224" t="e">
        <f>VLOOKUP(TableOMP[[#This Row],[Label]],TableAvg[],3,FALSE)</f>
        <v>#N/A</v>
      </c>
      <c r="Q3224" t="e">
        <f>TableOMP[[#This Row],[Avg]]-$U$2*TableOMP[[#This Row],[StdDev]]</f>
        <v>#N/A</v>
      </c>
      <c r="R3224" t="e">
        <f>TableOMP[[#This Row],[Avg]]+$U$2*TableOMP[[#This Row],[StdDev]]</f>
        <v>#N/A</v>
      </c>
      <c r="S3224" t="e">
        <f>IF(AND(TableOMP[[#This Row],[total_time]]&gt;=TableOMP[[#This Row],[Low]], TableOMP[[#This Row],[total_time]]&lt;=TableOMP[[#This Row],[High]]),1,0)</f>
        <v>#N/A</v>
      </c>
    </row>
    <row r="3225" spans="11:19" x14ac:dyDescent="0.25">
      <c r="K3225" t="str">
        <f t="shared" si="50"/>
        <v/>
      </c>
      <c r="N32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25" t="e">
        <f>VLOOKUP(TableOMP[[#This Row],[Label]],TableAvg[],2,FALSE)</f>
        <v>#N/A</v>
      </c>
      <c r="P3225" t="e">
        <f>VLOOKUP(TableOMP[[#This Row],[Label]],TableAvg[],3,FALSE)</f>
        <v>#N/A</v>
      </c>
      <c r="Q3225" t="e">
        <f>TableOMP[[#This Row],[Avg]]-$U$2*TableOMP[[#This Row],[StdDev]]</f>
        <v>#N/A</v>
      </c>
      <c r="R3225" t="e">
        <f>TableOMP[[#This Row],[Avg]]+$U$2*TableOMP[[#This Row],[StdDev]]</f>
        <v>#N/A</v>
      </c>
      <c r="S3225" t="e">
        <f>IF(AND(TableOMP[[#This Row],[total_time]]&gt;=TableOMP[[#This Row],[Low]], TableOMP[[#This Row],[total_time]]&lt;=TableOMP[[#This Row],[High]]),1,0)</f>
        <v>#N/A</v>
      </c>
    </row>
    <row r="3226" spans="11:19" x14ac:dyDescent="0.25">
      <c r="K3226" t="str">
        <f t="shared" si="50"/>
        <v/>
      </c>
      <c r="N32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26" t="e">
        <f>VLOOKUP(TableOMP[[#This Row],[Label]],TableAvg[],2,FALSE)</f>
        <v>#N/A</v>
      </c>
      <c r="P3226" t="e">
        <f>VLOOKUP(TableOMP[[#This Row],[Label]],TableAvg[],3,FALSE)</f>
        <v>#N/A</v>
      </c>
      <c r="Q3226" t="e">
        <f>TableOMP[[#This Row],[Avg]]-$U$2*TableOMP[[#This Row],[StdDev]]</f>
        <v>#N/A</v>
      </c>
      <c r="R3226" t="e">
        <f>TableOMP[[#This Row],[Avg]]+$U$2*TableOMP[[#This Row],[StdDev]]</f>
        <v>#N/A</v>
      </c>
      <c r="S3226" t="e">
        <f>IF(AND(TableOMP[[#This Row],[total_time]]&gt;=TableOMP[[#This Row],[Low]], TableOMP[[#This Row],[total_time]]&lt;=TableOMP[[#This Row],[High]]),1,0)</f>
        <v>#N/A</v>
      </c>
    </row>
    <row r="3227" spans="11:19" x14ac:dyDescent="0.25">
      <c r="K3227" t="str">
        <f t="shared" si="50"/>
        <v/>
      </c>
      <c r="N32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27" t="e">
        <f>VLOOKUP(TableOMP[[#This Row],[Label]],TableAvg[],2,FALSE)</f>
        <v>#N/A</v>
      </c>
      <c r="P3227" t="e">
        <f>VLOOKUP(TableOMP[[#This Row],[Label]],TableAvg[],3,FALSE)</f>
        <v>#N/A</v>
      </c>
      <c r="Q3227" t="e">
        <f>TableOMP[[#This Row],[Avg]]-$U$2*TableOMP[[#This Row],[StdDev]]</f>
        <v>#N/A</v>
      </c>
      <c r="R3227" t="e">
        <f>TableOMP[[#This Row],[Avg]]+$U$2*TableOMP[[#This Row],[StdDev]]</f>
        <v>#N/A</v>
      </c>
      <c r="S3227" t="e">
        <f>IF(AND(TableOMP[[#This Row],[total_time]]&gt;=TableOMP[[#This Row],[Low]], TableOMP[[#This Row],[total_time]]&lt;=TableOMP[[#This Row],[High]]),1,0)</f>
        <v>#N/A</v>
      </c>
    </row>
    <row r="3228" spans="11:19" x14ac:dyDescent="0.25">
      <c r="K3228" t="str">
        <f t="shared" si="50"/>
        <v/>
      </c>
      <c r="N32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28" t="e">
        <f>VLOOKUP(TableOMP[[#This Row],[Label]],TableAvg[],2,FALSE)</f>
        <v>#N/A</v>
      </c>
      <c r="P3228" t="e">
        <f>VLOOKUP(TableOMP[[#This Row],[Label]],TableAvg[],3,FALSE)</f>
        <v>#N/A</v>
      </c>
      <c r="Q3228" t="e">
        <f>TableOMP[[#This Row],[Avg]]-$U$2*TableOMP[[#This Row],[StdDev]]</f>
        <v>#N/A</v>
      </c>
      <c r="R3228" t="e">
        <f>TableOMP[[#This Row],[Avg]]+$U$2*TableOMP[[#This Row],[StdDev]]</f>
        <v>#N/A</v>
      </c>
      <c r="S3228" t="e">
        <f>IF(AND(TableOMP[[#This Row],[total_time]]&gt;=TableOMP[[#This Row],[Low]], TableOMP[[#This Row],[total_time]]&lt;=TableOMP[[#This Row],[High]]),1,0)</f>
        <v>#N/A</v>
      </c>
    </row>
    <row r="3229" spans="11:19" x14ac:dyDescent="0.25">
      <c r="K3229" t="str">
        <f t="shared" si="50"/>
        <v/>
      </c>
      <c r="N32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29" t="e">
        <f>VLOOKUP(TableOMP[[#This Row],[Label]],TableAvg[],2,FALSE)</f>
        <v>#N/A</v>
      </c>
      <c r="P3229" t="e">
        <f>VLOOKUP(TableOMP[[#This Row],[Label]],TableAvg[],3,FALSE)</f>
        <v>#N/A</v>
      </c>
      <c r="Q3229" t="e">
        <f>TableOMP[[#This Row],[Avg]]-$U$2*TableOMP[[#This Row],[StdDev]]</f>
        <v>#N/A</v>
      </c>
      <c r="R3229" t="e">
        <f>TableOMP[[#This Row],[Avg]]+$U$2*TableOMP[[#This Row],[StdDev]]</f>
        <v>#N/A</v>
      </c>
      <c r="S3229" t="e">
        <f>IF(AND(TableOMP[[#This Row],[total_time]]&gt;=TableOMP[[#This Row],[Low]], TableOMP[[#This Row],[total_time]]&lt;=TableOMP[[#This Row],[High]]),1,0)</f>
        <v>#N/A</v>
      </c>
    </row>
    <row r="3230" spans="11:19" x14ac:dyDescent="0.25">
      <c r="K3230" t="str">
        <f t="shared" si="50"/>
        <v/>
      </c>
      <c r="N32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30" t="e">
        <f>VLOOKUP(TableOMP[[#This Row],[Label]],TableAvg[],2,FALSE)</f>
        <v>#N/A</v>
      </c>
      <c r="P3230" t="e">
        <f>VLOOKUP(TableOMP[[#This Row],[Label]],TableAvg[],3,FALSE)</f>
        <v>#N/A</v>
      </c>
      <c r="Q3230" t="e">
        <f>TableOMP[[#This Row],[Avg]]-$U$2*TableOMP[[#This Row],[StdDev]]</f>
        <v>#N/A</v>
      </c>
      <c r="R3230" t="e">
        <f>TableOMP[[#This Row],[Avg]]+$U$2*TableOMP[[#This Row],[StdDev]]</f>
        <v>#N/A</v>
      </c>
      <c r="S3230" t="e">
        <f>IF(AND(TableOMP[[#This Row],[total_time]]&gt;=TableOMP[[#This Row],[Low]], TableOMP[[#This Row],[total_time]]&lt;=TableOMP[[#This Row],[High]]),1,0)</f>
        <v>#N/A</v>
      </c>
    </row>
    <row r="3231" spans="11:19" x14ac:dyDescent="0.25">
      <c r="K3231" t="str">
        <f t="shared" si="50"/>
        <v/>
      </c>
      <c r="N32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31" t="e">
        <f>VLOOKUP(TableOMP[[#This Row],[Label]],TableAvg[],2,FALSE)</f>
        <v>#N/A</v>
      </c>
      <c r="P3231" t="e">
        <f>VLOOKUP(TableOMP[[#This Row],[Label]],TableAvg[],3,FALSE)</f>
        <v>#N/A</v>
      </c>
      <c r="Q3231" t="e">
        <f>TableOMP[[#This Row],[Avg]]-$U$2*TableOMP[[#This Row],[StdDev]]</f>
        <v>#N/A</v>
      </c>
      <c r="R3231" t="e">
        <f>TableOMP[[#This Row],[Avg]]+$U$2*TableOMP[[#This Row],[StdDev]]</f>
        <v>#N/A</v>
      </c>
      <c r="S3231" t="e">
        <f>IF(AND(TableOMP[[#This Row],[total_time]]&gt;=TableOMP[[#This Row],[Low]], TableOMP[[#This Row],[total_time]]&lt;=TableOMP[[#This Row],[High]]),1,0)</f>
        <v>#N/A</v>
      </c>
    </row>
    <row r="3232" spans="11:19" x14ac:dyDescent="0.25">
      <c r="K3232" t="str">
        <f t="shared" si="50"/>
        <v/>
      </c>
      <c r="N32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32" t="e">
        <f>VLOOKUP(TableOMP[[#This Row],[Label]],TableAvg[],2,FALSE)</f>
        <v>#N/A</v>
      </c>
      <c r="P3232" t="e">
        <f>VLOOKUP(TableOMP[[#This Row],[Label]],TableAvg[],3,FALSE)</f>
        <v>#N/A</v>
      </c>
      <c r="Q3232" t="e">
        <f>TableOMP[[#This Row],[Avg]]-$U$2*TableOMP[[#This Row],[StdDev]]</f>
        <v>#N/A</v>
      </c>
      <c r="R3232" t="e">
        <f>TableOMP[[#This Row],[Avg]]+$U$2*TableOMP[[#This Row],[StdDev]]</f>
        <v>#N/A</v>
      </c>
      <c r="S3232" t="e">
        <f>IF(AND(TableOMP[[#This Row],[total_time]]&gt;=TableOMP[[#This Row],[Low]], TableOMP[[#This Row],[total_time]]&lt;=TableOMP[[#This Row],[High]]),1,0)</f>
        <v>#N/A</v>
      </c>
    </row>
    <row r="3233" spans="11:19" x14ac:dyDescent="0.25">
      <c r="K3233" t="str">
        <f t="shared" si="50"/>
        <v/>
      </c>
      <c r="N32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33" t="e">
        <f>VLOOKUP(TableOMP[[#This Row],[Label]],TableAvg[],2,FALSE)</f>
        <v>#N/A</v>
      </c>
      <c r="P3233" t="e">
        <f>VLOOKUP(TableOMP[[#This Row],[Label]],TableAvg[],3,FALSE)</f>
        <v>#N/A</v>
      </c>
      <c r="Q3233" t="e">
        <f>TableOMP[[#This Row],[Avg]]-$U$2*TableOMP[[#This Row],[StdDev]]</f>
        <v>#N/A</v>
      </c>
      <c r="R3233" t="e">
        <f>TableOMP[[#This Row],[Avg]]+$U$2*TableOMP[[#This Row],[StdDev]]</f>
        <v>#N/A</v>
      </c>
      <c r="S3233" t="e">
        <f>IF(AND(TableOMP[[#This Row],[total_time]]&gt;=TableOMP[[#This Row],[Low]], TableOMP[[#This Row],[total_time]]&lt;=TableOMP[[#This Row],[High]]),1,0)</f>
        <v>#N/A</v>
      </c>
    </row>
    <row r="3234" spans="11:19" x14ac:dyDescent="0.25">
      <c r="K3234" t="str">
        <f t="shared" si="50"/>
        <v/>
      </c>
      <c r="N32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34" t="e">
        <f>VLOOKUP(TableOMP[[#This Row],[Label]],TableAvg[],2,FALSE)</f>
        <v>#N/A</v>
      </c>
      <c r="P3234" t="e">
        <f>VLOOKUP(TableOMP[[#This Row],[Label]],TableAvg[],3,FALSE)</f>
        <v>#N/A</v>
      </c>
      <c r="Q3234" t="e">
        <f>TableOMP[[#This Row],[Avg]]-$U$2*TableOMP[[#This Row],[StdDev]]</f>
        <v>#N/A</v>
      </c>
      <c r="R3234" t="e">
        <f>TableOMP[[#This Row],[Avg]]+$U$2*TableOMP[[#This Row],[StdDev]]</f>
        <v>#N/A</v>
      </c>
      <c r="S3234" t="e">
        <f>IF(AND(TableOMP[[#This Row],[total_time]]&gt;=TableOMP[[#This Row],[Low]], TableOMP[[#This Row],[total_time]]&lt;=TableOMP[[#This Row],[High]]),1,0)</f>
        <v>#N/A</v>
      </c>
    </row>
    <row r="3235" spans="11:19" x14ac:dyDescent="0.25">
      <c r="K3235" t="str">
        <f t="shared" si="50"/>
        <v/>
      </c>
      <c r="N32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35" t="e">
        <f>VLOOKUP(TableOMP[[#This Row],[Label]],TableAvg[],2,FALSE)</f>
        <v>#N/A</v>
      </c>
      <c r="P3235" t="e">
        <f>VLOOKUP(TableOMP[[#This Row],[Label]],TableAvg[],3,FALSE)</f>
        <v>#N/A</v>
      </c>
      <c r="Q3235" t="e">
        <f>TableOMP[[#This Row],[Avg]]-$U$2*TableOMP[[#This Row],[StdDev]]</f>
        <v>#N/A</v>
      </c>
      <c r="R3235" t="e">
        <f>TableOMP[[#This Row],[Avg]]+$U$2*TableOMP[[#This Row],[StdDev]]</f>
        <v>#N/A</v>
      </c>
      <c r="S3235" t="e">
        <f>IF(AND(TableOMP[[#This Row],[total_time]]&gt;=TableOMP[[#This Row],[Low]], TableOMP[[#This Row],[total_time]]&lt;=TableOMP[[#This Row],[High]]),1,0)</f>
        <v>#N/A</v>
      </c>
    </row>
    <row r="3236" spans="11:19" x14ac:dyDescent="0.25">
      <c r="K3236" t="str">
        <f t="shared" si="50"/>
        <v/>
      </c>
      <c r="N32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36" t="e">
        <f>VLOOKUP(TableOMP[[#This Row],[Label]],TableAvg[],2,FALSE)</f>
        <v>#N/A</v>
      </c>
      <c r="P3236" t="e">
        <f>VLOOKUP(TableOMP[[#This Row],[Label]],TableAvg[],3,FALSE)</f>
        <v>#N/A</v>
      </c>
      <c r="Q3236" t="e">
        <f>TableOMP[[#This Row],[Avg]]-$U$2*TableOMP[[#This Row],[StdDev]]</f>
        <v>#N/A</v>
      </c>
      <c r="R3236" t="e">
        <f>TableOMP[[#This Row],[Avg]]+$U$2*TableOMP[[#This Row],[StdDev]]</f>
        <v>#N/A</v>
      </c>
      <c r="S3236" t="e">
        <f>IF(AND(TableOMP[[#This Row],[total_time]]&gt;=TableOMP[[#This Row],[Low]], TableOMP[[#This Row],[total_time]]&lt;=TableOMP[[#This Row],[High]]),1,0)</f>
        <v>#N/A</v>
      </c>
    </row>
    <row r="3237" spans="11:19" x14ac:dyDescent="0.25">
      <c r="K3237" t="str">
        <f t="shared" si="50"/>
        <v/>
      </c>
      <c r="N32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37" t="e">
        <f>VLOOKUP(TableOMP[[#This Row],[Label]],TableAvg[],2,FALSE)</f>
        <v>#N/A</v>
      </c>
      <c r="P3237" t="e">
        <f>VLOOKUP(TableOMP[[#This Row],[Label]],TableAvg[],3,FALSE)</f>
        <v>#N/A</v>
      </c>
      <c r="Q3237" t="e">
        <f>TableOMP[[#This Row],[Avg]]-$U$2*TableOMP[[#This Row],[StdDev]]</f>
        <v>#N/A</v>
      </c>
      <c r="R3237" t="e">
        <f>TableOMP[[#This Row],[Avg]]+$U$2*TableOMP[[#This Row],[StdDev]]</f>
        <v>#N/A</v>
      </c>
      <c r="S3237" t="e">
        <f>IF(AND(TableOMP[[#This Row],[total_time]]&gt;=TableOMP[[#This Row],[Low]], TableOMP[[#This Row],[total_time]]&lt;=TableOMP[[#This Row],[High]]),1,0)</f>
        <v>#N/A</v>
      </c>
    </row>
    <row r="3238" spans="11:19" x14ac:dyDescent="0.25">
      <c r="K3238" t="str">
        <f t="shared" si="50"/>
        <v/>
      </c>
      <c r="N32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38" t="e">
        <f>VLOOKUP(TableOMP[[#This Row],[Label]],TableAvg[],2,FALSE)</f>
        <v>#N/A</v>
      </c>
      <c r="P3238" t="e">
        <f>VLOOKUP(TableOMP[[#This Row],[Label]],TableAvg[],3,FALSE)</f>
        <v>#N/A</v>
      </c>
      <c r="Q3238" t="e">
        <f>TableOMP[[#This Row],[Avg]]-$U$2*TableOMP[[#This Row],[StdDev]]</f>
        <v>#N/A</v>
      </c>
      <c r="R3238" t="e">
        <f>TableOMP[[#This Row],[Avg]]+$U$2*TableOMP[[#This Row],[StdDev]]</f>
        <v>#N/A</v>
      </c>
      <c r="S3238" t="e">
        <f>IF(AND(TableOMP[[#This Row],[total_time]]&gt;=TableOMP[[#This Row],[Low]], TableOMP[[#This Row],[total_time]]&lt;=TableOMP[[#This Row],[High]]),1,0)</f>
        <v>#N/A</v>
      </c>
    </row>
    <row r="3239" spans="11:19" x14ac:dyDescent="0.25">
      <c r="K3239" t="str">
        <f t="shared" si="50"/>
        <v/>
      </c>
      <c r="N32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39" t="e">
        <f>VLOOKUP(TableOMP[[#This Row],[Label]],TableAvg[],2,FALSE)</f>
        <v>#N/A</v>
      </c>
      <c r="P3239" t="e">
        <f>VLOOKUP(TableOMP[[#This Row],[Label]],TableAvg[],3,FALSE)</f>
        <v>#N/A</v>
      </c>
      <c r="Q3239" t="e">
        <f>TableOMP[[#This Row],[Avg]]-$U$2*TableOMP[[#This Row],[StdDev]]</f>
        <v>#N/A</v>
      </c>
      <c r="R3239" t="e">
        <f>TableOMP[[#This Row],[Avg]]+$U$2*TableOMP[[#This Row],[StdDev]]</f>
        <v>#N/A</v>
      </c>
      <c r="S3239" t="e">
        <f>IF(AND(TableOMP[[#This Row],[total_time]]&gt;=TableOMP[[#This Row],[Low]], TableOMP[[#This Row],[total_time]]&lt;=TableOMP[[#This Row],[High]]),1,0)</f>
        <v>#N/A</v>
      </c>
    </row>
    <row r="3240" spans="11:19" x14ac:dyDescent="0.25">
      <c r="K3240" t="str">
        <f t="shared" si="50"/>
        <v/>
      </c>
      <c r="N32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40" t="e">
        <f>VLOOKUP(TableOMP[[#This Row],[Label]],TableAvg[],2,FALSE)</f>
        <v>#N/A</v>
      </c>
      <c r="P3240" t="e">
        <f>VLOOKUP(TableOMP[[#This Row],[Label]],TableAvg[],3,FALSE)</f>
        <v>#N/A</v>
      </c>
      <c r="Q3240" t="e">
        <f>TableOMP[[#This Row],[Avg]]-$U$2*TableOMP[[#This Row],[StdDev]]</f>
        <v>#N/A</v>
      </c>
      <c r="R3240" t="e">
        <f>TableOMP[[#This Row],[Avg]]+$U$2*TableOMP[[#This Row],[StdDev]]</f>
        <v>#N/A</v>
      </c>
      <c r="S3240" t="e">
        <f>IF(AND(TableOMP[[#This Row],[total_time]]&gt;=TableOMP[[#This Row],[Low]], TableOMP[[#This Row],[total_time]]&lt;=TableOMP[[#This Row],[High]]),1,0)</f>
        <v>#N/A</v>
      </c>
    </row>
    <row r="3241" spans="11:19" x14ac:dyDescent="0.25">
      <c r="K3241" t="str">
        <f t="shared" si="50"/>
        <v/>
      </c>
      <c r="N32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41" t="e">
        <f>VLOOKUP(TableOMP[[#This Row],[Label]],TableAvg[],2,FALSE)</f>
        <v>#N/A</v>
      </c>
      <c r="P3241" t="e">
        <f>VLOOKUP(TableOMP[[#This Row],[Label]],TableAvg[],3,FALSE)</f>
        <v>#N/A</v>
      </c>
      <c r="Q3241" t="e">
        <f>TableOMP[[#This Row],[Avg]]-$U$2*TableOMP[[#This Row],[StdDev]]</f>
        <v>#N/A</v>
      </c>
      <c r="R3241" t="e">
        <f>TableOMP[[#This Row],[Avg]]+$U$2*TableOMP[[#This Row],[StdDev]]</f>
        <v>#N/A</v>
      </c>
      <c r="S3241" t="e">
        <f>IF(AND(TableOMP[[#This Row],[total_time]]&gt;=TableOMP[[#This Row],[Low]], TableOMP[[#This Row],[total_time]]&lt;=TableOMP[[#This Row],[High]]),1,0)</f>
        <v>#N/A</v>
      </c>
    </row>
    <row r="3242" spans="11:19" x14ac:dyDescent="0.25">
      <c r="K3242" t="str">
        <f t="shared" si="50"/>
        <v/>
      </c>
      <c r="N32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42" t="e">
        <f>VLOOKUP(TableOMP[[#This Row],[Label]],TableAvg[],2,FALSE)</f>
        <v>#N/A</v>
      </c>
      <c r="P3242" t="e">
        <f>VLOOKUP(TableOMP[[#This Row],[Label]],TableAvg[],3,FALSE)</f>
        <v>#N/A</v>
      </c>
      <c r="Q3242" t="e">
        <f>TableOMP[[#This Row],[Avg]]-$U$2*TableOMP[[#This Row],[StdDev]]</f>
        <v>#N/A</v>
      </c>
      <c r="R3242" t="e">
        <f>TableOMP[[#This Row],[Avg]]+$U$2*TableOMP[[#This Row],[StdDev]]</f>
        <v>#N/A</v>
      </c>
      <c r="S3242" t="e">
        <f>IF(AND(TableOMP[[#This Row],[total_time]]&gt;=TableOMP[[#This Row],[Low]], TableOMP[[#This Row],[total_time]]&lt;=TableOMP[[#This Row],[High]]),1,0)</f>
        <v>#N/A</v>
      </c>
    </row>
    <row r="3243" spans="11:19" x14ac:dyDescent="0.25">
      <c r="K3243" t="str">
        <f t="shared" si="50"/>
        <v/>
      </c>
      <c r="N32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43" t="e">
        <f>VLOOKUP(TableOMP[[#This Row],[Label]],TableAvg[],2,FALSE)</f>
        <v>#N/A</v>
      </c>
      <c r="P3243" t="e">
        <f>VLOOKUP(TableOMP[[#This Row],[Label]],TableAvg[],3,FALSE)</f>
        <v>#N/A</v>
      </c>
      <c r="Q3243" t="e">
        <f>TableOMP[[#This Row],[Avg]]-$U$2*TableOMP[[#This Row],[StdDev]]</f>
        <v>#N/A</v>
      </c>
      <c r="R3243" t="e">
        <f>TableOMP[[#This Row],[Avg]]+$U$2*TableOMP[[#This Row],[StdDev]]</f>
        <v>#N/A</v>
      </c>
      <c r="S3243" t="e">
        <f>IF(AND(TableOMP[[#This Row],[total_time]]&gt;=TableOMP[[#This Row],[Low]], TableOMP[[#This Row],[total_time]]&lt;=TableOMP[[#This Row],[High]]),1,0)</f>
        <v>#N/A</v>
      </c>
    </row>
    <row r="3244" spans="11:19" x14ac:dyDescent="0.25">
      <c r="K3244" t="str">
        <f t="shared" si="50"/>
        <v/>
      </c>
      <c r="N32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44" t="e">
        <f>VLOOKUP(TableOMP[[#This Row],[Label]],TableAvg[],2,FALSE)</f>
        <v>#N/A</v>
      </c>
      <c r="P3244" t="e">
        <f>VLOOKUP(TableOMP[[#This Row],[Label]],TableAvg[],3,FALSE)</f>
        <v>#N/A</v>
      </c>
      <c r="Q3244" t="e">
        <f>TableOMP[[#This Row],[Avg]]-$U$2*TableOMP[[#This Row],[StdDev]]</f>
        <v>#N/A</v>
      </c>
      <c r="R3244" t="e">
        <f>TableOMP[[#This Row],[Avg]]+$U$2*TableOMP[[#This Row],[StdDev]]</f>
        <v>#N/A</v>
      </c>
      <c r="S3244" t="e">
        <f>IF(AND(TableOMP[[#This Row],[total_time]]&gt;=TableOMP[[#This Row],[Low]], TableOMP[[#This Row],[total_time]]&lt;=TableOMP[[#This Row],[High]]),1,0)</f>
        <v>#N/A</v>
      </c>
    </row>
    <row r="3245" spans="11:19" x14ac:dyDescent="0.25">
      <c r="K3245" t="str">
        <f t="shared" si="50"/>
        <v/>
      </c>
      <c r="N32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45" t="e">
        <f>VLOOKUP(TableOMP[[#This Row],[Label]],TableAvg[],2,FALSE)</f>
        <v>#N/A</v>
      </c>
      <c r="P3245" t="e">
        <f>VLOOKUP(TableOMP[[#This Row],[Label]],TableAvg[],3,FALSE)</f>
        <v>#N/A</v>
      </c>
      <c r="Q3245" t="e">
        <f>TableOMP[[#This Row],[Avg]]-$U$2*TableOMP[[#This Row],[StdDev]]</f>
        <v>#N/A</v>
      </c>
      <c r="R3245" t="e">
        <f>TableOMP[[#This Row],[Avg]]+$U$2*TableOMP[[#This Row],[StdDev]]</f>
        <v>#N/A</v>
      </c>
      <c r="S3245" t="e">
        <f>IF(AND(TableOMP[[#This Row],[total_time]]&gt;=TableOMP[[#This Row],[Low]], TableOMP[[#This Row],[total_time]]&lt;=TableOMP[[#This Row],[High]]),1,0)</f>
        <v>#N/A</v>
      </c>
    </row>
    <row r="3246" spans="11:19" x14ac:dyDescent="0.25">
      <c r="K3246" t="str">
        <f t="shared" si="50"/>
        <v/>
      </c>
      <c r="N32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46" t="e">
        <f>VLOOKUP(TableOMP[[#This Row],[Label]],TableAvg[],2,FALSE)</f>
        <v>#N/A</v>
      </c>
      <c r="P3246" t="e">
        <f>VLOOKUP(TableOMP[[#This Row],[Label]],TableAvg[],3,FALSE)</f>
        <v>#N/A</v>
      </c>
      <c r="Q3246" t="e">
        <f>TableOMP[[#This Row],[Avg]]-$U$2*TableOMP[[#This Row],[StdDev]]</f>
        <v>#N/A</v>
      </c>
      <c r="R3246" t="e">
        <f>TableOMP[[#This Row],[Avg]]+$U$2*TableOMP[[#This Row],[StdDev]]</f>
        <v>#N/A</v>
      </c>
      <c r="S3246" t="e">
        <f>IF(AND(TableOMP[[#This Row],[total_time]]&gt;=TableOMP[[#This Row],[Low]], TableOMP[[#This Row],[total_time]]&lt;=TableOMP[[#This Row],[High]]),1,0)</f>
        <v>#N/A</v>
      </c>
    </row>
    <row r="3247" spans="11:19" x14ac:dyDescent="0.25">
      <c r="K3247" t="str">
        <f t="shared" si="50"/>
        <v/>
      </c>
      <c r="N32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47" t="e">
        <f>VLOOKUP(TableOMP[[#This Row],[Label]],TableAvg[],2,FALSE)</f>
        <v>#N/A</v>
      </c>
      <c r="P3247" t="e">
        <f>VLOOKUP(TableOMP[[#This Row],[Label]],TableAvg[],3,FALSE)</f>
        <v>#N/A</v>
      </c>
      <c r="Q3247" t="e">
        <f>TableOMP[[#This Row],[Avg]]-$U$2*TableOMP[[#This Row],[StdDev]]</f>
        <v>#N/A</v>
      </c>
      <c r="R3247" t="e">
        <f>TableOMP[[#This Row],[Avg]]+$U$2*TableOMP[[#This Row],[StdDev]]</f>
        <v>#N/A</v>
      </c>
      <c r="S3247" t="e">
        <f>IF(AND(TableOMP[[#This Row],[total_time]]&gt;=TableOMP[[#This Row],[Low]], TableOMP[[#This Row],[total_time]]&lt;=TableOMP[[#This Row],[High]]),1,0)</f>
        <v>#N/A</v>
      </c>
    </row>
    <row r="3248" spans="11:19" x14ac:dyDescent="0.25">
      <c r="K3248" t="str">
        <f t="shared" si="50"/>
        <v/>
      </c>
      <c r="N32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48" t="e">
        <f>VLOOKUP(TableOMP[[#This Row],[Label]],TableAvg[],2,FALSE)</f>
        <v>#N/A</v>
      </c>
      <c r="P3248" t="e">
        <f>VLOOKUP(TableOMP[[#This Row],[Label]],TableAvg[],3,FALSE)</f>
        <v>#N/A</v>
      </c>
      <c r="Q3248" t="e">
        <f>TableOMP[[#This Row],[Avg]]-$U$2*TableOMP[[#This Row],[StdDev]]</f>
        <v>#N/A</v>
      </c>
      <c r="R3248" t="e">
        <f>TableOMP[[#This Row],[Avg]]+$U$2*TableOMP[[#This Row],[StdDev]]</f>
        <v>#N/A</v>
      </c>
      <c r="S3248" t="e">
        <f>IF(AND(TableOMP[[#This Row],[total_time]]&gt;=TableOMP[[#This Row],[Low]], TableOMP[[#This Row],[total_time]]&lt;=TableOMP[[#This Row],[High]]),1,0)</f>
        <v>#N/A</v>
      </c>
    </row>
    <row r="3249" spans="11:19" x14ac:dyDescent="0.25">
      <c r="K3249" t="str">
        <f t="shared" si="50"/>
        <v/>
      </c>
      <c r="N32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49" t="e">
        <f>VLOOKUP(TableOMP[[#This Row],[Label]],TableAvg[],2,FALSE)</f>
        <v>#N/A</v>
      </c>
      <c r="P3249" t="e">
        <f>VLOOKUP(TableOMP[[#This Row],[Label]],TableAvg[],3,FALSE)</f>
        <v>#N/A</v>
      </c>
      <c r="Q3249" t="e">
        <f>TableOMP[[#This Row],[Avg]]-$U$2*TableOMP[[#This Row],[StdDev]]</f>
        <v>#N/A</v>
      </c>
      <c r="R3249" t="e">
        <f>TableOMP[[#This Row],[Avg]]+$U$2*TableOMP[[#This Row],[StdDev]]</f>
        <v>#N/A</v>
      </c>
      <c r="S3249" t="e">
        <f>IF(AND(TableOMP[[#This Row],[total_time]]&gt;=TableOMP[[#This Row],[Low]], TableOMP[[#This Row],[total_time]]&lt;=TableOMP[[#This Row],[High]]),1,0)</f>
        <v>#N/A</v>
      </c>
    </row>
    <row r="3250" spans="11:19" x14ac:dyDescent="0.25">
      <c r="K3250" t="str">
        <f t="shared" si="50"/>
        <v/>
      </c>
      <c r="N32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50" t="e">
        <f>VLOOKUP(TableOMP[[#This Row],[Label]],TableAvg[],2,FALSE)</f>
        <v>#N/A</v>
      </c>
      <c r="P3250" t="e">
        <f>VLOOKUP(TableOMP[[#This Row],[Label]],TableAvg[],3,FALSE)</f>
        <v>#N/A</v>
      </c>
      <c r="Q3250" t="e">
        <f>TableOMP[[#This Row],[Avg]]-$U$2*TableOMP[[#This Row],[StdDev]]</f>
        <v>#N/A</v>
      </c>
      <c r="R3250" t="e">
        <f>TableOMP[[#This Row],[Avg]]+$U$2*TableOMP[[#This Row],[StdDev]]</f>
        <v>#N/A</v>
      </c>
      <c r="S3250" t="e">
        <f>IF(AND(TableOMP[[#This Row],[total_time]]&gt;=TableOMP[[#This Row],[Low]], TableOMP[[#This Row],[total_time]]&lt;=TableOMP[[#This Row],[High]]),1,0)</f>
        <v>#N/A</v>
      </c>
    </row>
    <row r="3251" spans="11:19" x14ac:dyDescent="0.25">
      <c r="K3251" t="str">
        <f t="shared" si="50"/>
        <v/>
      </c>
      <c r="N32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51" t="e">
        <f>VLOOKUP(TableOMP[[#This Row],[Label]],TableAvg[],2,FALSE)</f>
        <v>#N/A</v>
      </c>
      <c r="P3251" t="e">
        <f>VLOOKUP(TableOMP[[#This Row],[Label]],TableAvg[],3,FALSE)</f>
        <v>#N/A</v>
      </c>
      <c r="Q3251" t="e">
        <f>TableOMP[[#This Row],[Avg]]-$U$2*TableOMP[[#This Row],[StdDev]]</f>
        <v>#N/A</v>
      </c>
      <c r="R3251" t="e">
        <f>TableOMP[[#This Row],[Avg]]+$U$2*TableOMP[[#This Row],[StdDev]]</f>
        <v>#N/A</v>
      </c>
      <c r="S3251" t="e">
        <f>IF(AND(TableOMP[[#This Row],[total_time]]&gt;=TableOMP[[#This Row],[Low]], TableOMP[[#This Row],[total_time]]&lt;=TableOMP[[#This Row],[High]]),1,0)</f>
        <v>#N/A</v>
      </c>
    </row>
    <row r="3252" spans="11:19" x14ac:dyDescent="0.25">
      <c r="K3252" t="str">
        <f t="shared" si="50"/>
        <v/>
      </c>
      <c r="N32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52" t="e">
        <f>VLOOKUP(TableOMP[[#This Row],[Label]],TableAvg[],2,FALSE)</f>
        <v>#N/A</v>
      </c>
      <c r="P3252" t="e">
        <f>VLOOKUP(TableOMP[[#This Row],[Label]],TableAvg[],3,FALSE)</f>
        <v>#N/A</v>
      </c>
      <c r="Q3252" t="e">
        <f>TableOMP[[#This Row],[Avg]]-$U$2*TableOMP[[#This Row],[StdDev]]</f>
        <v>#N/A</v>
      </c>
      <c r="R3252" t="e">
        <f>TableOMP[[#This Row],[Avg]]+$U$2*TableOMP[[#This Row],[StdDev]]</f>
        <v>#N/A</v>
      </c>
      <c r="S3252" t="e">
        <f>IF(AND(TableOMP[[#This Row],[total_time]]&gt;=TableOMP[[#This Row],[Low]], TableOMP[[#This Row],[total_time]]&lt;=TableOMP[[#This Row],[High]]),1,0)</f>
        <v>#N/A</v>
      </c>
    </row>
    <row r="3253" spans="11:19" x14ac:dyDescent="0.25">
      <c r="K3253" t="str">
        <f t="shared" si="50"/>
        <v/>
      </c>
      <c r="N32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53" t="e">
        <f>VLOOKUP(TableOMP[[#This Row],[Label]],TableAvg[],2,FALSE)</f>
        <v>#N/A</v>
      </c>
      <c r="P3253" t="e">
        <f>VLOOKUP(TableOMP[[#This Row],[Label]],TableAvg[],3,FALSE)</f>
        <v>#N/A</v>
      </c>
      <c r="Q3253" t="e">
        <f>TableOMP[[#This Row],[Avg]]-$U$2*TableOMP[[#This Row],[StdDev]]</f>
        <v>#N/A</v>
      </c>
      <c r="R3253" t="e">
        <f>TableOMP[[#This Row],[Avg]]+$U$2*TableOMP[[#This Row],[StdDev]]</f>
        <v>#N/A</v>
      </c>
      <c r="S3253" t="e">
        <f>IF(AND(TableOMP[[#This Row],[total_time]]&gt;=TableOMP[[#This Row],[Low]], TableOMP[[#This Row],[total_time]]&lt;=TableOMP[[#This Row],[High]]),1,0)</f>
        <v>#N/A</v>
      </c>
    </row>
    <row r="3254" spans="11:19" x14ac:dyDescent="0.25">
      <c r="K3254" t="str">
        <f t="shared" si="50"/>
        <v/>
      </c>
      <c r="N32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54" t="e">
        <f>VLOOKUP(TableOMP[[#This Row],[Label]],TableAvg[],2,FALSE)</f>
        <v>#N/A</v>
      </c>
      <c r="P3254" t="e">
        <f>VLOOKUP(TableOMP[[#This Row],[Label]],TableAvg[],3,FALSE)</f>
        <v>#N/A</v>
      </c>
      <c r="Q3254" t="e">
        <f>TableOMP[[#This Row],[Avg]]-$U$2*TableOMP[[#This Row],[StdDev]]</f>
        <v>#N/A</v>
      </c>
      <c r="R3254" t="e">
        <f>TableOMP[[#This Row],[Avg]]+$U$2*TableOMP[[#This Row],[StdDev]]</f>
        <v>#N/A</v>
      </c>
      <c r="S3254" t="e">
        <f>IF(AND(TableOMP[[#This Row],[total_time]]&gt;=TableOMP[[#This Row],[Low]], TableOMP[[#This Row],[total_time]]&lt;=TableOMP[[#This Row],[High]]),1,0)</f>
        <v>#N/A</v>
      </c>
    </row>
    <row r="3255" spans="11:19" x14ac:dyDescent="0.25">
      <c r="K3255" t="str">
        <f t="shared" si="50"/>
        <v/>
      </c>
      <c r="N32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55" t="e">
        <f>VLOOKUP(TableOMP[[#This Row],[Label]],TableAvg[],2,FALSE)</f>
        <v>#N/A</v>
      </c>
      <c r="P3255" t="e">
        <f>VLOOKUP(TableOMP[[#This Row],[Label]],TableAvg[],3,FALSE)</f>
        <v>#N/A</v>
      </c>
      <c r="Q3255" t="e">
        <f>TableOMP[[#This Row],[Avg]]-$U$2*TableOMP[[#This Row],[StdDev]]</f>
        <v>#N/A</v>
      </c>
      <c r="R3255" t="e">
        <f>TableOMP[[#This Row],[Avg]]+$U$2*TableOMP[[#This Row],[StdDev]]</f>
        <v>#N/A</v>
      </c>
      <c r="S3255" t="e">
        <f>IF(AND(TableOMP[[#This Row],[total_time]]&gt;=TableOMP[[#This Row],[Low]], TableOMP[[#This Row],[total_time]]&lt;=TableOMP[[#This Row],[High]]),1,0)</f>
        <v>#N/A</v>
      </c>
    </row>
    <row r="3256" spans="11:19" x14ac:dyDescent="0.25">
      <c r="K3256" t="str">
        <f t="shared" si="50"/>
        <v/>
      </c>
      <c r="N32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56" t="e">
        <f>VLOOKUP(TableOMP[[#This Row],[Label]],TableAvg[],2,FALSE)</f>
        <v>#N/A</v>
      </c>
      <c r="P3256" t="e">
        <f>VLOOKUP(TableOMP[[#This Row],[Label]],TableAvg[],3,FALSE)</f>
        <v>#N/A</v>
      </c>
      <c r="Q3256" t="e">
        <f>TableOMP[[#This Row],[Avg]]-$U$2*TableOMP[[#This Row],[StdDev]]</f>
        <v>#N/A</v>
      </c>
      <c r="R3256" t="e">
        <f>TableOMP[[#This Row],[Avg]]+$U$2*TableOMP[[#This Row],[StdDev]]</f>
        <v>#N/A</v>
      </c>
      <c r="S3256" t="e">
        <f>IF(AND(TableOMP[[#This Row],[total_time]]&gt;=TableOMP[[#This Row],[Low]], TableOMP[[#This Row],[total_time]]&lt;=TableOMP[[#This Row],[High]]),1,0)</f>
        <v>#N/A</v>
      </c>
    </row>
    <row r="3257" spans="11:19" x14ac:dyDescent="0.25">
      <c r="K3257" t="str">
        <f t="shared" si="50"/>
        <v/>
      </c>
      <c r="N32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57" t="e">
        <f>VLOOKUP(TableOMP[[#This Row],[Label]],TableAvg[],2,FALSE)</f>
        <v>#N/A</v>
      </c>
      <c r="P3257" t="e">
        <f>VLOOKUP(TableOMP[[#This Row],[Label]],TableAvg[],3,FALSE)</f>
        <v>#N/A</v>
      </c>
      <c r="Q3257" t="e">
        <f>TableOMP[[#This Row],[Avg]]-$U$2*TableOMP[[#This Row],[StdDev]]</f>
        <v>#N/A</v>
      </c>
      <c r="R3257" t="e">
        <f>TableOMP[[#This Row],[Avg]]+$U$2*TableOMP[[#This Row],[StdDev]]</f>
        <v>#N/A</v>
      </c>
      <c r="S3257" t="e">
        <f>IF(AND(TableOMP[[#This Row],[total_time]]&gt;=TableOMP[[#This Row],[Low]], TableOMP[[#This Row],[total_time]]&lt;=TableOMP[[#This Row],[High]]),1,0)</f>
        <v>#N/A</v>
      </c>
    </row>
    <row r="3258" spans="11:19" x14ac:dyDescent="0.25">
      <c r="K3258" t="str">
        <f t="shared" si="50"/>
        <v/>
      </c>
      <c r="N32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58" t="e">
        <f>VLOOKUP(TableOMP[[#This Row],[Label]],TableAvg[],2,FALSE)</f>
        <v>#N/A</v>
      </c>
      <c r="P3258" t="e">
        <f>VLOOKUP(TableOMP[[#This Row],[Label]],TableAvg[],3,FALSE)</f>
        <v>#N/A</v>
      </c>
      <c r="Q3258" t="e">
        <f>TableOMP[[#This Row],[Avg]]-$U$2*TableOMP[[#This Row],[StdDev]]</f>
        <v>#N/A</v>
      </c>
      <c r="R3258" t="e">
        <f>TableOMP[[#This Row],[Avg]]+$U$2*TableOMP[[#This Row],[StdDev]]</f>
        <v>#N/A</v>
      </c>
      <c r="S3258" t="e">
        <f>IF(AND(TableOMP[[#This Row],[total_time]]&gt;=TableOMP[[#This Row],[Low]], TableOMP[[#This Row],[total_time]]&lt;=TableOMP[[#This Row],[High]]),1,0)</f>
        <v>#N/A</v>
      </c>
    </row>
    <row r="3259" spans="11:19" x14ac:dyDescent="0.25">
      <c r="K3259" t="str">
        <f t="shared" si="50"/>
        <v/>
      </c>
      <c r="N32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59" t="e">
        <f>VLOOKUP(TableOMP[[#This Row],[Label]],TableAvg[],2,FALSE)</f>
        <v>#N/A</v>
      </c>
      <c r="P3259" t="e">
        <f>VLOOKUP(TableOMP[[#This Row],[Label]],TableAvg[],3,FALSE)</f>
        <v>#N/A</v>
      </c>
      <c r="Q3259" t="e">
        <f>TableOMP[[#This Row],[Avg]]-$U$2*TableOMP[[#This Row],[StdDev]]</f>
        <v>#N/A</v>
      </c>
      <c r="R3259" t="e">
        <f>TableOMP[[#This Row],[Avg]]+$U$2*TableOMP[[#This Row],[StdDev]]</f>
        <v>#N/A</v>
      </c>
      <c r="S3259" t="e">
        <f>IF(AND(TableOMP[[#This Row],[total_time]]&gt;=TableOMP[[#This Row],[Low]], TableOMP[[#This Row],[total_time]]&lt;=TableOMP[[#This Row],[High]]),1,0)</f>
        <v>#N/A</v>
      </c>
    </row>
    <row r="3260" spans="11:19" x14ac:dyDescent="0.25">
      <c r="K3260" t="str">
        <f t="shared" si="50"/>
        <v/>
      </c>
      <c r="N32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60" t="e">
        <f>VLOOKUP(TableOMP[[#This Row],[Label]],TableAvg[],2,FALSE)</f>
        <v>#N/A</v>
      </c>
      <c r="P3260" t="e">
        <f>VLOOKUP(TableOMP[[#This Row],[Label]],TableAvg[],3,FALSE)</f>
        <v>#N/A</v>
      </c>
      <c r="Q3260" t="e">
        <f>TableOMP[[#This Row],[Avg]]-$U$2*TableOMP[[#This Row],[StdDev]]</f>
        <v>#N/A</v>
      </c>
      <c r="R3260" t="e">
        <f>TableOMP[[#This Row],[Avg]]+$U$2*TableOMP[[#This Row],[StdDev]]</f>
        <v>#N/A</v>
      </c>
      <c r="S3260" t="e">
        <f>IF(AND(TableOMP[[#This Row],[total_time]]&gt;=TableOMP[[#This Row],[Low]], TableOMP[[#This Row],[total_time]]&lt;=TableOMP[[#This Row],[High]]),1,0)</f>
        <v>#N/A</v>
      </c>
    </row>
    <row r="3261" spans="11:19" x14ac:dyDescent="0.25">
      <c r="K3261" t="str">
        <f t="shared" si="50"/>
        <v/>
      </c>
      <c r="N32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61" t="e">
        <f>VLOOKUP(TableOMP[[#This Row],[Label]],TableAvg[],2,FALSE)</f>
        <v>#N/A</v>
      </c>
      <c r="P3261" t="e">
        <f>VLOOKUP(TableOMP[[#This Row],[Label]],TableAvg[],3,FALSE)</f>
        <v>#N/A</v>
      </c>
      <c r="Q3261" t="e">
        <f>TableOMP[[#This Row],[Avg]]-$U$2*TableOMP[[#This Row],[StdDev]]</f>
        <v>#N/A</v>
      </c>
      <c r="R3261" t="e">
        <f>TableOMP[[#This Row],[Avg]]+$U$2*TableOMP[[#This Row],[StdDev]]</f>
        <v>#N/A</v>
      </c>
      <c r="S3261" t="e">
        <f>IF(AND(TableOMP[[#This Row],[total_time]]&gt;=TableOMP[[#This Row],[Low]], TableOMP[[#This Row],[total_time]]&lt;=TableOMP[[#This Row],[High]]),1,0)</f>
        <v>#N/A</v>
      </c>
    </row>
    <row r="3262" spans="11:19" x14ac:dyDescent="0.25">
      <c r="K3262" t="str">
        <f t="shared" si="50"/>
        <v/>
      </c>
      <c r="N32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62" t="e">
        <f>VLOOKUP(TableOMP[[#This Row],[Label]],TableAvg[],2,FALSE)</f>
        <v>#N/A</v>
      </c>
      <c r="P3262" t="e">
        <f>VLOOKUP(TableOMP[[#This Row],[Label]],TableAvg[],3,FALSE)</f>
        <v>#N/A</v>
      </c>
      <c r="Q3262" t="e">
        <f>TableOMP[[#This Row],[Avg]]-$U$2*TableOMP[[#This Row],[StdDev]]</f>
        <v>#N/A</v>
      </c>
      <c r="R3262" t="e">
        <f>TableOMP[[#This Row],[Avg]]+$U$2*TableOMP[[#This Row],[StdDev]]</f>
        <v>#N/A</v>
      </c>
      <c r="S3262" t="e">
        <f>IF(AND(TableOMP[[#This Row],[total_time]]&gt;=TableOMP[[#This Row],[Low]], TableOMP[[#This Row],[total_time]]&lt;=TableOMP[[#This Row],[High]]),1,0)</f>
        <v>#N/A</v>
      </c>
    </row>
    <row r="3263" spans="11:19" x14ac:dyDescent="0.25">
      <c r="K3263" t="str">
        <f t="shared" si="50"/>
        <v/>
      </c>
      <c r="N32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63" t="e">
        <f>VLOOKUP(TableOMP[[#This Row],[Label]],TableAvg[],2,FALSE)</f>
        <v>#N/A</v>
      </c>
      <c r="P3263" t="e">
        <f>VLOOKUP(TableOMP[[#This Row],[Label]],TableAvg[],3,FALSE)</f>
        <v>#N/A</v>
      </c>
      <c r="Q3263" t="e">
        <f>TableOMP[[#This Row],[Avg]]-$U$2*TableOMP[[#This Row],[StdDev]]</f>
        <v>#N/A</v>
      </c>
      <c r="R3263" t="e">
        <f>TableOMP[[#This Row],[Avg]]+$U$2*TableOMP[[#This Row],[StdDev]]</f>
        <v>#N/A</v>
      </c>
      <c r="S3263" t="e">
        <f>IF(AND(TableOMP[[#This Row],[total_time]]&gt;=TableOMP[[#This Row],[Low]], TableOMP[[#This Row],[total_time]]&lt;=TableOMP[[#This Row],[High]]),1,0)</f>
        <v>#N/A</v>
      </c>
    </row>
    <row r="3264" spans="11:19" x14ac:dyDescent="0.25">
      <c r="K3264" t="str">
        <f t="shared" si="50"/>
        <v/>
      </c>
      <c r="N32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64" t="e">
        <f>VLOOKUP(TableOMP[[#This Row],[Label]],TableAvg[],2,FALSE)</f>
        <v>#N/A</v>
      </c>
      <c r="P3264" t="e">
        <f>VLOOKUP(TableOMP[[#This Row],[Label]],TableAvg[],3,FALSE)</f>
        <v>#N/A</v>
      </c>
      <c r="Q3264" t="e">
        <f>TableOMP[[#This Row],[Avg]]-$U$2*TableOMP[[#This Row],[StdDev]]</f>
        <v>#N/A</v>
      </c>
      <c r="R3264" t="e">
        <f>TableOMP[[#This Row],[Avg]]+$U$2*TableOMP[[#This Row],[StdDev]]</f>
        <v>#N/A</v>
      </c>
      <c r="S3264" t="e">
        <f>IF(AND(TableOMP[[#This Row],[total_time]]&gt;=TableOMP[[#This Row],[Low]], TableOMP[[#This Row],[total_time]]&lt;=TableOMP[[#This Row],[High]]),1,0)</f>
        <v>#N/A</v>
      </c>
    </row>
    <row r="3265" spans="11:19" x14ac:dyDescent="0.25">
      <c r="K3265" t="str">
        <f t="shared" si="50"/>
        <v/>
      </c>
      <c r="N32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65" t="e">
        <f>VLOOKUP(TableOMP[[#This Row],[Label]],TableAvg[],2,FALSE)</f>
        <v>#N/A</v>
      </c>
      <c r="P3265" t="e">
        <f>VLOOKUP(TableOMP[[#This Row],[Label]],TableAvg[],3,FALSE)</f>
        <v>#N/A</v>
      </c>
      <c r="Q3265" t="e">
        <f>TableOMP[[#This Row],[Avg]]-$U$2*TableOMP[[#This Row],[StdDev]]</f>
        <v>#N/A</v>
      </c>
      <c r="R3265" t="e">
        <f>TableOMP[[#This Row],[Avg]]+$U$2*TableOMP[[#This Row],[StdDev]]</f>
        <v>#N/A</v>
      </c>
      <c r="S3265" t="e">
        <f>IF(AND(TableOMP[[#This Row],[total_time]]&gt;=TableOMP[[#This Row],[Low]], TableOMP[[#This Row],[total_time]]&lt;=TableOMP[[#This Row],[High]]),1,0)</f>
        <v>#N/A</v>
      </c>
    </row>
    <row r="3266" spans="11:19" x14ac:dyDescent="0.25">
      <c r="K3266" t="str">
        <f t="shared" si="50"/>
        <v/>
      </c>
      <c r="N32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66" t="e">
        <f>VLOOKUP(TableOMP[[#This Row],[Label]],TableAvg[],2,FALSE)</f>
        <v>#N/A</v>
      </c>
      <c r="P3266" t="e">
        <f>VLOOKUP(TableOMP[[#This Row],[Label]],TableAvg[],3,FALSE)</f>
        <v>#N/A</v>
      </c>
      <c r="Q3266" t="e">
        <f>TableOMP[[#This Row],[Avg]]-$U$2*TableOMP[[#This Row],[StdDev]]</f>
        <v>#N/A</v>
      </c>
      <c r="R3266" t="e">
        <f>TableOMP[[#This Row],[Avg]]+$U$2*TableOMP[[#This Row],[StdDev]]</f>
        <v>#N/A</v>
      </c>
      <c r="S3266" t="e">
        <f>IF(AND(TableOMP[[#This Row],[total_time]]&gt;=TableOMP[[#This Row],[Low]], TableOMP[[#This Row],[total_time]]&lt;=TableOMP[[#This Row],[High]]),1,0)</f>
        <v>#N/A</v>
      </c>
    </row>
    <row r="3267" spans="11:19" x14ac:dyDescent="0.25">
      <c r="K3267" t="str">
        <f t="shared" ref="K3267:K3330" si="51">MID(M3267,22,1)</f>
        <v/>
      </c>
      <c r="N32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67" t="e">
        <f>VLOOKUP(TableOMP[[#This Row],[Label]],TableAvg[],2,FALSE)</f>
        <v>#N/A</v>
      </c>
      <c r="P3267" t="e">
        <f>VLOOKUP(TableOMP[[#This Row],[Label]],TableAvg[],3,FALSE)</f>
        <v>#N/A</v>
      </c>
      <c r="Q3267" t="e">
        <f>TableOMP[[#This Row],[Avg]]-$U$2*TableOMP[[#This Row],[StdDev]]</f>
        <v>#N/A</v>
      </c>
      <c r="R3267" t="e">
        <f>TableOMP[[#This Row],[Avg]]+$U$2*TableOMP[[#This Row],[StdDev]]</f>
        <v>#N/A</v>
      </c>
      <c r="S3267" t="e">
        <f>IF(AND(TableOMP[[#This Row],[total_time]]&gt;=TableOMP[[#This Row],[Low]], TableOMP[[#This Row],[total_time]]&lt;=TableOMP[[#This Row],[High]]),1,0)</f>
        <v>#N/A</v>
      </c>
    </row>
    <row r="3268" spans="11:19" x14ac:dyDescent="0.25">
      <c r="K3268" t="str">
        <f t="shared" si="51"/>
        <v/>
      </c>
      <c r="N32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68" t="e">
        <f>VLOOKUP(TableOMP[[#This Row],[Label]],TableAvg[],2,FALSE)</f>
        <v>#N/A</v>
      </c>
      <c r="P3268" t="e">
        <f>VLOOKUP(TableOMP[[#This Row],[Label]],TableAvg[],3,FALSE)</f>
        <v>#N/A</v>
      </c>
      <c r="Q3268" t="e">
        <f>TableOMP[[#This Row],[Avg]]-$U$2*TableOMP[[#This Row],[StdDev]]</f>
        <v>#N/A</v>
      </c>
      <c r="R3268" t="e">
        <f>TableOMP[[#This Row],[Avg]]+$U$2*TableOMP[[#This Row],[StdDev]]</f>
        <v>#N/A</v>
      </c>
      <c r="S3268" t="e">
        <f>IF(AND(TableOMP[[#This Row],[total_time]]&gt;=TableOMP[[#This Row],[Low]], TableOMP[[#This Row],[total_time]]&lt;=TableOMP[[#This Row],[High]]),1,0)</f>
        <v>#N/A</v>
      </c>
    </row>
    <row r="3269" spans="11:19" x14ac:dyDescent="0.25">
      <c r="K3269" t="str">
        <f t="shared" si="51"/>
        <v/>
      </c>
      <c r="N32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69" t="e">
        <f>VLOOKUP(TableOMP[[#This Row],[Label]],TableAvg[],2,FALSE)</f>
        <v>#N/A</v>
      </c>
      <c r="P3269" t="e">
        <f>VLOOKUP(TableOMP[[#This Row],[Label]],TableAvg[],3,FALSE)</f>
        <v>#N/A</v>
      </c>
      <c r="Q3269" t="e">
        <f>TableOMP[[#This Row],[Avg]]-$U$2*TableOMP[[#This Row],[StdDev]]</f>
        <v>#N/A</v>
      </c>
      <c r="R3269" t="e">
        <f>TableOMP[[#This Row],[Avg]]+$U$2*TableOMP[[#This Row],[StdDev]]</f>
        <v>#N/A</v>
      </c>
      <c r="S3269" t="e">
        <f>IF(AND(TableOMP[[#This Row],[total_time]]&gt;=TableOMP[[#This Row],[Low]], TableOMP[[#This Row],[total_time]]&lt;=TableOMP[[#This Row],[High]]),1,0)</f>
        <v>#N/A</v>
      </c>
    </row>
    <row r="3270" spans="11:19" x14ac:dyDescent="0.25">
      <c r="K3270" t="str">
        <f t="shared" si="51"/>
        <v/>
      </c>
      <c r="N32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70" t="e">
        <f>VLOOKUP(TableOMP[[#This Row],[Label]],TableAvg[],2,FALSE)</f>
        <v>#N/A</v>
      </c>
      <c r="P3270" t="e">
        <f>VLOOKUP(TableOMP[[#This Row],[Label]],TableAvg[],3,FALSE)</f>
        <v>#N/A</v>
      </c>
      <c r="Q3270" t="e">
        <f>TableOMP[[#This Row],[Avg]]-$U$2*TableOMP[[#This Row],[StdDev]]</f>
        <v>#N/A</v>
      </c>
      <c r="R3270" t="e">
        <f>TableOMP[[#This Row],[Avg]]+$U$2*TableOMP[[#This Row],[StdDev]]</f>
        <v>#N/A</v>
      </c>
      <c r="S3270" t="e">
        <f>IF(AND(TableOMP[[#This Row],[total_time]]&gt;=TableOMP[[#This Row],[Low]], TableOMP[[#This Row],[total_time]]&lt;=TableOMP[[#This Row],[High]]),1,0)</f>
        <v>#N/A</v>
      </c>
    </row>
    <row r="3271" spans="11:19" x14ac:dyDescent="0.25">
      <c r="K3271" t="str">
        <f t="shared" si="51"/>
        <v/>
      </c>
      <c r="N32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71" t="e">
        <f>VLOOKUP(TableOMP[[#This Row],[Label]],TableAvg[],2,FALSE)</f>
        <v>#N/A</v>
      </c>
      <c r="P3271" t="e">
        <f>VLOOKUP(TableOMP[[#This Row],[Label]],TableAvg[],3,FALSE)</f>
        <v>#N/A</v>
      </c>
      <c r="Q3271" t="e">
        <f>TableOMP[[#This Row],[Avg]]-$U$2*TableOMP[[#This Row],[StdDev]]</f>
        <v>#N/A</v>
      </c>
      <c r="R3271" t="e">
        <f>TableOMP[[#This Row],[Avg]]+$U$2*TableOMP[[#This Row],[StdDev]]</f>
        <v>#N/A</v>
      </c>
      <c r="S3271" t="e">
        <f>IF(AND(TableOMP[[#This Row],[total_time]]&gt;=TableOMP[[#This Row],[Low]], TableOMP[[#This Row],[total_time]]&lt;=TableOMP[[#This Row],[High]]),1,0)</f>
        <v>#N/A</v>
      </c>
    </row>
    <row r="3272" spans="11:19" x14ac:dyDescent="0.25">
      <c r="K3272" t="str">
        <f t="shared" si="51"/>
        <v/>
      </c>
      <c r="N32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72" t="e">
        <f>VLOOKUP(TableOMP[[#This Row],[Label]],TableAvg[],2,FALSE)</f>
        <v>#N/A</v>
      </c>
      <c r="P3272" t="e">
        <f>VLOOKUP(TableOMP[[#This Row],[Label]],TableAvg[],3,FALSE)</f>
        <v>#N/A</v>
      </c>
      <c r="Q3272" t="e">
        <f>TableOMP[[#This Row],[Avg]]-$U$2*TableOMP[[#This Row],[StdDev]]</f>
        <v>#N/A</v>
      </c>
      <c r="R3272" t="e">
        <f>TableOMP[[#This Row],[Avg]]+$U$2*TableOMP[[#This Row],[StdDev]]</f>
        <v>#N/A</v>
      </c>
      <c r="S3272" t="e">
        <f>IF(AND(TableOMP[[#This Row],[total_time]]&gt;=TableOMP[[#This Row],[Low]], TableOMP[[#This Row],[total_time]]&lt;=TableOMP[[#This Row],[High]]),1,0)</f>
        <v>#N/A</v>
      </c>
    </row>
    <row r="3273" spans="11:19" x14ac:dyDescent="0.25">
      <c r="K3273" t="str">
        <f t="shared" si="51"/>
        <v/>
      </c>
      <c r="N32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73" t="e">
        <f>VLOOKUP(TableOMP[[#This Row],[Label]],TableAvg[],2,FALSE)</f>
        <v>#N/A</v>
      </c>
      <c r="P3273" t="e">
        <f>VLOOKUP(TableOMP[[#This Row],[Label]],TableAvg[],3,FALSE)</f>
        <v>#N/A</v>
      </c>
      <c r="Q3273" t="e">
        <f>TableOMP[[#This Row],[Avg]]-$U$2*TableOMP[[#This Row],[StdDev]]</f>
        <v>#N/A</v>
      </c>
      <c r="R3273" t="e">
        <f>TableOMP[[#This Row],[Avg]]+$U$2*TableOMP[[#This Row],[StdDev]]</f>
        <v>#N/A</v>
      </c>
      <c r="S3273" t="e">
        <f>IF(AND(TableOMP[[#This Row],[total_time]]&gt;=TableOMP[[#This Row],[Low]], TableOMP[[#This Row],[total_time]]&lt;=TableOMP[[#This Row],[High]]),1,0)</f>
        <v>#N/A</v>
      </c>
    </row>
    <row r="3274" spans="11:19" x14ac:dyDescent="0.25">
      <c r="K3274" t="str">
        <f t="shared" si="51"/>
        <v/>
      </c>
      <c r="N32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74" t="e">
        <f>VLOOKUP(TableOMP[[#This Row],[Label]],TableAvg[],2,FALSE)</f>
        <v>#N/A</v>
      </c>
      <c r="P3274" t="e">
        <f>VLOOKUP(TableOMP[[#This Row],[Label]],TableAvg[],3,FALSE)</f>
        <v>#N/A</v>
      </c>
      <c r="Q3274" t="e">
        <f>TableOMP[[#This Row],[Avg]]-$U$2*TableOMP[[#This Row],[StdDev]]</f>
        <v>#N/A</v>
      </c>
      <c r="R3274" t="e">
        <f>TableOMP[[#This Row],[Avg]]+$U$2*TableOMP[[#This Row],[StdDev]]</f>
        <v>#N/A</v>
      </c>
      <c r="S3274" t="e">
        <f>IF(AND(TableOMP[[#This Row],[total_time]]&gt;=TableOMP[[#This Row],[Low]], TableOMP[[#This Row],[total_time]]&lt;=TableOMP[[#This Row],[High]]),1,0)</f>
        <v>#N/A</v>
      </c>
    </row>
    <row r="3275" spans="11:19" x14ac:dyDescent="0.25">
      <c r="K3275" t="str">
        <f t="shared" si="51"/>
        <v/>
      </c>
      <c r="N32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75" t="e">
        <f>VLOOKUP(TableOMP[[#This Row],[Label]],TableAvg[],2,FALSE)</f>
        <v>#N/A</v>
      </c>
      <c r="P3275" t="e">
        <f>VLOOKUP(TableOMP[[#This Row],[Label]],TableAvg[],3,FALSE)</f>
        <v>#N/A</v>
      </c>
      <c r="Q3275" t="e">
        <f>TableOMP[[#This Row],[Avg]]-$U$2*TableOMP[[#This Row],[StdDev]]</f>
        <v>#N/A</v>
      </c>
      <c r="R3275" t="e">
        <f>TableOMP[[#This Row],[Avg]]+$U$2*TableOMP[[#This Row],[StdDev]]</f>
        <v>#N/A</v>
      </c>
      <c r="S3275" t="e">
        <f>IF(AND(TableOMP[[#This Row],[total_time]]&gt;=TableOMP[[#This Row],[Low]], TableOMP[[#This Row],[total_time]]&lt;=TableOMP[[#This Row],[High]]),1,0)</f>
        <v>#N/A</v>
      </c>
    </row>
    <row r="3276" spans="11:19" x14ac:dyDescent="0.25">
      <c r="K3276" t="str">
        <f t="shared" si="51"/>
        <v/>
      </c>
      <c r="N32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76" t="e">
        <f>VLOOKUP(TableOMP[[#This Row],[Label]],TableAvg[],2,FALSE)</f>
        <v>#N/A</v>
      </c>
      <c r="P3276" t="e">
        <f>VLOOKUP(TableOMP[[#This Row],[Label]],TableAvg[],3,FALSE)</f>
        <v>#N/A</v>
      </c>
      <c r="Q3276" t="e">
        <f>TableOMP[[#This Row],[Avg]]-$U$2*TableOMP[[#This Row],[StdDev]]</f>
        <v>#N/A</v>
      </c>
      <c r="R3276" t="e">
        <f>TableOMP[[#This Row],[Avg]]+$U$2*TableOMP[[#This Row],[StdDev]]</f>
        <v>#N/A</v>
      </c>
      <c r="S3276" t="e">
        <f>IF(AND(TableOMP[[#This Row],[total_time]]&gt;=TableOMP[[#This Row],[Low]], TableOMP[[#This Row],[total_time]]&lt;=TableOMP[[#This Row],[High]]),1,0)</f>
        <v>#N/A</v>
      </c>
    </row>
    <row r="3277" spans="11:19" x14ac:dyDescent="0.25">
      <c r="K3277" t="str">
        <f t="shared" si="51"/>
        <v/>
      </c>
      <c r="N32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77" t="e">
        <f>VLOOKUP(TableOMP[[#This Row],[Label]],TableAvg[],2,FALSE)</f>
        <v>#N/A</v>
      </c>
      <c r="P3277" t="e">
        <f>VLOOKUP(TableOMP[[#This Row],[Label]],TableAvg[],3,FALSE)</f>
        <v>#N/A</v>
      </c>
      <c r="Q3277" t="e">
        <f>TableOMP[[#This Row],[Avg]]-$U$2*TableOMP[[#This Row],[StdDev]]</f>
        <v>#N/A</v>
      </c>
      <c r="R3277" t="e">
        <f>TableOMP[[#This Row],[Avg]]+$U$2*TableOMP[[#This Row],[StdDev]]</f>
        <v>#N/A</v>
      </c>
      <c r="S3277" t="e">
        <f>IF(AND(TableOMP[[#This Row],[total_time]]&gt;=TableOMP[[#This Row],[Low]], TableOMP[[#This Row],[total_time]]&lt;=TableOMP[[#This Row],[High]]),1,0)</f>
        <v>#N/A</v>
      </c>
    </row>
    <row r="3278" spans="11:19" x14ac:dyDescent="0.25">
      <c r="K3278" t="str">
        <f t="shared" si="51"/>
        <v/>
      </c>
      <c r="N32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78" t="e">
        <f>VLOOKUP(TableOMP[[#This Row],[Label]],TableAvg[],2,FALSE)</f>
        <v>#N/A</v>
      </c>
      <c r="P3278" t="e">
        <f>VLOOKUP(TableOMP[[#This Row],[Label]],TableAvg[],3,FALSE)</f>
        <v>#N/A</v>
      </c>
      <c r="Q3278" t="e">
        <f>TableOMP[[#This Row],[Avg]]-$U$2*TableOMP[[#This Row],[StdDev]]</f>
        <v>#N/A</v>
      </c>
      <c r="R3278" t="e">
        <f>TableOMP[[#This Row],[Avg]]+$U$2*TableOMP[[#This Row],[StdDev]]</f>
        <v>#N/A</v>
      </c>
      <c r="S3278" t="e">
        <f>IF(AND(TableOMP[[#This Row],[total_time]]&gt;=TableOMP[[#This Row],[Low]], TableOMP[[#This Row],[total_time]]&lt;=TableOMP[[#This Row],[High]]),1,0)</f>
        <v>#N/A</v>
      </c>
    </row>
    <row r="3279" spans="11:19" x14ac:dyDescent="0.25">
      <c r="K3279" t="str">
        <f t="shared" si="51"/>
        <v/>
      </c>
      <c r="N32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79" t="e">
        <f>VLOOKUP(TableOMP[[#This Row],[Label]],TableAvg[],2,FALSE)</f>
        <v>#N/A</v>
      </c>
      <c r="P3279" t="e">
        <f>VLOOKUP(TableOMP[[#This Row],[Label]],TableAvg[],3,FALSE)</f>
        <v>#N/A</v>
      </c>
      <c r="Q3279" t="e">
        <f>TableOMP[[#This Row],[Avg]]-$U$2*TableOMP[[#This Row],[StdDev]]</f>
        <v>#N/A</v>
      </c>
      <c r="R3279" t="e">
        <f>TableOMP[[#This Row],[Avg]]+$U$2*TableOMP[[#This Row],[StdDev]]</f>
        <v>#N/A</v>
      </c>
      <c r="S3279" t="e">
        <f>IF(AND(TableOMP[[#This Row],[total_time]]&gt;=TableOMP[[#This Row],[Low]], TableOMP[[#This Row],[total_time]]&lt;=TableOMP[[#This Row],[High]]),1,0)</f>
        <v>#N/A</v>
      </c>
    </row>
    <row r="3280" spans="11:19" x14ac:dyDescent="0.25">
      <c r="K3280" t="str">
        <f t="shared" si="51"/>
        <v/>
      </c>
      <c r="N32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80" t="e">
        <f>VLOOKUP(TableOMP[[#This Row],[Label]],TableAvg[],2,FALSE)</f>
        <v>#N/A</v>
      </c>
      <c r="P3280" t="e">
        <f>VLOOKUP(TableOMP[[#This Row],[Label]],TableAvg[],3,FALSE)</f>
        <v>#N/A</v>
      </c>
      <c r="Q3280" t="e">
        <f>TableOMP[[#This Row],[Avg]]-$U$2*TableOMP[[#This Row],[StdDev]]</f>
        <v>#N/A</v>
      </c>
      <c r="R3280" t="e">
        <f>TableOMP[[#This Row],[Avg]]+$U$2*TableOMP[[#This Row],[StdDev]]</f>
        <v>#N/A</v>
      </c>
      <c r="S3280" t="e">
        <f>IF(AND(TableOMP[[#This Row],[total_time]]&gt;=TableOMP[[#This Row],[Low]], TableOMP[[#This Row],[total_time]]&lt;=TableOMP[[#This Row],[High]]),1,0)</f>
        <v>#N/A</v>
      </c>
    </row>
    <row r="3281" spans="11:19" x14ac:dyDescent="0.25">
      <c r="K3281" t="str">
        <f t="shared" si="51"/>
        <v/>
      </c>
      <c r="N32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81" t="e">
        <f>VLOOKUP(TableOMP[[#This Row],[Label]],TableAvg[],2,FALSE)</f>
        <v>#N/A</v>
      </c>
      <c r="P3281" t="e">
        <f>VLOOKUP(TableOMP[[#This Row],[Label]],TableAvg[],3,FALSE)</f>
        <v>#N/A</v>
      </c>
      <c r="Q3281" t="e">
        <f>TableOMP[[#This Row],[Avg]]-$U$2*TableOMP[[#This Row],[StdDev]]</f>
        <v>#N/A</v>
      </c>
      <c r="R3281" t="e">
        <f>TableOMP[[#This Row],[Avg]]+$U$2*TableOMP[[#This Row],[StdDev]]</f>
        <v>#N/A</v>
      </c>
      <c r="S3281" t="e">
        <f>IF(AND(TableOMP[[#This Row],[total_time]]&gt;=TableOMP[[#This Row],[Low]], TableOMP[[#This Row],[total_time]]&lt;=TableOMP[[#This Row],[High]]),1,0)</f>
        <v>#N/A</v>
      </c>
    </row>
    <row r="3282" spans="11:19" x14ac:dyDescent="0.25">
      <c r="K3282" t="str">
        <f t="shared" si="51"/>
        <v/>
      </c>
      <c r="N32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82" t="e">
        <f>VLOOKUP(TableOMP[[#This Row],[Label]],TableAvg[],2,FALSE)</f>
        <v>#N/A</v>
      </c>
      <c r="P3282" t="e">
        <f>VLOOKUP(TableOMP[[#This Row],[Label]],TableAvg[],3,FALSE)</f>
        <v>#N/A</v>
      </c>
      <c r="Q3282" t="e">
        <f>TableOMP[[#This Row],[Avg]]-$U$2*TableOMP[[#This Row],[StdDev]]</f>
        <v>#N/A</v>
      </c>
      <c r="R3282" t="e">
        <f>TableOMP[[#This Row],[Avg]]+$U$2*TableOMP[[#This Row],[StdDev]]</f>
        <v>#N/A</v>
      </c>
      <c r="S3282" t="e">
        <f>IF(AND(TableOMP[[#This Row],[total_time]]&gt;=TableOMP[[#This Row],[Low]], TableOMP[[#This Row],[total_time]]&lt;=TableOMP[[#This Row],[High]]),1,0)</f>
        <v>#N/A</v>
      </c>
    </row>
    <row r="3283" spans="11:19" x14ac:dyDescent="0.25">
      <c r="K3283" t="str">
        <f t="shared" si="51"/>
        <v/>
      </c>
      <c r="N32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83" t="e">
        <f>VLOOKUP(TableOMP[[#This Row],[Label]],TableAvg[],2,FALSE)</f>
        <v>#N/A</v>
      </c>
      <c r="P3283" t="e">
        <f>VLOOKUP(TableOMP[[#This Row],[Label]],TableAvg[],3,FALSE)</f>
        <v>#N/A</v>
      </c>
      <c r="Q3283" t="e">
        <f>TableOMP[[#This Row],[Avg]]-$U$2*TableOMP[[#This Row],[StdDev]]</f>
        <v>#N/A</v>
      </c>
      <c r="R3283" t="e">
        <f>TableOMP[[#This Row],[Avg]]+$U$2*TableOMP[[#This Row],[StdDev]]</f>
        <v>#N/A</v>
      </c>
      <c r="S3283" t="e">
        <f>IF(AND(TableOMP[[#This Row],[total_time]]&gt;=TableOMP[[#This Row],[Low]], TableOMP[[#This Row],[total_time]]&lt;=TableOMP[[#This Row],[High]]),1,0)</f>
        <v>#N/A</v>
      </c>
    </row>
    <row r="3284" spans="11:19" x14ac:dyDescent="0.25">
      <c r="K3284" t="str">
        <f t="shared" si="51"/>
        <v/>
      </c>
      <c r="N32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84" t="e">
        <f>VLOOKUP(TableOMP[[#This Row],[Label]],TableAvg[],2,FALSE)</f>
        <v>#N/A</v>
      </c>
      <c r="P3284" t="e">
        <f>VLOOKUP(TableOMP[[#This Row],[Label]],TableAvg[],3,FALSE)</f>
        <v>#N/A</v>
      </c>
      <c r="Q3284" t="e">
        <f>TableOMP[[#This Row],[Avg]]-$U$2*TableOMP[[#This Row],[StdDev]]</f>
        <v>#N/A</v>
      </c>
      <c r="R3284" t="e">
        <f>TableOMP[[#This Row],[Avg]]+$U$2*TableOMP[[#This Row],[StdDev]]</f>
        <v>#N/A</v>
      </c>
      <c r="S3284" t="e">
        <f>IF(AND(TableOMP[[#This Row],[total_time]]&gt;=TableOMP[[#This Row],[Low]], TableOMP[[#This Row],[total_time]]&lt;=TableOMP[[#This Row],[High]]),1,0)</f>
        <v>#N/A</v>
      </c>
    </row>
    <row r="3285" spans="11:19" x14ac:dyDescent="0.25">
      <c r="K3285" t="str">
        <f t="shared" si="51"/>
        <v/>
      </c>
      <c r="N32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85" t="e">
        <f>VLOOKUP(TableOMP[[#This Row],[Label]],TableAvg[],2,FALSE)</f>
        <v>#N/A</v>
      </c>
      <c r="P3285" t="e">
        <f>VLOOKUP(TableOMP[[#This Row],[Label]],TableAvg[],3,FALSE)</f>
        <v>#N/A</v>
      </c>
      <c r="Q3285" t="e">
        <f>TableOMP[[#This Row],[Avg]]-$U$2*TableOMP[[#This Row],[StdDev]]</f>
        <v>#N/A</v>
      </c>
      <c r="R3285" t="e">
        <f>TableOMP[[#This Row],[Avg]]+$U$2*TableOMP[[#This Row],[StdDev]]</f>
        <v>#N/A</v>
      </c>
      <c r="S3285" t="e">
        <f>IF(AND(TableOMP[[#This Row],[total_time]]&gt;=TableOMP[[#This Row],[Low]], TableOMP[[#This Row],[total_time]]&lt;=TableOMP[[#This Row],[High]]),1,0)</f>
        <v>#N/A</v>
      </c>
    </row>
    <row r="3286" spans="11:19" x14ac:dyDescent="0.25">
      <c r="K3286" t="str">
        <f t="shared" si="51"/>
        <v/>
      </c>
      <c r="N32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86" t="e">
        <f>VLOOKUP(TableOMP[[#This Row],[Label]],TableAvg[],2,FALSE)</f>
        <v>#N/A</v>
      </c>
      <c r="P3286" t="e">
        <f>VLOOKUP(TableOMP[[#This Row],[Label]],TableAvg[],3,FALSE)</f>
        <v>#N/A</v>
      </c>
      <c r="Q3286" t="e">
        <f>TableOMP[[#This Row],[Avg]]-$U$2*TableOMP[[#This Row],[StdDev]]</f>
        <v>#N/A</v>
      </c>
      <c r="R3286" t="e">
        <f>TableOMP[[#This Row],[Avg]]+$U$2*TableOMP[[#This Row],[StdDev]]</f>
        <v>#N/A</v>
      </c>
      <c r="S3286" t="e">
        <f>IF(AND(TableOMP[[#This Row],[total_time]]&gt;=TableOMP[[#This Row],[Low]], TableOMP[[#This Row],[total_time]]&lt;=TableOMP[[#This Row],[High]]),1,0)</f>
        <v>#N/A</v>
      </c>
    </row>
    <row r="3287" spans="11:19" x14ac:dyDescent="0.25">
      <c r="K3287" t="str">
        <f t="shared" si="51"/>
        <v/>
      </c>
      <c r="N32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87" t="e">
        <f>VLOOKUP(TableOMP[[#This Row],[Label]],TableAvg[],2,FALSE)</f>
        <v>#N/A</v>
      </c>
      <c r="P3287" t="e">
        <f>VLOOKUP(TableOMP[[#This Row],[Label]],TableAvg[],3,FALSE)</f>
        <v>#N/A</v>
      </c>
      <c r="Q3287" t="e">
        <f>TableOMP[[#This Row],[Avg]]-$U$2*TableOMP[[#This Row],[StdDev]]</f>
        <v>#N/A</v>
      </c>
      <c r="R3287" t="e">
        <f>TableOMP[[#This Row],[Avg]]+$U$2*TableOMP[[#This Row],[StdDev]]</f>
        <v>#N/A</v>
      </c>
      <c r="S3287" t="e">
        <f>IF(AND(TableOMP[[#This Row],[total_time]]&gt;=TableOMP[[#This Row],[Low]], TableOMP[[#This Row],[total_time]]&lt;=TableOMP[[#This Row],[High]]),1,0)</f>
        <v>#N/A</v>
      </c>
    </row>
    <row r="3288" spans="11:19" x14ac:dyDescent="0.25">
      <c r="K3288" t="str">
        <f t="shared" si="51"/>
        <v/>
      </c>
      <c r="N32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88" t="e">
        <f>VLOOKUP(TableOMP[[#This Row],[Label]],TableAvg[],2,FALSE)</f>
        <v>#N/A</v>
      </c>
      <c r="P3288" t="e">
        <f>VLOOKUP(TableOMP[[#This Row],[Label]],TableAvg[],3,FALSE)</f>
        <v>#N/A</v>
      </c>
      <c r="Q3288" t="e">
        <f>TableOMP[[#This Row],[Avg]]-$U$2*TableOMP[[#This Row],[StdDev]]</f>
        <v>#N/A</v>
      </c>
      <c r="R3288" t="e">
        <f>TableOMP[[#This Row],[Avg]]+$U$2*TableOMP[[#This Row],[StdDev]]</f>
        <v>#N/A</v>
      </c>
      <c r="S3288" t="e">
        <f>IF(AND(TableOMP[[#This Row],[total_time]]&gt;=TableOMP[[#This Row],[Low]], TableOMP[[#This Row],[total_time]]&lt;=TableOMP[[#This Row],[High]]),1,0)</f>
        <v>#N/A</v>
      </c>
    </row>
    <row r="3289" spans="11:19" x14ac:dyDescent="0.25">
      <c r="K3289" t="str">
        <f t="shared" si="51"/>
        <v/>
      </c>
      <c r="N32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89" t="e">
        <f>VLOOKUP(TableOMP[[#This Row],[Label]],TableAvg[],2,FALSE)</f>
        <v>#N/A</v>
      </c>
      <c r="P3289" t="e">
        <f>VLOOKUP(TableOMP[[#This Row],[Label]],TableAvg[],3,FALSE)</f>
        <v>#N/A</v>
      </c>
      <c r="Q3289" t="e">
        <f>TableOMP[[#This Row],[Avg]]-$U$2*TableOMP[[#This Row],[StdDev]]</f>
        <v>#N/A</v>
      </c>
      <c r="R3289" t="e">
        <f>TableOMP[[#This Row],[Avg]]+$U$2*TableOMP[[#This Row],[StdDev]]</f>
        <v>#N/A</v>
      </c>
      <c r="S3289" t="e">
        <f>IF(AND(TableOMP[[#This Row],[total_time]]&gt;=TableOMP[[#This Row],[Low]], TableOMP[[#This Row],[total_time]]&lt;=TableOMP[[#This Row],[High]]),1,0)</f>
        <v>#N/A</v>
      </c>
    </row>
    <row r="3290" spans="11:19" x14ac:dyDescent="0.25">
      <c r="K3290" t="str">
        <f t="shared" si="51"/>
        <v/>
      </c>
      <c r="N32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90" t="e">
        <f>VLOOKUP(TableOMP[[#This Row],[Label]],TableAvg[],2,FALSE)</f>
        <v>#N/A</v>
      </c>
      <c r="P3290" t="e">
        <f>VLOOKUP(TableOMP[[#This Row],[Label]],TableAvg[],3,FALSE)</f>
        <v>#N/A</v>
      </c>
      <c r="Q3290" t="e">
        <f>TableOMP[[#This Row],[Avg]]-$U$2*TableOMP[[#This Row],[StdDev]]</f>
        <v>#N/A</v>
      </c>
      <c r="R3290" t="e">
        <f>TableOMP[[#This Row],[Avg]]+$U$2*TableOMP[[#This Row],[StdDev]]</f>
        <v>#N/A</v>
      </c>
      <c r="S3290" t="e">
        <f>IF(AND(TableOMP[[#This Row],[total_time]]&gt;=TableOMP[[#This Row],[Low]], TableOMP[[#This Row],[total_time]]&lt;=TableOMP[[#This Row],[High]]),1,0)</f>
        <v>#N/A</v>
      </c>
    </row>
    <row r="3291" spans="11:19" x14ac:dyDescent="0.25">
      <c r="K3291" t="str">
        <f t="shared" si="51"/>
        <v/>
      </c>
      <c r="N32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91" t="e">
        <f>VLOOKUP(TableOMP[[#This Row],[Label]],TableAvg[],2,FALSE)</f>
        <v>#N/A</v>
      </c>
      <c r="P3291" t="e">
        <f>VLOOKUP(TableOMP[[#This Row],[Label]],TableAvg[],3,FALSE)</f>
        <v>#N/A</v>
      </c>
      <c r="Q3291" t="e">
        <f>TableOMP[[#This Row],[Avg]]-$U$2*TableOMP[[#This Row],[StdDev]]</f>
        <v>#N/A</v>
      </c>
      <c r="R3291" t="e">
        <f>TableOMP[[#This Row],[Avg]]+$U$2*TableOMP[[#This Row],[StdDev]]</f>
        <v>#N/A</v>
      </c>
      <c r="S3291" t="e">
        <f>IF(AND(TableOMP[[#This Row],[total_time]]&gt;=TableOMP[[#This Row],[Low]], TableOMP[[#This Row],[total_time]]&lt;=TableOMP[[#This Row],[High]]),1,0)</f>
        <v>#N/A</v>
      </c>
    </row>
    <row r="3292" spans="11:19" x14ac:dyDescent="0.25">
      <c r="K3292" t="str">
        <f t="shared" si="51"/>
        <v/>
      </c>
      <c r="N32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92" t="e">
        <f>VLOOKUP(TableOMP[[#This Row],[Label]],TableAvg[],2,FALSE)</f>
        <v>#N/A</v>
      </c>
      <c r="P3292" t="e">
        <f>VLOOKUP(TableOMP[[#This Row],[Label]],TableAvg[],3,FALSE)</f>
        <v>#N/A</v>
      </c>
      <c r="Q3292" t="e">
        <f>TableOMP[[#This Row],[Avg]]-$U$2*TableOMP[[#This Row],[StdDev]]</f>
        <v>#N/A</v>
      </c>
      <c r="R3292" t="e">
        <f>TableOMP[[#This Row],[Avg]]+$U$2*TableOMP[[#This Row],[StdDev]]</f>
        <v>#N/A</v>
      </c>
      <c r="S3292" t="e">
        <f>IF(AND(TableOMP[[#This Row],[total_time]]&gt;=TableOMP[[#This Row],[Low]], TableOMP[[#This Row],[total_time]]&lt;=TableOMP[[#This Row],[High]]),1,0)</f>
        <v>#N/A</v>
      </c>
    </row>
    <row r="3293" spans="11:19" x14ac:dyDescent="0.25">
      <c r="K3293" t="str">
        <f t="shared" si="51"/>
        <v/>
      </c>
      <c r="N32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93" t="e">
        <f>VLOOKUP(TableOMP[[#This Row],[Label]],TableAvg[],2,FALSE)</f>
        <v>#N/A</v>
      </c>
      <c r="P3293" t="e">
        <f>VLOOKUP(TableOMP[[#This Row],[Label]],TableAvg[],3,FALSE)</f>
        <v>#N/A</v>
      </c>
      <c r="Q3293" t="e">
        <f>TableOMP[[#This Row],[Avg]]-$U$2*TableOMP[[#This Row],[StdDev]]</f>
        <v>#N/A</v>
      </c>
      <c r="R3293" t="e">
        <f>TableOMP[[#This Row],[Avg]]+$U$2*TableOMP[[#This Row],[StdDev]]</f>
        <v>#N/A</v>
      </c>
      <c r="S3293" t="e">
        <f>IF(AND(TableOMP[[#This Row],[total_time]]&gt;=TableOMP[[#This Row],[Low]], TableOMP[[#This Row],[total_time]]&lt;=TableOMP[[#This Row],[High]]),1,0)</f>
        <v>#N/A</v>
      </c>
    </row>
    <row r="3294" spans="11:19" x14ac:dyDescent="0.25">
      <c r="K3294" t="str">
        <f t="shared" si="51"/>
        <v/>
      </c>
      <c r="N32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94" t="e">
        <f>VLOOKUP(TableOMP[[#This Row],[Label]],TableAvg[],2,FALSE)</f>
        <v>#N/A</v>
      </c>
      <c r="P3294" t="e">
        <f>VLOOKUP(TableOMP[[#This Row],[Label]],TableAvg[],3,FALSE)</f>
        <v>#N/A</v>
      </c>
      <c r="Q3294" t="e">
        <f>TableOMP[[#This Row],[Avg]]-$U$2*TableOMP[[#This Row],[StdDev]]</f>
        <v>#N/A</v>
      </c>
      <c r="R3294" t="e">
        <f>TableOMP[[#This Row],[Avg]]+$U$2*TableOMP[[#This Row],[StdDev]]</f>
        <v>#N/A</v>
      </c>
      <c r="S3294" t="e">
        <f>IF(AND(TableOMP[[#This Row],[total_time]]&gt;=TableOMP[[#This Row],[Low]], TableOMP[[#This Row],[total_time]]&lt;=TableOMP[[#This Row],[High]]),1,0)</f>
        <v>#N/A</v>
      </c>
    </row>
    <row r="3295" spans="11:19" x14ac:dyDescent="0.25">
      <c r="K3295" t="str">
        <f t="shared" si="51"/>
        <v/>
      </c>
      <c r="N32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95" t="e">
        <f>VLOOKUP(TableOMP[[#This Row],[Label]],TableAvg[],2,FALSE)</f>
        <v>#N/A</v>
      </c>
      <c r="P3295" t="e">
        <f>VLOOKUP(TableOMP[[#This Row],[Label]],TableAvg[],3,FALSE)</f>
        <v>#N/A</v>
      </c>
      <c r="Q3295" t="e">
        <f>TableOMP[[#This Row],[Avg]]-$U$2*TableOMP[[#This Row],[StdDev]]</f>
        <v>#N/A</v>
      </c>
      <c r="R3295" t="e">
        <f>TableOMP[[#This Row],[Avg]]+$U$2*TableOMP[[#This Row],[StdDev]]</f>
        <v>#N/A</v>
      </c>
      <c r="S3295" t="e">
        <f>IF(AND(TableOMP[[#This Row],[total_time]]&gt;=TableOMP[[#This Row],[Low]], TableOMP[[#This Row],[total_time]]&lt;=TableOMP[[#This Row],[High]]),1,0)</f>
        <v>#N/A</v>
      </c>
    </row>
    <row r="3296" spans="11:19" x14ac:dyDescent="0.25">
      <c r="K3296" t="str">
        <f t="shared" si="51"/>
        <v/>
      </c>
      <c r="N32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96" t="e">
        <f>VLOOKUP(TableOMP[[#This Row],[Label]],TableAvg[],2,FALSE)</f>
        <v>#N/A</v>
      </c>
      <c r="P3296" t="e">
        <f>VLOOKUP(TableOMP[[#This Row],[Label]],TableAvg[],3,FALSE)</f>
        <v>#N/A</v>
      </c>
      <c r="Q3296" t="e">
        <f>TableOMP[[#This Row],[Avg]]-$U$2*TableOMP[[#This Row],[StdDev]]</f>
        <v>#N/A</v>
      </c>
      <c r="R3296" t="e">
        <f>TableOMP[[#This Row],[Avg]]+$U$2*TableOMP[[#This Row],[StdDev]]</f>
        <v>#N/A</v>
      </c>
      <c r="S3296" t="e">
        <f>IF(AND(TableOMP[[#This Row],[total_time]]&gt;=TableOMP[[#This Row],[Low]], TableOMP[[#This Row],[total_time]]&lt;=TableOMP[[#This Row],[High]]),1,0)</f>
        <v>#N/A</v>
      </c>
    </row>
    <row r="3297" spans="11:19" x14ac:dyDescent="0.25">
      <c r="K3297" t="str">
        <f t="shared" si="51"/>
        <v/>
      </c>
      <c r="N32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97" t="e">
        <f>VLOOKUP(TableOMP[[#This Row],[Label]],TableAvg[],2,FALSE)</f>
        <v>#N/A</v>
      </c>
      <c r="P3297" t="e">
        <f>VLOOKUP(TableOMP[[#This Row],[Label]],TableAvg[],3,FALSE)</f>
        <v>#N/A</v>
      </c>
      <c r="Q3297" t="e">
        <f>TableOMP[[#This Row],[Avg]]-$U$2*TableOMP[[#This Row],[StdDev]]</f>
        <v>#N/A</v>
      </c>
      <c r="R3297" t="e">
        <f>TableOMP[[#This Row],[Avg]]+$U$2*TableOMP[[#This Row],[StdDev]]</f>
        <v>#N/A</v>
      </c>
      <c r="S3297" t="e">
        <f>IF(AND(TableOMP[[#This Row],[total_time]]&gt;=TableOMP[[#This Row],[Low]], TableOMP[[#This Row],[total_time]]&lt;=TableOMP[[#This Row],[High]]),1,0)</f>
        <v>#N/A</v>
      </c>
    </row>
    <row r="3298" spans="11:19" x14ac:dyDescent="0.25">
      <c r="K3298" t="str">
        <f t="shared" si="51"/>
        <v/>
      </c>
      <c r="N32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98" t="e">
        <f>VLOOKUP(TableOMP[[#This Row],[Label]],TableAvg[],2,FALSE)</f>
        <v>#N/A</v>
      </c>
      <c r="P3298" t="e">
        <f>VLOOKUP(TableOMP[[#This Row],[Label]],TableAvg[],3,FALSE)</f>
        <v>#N/A</v>
      </c>
      <c r="Q3298" t="e">
        <f>TableOMP[[#This Row],[Avg]]-$U$2*TableOMP[[#This Row],[StdDev]]</f>
        <v>#N/A</v>
      </c>
      <c r="R3298" t="e">
        <f>TableOMP[[#This Row],[Avg]]+$U$2*TableOMP[[#This Row],[StdDev]]</f>
        <v>#N/A</v>
      </c>
      <c r="S3298" t="e">
        <f>IF(AND(TableOMP[[#This Row],[total_time]]&gt;=TableOMP[[#This Row],[Low]], TableOMP[[#This Row],[total_time]]&lt;=TableOMP[[#This Row],[High]]),1,0)</f>
        <v>#N/A</v>
      </c>
    </row>
    <row r="3299" spans="11:19" x14ac:dyDescent="0.25">
      <c r="K3299" t="str">
        <f t="shared" si="51"/>
        <v/>
      </c>
      <c r="N32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299" t="e">
        <f>VLOOKUP(TableOMP[[#This Row],[Label]],TableAvg[],2,FALSE)</f>
        <v>#N/A</v>
      </c>
      <c r="P3299" t="e">
        <f>VLOOKUP(TableOMP[[#This Row],[Label]],TableAvg[],3,FALSE)</f>
        <v>#N/A</v>
      </c>
      <c r="Q3299" t="e">
        <f>TableOMP[[#This Row],[Avg]]-$U$2*TableOMP[[#This Row],[StdDev]]</f>
        <v>#N/A</v>
      </c>
      <c r="R3299" t="e">
        <f>TableOMP[[#This Row],[Avg]]+$U$2*TableOMP[[#This Row],[StdDev]]</f>
        <v>#N/A</v>
      </c>
      <c r="S3299" t="e">
        <f>IF(AND(TableOMP[[#This Row],[total_time]]&gt;=TableOMP[[#This Row],[Low]], TableOMP[[#This Row],[total_time]]&lt;=TableOMP[[#This Row],[High]]),1,0)</f>
        <v>#N/A</v>
      </c>
    </row>
    <row r="3300" spans="11:19" x14ac:dyDescent="0.25">
      <c r="K3300" t="str">
        <f t="shared" si="51"/>
        <v/>
      </c>
      <c r="N33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00" t="e">
        <f>VLOOKUP(TableOMP[[#This Row],[Label]],TableAvg[],2,FALSE)</f>
        <v>#N/A</v>
      </c>
      <c r="P3300" t="e">
        <f>VLOOKUP(TableOMP[[#This Row],[Label]],TableAvg[],3,FALSE)</f>
        <v>#N/A</v>
      </c>
      <c r="Q3300" t="e">
        <f>TableOMP[[#This Row],[Avg]]-$U$2*TableOMP[[#This Row],[StdDev]]</f>
        <v>#N/A</v>
      </c>
      <c r="R3300" t="e">
        <f>TableOMP[[#This Row],[Avg]]+$U$2*TableOMP[[#This Row],[StdDev]]</f>
        <v>#N/A</v>
      </c>
      <c r="S3300" t="e">
        <f>IF(AND(TableOMP[[#This Row],[total_time]]&gt;=TableOMP[[#This Row],[Low]], TableOMP[[#This Row],[total_time]]&lt;=TableOMP[[#This Row],[High]]),1,0)</f>
        <v>#N/A</v>
      </c>
    </row>
    <row r="3301" spans="11:19" x14ac:dyDescent="0.25">
      <c r="K3301" t="str">
        <f t="shared" si="51"/>
        <v/>
      </c>
      <c r="N33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01" t="e">
        <f>VLOOKUP(TableOMP[[#This Row],[Label]],TableAvg[],2,FALSE)</f>
        <v>#N/A</v>
      </c>
      <c r="P3301" t="e">
        <f>VLOOKUP(TableOMP[[#This Row],[Label]],TableAvg[],3,FALSE)</f>
        <v>#N/A</v>
      </c>
      <c r="Q3301" t="e">
        <f>TableOMP[[#This Row],[Avg]]-$U$2*TableOMP[[#This Row],[StdDev]]</f>
        <v>#N/A</v>
      </c>
      <c r="R3301" t="e">
        <f>TableOMP[[#This Row],[Avg]]+$U$2*TableOMP[[#This Row],[StdDev]]</f>
        <v>#N/A</v>
      </c>
      <c r="S3301" t="e">
        <f>IF(AND(TableOMP[[#This Row],[total_time]]&gt;=TableOMP[[#This Row],[Low]], TableOMP[[#This Row],[total_time]]&lt;=TableOMP[[#This Row],[High]]),1,0)</f>
        <v>#N/A</v>
      </c>
    </row>
    <row r="3302" spans="11:19" x14ac:dyDescent="0.25">
      <c r="K3302" t="str">
        <f t="shared" si="51"/>
        <v/>
      </c>
      <c r="N33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02" t="e">
        <f>VLOOKUP(TableOMP[[#This Row],[Label]],TableAvg[],2,FALSE)</f>
        <v>#N/A</v>
      </c>
      <c r="P3302" t="e">
        <f>VLOOKUP(TableOMP[[#This Row],[Label]],TableAvg[],3,FALSE)</f>
        <v>#N/A</v>
      </c>
      <c r="Q3302" t="e">
        <f>TableOMP[[#This Row],[Avg]]-$U$2*TableOMP[[#This Row],[StdDev]]</f>
        <v>#N/A</v>
      </c>
      <c r="R3302" t="e">
        <f>TableOMP[[#This Row],[Avg]]+$U$2*TableOMP[[#This Row],[StdDev]]</f>
        <v>#N/A</v>
      </c>
      <c r="S3302" t="e">
        <f>IF(AND(TableOMP[[#This Row],[total_time]]&gt;=TableOMP[[#This Row],[Low]], TableOMP[[#This Row],[total_time]]&lt;=TableOMP[[#This Row],[High]]),1,0)</f>
        <v>#N/A</v>
      </c>
    </row>
    <row r="3303" spans="11:19" x14ac:dyDescent="0.25">
      <c r="K3303" t="str">
        <f t="shared" si="51"/>
        <v/>
      </c>
      <c r="N33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03" t="e">
        <f>VLOOKUP(TableOMP[[#This Row],[Label]],TableAvg[],2,FALSE)</f>
        <v>#N/A</v>
      </c>
      <c r="P3303" t="e">
        <f>VLOOKUP(TableOMP[[#This Row],[Label]],TableAvg[],3,FALSE)</f>
        <v>#N/A</v>
      </c>
      <c r="Q3303" t="e">
        <f>TableOMP[[#This Row],[Avg]]-$U$2*TableOMP[[#This Row],[StdDev]]</f>
        <v>#N/A</v>
      </c>
      <c r="R3303" t="e">
        <f>TableOMP[[#This Row],[Avg]]+$U$2*TableOMP[[#This Row],[StdDev]]</f>
        <v>#N/A</v>
      </c>
      <c r="S3303" t="e">
        <f>IF(AND(TableOMP[[#This Row],[total_time]]&gt;=TableOMP[[#This Row],[Low]], TableOMP[[#This Row],[total_time]]&lt;=TableOMP[[#This Row],[High]]),1,0)</f>
        <v>#N/A</v>
      </c>
    </row>
    <row r="3304" spans="11:19" x14ac:dyDescent="0.25">
      <c r="K3304" t="str">
        <f t="shared" si="51"/>
        <v/>
      </c>
      <c r="N33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04" t="e">
        <f>VLOOKUP(TableOMP[[#This Row],[Label]],TableAvg[],2,FALSE)</f>
        <v>#N/A</v>
      </c>
      <c r="P3304" t="e">
        <f>VLOOKUP(TableOMP[[#This Row],[Label]],TableAvg[],3,FALSE)</f>
        <v>#N/A</v>
      </c>
      <c r="Q3304" t="e">
        <f>TableOMP[[#This Row],[Avg]]-$U$2*TableOMP[[#This Row],[StdDev]]</f>
        <v>#N/A</v>
      </c>
      <c r="R3304" t="e">
        <f>TableOMP[[#This Row],[Avg]]+$U$2*TableOMP[[#This Row],[StdDev]]</f>
        <v>#N/A</v>
      </c>
      <c r="S3304" t="e">
        <f>IF(AND(TableOMP[[#This Row],[total_time]]&gt;=TableOMP[[#This Row],[Low]], TableOMP[[#This Row],[total_time]]&lt;=TableOMP[[#This Row],[High]]),1,0)</f>
        <v>#N/A</v>
      </c>
    </row>
    <row r="3305" spans="11:19" x14ac:dyDescent="0.25">
      <c r="K3305" t="str">
        <f t="shared" si="51"/>
        <v/>
      </c>
      <c r="N33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05" t="e">
        <f>VLOOKUP(TableOMP[[#This Row],[Label]],TableAvg[],2,FALSE)</f>
        <v>#N/A</v>
      </c>
      <c r="P3305" t="e">
        <f>VLOOKUP(TableOMP[[#This Row],[Label]],TableAvg[],3,FALSE)</f>
        <v>#N/A</v>
      </c>
      <c r="Q3305" t="e">
        <f>TableOMP[[#This Row],[Avg]]-$U$2*TableOMP[[#This Row],[StdDev]]</f>
        <v>#N/A</v>
      </c>
      <c r="R3305" t="e">
        <f>TableOMP[[#This Row],[Avg]]+$U$2*TableOMP[[#This Row],[StdDev]]</f>
        <v>#N/A</v>
      </c>
      <c r="S3305" t="e">
        <f>IF(AND(TableOMP[[#This Row],[total_time]]&gt;=TableOMP[[#This Row],[Low]], TableOMP[[#This Row],[total_time]]&lt;=TableOMP[[#This Row],[High]]),1,0)</f>
        <v>#N/A</v>
      </c>
    </row>
    <row r="3306" spans="11:19" x14ac:dyDescent="0.25">
      <c r="K3306" t="str">
        <f t="shared" si="51"/>
        <v/>
      </c>
      <c r="N33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06" t="e">
        <f>VLOOKUP(TableOMP[[#This Row],[Label]],TableAvg[],2,FALSE)</f>
        <v>#N/A</v>
      </c>
      <c r="P3306" t="e">
        <f>VLOOKUP(TableOMP[[#This Row],[Label]],TableAvg[],3,FALSE)</f>
        <v>#N/A</v>
      </c>
      <c r="Q3306" t="e">
        <f>TableOMP[[#This Row],[Avg]]-$U$2*TableOMP[[#This Row],[StdDev]]</f>
        <v>#N/A</v>
      </c>
      <c r="R3306" t="e">
        <f>TableOMP[[#This Row],[Avg]]+$U$2*TableOMP[[#This Row],[StdDev]]</f>
        <v>#N/A</v>
      </c>
      <c r="S3306" t="e">
        <f>IF(AND(TableOMP[[#This Row],[total_time]]&gt;=TableOMP[[#This Row],[Low]], TableOMP[[#This Row],[total_time]]&lt;=TableOMP[[#This Row],[High]]),1,0)</f>
        <v>#N/A</v>
      </c>
    </row>
    <row r="3307" spans="11:19" x14ac:dyDescent="0.25">
      <c r="K3307" t="str">
        <f t="shared" si="51"/>
        <v/>
      </c>
      <c r="N33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07" t="e">
        <f>VLOOKUP(TableOMP[[#This Row],[Label]],TableAvg[],2,FALSE)</f>
        <v>#N/A</v>
      </c>
      <c r="P3307" t="e">
        <f>VLOOKUP(TableOMP[[#This Row],[Label]],TableAvg[],3,FALSE)</f>
        <v>#N/A</v>
      </c>
      <c r="Q3307" t="e">
        <f>TableOMP[[#This Row],[Avg]]-$U$2*TableOMP[[#This Row],[StdDev]]</f>
        <v>#N/A</v>
      </c>
      <c r="R3307" t="e">
        <f>TableOMP[[#This Row],[Avg]]+$U$2*TableOMP[[#This Row],[StdDev]]</f>
        <v>#N/A</v>
      </c>
      <c r="S3307" t="e">
        <f>IF(AND(TableOMP[[#This Row],[total_time]]&gt;=TableOMP[[#This Row],[Low]], TableOMP[[#This Row],[total_time]]&lt;=TableOMP[[#This Row],[High]]),1,0)</f>
        <v>#N/A</v>
      </c>
    </row>
    <row r="3308" spans="11:19" x14ac:dyDescent="0.25">
      <c r="K3308" t="str">
        <f t="shared" si="51"/>
        <v/>
      </c>
      <c r="N33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08" t="e">
        <f>VLOOKUP(TableOMP[[#This Row],[Label]],TableAvg[],2,FALSE)</f>
        <v>#N/A</v>
      </c>
      <c r="P3308" t="e">
        <f>VLOOKUP(TableOMP[[#This Row],[Label]],TableAvg[],3,FALSE)</f>
        <v>#N/A</v>
      </c>
      <c r="Q3308" t="e">
        <f>TableOMP[[#This Row],[Avg]]-$U$2*TableOMP[[#This Row],[StdDev]]</f>
        <v>#N/A</v>
      </c>
      <c r="R3308" t="e">
        <f>TableOMP[[#This Row],[Avg]]+$U$2*TableOMP[[#This Row],[StdDev]]</f>
        <v>#N/A</v>
      </c>
      <c r="S3308" t="e">
        <f>IF(AND(TableOMP[[#This Row],[total_time]]&gt;=TableOMP[[#This Row],[Low]], TableOMP[[#This Row],[total_time]]&lt;=TableOMP[[#This Row],[High]]),1,0)</f>
        <v>#N/A</v>
      </c>
    </row>
    <row r="3309" spans="11:19" x14ac:dyDescent="0.25">
      <c r="K3309" t="str">
        <f t="shared" si="51"/>
        <v/>
      </c>
      <c r="N33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09" t="e">
        <f>VLOOKUP(TableOMP[[#This Row],[Label]],TableAvg[],2,FALSE)</f>
        <v>#N/A</v>
      </c>
      <c r="P3309" t="e">
        <f>VLOOKUP(TableOMP[[#This Row],[Label]],TableAvg[],3,FALSE)</f>
        <v>#N/A</v>
      </c>
      <c r="Q3309" t="e">
        <f>TableOMP[[#This Row],[Avg]]-$U$2*TableOMP[[#This Row],[StdDev]]</f>
        <v>#N/A</v>
      </c>
      <c r="R3309" t="e">
        <f>TableOMP[[#This Row],[Avg]]+$U$2*TableOMP[[#This Row],[StdDev]]</f>
        <v>#N/A</v>
      </c>
      <c r="S3309" t="e">
        <f>IF(AND(TableOMP[[#This Row],[total_time]]&gt;=TableOMP[[#This Row],[Low]], TableOMP[[#This Row],[total_time]]&lt;=TableOMP[[#This Row],[High]]),1,0)</f>
        <v>#N/A</v>
      </c>
    </row>
    <row r="3310" spans="11:19" x14ac:dyDescent="0.25">
      <c r="K3310" t="str">
        <f t="shared" si="51"/>
        <v/>
      </c>
      <c r="N33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10" t="e">
        <f>VLOOKUP(TableOMP[[#This Row],[Label]],TableAvg[],2,FALSE)</f>
        <v>#N/A</v>
      </c>
      <c r="P3310" t="e">
        <f>VLOOKUP(TableOMP[[#This Row],[Label]],TableAvg[],3,FALSE)</f>
        <v>#N/A</v>
      </c>
      <c r="Q3310" t="e">
        <f>TableOMP[[#This Row],[Avg]]-$U$2*TableOMP[[#This Row],[StdDev]]</f>
        <v>#N/A</v>
      </c>
      <c r="R3310" t="e">
        <f>TableOMP[[#This Row],[Avg]]+$U$2*TableOMP[[#This Row],[StdDev]]</f>
        <v>#N/A</v>
      </c>
      <c r="S3310" t="e">
        <f>IF(AND(TableOMP[[#This Row],[total_time]]&gt;=TableOMP[[#This Row],[Low]], TableOMP[[#This Row],[total_time]]&lt;=TableOMP[[#This Row],[High]]),1,0)</f>
        <v>#N/A</v>
      </c>
    </row>
    <row r="3311" spans="11:19" x14ac:dyDescent="0.25">
      <c r="K3311" t="str">
        <f t="shared" si="51"/>
        <v/>
      </c>
      <c r="N33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11" t="e">
        <f>VLOOKUP(TableOMP[[#This Row],[Label]],TableAvg[],2,FALSE)</f>
        <v>#N/A</v>
      </c>
      <c r="P3311" t="e">
        <f>VLOOKUP(TableOMP[[#This Row],[Label]],TableAvg[],3,FALSE)</f>
        <v>#N/A</v>
      </c>
      <c r="Q3311" t="e">
        <f>TableOMP[[#This Row],[Avg]]-$U$2*TableOMP[[#This Row],[StdDev]]</f>
        <v>#N/A</v>
      </c>
      <c r="R3311" t="e">
        <f>TableOMP[[#This Row],[Avg]]+$U$2*TableOMP[[#This Row],[StdDev]]</f>
        <v>#N/A</v>
      </c>
      <c r="S3311" t="e">
        <f>IF(AND(TableOMP[[#This Row],[total_time]]&gt;=TableOMP[[#This Row],[Low]], TableOMP[[#This Row],[total_time]]&lt;=TableOMP[[#This Row],[High]]),1,0)</f>
        <v>#N/A</v>
      </c>
    </row>
    <row r="3312" spans="11:19" x14ac:dyDescent="0.25">
      <c r="K3312" t="str">
        <f t="shared" si="51"/>
        <v/>
      </c>
      <c r="N33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12" t="e">
        <f>VLOOKUP(TableOMP[[#This Row],[Label]],TableAvg[],2,FALSE)</f>
        <v>#N/A</v>
      </c>
      <c r="P3312" t="e">
        <f>VLOOKUP(TableOMP[[#This Row],[Label]],TableAvg[],3,FALSE)</f>
        <v>#N/A</v>
      </c>
      <c r="Q3312" t="e">
        <f>TableOMP[[#This Row],[Avg]]-$U$2*TableOMP[[#This Row],[StdDev]]</f>
        <v>#N/A</v>
      </c>
      <c r="R3312" t="e">
        <f>TableOMP[[#This Row],[Avg]]+$U$2*TableOMP[[#This Row],[StdDev]]</f>
        <v>#N/A</v>
      </c>
      <c r="S3312" t="e">
        <f>IF(AND(TableOMP[[#This Row],[total_time]]&gt;=TableOMP[[#This Row],[Low]], TableOMP[[#This Row],[total_time]]&lt;=TableOMP[[#This Row],[High]]),1,0)</f>
        <v>#N/A</v>
      </c>
    </row>
    <row r="3313" spans="11:19" x14ac:dyDescent="0.25">
      <c r="K3313" t="str">
        <f t="shared" si="51"/>
        <v/>
      </c>
      <c r="N33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13" t="e">
        <f>VLOOKUP(TableOMP[[#This Row],[Label]],TableAvg[],2,FALSE)</f>
        <v>#N/A</v>
      </c>
      <c r="P3313" t="e">
        <f>VLOOKUP(TableOMP[[#This Row],[Label]],TableAvg[],3,FALSE)</f>
        <v>#N/A</v>
      </c>
      <c r="Q3313" t="e">
        <f>TableOMP[[#This Row],[Avg]]-$U$2*TableOMP[[#This Row],[StdDev]]</f>
        <v>#N/A</v>
      </c>
      <c r="R3313" t="e">
        <f>TableOMP[[#This Row],[Avg]]+$U$2*TableOMP[[#This Row],[StdDev]]</f>
        <v>#N/A</v>
      </c>
      <c r="S3313" t="e">
        <f>IF(AND(TableOMP[[#This Row],[total_time]]&gt;=TableOMP[[#This Row],[Low]], TableOMP[[#This Row],[total_time]]&lt;=TableOMP[[#This Row],[High]]),1,0)</f>
        <v>#N/A</v>
      </c>
    </row>
    <row r="3314" spans="11:19" x14ac:dyDescent="0.25">
      <c r="K3314" t="str">
        <f t="shared" si="51"/>
        <v/>
      </c>
      <c r="N33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14" t="e">
        <f>VLOOKUP(TableOMP[[#This Row],[Label]],TableAvg[],2,FALSE)</f>
        <v>#N/A</v>
      </c>
      <c r="P3314" t="e">
        <f>VLOOKUP(TableOMP[[#This Row],[Label]],TableAvg[],3,FALSE)</f>
        <v>#N/A</v>
      </c>
      <c r="Q3314" t="e">
        <f>TableOMP[[#This Row],[Avg]]-$U$2*TableOMP[[#This Row],[StdDev]]</f>
        <v>#N/A</v>
      </c>
      <c r="R3314" t="e">
        <f>TableOMP[[#This Row],[Avg]]+$U$2*TableOMP[[#This Row],[StdDev]]</f>
        <v>#N/A</v>
      </c>
      <c r="S3314" t="e">
        <f>IF(AND(TableOMP[[#This Row],[total_time]]&gt;=TableOMP[[#This Row],[Low]], TableOMP[[#This Row],[total_time]]&lt;=TableOMP[[#This Row],[High]]),1,0)</f>
        <v>#N/A</v>
      </c>
    </row>
    <row r="3315" spans="11:19" x14ac:dyDescent="0.25">
      <c r="K3315" t="str">
        <f t="shared" si="51"/>
        <v/>
      </c>
      <c r="N33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15" t="e">
        <f>VLOOKUP(TableOMP[[#This Row],[Label]],TableAvg[],2,FALSE)</f>
        <v>#N/A</v>
      </c>
      <c r="P3315" t="e">
        <f>VLOOKUP(TableOMP[[#This Row],[Label]],TableAvg[],3,FALSE)</f>
        <v>#N/A</v>
      </c>
      <c r="Q3315" t="e">
        <f>TableOMP[[#This Row],[Avg]]-$U$2*TableOMP[[#This Row],[StdDev]]</f>
        <v>#N/A</v>
      </c>
      <c r="R3315" t="e">
        <f>TableOMP[[#This Row],[Avg]]+$U$2*TableOMP[[#This Row],[StdDev]]</f>
        <v>#N/A</v>
      </c>
      <c r="S3315" t="e">
        <f>IF(AND(TableOMP[[#This Row],[total_time]]&gt;=TableOMP[[#This Row],[Low]], TableOMP[[#This Row],[total_time]]&lt;=TableOMP[[#This Row],[High]]),1,0)</f>
        <v>#N/A</v>
      </c>
    </row>
    <row r="3316" spans="11:19" x14ac:dyDescent="0.25">
      <c r="K3316" t="str">
        <f t="shared" si="51"/>
        <v/>
      </c>
      <c r="N33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16" t="e">
        <f>VLOOKUP(TableOMP[[#This Row],[Label]],TableAvg[],2,FALSE)</f>
        <v>#N/A</v>
      </c>
      <c r="P3316" t="e">
        <f>VLOOKUP(TableOMP[[#This Row],[Label]],TableAvg[],3,FALSE)</f>
        <v>#N/A</v>
      </c>
      <c r="Q3316" t="e">
        <f>TableOMP[[#This Row],[Avg]]-$U$2*TableOMP[[#This Row],[StdDev]]</f>
        <v>#N/A</v>
      </c>
      <c r="R3316" t="e">
        <f>TableOMP[[#This Row],[Avg]]+$U$2*TableOMP[[#This Row],[StdDev]]</f>
        <v>#N/A</v>
      </c>
      <c r="S3316" t="e">
        <f>IF(AND(TableOMP[[#This Row],[total_time]]&gt;=TableOMP[[#This Row],[Low]], TableOMP[[#This Row],[total_time]]&lt;=TableOMP[[#This Row],[High]]),1,0)</f>
        <v>#N/A</v>
      </c>
    </row>
    <row r="3317" spans="11:19" x14ac:dyDescent="0.25">
      <c r="K3317" t="str">
        <f t="shared" si="51"/>
        <v/>
      </c>
      <c r="N33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17" t="e">
        <f>VLOOKUP(TableOMP[[#This Row],[Label]],TableAvg[],2,FALSE)</f>
        <v>#N/A</v>
      </c>
      <c r="P3317" t="e">
        <f>VLOOKUP(TableOMP[[#This Row],[Label]],TableAvg[],3,FALSE)</f>
        <v>#N/A</v>
      </c>
      <c r="Q3317" t="e">
        <f>TableOMP[[#This Row],[Avg]]-$U$2*TableOMP[[#This Row],[StdDev]]</f>
        <v>#N/A</v>
      </c>
      <c r="R3317" t="e">
        <f>TableOMP[[#This Row],[Avg]]+$U$2*TableOMP[[#This Row],[StdDev]]</f>
        <v>#N/A</v>
      </c>
      <c r="S3317" t="e">
        <f>IF(AND(TableOMP[[#This Row],[total_time]]&gt;=TableOMP[[#This Row],[Low]], TableOMP[[#This Row],[total_time]]&lt;=TableOMP[[#This Row],[High]]),1,0)</f>
        <v>#N/A</v>
      </c>
    </row>
    <row r="3318" spans="11:19" x14ac:dyDescent="0.25">
      <c r="K3318" t="str">
        <f t="shared" si="51"/>
        <v/>
      </c>
      <c r="N33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18" t="e">
        <f>VLOOKUP(TableOMP[[#This Row],[Label]],TableAvg[],2,FALSE)</f>
        <v>#N/A</v>
      </c>
      <c r="P3318" t="e">
        <f>VLOOKUP(TableOMP[[#This Row],[Label]],TableAvg[],3,FALSE)</f>
        <v>#N/A</v>
      </c>
      <c r="Q3318" t="e">
        <f>TableOMP[[#This Row],[Avg]]-$U$2*TableOMP[[#This Row],[StdDev]]</f>
        <v>#N/A</v>
      </c>
      <c r="R3318" t="e">
        <f>TableOMP[[#This Row],[Avg]]+$U$2*TableOMP[[#This Row],[StdDev]]</f>
        <v>#N/A</v>
      </c>
      <c r="S3318" t="e">
        <f>IF(AND(TableOMP[[#This Row],[total_time]]&gt;=TableOMP[[#This Row],[Low]], TableOMP[[#This Row],[total_time]]&lt;=TableOMP[[#This Row],[High]]),1,0)</f>
        <v>#N/A</v>
      </c>
    </row>
    <row r="3319" spans="11:19" x14ac:dyDescent="0.25">
      <c r="K3319" t="str">
        <f t="shared" si="51"/>
        <v/>
      </c>
      <c r="N33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19" t="e">
        <f>VLOOKUP(TableOMP[[#This Row],[Label]],TableAvg[],2,FALSE)</f>
        <v>#N/A</v>
      </c>
      <c r="P3319" t="e">
        <f>VLOOKUP(TableOMP[[#This Row],[Label]],TableAvg[],3,FALSE)</f>
        <v>#N/A</v>
      </c>
      <c r="Q3319" t="e">
        <f>TableOMP[[#This Row],[Avg]]-$U$2*TableOMP[[#This Row],[StdDev]]</f>
        <v>#N/A</v>
      </c>
      <c r="R3319" t="e">
        <f>TableOMP[[#This Row],[Avg]]+$U$2*TableOMP[[#This Row],[StdDev]]</f>
        <v>#N/A</v>
      </c>
      <c r="S3319" t="e">
        <f>IF(AND(TableOMP[[#This Row],[total_time]]&gt;=TableOMP[[#This Row],[Low]], TableOMP[[#This Row],[total_time]]&lt;=TableOMP[[#This Row],[High]]),1,0)</f>
        <v>#N/A</v>
      </c>
    </row>
    <row r="3320" spans="11:19" x14ac:dyDescent="0.25">
      <c r="K3320" t="str">
        <f t="shared" si="51"/>
        <v/>
      </c>
      <c r="N33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20" t="e">
        <f>VLOOKUP(TableOMP[[#This Row],[Label]],TableAvg[],2,FALSE)</f>
        <v>#N/A</v>
      </c>
      <c r="P3320" t="e">
        <f>VLOOKUP(TableOMP[[#This Row],[Label]],TableAvg[],3,FALSE)</f>
        <v>#N/A</v>
      </c>
      <c r="Q3320" t="e">
        <f>TableOMP[[#This Row],[Avg]]-$U$2*TableOMP[[#This Row],[StdDev]]</f>
        <v>#N/A</v>
      </c>
      <c r="R3320" t="e">
        <f>TableOMP[[#This Row],[Avg]]+$U$2*TableOMP[[#This Row],[StdDev]]</f>
        <v>#N/A</v>
      </c>
      <c r="S3320" t="e">
        <f>IF(AND(TableOMP[[#This Row],[total_time]]&gt;=TableOMP[[#This Row],[Low]], TableOMP[[#This Row],[total_time]]&lt;=TableOMP[[#This Row],[High]]),1,0)</f>
        <v>#N/A</v>
      </c>
    </row>
    <row r="3321" spans="11:19" x14ac:dyDescent="0.25">
      <c r="K3321" t="str">
        <f t="shared" si="51"/>
        <v/>
      </c>
      <c r="N33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21" t="e">
        <f>VLOOKUP(TableOMP[[#This Row],[Label]],TableAvg[],2,FALSE)</f>
        <v>#N/A</v>
      </c>
      <c r="P3321" t="e">
        <f>VLOOKUP(TableOMP[[#This Row],[Label]],TableAvg[],3,FALSE)</f>
        <v>#N/A</v>
      </c>
      <c r="Q3321" t="e">
        <f>TableOMP[[#This Row],[Avg]]-$U$2*TableOMP[[#This Row],[StdDev]]</f>
        <v>#N/A</v>
      </c>
      <c r="R3321" t="e">
        <f>TableOMP[[#This Row],[Avg]]+$U$2*TableOMP[[#This Row],[StdDev]]</f>
        <v>#N/A</v>
      </c>
      <c r="S3321" t="e">
        <f>IF(AND(TableOMP[[#This Row],[total_time]]&gt;=TableOMP[[#This Row],[Low]], TableOMP[[#This Row],[total_time]]&lt;=TableOMP[[#This Row],[High]]),1,0)</f>
        <v>#N/A</v>
      </c>
    </row>
    <row r="3322" spans="11:19" x14ac:dyDescent="0.25">
      <c r="K3322" t="str">
        <f t="shared" si="51"/>
        <v/>
      </c>
      <c r="N33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22" t="e">
        <f>VLOOKUP(TableOMP[[#This Row],[Label]],TableAvg[],2,FALSE)</f>
        <v>#N/A</v>
      </c>
      <c r="P3322" t="e">
        <f>VLOOKUP(TableOMP[[#This Row],[Label]],TableAvg[],3,FALSE)</f>
        <v>#N/A</v>
      </c>
      <c r="Q3322" t="e">
        <f>TableOMP[[#This Row],[Avg]]-$U$2*TableOMP[[#This Row],[StdDev]]</f>
        <v>#N/A</v>
      </c>
      <c r="R3322" t="e">
        <f>TableOMP[[#This Row],[Avg]]+$U$2*TableOMP[[#This Row],[StdDev]]</f>
        <v>#N/A</v>
      </c>
      <c r="S3322" t="e">
        <f>IF(AND(TableOMP[[#This Row],[total_time]]&gt;=TableOMP[[#This Row],[Low]], TableOMP[[#This Row],[total_time]]&lt;=TableOMP[[#This Row],[High]]),1,0)</f>
        <v>#N/A</v>
      </c>
    </row>
    <row r="3323" spans="11:19" x14ac:dyDescent="0.25">
      <c r="K3323" t="str">
        <f t="shared" si="51"/>
        <v/>
      </c>
      <c r="N33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23" t="e">
        <f>VLOOKUP(TableOMP[[#This Row],[Label]],TableAvg[],2,FALSE)</f>
        <v>#N/A</v>
      </c>
      <c r="P3323" t="e">
        <f>VLOOKUP(TableOMP[[#This Row],[Label]],TableAvg[],3,FALSE)</f>
        <v>#N/A</v>
      </c>
      <c r="Q3323" t="e">
        <f>TableOMP[[#This Row],[Avg]]-$U$2*TableOMP[[#This Row],[StdDev]]</f>
        <v>#N/A</v>
      </c>
      <c r="R3323" t="e">
        <f>TableOMP[[#This Row],[Avg]]+$U$2*TableOMP[[#This Row],[StdDev]]</f>
        <v>#N/A</v>
      </c>
      <c r="S3323" t="e">
        <f>IF(AND(TableOMP[[#This Row],[total_time]]&gt;=TableOMP[[#This Row],[Low]], TableOMP[[#This Row],[total_time]]&lt;=TableOMP[[#This Row],[High]]),1,0)</f>
        <v>#N/A</v>
      </c>
    </row>
    <row r="3324" spans="11:19" x14ac:dyDescent="0.25">
      <c r="K3324" t="str">
        <f t="shared" si="51"/>
        <v/>
      </c>
      <c r="N33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24" t="e">
        <f>VLOOKUP(TableOMP[[#This Row],[Label]],TableAvg[],2,FALSE)</f>
        <v>#N/A</v>
      </c>
      <c r="P3324" t="e">
        <f>VLOOKUP(TableOMP[[#This Row],[Label]],TableAvg[],3,FALSE)</f>
        <v>#N/A</v>
      </c>
      <c r="Q3324" t="e">
        <f>TableOMP[[#This Row],[Avg]]-$U$2*TableOMP[[#This Row],[StdDev]]</f>
        <v>#N/A</v>
      </c>
      <c r="R3324" t="e">
        <f>TableOMP[[#This Row],[Avg]]+$U$2*TableOMP[[#This Row],[StdDev]]</f>
        <v>#N/A</v>
      </c>
      <c r="S3324" t="e">
        <f>IF(AND(TableOMP[[#This Row],[total_time]]&gt;=TableOMP[[#This Row],[Low]], TableOMP[[#This Row],[total_time]]&lt;=TableOMP[[#This Row],[High]]),1,0)</f>
        <v>#N/A</v>
      </c>
    </row>
    <row r="3325" spans="11:19" x14ac:dyDescent="0.25">
      <c r="K3325" t="str">
        <f t="shared" si="51"/>
        <v/>
      </c>
      <c r="N33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25" t="e">
        <f>VLOOKUP(TableOMP[[#This Row],[Label]],TableAvg[],2,FALSE)</f>
        <v>#N/A</v>
      </c>
      <c r="P3325" t="e">
        <f>VLOOKUP(TableOMP[[#This Row],[Label]],TableAvg[],3,FALSE)</f>
        <v>#N/A</v>
      </c>
      <c r="Q3325" t="e">
        <f>TableOMP[[#This Row],[Avg]]-$U$2*TableOMP[[#This Row],[StdDev]]</f>
        <v>#N/A</v>
      </c>
      <c r="R3325" t="e">
        <f>TableOMP[[#This Row],[Avg]]+$U$2*TableOMP[[#This Row],[StdDev]]</f>
        <v>#N/A</v>
      </c>
      <c r="S3325" t="e">
        <f>IF(AND(TableOMP[[#This Row],[total_time]]&gt;=TableOMP[[#This Row],[Low]], TableOMP[[#This Row],[total_time]]&lt;=TableOMP[[#This Row],[High]]),1,0)</f>
        <v>#N/A</v>
      </c>
    </row>
    <row r="3326" spans="11:19" x14ac:dyDescent="0.25">
      <c r="K3326" t="str">
        <f t="shared" si="51"/>
        <v/>
      </c>
      <c r="N33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26" t="e">
        <f>VLOOKUP(TableOMP[[#This Row],[Label]],TableAvg[],2,FALSE)</f>
        <v>#N/A</v>
      </c>
      <c r="P3326" t="e">
        <f>VLOOKUP(TableOMP[[#This Row],[Label]],TableAvg[],3,FALSE)</f>
        <v>#N/A</v>
      </c>
      <c r="Q3326" t="e">
        <f>TableOMP[[#This Row],[Avg]]-$U$2*TableOMP[[#This Row],[StdDev]]</f>
        <v>#N/A</v>
      </c>
      <c r="R3326" t="e">
        <f>TableOMP[[#This Row],[Avg]]+$U$2*TableOMP[[#This Row],[StdDev]]</f>
        <v>#N/A</v>
      </c>
      <c r="S3326" t="e">
        <f>IF(AND(TableOMP[[#This Row],[total_time]]&gt;=TableOMP[[#This Row],[Low]], TableOMP[[#This Row],[total_time]]&lt;=TableOMP[[#This Row],[High]]),1,0)</f>
        <v>#N/A</v>
      </c>
    </row>
    <row r="3327" spans="11:19" x14ac:dyDescent="0.25">
      <c r="K3327" t="str">
        <f t="shared" si="51"/>
        <v/>
      </c>
      <c r="N33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27" t="e">
        <f>VLOOKUP(TableOMP[[#This Row],[Label]],TableAvg[],2,FALSE)</f>
        <v>#N/A</v>
      </c>
      <c r="P3327" t="e">
        <f>VLOOKUP(TableOMP[[#This Row],[Label]],TableAvg[],3,FALSE)</f>
        <v>#N/A</v>
      </c>
      <c r="Q3327" t="e">
        <f>TableOMP[[#This Row],[Avg]]-$U$2*TableOMP[[#This Row],[StdDev]]</f>
        <v>#N/A</v>
      </c>
      <c r="R3327" t="e">
        <f>TableOMP[[#This Row],[Avg]]+$U$2*TableOMP[[#This Row],[StdDev]]</f>
        <v>#N/A</v>
      </c>
      <c r="S3327" t="e">
        <f>IF(AND(TableOMP[[#This Row],[total_time]]&gt;=TableOMP[[#This Row],[Low]], TableOMP[[#This Row],[total_time]]&lt;=TableOMP[[#This Row],[High]]),1,0)</f>
        <v>#N/A</v>
      </c>
    </row>
    <row r="3328" spans="11:19" x14ac:dyDescent="0.25">
      <c r="K3328" t="str">
        <f t="shared" si="51"/>
        <v/>
      </c>
      <c r="N33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28" t="e">
        <f>VLOOKUP(TableOMP[[#This Row],[Label]],TableAvg[],2,FALSE)</f>
        <v>#N/A</v>
      </c>
      <c r="P3328" t="e">
        <f>VLOOKUP(TableOMP[[#This Row],[Label]],TableAvg[],3,FALSE)</f>
        <v>#N/A</v>
      </c>
      <c r="Q3328" t="e">
        <f>TableOMP[[#This Row],[Avg]]-$U$2*TableOMP[[#This Row],[StdDev]]</f>
        <v>#N/A</v>
      </c>
      <c r="R3328" t="e">
        <f>TableOMP[[#This Row],[Avg]]+$U$2*TableOMP[[#This Row],[StdDev]]</f>
        <v>#N/A</v>
      </c>
      <c r="S3328" t="e">
        <f>IF(AND(TableOMP[[#This Row],[total_time]]&gt;=TableOMP[[#This Row],[Low]], TableOMP[[#This Row],[total_time]]&lt;=TableOMP[[#This Row],[High]]),1,0)</f>
        <v>#N/A</v>
      </c>
    </row>
    <row r="3329" spans="11:19" x14ac:dyDescent="0.25">
      <c r="K3329" t="str">
        <f t="shared" si="51"/>
        <v/>
      </c>
      <c r="N33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29" t="e">
        <f>VLOOKUP(TableOMP[[#This Row],[Label]],TableAvg[],2,FALSE)</f>
        <v>#N/A</v>
      </c>
      <c r="P3329" t="e">
        <f>VLOOKUP(TableOMP[[#This Row],[Label]],TableAvg[],3,FALSE)</f>
        <v>#N/A</v>
      </c>
      <c r="Q3329" t="e">
        <f>TableOMP[[#This Row],[Avg]]-$U$2*TableOMP[[#This Row],[StdDev]]</f>
        <v>#N/A</v>
      </c>
      <c r="R3329" t="e">
        <f>TableOMP[[#This Row],[Avg]]+$U$2*TableOMP[[#This Row],[StdDev]]</f>
        <v>#N/A</v>
      </c>
      <c r="S3329" t="e">
        <f>IF(AND(TableOMP[[#This Row],[total_time]]&gt;=TableOMP[[#This Row],[Low]], TableOMP[[#This Row],[total_time]]&lt;=TableOMP[[#This Row],[High]]),1,0)</f>
        <v>#N/A</v>
      </c>
    </row>
    <row r="3330" spans="11:19" x14ac:dyDescent="0.25">
      <c r="K3330" t="str">
        <f t="shared" si="51"/>
        <v/>
      </c>
      <c r="N33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30" t="e">
        <f>VLOOKUP(TableOMP[[#This Row],[Label]],TableAvg[],2,FALSE)</f>
        <v>#N/A</v>
      </c>
      <c r="P3330" t="e">
        <f>VLOOKUP(TableOMP[[#This Row],[Label]],TableAvg[],3,FALSE)</f>
        <v>#N/A</v>
      </c>
      <c r="Q3330" t="e">
        <f>TableOMP[[#This Row],[Avg]]-$U$2*TableOMP[[#This Row],[StdDev]]</f>
        <v>#N/A</v>
      </c>
      <c r="R3330" t="e">
        <f>TableOMP[[#This Row],[Avg]]+$U$2*TableOMP[[#This Row],[StdDev]]</f>
        <v>#N/A</v>
      </c>
      <c r="S3330" t="e">
        <f>IF(AND(TableOMP[[#This Row],[total_time]]&gt;=TableOMP[[#This Row],[Low]], TableOMP[[#This Row],[total_time]]&lt;=TableOMP[[#This Row],[High]]),1,0)</f>
        <v>#N/A</v>
      </c>
    </row>
    <row r="3331" spans="11:19" x14ac:dyDescent="0.25">
      <c r="K3331" t="str">
        <f t="shared" ref="K3331:K3394" si="52">MID(M3331,22,1)</f>
        <v/>
      </c>
      <c r="N33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31" t="e">
        <f>VLOOKUP(TableOMP[[#This Row],[Label]],TableAvg[],2,FALSE)</f>
        <v>#N/A</v>
      </c>
      <c r="P3331" t="e">
        <f>VLOOKUP(TableOMP[[#This Row],[Label]],TableAvg[],3,FALSE)</f>
        <v>#N/A</v>
      </c>
      <c r="Q3331" t="e">
        <f>TableOMP[[#This Row],[Avg]]-$U$2*TableOMP[[#This Row],[StdDev]]</f>
        <v>#N/A</v>
      </c>
      <c r="R3331" t="e">
        <f>TableOMP[[#This Row],[Avg]]+$U$2*TableOMP[[#This Row],[StdDev]]</f>
        <v>#N/A</v>
      </c>
      <c r="S3331" t="e">
        <f>IF(AND(TableOMP[[#This Row],[total_time]]&gt;=TableOMP[[#This Row],[Low]], TableOMP[[#This Row],[total_time]]&lt;=TableOMP[[#This Row],[High]]),1,0)</f>
        <v>#N/A</v>
      </c>
    </row>
    <row r="3332" spans="11:19" x14ac:dyDescent="0.25">
      <c r="K3332" t="str">
        <f t="shared" si="52"/>
        <v/>
      </c>
      <c r="N33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32" t="e">
        <f>VLOOKUP(TableOMP[[#This Row],[Label]],TableAvg[],2,FALSE)</f>
        <v>#N/A</v>
      </c>
      <c r="P3332" t="e">
        <f>VLOOKUP(TableOMP[[#This Row],[Label]],TableAvg[],3,FALSE)</f>
        <v>#N/A</v>
      </c>
      <c r="Q3332" t="e">
        <f>TableOMP[[#This Row],[Avg]]-$U$2*TableOMP[[#This Row],[StdDev]]</f>
        <v>#N/A</v>
      </c>
      <c r="R3332" t="e">
        <f>TableOMP[[#This Row],[Avg]]+$U$2*TableOMP[[#This Row],[StdDev]]</f>
        <v>#N/A</v>
      </c>
      <c r="S3332" t="e">
        <f>IF(AND(TableOMP[[#This Row],[total_time]]&gt;=TableOMP[[#This Row],[Low]], TableOMP[[#This Row],[total_time]]&lt;=TableOMP[[#This Row],[High]]),1,0)</f>
        <v>#N/A</v>
      </c>
    </row>
    <row r="3333" spans="11:19" x14ac:dyDescent="0.25">
      <c r="K3333" t="str">
        <f t="shared" si="52"/>
        <v/>
      </c>
      <c r="N33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33" t="e">
        <f>VLOOKUP(TableOMP[[#This Row],[Label]],TableAvg[],2,FALSE)</f>
        <v>#N/A</v>
      </c>
      <c r="P3333" t="e">
        <f>VLOOKUP(TableOMP[[#This Row],[Label]],TableAvg[],3,FALSE)</f>
        <v>#N/A</v>
      </c>
      <c r="Q3333" t="e">
        <f>TableOMP[[#This Row],[Avg]]-$U$2*TableOMP[[#This Row],[StdDev]]</f>
        <v>#N/A</v>
      </c>
      <c r="R3333" t="e">
        <f>TableOMP[[#This Row],[Avg]]+$U$2*TableOMP[[#This Row],[StdDev]]</f>
        <v>#N/A</v>
      </c>
      <c r="S3333" t="e">
        <f>IF(AND(TableOMP[[#This Row],[total_time]]&gt;=TableOMP[[#This Row],[Low]], TableOMP[[#This Row],[total_time]]&lt;=TableOMP[[#This Row],[High]]),1,0)</f>
        <v>#N/A</v>
      </c>
    </row>
    <row r="3334" spans="11:19" x14ac:dyDescent="0.25">
      <c r="K3334" t="str">
        <f t="shared" si="52"/>
        <v/>
      </c>
      <c r="N33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34" t="e">
        <f>VLOOKUP(TableOMP[[#This Row],[Label]],TableAvg[],2,FALSE)</f>
        <v>#N/A</v>
      </c>
      <c r="P3334" t="e">
        <f>VLOOKUP(TableOMP[[#This Row],[Label]],TableAvg[],3,FALSE)</f>
        <v>#N/A</v>
      </c>
      <c r="Q3334" t="e">
        <f>TableOMP[[#This Row],[Avg]]-$U$2*TableOMP[[#This Row],[StdDev]]</f>
        <v>#N/A</v>
      </c>
      <c r="R3334" t="e">
        <f>TableOMP[[#This Row],[Avg]]+$U$2*TableOMP[[#This Row],[StdDev]]</f>
        <v>#N/A</v>
      </c>
      <c r="S3334" t="e">
        <f>IF(AND(TableOMP[[#This Row],[total_time]]&gt;=TableOMP[[#This Row],[Low]], TableOMP[[#This Row],[total_time]]&lt;=TableOMP[[#This Row],[High]]),1,0)</f>
        <v>#N/A</v>
      </c>
    </row>
    <row r="3335" spans="11:19" x14ac:dyDescent="0.25">
      <c r="K3335" t="str">
        <f t="shared" si="52"/>
        <v/>
      </c>
      <c r="N33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35" t="e">
        <f>VLOOKUP(TableOMP[[#This Row],[Label]],TableAvg[],2,FALSE)</f>
        <v>#N/A</v>
      </c>
      <c r="P3335" t="e">
        <f>VLOOKUP(TableOMP[[#This Row],[Label]],TableAvg[],3,FALSE)</f>
        <v>#N/A</v>
      </c>
      <c r="Q3335" t="e">
        <f>TableOMP[[#This Row],[Avg]]-$U$2*TableOMP[[#This Row],[StdDev]]</f>
        <v>#N/A</v>
      </c>
      <c r="R3335" t="e">
        <f>TableOMP[[#This Row],[Avg]]+$U$2*TableOMP[[#This Row],[StdDev]]</f>
        <v>#N/A</v>
      </c>
      <c r="S3335" t="e">
        <f>IF(AND(TableOMP[[#This Row],[total_time]]&gt;=TableOMP[[#This Row],[Low]], TableOMP[[#This Row],[total_time]]&lt;=TableOMP[[#This Row],[High]]),1,0)</f>
        <v>#N/A</v>
      </c>
    </row>
    <row r="3336" spans="11:19" x14ac:dyDescent="0.25">
      <c r="K3336" t="str">
        <f t="shared" si="52"/>
        <v/>
      </c>
      <c r="N33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36" t="e">
        <f>VLOOKUP(TableOMP[[#This Row],[Label]],TableAvg[],2,FALSE)</f>
        <v>#N/A</v>
      </c>
      <c r="P3336" t="e">
        <f>VLOOKUP(TableOMP[[#This Row],[Label]],TableAvg[],3,FALSE)</f>
        <v>#N/A</v>
      </c>
      <c r="Q3336" t="e">
        <f>TableOMP[[#This Row],[Avg]]-$U$2*TableOMP[[#This Row],[StdDev]]</f>
        <v>#N/A</v>
      </c>
      <c r="R3336" t="e">
        <f>TableOMP[[#This Row],[Avg]]+$U$2*TableOMP[[#This Row],[StdDev]]</f>
        <v>#N/A</v>
      </c>
      <c r="S3336" t="e">
        <f>IF(AND(TableOMP[[#This Row],[total_time]]&gt;=TableOMP[[#This Row],[Low]], TableOMP[[#This Row],[total_time]]&lt;=TableOMP[[#This Row],[High]]),1,0)</f>
        <v>#N/A</v>
      </c>
    </row>
    <row r="3337" spans="11:19" x14ac:dyDescent="0.25">
      <c r="K3337" t="str">
        <f t="shared" si="52"/>
        <v/>
      </c>
      <c r="N33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37" t="e">
        <f>VLOOKUP(TableOMP[[#This Row],[Label]],TableAvg[],2,FALSE)</f>
        <v>#N/A</v>
      </c>
      <c r="P3337" t="e">
        <f>VLOOKUP(TableOMP[[#This Row],[Label]],TableAvg[],3,FALSE)</f>
        <v>#N/A</v>
      </c>
      <c r="Q3337" t="e">
        <f>TableOMP[[#This Row],[Avg]]-$U$2*TableOMP[[#This Row],[StdDev]]</f>
        <v>#N/A</v>
      </c>
      <c r="R3337" t="e">
        <f>TableOMP[[#This Row],[Avg]]+$U$2*TableOMP[[#This Row],[StdDev]]</f>
        <v>#N/A</v>
      </c>
      <c r="S3337" t="e">
        <f>IF(AND(TableOMP[[#This Row],[total_time]]&gt;=TableOMP[[#This Row],[Low]], TableOMP[[#This Row],[total_time]]&lt;=TableOMP[[#This Row],[High]]),1,0)</f>
        <v>#N/A</v>
      </c>
    </row>
    <row r="3338" spans="11:19" x14ac:dyDescent="0.25">
      <c r="K3338" t="str">
        <f t="shared" si="52"/>
        <v/>
      </c>
      <c r="N33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38" t="e">
        <f>VLOOKUP(TableOMP[[#This Row],[Label]],TableAvg[],2,FALSE)</f>
        <v>#N/A</v>
      </c>
      <c r="P3338" t="e">
        <f>VLOOKUP(TableOMP[[#This Row],[Label]],TableAvg[],3,FALSE)</f>
        <v>#N/A</v>
      </c>
      <c r="Q3338" t="e">
        <f>TableOMP[[#This Row],[Avg]]-$U$2*TableOMP[[#This Row],[StdDev]]</f>
        <v>#N/A</v>
      </c>
      <c r="R3338" t="e">
        <f>TableOMP[[#This Row],[Avg]]+$U$2*TableOMP[[#This Row],[StdDev]]</f>
        <v>#N/A</v>
      </c>
      <c r="S3338" t="e">
        <f>IF(AND(TableOMP[[#This Row],[total_time]]&gt;=TableOMP[[#This Row],[Low]], TableOMP[[#This Row],[total_time]]&lt;=TableOMP[[#This Row],[High]]),1,0)</f>
        <v>#N/A</v>
      </c>
    </row>
    <row r="3339" spans="11:19" x14ac:dyDescent="0.25">
      <c r="K3339" t="str">
        <f t="shared" si="52"/>
        <v/>
      </c>
      <c r="N33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39" t="e">
        <f>VLOOKUP(TableOMP[[#This Row],[Label]],TableAvg[],2,FALSE)</f>
        <v>#N/A</v>
      </c>
      <c r="P3339" t="e">
        <f>VLOOKUP(TableOMP[[#This Row],[Label]],TableAvg[],3,FALSE)</f>
        <v>#N/A</v>
      </c>
      <c r="Q3339" t="e">
        <f>TableOMP[[#This Row],[Avg]]-$U$2*TableOMP[[#This Row],[StdDev]]</f>
        <v>#N/A</v>
      </c>
      <c r="R3339" t="e">
        <f>TableOMP[[#This Row],[Avg]]+$U$2*TableOMP[[#This Row],[StdDev]]</f>
        <v>#N/A</v>
      </c>
      <c r="S3339" t="e">
        <f>IF(AND(TableOMP[[#This Row],[total_time]]&gt;=TableOMP[[#This Row],[Low]], TableOMP[[#This Row],[total_time]]&lt;=TableOMP[[#This Row],[High]]),1,0)</f>
        <v>#N/A</v>
      </c>
    </row>
    <row r="3340" spans="11:19" x14ac:dyDescent="0.25">
      <c r="K3340" t="str">
        <f t="shared" si="52"/>
        <v/>
      </c>
      <c r="N33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40" t="e">
        <f>VLOOKUP(TableOMP[[#This Row],[Label]],TableAvg[],2,FALSE)</f>
        <v>#N/A</v>
      </c>
      <c r="P3340" t="e">
        <f>VLOOKUP(TableOMP[[#This Row],[Label]],TableAvg[],3,FALSE)</f>
        <v>#N/A</v>
      </c>
      <c r="Q3340" t="e">
        <f>TableOMP[[#This Row],[Avg]]-$U$2*TableOMP[[#This Row],[StdDev]]</f>
        <v>#N/A</v>
      </c>
      <c r="R3340" t="e">
        <f>TableOMP[[#This Row],[Avg]]+$U$2*TableOMP[[#This Row],[StdDev]]</f>
        <v>#N/A</v>
      </c>
      <c r="S3340" t="e">
        <f>IF(AND(TableOMP[[#This Row],[total_time]]&gt;=TableOMP[[#This Row],[Low]], TableOMP[[#This Row],[total_time]]&lt;=TableOMP[[#This Row],[High]]),1,0)</f>
        <v>#N/A</v>
      </c>
    </row>
    <row r="3341" spans="11:19" x14ac:dyDescent="0.25">
      <c r="K3341" t="str">
        <f t="shared" si="52"/>
        <v/>
      </c>
      <c r="N33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41" t="e">
        <f>VLOOKUP(TableOMP[[#This Row],[Label]],TableAvg[],2,FALSE)</f>
        <v>#N/A</v>
      </c>
      <c r="P3341" t="e">
        <f>VLOOKUP(TableOMP[[#This Row],[Label]],TableAvg[],3,FALSE)</f>
        <v>#N/A</v>
      </c>
      <c r="Q3341" t="e">
        <f>TableOMP[[#This Row],[Avg]]-$U$2*TableOMP[[#This Row],[StdDev]]</f>
        <v>#N/A</v>
      </c>
      <c r="R3341" t="e">
        <f>TableOMP[[#This Row],[Avg]]+$U$2*TableOMP[[#This Row],[StdDev]]</f>
        <v>#N/A</v>
      </c>
      <c r="S3341" t="e">
        <f>IF(AND(TableOMP[[#This Row],[total_time]]&gt;=TableOMP[[#This Row],[Low]], TableOMP[[#This Row],[total_time]]&lt;=TableOMP[[#This Row],[High]]),1,0)</f>
        <v>#N/A</v>
      </c>
    </row>
    <row r="3342" spans="11:19" x14ac:dyDescent="0.25">
      <c r="K3342" t="str">
        <f t="shared" si="52"/>
        <v/>
      </c>
      <c r="N33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42" t="e">
        <f>VLOOKUP(TableOMP[[#This Row],[Label]],TableAvg[],2,FALSE)</f>
        <v>#N/A</v>
      </c>
      <c r="P3342" t="e">
        <f>VLOOKUP(TableOMP[[#This Row],[Label]],TableAvg[],3,FALSE)</f>
        <v>#N/A</v>
      </c>
      <c r="Q3342" t="e">
        <f>TableOMP[[#This Row],[Avg]]-$U$2*TableOMP[[#This Row],[StdDev]]</f>
        <v>#N/A</v>
      </c>
      <c r="R3342" t="e">
        <f>TableOMP[[#This Row],[Avg]]+$U$2*TableOMP[[#This Row],[StdDev]]</f>
        <v>#N/A</v>
      </c>
      <c r="S3342" t="e">
        <f>IF(AND(TableOMP[[#This Row],[total_time]]&gt;=TableOMP[[#This Row],[Low]], TableOMP[[#This Row],[total_time]]&lt;=TableOMP[[#This Row],[High]]),1,0)</f>
        <v>#N/A</v>
      </c>
    </row>
    <row r="3343" spans="11:19" x14ac:dyDescent="0.25">
      <c r="K3343" t="str">
        <f t="shared" si="52"/>
        <v/>
      </c>
      <c r="N33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43" t="e">
        <f>VLOOKUP(TableOMP[[#This Row],[Label]],TableAvg[],2,FALSE)</f>
        <v>#N/A</v>
      </c>
      <c r="P3343" t="e">
        <f>VLOOKUP(TableOMP[[#This Row],[Label]],TableAvg[],3,FALSE)</f>
        <v>#N/A</v>
      </c>
      <c r="Q3343" t="e">
        <f>TableOMP[[#This Row],[Avg]]-$U$2*TableOMP[[#This Row],[StdDev]]</f>
        <v>#N/A</v>
      </c>
      <c r="R3343" t="e">
        <f>TableOMP[[#This Row],[Avg]]+$U$2*TableOMP[[#This Row],[StdDev]]</f>
        <v>#N/A</v>
      </c>
      <c r="S3343" t="e">
        <f>IF(AND(TableOMP[[#This Row],[total_time]]&gt;=TableOMP[[#This Row],[Low]], TableOMP[[#This Row],[total_time]]&lt;=TableOMP[[#This Row],[High]]),1,0)</f>
        <v>#N/A</v>
      </c>
    </row>
    <row r="3344" spans="11:19" x14ac:dyDescent="0.25">
      <c r="K3344" t="str">
        <f t="shared" si="52"/>
        <v/>
      </c>
      <c r="N33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44" t="e">
        <f>VLOOKUP(TableOMP[[#This Row],[Label]],TableAvg[],2,FALSE)</f>
        <v>#N/A</v>
      </c>
      <c r="P3344" t="e">
        <f>VLOOKUP(TableOMP[[#This Row],[Label]],TableAvg[],3,FALSE)</f>
        <v>#N/A</v>
      </c>
      <c r="Q3344" t="e">
        <f>TableOMP[[#This Row],[Avg]]-$U$2*TableOMP[[#This Row],[StdDev]]</f>
        <v>#N/A</v>
      </c>
      <c r="R3344" t="e">
        <f>TableOMP[[#This Row],[Avg]]+$U$2*TableOMP[[#This Row],[StdDev]]</f>
        <v>#N/A</v>
      </c>
      <c r="S3344" t="e">
        <f>IF(AND(TableOMP[[#This Row],[total_time]]&gt;=TableOMP[[#This Row],[Low]], TableOMP[[#This Row],[total_time]]&lt;=TableOMP[[#This Row],[High]]),1,0)</f>
        <v>#N/A</v>
      </c>
    </row>
    <row r="3345" spans="11:19" x14ac:dyDescent="0.25">
      <c r="K3345" t="str">
        <f t="shared" si="52"/>
        <v/>
      </c>
      <c r="N33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45" t="e">
        <f>VLOOKUP(TableOMP[[#This Row],[Label]],TableAvg[],2,FALSE)</f>
        <v>#N/A</v>
      </c>
      <c r="P3345" t="e">
        <f>VLOOKUP(TableOMP[[#This Row],[Label]],TableAvg[],3,FALSE)</f>
        <v>#N/A</v>
      </c>
      <c r="Q3345" t="e">
        <f>TableOMP[[#This Row],[Avg]]-$U$2*TableOMP[[#This Row],[StdDev]]</f>
        <v>#N/A</v>
      </c>
      <c r="R3345" t="e">
        <f>TableOMP[[#This Row],[Avg]]+$U$2*TableOMP[[#This Row],[StdDev]]</f>
        <v>#N/A</v>
      </c>
      <c r="S3345" t="e">
        <f>IF(AND(TableOMP[[#This Row],[total_time]]&gt;=TableOMP[[#This Row],[Low]], TableOMP[[#This Row],[total_time]]&lt;=TableOMP[[#This Row],[High]]),1,0)</f>
        <v>#N/A</v>
      </c>
    </row>
    <row r="3346" spans="11:19" x14ac:dyDescent="0.25">
      <c r="K3346" t="str">
        <f t="shared" si="52"/>
        <v/>
      </c>
      <c r="N33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46" t="e">
        <f>VLOOKUP(TableOMP[[#This Row],[Label]],TableAvg[],2,FALSE)</f>
        <v>#N/A</v>
      </c>
      <c r="P3346" t="e">
        <f>VLOOKUP(TableOMP[[#This Row],[Label]],TableAvg[],3,FALSE)</f>
        <v>#N/A</v>
      </c>
      <c r="Q3346" t="e">
        <f>TableOMP[[#This Row],[Avg]]-$U$2*TableOMP[[#This Row],[StdDev]]</f>
        <v>#N/A</v>
      </c>
      <c r="R3346" t="e">
        <f>TableOMP[[#This Row],[Avg]]+$U$2*TableOMP[[#This Row],[StdDev]]</f>
        <v>#N/A</v>
      </c>
      <c r="S3346" t="e">
        <f>IF(AND(TableOMP[[#This Row],[total_time]]&gt;=TableOMP[[#This Row],[Low]], TableOMP[[#This Row],[total_time]]&lt;=TableOMP[[#This Row],[High]]),1,0)</f>
        <v>#N/A</v>
      </c>
    </row>
    <row r="3347" spans="11:19" x14ac:dyDescent="0.25">
      <c r="K3347" t="str">
        <f t="shared" si="52"/>
        <v/>
      </c>
      <c r="N33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47" t="e">
        <f>VLOOKUP(TableOMP[[#This Row],[Label]],TableAvg[],2,FALSE)</f>
        <v>#N/A</v>
      </c>
      <c r="P3347" t="e">
        <f>VLOOKUP(TableOMP[[#This Row],[Label]],TableAvg[],3,FALSE)</f>
        <v>#N/A</v>
      </c>
      <c r="Q3347" t="e">
        <f>TableOMP[[#This Row],[Avg]]-$U$2*TableOMP[[#This Row],[StdDev]]</f>
        <v>#N/A</v>
      </c>
      <c r="R3347" t="e">
        <f>TableOMP[[#This Row],[Avg]]+$U$2*TableOMP[[#This Row],[StdDev]]</f>
        <v>#N/A</v>
      </c>
      <c r="S3347" t="e">
        <f>IF(AND(TableOMP[[#This Row],[total_time]]&gt;=TableOMP[[#This Row],[Low]], TableOMP[[#This Row],[total_time]]&lt;=TableOMP[[#This Row],[High]]),1,0)</f>
        <v>#N/A</v>
      </c>
    </row>
    <row r="3348" spans="11:19" x14ac:dyDescent="0.25">
      <c r="K3348" t="str">
        <f t="shared" si="52"/>
        <v/>
      </c>
      <c r="N33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48" t="e">
        <f>VLOOKUP(TableOMP[[#This Row],[Label]],TableAvg[],2,FALSE)</f>
        <v>#N/A</v>
      </c>
      <c r="P3348" t="e">
        <f>VLOOKUP(TableOMP[[#This Row],[Label]],TableAvg[],3,FALSE)</f>
        <v>#N/A</v>
      </c>
      <c r="Q3348" t="e">
        <f>TableOMP[[#This Row],[Avg]]-$U$2*TableOMP[[#This Row],[StdDev]]</f>
        <v>#N/A</v>
      </c>
      <c r="R3348" t="e">
        <f>TableOMP[[#This Row],[Avg]]+$U$2*TableOMP[[#This Row],[StdDev]]</f>
        <v>#N/A</v>
      </c>
      <c r="S3348" t="e">
        <f>IF(AND(TableOMP[[#This Row],[total_time]]&gt;=TableOMP[[#This Row],[Low]], TableOMP[[#This Row],[total_time]]&lt;=TableOMP[[#This Row],[High]]),1,0)</f>
        <v>#N/A</v>
      </c>
    </row>
    <row r="3349" spans="11:19" x14ac:dyDescent="0.25">
      <c r="K3349" t="str">
        <f t="shared" si="52"/>
        <v/>
      </c>
      <c r="N33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49" t="e">
        <f>VLOOKUP(TableOMP[[#This Row],[Label]],TableAvg[],2,FALSE)</f>
        <v>#N/A</v>
      </c>
      <c r="P3349" t="e">
        <f>VLOOKUP(TableOMP[[#This Row],[Label]],TableAvg[],3,FALSE)</f>
        <v>#N/A</v>
      </c>
      <c r="Q3349" t="e">
        <f>TableOMP[[#This Row],[Avg]]-$U$2*TableOMP[[#This Row],[StdDev]]</f>
        <v>#N/A</v>
      </c>
      <c r="R3349" t="e">
        <f>TableOMP[[#This Row],[Avg]]+$U$2*TableOMP[[#This Row],[StdDev]]</f>
        <v>#N/A</v>
      </c>
      <c r="S3349" t="e">
        <f>IF(AND(TableOMP[[#This Row],[total_time]]&gt;=TableOMP[[#This Row],[Low]], TableOMP[[#This Row],[total_time]]&lt;=TableOMP[[#This Row],[High]]),1,0)</f>
        <v>#N/A</v>
      </c>
    </row>
    <row r="3350" spans="11:19" x14ac:dyDescent="0.25">
      <c r="K3350" t="str">
        <f t="shared" si="52"/>
        <v/>
      </c>
      <c r="N33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50" t="e">
        <f>VLOOKUP(TableOMP[[#This Row],[Label]],TableAvg[],2,FALSE)</f>
        <v>#N/A</v>
      </c>
      <c r="P3350" t="e">
        <f>VLOOKUP(TableOMP[[#This Row],[Label]],TableAvg[],3,FALSE)</f>
        <v>#N/A</v>
      </c>
      <c r="Q3350" t="e">
        <f>TableOMP[[#This Row],[Avg]]-$U$2*TableOMP[[#This Row],[StdDev]]</f>
        <v>#N/A</v>
      </c>
      <c r="R3350" t="e">
        <f>TableOMP[[#This Row],[Avg]]+$U$2*TableOMP[[#This Row],[StdDev]]</f>
        <v>#N/A</v>
      </c>
      <c r="S3350" t="e">
        <f>IF(AND(TableOMP[[#This Row],[total_time]]&gt;=TableOMP[[#This Row],[Low]], TableOMP[[#This Row],[total_time]]&lt;=TableOMP[[#This Row],[High]]),1,0)</f>
        <v>#N/A</v>
      </c>
    </row>
    <row r="3351" spans="11:19" x14ac:dyDescent="0.25">
      <c r="K3351" t="str">
        <f t="shared" si="52"/>
        <v/>
      </c>
      <c r="N33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51" t="e">
        <f>VLOOKUP(TableOMP[[#This Row],[Label]],TableAvg[],2,FALSE)</f>
        <v>#N/A</v>
      </c>
      <c r="P3351" t="e">
        <f>VLOOKUP(TableOMP[[#This Row],[Label]],TableAvg[],3,FALSE)</f>
        <v>#N/A</v>
      </c>
      <c r="Q3351" t="e">
        <f>TableOMP[[#This Row],[Avg]]-$U$2*TableOMP[[#This Row],[StdDev]]</f>
        <v>#N/A</v>
      </c>
      <c r="R3351" t="e">
        <f>TableOMP[[#This Row],[Avg]]+$U$2*TableOMP[[#This Row],[StdDev]]</f>
        <v>#N/A</v>
      </c>
      <c r="S3351" t="e">
        <f>IF(AND(TableOMP[[#This Row],[total_time]]&gt;=TableOMP[[#This Row],[Low]], TableOMP[[#This Row],[total_time]]&lt;=TableOMP[[#This Row],[High]]),1,0)</f>
        <v>#N/A</v>
      </c>
    </row>
    <row r="3352" spans="11:19" x14ac:dyDescent="0.25">
      <c r="K3352" t="str">
        <f t="shared" si="52"/>
        <v/>
      </c>
      <c r="N33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52" t="e">
        <f>VLOOKUP(TableOMP[[#This Row],[Label]],TableAvg[],2,FALSE)</f>
        <v>#N/A</v>
      </c>
      <c r="P3352" t="e">
        <f>VLOOKUP(TableOMP[[#This Row],[Label]],TableAvg[],3,FALSE)</f>
        <v>#N/A</v>
      </c>
      <c r="Q3352" t="e">
        <f>TableOMP[[#This Row],[Avg]]-$U$2*TableOMP[[#This Row],[StdDev]]</f>
        <v>#N/A</v>
      </c>
      <c r="R3352" t="e">
        <f>TableOMP[[#This Row],[Avg]]+$U$2*TableOMP[[#This Row],[StdDev]]</f>
        <v>#N/A</v>
      </c>
      <c r="S3352" t="e">
        <f>IF(AND(TableOMP[[#This Row],[total_time]]&gt;=TableOMP[[#This Row],[Low]], TableOMP[[#This Row],[total_time]]&lt;=TableOMP[[#This Row],[High]]),1,0)</f>
        <v>#N/A</v>
      </c>
    </row>
    <row r="3353" spans="11:19" x14ac:dyDescent="0.25">
      <c r="K3353" t="str">
        <f t="shared" si="52"/>
        <v/>
      </c>
      <c r="N33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53" t="e">
        <f>VLOOKUP(TableOMP[[#This Row],[Label]],TableAvg[],2,FALSE)</f>
        <v>#N/A</v>
      </c>
      <c r="P3353" t="e">
        <f>VLOOKUP(TableOMP[[#This Row],[Label]],TableAvg[],3,FALSE)</f>
        <v>#N/A</v>
      </c>
      <c r="Q3353" t="e">
        <f>TableOMP[[#This Row],[Avg]]-$U$2*TableOMP[[#This Row],[StdDev]]</f>
        <v>#N/A</v>
      </c>
      <c r="R3353" t="e">
        <f>TableOMP[[#This Row],[Avg]]+$U$2*TableOMP[[#This Row],[StdDev]]</f>
        <v>#N/A</v>
      </c>
      <c r="S3353" t="e">
        <f>IF(AND(TableOMP[[#This Row],[total_time]]&gt;=TableOMP[[#This Row],[Low]], TableOMP[[#This Row],[total_time]]&lt;=TableOMP[[#This Row],[High]]),1,0)</f>
        <v>#N/A</v>
      </c>
    </row>
    <row r="3354" spans="11:19" x14ac:dyDescent="0.25">
      <c r="K3354" t="str">
        <f t="shared" si="52"/>
        <v/>
      </c>
      <c r="N33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54" t="e">
        <f>VLOOKUP(TableOMP[[#This Row],[Label]],TableAvg[],2,FALSE)</f>
        <v>#N/A</v>
      </c>
      <c r="P3354" t="e">
        <f>VLOOKUP(TableOMP[[#This Row],[Label]],TableAvg[],3,FALSE)</f>
        <v>#N/A</v>
      </c>
      <c r="Q3354" t="e">
        <f>TableOMP[[#This Row],[Avg]]-$U$2*TableOMP[[#This Row],[StdDev]]</f>
        <v>#N/A</v>
      </c>
      <c r="R3354" t="e">
        <f>TableOMP[[#This Row],[Avg]]+$U$2*TableOMP[[#This Row],[StdDev]]</f>
        <v>#N/A</v>
      </c>
      <c r="S3354" t="e">
        <f>IF(AND(TableOMP[[#This Row],[total_time]]&gt;=TableOMP[[#This Row],[Low]], TableOMP[[#This Row],[total_time]]&lt;=TableOMP[[#This Row],[High]]),1,0)</f>
        <v>#N/A</v>
      </c>
    </row>
    <row r="3355" spans="11:19" x14ac:dyDescent="0.25">
      <c r="K3355" t="str">
        <f t="shared" si="52"/>
        <v/>
      </c>
      <c r="N33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55" t="e">
        <f>VLOOKUP(TableOMP[[#This Row],[Label]],TableAvg[],2,FALSE)</f>
        <v>#N/A</v>
      </c>
      <c r="P3355" t="e">
        <f>VLOOKUP(TableOMP[[#This Row],[Label]],TableAvg[],3,FALSE)</f>
        <v>#N/A</v>
      </c>
      <c r="Q3355" t="e">
        <f>TableOMP[[#This Row],[Avg]]-$U$2*TableOMP[[#This Row],[StdDev]]</f>
        <v>#N/A</v>
      </c>
      <c r="R3355" t="e">
        <f>TableOMP[[#This Row],[Avg]]+$U$2*TableOMP[[#This Row],[StdDev]]</f>
        <v>#N/A</v>
      </c>
      <c r="S3355" t="e">
        <f>IF(AND(TableOMP[[#This Row],[total_time]]&gt;=TableOMP[[#This Row],[Low]], TableOMP[[#This Row],[total_time]]&lt;=TableOMP[[#This Row],[High]]),1,0)</f>
        <v>#N/A</v>
      </c>
    </row>
    <row r="3356" spans="11:19" x14ac:dyDescent="0.25">
      <c r="K3356" t="str">
        <f t="shared" si="52"/>
        <v/>
      </c>
      <c r="N33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56" t="e">
        <f>VLOOKUP(TableOMP[[#This Row],[Label]],TableAvg[],2,FALSE)</f>
        <v>#N/A</v>
      </c>
      <c r="P3356" t="e">
        <f>VLOOKUP(TableOMP[[#This Row],[Label]],TableAvg[],3,FALSE)</f>
        <v>#N/A</v>
      </c>
      <c r="Q3356" t="e">
        <f>TableOMP[[#This Row],[Avg]]-$U$2*TableOMP[[#This Row],[StdDev]]</f>
        <v>#N/A</v>
      </c>
      <c r="R3356" t="e">
        <f>TableOMP[[#This Row],[Avg]]+$U$2*TableOMP[[#This Row],[StdDev]]</f>
        <v>#N/A</v>
      </c>
      <c r="S3356" t="e">
        <f>IF(AND(TableOMP[[#This Row],[total_time]]&gt;=TableOMP[[#This Row],[Low]], TableOMP[[#This Row],[total_time]]&lt;=TableOMP[[#This Row],[High]]),1,0)</f>
        <v>#N/A</v>
      </c>
    </row>
    <row r="3357" spans="11:19" x14ac:dyDescent="0.25">
      <c r="K3357" t="str">
        <f t="shared" si="52"/>
        <v/>
      </c>
      <c r="N33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57" t="e">
        <f>VLOOKUP(TableOMP[[#This Row],[Label]],TableAvg[],2,FALSE)</f>
        <v>#N/A</v>
      </c>
      <c r="P3357" t="e">
        <f>VLOOKUP(TableOMP[[#This Row],[Label]],TableAvg[],3,FALSE)</f>
        <v>#N/A</v>
      </c>
      <c r="Q3357" t="e">
        <f>TableOMP[[#This Row],[Avg]]-$U$2*TableOMP[[#This Row],[StdDev]]</f>
        <v>#N/A</v>
      </c>
      <c r="R3357" t="e">
        <f>TableOMP[[#This Row],[Avg]]+$U$2*TableOMP[[#This Row],[StdDev]]</f>
        <v>#N/A</v>
      </c>
      <c r="S3357" t="e">
        <f>IF(AND(TableOMP[[#This Row],[total_time]]&gt;=TableOMP[[#This Row],[Low]], TableOMP[[#This Row],[total_time]]&lt;=TableOMP[[#This Row],[High]]),1,0)</f>
        <v>#N/A</v>
      </c>
    </row>
    <row r="3358" spans="11:19" x14ac:dyDescent="0.25">
      <c r="K3358" t="str">
        <f t="shared" si="52"/>
        <v/>
      </c>
      <c r="N33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58" t="e">
        <f>VLOOKUP(TableOMP[[#This Row],[Label]],TableAvg[],2,FALSE)</f>
        <v>#N/A</v>
      </c>
      <c r="P3358" t="e">
        <f>VLOOKUP(TableOMP[[#This Row],[Label]],TableAvg[],3,FALSE)</f>
        <v>#N/A</v>
      </c>
      <c r="Q3358" t="e">
        <f>TableOMP[[#This Row],[Avg]]-$U$2*TableOMP[[#This Row],[StdDev]]</f>
        <v>#N/A</v>
      </c>
      <c r="R3358" t="e">
        <f>TableOMP[[#This Row],[Avg]]+$U$2*TableOMP[[#This Row],[StdDev]]</f>
        <v>#N/A</v>
      </c>
      <c r="S3358" t="e">
        <f>IF(AND(TableOMP[[#This Row],[total_time]]&gt;=TableOMP[[#This Row],[Low]], TableOMP[[#This Row],[total_time]]&lt;=TableOMP[[#This Row],[High]]),1,0)</f>
        <v>#N/A</v>
      </c>
    </row>
    <row r="3359" spans="11:19" x14ac:dyDescent="0.25">
      <c r="K3359" t="str">
        <f t="shared" si="52"/>
        <v/>
      </c>
      <c r="N33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59" t="e">
        <f>VLOOKUP(TableOMP[[#This Row],[Label]],TableAvg[],2,FALSE)</f>
        <v>#N/A</v>
      </c>
      <c r="P3359" t="e">
        <f>VLOOKUP(TableOMP[[#This Row],[Label]],TableAvg[],3,FALSE)</f>
        <v>#N/A</v>
      </c>
      <c r="Q3359" t="e">
        <f>TableOMP[[#This Row],[Avg]]-$U$2*TableOMP[[#This Row],[StdDev]]</f>
        <v>#N/A</v>
      </c>
      <c r="R3359" t="e">
        <f>TableOMP[[#This Row],[Avg]]+$U$2*TableOMP[[#This Row],[StdDev]]</f>
        <v>#N/A</v>
      </c>
      <c r="S3359" t="e">
        <f>IF(AND(TableOMP[[#This Row],[total_time]]&gt;=TableOMP[[#This Row],[Low]], TableOMP[[#This Row],[total_time]]&lt;=TableOMP[[#This Row],[High]]),1,0)</f>
        <v>#N/A</v>
      </c>
    </row>
    <row r="3360" spans="11:19" x14ac:dyDescent="0.25">
      <c r="K3360" t="str">
        <f t="shared" si="52"/>
        <v/>
      </c>
      <c r="N33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60" t="e">
        <f>VLOOKUP(TableOMP[[#This Row],[Label]],TableAvg[],2,FALSE)</f>
        <v>#N/A</v>
      </c>
      <c r="P3360" t="e">
        <f>VLOOKUP(TableOMP[[#This Row],[Label]],TableAvg[],3,FALSE)</f>
        <v>#N/A</v>
      </c>
      <c r="Q3360" t="e">
        <f>TableOMP[[#This Row],[Avg]]-$U$2*TableOMP[[#This Row],[StdDev]]</f>
        <v>#N/A</v>
      </c>
      <c r="R3360" t="e">
        <f>TableOMP[[#This Row],[Avg]]+$U$2*TableOMP[[#This Row],[StdDev]]</f>
        <v>#N/A</v>
      </c>
      <c r="S3360" t="e">
        <f>IF(AND(TableOMP[[#This Row],[total_time]]&gt;=TableOMP[[#This Row],[Low]], TableOMP[[#This Row],[total_time]]&lt;=TableOMP[[#This Row],[High]]),1,0)</f>
        <v>#N/A</v>
      </c>
    </row>
    <row r="3361" spans="11:19" x14ac:dyDescent="0.25">
      <c r="K3361" t="str">
        <f t="shared" si="52"/>
        <v/>
      </c>
      <c r="N33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61" t="e">
        <f>VLOOKUP(TableOMP[[#This Row],[Label]],TableAvg[],2,FALSE)</f>
        <v>#N/A</v>
      </c>
      <c r="P3361" t="e">
        <f>VLOOKUP(TableOMP[[#This Row],[Label]],TableAvg[],3,FALSE)</f>
        <v>#N/A</v>
      </c>
      <c r="Q3361" t="e">
        <f>TableOMP[[#This Row],[Avg]]-$U$2*TableOMP[[#This Row],[StdDev]]</f>
        <v>#N/A</v>
      </c>
      <c r="R3361" t="e">
        <f>TableOMP[[#This Row],[Avg]]+$U$2*TableOMP[[#This Row],[StdDev]]</f>
        <v>#N/A</v>
      </c>
      <c r="S3361" t="e">
        <f>IF(AND(TableOMP[[#This Row],[total_time]]&gt;=TableOMP[[#This Row],[Low]], TableOMP[[#This Row],[total_time]]&lt;=TableOMP[[#This Row],[High]]),1,0)</f>
        <v>#N/A</v>
      </c>
    </row>
    <row r="3362" spans="11:19" x14ac:dyDescent="0.25">
      <c r="K3362" t="str">
        <f t="shared" si="52"/>
        <v/>
      </c>
      <c r="N33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62" t="e">
        <f>VLOOKUP(TableOMP[[#This Row],[Label]],TableAvg[],2,FALSE)</f>
        <v>#N/A</v>
      </c>
      <c r="P3362" t="e">
        <f>VLOOKUP(TableOMP[[#This Row],[Label]],TableAvg[],3,FALSE)</f>
        <v>#N/A</v>
      </c>
      <c r="Q3362" t="e">
        <f>TableOMP[[#This Row],[Avg]]-$U$2*TableOMP[[#This Row],[StdDev]]</f>
        <v>#N/A</v>
      </c>
      <c r="R3362" t="e">
        <f>TableOMP[[#This Row],[Avg]]+$U$2*TableOMP[[#This Row],[StdDev]]</f>
        <v>#N/A</v>
      </c>
      <c r="S3362" t="e">
        <f>IF(AND(TableOMP[[#This Row],[total_time]]&gt;=TableOMP[[#This Row],[Low]], TableOMP[[#This Row],[total_time]]&lt;=TableOMP[[#This Row],[High]]),1,0)</f>
        <v>#N/A</v>
      </c>
    </row>
    <row r="3363" spans="11:19" x14ac:dyDescent="0.25">
      <c r="K3363" t="str">
        <f t="shared" si="52"/>
        <v/>
      </c>
      <c r="N33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63" t="e">
        <f>VLOOKUP(TableOMP[[#This Row],[Label]],TableAvg[],2,FALSE)</f>
        <v>#N/A</v>
      </c>
      <c r="P3363" t="e">
        <f>VLOOKUP(TableOMP[[#This Row],[Label]],TableAvg[],3,FALSE)</f>
        <v>#N/A</v>
      </c>
      <c r="Q3363" t="e">
        <f>TableOMP[[#This Row],[Avg]]-$U$2*TableOMP[[#This Row],[StdDev]]</f>
        <v>#N/A</v>
      </c>
      <c r="R3363" t="e">
        <f>TableOMP[[#This Row],[Avg]]+$U$2*TableOMP[[#This Row],[StdDev]]</f>
        <v>#N/A</v>
      </c>
      <c r="S3363" t="e">
        <f>IF(AND(TableOMP[[#This Row],[total_time]]&gt;=TableOMP[[#This Row],[Low]], TableOMP[[#This Row],[total_time]]&lt;=TableOMP[[#This Row],[High]]),1,0)</f>
        <v>#N/A</v>
      </c>
    </row>
    <row r="3364" spans="11:19" x14ac:dyDescent="0.25">
      <c r="K3364" t="str">
        <f t="shared" si="52"/>
        <v/>
      </c>
      <c r="N33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64" t="e">
        <f>VLOOKUP(TableOMP[[#This Row],[Label]],TableAvg[],2,FALSE)</f>
        <v>#N/A</v>
      </c>
      <c r="P3364" t="e">
        <f>VLOOKUP(TableOMP[[#This Row],[Label]],TableAvg[],3,FALSE)</f>
        <v>#N/A</v>
      </c>
      <c r="Q3364" t="e">
        <f>TableOMP[[#This Row],[Avg]]-$U$2*TableOMP[[#This Row],[StdDev]]</f>
        <v>#N/A</v>
      </c>
      <c r="R3364" t="e">
        <f>TableOMP[[#This Row],[Avg]]+$U$2*TableOMP[[#This Row],[StdDev]]</f>
        <v>#N/A</v>
      </c>
      <c r="S3364" t="e">
        <f>IF(AND(TableOMP[[#This Row],[total_time]]&gt;=TableOMP[[#This Row],[Low]], TableOMP[[#This Row],[total_time]]&lt;=TableOMP[[#This Row],[High]]),1,0)</f>
        <v>#N/A</v>
      </c>
    </row>
    <row r="3365" spans="11:19" x14ac:dyDescent="0.25">
      <c r="K3365" t="str">
        <f t="shared" si="52"/>
        <v/>
      </c>
      <c r="N33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65" t="e">
        <f>VLOOKUP(TableOMP[[#This Row],[Label]],TableAvg[],2,FALSE)</f>
        <v>#N/A</v>
      </c>
      <c r="P3365" t="e">
        <f>VLOOKUP(TableOMP[[#This Row],[Label]],TableAvg[],3,FALSE)</f>
        <v>#N/A</v>
      </c>
      <c r="Q3365" t="e">
        <f>TableOMP[[#This Row],[Avg]]-$U$2*TableOMP[[#This Row],[StdDev]]</f>
        <v>#N/A</v>
      </c>
      <c r="R3365" t="e">
        <f>TableOMP[[#This Row],[Avg]]+$U$2*TableOMP[[#This Row],[StdDev]]</f>
        <v>#N/A</v>
      </c>
      <c r="S3365" t="e">
        <f>IF(AND(TableOMP[[#This Row],[total_time]]&gt;=TableOMP[[#This Row],[Low]], TableOMP[[#This Row],[total_time]]&lt;=TableOMP[[#This Row],[High]]),1,0)</f>
        <v>#N/A</v>
      </c>
    </row>
    <row r="3366" spans="11:19" x14ac:dyDescent="0.25">
      <c r="K3366" t="str">
        <f t="shared" si="52"/>
        <v/>
      </c>
      <c r="N33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66" t="e">
        <f>VLOOKUP(TableOMP[[#This Row],[Label]],TableAvg[],2,FALSE)</f>
        <v>#N/A</v>
      </c>
      <c r="P3366" t="e">
        <f>VLOOKUP(TableOMP[[#This Row],[Label]],TableAvg[],3,FALSE)</f>
        <v>#N/A</v>
      </c>
      <c r="Q3366" t="e">
        <f>TableOMP[[#This Row],[Avg]]-$U$2*TableOMP[[#This Row],[StdDev]]</f>
        <v>#N/A</v>
      </c>
      <c r="R3366" t="e">
        <f>TableOMP[[#This Row],[Avg]]+$U$2*TableOMP[[#This Row],[StdDev]]</f>
        <v>#N/A</v>
      </c>
      <c r="S3366" t="e">
        <f>IF(AND(TableOMP[[#This Row],[total_time]]&gt;=TableOMP[[#This Row],[Low]], TableOMP[[#This Row],[total_time]]&lt;=TableOMP[[#This Row],[High]]),1,0)</f>
        <v>#N/A</v>
      </c>
    </row>
    <row r="3367" spans="11:19" x14ac:dyDescent="0.25">
      <c r="K3367" t="str">
        <f t="shared" si="52"/>
        <v/>
      </c>
      <c r="N33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67" t="e">
        <f>VLOOKUP(TableOMP[[#This Row],[Label]],TableAvg[],2,FALSE)</f>
        <v>#N/A</v>
      </c>
      <c r="P3367" t="e">
        <f>VLOOKUP(TableOMP[[#This Row],[Label]],TableAvg[],3,FALSE)</f>
        <v>#N/A</v>
      </c>
      <c r="Q3367" t="e">
        <f>TableOMP[[#This Row],[Avg]]-$U$2*TableOMP[[#This Row],[StdDev]]</f>
        <v>#N/A</v>
      </c>
      <c r="R3367" t="e">
        <f>TableOMP[[#This Row],[Avg]]+$U$2*TableOMP[[#This Row],[StdDev]]</f>
        <v>#N/A</v>
      </c>
      <c r="S3367" t="e">
        <f>IF(AND(TableOMP[[#This Row],[total_time]]&gt;=TableOMP[[#This Row],[Low]], TableOMP[[#This Row],[total_time]]&lt;=TableOMP[[#This Row],[High]]),1,0)</f>
        <v>#N/A</v>
      </c>
    </row>
    <row r="3368" spans="11:19" x14ac:dyDescent="0.25">
      <c r="K3368" t="str">
        <f t="shared" si="52"/>
        <v/>
      </c>
      <c r="N33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68" t="e">
        <f>VLOOKUP(TableOMP[[#This Row],[Label]],TableAvg[],2,FALSE)</f>
        <v>#N/A</v>
      </c>
      <c r="P3368" t="e">
        <f>VLOOKUP(TableOMP[[#This Row],[Label]],TableAvg[],3,FALSE)</f>
        <v>#N/A</v>
      </c>
      <c r="Q3368" t="e">
        <f>TableOMP[[#This Row],[Avg]]-$U$2*TableOMP[[#This Row],[StdDev]]</f>
        <v>#N/A</v>
      </c>
      <c r="R3368" t="e">
        <f>TableOMP[[#This Row],[Avg]]+$U$2*TableOMP[[#This Row],[StdDev]]</f>
        <v>#N/A</v>
      </c>
      <c r="S3368" t="e">
        <f>IF(AND(TableOMP[[#This Row],[total_time]]&gt;=TableOMP[[#This Row],[Low]], TableOMP[[#This Row],[total_time]]&lt;=TableOMP[[#This Row],[High]]),1,0)</f>
        <v>#N/A</v>
      </c>
    </row>
    <row r="3369" spans="11:19" x14ac:dyDescent="0.25">
      <c r="K3369" t="str">
        <f t="shared" si="52"/>
        <v/>
      </c>
      <c r="N33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69" t="e">
        <f>VLOOKUP(TableOMP[[#This Row],[Label]],TableAvg[],2,FALSE)</f>
        <v>#N/A</v>
      </c>
      <c r="P3369" t="e">
        <f>VLOOKUP(TableOMP[[#This Row],[Label]],TableAvg[],3,FALSE)</f>
        <v>#N/A</v>
      </c>
      <c r="Q3369" t="e">
        <f>TableOMP[[#This Row],[Avg]]-$U$2*TableOMP[[#This Row],[StdDev]]</f>
        <v>#N/A</v>
      </c>
      <c r="R3369" t="e">
        <f>TableOMP[[#This Row],[Avg]]+$U$2*TableOMP[[#This Row],[StdDev]]</f>
        <v>#N/A</v>
      </c>
      <c r="S3369" t="e">
        <f>IF(AND(TableOMP[[#This Row],[total_time]]&gt;=TableOMP[[#This Row],[Low]], TableOMP[[#This Row],[total_time]]&lt;=TableOMP[[#This Row],[High]]),1,0)</f>
        <v>#N/A</v>
      </c>
    </row>
    <row r="3370" spans="11:19" x14ac:dyDescent="0.25">
      <c r="K3370" t="str">
        <f t="shared" si="52"/>
        <v/>
      </c>
      <c r="N33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70" t="e">
        <f>VLOOKUP(TableOMP[[#This Row],[Label]],TableAvg[],2,FALSE)</f>
        <v>#N/A</v>
      </c>
      <c r="P3370" t="e">
        <f>VLOOKUP(TableOMP[[#This Row],[Label]],TableAvg[],3,FALSE)</f>
        <v>#N/A</v>
      </c>
      <c r="Q3370" t="e">
        <f>TableOMP[[#This Row],[Avg]]-$U$2*TableOMP[[#This Row],[StdDev]]</f>
        <v>#N/A</v>
      </c>
      <c r="R3370" t="e">
        <f>TableOMP[[#This Row],[Avg]]+$U$2*TableOMP[[#This Row],[StdDev]]</f>
        <v>#N/A</v>
      </c>
      <c r="S3370" t="e">
        <f>IF(AND(TableOMP[[#This Row],[total_time]]&gt;=TableOMP[[#This Row],[Low]], TableOMP[[#This Row],[total_time]]&lt;=TableOMP[[#This Row],[High]]),1,0)</f>
        <v>#N/A</v>
      </c>
    </row>
    <row r="3371" spans="11:19" x14ac:dyDescent="0.25">
      <c r="K3371" t="str">
        <f t="shared" si="52"/>
        <v/>
      </c>
      <c r="N33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71" t="e">
        <f>VLOOKUP(TableOMP[[#This Row],[Label]],TableAvg[],2,FALSE)</f>
        <v>#N/A</v>
      </c>
      <c r="P3371" t="e">
        <f>VLOOKUP(TableOMP[[#This Row],[Label]],TableAvg[],3,FALSE)</f>
        <v>#N/A</v>
      </c>
      <c r="Q3371" t="e">
        <f>TableOMP[[#This Row],[Avg]]-$U$2*TableOMP[[#This Row],[StdDev]]</f>
        <v>#N/A</v>
      </c>
      <c r="R3371" t="e">
        <f>TableOMP[[#This Row],[Avg]]+$U$2*TableOMP[[#This Row],[StdDev]]</f>
        <v>#N/A</v>
      </c>
      <c r="S3371" t="e">
        <f>IF(AND(TableOMP[[#This Row],[total_time]]&gt;=TableOMP[[#This Row],[Low]], TableOMP[[#This Row],[total_time]]&lt;=TableOMP[[#This Row],[High]]),1,0)</f>
        <v>#N/A</v>
      </c>
    </row>
    <row r="3372" spans="11:19" x14ac:dyDescent="0.25">
      <c r="K3372" t="str">
        <f t="shared" si="52"/>
        <v/>
      </c>
      <c r="N33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72" t="e">
        <f>VLOOKUP(TableOMP[[#This Row],[Label]],TableAvg[],2,FALSE)</f>
        <v>#N/A</v>
      </c>
      <c r="P3372" t="e">
        <f>VLOOKUP(TableOMP[[#This Row],[Label]],TableAvg[],3,FALSE)</f>
        <v>#N/A</v>
      </c>
      <c r="Q3372" t="e">
        <f>TableOMP[[#This Row],[Avg]]-$U$2*TableOMP[[#This Row],[StdDev]]</f>
        <v>#N/A</v>
      </c>
      <c r="R3372" t="e">
        <f>TableOMP[[#This Row],[Avg]]+$U$2*TableOMP[[#This Row],[StdDev]]</f>
        <v>#N/A</v>
      </c>
      <c r="S3372" t="e">
        <f>IF(AND(TableOMP[[#This Row],[total_time]]&gt;=TableOMP[[#This Row],[Low]], TableOMP[[#This Row],[total_time]]&lt;=TableOMP[[#This Row],[High]]),1,0)</f>
        <v>#N/A</v>
      </c>
    </row>
    <row r="3373" spans="11:19" x14ac:dyDescent="0.25">
      <c r="K3373" t="str">
        <f t="shared" si="52"/>
        <v/>
      </c>
      <c r="N33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73" t="e">
        <f>VLOOKUP(TableOMP[[#This Row],[Label]],TableAvg[],2,FALSE)</f>
        <v>#N/A</v>
      </c>
      <c r="P3373" t="e">
        <f>VLOOKUP(TableOMP[[#This Row],[Label]],TableAvg[],3,FALSE)</f>
        <v>#N/A</v>
      </c>
      <c r="Q3373" t="e">
        <f>TableOMP[[#This Row],[Avg]]-$U$2*TableOMP[[#This Row],[StdDev]]</f>
        <v>#N/A</v>
      </c>
      <c r="R3373" t="e">
        <f>TableOMP[[#This Row],[Avg]]+$U$2*TableOMP[[#This Row],[StdDev]]</f>
        <v>#N/A</v>
      </c>
      <c r="S3373" t="e">
        <f>IF(AND(TableOMP[[#This Row],[total_time]]&gt;=TableOMP[[#This Row],[Low]], TableOMP[[#This Row],[total_time]]&lt;=TableOMP[[#This Row],[High]]),1,0)</f>
        <v>#N/A</v>
      </c>
    </row>
    <row r="3374" spans="11:19" x14ac:dyDescent="0.25">
      <c r="K3374" t="str">
        <f t="shared" si="52"/>
        <v/>
      </c>
      <c r="N33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74" t="e">
        <f>VLOOKUP(TableOMP[[#This Row],[Label]],TableAvg[],2,FALSE)</f>
        <v>#N/A</v>
      </c>
      <c r="P3374" t="e">
        <f>VLOOKUP(TableOMP[[#This Row],[Label]],TableAvg[],3,FALSE)</f>
        <v>#N/A</v>
      </c>
      <c r="Q3374" t="e">
        <f>TableOMP[[#This Row],[Avg]]-$U$2*TableOMP[[#This Row],[StdDev]]</f>
        <v>#N/A</v>
      </c>
      <c r="R3374" t="e">
        <f>TableOMP[[#This Row],[Avg]]+$U$2*TableOMP[[#This Row],[StdDev]]</f>
        <v>#N/A</v>
      </c>
      <c r="S3374" t="e">
        <f>IF(AND(TableOMP[[#This Row],[total_time]]&gt;=TableOMP[[#This Row],[Low]], TableOMP[[#This Row],[total_time]]&lt;=TableOMP[[#This Row],[High]]),1,0)</f>
        <v>#N/A</v>
      </c>
    </row>
    <row r="3375" spans="11:19" x14ac:dyDescent="0.25">
      <c r="K3375" t="str">
        <f t="shared" si="52"/>
        <v/>
      </c>
      <c r="N33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75" t="e">
        <f>VLOOKUP(TableOMP[[#This Row],[Label]],TableAvg[],2,FALSE)</f>
        <v>#N/A</v>
      </c>
      <c r="P3375" t="e">
        <f>VLOOKUP(TableOMP[[#This Row],[Label]],TableAvg[],3,FALSE)</f>
        <v>#N/A</v>
      </c>
      <c r="Q3375" t="e">
        <f>TableOMP[[#This Row],[Avg]]-$U$2*TableOMP[[#This Row],[StdDev]]</f>
        <v>#N/A</v>
      </c>
      <c r="R3375" t="e">
        <f>TableOMP[[#This Row],[Avg]]+$U$2*TableOMP[[#This Row],[StdDev]]</f>
        <v>#N/A</v>
      </c>
      <c r="S3375" t="e">
        <f>IF(AND(TableOMP[[#This Row],[total_time]]&gt;=TableOMP[[#This Row],[Low]], TableOMP[[#This Row],[total_time]]&lt;=TableOMP[[#This Row],[High]]),1,0)</f>
        <v>#N/A</v>
      </c>
    </row>
    <row r="3376" spans="11:19" x14ac:dyDescent="0.25">
      <c r="K3376" t="str">
        <f t="shared" si="52"/>
        <v/>
      </c>
      <c r="N33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76" t="e">
        <f>VLOOKUP(TableOMP[[#This Row],[Label]],TableAvg[],2,FALSE)</f>
        <v>#N/A</v>
      </c>
      <c r="P3376" t="e">
        <f>VLOOKUP(TableOMP[[#This Row],[Label]],TableAvg[],3,FALSE)</f>
        <v>#N/A</v>
      </c>
      <c r="Q3376" t="e">
        <f>TableOMP[[#This Row],[Avg]]-$U$2*TableOMP[[#This Row],[StdDev]]</f>
        <v>#N/A</v>
      </c>
      <c r="R3376" t="e">
        <f>TableOMP[[#This Row],[Avg]]+$U$2*TableOMP[[#This Row],[StdDev]]</f>
        <v>#N/A</v>
      </c>
      <c r="S3376" t="e">
        <f>IF(AND(TableOMP[[#This Row],[total_time]]&gt;=TableOMP[[#This Row],[Low]], TableOMP[[#This Row],[total_time]]&lt;=TableOMP[[#This Row],[High]]),1,0)</f>
        <v>#N/A</v>
      </c>
    </row>
    <row r="3377" spans="11:19" x14ac:dyDescent="0.25">
      <c r="K3377" t="str">
        <f t="shared" si="52"/>
        <v/>
      </c>
      <c r="N33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77" t="e">
        <f>VLOOKUP(TableOMP[[#This Row],[Label]],TableAvg[],2,FALSE)</f>
        <v>#N/A</v>
      </c>
      <c r="P3377" t="e">
        <f>VLOOKUP(TableOMP[[#This Row],[Label]],TableAvg[],3,FALSE)</f>
        <v>#N/A</v>
      </c>
      <c r="Q3377" t="e">
        <f>TableOMP[[#This Row],[Avg]]-$U$2*TableOMP[[#This Row],[StdDev]]</f>
        <v>#N/A</v>
      </c>
      <c r="R3377" t="e">
        <f>TableOMP[[#This Row],[Avg]]+$U$2*TableOMP[[#This Row],[StdDev]]</f>
        <v>#N/A</v>
      </c>
      <c r="S3377" t="e">
        <f>IF(AND(TableOMP[[#This Row],[total_time]]&gt;=TableOMP[[#This Row],[Low]], TableOMP[[#This Row],[total_time]]&lt;=TableOMP[[#This Row],[High]]),1,0)</f>
        <v>#N/A</v>
      </c>
    </row>
    <row r="3378" spans="11:19" x14ac:dyDescent="0.25">
      <c r="K3378" t="str">
        <f t="shared" si="52"/>
        <v/>
      </c>
      <c r="N33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78" t="e">
        <f>VLOOKUP(TableOMP[[#This Row],[Label]],TableAvg[],2,FALSE)</f>
        <v>#N/A</v>
      </c>
      <c r="P3378" t="e">
        <f>VLOOKUP(TableOMP[[#This Row],[Label]],TableAvg[],3,FALSE)</f>
        <v>#N/A</v>
      </c>
      <c r="Q3378" t="e">
        <f>TableOMP[[#This Row],[Avg]]-$U$2*TableOMP[[#This Row],[StdDev]]</f>
        <v>#N/A</v>
      </c>
      <c r="R3378" t="e">
        <f>TableOMP[[#This Row],[Avg]]+$U$2*TableOMP[[#This Row],[StdDev]]</f>
        <v>#N/A</v>
      </c>
      <c r="S3378" t="e">
        <f>IF(AND(TableOMP[[#This Row],[total_time]]&gt;=TableOMP[[#This Row],[Low]], TableOMP[[#This Row],[total_time]]&lt;=TableOMP[[#This Row],[High]]),1,0)</f>
        <v>#N/A</v>
      </c>
    </row>
    <row r="3379" spans="11:19" x14ac:dyDescent="0.25">
      <c r="K3379" t="str">
        <f t="shared" si="52"/>
        <v/>
      </c>
      <c r="N33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79" t="e">
        <f>VLOOKUP(TableOMP[[#This Row],[Label]],TableAvg[],2,FALSE)</f>
        <v>#N/A</v>
      </c>
      <c r="P3379" t="e">
        <f>VLOOKUP(TableOMP[[#This Row],[Label]],TableAvg[],3,FALSE)</f>
        <v>#N/A</v>
      </c>
      <c r="Q3379" t="e">
        <f>TableOMP[[#This Row],[Avg]]-$U$2*TableOMP[[#This Row],[StdDev]]</f>
        <v>#N/A</v>
      </c>
      <c r="R3379" t="e">
        <f>TableOMP[[#This Row],[Avg]]+$U$2*TableOMP[[#This Row],[StdDev]]</f>
        <v>#N/A</v>
      </c>
      <c r="S3379" t="e">
        <f>IF(AND(TableOMP[[#This Row],[total_time]]&gt;=TableOMP[[#This Row],[Low]], TableOMP[[#This Row],[total_time]]&lt;=TableOMP[[#This Row],[High]]),1,0)</f>
        <v>#N/A</v>
      </c>
    </row>
    <row r="3380" spans="11:19" x14ac:dyDescent="0.25">
      <c r="K3380" t="str">
        <f t="shared" si="52"/>
        <v/>
      </c>
      <c r="N33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80" t="e">
        <f>VLOOKUP(TableOMP[[#This Row],[Label]],TableAvg[],2,FALSE)</f>
        <v>#N/A</v>
      </c>
      <c r="P3380" t="e">
        <f>VLOOKUP(TableOMP[[#This Row],[Label]],TableAvg[],3,FALSE)</f>
        <v>#N/A</v>
      </c>
      <c r="Q3380" t="e">
        <f>TableOMP[[#This Row],[Avg]]-$U$2*TableOMP[[#This Row],[StdDev]]</f>
        <v>#N/A</v>
      </c>
      <c r="R3380" t="e">
        <f>TableOMP[[#This Row],[Avg]]+$U$2*TableOMP[[#This Row],[StdDev]]</f>
        <v>#N/A</v>
      </c>
      <c r="S3380" t="e">
        <f>IF(AND(TableOMP[[#This Row],[total_time]]&gt;=TableOMP[[#This Row],[Low]], TableOMP[[#This Row],[total_time]]&lt;=TableOMP[[#This Row],[High]]),1,0)</f>
        <v>#N/A</v>
      </c>
    </row>
    <row r="3381" spans="11:19" x14ac:dyDescent="0.25">
      <c r="K3381" t="str">
        <f t="shared" si="52"/>
        <v/>
      </c>
      <c r="N33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81" t="e">
        <f>VLOOKUP(TableOMP[[#This Row],[Label]],TableAvg[],2,FALSE)</f>
        <v>#N/A</v>
      </c>
      <c r="P3381" t="e">
        <f>VLOOKUP(TableOMP[[#This Row],[Label]],TableAvg[],3,FALSE)</f>
        <v>#N/A</v>
      </c>
      <c r="Q3381" t="e">
        <f>TableOMP[[#This Row],[Avg]]-$U$2*TableOMP[[#This Row],[StdDev]]</f>
        <v>#N/A</v>
      </c>
      <c r="R3381" t="e">
        <f>TableOMP[[#This Row],[Avg]]+$U$2*TableOMP[[#This Row],[StdDev]]</f>
        <v>#N/A</v>
      </c>
      <c r="S3381" t="e">
        <f>IF(AND(TableOMP[[#This Row],[total_time]]&gt;=TableOMP[[#This Row],[Low]], TableOMP[[#This Row],[total_time]]&lt;=TableOMP[[#This Row],[High]]),1,0)</f>
        <v>#N/A</v>
      </c>
    </row>
    <row r="3382" spans="11:19" x14ac:dyDescent="0.25">
      <c r="K3382" t="str">
        <f t="shared" si="52"/>
        <v/>
      </c>
      <c r="N33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82" t="e">
        <f>VLOOKUP(TableOMP[[#This Row],[Label]],TableAvg[],2,FALSE)</f>
        <v>#N/A</v>
      </c>
      <c r="P3382" t="e">
        <f>VLOOKUP(TableOMP[[#This Row],[Label]],TableAvg[],3,FALSE)</f>
        <v>#N/A</v>
      </c>
      <c r="Q3382" t="e">
        <f>TableOMP[[#This Row],[Avg]]-$U$2*TableOMP[[#This Row],[StdDev]]</f>
        <v>#N/A</v>
      </c>
      <c r="R3382" t="e">
        <f>TableOMP[[#This Row],[Avg]]+$U$2*TableOMP[[#This Row],[StdDev]]</f>
        <v>#N/A</v>
      </c>
      <c r="S3382" t="e">
        <f>IF(AND(TableOMP[[#This Row],[total_time]]&gt;=TableOMP[[#This Row],[Low]], TableOMP[[#This Row],[total_time]]&lt;=TableOMP[[#This Row],[High]]),1,0)</f>
        <v>#N/A</v>
      </c>
    </row>
    <row r="3383" spans="11:19" x14ac:dyDescent="0.25">
      <c r="K3383" t="str">
        <f t="shared" si="52"/>
        <v/>
      </c>
      <c r="N33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83" t="e">
        <f>VLOOKUP(TableOMP[[#This Row],[Label]],TableAvg[],2,FALSE)</f>
        <v>#N/A</v>
      </c>
      <c r="P3383" t="e">
        <f>VLOOKUP(TableOMP[[#This Row],[Label]],TableAvg[],3,FALSE)</f>
        <v>#N/A</v>
      </c>
      <c r="Q3383" t="e">
        <f>TableOMP[[#This Row],[Avg]]-$U$2*TableOMP[[#This Row],[StdDev]]</f>
        <v>#N/A</v>
      </c>
      <c r="R3383" t="e">
        <f>TableOMP[[#This Row],[Avg]]+$U$2*TableOMP[[#This Row],[StdDev]]</f>
        <v>#N/A</v>
      </c>
      <c r="S3383" t="e">
        <f>IF(AND(TableOMP[[#This Row],[total_time]]&gt;=TableOMP[[#This Row],[Low]], TableOMP[[#This Row],[total_time]]&lt;=TableOMP[[#This Row],[High]]),1,0)</f>
        <v>#N/A</v>
      </c>
    </row>
    <row r="3384" spans="11:19" x14ac:dyDescent="0.25">
      <c r="K3384" t="str">
        <f t="shared" si="52"/>
        <v/>
      </c>
      <c r="N33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84" t="e">
        <f>VLOOKUP(TableOMP[[#This Row],[Label]],TableAvg[],2,FALSE)</f>
        <v>#N/A</v>
      </c>
      <c r="P3384" t="e">
        <f>VLOOKUP(TableOMP[[#This Row],[Label]],TableAvg[],3,FALSE)</f>
        <v>#N/A</v>
      </c>
      <c r="Q3384" t="e">
        <f>TableOMP[[#This Row],[Avg]]-$U$2*TableOMP[[#This Row],[StdDev]]</f>
        <v>#N/A</v>
      </c>
      <c r="R3384" t="e">
        <f>TableOMP[[#This Row],[Avg]]+$U$2*TableOMP[[#This Row],[StdDev]]</f>
        <v>#N/A</v>
      </c>
      <c r="S3384" t="e">
        <f>IF(AND(TableOMP[[#This Row],[total_time]]&gt;=TableOMP[[#This Row],[Low]], TableOMP[[#This Row],[total_time]]&lt;=TableOMP[[#This Row],[High]]),1,0)</f>
        <v>#N/A</v>
      </c>
    </row>
    <row r="3385" spans="11:19" x14ac:dyDescent="0.25">
      <c r="K3385" t="str">
        <f t="shared" si="52"/>
        <v/>
      </c>
      <c r="N33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85" t="e">
        <f>VLOOKUP(TableOMP[[#This Row],[Label]],TableAvg[],2,FALSE)</f>
        <v>#N/A</v>
      </c>
      <c r="P3385" t="e">
        <f>VLOOKUP(TableOMP[[#This Row],[Label]],TableAvg[],3,FALSE)</f>
        <v>#N/A</v>
      </c>
      <c r="Q3385" t="e">
        <f>TableOMP[[#This Row],[Avg]]-$U$2*TableOMP[[#This Row],[StdDev]]</f>
        <v>#N/A</v>
      </c>
      <c r="R3385" t="e">
        <f>TableOMP[[#This Row],[Avg]]+$U$2*TableOMP[[#This Row],[StdDev]]</f>
        <v>#N/A</v>
      </c>
      <c r="S3385" t="e">
        <f>IF(AND(TableOMP[[#This Row],[total_time]]&gt;=TableOMP[[#This Row],[Low]], TableOMP[[#This Row],[total_time]]&lt;=TableOMP[[#This Row],[High]]),1,0)</f>
        <v>#N/A</v>
      </c>
    </row>
    <row r="3386" spans="11:19" x14ac:dyDescent="0.25">
      <c r="K3386" t="str">
        <f t="shared" si="52"/>
        <v/>
      </c>
      <c r="N33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86" t="e">
        <f>VLOOKUP(TableOMP[[#This Row],[Label]],TableAvg[],2,FALSE)</f>
        <v>#N/A</v>
      </c>
      <c r="P3386" t="e">
        <f>VLOOKUP(TableOMP[[#This Row],[Label]],TableAvg[],3,FALSE)</f>
        <v>#N/A</v>
      </c>
      <c r="Q3386" t="e">
        <f>TableOMP[[#This Row],[Avg]]-$U$2*TableOMP[[#This Row],[StdDev]]</f>
        <v>#N/A</v>
      </c>
      <c r="R3386" t="e">
        <f>TableOMP[[#This Row],[Avg]]+$U$2*TableOMP[[#This Row],[StdDev]]</f>
        <v>#N/A</v>
      </c>
      <c r="S3386" t="e">
        <f>IF(AND(TableOMP[[#This Row],[total_time]]&gt;=TableOMP[[#This Row],[Low]], TableOMP[[#This Row],[total_time]]&lt;=TableOMP[[#This Row],[High]]),1,0)</f>
        <v>#N/A</v>
      </c>
    </row>
    <row r="3387" spans="11:19" x14ac:dyDescent="0.25">
      <c r="K3387" t="str">
        <f t="shared" si="52"/>
        <v/>
      </c>
      <c r="N33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87" t="e">
        <f>VLOOKUP(TableOMP[[#This Row],[Label]],TableAvg[],2,FALSE)</f>
        <v>#N/A</v>
      </c>
      <c r="P3387" t="e">
        <f>VLOOKUP(TableOMP[[#This Row],[Label]],TableAvg[],3,FALSE)</f>
        <v>#N/A</v>
      </c>
      <c r="Q3387" t="e">
        <f>TableOMP[[#This Row],[Avg]]-$U$2*TableOMP[[#This Row],[StdDev]]</f>
        <v>#N/A</v>
      </c>
      <c r="R3387" t="e">
        <f>TableOMP[[#This Row],[Avg]]+$U$2*TableOMP[[#This Row],[StdDev]]</f>
        <v>#N/A</v>
      </c>
      <c r="S3387" t="e">
        <f>IF(AND(TableOMP[[#This Row],[total_time]]&gt;=TableOMP[[#This Row],[Low]], TableOMP[[#This Row],[total_time]]&lt;=TableOMP[[#This Row],[High]]),1,0)</f>
        <v>#N/A</v>
      </c>
    </row>
    <row r="3388" spans="11:19" x14ac:dyDescent="0.25">
      <c r="K3388" t="str">
        <f t="shared" si="52"/>
        <v/>
      </c>
      <c r="N33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88" t="e">
        <f>VLOOKUP(TableOMP[[#This Row],[Label]],TableAvg[],2,FALSE)</f>
        <v>#N/A</v>
      </c>
      <c r="P3388" t="e">
        <f>VLOOKUP(TableOMP[[#This Row],[Label]],TableAvg[],3,FALSE)</f>
        <v>#N/A</v>
      </c>
      <c r="Q3388" t="e">
        <f>TableOMP[[#This Row],[Avg]]-$U$2*TableOMP[[#This Row],[StdDev]]</f>
        <v>#N/A</v>
      </c>
      <c r="R3388" t="e">
        <f>TableOMP[[#This Row],[Avg]]+$U$2*TableOMP[[#This Row],[StdDev]]</f>
        <v>#N/A</v>
      </c>
      <c r="S3388" t="e">
        <f>IF(AND(TableOMP[[#This Row],[total_time]]&gt;=TableOMP[[#This Row],[Low]], TableOMP[[#This Row],[total_time]]&lt;=TableOMP[[#This Row],[High]]),1,0)</f>
        <v>#N/A</v>
      </c>
    </row>
    <row r="3389" spans="11:19" x14ac:dyDescent="0.25">
      <c r="K3389" t="str">
        <f t="shared" si="52"/>
        <v/>
      </c>
      <c r="N33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89" t="e">
        <f>VLOOKUP(TableOMP[[#This Row],[Label]],TableAvg[],2,FALSE)</f>
        <v>#N/A</v>
      </c>
      <c r="P3389" t="e">
        <f>VLOOKUP(TableOMP[[#This Row],[Label]],TableAvg[],3,FALSE)</f>
        <v>#N/A</v>
      </c>
      <c r="Q3389" t="e">
        <f>TableOMP[[#This Row],[Avg]]-$U$2*TableOMP[[#This Row],[StdDev]]</f>
        <v>#N/A</v>
      </c>
      <c r="R3389" t="e">
        <f>TableOMP[[#This Row],[Avg]]+$U$2*TableOMP[[#This Row],[StdDev]]</f>
        <v>#N/A</v>
      </c>
      <c r="S3389" t="e">
        <f>IF(AND(TableOMP[[#This Row],[total_time]]&gt;=TableOMP[[#This Row],[Low]], TableOMP[[#This Row],[total_time]]&lt;=TableOMP[[#This Row],[High]]),1,0)</f>
        <v>#N/A</v>
      </c>
    </row>
    <row r="3390" spans="11:19" x14ac:dyDescent="0.25">
      <c r="K3390" t="str">
        <f t="shared" si="52"/>
        <v/>
      </c>
      <c r="N33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90" t="e">
        <f>VLOOKUP(TableOMP[[#This Row],[Label]],TableAvg[],2,FALSE)</f>
        <v>#N/A</v>
      </c>
      <c r="P3390" t="e">
        <f>VLOOKUP(TableOMP[[#This Row],[Label]],TableAvg[],3,FALSE)</f>
        <v>#N/A</v>
      </c>
      <c r="Q3390" t="e">
        <f>TableOMP[[#This Row],[Avg]]-$U$2*TableOMP[[#This Row],[StdDev]]</f>
        <v>#N/A</v>
      </c>
      <c r="R3390" t="e">
        <f>TableOMP[[#This Row],[Avg]]+$U$2*TableOMP[[#This Row],[StdDev]]</f>
        <v>#N/A</v>
      </c>
      <c r="S3390" t="e">
        <f>IF(AND(TableOMP[[#This Row],[total_time]]&gt;=TableOMP[[#This Row],[Low]], TableOMP[[#This Row],[total_time]]&lt;=TableOMP[[#This Row],[High]]),1,0)</f>
        <v>#N/A</v>
      </c>
    </row>
    <row r="3391" spans="11:19" x14ac:dyDescent="0.25">
      <c r="K3391" t="str">
        <f t="shared" si="52"/>
        <v/>
      </c>
      <c r="N33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91" t="e">
        <f>VLOOKUP(TableOMP[[#This Row],[Label]],TableAvg[],2,FALSE)</f>
        <v>#N/A</v>
      </c>
      <c r="P3391" t="e">
        <f>VLOOKUP(TableOMP[[#This Row],[Label]],TableAvg[],3,FALSE)</f>
        <v>#N/A</v>
      </c>
      <c r="Q3391" t="e">
        <f>TableOMP[[#This Row],[Avg]]-$U$2*TableOMP[[#This Row],[StdDev]]</f>
        <v>#N/A</v>
      </c>
      <c r="R3391" t="e">
        <f>TableOMP[[#This Row],[Avg]]+$U$2*TableOMP[[#This Row],[StdDev]]</f>
        <v>#N/A</v>
      </c>
      <c r="S3391" t="e">
        <f>IF(AND(TableOMP[[#This Row],[total_time]]&gt;=TableOMP[[#This Row],[Low]], TableOMP[[#This Row],[total_time]]&lt;=TableOMP[[#This Row],[High]]),1,0)</f>
        <v>#N/A</v>
      </c>
    </row>
    <row r="3392" spans="11:19" x14ac:dyDescent="0.25">
      <c r="K3392" t="str">
        <f t="shared" si="52"/>
        <v/>
      </c>
      <c r="N33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92" t="e">
        <f>VLOOKUP(TableOMP[[#This Row],[Label]],TableAvg[],2,FALSE)</f>
        <v>#N/A</v>
      </c>
      <c r="P3392" t="e">
        <f>VLOOKUP(TableOMP[[#This Row],[Label]],TableAvg[],3,FALSE)</f>
        <v>#N/A</v>
      </c>
      <c r="Q3392" t="e">
        <f>TableOMP[[#This Row],[Avg]]-$U$2*TableOMP[[#This Row],[StdDev]]</f>
        <v>#N/A</v>
      </c>
      <c r="R3392" t="e">
        <f>TableOMP[[#This Row],[Avg]]+$U$2*TableOMP[[#This Row],[StdDev]]</f>
        <v>#N/A</v>
      </c>
      <c r="S3392" t="e">
        <f>IF(AND(TableOMP[[#This Row],[total_time]]&gt;=TableOMP[[#This Row],[Low]], TableOMP[[#This Row],[total_time]]&lt;=TableOMP[[#This Row],[High]]),1,0)</f>
        <v>#N/A</v>
      </c>
    </row>
    <row r="3393" spans="11:19" x14ac:dyDescent="0.25">
      <c r="K3393" t="str">
        <f t="shared" si="52"/>
        <v/>
      </c>
      <c r="N33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93" t="e">
        <f>VLOOKUP(TableOMP[[#This Row],[Label]],TableAvg[],2,FALSE)</f>
        <v>#N/A</v>
      </c>
      <c r="P3393" t="e">
        <f>VLOOKUP(TableOMP[[#This Row],[Label]],TableAvg[],3,FALSE)</f>
        <v>#N/A</v>
      </c>
      <c r="Q3393" t="e">
        <f>TableOMP[[#This Row],[Avg]]-$U$2*TableOMP[[#This Row],[StdDev]]</f>
        <v>#N/A</v>
      </c>
      <c r="R3393" t="e">
        <f>TableOMP[[#This Row],[Avg]]+$U$2*TableOMP[[#This Row],[StdDev]]</f>
        <v>#N/A</v>
      </c>
      <c r="S3393" t="e">
        <f>IF(AND(TableOMP[[#This Row],[total_time]]&gt;=TableOMP[[#This Row],[Low]], TableOMP[[#This Row],[total_time]]&lt;=TableOMP[[#This Row],[High]]),1,0)</f>
        <v>#N/A</v>
      </c>
    </row>
    <row r="3394" spans="11:19" x14ac:dyDescent="0.25">
      <c r="K3394" t="str">
        <f t="shared" si="52"/>
        <v/>
      </c>
      <c r="N33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94" t="e">
        <f>VLOOKUP(TableOMP[[#This Row],[Label]],TableAvg[],2,FALSE)</f>
        <v>#N/A</v>
      </c>
      <c r="P3394" t="e">
        <f>VLOOKUP(TableOMP[[#This Row],[Label]],TableAvg[],3,FALSE)</f>
        <v>#N/A</v>
      </c>
      <c r="Q3394" t="e">
        <f>TableOMP[[#This Row],[Avg]]-$U$2*TableOMP[[#This Row],[StdDev]]</f>
        <v>#N/A</v>
      </c>
      <c r="R3394" t="e">
        <f>TableOMP[[#This Row],[Avg]]+$U$2*TableOMP[[#This Row],[StdDev]]</f>
        <v>#N/A</v>
      </c>
      <c r="S3394" t="e">
        <f>IF(AND(TableOMP[[#This Row],[total_time]]&gt;=TableOMP[[#This Row],[Low]], TableOMP[[#This Row],[total_time]]&lt;=TableOMP[[#This Row],[High]]),1,0)</f>
        <v>#N/A</v>
      </c>
    </row>
    <row r="3395" spans="11:19" x14ac:dyDescent="0.25">
      <c r="K3395" t="str">
        <f t="shared" ref="K3395:K3458" si="53">MID(M3395,22,1)</f>
        <v/>
      </c>
      <c r="N33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95" t="e">
        <f>VLOOKUP(TableOMP[[#This Row],[Label]],TableAvg[],2,FALSE)</f>
        <v>#N/A</v>
      </c>
      <c r="P3395" t="e">
        <f>VLOOKUP(TableOMP[[#This Row],[Label]],TableAvg[],3,FALSE)</f>
        <v>#N/A</v>
      </c>
      <c r="Q3395" t="e">
        <f>TableOMP[[#This Row],[Avg]]-$U$2*TableOMP[[#This Row],[StdDev]]</f>
        <v>#N/A</v>
      </c>
      <c r="R3395" t="e">
        <f>TableOMP[[#This Row],[Avg]]+$U$2*TableOMP[[#This Row],[StdDev]]</f>
        <v>#N/A</v>
      </c>
      <c r="S3395" t="e">
        <f>IF(AND(TableOMP[[#This Row],[total_time]]&gt;=TableOMP[[#This Row],[Low]], TableOMP[[#This Row],[total_time]]&lt;=TableOMP[[#This Row],[High]]),1,0)</f>
        <v>#N/A</v>
      </c>
    </row>
    <row r="3396" spans="11:19" x14ac:dyDescent="0.25">
      <c r="K3396" t="str">
        <f t="shared" si="53"/>
        <v/>
      </c>
      <c r="N33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96" t="e">
        <f>VLOOKUP(TableOMP[[#This Row],[Label]],TableAvg[],2,FALSE)</f>
        <v>#N/A</v>
      </c>
      <c r="P3396" t="e">
        <f>VLOOKUP(TableOMP[[#This Row],[Label]],TableAvg[],3,FALSE)</f>
        <v>#N/A</v>
      </c>
      <c r="Q3396" t="e">
        <f>TableOMP[[#This Row],[Avg]]-$U$2*TableOMP[[#This Row],[StdDev]]</f>
        <v>#N/A</v>
      </c>
      <c r="R3396" t="e">
        <f>TableOMP[[#This Row],[Avg]]+$U$2*TableOMP[[#This Row],[StdDev]]</f>
        <v>#N/A</v>
      </c>
      <c r="S3396" t="e">
        <f>IF(AND(TableOMP[[#This Row],[total_time]]&gt;=TableOMP[[#This Row],[Low]], TableOMP[[#This Row],[total_time]]&lt;=TableOMP[[#This Row],[High]]),1,0)</f>
        <v>#N/A</v>
      </c>
    </row>
    <row r="3397" spans="11:19" x14ac:dyDescent="0.25">
      <c r="K3397" t="str">
        <f t="shared" si="53"/>
        <v/>
      </c>
      <c r="N33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97" t="e">
        <f>VLOOKUP(TableOMP[[#This Row],[Label]],TableAvg[],2,FALSE)</f>
        <v>#N/A</v>
      </c>
      <c r="P3397" t="e">
        <f>VLOOKUP(TableOMP[[#This Row],[Label]],TableAvg[],3,FALSE)</f>
        <v>#N/A</v>
      </c>
      <c r="Q3397" t="e">
        <f>TableOMP[[#This Row],[Avg]]-$U$2*TableOMP[[#This Row],[StdDev]]</f>
        <v>#N/A</v>
      </c>
      <c r="R3397" t="e">
        <f>TableOMP[[#This Row],[Avg]]+$U$2*TableOMP[[#This Row],[StdDev]]</f>
        <v>#N/A</v>
      </c>
      <c r="S3397" t="e">
        <f>IF(AND(TableOMP[[#This Row],[total_time]]&gt;=TableOMP[[#This Row],[Low]], TableOMP[[#This Row],[total_time]]&lt;=TableOMP[[#This Row],[High]]),1,0)</f>
        <v>#N/A</v>
      </c>
    </row>
    <row r="3398" spans="11:19" x14ac:dyDescent="0.25">
      <c r="K3398" t="str">
        <f t="shared" si="53"/>
        <v/>
      </c>
      <c r="N33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98" t="e">
        <f>VLOOKUP(TableOMP[[#This Row],[Label]],TableAvg[],2,FALSE)</f>
        <v>#N/A</v>
      </c>
      <c r="P3398" t="e">
        <f>VLOOKUP(TableOMP[[#This Row],[Label]],TableAvg[],3,FALSE)</f>
        <v>#N/A</v>
      </c>
      <c r="Q3398" t="e">
        <f>TableOMP[[#This Row],[Avg]]-$U$2*TableOMP[[#This Row],[StdDev]]</f>
        <v>#N/A</v>
      </c>
      <c r="R3398" t="e">
        <f>TableOMP[[#This Row],[Avg]]+$U$2*TableOMP[[#This Row],[StdDev]]</f>
        <v>#N/A</v>
      </c>
      <c r="S3398" t="e">
        <f>IF(AND(TableOMP[[#This Row],[total_time]]&gt;=TableOMP[[#This Row],[Low]], TableOMP[[#This Row],[total_time]]&lt;=TableOMP[[#This Row],[High]]),1,0)</f>
        <v>#N/A</v>
      </c>
    </row>
    <row r="3399" spans="11:19" x14ac:dyDescent="0.25">
      <c r="K3399" t="str">
        <f t="shared" si="53"/>
        <v/>
      </c>
      <c r="N33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399" t="e">
        <f>VLOOKUP(TableOMP[[#This Row],[Label]],TableAvg[],2,FALSE)</f>
        <v>#N/A</v>
      </c>
      <c r="P3399" t="e">
        <f>VLOOKUP(TableOMP[[#This Row],[Label]],TableAvg[],3,FALSE)</f>
        <v>#N/A</v>
      </c>
      <c r="Q3399" t="e">
        <f>TableOMP[[#This Row],[Avg]]-$U$2*TableOMP[[#This Row],[StdDev]]</f>
        <v>#N/A</v>
      </c>
      <c r="R3399" t="e">
        <f>TableOMP[[#This Row],[Avg]]+$U$2*TableOMP[[#This Row],[StdDev]]</f>
        <v>#N/A</v>
      </c>
      <c r="S3399" t="e">
        <f>IF(AND(TableOMP[[#This Row],[total_time]]&gt;=TableOMP[[#This Row],[Low]], TableOMP[[#This Row],[total_time]]&lt;=TableOMP[[#This Row],[High]]),1,0)</f>
        <v>#N/A</v>
      </c>
    </row>
    <row r="3400" spans="11:19" x14ac:dyDescent="0.25">
      <c r="K3400" t="str">
        <f t="shared" si="53"/>
        <v/>
      </c>
      <c r="N34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00" t="e">
        <f>VLOOKUP(TableOMP[[#This Row],[Label]],TableAvg[],2,FALSE)</f>
        <v>#N/A</v>
      </c>
      <c r="P3400" t="e">
        <f>VLOOKUP(TableOMP[[#This Row],[Label]],TableAvg[],3,FALSE)</f>
        <v>#N/A</v>
      </c>
      <c r="Q3400" t="e">
        <f>TableOMP[[#This Row],[Avg]]-$U$2*TableOMP[[#This Row],[StdDev]]</f>
        <v>#N/A</v>
      </c>
      <c r="R3400" t="e">
        <f>TableOMP[[#This Row],[Avg]]+$U$2*TableOMP[[#This Row],[StdDev]]</f>
        <v>#N/A</v>
      </c>
      <c r="S3400" t="e">
        <f>IF(AND(TableOMP[[#This Row],[total_time]]&gt;=TableOMP[[#This Row],[Low]], TableOMP[[#This Row],[total_time]]&lt;=TableOMP[[#This Row],[High]]),1,0)</f>
        <v>#N/A</v>
      </c>
    </row>
    <row r="3401" spans="11:19" x14ac:dyDescent="0.25">
      <c r="K3401" t="str">
        <f t="shared" si="53"/>
        <v/>
      </c>
      <c r="N34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01" t="e">
        <f>VLOOKUP(TableOMP[[#This Row],[Label]],TableAvg[],2,FALSE)</f>
        <v>#N/A</v>
      </c>
      <c r="P3401" t="e">
        <f>VLOOKUP(TableOMP[[#This Row],[Label]],TableAvg[],3,FALSE)</f>
        <v>#N/A</v>
      </c>
      <c r="Q3401" t="e">
        <f>TableOMP[[#This Row],[Avg]]-$U$2*TableOMP[[#This Row],[StdDev]]</f>
        <v>#N/A</v>
      </c>
      <c r="R3401" t="e">
        <f>TableOMP[[#This Row],[Avg]]+$U$2*TableOMP[[#This Row],[StdDev]]</f>
        <v>#N/A</v>
      </c>
      <c r="S3401" t="e">
        <f>IF(AND(TableOMP[[#This Row],[total_time]]&gt;=TableOMP[[#This Row],[Low]], TableOMP[[#This Row],[total_time]]&lt;=TableOMP[[#This Row],[High]]),1,0)</f>
        <v>#N/A</v>
      </c>
    </row>
    <row r="3402" spans="11:19" x14ac:dyDescent="0.25">
      <c r="K3402" t="str">
        <f t="shared" si="53"/>
        <v/>
      </c>
      <c r="N34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02" t="e">
        <f>VLOOKUP(TableOMP[[#This Row],[Label]],TableAvg[],2,FALSE)</f>
        <v>#N/A</v>
      </c>
      <c r="P3402" t="e">
        <f>VLOOKUP(TableOMP[[#This Row],[Label]],TableAvg[],3,FALSE)</f>
        <v>#N/A</v>
      </c>
      <c r="Q3402" t="e">
        <f>TableOMP[[#This Row],[Avg]]-$U$2*TableOMP[[#This Row],[StdDev]]</f>
        <v>#N/A</v>
      </c>
      <c r="R3402" t="e">
        <f>TableOMP[[#This Row],[Avg]]+$U$2*TableOMP[[#This Row],[StdDev]]</f>
        <v>#N/A</v>
      </c>
      <c r="S3402" t="e">
        <f>IF(AND(TableOMP[[#This Row],[total_time]]&gt;=TableOMP[[#This Row],[Low]], TableOMP[[#This Row],[total_time]]&lt;=TableOMP[[#This Row],[High]]),1,0)</f>
        <v>#N/A</v>
      </c>
    </row>
    <row r="3403" spans="11:19" x14ac:dyDescent="0.25">
      <c r="K3403" t="str">
        <f t="shared" si="53"/>
        <v/>
      </c>
      <c r="N34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03" t="e">
        <f>VLOOKUP(TableOMP[[#This Row],[Label]],TableAvg[],2,FALSE)</f>
        <v>#N/A</v>
      </c>
      <c r="P3403" t="e">
        <f>VLOOKUP(TableOMP[[#This Row],[Label]],TableAvg[],3,FALSE)</f>
        <v>#N/A</v>
      </c>
      <c r="Q3403" t="e">
        <f>TableOMP[[#This Row],[Avg]]-$U$2*TableOMP[[#This Row],[StdDev]]</f>
        <v>#N/A</v>
      </c>
      <c r="R3403" t="e">
        <f>TableOMP[[#This Row],[Avg]]+$U$2*TableOMP[[#This Row],[StdDev]]</f>
        <v>#N/A</v>
      </c>
      <c r="S3403" t="e">
        <f>IF(AND(TableOMP[[#This Row],[total_time]]&gt;=TableOMP[[#This Row],[Low]], TableOMP[[#This Row],[total_time]]&lt;=TableOMP[[#This Row],[High]]),1,0)</f>
        <v>#N/A</v>
      </c>
    </row>
    <row r="3404" spans="11:19" x14ac:dyDescent="0.25">
      <c r="K3404" t="str">
        <f t="shared" si="53"/>
        <v/>
      </c>
      <c r="N34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04" t="e">
        <f>VLOOKUP(TableOMP[[#This Row],[Label]],TableAvg[],2,FALSE)</f>
        <v>#N/A</v>
      </c>
      <c r="P3404" t="e">
        <f>VLOOKUP(TableOMP[[#This Row],[Label]],TableAvg[],3,FALSE)</f>
        <v>#N/A</v>
      </c>
      <c r="Q3404" t="e">
        <f>TableOMP[[#This Row],[Avg]]-$U$2*TableOMP[[#This Row],[StdDev]]</f>
        <v>#N/A</v>
      </c>
      <c r="R3404" t="e">
        <f>TableOMP[[#This Row],[Avg]]+$U$2*TableOMP[[#This Row],[StdDev]]</f>
        <v>#N/A</v>
      </c>
      <c r="S3404" t="e">
        <f>IF(AND(TableOMP[[#This Row],[total_time]]&gt;=TableOMP[[#This Row],[Low]], TableOMP[[#This Row],[total_time]]&lt;=TableOMP[[#This Row],[High]]),1,0)</f>
        <v>#N/A</v>
      </c>
    </row>
    <row r="3405" spans="11:19" x14ac:dyDescent="0.25">
      <c r="K3405" t="str">
        <f t="shared" si="53"/>
        <v/>
      </c>
      <c r="N34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05" t="e">
        <f>VLOOKUP(TableOMP[[#This Row],[Label]],TableAvg[],2,FALSE)</f>
        <v>#N/A</v>
      </c>
      <c r="P3405" t="e">
        <f>VLOOKUP(TableOMP[[#This Row],[Label]],TableAvg[],3,FALSE)</f>
        <v>#N/A</v>
      </c>
      <c r="Q3405" t="e">
        <f>TableOMP[[#This Row],[Avg]]-$U$2*TableOMP[[#This Row],[StdDev]]</f>
        <v>#N/A</v>
      </c>
      <c r="R3405" t="e">
        <f>TableOMP[[#This Row],[Avg]]+$U$2*TableOMP[[#This Row],[StdDev]]</f>
        <v>#N/A</v>
      </c>
      <c r="S3405" t="e">
        <f>IF(AND(TableOMP[[#This Row],[total_time]]&gt;=TableOMP[[#This Row],[Low]], TableOMP[[#This Row],[total_time]]&lt;=TableOMP[[#This Row],[High]]),1,0)</f>
        <v>#N/A</v>
      </c>
    </row>
    <row r="3406" spans="11:19" x14ac:dyDescent="0.25">
      <c r="K3406" t="str">
        <f t="shared" si="53"/>
        <v/>
      </c>
      <c r="N34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06" t="e">
        <f>VLOOKUP(TableOMP[[#This Row],[Label]],TableAvg[],2,FALSE)</f>
        <v>#N/A</v>
      </c>
      <c r="P3406" t="e">
        <f>VLOOKUP(TableOMP[[#This Row],[Label]],TableAvg[],3,FALSE)</f>
        <v>#N/A</v>
      </c>
      <c r="Q3406" t="e">
        <f>TableOMP[[#This Row],[Avg]]-$U$2*TableOMP[[#This Row],[StdDev]]</f>
        <v>#N/A</v>
      </c>
      <c r="R3406" t="e">
        <f>TableOMP[[#This Row],[Avg]]+$U$2*TableOMP[[#This Row],[StdDev]]</f>
        <v>#N/A</v>
      </c>
      <c r="S3406" t="e">
        <f>IF(AND(TableOMP[[#This Row],[total_time]]&gt;=TableOMP[[#This Row],[Low]], TableOMP[[#This Row],[total_time]]&lt;=TableOMP[[#This Row],[High]]),1,0)</f>
        <v>#N/A</v>
      </c>
    </row>
    <row r="3407" spans="11:19" x14ac:dyDescent="0.25">
      <c r="K3407" t="str">
        <f t="shared" si="53"/>
        <v/>
      </c>
      <c r="N34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07" t="e">
        <f>VLOOKUP(TableOMP[[#This Row],[Label]],TableAvg[],2,FALSE)</f>
        <v>#N/A</v>
      </c>
      <c r="P3407" t="e">
        <f>VLOOKUP(TableOMP[[#This Row],[Label]],TableAvg[],3,FALSE)</f>
        <v>#N/A</v>
      </c>
      <c r="Q3407" t="e">
        <f>TableOMP[[#This Row],[Avg]]-$U$2*TableOMP[[#This Row],[StdDev]]</f>
        <v>#N/A</v>
      </c>
      <c r="R3407" t="e">
        <f>TableOMP[[#This Row],[Avg]]+$U$2*TableOMP[[#This Row],[StdDev]]</f>
        <v>#N/A</v>
      </c>
      <c r="S3407" t="e">
        <f>IF(AND(TableOMP[[#This Row],[total_time]]&gt;=TableOMP[[#This Row],[Low]], TableOMP[[#This Row],[total_time]]&lt;=TableOMP[[#This Row],[High]]),1,0)</f>
        <v>#N/A</v>
      </c>
    </row>
    <row r="3408" spans="11:19" x14ac:dyDescent="0.25">
      <c r="K3408" t="str">
        <f t="shared" si="53"/>
        <v/>
      </c>
      <c r="N34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08" t="e">
        <f>VLOOKUP(TableOMP[[#This Row],[Label]],TableAvg[],2,FALSE)</f>
        <v>#N/A</v>
      </c>
      <c r="P3408" t="e">
        <f>VLOOKUP(TableOMP[[#This Row],[Label]],TableAvg[],3,FALSE)</f>
        <v>#N/A</v>
      </c>
      <c r="Q3408" t="e">
        <f>TableOMP[[#This Row],[Avg]]-$U$2*TableOMP[[#This Row],[StdDev]]</f>
        <v>#N/A</v>
      </c>
      <c r="R3408" t="e">
        <f>TableOMP[[#This Row],[Avg]]+$U$2*TableOMP[[#This Row],[StdDev]]</f>
        <v>#N/A</v>
      </c>
      <c r="S3408" t="e">
        <f>IF(AND(TableOMP[[#This Row],[total_time]]&gt;=TableOMP[[#This Row],[Low]], TableOMP[[#This Row],[total_time]]&lt;=TableOMP[[#This Row],[High]]),1,0)</f>
        <v>#N/A</v>
      </c>
    </row>
    <row r="3409" spans="11:19" x14ac:dyDescent="0.25">
      <c r="K3409" t="str">
        <f t="shared" si="53"/>
        <v/>
      </c>
      <c r="N34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09" t="e">
        <f>VLOOKUP(TableOMP[[#This Row],[Label]],TableAvg[],2,FALSE)</f>
        <v>#N/A</v>
      </c>
      <c r="P3409" t="e">
        <f>VLOOKUP(TableOMP[[#This Row],[Label]],TableAvg[],3,FALSE)</f>
        <v>#N/A</v>
      </c>
      <c r="Q3409" t="e">
        <f>TableOMP[[#This Row],[Avg]]-$U$2*TableOMP[[#This Row],[StdDev]]</f>
        <v>#N/A</v>
      </c>
      <c r="R3409" t="e">
        <f>TableOMP[[#This Row],[Avg]]+$U$2*TableOMP[[#This Row],[StdDev]]</f>
        <v>#N/A</v>
      </c>
      <c r="S3409" t="e">
        <f>IF(AND(TableOMP[[#This Row],[total_time]]&gt;=TableOMP[[#This Row],[Low]], TableOMP[[#This Row],[total_time]]&lt;=TableOMP[[#This Row],[High]]),1,0)</f>
        <v>#N/A</v>
      </c>
    </row>
    <row r="3410" spans="11:19" x14ac:dyDescent="0.25">
      <c r="K3410" t="str">
        <f t="shared" si="53"/>
        <v/>
      </c>
      <c r="N34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10" t="e">
        <f>VLOOKUP(TableOMP[[#This Row],[Label]],TableAvg[],2,FALSE)</f>
        <v>#N/A</v>
      </c>
      <c r="P3410" t="e">
        <f>VLOOKUP(TableOMP[[#This Row],[Label]],TableAvg[],3,FALSE)</f>
        <v>#N/A</v>
      </c>
      <c r="Q3410" t="e">
        <f>TableOMP[[#This Row],[Avg]]-$U$2*TableOMP[[#This Row],[StdDev]]</f>
        <v>#N/A</v>
      </c>
      <c r="R3410" t="e">
        <f>TableOMP[[#This Row],[Avg]]+$U$2*TableOMP[[#This Row],[StdDev]]</f>
        <v>#N/A</v>
      </c>
      <c r="S3410" t="e">
        <f>IF(AND(TableOMP[[#This Row],[total_time]]&gt;=TableOMP[[#This Row],[Low]], TableOMP[[#This Row],[total_time]]&lt;=TableOMP[[#This Row],[High]]),1,0)</f>
        <v>#N/A</v>
      </c>
    </row>
    <row r="3411" spans="11:19" x14ac:dyDescent="0.25">
      <c r="K3411" t="str">
        <f t="shared" si="53"/>
        <v/>
      </c>
      <c r="N34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11" t="e">
        <f>VLOOKUP(TableOMP[[#This Row],[Label]],TableAvg[],2,FALSE)</f>
        <v>#N/A</v>
      </c>
      <c r="P3411" t="e">
        <f>VLOOKUP(TableOMP[[#This Row],[Label]],TableAvg[],3,FALSE)</f>
        <v>#N/A</v>
      </c>
      <c r="Q3411" t="e">
        <f>TableOMP[[#This Row],[Avg]]-$U$2*TableOMP[[#This Row],[StdDev]]</f>
        <v>#N/A</v>
      </c>
      <c r="R3411" t="e">
        <f>TableOMP[[#This Row],[Avg]]+$U$2*TableOMP[[#This Row],[StdDev]]</f>
        <v>#N/A</v>
      </c>
      <c r="S3411" t="e">
        <f>IF(AND(TableOMP[[#This Row],[total_time]]&gt;=TableOMP[[#This Row],[Low]], TableOMP[[#This Row],[total_time]]&lt;=TableOMP[[#This Row],[High]]),1,0)</f>
        <v>#N/A</v>
      </c>
    </row>
    <row r="3412" spans="11:19" x14ac:dyDescent="0.25">
      <c r="K3412" t="str">
        <f t="shared" si="53"/>
        <v/>
      </c>
      <c r="N34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12" t="e">
        <f>VLOOKUP(TableOMP[[#This Row],[Label]],TableAvg[],2,FALSE)</f>
        <v>#N/A</v>
      </c>
      <c r="P3412" t="e">
        <f>VLOOKUP(TableOMP[[#This Row],[Label]],TableAvg[],3,FALSE)</f>
        <v>#N/A</v>
      </c>
      <c r="Q3412" t="e">
        <f>TableOMP[[#This Row],[Avg]]-$U$2*TableOMP[[#This Row],[StdDev]]</f>
        <v>#N/A</v>
      </c>
      <c r="R3412" t="e">
        <f>TableOMP[[#This Row],[Avg]]+$U$2*TableOMP[[#This Row],[StdDev]]</f>
        <v>#N/A</v>
      </c>
      <c r="S3412" t="e">
        <f>IF(AND(TableOMP[[#This Row],[total_time]]&gt;=TableOMP[[#This Row],[Low]], TableOMP[[#This Row],[total_time]]&lt;=TableOMP[[#This Row],[High]]),1,0)</f>
        <v>#N/A</v>
      </c>
    </row>
    <row r="3413" spans="11:19" x14ac:dyDescent="0.25">
      <c r="K3413" t="str">
        <f t="shared" si="53"/>
        <v/>
      </c>
      <c r="N34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13" t="e">
        <f>VLOOKUP(TableOMP[[#This Row],[Label]],TableAvg[],2,FALSE)</f>
        <v>#N/A</v>
      </c>
      <c r="P3413" t="e">
        <f>VLOOKUP(TableOMP[[#This Row],[Label]],TableAvg[],3,FALSE)</f>
        <v>#N/A</v>
      </c>
      <c r="Q3413" t="e">
        <f>TableOMP[[#This Row],[Avg]]-$U$2*TableOMP[[#This Row],[StdDev]]</f>
        <v>#N/A</v>
      </c>
      <c r="R3413" t="e">
        <f>TableOMP[[#This Row],[Avg]]+$U$2*TableOMP[[#This Row],[StdDev]]</f>
        <v>#N/A</v>
      </c>
      <c r="S3413" t="e">
        <f>IF(AND(TableOMP[[#This Row],[total_time]]&gt;=TableOMP[[#This Row],[Low]], TableOMP[[#This Row],[total_time]]&lt;=TableOMP[[#This Row],[High]]),1,0)</f>
        <v>#N/A</v>
      </c>
    </row>
    <row r="3414" spans="11:19" x14ac:dyDescent="0.25">
      <c r="K3414" t="str">
        <f t="shared" si="53"/>
        <v/>
      </c>
      <c r="N34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14" t="e">
        <f>VLOOKUP(TableOMP[[#This Row],[Label]],TableAvg[],2,FALSE)</f>
        <v>#N/A</v>
      </c>
      <c r="P3414" t="e">
        <f>VLOOKUP(TableOMP[[#This Row],[Label]],TableAvg[],3,FALSE)</f>
        <v>#N/A</v>
      </c>
      <c r="Q3414" t="e">
        <f>TableOMP[[#This Row],[Avg]]-$U$2*TableOMP[[#This Row],[StdDev]]</f>
        <v>#N/A</v>
      </c>
      <c r="R3414" t="e">
        <f>TableOMP[[#This Row],[Avg]]+$U$2*TableOMP[[#This Row],[StdDev]]</f>
        <v>#N/A</v>
      </c>
      <c r="S3414" t="e">
        <f>IF(AND(TableOMP[[#This Row],[total_time]]&gt;=TableOMP[[#This Row],[Low]], TableOMP[[#This Row],[total_time]]&lt;=TableOMP[[#This Row],[High]]),1,0)</f>
        <v>#N/A</v>
      </c>
    </row>
    <row r="3415" spans="11:19" x14ac:dyDescent="0.25">
      <c r="K3415" t="str">
        <f t="shared" si="53"/>
        <v/>
      </c>
      <c r="N34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15" t="e">
        <f>VLOOKUP(TableOMP[[#This Row],[Label]],TableAvg[],2,FALSE)</f>
        <v>#N/A</v>
      </c>
      <c r="P3415" t="e">
        <f>VLOOKUP(TableOMP[[#This Row],[Label]],TableAvg[],3,FALSE)</f>
        <v>#N/A</v>
      </c>
      <c r="Q3415" t="e">
        <f>TableOMP[[#This Row],[Avg]]-$U$2*TableOMP[[#This Row],[StdDev]]</f>
        <v>#N/A</v>
      </c>
      <c r="R3415" t="e">
        <f>TableOMP[[#This Row],[Avg]]+$U$2*TableOMP[[#This Row],[StdDev]]</f>
        <v>#N/A</v>
      </c>
      <c r="S3415" t="e">
        <f>IF(AND(TableOMP[[#This Row],[total_time]]&gt;=TableOMP[[#This Row],[Low]], TableOMP[[#This Row],[total_time]]&lt;=TableOMP[[#This Row],[High]]),1,0)</f>
        <v>#N/A</v>
      </c>
    </row>
    <row r="3416" spans="11:19" x14ac:dyDescent="0.25">
      <c r="K3416" t="str">
        <f t="shared" si="53"/>
        <v/>
      </c>
      <c r="N34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16" t="e">
        <f>VLOOKUP(TableOMP[[#This Row],[Label]],TableAvg[],2,FALSE)</f>
        <v>#N/A</v>
      </c>
      <c r="P3416" t="e">
        <f>VLOOKUP(TableOMP[[#This Row],[Label]],TableAvg[],3,FALSE)</f>
        <v>#N/A</v>
      </c>
      <c r="Q3416" t="e">
        <f>TableOMP[[#This Row],[Avg]]-$U$2*TableOMP[[#This Row],[StdDev]]</f>
        <v>#N/A</v>
      </c>
      <c r="R3416" t="e">
        <f>TableOMP[[#This Row],[Avg]]+$U$2*TableOMP[[#This Row],[StdDev]]</f>
        <v>#N/A</v>
      </c>
      <c r="S3416" t="e">
        <f>IF(AND(TableOMP[[#This Row],[total_time]]&gt;=TableOMP[[#This Row],[Low]], TableOMP[[#This Row],[total_time]]&lt;=TableOMP[[#This Row],[High]]),1,0)</f>
        <v>#N/A</v>
      </c>
    </row>
    <row r="3417" spans="11:19" x14ac:dyDescent="0.25">
      <c r="K3417" t="str">
        <f t="shared" si="53"/>
        <v/>
      </c>
      <c r="N34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17" t="e">
        <f>VLOOKUP(TableOMP[[#This Row],[Label]],TableAvg[],2,FALSE)</f>
        <v>#N/A</v>
      </c>
      <c r="P3417" t="e">
        <f>VLOOKUP(TableOMP[[#This Row],[Label]],TableAvg[],3,FALSE)</f>
        <v>#N/A</v>
      </c>
      <c r="Q3417" t="e">
        <f>TableOMP[[#This Row],[Avg]]-$U$2*TableOMP[[#This Row],[StdDev]]</f>
        <v>#N/A</v>
      </c>
      <c r="R3417" t="e">
        <f>TableOMP[[#This Row],[Avg]]+$U$2*TableOMP[[#This Row],[StdDev]]</f>
        <v>#N/A</v>
      </c>
      <c r="S3417" t="e">
        <f>IF(AND(TableOMP[[#This Row],[total_time]]&gt;=TableOMP[[#This Row],[Low]], TableOMP[[#This Row],[total_time]]&lt;=TableOMP[[#This Row],[High]]),1,0)</f>
        <v>#N/A</v>
      </c>
    </row>
    <row r="3418" spans="11:19" x14ac:dyDescent="0.25">
      <c r="K3418" t="str">
        <f t="shared" si="53"/>
        <v/>
      </c>
      <c r="N34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18" t="e">
        <f>VLOOKUP(TableOMP[[#This Row],[Label]],TableAvg[],2,FALSE)</f>
        <v>#N/A</v>
      </c>
      <c r="P3418" t="e">
        <f>VLOOKUP(TableOMP[[#This Row],[Label]],TableAvg[],3,FALSE)</f>
        <v>#N/A</v>
      </c>
      <c r="Q3418" t="e">
        <f>TableOMP[[#This Row],[Avg]]-$U$2*TableOMP[[#This Row],[StdDev]]</f>
        <v>#N/A</v>
      </c>
      <c r="R3418" t="e">
        <f>TableOMP[[#This Row],[Avg]]+$U$2*TableOMP[[#This Row],[StdDev]]</f>
        <v>#N/A</v>
      </c>
      <c r="S3418" t="e">
        <f>IF(AND(TableOMP[[#This Row],[total_time]]&gt;=TableOMP[[#This Row],[Low]], TableOMP[[#This Row],[total_time]]&lt;=TableOMP[[#This Row],[High]]),1,0)</f>
        <v>#N/A</v>
      </c>
    </row>
    <row r="3419" spans="11:19" x14ac:dyDescent="0.25">
      <c r="K3419" t="str">
        <f t="shared" si="53"/>
        <v/>
      </c>
      <c r="N34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19" t="e">
        <f>VLOOKUP(TableOMP[[#This Row],[Label]],TableAvg[],2,FALSE)</f>
        <v>#N/A</v>
      </c>
      <c r="P3419" t="e">
        <f>VLOOKUP(TableOMP[[#This Row],[Label]],TableAvg[],3,FALSE)</f>
        <v>#N/A</v>
      </c>
      <c r="Q3419" t="e">
        <f>TableOMP[[#This Row],[Avg]]-$U$2*TableOMP[[#This Row],[StdDev]]</f>
        <v>#N/A</v>
      </c>
      <c r="R3419" t="e">
        <f>TableOMP[[#This Row],[Avg]]+$U$2*TableOMP[[#This Row],[StdDev]]</f>
        <v>#N/A</v>
      </c>
      <c r="S3419" t="e">
        <f>IF(AND(TableOMP[[#This Row],[total_time]]&gt;=TableOMP[[#This Row],[Low]], TableOMP[[#This Row],[total_time]]&lt;=TableOMP[[#This Row],[High]]),1,0)</f>
        <v>#N/A</v>
      </c>
    </row>
    <row r="3420" spans="11:19" x14ac:dyDescent="0.25">
      <c r="K3420" t="str">
        <f t="shared" si="53"/>
        <v/>
      </c>
      <c r="N34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20" t="e">
        <f>VLOOKUP(TableOMP[[#This Row],[Label]],TableAvg[],2,FALSE)</f>
        <v>#N/A</v>
      </c>
      <c r="P3420" t="e">
        <f>VLOOKUP(TableOMP[[#This Row],[Label]],TableAvg[],3,FALSE)</f>
        <v>#N/A</v>
      </c>
      <c r="Q3420" t="e">
        <f>TableOMP[[#This Row],[Avg]]-$U$2*TableOMP[[#This Row],[StdDev]]</f>
        <v>#N/A</v>
      </c>
      <c r="R3420" t="e">
        <f>TableOMP[[#This Row],[Avg]]+$U$2*TableOMP[[#This Row],[StdDev]]</f>
        <v>#N/A</v>
      </c>
      <c r="S3420" t="e">
        <f>IF(AND(TableOMP[[#This Row],[total_time]]&gt;=TableOMP[[#This Row],[Low]], TableOMP[[#This Row],[total_time]]&lt;=TableOMP[[#This Row],[High]]),1,0)</f>
        <v>#N/A</v>
      </c>
    </row>
    <row r="3421" spans="11:19" x14ac:dyDescent="0.25">
      <c r="K3421" t="str">
        <f t="shared" si="53"/>
        <v/>
      </c>
      <c r="N34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21" t="e">
        <f>VLOOKUP(TableOMP[[#This Row],[Label]],TableAvg[],2,FALSE)</f>
        <v>#N/A</v>
      </c>
      <c r="P3421" t="e">
        <f>VLOOKUP(TableOMP[[#This Row],[Label]],TableAvg[],3,FALSE)</f>
        <v>#N/A</v>
      </c>
      <c r="Q3421" t="e">
        <f>TableOMP[[#This Row],[Avg]]-$U$2*TableOMP[[#This Row],[StdDev]]</f>
        <v>#N/A</v>
      </c>
      <c r="R3421" t="e">
        <f>TableOMP[[#This Row],[Avg]]+$U$2*TableOMP[[#This Row],[StdDev]]</f>
        <v>#N/A</v>
      </c>
      <c r="S3421" t="e">
        <f>IF(AND(TableOMP[[#This Row],[total_time]]&gt;=TableOMP[[#This Row],[Low]], TableOMP[[#This Row],[total_time]]&lt;=TableOMP[[#This Row],[High]]),1,0)</f>
        <v>#N/A</v>
      </c>
    </row>
    <row r="3422" spans="11:19" x14ac:dyDescent="0.25">
      <c r="K3422" t="str">
        <f t="shared" si="53"/>
        <v/>
      </c>
      <c r="N34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22" t="e">
        <f>VLOOKUP(TableOMP[[#This Row],[Label]],TableAvg[],2,FALSE)</f>
        <v>#N/A</v>
      </c>
      <c r="P3422" t="e">
        <f>VLOOKUP(TableOMP[[#This Row],[Label]],TableAvg[],3,FALSE)</f>
        <v>#N/A</v>
      </c>
      <c r="Q3422" t="e">
        <f>TableOMP[[#This Row],[Avg]]-$U$2*TableOMP[[#This Row],[StdDev]]</f>
        <v>#N/A</v>
      </c>
      <c r="R3422" t="e">
        <f>TableOMP[[#This Row],[Avg]]+$U$2*TableOMP[[#This Row],[StdDev]]</f>
        <v>#N/A</v>
      </c>
      <c r="S3422" t="e">
        <f>IF(AND(TableOMP[[#This Row],[total_time]]&gt;=TableOMP[[#This Row],[Low]], TableOMP[[#This Row],[total_time]]&lt;=TableOMP[[#This Row],[High]]),1,0)</f>
        <v>#N/A</v>
      </c>
    </row>
    <row r="3423" spans="11:19" x14ac:dyDescent="0.25">
      <c r="K3423" t="str">
        <f t="shared" si="53"/>
        <v/>
      </c>
      <c r="N34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23" t="e">
        <f>VLOOKUP(TableOMP[[#This Row],[Label]],TableAvg[],2,FALSE)</f>
        <v>#N/A</v>
      </c>
      <c r="P3423" t="e">
        <f>VLOOKUP(TableOMP[[#This Row],[Label]],TableAvg[],3,FALSE)</f>
        <v>#N/A</v>
      </c>
      <c r="Q3423" t="e">
        <f>TableOMP[[#This Row],[Avg]]-$U$2*TableOMP[[#This Row],[StdDev]]</f>
        <v>#N/A</v>
      </c>
      <c r="R3423" t="e">
        <f>TableOMP[[#This Row],[Avg]]+$U$2*TableOMP[[#This Row],[StdDev]]</f>
        <v>#N/A</v>
      </c>
      <c r="S3423" t="e">
        <f>IF(AND(TableOMP[[#This Row],[total_time]]&gt;=TableOMP[[#This Row],[Low]], TableOMP[[#This Row],[total_time]]&lt;=TableOMP[[#This Row],[High]]),1,0)</f>
        <v>#N/A</v>
      </c>
    </row>
    <row r="3424" spans="11:19" x14ac:dyDescent="0.25">
      <c r="K3424" t="str">
        <f t="shared" si="53"/>
        <v/>
      </c>
      <c r="N34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24" t="e">
        <f>VLOOKUP(TableOMP[[#This Row],[Label]],TableAvg[],2,FALSE)</f>
        <v>#N/A</v>
      </c>
      <c r="P3424" t="e">
        <f>VLOOKUP(TableOMP[[#This Row],[Label]],TableAvg[],3,FALSE)</f>
        <v>#N/A</v>
      </c>
      <c r="Q3424" t="e">
        <f>TableOMP[[#This Row],[Avg]]-$U$2*TableOMP[[#This Row],[StdDev]]</f>
        <v>#N/A</v>
      </c>
      <c r="R3424" t="e">
        <f>TableOMP[[#This Row],[Avg]]+$U$2*TableOMP[[#This Row],[StdDev]]</f>
        <v>#N/A</v>
      </c>
      <c r="S3424" t="e">
        <f>IF(AND(TableOMP[[#This Row],[total_time]]&gt;=TableOMP[[#This Row],[Low]], TableOMP[[#This Row],[total_time]]&lt;=TableOMP[[#This Row],[High]]),1,0)</f>
        <v>#N/A</v>
      </c>
    </row>
    <row r="3425" spans="11:19" x14ac:dyDescent="0.25">
      <c r="K3425" t="str">
        <f t="shared" si="53"/>
        <v/>
      </c>
      <c r="N34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25" t="e">
        <f>VLOOKUP(TableOMP[[#This Row],[Label]],TableAvg[],2,FALSE)</f>
        <v>#N/A</v>
      </c>
      <c r="P3425" t="e">
        <f>VLOOKUP(TableOMP[[#This Row],[Label]],TableAvg[],3,FALSE)</f>
        <v>#N/A</v>
      </c>
      <c r="Q3425" t="e">
        <f>TableOMP[[#This Row],[Avg]]-$U$2*TableOMP[[#This Row],[StdDev]]</f>
        <v>#N/A</v>
      </c>
      <c r="R3425" t="e">
        <f>TableOMP[[#This Row],[Avg]]+$U$2*TableOMP[[#This Row],[StdDev]]</f>
        <v>#N/A</v>
      </c>
      <c r="S3425" t="e">
        <f>IF(AND(TableOMP[[#This Row],[total_time]]&gt;=TableOMP[[#This Row],[Low]], TableOMP[[#This Row],[total_time]]&lt;=TableOMP[[#This Row],[High]]),1,0)</f>
        <v>#N/A</v>
      </c>
    </row>
    <row r="3426" spans="11:19" x14ac:dyDescent="0.25">
      <c r="K3426" t="str">
        <f t="shared" si="53"/>
        <v/>
      </c>
      <c r="N34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26" t="e">
        <f>VLOOKUP(TableOMP[[#This Row],[Label]],TableAvg[],2,FALSE)</f>
        <v>#N/A</v>
      </c>
      <c r="P3426" t="e">
        <f>VLOOKUP(TableOMP[[#This Row],[Label]],TableAvg[],3,FALSE)</f>
        <v>#N/A</v>
      </c>
      <c r="Q3426" t="e">
        <f>TableOMP[[#This Row],[Avg]]-$U$2*TableOMP[[#This Row],[StdDev]]</f>
        <v>#N/A</v>
      </c>
      <c r="R3426" t="e">
        <f>TableOMP[[#This Row],[Avg]]+$U$2*TableOMP[[#This Row],[StdDev]]</f>
        <v>#N/A</v>
      </c>
      <c r="S3426" t="e">
        <f>IF(AND(TableOMP[[#This Row],[total_time]]&gt;=TableOMP[[#This Row],[Low]], TableOMP[[#This Row],[total_time]]&lt;=TableOMP[[#This Row],[High]]),1,0)</f>
        <v>#N/A</v>
      </c>
    </row>
    <row r="3427" spans="11:19" x14ac:dyDescent="0.25">
      <c r="K3427" t="str">
        <f t="shared" si="53"/>
        <v/>
      </c>
      <c r="N34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27" t="e">
        <f>VLOOKUP(TableOMP[[#This Row],[Label]],TableAvg[],2,FALSE)</f>
        <v>#N/A</v>
      </c>
      <c r="P3427" t="e">
        <f>VLOOKUP(TableOMP[[#This Row],[Label]],TableAvg[],3,FALSE)</f>
        <v>#N/A</v>
      </c>
      <c r="Q3427" t="e">
        <f>TableOMP[[#This Row],[Avg]]-$U$2*TableOMP[[#This Row],[StdDev]]</f>
        <v>#N/A</v>
      </c>
      <c r="R3427" t="e">
        <f>TableOMP[[#This Row],[Avg]]+$U$2*TableOMP[[#This Row],[StdDev]]</f>
        <v>#N/A</v>
      </c>
      <c r="S3427" t="e">
        <f>IF(AND(TableOMP[[#This Row],[total_time]]&gt;=TableOMP[[#This Row],[Low]], TableOMP[[#This Row],[total_time]]&lt;=TableOMP[[#This Row],[High]]),1,0)</f>
        <v>#N/A</v>
      </c>
    </row>
    <row r="3428" spans="11:19" x14ac:dyDescent="0.25">
      <c r="K3428" t="str">
        <f t="shared" si="53"/>
        <v/>
      </c>
      <c r="N34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28" t="e">
        <f>VLOOKUP(TableOMP[[#This Row],[Label]],TableAvg[],2,FALSE)</f>
        <v>#N/A</v>
      </c>
      <c r="P3428" t="e">
        <f>VLOOKUP(TableOMP[[#This Row],[Label]],TableAvg[],3,FALSE)</f>
        <v>#N/A</v>
      </c>
      <c r="Q3428" t="e">
        <f>TableOMP[[#This Row],[Avg]]-$U$2*TableOMP[[#This Row],[StdDev]]</f>
        <v>#N/A</v>
      </c>
      <c r="R3428" t="e">
        <f>TableOMP[[#This Row],[Avg]]+$U$2*TableOMP[[#This Row],[StdDev]]</f>
        <v>#N/A</v>
      </c>
      <c r="S3428" t="e">
        <f>IF(AND(TableOMP[[#This Row],[total_time]]&gt;=TableOMP[[#This Row],[Low]], TableOMP[[#This Row],[total_time]]&lt;=TableOMP[[#This Row],[High]]),1,0)</f>
        <v>#N/A</v>
      </c>
    </row>
    <row r="3429" spans="11:19" x14ac:dyDescent="0.25">
      <c r="K3429" t="str">
        <f t="shared" si="53"/>
        <v/>
      </c>
      <c r="N34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29" t="e">
        <f>VLOOKUP(TableOMP[[#This Row],[Label]],TableAvg[],2,FALSE)</f>
        <v>#N/A</v>
      </c>
      <c r="P3429" t="e">
        <f>VLOOKUP(TableOMP[[#This Row],[Label]],TableAvg[],3,FALSE)</f>
        <v>#N/A</v>
      </c>
      <c r="Q3429" t="e">
        <f>TableOMP[[#This Row],[Avg]]-$U$2*TableOMP[[#This Row],[StdDev]]</f>
        <v>#N/A</v>
      </c>
      <c r="R3429" t="e">
        <f>TableOMP[[#This Row],[Avg]]+$U$2*TableOMP[[#This Row],[StdDev]]</f>
        <v>#N/A</v>
      </c>
      <c r="S3429" t="e">
        <f>IF(AND(TableOMP[[#This Row],[total_time]]&gt;=TableOMP[[#This Row],[Low]], TableOMP[[#This Row],[total_time]]&lt;=TableOMP[[#This Row],[High]]),1,0)</f>
        <v>#N/A</v>
      </c>
    </row>
    <row r="3430" spans="11:19" x14ac:dyDescent="0.25">
      <c r="K3430" t="str">
        <f t="shared" si="53"/>
        <v/>
      </c>
      <c r="N34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30" t="e">
        <f>VLOOKUP(TableOMP[[#This Row],[Label]],TableAvg[],2,FALSE)</f>
        <v>#N/A</v>
      </c>
      <c r="P3430" t="e">
        <f>VLOOKUP(TableOMP[[#This Row],[Label]],TableAvg[],3,FALSE)</f>
        <v>#N/A</v>
      </c>
      <c r="Q3430" t="e">
        <f>TableOMP[[#This Row],[Avg]]-$U$2*TableOMP[[#This Row],[StdDev]]</f>
        <v>#N/A</v>
      </c>
      <c r="R3430" t="e">
        <f>TableOMP[[#This Row],[Avg]]+$U$2*TableOMP[[#This Row],[StdDev]]</f>
        <v>#N/A</v>
      </c>
      <c r="S3430" t="e">
        <f>IF(AND(TableOMP[[#This Row],[total_time]]&gt;=TableOMP[[#This Row],[Low]], TableOMP[[#This Row],[total_time]]&lt;=TableOMP[[#This Row],[High]]),1,0)</f>
        <v>#N/A</v>
      </c>
    </row>
    <row r="3431" spans="11:19" x14ac:dyDescent="0.25">
      <c r="K3431" t="str">
        <f t="shared" si="53"/>
        <v/>
      </c>
      <c r="N34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31" t="e">
        <f>VLOOKUP(TableOMP[[#This Row],[Label]],TableAvg[],2,FALSE)</f>
        <v>#N/A</v>
      </c>
      <c r="P3431" t="e">
        <f>VLOOKUP(TableOMP[[#This Row],[Label]],TableAvg[],3,FALSE)</f>
        <v>#N/A</v>
      </c>
      <c r="Q3431" t="e">
        <f>TableOMP[[#This Row],[Avg]]-$U$2*TableOMP[[#This Row],[StdDev]]</f>
        <v>#N/A</v>
      </c>
      <c r="R3431" t="e">
        <f>TableOMP[[#This Row],[Avg]]+$U$2*TableOMP[[#This Row],[StdDev]]</f>
        <v>#N/A</v>
      </c>
      <c r="S3431" t="e">
        <f>IF(AND(TableOMP[[#This Row],[total_time]]&gt;=TableOMP[[#This Row],[Low]], TableOMP[[#This Row],[total_time]]&lt;=TableOMP[[#This Row],[High]]),1,0)</f>
        <v>#N/A</v>
      </c>
    </row>
    <row r="3432" spans="11:19" x14ac:dyDescent="0.25">
      <c r="K3432" t="str">
        <f t="shared" si="53"/>
        <v/>
      </c>
      <c r="N34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32" t="e">
        <f>VLOOKUP(TableOMP[[#This Row],[Label]],TableAvg[],2,FALSE)</f>
        <v>#N/A</v>
      </c>
      <c r="P3432" t="e">
        <f>VLOOKUP(TableOMP[[#This Row],[Label]],TableAvg[],3,FALSE)</f>
        <v>#N/A</v>
      </c>
      <c r="Q3432" t="e">
        <f>TableOMP[[#This Row],[Avg]]-$U$2*TableOMP[[#This Row],[StdDev]]</f>
        <v>#N/A</v>
      </c>
      <c r="R3432" t="e">
        <f>TableOMP[[#This Row],[Avg]]+$U$2*TableOMP[[#This Row],[StdDev]]</f>
        <v>#N/A</v>
      </c>
      <c r="S3432" t="e">
        <f>IF(AND(TableOMP[[#This Row],[total_time]]&gt;=TableOMP[[#This Row],[Low]], TableOMP[[#This Row],[total_time]]&lt;=TableOMP[[#This Row],[High]]),1,0)</f>
        <v>#N/A</v>
      </c>
    </row>
    <row r="3433" spans="11:19" x14ac:dyDescent="0.25">
      <c r="K3433" t="str">
        <f t="shared" si="53"/>
        <v/>
      </c>
      <c r="N34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33" t="e">
        <f>VLOOKUP(TableOMP[[#This Row],[Label]],TableAvg[],2,FALSE)</f>
        <v>#N/A</v>
      </c>
      <c r="P3433" t="e">
        <f>VLOOKUP(TableOMP[[#This Row],[Label]],TableAvg[],3,FALSE)</f>
        <v>#N/A</v>
      </c>
      <c r="Q3433" t="e">
        <f>TableOMP[[#This Row],[Avg]]-$U$2*TableOMP[[#This Row],[StdDev]]</f>
        <v>#N/A</v>
      </c>
      <c r="R3433" t="e">
        <f>TableOMP[[#This Row],[Avg]]+$U$2*TableOMP[[#This Row],[StdDev]]</f>
        <v>#N/A</v>
      </c>
      <c r="S3433" t="e">
        <f>IF(AND(TableOMP[[#This Row],[total_time]]&gt;=TableOMP[[#This Row],[Low]], TableOMP[[#This Row],[total_time]]&lt;=TableOMP[[#This Row],[High]]),1,0)</f>
        <v>#N/A</v>
      </c>
    </row>
    <row r="3434" spans="11:19" x14ac:dyDescent="0.25">
      <c r="K3434" t="str">
        <f t="shared" si="53"/>
        <v/>
      </c>
      <c r="N34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34" t="e">
        <f>VLOOKUP(TableOMP[[#This Row],[Label]],TableAvg[],2,FALSE)</f>
        <v>#N/A</v>
      </c>
      <c r="P3434" t="e">
        <f>VLOOKUP(TableOMP[[#This Row],[Label]],TableAvg[],3,FALSE)</f>
        <v>#N/A</v>
      </c>
      <c r="Q3434" t="e">
        <f>TableOMP[[#This Row],[Avg]]-$U$2*TableOMP[[#This Row],[StdDev]]</f>
        <v>#N/A</v>
      </c>
      <c r="R3434" t="e">
        <f>TableOMP[[#This Row],[Avg]]+$U$2*TableOMP[[#This Row],[StdDev]]</f>
        <v>#N/A</v>
      </c>
      <c r="S3434" t="e">
        <f>IF(AND(TableOMP[[#This Row],[total_time]]&gt;=TableOMP[[#This Row],[Low]], TableOMP[[#This Row],[total_time]]&lt;=TableOMP[[#This Row],[High]]),1,0)</f>
        <v>#N/A</v>
      </c>
    </row>
    <row r="3435" spans="11:19" x14ac:dyDescent="0.25">
      <c r="K3435" t="str">
        <f t="shared" si="53"/>
        <v/>
      </c>
      <c r="N34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35" t="e">
        <f>VLOOKUP(TableOMP[[#This Row],[Label]],TableAvg[],2,FALSE)</f>
        <v>#N/A</v>
      </c>
      <c r="P3435" t="e">
        <f>VLOOKUP(TableOMP[[#This Row],[Label]],TableAvg[],3,FALSE)</f>
        <v>#N/A</v>
      </c>
      <c r="Q3435" t="e">
        <f>TableOMP[[#This Row],[Avg]]-$U$2*TableOMP[[#This Row],[StdDev]]</f>
        <v>#N/A</v>
      </c>
      <c r="R3435" t="e">
        <f>TableOMP[[#This Row],[Avg]]+$U$2*TableOMP[[#This Row],[StdDev]]</f>
        <v>#N/A</v>
      </c>
      <c r="S3435" t="e">
        <f>IF(AND(TableOMP[[#This Row],[total_time]]&gt;=TableOMP[[#This Row],[Low]], TableOMP[[#This Row],[total_time]]&lt;=TableOMP[[#This Row],[High]]),1,0)</f>
        <v>#N/A</v>
      </c>
    </row>
    <row r="3436" spans="11:19" x14ac:dyDescent="0.25">
      <c r="K3436" t="str">
        <f t="shared" si="53"/>
        <v/>
      </c>
      <c r="N34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36" t="e">
        <f>VLOOKUP(TableOMP[[#This Row],[Label]],TableAvg[],2,FALSE)</f>
        <v>#N/A</v>
      </c>
      <c r="P3436" t="e">
        <f>VLOOKUP(TableOMP[[#This Row],[Label]],TableAvg[],3,FALSE)</f>
        <v>#N/A</v>
      </c>
      <c r="Q3436" t="e">
        <f>TableOMP[[#This Row],[Avg]]-$U$2*TableOMP[[#This Row],[StdDev]]</f>
        <v>#N/A</v>
      </c>
      <c r="R3436" t="e">
        <f>TableOMP[[#This Row],[Avg]]+$U$2*TableOMP[[#This Row],[StdDev]]</f>
        <v>#N/A</v>
      </c>
      <c r="S3436" t="e">
        <f>IF(AND(TableOMP[[#This Row],[total_time]]&gt;=TableOMP[[#This Row],[Low]], TableOMP[[#This Row],[total_time]]&lt;=TableOMP[[#This Row],[High]]),1,0)</f>
        <v>#N/A</v>
      </c>
    </row>
    <row r="3437" spans="11:19" x14ac:dyDescent="0.25">
      <c r="K3437" t="str">
        <f t="shared" si="53"/>
        <v/>
      </c>
      <c r="N34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37" t="e">
        <f>VLOOKUP(TableOMP[[#This Row],[Label]],TableAvg[],2,FALSE)</f>
        <v>#N/A</v>
      </c>
      <c r="P3437" t="e">
        <f>VLOOKUP(TableOMP[[#This Row],[Label]],TableAvg[],3,FALSE)</f>
        <v>#N/A</v>
      </c>
      <c r="Q3437" t="e">
        <f>TableOMP[[#This Row],[Avg]]-$U$2*TableOMP[[#This Row],[StdDev]]</f>
        <v>#N/A</v>
      </c>
      <c r="R3437" t="e">
        <f>TableOMP[[#This Row],[Avg]]+$U$2*TableOMP[[#This Row],[StdDev]]</f>
        <v>#N/A</v>
      </c>
      <c r="S3437" t="e">
        <f>IF(AND(TableOMP[[#This Row],[total_time]]&gt;=TableOMP[[#This Row],[Low]], TableOMP[[#This Row],[total_time]]&lt;=TableOMP[[#This Row],[High]]),1,0)</f>
        <v>#N/A</v>
      </c>
    </row>
    <row r="3438" spans="11:19" x14ac:dyDescent="0.25">
      <c r="K3438" t="str">
        <f t="shared" si="53"/>
        <v/>
      </c>
      <c r="N34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38" t="e">
        <f>VLOOKUP(TableOMP[[#This Row],[Label]],TableAvg[],2,FALSE)</f>
        <v>#N/A</v>
      </c>
      <c r="P3438" t="e">
        <f>VLOOKUP(TableOMP[[#This Row],[Label]],TableAvg[],3,FALSE)</f>
        <v>#N/A</v>
      </c>
      <c r="Q3438" t="e">
        <f>TableOMP[[#This Row],[Avg]]-$U$2*TableOMP[[#This Row],[StdDev]]</f>
        <v>#N/A</v>
      </c>
      <c r="R3438" t="e">
        <f>TableOMP[[#This Row],[Avg]]+$U$2*TableOMP[[#This Row],[StdDev]]</f>
        <v>#N/A</v>
      </c>
      <c r="S3438" t="e">
        <f>IF(AND(TableOMP[[#This Row],[total_time]]&gt;=TableOMP[[#This Row],[Low]], TableOMP[[#This Row],[total_time]]&lt;=TableOMP[[#This Row],[High]]),1,0)</f>
        <v>#N/A</v>
      </c>
    </row>
    <row r="3439" spans="11:19" x14ac:dyDescent="0.25">
      <c r="K3439" t="str">
        <f t="shared" si="53"/>
        <v/>
      </c>
      <c r="N34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39" t="e">
        <f>VLOOKUP(TableOMP[[#This Row],[Label]],TableAvg[],2,FALSE)</f>
        <v>#N/A</v>
      </c>
      <c r="P3439" t="e">
        <f>VLOOKUP(TableOMP[[#This Row],[Label]],TableAvg[],3,FALSE)</f>
        <v>#N/A</v>
      </c>
      <c r="Q3439" t="e">
        <f>TableOMP[[#This Row],[Avg]]-$U$2*TableOMP[[#This Row],[StdDev]]</f>
        <v>#N/A</v>
      </c>
      <c r="R3439" t="e">
        <f>TableOMP[[#This Row],[Avg]]+$U$2*TableOMP[[#This Row],[StdDev]]</f>
        <v>#N/A</v>
      </c>
      <c r="S3439" t="e">
        <f>IF(AND(TableOMP[[#This Row],[total_time]]&gt;=TableOMP[[#This Row],[Low]], TableOMP[[#This Row],[total_time]]&lt;=TableOMP[[#This Row],[High]]),1,0)</f>
        <v>#N/A</v>
      </c>
    </row>
    <row r="3440" spans="11:19" x14ac:dyDescent="0.25">
      <c r="K3440" t="str">
        <f t="shared" si="53"/>
        <v/>
      </c>
      <c r="N34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40" t="e">
        <f>VLOOKUP(TableOMP[[#This Row],[Label]],TableAvg[],2,FALSE)</f>
        <v>#N/A</v>
      </c>
      <c r="P3440" t="e">
        <f>VLOOKUP(TableOMP[[#This Row],[Label]],TableAvg[],3,FALSE)</f>
        <v>#N/A</v>
      </c>
      <c r="Q3440" t="e">
        <f>TableOMP[[#This Row],[Avg]]-$U$2*TableOMP[[#This Row],[StdDev]]</f>
        <v>#N/A</v>
      </c>
      <c r="R3440" t="e">
        <f>TableOMP[[#This Row],[Avg]]+$U$2*TableOMP[[#This Row],[StdDev]]</f>
        <v>#N/A</v>
      </c>
      <c r="S3440" t="e">
        <f>IF(AND(TableOMP[[#This Row],[total_time]]&gt;=TableOMP[[#This Row],[Low]], TableOMP[[#This Row],[total_time]]&lt;=TableOMP[[#This Row],[High]]),1,0)</f>
        <v>#N/A</v>
      </c>
    </row>
    <row r="3441" spans="11:19" x14ac:dyDescent="0.25">
      <c r="K3441" t="str">
        <f t="shared" si="53"/>
        <v/>
      </c>
      <c r="N34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41" t="e">
        <f>VLOOKUP(TableOMP[[#This Row],[Label]],TableAvg[],2,FALSE)</f>
        <v>#N/A</v>
      </c>
      <c r="P3441" t="e">
        <f>VLOOKUP(TableOMP[[#This Row],[Label]],TableAvg[],3,FALSE)</f>
        <v>#N/A</v>
      </c>
      <c r="Q3441" t="e">
        <f>TableOMP[[#This Row],[Avg]]-$U$2*TableOMP[[#This Row],[StdDev]]</f>
        <v>#N/A</v>
      </c>
      <c r="R3441" t="e">
        <f>TableOMP[[#This Row],[Avg]]+$U$2*TableOMP[[#This Row],[StdDev]]</f>
        <v>#N/A</v>
      </c>
      <c r="S3441" t="e">
        <f>IF(AND(TableOMP[[#This Row],[total_time]]&gt;=TableOMP[[#This Row],[Low]], TableOMP[[#This Row],[total_time]]&lt;=TableOMP[[#This Row],[High]]),1,0)</f>
        <v>#N/A</v>
      </c>
    </row>
    <row r="3442" spans="11:19" x14ac:dyDescent="0.25">
      <c r="K3442" t="str">
        <f t="shared" si="53"/>
        <v/>
      </c>
      <c r="N34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42" t="e">
        <f>VLOOKUP(TableOMP[[#This Row],[Label]],TableAvg[],2,FALSE)</f>
        <v>#N/A</v>
      </c>
      <c r="P3442" t="e">
        <f>VLOOKUP(TableOMP[[#This Row],[Label]],TableAvg[],3,FALSE)</f>
        <v>#N/A</v>
      </c>
      <c r="Q3442" t="e">
        <f>TableOMP[[#This Row],[Avg]]-$U$2*TableOMP[[#This Row],[StdDev]]</f>
        <v>#N/A</v>
      </c>
      <c r="R3442" t="e">
        <f>TableOMP[[#This Row],[Avg]]+$U$2*TableOMP[[#This Row],[StdDev]]</f>
        <v>#N/A</v>
      </c>
      <c r="S3442" t="e">
        <f>IF(AND(TableOMP[[#This Row],[total_time]]&gt;=TableOMP[[#This Row],[Low]], TableOMP[[#This Row],[total_time]]&lt;=TableOMP[[#This Row],[High]]),1,0)</f>
        <v>#N/A</v>
      </c>
    </row>
    <row r="3443" spans="11:19" x14ac:dyDescent="0.25">
      <c r="K3443" t="str">
        <f t="shared" si="53"/>
        <v/>
      </c>
      <c r="N34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43" t="e">
        <f>VLOOKUP(TableOMP[[#This Row],[Label]],TableAvg[],2,FALSE)</f>
        <v>#N/A</v>
      </c>
      <c r="P3443" t="e">
        <f>VLOOKUP(TableOMP[[#This Row],[Label]],TableAvg[],3,FALSE)</f>
        <v>#N/A</v>
      </c>
      <c r="Q3443" t="e">
        <f>TableOMP[[#This Row],[Avg]]-$U$2*TableOMP[[#This Row],[StdDev]]</f>
        <v>#N/A</v>
      </c>
      <c r="R3443" t="e">
        <f>TableOMP[[#This Row],[Avg]]+$U$2*TableOMP[[#This Row],[StdDev]]</f>
        <v>#N/A</v>
      </c>
      <c r="S3443" t="e">
        <f>IF(AND(TableOMP[[#This Row],[total_time]]&gt;=TableOMP[[#This Row],[Low]], TableOMP[[#This Row],[total_time]]&lt;=TableOMP[[#This Row],[High]]),1,0)</f>
        <v>#N/A</v>
      </c>
    </row>
    <row r="3444" spans="11:19" x14ac:dyDescent="0.25">
      <c r="K3444" t="str">
        <f t="shared" si="53"/>
        <v/>
      </c>
      <c r="N34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44" t="e">
        <f>VLOOKUP(TableOMP[[#This Row],[Label]],TableAvg[],2,FALSE)</f>
        <v>#N/A</v>
      </c>
      <c r="P3444" t="e">
        <f>VLOOKUP(TableOMP[[#This Row],[Label]],TableAvg[],3,FALSE)</f>
        <v>#N/A</v>
      </c>
      <c r="Q3444" t="e">
        <f>TableOMP[[#This Row],[Avg]]-$U$2*TableOMP[[#This Row],[StdDev]]</f>
        <v>#N/A</v>
      </c>
      <c r="R3444" t="e">
        <f>TableOMP[[#This Row],[Avg]]+$U$2*TableOMP[[#This Row],[StdDev]]</f>
        <v>#N/A</v>
      </c>
      <c r="S3444" t="e">
        <f>IF(AND(TableOMP[[#This Row],[total_time]]&gt;=TableOMP[[#This Row],[Low]], TableOMP[[#This Row],[total_time]]&lt;=TableOMP[[#This Row],[High]]),1,0)</f>
        <v>#N/A</v>
      </c>
    </row>
    <row r="3445" spans="11:19" x14ac:dyDescent="0.25">
      <c r="K3445" t="str">
        <f t="shared" si="53"/>
        <v/>
      </c>
      <c r="N34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45" t="e">
        <f>VLOOKUP(TableOMP[[#This Row],[Label]],TableAvg[],2,FALSE)</f>
        <v>#N/A</v>
      </c>
      <c r="P3445" t="e">
        <f>VLOOKUP(TableOMP[[#This Row],[Label]],TableAvg[],3,FALSE)</f>
        <v>#N/A</v>
      </c>
      <c r="Q3445" t="e">
        <f>TableOMP[[#This Row],[Avg]]-$U$2*TableOMP[[#This Row],[StdDev]]</f>
        <v>#N/A</v>
      </c>
      <c r="R3445" t="e">
        <f>TableOMP[[#This Row],[Avg]]+$U$2*TableOMP[[#This Row],[StdDev]]</f>
        <v>#N/A</v>
      </c>
      <c r="S3445" t="e">
        <f>IF(AND(TableOMP[[#This Row],[total_time]]&gt;=TableOMP[[#This Row],[Low]], TableOMP[[#This Row],[total_time]]&lt;=TableOMP[[#This Row],[High]]),1,0)</f>
        <v>#N/A</v>
      </c>
    </row>
    <row r="3446" spans="11:19" x14ac:dyDescent="0.25">
      <c r="K3446" t="str">
        <f t="shared" si="53"/>
        <v/>
      </c>
      <c r="N34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46" t="e">
        <f>VLOOKUP(TableOMP[[#This Row],[Label]],TableAvg[],2,FALSE)</f>
        <v>#N/A</v>
      </c>
      <c r="P3446" t="e">
        <f>VLOOKUP(TableOMP[[#This Row],[Label]],TableAvg[],3,FALSE)</f>
        <v>#N/A</v>
      </c>
      <c r="Q3446" t="e">
        <f>TableOMP[[#This Row],[Avg]]-$U$2*TableOMP[[#This Row],[StdDev]]</f>
        <v>#N/A</v>
      </c>
      <c r="R3446" t="e">
        <f>TableOMP[[#This Row],[Avg]]+$U$2*TableOMP[[#This Row],[StdDev]]</f>
        <v>#N/A</v>
      </c>
      <c r="S3446" t="e">
        <f>IF(AND(TableOMP[[#This Row],[total_time]]&gt;=TableOMP[[#This Row],[Low]], TableOMP[[#This Row],[total_time]]&lt;=TableOMP[[#This Row],[High]]),1,0)</f>
        <v>#N/A</v>
      </c>
    </row>
    <row r="3447" spans="11:19" x14ac:dyDescent="0.25">
      <c r="K3447" t="str">
        <f t="shared" si="53"/>
        <v/>
      </c>
      <c r="N34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47" t="e">
        <f>VLOOKUP(TableOMP[[#This Row],[Label]],TableAvg[],2,FALSE)</f>
        <v>#N/A</v>
      </c>
      <c r="P3447" t="e">
        <f>VLOOKUP(TableOMP[[#This Row],[Label]],TableAvg[],3,FALSE)</f>
        <v>#N/A</v>
      </c>
      <c r="Q3447" t="e">
        <f>TableOMP[[#This Row],[Avg]]-$U$2*TableOMP[[#This Row],[StdDev]]</f>
        <v>#N/A</v>
      </c>
      <c r="R3447" t="e">
        <f>TableOMP[[#This Row],[Avg]]+$U$2*TableOMP[[#This Row],[StdDev]]</f>
        <v>#N/A</v>
      </c>
      <c r="S3447" t="e">
        <f>IF(AND(TableOMP[[#This Row],[total_time]]&gt;=TableOMP[[#This Row],[Low]], TableOMP[[#This Row],[total_time]]&lt;=TableOMP[[#This Row],[High]]),1,0)</f>
        <v>#N/A</v>
      </c>
    </row>
    <row r="3448" spans="11:19" x14ac:dyDescent="0.25">
      <c r="K3448" t="str">
        <f t="shared" si="53"/>
        <v/>
      </c>
      <c r="N34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48" t="e">
        <f>VLOOKUP(TableOMP[[#This Row],[Label]],TableAvg[],2,FALSE)</f>
        <v>#N/A</v>
      </c>
      <c r="P3448" t="e">
        <f>VLOOKUP(TableOMP[[#This Row],[Label]],TableAvg[],3,FALSE)</f>
        <v>#N/A</v>
      </c>
      <c r="Q3448" t="e">
        <f>TableOMP[[#This Row],[Avg]]-$U$2*TableOMP[[#This Row],[StdDev]]</f>
        <v>#N/A</v>
      </c>
      <c r="R3448" t="e">
        <f>TableOMP[[#This Row],[Avg]]+$U$2*TableOMP[[#This Row],[StdDev]]</f>
        <v>#N/A</v>
      </c>
      <c r="S3448" t="e">
        <f>IF(AND(TableOMP[[#This Row],[total_time]]&gt;=TableOMP[[#This Row],[Low]], TableOMP[[#This Row],[total_time]]&lt;=TableOMP[[#This Row],[High]]),1,0)</f>
        <v>#N/A</v>
      </c>
    </row>
    <row r="3449" spans="11:19" x14ac:dyDescent="0.25">
      <c r="K3449" t="str">
        <f t="shared" si="53"/>
        <v/>
      </c>
      <c r="N34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49" t="e">
        <f>VLOOKUP(TableOMP[[#This Row],[Label]],TableAvg[],2,FALSE)</f>
        <v>#N/A</v>
      </c>
      <c r="P3449" t="e">
        <f>VLOOKUP(TableOMP[[#This Row],[Label]],TableAvg[],3,FALSE)</f>
        <v>#N/A</v>
      </c>
      <c r="Q3449" t="e">
        <f>TableOMP[[#This Row],[Avg]]-$U$2*TableOMP[[#This Row],[StdDev]]</f>
        <v>#N/A</v>
      </c>
      <c r="R3449" t="e">
        <f>TableOMP[[#This Row],[Avg]]+$U$2*TableOMP[[#This Row],[StdDev]]</f>
        <v>#N/A</v>
      </c>
      <c r="S3449" t="e">
        <f>IF(AND(TableOMP[[#This Row],[total_time]]&gt;=TableOMP[[#This Row],[Low]], TableOMP[[#This Row],[total_time]]&lt;=TableOMP[[#This Row],[High]]),1,0)</f>
        <v>#N/A</v>
      </c>
    </row>
    <row r="3450" spans="11:19" x14ac:dyDescent="0.25">
      <c r="K3450" t="str">
        <f t="shared" si="53"/>
        <v/>
      </c>
      <c r="N34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50" t="e">
        <f>VLOOKUP(TableOMP[[#This Row],[Label]],TableAvg[],2,FALSE)</f>
        <v>#N/A</v>
      </c>
      <c r="P3450" t="e">
        <f>VLOOKUP(TableOMP[[#This Row],[Label]],TableAvg[],3,FALSE)</f>
        <v>#N/A</v>
      </c>
      <c r="Q3450" t="e">
        <f>TableOMP[[#This Row],[Avg]]-$U$2*TableOMP[[#This Row],[StdDev]]</f>
        <v>#N/A</v>
      </c>
      <c r="R3450" t="e">
        <f>TableOMP[[#This Row],[Avg]]+$U$2*TableOMP[[#This Row],[StdDev]]</f>
        <v>#N/A</v>
      </c>
      <c r="S3450" t="e">
        <f>IF(AND(TableOMP[[#This Row],[total_time]]&gt;=TableOMP[[#This Row],[Low]], TableOMP[[#This Row],[total_time]]&lt;=TableOMP[[#This Row],[High]]),1,0)</f>
        <v>#N/A</v>
      </c>
    </row>
    <row r="3451" spans="11:19" x14ac:dyDescent="0.25">
      <c r="K3451" t="str">
        <f t="shared" si="53"/>
        <v/>
      </c>
      <c r="N34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51" t="e">
        <f>VLOOKUP(TableOMP[[#This Row],[Label]],TableAvg[],2,FALSE)</f>
        <v>#N/A</v>
      </c>
      <c r="P3451" t="e">
        <f>VLOOKUP(TableOMP[[#This Row],[Label]],TableAvg[],3,FALSE)</f>
        <v>#N/A</v>
      </c>
      <c r="Q3451" t="e">
        <f>TableOMP[[#This Row],[Avg]]-$U$2*TableOMP[[#This Row],[StdDev]]</f>
        <v>#N/A</v>
      </c>
      <c r="R3451" t="e">
        <f>TableOMP[[#This Row],[Avg]]+$U$2*TableOMP[[#This Row],[StdDev]]</f>
        <v>#N/A</v>
      </c>
      <c r="S3451" t="e">
        <f>IF(AND(TableOMP[[#This Row],[total_time]]&gt;=TableOMP[[#This Row],[Low]], TableOMP[[#This Row],[total_time]]&lt;=TableOMP[[#This Row],[High]]),1,0)</f>
        <v>#N/A</v>
      </c>
    </row>
    <row r="3452" spans="11:19" x14ac:dyDescent="0.25">
      <c r="K3452" t="str">
        <f t="shared" si="53"/>
        <v/>
      </c>
      <c r="N34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52" t="e">
        <f>VLOOKUP(TableOMP[[#This Row],[Label]],TableAvg[],2,FALSE)</f>
        <v>#N/A</v>
      </c>
      <c r="P3452" t="e">
        <f>VLOOKUP(TableOMP[[#This Row],[Label]],TableAvg[],3,FALSE)</f>
        <v>#N/A</v>
      </c>
      <c r="Q3452" t="e">
        <f>TableOMP[[#This Row],[Avg]]-$U$2*TableOMP[[#This Row],[StdDev]]</f>
        <v>#N/A</v>
      </c>
      <c r="R3452" t="e">
        <f>TableOMP[[#This Row],[Avg]]+$U$2*TableOMP[[#This Row],[StdDev]]</f>
        <v>#N/A</v>
      </c>
      <c r="S3452" t="e">
        <f>IF(AND(TableOMP[[#This Row],[total_time]]&gt;=TableOMP[[#This Row],[Low]], TableOMP[[#This Row],[total_time]]&lt;=TableOMP[[#This Row],[High]]),1,0)</f>
        <v>#N/A</v>
      </c>
    </row>
    <row r="3453" spans="11:19" x14ac:dyDescent="0.25">
      <c r="K3453" t="str">
        <f t="shared" si="53"/>
        <v/>
      </c>
      <c r="N34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53" t="e">
        <f>VLOOKUP(TableOMP[[#This Row],[Label]],TableAvg[],2,FALSE)</f>
        <v>#N/A</v>
      </c>
      <c r="P3453" t="e">
        <f>VLOOKUP(TableOMP[[#This Row],[Label]],TableAvg[],3,FALSE)</f>
        <v>#N/A</v>
      </c>
      <c r="Q3453" t="e">
        <f>TableOMP[[#This Row],[Avg]]-$U$2*TableOMP[[#This Row],[StdDev]]</f>
        <v>#N/A</v>
      </c>
      <c r="R3453" t="e">
        <f>TableOMP[[#This Row],[Avg]]+$U$2*TableOMP[[#This Row],[StdDev]]</f>
        <v>#N/A</v>
      </c>
      <c r="S3453" t="e">
        <f>IF(AND(TableOMP[[#This Row],[total_time]]&gt;=TableOMP[[#This Row],[Low]], TableOMP[[#This Row],[total_time]]&lt;=TableOMP[[#This Row],[High]]),1,0)</f>
        <v>#N/A</v>
      </c>
    </row>
    <row r="3454" spans="11:19" x14ac:dyDescent="0.25">
      <c r="K3454" t="str">
        <f t="shared" si="53"/>
        <v/>
      </c>
      <c r="N34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54" t="e">
        <f>VLOOKUP(TableOMP[[#This Row],[Label]],TableAvg[],2,FALSE)</f>
        <v>#N/A</v>
      </c>
      <c r="P3454" t="e">
        <f>VLOOKUP(TableOMP[[#This Row],[Label]],TableAvg[],3,FALSE)</f>
        <v>#N/A</v>
      </c>
      <c r="Q3454" t="e">
        <f>TableOMP[[#This Row],[Avg]]-$U$2*TableOMP[[#This Row],[StdDev]]</f>
        <v>#N/A</v>
      </c>
      <c r="R3454" t="e">
        <f>TableOMP[[#This Row],[Avg]]+$U$2*TableOMP[[#This Row],[StdDev]]</f>
        <v>#N/A</v>
      </c>
      <c r="S3454" t="e">
        <f>IF(AND(TableOMP[[#This Row],[total_time]]&gt;=TableOMP[[#This Row],[Low]], TableOMP[[#This Row],[total_time]]&lt;=TableOMP[[#This Row],[High]]),1,0)</f>
        <v>#N/A</v>
      </c>
    </row>
    <row r="3455" spans="11:19" x14ac:dyDescent="0.25">
      <c r="K3455" t="str">
        <f t="shared" si="53"/>
        <v/>
      </c>
      <c r="N34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55" t="e">
        <f>VLOOKUP(TableOMP[[#This Row],[Label]],TableAvg[],2,FALSE)</f>
        <v>#N/A</v>
      </c>
      <c r="P3455" t="e">
        <f>VLOOKUP(TableOMP[[#This Row],[Label]],TableAvg[],3,FALSE)</f>
        <v>#N/A</v>
      </c>
      <c r="Q3455" t="e">
        <f>TableOMP[[#This Row],[Avg]]-$U$2*TableOMP[[#This Row],[StdDev]]</f>
        <v>#N/A</v>
      </c>
      <c r="R3455" t="e">
        <f>TableOMP[[#This Row],[Avg]]+$U$2*TableOMP[[#This Row],[StdDev]]</f>
        <v>#N/A</v>
      </c>
      <c r="S3455" t="e">
        <f>IF(AND(TableOMP[[#This Row],[total_time]]&gt;=TableOMP[[#This Row],[Low]], TableOMP[[#This Row],[total_time]]&lt;=TableOMP[[#This Row],[High]]),1,0)</f>
        <v>#N/A</v>
      </c>
    </row>
    <row r="3456" spans="11:19" x14ac:dyDescent="0.25">
      <c r="K3456" t="str">
        <f t="shared" si="53"/>
        <v/>
      </c>
      <c r="N34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56" t="e">
        <f>VLOOKUP(TableOMP[[#This Row],[Label]],TableAvg[],2,FALSE)</f>
        <v>#N/A</v>
      </c>
      <c r="P3456" t="e">
        <f>VLOOKUP(TableOMP[[#This Row],[Label]],TableAvg[],3,FALSE)</f>
        <v>#N/A</v>
      </c>
      <c r="Q3456" t="e">
        <f>TableOMP[[#This Row],[Avg]]-$U$2*TableOMP[[#This Row],[StdDev]]</f>
        <v>#N/A</v>
      </c>
      <c r="R3456" t="e">
        <f>TableOMP[[#This Row],[Avg]]+$U$2*TableOMP[[#This Row],[StdDev]]</f>
        <v>#N/A</v>
      </c>
      <c r="S3456" t="e">
        <f>IF(AND(TableOMP[[#This Row],[total_time]]&gt;=TableOMP[[#This Row],[Low]], TableOMP[[#This Row],[total_time]]&lt;=TableOMP[[#This Row],[High]]),1,0)</f>
        <v>#N/A</v>
      </c>
    </row>
    <row r="3457" spans="11:19" x14ac:dyDescent="0.25">
      <c r="K3457" t="str">
        <f t="shared" si="53"/>
        <v/>
      </c>
      <c r="N34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57" t="e">
        <f>VLOOKUP(TableOMP[[#This Row],[Label]],TableAvg[],2,FALSE)</f>
        <v>#N/A</v>
      </c>
      <c r="P3457" t="e">
        <f>VLOOKUP(TableOMP[[#This Row],[Label]],TableAvg[],3,FALSE)</f>
        <v>#N/A</v>
      </c>
      <c r="Q3457" t="e">
        <f>TableOMP[[#This Row],[Avg]]-$U$2*TableOMP[[#This Row],[StdDev]]</f>
        <v>#N/A</v>
      </c>
      <c r="R3457" t="e">
        <f>TableOMP[[#This Row],[Avg]]+$U$2*TableOMP[[#This Row],[StdDev]]</f>
        <v>#N/A</v>
      </c>
      <c r="S3457" t="e">
        <f>IF(AND(TableOMP[[#This Row],[total_time]]&gt;=TableOMP[[#This Row],[Low]], TableOMP[[#This Row],[total_time]]&lt;=TableOMP[[#This Row],[High]]),1,0)</f>
        <v>#N/A</v>
      </c>
    </row>
    <row r="3458" spans="11:19" x14ac:dyDescent="0.25">
      <c r="K3458" t="str">
        <f t="shared" si="53"/>
        <v/>
      </c>
      <c r="N34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58" t="e">
        <f>VLOOKUP(TableOMP[[#This Row],[Label]],TableAvg[],2,FALSE)</f>
        <v>#N/A</v>
      </c>
      <c r="P3458" t="e">
        <f>VLOOKUP(TableOMP[[#This Row],[Label]],TableAvg[],3,FALSE)</f>
        <v>#N/A</v>
      </c>
      <c r="Q3458" t="e">
        <f>TableOMP[[#This Row],[Avg]]-$U$2*TableOMP[[#This Row],[StdDev]]</f>
        <v>#N/A</v>
      </c>
      <c r="R3458" t="e">
        <f>TableOMP[[#This Row],[Avg]]+$U$2*TableOMP[[#This Row],[StdDev]]</f>
        <v>#N/A</v>
      </c>
      <c r="S3458" t="e">
        <f>IF(AND(TableOMP[[#This Row],[total_time]]&gt;=TableOMP[[#This Row],[Low]], TableOMP[[#This Row],[total_time]]&lt;=TableOMP[[#This Row],[High]]),1,0)</f>
        <v>#N/A</v>
      </c>
    </row>
    <row r="3459" spans="11:19" x14ac:dyDescent="0.25">
      <c r="K3459" t="str">
        <f t="shared" ref="K3459:K3522" si="54">MID(M3459,22,1)</f>
        <v/>
      </c>
      <c r="N34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59" t="e">
        <f>VLOOKUP(TableOMP[[#This Row],[Label]],TableAvg[],2,FALSE)</f>
        <v>#N/A</v>
      </c>
      <c r="P3459" t="e">
        <f>VLOOKUP(TableOMP[[#This Row],[Label]],TableAvg[],3,FALSE)</f>
        <v>#N/A</v>
      </c>
      <c r="Q3459" t="e">
        <f>TableOMP[[#This Row],[Avg]]-$U$2*TableOMP[[#This Row],[StdDev]]</f>
        <v>#N/A</v>
      </c>
      <c r="R3459" t="e">
        <f>TableOMP[[#This Row],[Avg]]+$U$2*TableOMP[[#This Row],[StdDev]]</f>
        <v>#N/A</v>
      </c>
      <c r="S3459" t="e">
        <f>IF(AND(TableOMP[[#This Row],[total_time]]&gt;=TableOMP[[#This Row],[Low]], TableOMP[[#This Row],[total_time]]&lt;=TableOMP[[#This Row],[High]]),1,0)</f>
        <v>#N/A</v>
      </c>
    </row>
    <row r="3460" spans="11:19" x14ac:dyDescent="0.25">
      <c r="K3460" t="str">
        <f t="shared" si="54"/>
        <v/>
      </c>
      <c r="N34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60" t="e">
        <f>VLOOKUP(TableOMP[[#This Row],[Label]],TableAvg[],2,FALSE)</f>
        <v>#N/A</v>
      </c>
      <c r="P3460" t="e">
        <f>VLOOKUP(TableOMP[[#This Row],[Label]],TableAvg[],3,FALSE)</f>
        <v>#N/A</v>
      </c>
      <c r="Q3460" t="e">
        <f>TableOMP[[#This Row],[Avg]]-$U$2*TableOMP[[#This Row],[StdDev]]</f>
        <v>#N/A</v>
      </c>
      <c r="R3460" t="e">
        <f>TableOMP[[#This Row],[Avg]]+$U$2*TableOMP[[#This Row],[StdDev]]</f>
        <v>#N/A</v>
      </c>
      <c r="S3460" t="e">
        <f>IF(AND(TableOMP[[#This Row],[total_time]]&gt;=TableOMP[[#This Row],[Low]], TableOMP[[#This Row],[total_time]]&lt;=TableOMP[[#This Row],[High]]),1,0)</f>
        <v>#N/A</v>
      </c>
    </row>
    <row r="3461" spans="11:19" x14ac:dyDescent="0.25">
      <c r="K3461" t="str">
        <f t="shared" si="54"/>
        <v/>
      </c>
      <c r="N34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61" t="e">
        <f>VLOOKUP(TableOMP[[#This Row],[Label]],TableAvg[],2,FALSE)</f>
        <v>#N/A</v>
      </c>
      <c r="P3461" t="e">
        <f>VLOOKUP(TableOMP[[#This Row],[Label]],TableAvg[],3,FALSE)</f>
        <v>#N/A</v>
      </c>
      <c r="Q3461" t="e">
        <f>TableOMP[[#This Row],[Avg]]-$U$2*TableOMP[[#This Row],[StdDev]]</f>
        <v>#N/A</v>
      </c>
      <c r="R3461" t="e">
        <f>TableOMP[[#This Row],[Avg]]+$U$2*TableOMP[[#This Row],[StdDev]]</f>
        <v>#N/A</v>
      </c>
      <c r="S3461" t="e">
        <f>IF(AND(TableOMP[[#This Row],[total_time]]&gt;=TableOMP[[#This Row],[Low]], TableOMP[[#This Row],[total_time]]&lt;=TableOMP[[#This Row],[High]]),1,0)</f>
        <v>#N/A</v>
      </c>
    </row>
    <row r="3462" spans="11:19" x14ac:dyDescent="0.25">
      <c r="K3462" t="str">
        <f t="shared" si="54"/>
        <v/>
      </c>
      <c r="N34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62" t="e">
        <f>VLOOKUP(TableOMP[[#This Row],[Label]],TableAvg[],2,FALSE)</f>
        <v>#N/A</v>
      </c>
      <c r="P3462" t="e">
        <f>VLOOKUP(TableOMP[[#This Row],[Label]],TableAvg[],3,FALSE)</f>
        <v>#N/A</v>
      </c>
      <c r="Q3462" t="e">
        <f>TableOMP[[#This Row],[Avg]]-$U$2*TableOMP[[#This Row],[StdDev]]</f>
        <v>#N/A</v>
      </c>
      <c r="R3462" t="e">
        <f>TableOMP[[#This Row],[Avg]]+$U$2*TableOMP[[#This Row],[StdDev]]</f>
        <v>#N/A</v>
      </c>
      <c r="S3462" t="e">
        <f>IF(AND(TableOMP[[#This Row],[total_time]]&gt;=TableOMP[[#This Row],[Low]], TableOMP[[#This Row],[total_time]]&lt;=TableOMP[[#This Row],[High]]),1,0)</f>
        <v>#N/A</v>
      </c>
    </row>
    <row r="3463" spans="11:19" x14ac:dyDescent="0.25">
      <c r="K3463" t="str">
        <f t="shared" si="54"/>
        <v/>
      </c>
      <c r="N34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63" t="e">
        <f>VLOOKUP(TableOMP[[#This Row],[Label]],TableAvg[],2,FALSE)</f>
        <v>#N/A</v>
      </c>
      <c r="P3463" t="e">
        <f>VLOOKUP(TableOMP[[#This Row],[Label]],TableAvg[],3,FALSE)</f>
        <v>#N/A</v>
      </c>
      <c r="Q3463" t="e">
        <f>TableOMP[[#This Row],[Avg]]-$U$2*TableOMP[[#This Row],[StdDev]]</f>
        <v>#N/A</v>
      </c>
      <c r="R3463" t="e">
        <f>TableOMP[[#This Row],[Avg]]+$U$2*TableOMP[[#This Row],[StdDev]]</f>
        <v>#N/A</v>
      </c>
      <c r="S3463" t="e">
        <f>IF(AND(TableOMP[[#This Row],[total_time]]&gt;=TableOMP[[#This Row],[Low]], TableOMP[[#This Row],[total_time]]&lt;=TableOMP[[#This Row],[High]]),1,0)</f>
        <v>#N/A</v>
      </c>
    </row>
    <row r="3464" spans="11:19" x14ac:dyDescent="0.25">
      <c r="K3464" t="str">
        <f t="shared" si="54"/>
        <v/>
      </c>
      <c r="N34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64" t="e">
        <f>VLOOKUP(TableOMP[[#This Row],[Label]],TableAvg[],2,FALSE)</f>
        <v>#N/A</v>
      </c>
      <c r="P3464" t="e">
        <f>VLOOKUP(TableOMP[[#This Row],[Label]],TableAvg[],3,FALSE)</f>
        <v>#N/A</v>
      </c>
      <c r="Q3464" t="e">
        <f>TableOMP[[#This Row],[Avg]]-$U$2*TableOMP[[#This Row],[StdDev]]</f>
        <v>#N/A</v>
      </c>
      <c r="R3464" t="e">
        <f>TableOMP[[#This Row],[Avg]]+$U$2*TableOMP[[#This Row],[StdDev]]</f>
        <v>#N/A</v>
      </c>
      <c r="S3464" t="e">
        <f>IF(AND(TableOMP[[#This Row],[total_time]]&gt;=TableOMP[[#This Row],[Low]], TableOMP[[#This Row],[total_time]]&lt;=TableOMP[[#This Row],[High]]),1,0)</f>
        <v>#N/A</v>
      </c>
    </row>
    <row r="3465" spans="11:19" x14ac:dyDescent="0.25">
      <c r="K3465" t="str">
        <f t="shared" si="54"/>
        <v/>
      </c>
      <c r="N34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65" t="e">
        <f>VLOOKUP(TableOMP[[#This Row],[Label]],TableAvg[],2,FALSE)</f>
        <v>#N/A</v>
      </c>
      <c r="P3465" t="e">
        <f>VLOOKUP(TableOMP[[#This Row],[Label]],TableAvg[],3,FALSE)</f>
        <v>#N/A</v>
      </c>
      <c r="Q3465" t="e">
        <f>TableOMP[[#This Row],[Avg]]-$U$2*TableOMP[[#This Row],[StdDev]]</f>
        <v>#N/A</v>
      </c>
      <c r="R3465" t="e">
        <f>TableOMP[[#This Row],[Avg]]+$U$2*TableOMP[[#This Row],[StdDev]]</f>
        <v>#N/A</v>
      </c>
      <c r="S3465" t="e">
        <f>IF(AND(TableOMP[[#This Row],[total_time]]&gt;=TableOMP[[#This Row],[Low]], TableOMP[[#This Row],[total_time]]&lt;=TableOMP[[#This Row],[High]]),1,0)</f>
        <v>#N/A</v>
      </c>
    </row>
    <row r="3466" spans="11:19" x14ac:dyDescent="0.25">
      <c r="K3466" t="str">
        <f t="shared" si="54"/>
        <v/>
      </c>
      <c r="N34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66" t="e">
        <f>VLOOKUP(TableOMP[[#This Row],[Label]],TableAvg[],2,FALSE)</f>
        <v>#N/A</v>
      </c>
      <c r="P3466" t="e">
        <f>VLOOKUP(TableOMP[[#This Row],[Label]],TableAvg[],3,FALSE)</f>
        <v>#N/A</v>
      </c>
      <c r="Q3466" t="e">
        <f>TableOMP[[#This Row],[Avg]]-$U$2*TableOMP[[#This Row],[StdDev]]</f>
        <v>#N/A</v>
      </c>
      <c r="R3466" t="e">
        <f>TableOMP[[#This Row],[Avg]]+$U$2*TableOMP[[#This Row],[StdDev]]</f>
        <v>#N/A</v>
      </c>
      <c r="S3466" t="e">
        <f>IF(AND(TableOMP[[#This Row],[total_time]]&gt;=TableOMP[[#This Row],[Low]], TableOMP[[#This Row],[total_time]]&lt;=TableOMP[[#This Row],[High]]),1,0)</f>
        <v>#N/A</v>
      </c>
    </row>
    <row r="3467" spans="11:19" x14ac:dyDescent="0.25">
      <c r="K3467" t="str">
        <f t="shared" si="54"/>
        <v/>
      </c>
      <c r="N34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67" t="e">
        <f>VLOOKUP(TableOMP[[#This Row],[Label]],TableAvg[],2,FALSE)</f>
        <v>#N/A</v>
      </c>
      <c r="P3467" t="e">
        <f>VLOOKUP(TableOMP[[#This Row],[Label]],TableAvg[],3,FALSE)</f>
        <v>#N/A</v>
      </c>
      <c r="Q3467" t="e">
        <f>TableOMP[[#This Row],[Avg]]-$U$2*TableOMP[[#This Row],[StdDev]]</f>
        <v>#N/A</v>
      </c>
      <c r="R3467" t="e">
        <f>TableOMP[[#This Row],[Avg]]+$U$2*TableOMP[[#This Row],[StdDev]]</f>
        <v>#N/A</v>
      </c>
      <c r="S3467" t="e">
        <f>IF(AND(TableOMP[[#This Row],[total_time]]&gt;=TableOMP[[#This Row],[Low]], TableOMP[[#This Row],[total_time]]&lt;=TableOMP[[#This Row],[High]]),1,0)</f>
        <v>#N/A</v>
      </c>
    </row>
    <row r="3468" spans="11:19" x14ac:dyDescent="0.25">
      <c r="K3468" t="str">
        <f t="shared" si="54"/>
        <v/>
      </c>
      <c r="N34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68" t="e">
        <f>VLOOKUP(TableOMP[[#This Row],[Label]],TableAvg[],2,FALSE)</f>
        <v>#N/A</v>
      </c>
      <c r="P3468" t="e">
        <f>VLOOKUP(TableOMP[[#This Row],[Label]],TableAvg[],3,FALSE)</f>
        <v>#N/A</v>
      </c>
      <c r="Q3468" t="e">
        <f>TableOMP[[#This Row],[Avg]]-$U$2*TableOMP[[#This Row],[StdDev]]</f>
        <v>#N/A</v>
      </c>
      <c r="R3468" t="e">
        <f>TableOMP[[#This Row],[Avg]]+$U$2*TableOMP[[#This Row],[StdDev]]</f>
        <v>#N/A</v>
      </c>
      <c r="S3468" t="e">
        <f>IF(AND(TableOMP[[#This Row],[total_time]]&gt;=TableOMP[[#This Row],[Low]], TableOMP[[#This Row],[total_time]]&lt;=TableOMP[[#This Row],[High]]),1,0)</f>
        <v>#N/A</v>
      </c>
    </row>
    <row r="3469" spans="11:19" x14ac:dyDescent="0.25">
      <c r="K3469" t="str">
        <f t="shared" si="54"/>
        <v/>
      </c>
      <c r="N34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69" t="e">
        <f>VLOOKUP(TableOMP[[#This Row],[Label]],TableAvg[],2,FALSE)</f>
        <v>#N/A</v>
      </c>
      <c r="P3469" t="e">
        <f>VLOOKUP(TableOMP[[#This Row],[Label]],TableAvg[],3,FALSE)</f>
        <v>#N/A</v>
      </c>
      <c r="Q3469" t="e">
        <f>TableOMP[[#This Row],[Avg]]-$U$2*TableOMP[[#This Row],[StdDev]]</f>
        <v>#N/A</v>
      </c>
      <c r="R3469" t="e">
        <f>TableOMP[[#This Row],[Avg]]+$U$2*TableOMP[[#This Row],[StdDev]]</f>
        <v>#N/A</v>
      </c>
      <c r="S3469" t="e">
        <f>IF(AND(TableOMP[[#This Row],[total_time]]&gt;=TableOMP[[#This Row],[Low]], TableOMP[[#This Row],[total_time]]&lt;=TableOMP[[#This Row],[High]]),1,0)</f>
        <v>#N/A</v>
      </c>
    </row>
    <row r="3470" spans="11:19" x14ac:dyDescent="0.25">
      <c r="K3470" t="str">
        <f t="shared" si="54"/>
        <v/>
      </c>
      <c r="N34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70" t="e">
        <f>VLOOKUP(TableOMP[[#This Row],[Label]],TableAvg[],2,FALSE)</f>
        <v>#N/A</v>
      </c>
      <c r="P3470" t="e">
        <f>VLOOKUP(TableOMP[[#This Row],[Label]],TableAvg[],3,FALSE)</f>
        <v>#N/A</v>
      </c>
      <c r="Q3470" t="e">
        <f>TableOMP[[#This Row],[Avg]]-$U$2*TableOMP[[#This Row],[StdDev]]</f>
        <v>#N/A</v>
      </c>
      <c r="R3470" t="e">
        <f>TableOMP[[#This Row],[Avg]]+$U$2*TableOMP[[#This Row],[StdDev]]</f>
        <v>#N/A</v>
      </c>
      <c r="S3470" t="e">
        <f>IF(AND(TableOMP[[#This Row],[total_time]]&gt;=TableOMP[[#This Row],[Low]], TableOMP[[#This Row],[total_time]]&lt;=TableOMP[[#This Row],[High]]),1,0)</f>
        <v>#N/A</v>
      </c>
    </row>
    <row r="3471" spans="11:19" x14ac:dyDescent="0.25">
      <c r="K3471" t="str">
        <f t="shared" si="54"/>
        <v/>
      </c>
      <c r="N34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71" t="e">
        <f>VLOOKUP(TableOMP[[#This Row],[Label]],TableAvg[],2,FALSE)</f>
        <v>#N/A</v>
      </c>
      <c r="P3471" t="e">
        <f>VLOOKUP(TableOMP[[#This Row],[Label]],TableAvg[],3,FALSE)</f>
        <v>#N/A</v>
      </c>
      <c r="Q3471" t="e">
        <f>TableOMP[[#This Row],[Avg]]-$U$2*TableOMP[[#This Row],[StdDev]]</f>
        <v>#N/A</v>
      </c>
      <c r="R3471" t="e">
        <f>TableOMP[[#This Row],[Avg]]+$U$2*TableOMP[[#This Row],[StdDev]]</f>
        <v>#N/A</v>
      </c>
      <c r="S3471" t="e">
        <f>IF(AND(TableOMP[[#This Row],[total_time]]&gt;=TableOMP[[#This Row],[Low]], TableOMP[[#This Row],[total_time]]&lt;=TableOMP[[#This Row],[High]]),1,0)</f>
        <v>#N/A</v>
      </c>
    </row>
    <row r="3472" spans="11:19" x14ac:dyDescent="0.25">
      <c r="K3472" t="str">
        <f t="shared" si="54"/>
        <v/>
      </c>
      <c r="N34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72" t="e">
        <f>VLOOKUP(TableOMP[[#This Row],[Label]],TableAvg[],2,FALSE)</f>
        <v>#N/A</v>
      </c>
      <c r="P3472" t="e">
        <f>VLOOKUP(TableOMP[[#This Row],[Label]],TableAvg[],3,FALSE)</f>
        <v>#N/A</v>
      </c>
      <c r="Q3472" t="e">
        <f>TableOMP[[#This Row],[Avg]]-$U$2*TableOMP[[#This Row],[StdDev]]</f>
        <v>#N/A</v>
      </c>
      <c r="R3472" t="e">
        <f>TableOMP[[#This Row],[Avg]]+$U$2*TableOMP[[#This Row],[StdDev]]</f>
        <v>#N/A</v>
      </c>
      <c r="S3472" t="e">
        <f>IF(AND(TableOMP[[#This Row],[total_time]]&gt;=TableOMP[[#This Row],[Low]], TableOMP[[#This Row],[total_time]]&lt;=TableOMP[[#This Row],[High]]),1,0)</f>
        <v>#N/A</v>
      </c>
    </row>
    <row r="3473" spans="11:19" x14ac:dyDescent="0.25">
      <c r="K3473" t="str">
        <f t="shared" si="54"/>
        <v/>
      </c>
      <c r="N34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73" t="e">
        <f>VLOOKUP(TableOMP[[#This Row],[Label]],TableAvg[],2,FALSE)</f>
        <v>#N/A</v>
      </c>
      <c r="P3473" t="e">
        <f>VLOOKUP(TableOMP[[#This Row],[Label]],TableAvg[],3,FALSE)</f>
        <v>#N/A</v>
      </c>
      <c r="Q3473" t="e">
        <f>TableOMP[[#This Row],[Avg]]-$U$2*TableOMP[[#This Row],[StdDev]]</f>
        <v>#N/A</v>
      </c>
      <c r="R3473" t="e">
        <f>TableOMP[[#This Row],[Avg]]+$U$2*TableOMP[[#This Row],[StdDev]]</f>
        <v>#N/A</v>
      </c>
      <c r="S3473" t="e">
        <f>IF(AND(TableOMP[[#This Row],[total_time]]&gt;=TableOMP[[#This Row],[Low]], TableOMP[[#This Row],[total_time]]&lt;=TableOMP[[#This Row],[High]]),1,0)</f>
        <v>#N/A</v>
      </c>
    </row>
    <row r="3474" spans="11:19" x14ac:dyDescent="0.25">
      <c r="K3474" t="str">
        <f t="shared" si="54"/>
        <v/>
      </c>
      <c r="N34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74" t="e">
        <f>VLOOKUP(TableOMP[[#This Row],[Label]],TableAvg[],2,FALSE)</f>
        <v>#N/A</v>
      </c>
      <c r="P3474" t="e">
        <f>VLOOKUP(TableOMP[[#This Row],[Label]],TableAvg[],3,FALSE)</f>
        <v>#N/A</v>
      </c>
      <c r="Q3474" t="e">
        <f>TableOMP[[#This Row],[Avg]]-$U$2*TableOMP[[#This Row],[StdDev]]</f>
        <v>#N/A</v>
      </c>
      <c r="R3474" t="e">
        <f>TableOMP[[#This Row],[Avg]]+$U$2*TableOMP[[#This Row],[StdDev]]</f>
        <v>#N/A</v>
      </c>
      <c r="S3474" t="e">
        <f>IF(AND(TableOMP[[#This Row],[total_time]]&gt;=TableOMP[[#This Row],[Low]], TableOMP[[#This Row],[total_time]]&lt;=TableOMP[[#This Row],[High]]),1,0)</f>
        <v>#N/A</v>
      </c>
    </row>
    <row r="3475" spans="11:19" x14ac:dyDescent="0.25">
      <c r="K3475" t="str">
        <f t="shared" si="54"/>
        <v/>
      </c>
      <c r="N34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75" t="e">
        <f>VLOOKUP(TableOMP[[#This Row],[Label]],TableAvg[],2,FALSE)</f>
        <v>#N/A</v>
      </c>
      <c r="P3475" t="e">
        <f>VLOOKUP(TableOMP[[#This Row],[Label]],TableAvg[],3,FALSE)</f>
        <v>#N/A</v>
      </c>
      <c r="Q3475" t="e">
        <f>TableOMP[[#This Row],[Avg]]-$U$2*TableOMP[[#This Row],[StdDev]]</f>
        <v>#N/A</v>
      </c>
      <c r="R3475" t="e">
        <f>TableOMP[[#This Row],[Avg]]+$U$2*TableOMP[[#This Row],[StdDev]]</f>
        <v>#N/A</v>
      </c>
      <c r="S3475" t="e">
        <f>IF(AND(TableOMP[[#This Row],[total_time]]&gt;=TableOMP[[#This Row],[Low]], TableOMP[[#This Row],[total_time]]&lt;=TableOMP[[#This Row],[High]]),1,0)</f>
        <v>#N/A</v>
      </c>
    </row>
    <row r="3476" spans="11:19" x14ac:dyDescent="0.25">
      <c r="K3476" t="str">
        <f t="shared" si="54"/>
        <v/>
      </c>
      <c r="N34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76" t="e">
        <f>VLOOKUP(TableOMP[[#This Row],[Label]],TableAvg[],2,FALSE)</f>
        <v>#N/A</v>
      </c>
      <c r="P3476" t="e">
        <f>VLOOKUP(TableOMP[[#This Row],[Label]],TableAvg[],3,FALSE)</f>
        <v>#N/A</v>
      </c>
      <c r="Q3476" t="e">
        <f>TableOMP[[#This Row],[Avg]]-$U$2*TableOMP[[#This Row],[StdDev]]</f>
        <v>#N/A</v>
      </c>
      <c r="R3476" t="e">
        <f>TableOMP[[#This Row],[Avg]]+$U$2*TableOMP[[#This Row],[StdDev]]</f>
        <v>#N/A</v>
      </c>
      <c r="S3476" t="e">
        <f>IF(AND(TableOMP[[#This Row],[total_time]]&gt;=TableOMP[[#This Row],[Low]], TableOMP[[#This Row],[total_time]]&lt;=TableOMP[[#This Row],[High]]),1,0)</f>
        <v>#N/A</v>
      </c>
    </row>
    <row r="3477" spans="11:19" x14ac:dyDescent="0.25">
      <c r="K3477" t="str">
        <f t="shared" si="54"/>
        <v/>
      </c>
      <c r="N34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77" t="e">
        <f>VLOOKUP(TableOMP[[#This Row],[Label]],TableAvg[],2,FALSE)</f>
        <v>#N/A</v>
      </c>
      <c r="P3477" t="e">
        <f>VLOOKUP(TableOMP[[#This Row],[Label]],TableAvg[],3,FALSE)</f>
        <v>#N/A</v>
      </c>
      <c r="Q3477" t="e">
        <f>TableOMP[[#This Row],[Avg]]-$U$2*TableOMP[[#This Row],[StdDev]]</f>
        <v>#N/A</v>
      </c>
      <c r="R3477" t="e">
        <f>TableOMP[[#This Row],[Avg]]+$U$2*TableOMP[[#This Row],[StdDev]]</f>
        <v>#N/A</v>
      </c>
      <c r="S3477" t="e">
        <f>IF(AND(TableOMP[[#This Row],[total_time]]&gt;=TableOMP[[#This Row],[Low]], TableOMP[[#This Row],[total_time]]&lt;=TableOMP[[#This Row],[High]]),1,0)</f>
        <v>#N/A</v>
      </c>
    </row>
    <row r="3478" spans="11:19" x14ac:dyDescent="0.25">
      <c r="K3478" t="str">
        <f t="shared" si="54"/>
        <v/>
      </c>
      <c r="N34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78" t="e">
        <f>VLOOKUP(TableOMP[[#This Row],[Label]],TableAvg[],2,FALSE)</f>
        <v>#N/A</v>
      </c>
      <c r="P3478" t="e">
        <f>VLOOKUP(TableOMP[[#This Row],[Label]],TableAvg[],3,FALSE)</f>
        <v>#N/A</v>
      </c>
      <c r="Q3478" t="e">
        <f>TableOMP[[#This Row],[Avg]]-$U$2*TableOMP[[#This Row],[StdDev]]</f>
        <v>#N/A</v>
      </c>
      <c r="R3478" t="e">
        <f>TableOMP[[#This Row],[Avg]]+$U$2*TableOMP[[#This Row],[StdDev]]</f>
        <v>#N/A</v>
      </c>
      <c r="S3478" t="e">
        <f>IF(AND(TableOMP[[#This Row],[total_time]]&gt;=TableOMP[[#This Row],[Low]], TableOMP[[#This Row],[total_time]]&lt;=TableOMP[[#This Row],[High]]),1,0)</f>
        <v>#N/A</v>
      </c>
    </row>
    <row r="3479" spans="11:19" x14ac:dyDescent="0.25">
      <c r="K3479" t="str">
        <f t="shared" si="54"/>
        <v/>
      </c>
      <c r="N34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79" t="e">
        <f>VLOOKUP(TableOMP[[#This Row],[Label]],TableAvg[],2,FALSE)</f>
        <v>#N/A</v>
      </c>
      <c r="P3479" t="e">
        <f>VLOOKUP(TableOMP[[#This Row],[Label]],TableAvg[],3,FALSE)</f>
        <v>#N/A</v>
      </c>
      <c r="Q3479" t="e">
        <f>TableOMP[[#This Row],[Avg]]-$U$2*TableOMP[[#This Row],[StdDev]]</f>
        <v>#N/A</v>
      </c>
      <c r="R3479" t="e">
        <f>TableOMP[[#This Row],[Avg]]+$U$2*TableOMP[[#This Row],[StdDev]]</f>
        <v>#N/A</v>
      </c>
      <c r="S3479" t="e">
        <f>IF(AND(TableOMP[[#This Row],[total_time]]&gt;=TableOMP[[#This Row],[Low]], TableOMP[[#This Row],[total_time]]&lt;=TableOMP[[#This Row],[High]]),1,0)</f>
        <v>#N/A</v>
      </c>
    </row>
    <row r="3480" spans="11:19" x14ac:dyDescent="0.25">
      <c r="K3480" t="str">
        <f t="shared" si="54"/>
        <v/>
      </c>
      <c r="N34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80" t="e">
        <f>VLOOKUP(TableOMP[[#This Row],[Label]],TableAvg[],2,FALSE)</f>
        <v>#N/A</v>
      </c>
      <c r="P3480" t="e">
        <f>VLOOKUP(TableOMP[[#This Row],[Label]],TableAvg[],3,FALSE)</f>
        <v>#N/A</v>
      </c>
      <c r="Q3480" t="e">
        <f>TableOMP[[#This Row],[Avg]]-$U$2*TableOMP[[#This Row],[StdDev]]</f>
        <v>#N/A</v>
      </c>
      <c r="R3480" t="e">
        <f>TableOMP[[#This Row],[Avg]]+$U$2*TableOMP[[#This Row],[StdDev]]</f>
        <v>#N/A</v>
      </c>
      <c r="S3480" t="e">
        <f>IF(AND(TableOMP[[#This Row],[total_time]]&gt;=TableOMP[[#This Row],[Low]], TableOMP[[#This Row],[total_time]]&lt;=TableOMP[[#This Row],[High]]),1,0)</f>
        <v>#N/A</v>
      </c>
    </row>
    <row r="3481" spans="11:19" x14ac:dyDescent="0.25">
      <c r="K3481" t="str">
        <f t="shared" si="54"/>
        <v/>
      </c>
      <c r="N34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81" t="e">
        <f>VLOOKUP(TableOMP[[#This Row],[Label]],TableAvg[],2,FALSE)</f>
        <v>#N/A</v>
      </c>
      <c r="P3481" t="e">
        <f>VLOOKUP(TableOMP[[#This Row],[Label]],TableAvg[],3,FALSE)</f>
        <v>#N/A</v>
      </c>
      <c r="Q3481" t="e">
        <f>TableOMP[[#This Row],[Avg]]-$U$2*TableOMP[[#This Row],[StdDev]]</f>
        <v>#N/A</v>
      </c>
      <c r="R3481" t="e">
        <f>TableOMP[[#This Row],[Avg]]+$U$2*TableOMP[[#This Row],[StdDev]]</f>
        <v>#N/A</v>
      </c>
      <c r="S3481" t="e">
        <f>IF(AND(TableOMP[[#This Row],[total_time]]&gt;=TableOMP[[#This Row],[Low]], TableOMP[[#This Row],[total_time]]&lt;=TableOMP[[#This Row],[High]]),1,0)</f>
        <v>#N/A</v>
      </c>
    </row>
    <row r="3482" spans="11:19" x14ac:dyDescent="0.25">
      <c r="K3482" t="str">
        <f t="shared" si="54"/>
        <v/>
      </c>
      <c r="N34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82" t="e">
        <f>VLOOKUP(TableOMP[[#This Row],[Label]],TableAvg[],2,FALSE)</f>
        <v>#N/A</v>
      </c>
      <c r="P3482" t="e">
        <f>VLOOKUP(TableOMP[[#This Row],[Label]],TableAvg[],3,FALSE)</f>
        <v>#N/A</v>
      </c>
      <c r="Q3482" t="e">
        <f>TableOMP[[#This Row],[Avg]]-$U$2*TableOMP[[#This Row],[StdDev]]</f>
        <v>#N/A</v>
      </c>
      <c r="R3482" t="e">
        <f>TableOMP[[#This Row],[Avg]]+$U$2*TableOMP[[#This Row],[StdDev]]</f>
        <v>#N/A</v>
      </c>
      <c r="S3482" t="e">
        <f>IF(AND(TableOMP[[#This Row],[total_time]]&gt;=TableOMP[[#This Row],[Low]], TableOMP[[#This Row],[total_time]]&lt;=TableOMP[[#This Row],[High]]),1,0)</f>
        <v>#N/A</v>
      </c>
    </row>
    <row r="3483" spans="11:19" x14ac:dyDescent="0.25">
      <c r="K3483" t="str">
        <f t="shared" si="54"/>
        <v/>
      </c>
      <c r="N34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83" t="e">
        <f>VLOOKUP(TableOMP[[#This Row],[Label]],TableAvg[],2,FALSE)</f>
        <v>#N/A</v>
      </c>
      <c r="P3483" t="e">
        <f>VLOOKUP(TableOMP[[#This Row],[Label]],TableAvg[],3,FALSE)</f>
        <v>#N/A</v>
      </c>
      <c r="Q3483" t="e">
        <f>TableOMP[[#This Row],[Avg]]-$U$2*TableOMP[[#This Row],[StdDev]]</f>
        <v>#N/A</v>
      </c>
      <c r="R3483" t="e">
        <f>TableOMP[[#This Row],[Avg]]+$U$2*TableOMP[[#This Row],[StdDev]]</f>
        <v>#N/A</v>
      </c>
      <c r="S3483" t="e">
        <f>IF(AND(TableOMP[[#This Row],[total_time]]&gt;=TableOMP[[#This Row],[Low]], TableOMP[[#This Row],[total_time]]&lt;=TableOMP[[#This Row],[High]]),1,0)</f>
        <v>#N/A</v>
      </c>
    </row>
    <row r="3484" spans="11:19" x14ac:dyDescent="0.25">
      <c r="K3484" t="str">
        <f t="shared" si="54"/>
        <v/>
      </c>
      <c r="N34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84" t="e">
        <f>VLOOKUP(TableOMP[[#This Row],[Label]],TableAvg[],2,FALSE)</f>
        <v>#N/A</v>
      </c>
      <c r="P3484" t="e">
        <f>VLOOKUP(TableOMP[[#This Row],[Label]],TableAvg[],3,FALSE)</f>
        <v>#N/A</v>
      </c>
      <c r="Q3484" t="e">
        <f>TableOMP[[#This Row],[Avg]]-$U$2*TableOMP[[#This Row],[StdDev]]</f>
        <v>#N/A</v>
      </c>
      <c r="R3484" t="e">
        <f>TableOMP[[#This Row],[Avg]]+$U$2*TableOMP[[#This Row],[StdDev]]</f>
        <v>#N/A</v>
      </c>
      <c r="S3484" t="e">
        <f>IF(AND(TableOMP[[#This Row],[total_time]]&gt;=TableOMP[[#This Row],[Low]], TableOMP[[#This Row],[total_time]]&lt;=TableOMP[[#This Row],[High]]),1,0)</f>
        <v>#N/A</v>
      </c>
    </row>
    <row r="3485" spans="11:19" x14ac:dyDescent="0.25">
      <c r="K3485" t="str">
        <f t="shared" si="54"/>
        <v/>
      </c>
      <c r="N34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85" t="e">
        <f>VLOOKUP(TableOMP[[#This Row],[Label]],TableAvg[],2,FALSE)</f>
        <v>#N/A</v>
      </c>
      <c r="P3485" t="e">
        <f>VLOOKUP(TableOMP[[#This Row],[Label]],TableAvg[],3,FALSE)</f>
        <v>#N/A</v>
      </c>
      <c r="Q3485" t="e">
        <f>TableOMP[[#This Row],[Avg]]-$U$2*TableOMP[[#This Row],[StdDev]]</f>
        <v>#N/A</v>
      </c>
      <c r="R3485" t="e">
        <f>TableOMP[[#This Row],[Avg]]+$U$2*TableOMP[[#This Row],[StdDev]]</f>
        <v>#N/A</v>
      </c>
      <c r="S3485" t="e">
        <f>IF(AND(TableOMP[[#This Row],[total_time]]&gt;=TableOMP[[#This Row],[Low]], TableOMP[[#This Row],[total_time]]&lt;=TableOMP[[#This Row],[High]]),1,0)</f>
        <v>#N/A</v>
      </c>
    </row>
    <row r="3486" spans="11:19" x14ac:dyDescent="0.25">
      <c r="K3486" t="str">
        <f t="shared" si="54"/>
        <v/>
      </c>
      <c r="N34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86" t="e">
        <f>VLOOKUP(TableOMP[[#This Row],[Label]],TableAvg[],2,FALSE)</f>
        <v>#N/A</v>
      </c>
      <c r="P3486" t="e">
        <f>VLOOKUP(TableOMP[[#This Row],[Label]],TableAvg[],3,FALSE)</f>
        <v>#N/A</v>
      </c>
      <c r="Q3486" t="e">
        <f>TableOMP[[#This Row],[Avg]]-$U$2*TableOMP[[#This Row],[StdDev]]</f>
        <v>#N/A</v>
      </c>
      <c r="R3486" t="e">
        <f>TableOMP[[#This Row],[Avg]]+$U$2*TableOMP[[#This Row],[StdDev]]</f>
        <v>#N/A</v>
      </c>
      <c r="S3486" t="e">
        <f>IF(AND(TableOMP[[#This Row],[total_time]]&gt;=TableOMP[[#This Row],[Low]], TableOMP[[#This Row],[total_time]]&lt;=TableOMP[[#This Row],[High]]),1,0)</f>
        <v>#N/A</v>
      </c>
    </row>
    <row r="3487" spans="11:19" x14ac:dyDescent="0.25">
      <c r="K3487" t="str">
        <f t="shared" si="54"/>
        <v/>
      </c>
      <c r="N34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87" t="e">
        <f>VLOOKUP(TableOMP[[#This Row],[Label]],TableAvg[],2,FALSE)</f>
        <v>#N/A</v>
      </c>
      <c r="P3487" t="e">
        <f>VLOOKUP(TableOMP[[#This Row],[Label]],TableAvg[],3,FALSE)</f>
        <v>#N/A</v>
      </c>
      <c r="Q3487" t="e">
        <f>TableOMP[[#This Row],[Avg]]-$U$2*TableOMP[[#This Row],[StdDev]]</f>
        <v>#N/A</v>
      </c>
      <c r="R3487" t="e">
        <f>TableOMP[[#This Row],[Avg]]+$U$2*TableOMP[[#This Row],[StdDev]]</f>
        <v>#N/A</v>
      </c>
      <c r="S3487" t="e">
        <f>IF(AND(TableOMP[[#This Row],[total_time]]&gt;=TableOMP[[#This Row],[Low]], TableOMP[[#This Row],[total_time]]&lt;=TableOMP[[#This Row],[High]]),1,0)</f>
        <v>#N/A</v>
      </c>
    </row>
    <row r="3488" spans="11:19" x14ac:dyDescent="0.25">
      <c r="K3488" t="str">
        <f t="shared" si="54"/>
        <v/>
      </c>
      <c r="N34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88" t="e">
        <f>VLOOKUP(TableOMP[[#This Row],[Label]],TableAvg[],2,FALSE)</f>
        <v>#N/A</v>
      </c>
      <c r="P3488" t="e">
        <f>VLOOKUP(TableOMP[[#This Row],[Label]],TableAvg[],3,FALSE)</f>
        <v>#N/A</v>
      </c>
      <c r="Q3488" t="e">
        <f>TableOMP[[#This Row],[Avg]]-$U$2*TableOMP[[#This Row],[StdDev]]</f>
        <v>#N/A</v>
      </c>
      <c r="R3488" t="e">
        <f>TableOMP[[#This Row],[Avg]]+$U$2*TableOMP[[#This Row],[StdDev]]</f>
        <v>#N/A</v>
      </c>
      <c r="S3488" t="e">
        <f>IF(AND(TableOMP[[#This Row],[total_time]]&gt;=TableOMP[[#This Row],[Low]], TableOMP[[#This Row],[total_time]]&lt;=TableOMP[[#This Row],[High]]),1,0)</f>
        <v>#N/A</v>
      </c>
    </row>
    <row r="3489" spans="11:19" x14ac:dyDescent="0.25">
      <c r="K3489" t="str">
        <f t="shared" si="54"/>
        <v/>
      </c>
      <c r="N34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89" t="e">
        <f>VLOOKUP(TableOMP[[#This Row],[Label]],TableAvg[],2,FALSE)</f>
        <v>#N/A</v>
      </c>
      <c r="P3489" t="e">
        <f>VLOOKUP(TableOMP[[#This Row],[Label]],TableAvg[],3,FALSE)</f>
        <v>#N/A</v>
      </c>
      <c r="Q3489" t="e">
        <f>TableOMP[[#This Row],[Avg]]-$U$2*TableOMP[[#This Row],[StdDev]]</f>
        <v>#N/A</v>
      </c>
      <c r="R3489" t="e">
        <f>TableOMP[[#This Row],[Avg]]+$U$2*TableOMP[[#This Row],[StdDev]]</f>
        <v>#N/A</v>
      </c>
      <c r="S3489" t="e">
        <f>IF(AND(TableOMP[[#This Row],[total_time]]&gt;=TableOMP[[#This Row],[Low]], TableOMP[[#This Row],[total_time]]&lt;=TableOMP[[#This Row],[High]]),1,0)</f>
        <v>#N/A</v>
      </c>
    </row>
    <row r="3490" spans="11:19" x14ac:dyDescent="0.25">
      <c r="K3490" t="str">
        <f t="shared" si="54"/>
        <v/>
      </c>
      <c r="N34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90" t="e">
        <f>VLOOKUP(TableOMP[[#This Row],[Label]],TableAvg[],2,FALSE)</f>
        <v>#N/A</v>
      </c>
      <c r="P3490" t="e">
        <f>VLOOKUP(TableOMP[[#This Row],[Label]],TableAvg[],3,FALSE)</f>
        <v>#N/A</v>
      </c>
      <c r="Q3490" t="e">
        <f>TableOMP[[#This Row],[Avg]]-$U$2*TableOMP[[#This Row],[StdDev]]</f>
        <v>#N/A</v>
      </c>
      <c r="R3490" t="e">
        <f>TableOMP[[#This Row],[Avg]]+$U$2*TableOMP[[#This Row],[StdDev]]</f>
        <v>#N/A</v>
      </c>
      <c r="S3490" t="e">
        <f>IF(AND(TableOMP[[#This Row],[total_time]]&gt;=TableOMP[[#This Row],[Low]], TableOMP[[#This Row],[total_time]]&lt;=TableOMP[[#This Row],[High]]),1,0)</f>
        <v>#N/A</v>
      </c>
    </row>
    <row r="3491" spans="11:19" x14ac:dyDescent="0.25">
      <c r="K3491" t="str">
        <f t="shared" si="54"/>
        <v/>
      </c>
      <c r="N34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91" t="e">
        <f>VLOOKUP(TableOMP[[#This Row],[Label]],TableAvg[],2,FALSE)</f>
        <v>#N/A</v>
      </c>
      <c r="P3491" t="e">
        <f>VLOOKUP(TableOMP[[#This Row],[Label]],TableAvg[],3,FALSE)</f>
        <v>#N/A</v>
      </c>
      <c r="Q3491" t="e">
        <f>TableOMP[[#This Row],[Avg]]-$U$2*TableOMP[[#This Row],[StdDev]]</f>
        <v>#N/A</v>
      </c>
      <c r="R3491" t="e">
        <f>TableOMP[[#This Row],[Avg]]+$U$2*TableOMP[[#This Row],[StdDev]]</f>
        <v>#N/A</v>
      </c>
      <c r="S3491" t="e">
        <f>IF(AND(TableOMP[[#This Row],[total_time]]&gt;=TableOMP[[#This Row],[Low]], TableOMP[[#This Row],[total_time]]&lt;=TableOMP[[#This Row],[High]]),1,0)</f>
        <v>#N/A</v>
      </c>
    </row>
    <row r="3492" spans="11:19" x14ac:dyDescent="0.25">
      <c r="K3492" t="str">
        <f t="shared" si="54"/>
        <v/>
      </c>
      <c r="N34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92" t="e">
        <f>VLOOKUP(TableOMP[[#This Row],[Label]],TableAvg[],2,FALSE)</f>
        <v>#N/A</v>
      </c>
      <c r="P3492" t="e">
        <f>VLOOKUP(TableOMP[[#This Row],[Label]],TableAvg[],3,FALSE)</f>
        <v>#N/A</v>
      </c>
      <c r="Q3492" t="e">
        <f>TableOMP[[#This Row],[Avg]]-$U$2*TableOMP[[#This Row],[StdDev]]</f>
        <v>#N/A</v>
      </c>
      <c r="R3492" t="e">
        <f>TableOMP[[#This Row],[Avg]]+$U$2*TableOMP[[#This Row],[StdDev]]</f>
        <v>#N/A</v>
      </c>
      <c r="S3492" t="e">
        <f>IF(AND(TableOMP[[#This Row],[total_time]]&gt;=TableOMP[[#This Row],[Low]], TableOMP[[#This Row],[total_time]]&lt;=TableOMP[[#This Row],[High]]),1,0)</f>
        <v>#N/A</v>
      </c>
    </row>
    <row r="3493" spans="11:19" x14ac:dyDescent="0.25">
      <c r="K3493" t="str">
        <f t="shared" si="54"/>
        <v/>
      </c>
      <c r="N34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93" t="e">
        <f>VLOOKUP(TableOMP[[#This Row],[Label]],TableAvg[],2,FALSE)</f>
        <v>#N/A</v>
      </c>
      <c r="P3493" t="e">
        <f>VLOOKUP(TableOMP[[#This Row],[Label]],TableAvg[],3,FALSE)</f>
        <v>#N/A</v>
      </c>
      <c r="Q3493" t="e">
        <f>TableOMP[[#This Row],[Avg]]-$U$2*TableOMP[[#This Row],[StdDev]]</f>
        <v>#N/A</v>
      </c>
      <c r="R3493" t="e">
        <f>TableOMP[[#This Row],[Avg]]+$U$2*TableOMP[[#This Row],[StdDev]]</f>
        <v>#N/A</v>
      </c>
      <c r="S3493" t="e">
        <f>IF(AND(TableOMP[[#This Row],[total_time]]&gt;=TableOMP[[#This Row],[Low]], TableOMP[[#This Row],[total_time]]&lt;=TableOMP[[#This Row],[High]]),1,0)</f>
        <v>#N/A</v>
      </c>
    </row>
    <row r="3494" spans="11:19" x14ac:dyDescent="0.25">
      <c r="K3494" t="str">
        <f t="shared" si="54"/>
        <v/>
      </c>
      <c r="N34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94" t="e">
        <f>VLOOKUP(TableOMP[[#This Row],[Label]],TableAvg[],2,FALSE)</f>
        <v>#N/A</v>
      </c>
      <c r="P3494" t="e">
        <f>VLOOKUP(TableOMP[[#This Row],[Label]],TableAvg[],3,FALSE)</f>
        <v>#N/A</v>
      </c>
      <c r="Q3494" t="e">
        <f>TableOMP[[#This Row],[Avg]]-$U$2*TableOMP[[#This Row],[StdDev]]</f>
        <v>#N/A</v>
      </c>
      <c r="R3494" t="e">
        <f>TableOMP[[#This Row],[Avg]]+$U$2*TableOMP[[#This Row],[StdDev]]</f>
        <v>#N/A</v>
      </c>
      <c r="S3494" t="e">
        <f>IF(AND(TableOMP[[#This Row],[total_time]]&gt;=TableOMP[[#This Row],[Low]], TableOMP[[#This Row],[total_time]]&lt;=TableOMP[[#This Row],[High]]),1,0)</f>
        <v>#N/A</v>
      </c>
    </row>
    <row r="3495" spans="11:19" x14ac:dyDescent="0.25">
      <c r="K3495" t="str">
        <f t="shared" si="54"/>
        <v/>
      </c>
      <c r="N34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95" t="e">
        <f>VLOOKUP(TableOMP[[#This Row],[Label]],TableAvg[],2,FALSE)</f>
        <v>#N/A</v>
      </c>
      <c r="P3495" t="e">
        <f>VLOOKUP(TableOMP[[#This Row],[Label]],TableAvg[],3,FALSE)</f>
        <v>#N/A</v>
      </c>
      <c r="Q3495" t="e">
        <f>TableOMP[[#This Row],[Avg]]-$U$2*TableOMP[[#This Row],[StdDev]]</f>
        <v>#N/A</v>
      </c>
      <c r="R3495" t="e">
        <f>TableOMP[[#This Row],[Avg]]+$U$2*TableOMP[[#This Row],[StdDev]]</f>
        <v>#N/A</v>
      </c>
      <c r="S3495" t="e">
        <f>IF(AND(TableOMP[[#This Row],[total_time]]&gt;=TableOMP[[#This Row],[Low]], TableOMP[[#This Row],[total_time]]&lt;=TableOMP[[#This Row],[High]]),1,0)</f>
        <v>#N/A</v>
      </c>
    </row>
    <row r="3496" spans="11:19" x14ac:dyDescent="0.25">
      <c r="K3496" t="str">
        <f t="shared" si="54"/>
        <v/>
      </c>
      <c r="N34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96" t="e">
        <f>VLOOKUP(TableOMP[[#This Row],[Label]],TableAvg[],2,FALSE)</f>
        <v>#N/A</v>
      </c>
      <c r="P3496" t="e">
        <f>VLOOKUP(TableOMP[[#This Row],[Label]],TableAvg[],3,FALSE)</f>
        <v>#N/A</v>
      </c>
      <c r="Q3496" t="e">
        <f>TableOMP[[#This Row],[Avg]]-$U$2*TableOMP[[#This Row],[StdDev]]</f>
        <v>#N/A</v>
      </c>
      <c r="R3496" t="e">
        <f>TableOMP[[#This Row],[Avg]]+$U$2*TableOMP[[#This Row],[StdDev]]</f>
        <v>#N/A</v>
      </c>
      <c r="S3496" t="e">
        <f>IF(AND(TableOMP[[#This Row],[total_time]]&gt;=TableOMP[[#This Row],[Low]], TableOMP[[#This Row],[total_time]]&lt;=TableOMP[[#This Row],[High]]),1,0)</f>
        <v>#N/A</v>
      </c>
    </row>
    <row r="3497" spans="11:19" x14ac:dyDescent="0.25">
      <c r="K3497" t="str">
        <f t="shared" si="54"/>
        <v/>
      </c>
      <c r="N34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97" t="e">
        <f>VLOOKUP(TableOMP[[#This Row],[Label]],TableAvg[],2,FALSE)</f>
        <v>#N/A</v>
      </c>
      <c r="P3497" t="e">
        <f>VLOOKUP(TableOMP[[#This Row],[Label]],TableAvg[],3,FALSE)</f>
        <v>#N/A</v>
      </c>
      <c r="Q3497" t="e">
        <f>TableOMP[[#This Row],[Avg]]-$U$2*TableOMP[[#This Row],[StdDev]]</f>
        <v>#N/A</v>
      </c>
      <c r="R3497" t="e">
        <f>TableOMP[[#This Row],[Avg]]+$U$2*TableOMP[[#This Row],[StdDev]]</f>
        <v>#N/A</v>
      </c>
      <c r="S3497" t="e">
        <f>IF(AND(TableOMP[[#This Row],[total_time]]&gt;=TableOMP[[#This Row],[Low]], TableOMP[[#This Row],[total_time]]&lt;=TableOMP[[#This Row],[High]]),1,0)</f>
        <v>#N/A</v>
      </c>
    </row>
    <row r="3498" spans="11:19" x14ac:dyDescent="0.25">
      <c r="K3498" t="str">
        <f t="shared" si="54"/>
        <v/>
      </c>
      <c r="N34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98" t="e">
        <f>VLOOKUP(TableOMP[[#This Row],[Label]],TableAvg[],2,FALSE)</f>
        <v>#N/A</v>
      </c>
      <c r="P3498" t="e">
        <f>VLOOKUP(TableOMP[[#This Row],[Label]],TableAvg[],3,FALSE)</f>
        <v>#N/A</v>
      </c>
      <c r="Q3498" t="e">
        <f>TableOMP[[#This Row],[Avg]]-$U$2*TableOMP[[#This Row],[StdDev]]</f>
        <v>#N/A</v>
      </c>
      <c r="R3498" t="e">
        <f>TableOMP[[#This Row],[Avg]]+$U$2*TableOMP[[#This Row],[StdDev]]</f>
        <v>#N/A</v>
      </c>
      <c r="S3498" t="e">
        <f>IF(AND(TableOMP[[#This Row],[total_time]]&gt;=TableOMP[[#This Row],[Low]], TableOMP[[#This Row],[total_time]]&lt;=TableOMP[[#This Row],[High]]),1,0)</f>
        <v>#N/A</v>
      </c>
    </row>
    <row r="3499" spans="11:19" x14ac:dyDescent="0.25">
      <c r="K3499" t="str">
        <f t="shared" si="54"/>
        <v/>
      </c>
      <c r="N34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499" t="e">
        <f>VLOOKUP(TableOMP[[#This Row],[Label]],TableAvg[],2,FALSE)</f>
        <v>#N/A</v>
      </c>
      <c r="P3499" t="e">
        <f>VLOOKUP(TableOMP[[#This Row],[Label]],TableAvg[],3,FALSE)</f>
        <v>#N/A</v>
      </c>
      <c r="Q3499" t="e">
        <f>TableOMP[[#This Row],[Avg]]-$U$2*TableOMP[[#This Row],[StdDev]]</f>
        <v>#N/A</v>
      </c>
      <c r="R3499" t="e">
        <f>TableOMP[[#This Row],[Avg]]+$U$2*TableOMP[[#This Row],[StdDev]]</f>
        <v>#N/A</v>
      </c>
      <c r="S3499" t="e">
        <f>IF(AND(TableOMP[[#This Row],[total_time]]&gt;=TableOMP[[#This Row],[Low]], TableOMP[[#This Row],[total_time]]&lt;=TableOMP[[#This Row],[High]]),1,0)</f>
        <v>#N/A</v>
      </c>
    </row>
    <row r="3500" spans="11:19" x14ac:dyDescent="0.25">
      <c r="K3500" t="str">
        <f t="shared" si="54"/>
        <v/>
      </c>
      <c r="N35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00" t="e">
        <f>VLOOKUP(TableOMP[[#This Row],[Label]],TableAvg[],2,FALSE)</f>
        <v>#N/A</v>
      </c>
      <c r="P3500" t="e">
        <f>VLOOKUP(TableOMP[[#This Row],[Label]],TableAvg[],3,FALSE)</f>
        <v>#N/A</v>
      </c>
      <c r="Q3500" t="e">
        <f>TableOMP[[#This Row],[Avg]]-$U$2*TableOMP[[#This Row],[StdDev]]</f>
        <v>#N/A</v>
      </c>
      <c r="R3500" t="e">
        <f>TableOMP[[#This Row],[Avg]]+$U$2*TableOMP[[#This Row],[StdDev]]</f>
        <v>#N/A</v>
      </c>
      <c r="S3500" t="e">
        <f>IF(AND(TableOMP[[#This Row],[total_time]]&gt;=TableOMP[[#This Row],[Low]], TableOMP[[#This Row],[total_time]]&lt;=TableOMP[[#This Row],[High]]),1,0)</f>
        <v>#N/A</v>
      </c>
    </row>
    <row r="3501" spans="11:19" x14ac:dyDescent="0.25">
      <c r="K3501" t="str">
        <f t="shared" si="54"/>
        <v/>
      </c>
      <c r="N35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01" t="e">
        <f>VLOOKUP(TableOMP[[#This Row],[Label]],TableAvg[],2,FALSE)</f>
        <v>#N/A</v>
      </c>
      <c r="P3501" t="e">
        <f>VLOOKUP(TableOMP[[#This Row],[Label]],TableAvg[],3,FALSE)</f>
        <v>#N/A</v>
      </c>
      <c r="Q3501" t="e">
        <f>TableOMP[[#This Row],[Avg]]-$U$2*TableOMP[[#This Row],[StdDev]]</f>
        <v>#N/A</v>
      </c>
      <c r="R3501" t="e">
        <f>TableOMP[[#This Row],[Avg]]+$U$2*TableOMP[[#This Row],[StdDev]]</f>
        <v>#N/A</v>
      </c>
      <c r="S3501" t="e">
        <f>IF(AND(TableOMP[[#This Row],[total_time]]&gt;=TableOMP[[#This Row],[Low]], TableOMP[[#This Row],[total_time]]&lt;=TableOMP[[#This Row],[High]]),1,0)</f>
        <v>#N/A</v>
      </c>
    </row>
    <row r="3502" spans="11:19" x14ac:dyDescent="0.25">
      <c r="K3502" t="str">
        <f t="shared" si="54"/>
        <v/>
      </c>
      <c r="N35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02" t="e">
        <f>VLOOKUP(TableOMP[[#This Row],[Label]],TableAvg[],2,FALSE)</f>
        <v>#N/A</v>
      </c>
      <c r="P3502" t="e">
        <f>VLOOKUP(TableOMP[[#This Row],[Label]],TableAvg[],3,FALSE)</f>
        <v>#N/A</v>
      </c>
      <c r="Q3502" t="e">
        <f>TableOMP[[#This Row],[Avg]]-$U$2*TableOMP[[#This Row],[StdDev]]</f>
        <v>#N/A</v>
      </c>
      <c r="R3502" t="e">
        <f>TableOMP[[#This Row],[Avg]]+$U$2*TableOMP[[#This Row],[StdDev]]</f>
        <v>#N/A</v>
      </c>
      <c r="S3502" t="e">
        <f>IF(AND(TableOMP[[#This Row],[total_time]]&gt;=TableOMP[[#This Row],[Low]], TableOMP[[#This Row],[total_time]]&lt;=TableOMP[[#This Row],[High]]),1,0)</f>
        <v>#N/A</v>
      </c>
    </row>
    <row r="3503" spans="11:19" x14ac:dyDescent="0.25">
      <c r="K3503" t="str">
        <f t="shared" si="54"/>
        <v/>
      </c>
      <c r="N35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03" t="e">
        <f>VLOOKUP(TableOMP[[#This Row],[Label]],TableAvg[],2,FALSE)</f>
        <v>#N/A</v>
      </c>
      <c r="P3503" t="e">
        <f>VLOOKUP(TableOMP[[#This Row],[Label]],TableAvg[],3,FALSE)</f>
        <v>#N/A</v>
      </c>
      <c r="Q3503" t="e">
        <f>TableOMP[[#This Row],[Avg]]-$U$2*TableOMP[[#This Row],[StdDev]]</f>
        <v>#N/A</v>
      </c>
      <c r="R3503" t="e">
        <f>TableOMP[[#This Row],[Avg]]+$U$2*TableOMP[[#This Row],[StdDev]]</f>
        <v>#N/A</v>
      </c>
      <c r="S3503" t="e">
        <f>IF(AND(TableOMP[[#This Row],[total_time]]&gt;=TableOMP[[#This Row],[Low]], TableOMP[[#This Row],[total_time]]&lt;=TableOMP[[#This Row],[High]]),1,0)</f>
        <v>#N/A</v>
      </c>
    </row>
    <row r="3504" spans="11:19" x14ac:dyDescent="0.25">
      <c r="K3504" t="str">
        <f t="shared" si="54"/>
        <v/>
      </c>
      <c r="N35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04" t="e">
        <f>VLOOKUP(TableOMP[[#This Row],[Label]],TableAvg[],2,FALSE)</f>
        <v>#N/A</v>
      </c>
      <c r="P3504" t="e">
        <f>VLOOKUP(TableOMP[[#This Row],[Label]],TableAvg[],3,FALSE)</f>
        <v>#N/A</v>
      </c>
      <c r="Q3504" t="e">
        <f>TableOMP[[#This Row],[Avg]]-$U$2*TableOMP[[#This Row],[StdDev]]</f>
        <v>#N/A</v>
      </c>
      <c r="R3504" t="e">
        <f>TableOMP[[#This Row],[Avg]]+$U$2*TableOMP[[#This Row],[StdDev]]</f>
        <v>#N/A</v>
      </c>
      <c r="S3504" t="e">
        <f>IF(AND(TableOMP[[#This Row],[total_time]]&gt;=TableOMP[[#This Row],[Low]], TableOMP[[#This Row],[total_time]]&lt;=TableOMP[[#This Row],[High]]),1,0)</f>
        <v>#N/A</v>
      </c>
    </row>
    <row r="3505" spans="11:19" x14ac:dyDescent="0.25">
      <c r="K3505" t="str">
        <f t="shared" si="54"/>
        <v/>
      </c>
      <c r="N35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05" t="e">
        <f>VLOOKUP(TableOMP[[#This Row],[Label]],TableAvg[],2,FALSE)</f>
        <v>#N/A</v>
      </c>
      <c r="P3505" t="e">
        <f>VLOOKUP(TableOMP[[#This Row],[Label]],TableAvg[],3,FALSE)</f>
        <v>#N/A</v>
      </c>
      <c r="Q3505" t="e">
        <f>TableOMP[[#This Row],[Avg]]-$U$2*TableOMP[[#This Row],[StdDev]]</f>
        <v>#N/A</v>
      </c>
      <c r="R3505" t="e">
        <f>TableOMP[[#This Row],[Avg]]+$U$2*TableOMP[[#This Row],[StdDev]]</f>
        <v>#N/A</v>
      </c>
      <c r="S3505" t="e">
        <f>IF(AND(TableOMP[[#This Row],[total_time]]&gt;=TableOMP[[#This Row],[Low]], TableOMP[[#This Row],[total_time]]&lt;=TableOMP[[#This Row],[High]]),1,0)</f>
        <v>#N/A</v>
      </c>
    </row>
    <row r="3506" spans="11:19" x14ac:dyDescent="0.25">
      <c r="K3506" t="str">
        <f t="shared" si="54"/>
        <v/>
      </c>
      <c r="N35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06" t="e">
        <f>VLOOKUP(TableOMP[[#This Row],[Label]],TableAvg[],2,FALSE)</f>
        <v>#N/A</v>
      </c>
      <c r="P3506" t="e">
        <f>VLOOKUP(TableOMP[[#This Row],[Label]],TableAvg[],3,FALSE)</f>
        <v>#N/A</v>
      </c>
      <c r="Q3506" t="e">
        <f>TableOMP[[#This Row],[Avg]]-$U$2*TableOMP[[#This Row],[StdDev]]</f>
        <v>#N/A</v>
      </c>
      <c r="R3506" t="e">
        <f>TableOMP[[#This Row],[Avg]]+$U$2*TableOMP[[#This Row],[StdDev]]</f>
        <v>#N/A</v>
      </c>
      <c r="S3506" t="e">
        <f>IF(AND(TableOMP[[#This Row],[total_time]]&gt;=TableOMP[[#This Row],[Low]], TableOMP[[#This Row],[total_time]]&lt;=TableOMP[[#This Row],[High]]),1,0)</f>
        <v>#N/A</v>
      </c>
    </row>
    <row r="3507" spans="11:19" x14ac:dyDescent="0.25">
      <c r="K3507" t="str">
        <f t="shared" si="54"/>
        <v/>
      </c>
      <c r="N35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07" t="e">
        <f>VLOOKUP(TableOMP[[#This Row],[Label]],TableAvg[],2,FALSE)</f>
        <v>#N/A</v>
      </c>
      <c r="P3507" t="e">
        <f>VLOOKUP(TableOMP[[#This Row],[Label]],TableAvg[],3,FALSE)</f>
        <v>#N/A</v>
      </c>
      <c r="Q3507" t="e">
        <f>TableOMP[[#This Row],[Avg]]-$U$2*TableOMP[[#This Row],[StdDev]]</f>
        <v>#N/A</v>
      </c>
      <c r="R3507" t="e">
        <f>TableOMP[[#This Row],[Avg]]+$U$2*TableOMP[[#This Row],[StdDev]]</f>
        <v>#N/A</v>
      </c>
      <c r="S3507" t="e">
        <f>IF(AND(TableOMP[[#This Row],[total_time]]&gt;=TableOMP[[#This Row],[Low]], TableOMP[[#This Row],[total_time]]&lt;=TableOMP[[#This Row],[High]]),1,0)</f>
        <v>#N/A</v>
      </c>
    </row>
    <row r="3508" spans="11:19" x14ac:dyDescent="0.25">
      <c r="K3508" t="str">
        <f t="shared" si="54"/>
        <v/>
      </c>
      <c r="N35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08" t="e">
        <f>VLOOKUP(TableOMP[[#This Row],[Label]],TableAvg[],2,FALSE)</f>
        <v>#N/A</v>
      </c>
      <c r="P3508" t="e">
        <f>VLOOKUP(TableOMP[[#This Row],[Label]],TableAvg[],3,FALSE)</f>
        <v>#N/A</v>
      </c>
      <c r="Q3508" t="e">
        <f>TableOMP[[#This Row],[Avg]]-$U$2*TableOMP[[#This Row],[StdDev]]</f>
        <v>#N/A</v>
      </c>
      <c r="R3508" t="e">
        <f>TableOMP[[#This Row],[Avg]]+$U$2*TableOMP[[#This Row],[StdDev]]</f>
        <v>#N/A</v>
      </c>
      <c r="S3508" t="e">
        <f>IF(AND(TableOMP[[#This Row],[total_time]]&gt;=TableOMP[[#This Row],[Low]], TableOMP[[#This Row],[total_time]]&lt;=TableOMP[[#This Row],[High]]),1,0)</f>
        <v>#N/A</v>
      </c>
    </row>
    <row r="3509" spans="11:19" x14ac:dyDescent="0.25">
      <c r="K3509" t="str">
        <f t="shared" si="54"/>
        <v/>
      </c>
      <c r="N35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09" t="e">
        <f>VLOOKUP(TableOMP[[#This Row],[Label]],TableAvg[],2,FALSE)</f>
        <v>#N/A</v>
      </c>
      <c r="P3509" t="e">
        <f>VLOOKUP(TableOMP[[#This Row],[Label]],TableAvg[],3,FALSE)</f>
        <v>#N/A</v>
      </c>
      <c r="Q3509" t="e">
        <f>TableOMP[[#This Row],[Avg]]-$U$2*TableOMP[[#This Row],[StdDev]]</f>
        <v>#N/A</v>
      </c>
      <c r="R3509" t="e">
        <f>TableOMP[[#This Row],[Avg]]+$U$2*TableOMP[[#This Row],[StdDev]]</f>
        <v>#N/A</v>
      </c>
      <c r="S3509" t="e">
        <f>IF(AND(TableOMP[[#This Row],[total_time]]&gt;=TableOMP[[#This Row],[Low]], TableOMP[[#This Row],[total_time]]&lt;=TableOMP[[#This Row],[High]]),1,0)</f>
        <v>#N/A</v>
      </c>
    </row>
    <row r="3510" spans="11:19" x14ac:dyDescent="0.25">
      <c r="K3510" t="str">
        <f t="shared" si="54"/>
        <v/>
      </c>
      <c r="N35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10" t="e">
        <f>VLOOKUP(TableOMP[[#This Row],[Label]],TableAvg[],2,FALSE)</f>
        <v>#N/A</v>
      </c>
      <c r="P3510" t="e">
        <f>VLOOKUP(TableOMP[[#This Row],[Label]],TableAvg[],3,FALSE)</f>
        <v>#N/A</v>
      </c>
      <c r="Q3510" t="e">
        <f>TableOMP[[#This Row],[Avg]]-$U$2*TableOMP[[#This Row],[StdDev]]</f>
        <v>#N/A</v>
      </c>
      <c r="R3510" t="e">
        <f>TableOMP[[#This Row],[Avg]]+$U$2*TableOMP[[#This Row],[StdDev]]</f>
        <v>#N/A</v>
      </c>
      <c r="S3510" t="e">
        <f>IF(AND(TableOMP[[#This Row],[total_time]]&gt;=TableOMP[[#This Row],[Low]], TableOMP[[#This Row],[total_time]]&lt;=TableOMP[[#This Row],[High]]),1,0)</f>
        <v>#N/A</v>
      </c>
    </row>
    <row r="3511" spans="11:19" x14ac:dyDescent="0.25">
      <c r="K3511" t="str">
        <f t="shared" si="54"/>
        <v/>
      </c>
      <c r="N35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11" t="e">
        <f>VLOOKUP(TableOMP[[#This Row],[Label]],TableAvg[],2,FALSE)</f>
        <v>#N/A</v>
      </c>
      <c r="P3511" t="e">
        <f>VLOOKUP(TableOMP[[#This Row],[Label]],TableAvg[],3,FALSE)</f>
        <v>#N/A</v>
      </c>
      <c r="Q3511" t="e">
        <f>TableOMP[[#This Row],[Avg]]-$U$2*TableOMP[[#This Row],[StdDev]]</f>
        <v>#N/A</v>
      </c>
      <c r="R3511" t="e">
        <f>TableOMP[[#This Row],[Avg]]+$U$2*TableOMP[[#This Row],[StdDev]]</f>
        <v>#N/A</v>
      </c>
      <c r="S3511" t="e">
        <f>IF(AND(TableOMP[[#This Row],[total_time]]&gt;=TableOMP[[#This Row],[Low]], TableOMP[[#This Row],[total_time]]&lt;=TableOMP[[#This Row],[High]]),1,0)</f>
        <v>#N/A</v>
      </c>
    </row>
    <row r="3512" spans="11:19" x14ac:dyDescent="0.25">
      <c r="K3512" t="str">
        <f t="shared" si="54"/>
        <v/>
      </c>
      <c r="N35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12" t="e">
        <f>VLOOKUP(TableOMP[[#This Row],[Label]],TableAvg[],2,FALSE)</f>
        <v>#N/A</v>
      </c>
      <c r="P3512" t="e">
        <f>VLOOKUP(TableOMP[[#This Row],[Label]],TableAvg[],3,FALSE)</f>
        <v>#N/A</v>
      </c>
      <c r="Q3512" t="e">
        <f>TableOMP[[#This Row],[Avg]]-$U$2*TableOMP[[#This Row],[StdDev]]</f>
        <v>#N/A</v>
      </c>
      <c r="R3512" t="e">
        <f>TableOMP[[#This Row],[Avg]]+$U$2*TableOMP[[#This Row],[StdDev]]</f>
        <v>#N/A</v>
      </c>
      <c r="S3512" t="e">
        <f>IF(AND(TableOMP[[#This Row],[total_time]]&gt;=TableOMP[[#This Row],[Low]], TableOMP[[#This Row],[total_time]]&lt;=TableOMP[[#This Row],[High]]),1,0)</f>
        <v>#N/A</v>
      </c>
    </row>
    <row r="3513" spans="11:19" x14ac:dyDescent="0.25">
      <c r="K3513" t="str">
        <f t="shared" si="54"/>
        <v/>
      </c>
      <c r="N35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13" t="e">
        <f>VLOOKUP(TableOMP[[#This Row],[Label]],TableAvg[],2,FALSE)</f>
        <v>#N/A</v>
      </c>
      <c r="P3513" t="e">
        <f>VLOOKUP(TableOMP[[#This Row],[Label]],TableAvg[],3,FALSE)</f>
        <v>#N/A</v>
      </c>
      <c r="Q3513" t="e">
        <f>TableOMP[[#This Row],[Avg]]-$U$2*TableOMP[[#This Row],[StdDev]]</f>
        <v>#N/A</v>
      </c>
      <c r="R3513" t="e">
        <f>TableOMP[[#This Row],[Avg]]+$U$2*TableOMP[[#This Row],[StdDev]]</f>
        <v>#N/A</v>
      </c>
      <c r="S3513" t="e">
        <f>IF(AND(TableOMP[[#This Row],[total_time]]&gt;=TableOMP[[#This Row],[Low]], TableOMP[[#This Row],[total_time]]&lt;=TableOMP[[#This Row],[High]]),1,0)</f>
        <v>#N/A</v>
      </c>
    </row>
    <row r="3514" spans="11:19" x14ac:dyDescent="0.25">
      <c r="K3514" t="str">
        <f t="shared" si="54"/>
        <v/>
      </c>
      <c r="N35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14" t="e">
        <f>VLOOKUP(TableOMP[[#This Row],[Label]],TableAvg[],2,FALSE)</f>
        <v>#N/A</v>
      </c>
      <c r="P3514" t="e">
        <f>VLOOKUP(TableOMP[[#This Row],[Label]],TableAvg[],3,FALSE)</f>
        <v>#N/A</v>
      </c>
      <c r="Q3514" t="e">
        <f>TableOMP[[#This Row],[Avg]]-$U$2*TableOMP[[#This Row],[StdDev]]</f>
        <v>#N/A</v>
      </c>
      <c r="R3514" t="e">
        <f>TableOMP[[#This Row],[Avg]]+$U$2*TableOMP[[#This Row],[StdDev]]</f>
        <v>#N/A</v>
      </c>
      <c r="S3514" t="e">
        <f>IF(AND(TableOMP[[#This Row],[total_time]]&gt;=TableOMP[[#This Row],[Low]], TableOMP[[#This Row],[total_time]]&lt;=TableOMP[[#This Row],[High]]),1,0)</f>
        <v>#N/A</v>
      </c>
    </row>
    <row r="3515" spans="11:19" x14ac:dyDescent="0.25">
      <c r="K3515" t="str">
        <f t="shared" si="54"/>
        <v/>
      </c>
      <c r="N35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15" t="e">
        <f>VLOOKUP(TableOMP[[#This Row],[Label]],TableAvg[],2,FALSE)</f>
        <v>#N/A</v>
      </c>
      <c r="P3515" t="e">
        <f>VLOOKUP(TableOMP[[#This Row],[Label]],TableAvg[],3,FALSE)</f>
        <v>#N/A</v>
      </c>
      <c r="Q3515" t="e">
        <f>TableOMP[[#This Row],[Avg]]-$U$2*TableOMP[[#This Row],[StdDev]]</f>
        <v>#N/A</v>
      </c>
      <c r="R3515" t="e">
        <f>TableOMP[[#This Row],[Avg]]+$U$2*TableOMP[[#This Row],[StdDev]]</f>
        <v>#N/A</v>
      </c>
      <c r="S3515" t="e">
        <f>IF(AND(TableOMP[[#This Row],[total_time]]&gt;=TableOMP[[#This Row],[Low]], TableOMP[[#This Row],[total_time]]&lt;=TableOMP[[#This Row],[High]]),1,0)</f>
        <v>#N/A</v>
      </c>
    </row>
    <row r="3516" spans="11:19" x14ac:dyDescent="0.25">
      <c r="K3516" t="str">
        <f t="shared" si="54"/>
        <v/>
      </c>
      <c r="N35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16" t="e">
        <f>VLOOKUP(TableOMP[[#This Row],[Label]],TableAvg[],2,FALSE)</f>
        <v>#N/A</v>
      </c>
      <c r="P3516" t="e">
        <f>VLOOKUP(TableOMP[[#This Row],[Label]],TableAvg[],3,FALSE)</f>
        <v>#N/A</v>
      </c>
      <c r="Q3516" t="e">
        <f>TableOMP[[#This Row],[Avg]]-$U$2*TableOMP[[#This Row],[StdDev]]</f>
        <v>#N/A</v>
      </c>
      <c r="R3516" t="e">
        <f>TableOMP[[#This Row],[Avg]]+$U$2*TableOMP[[#This Row],[StdDev]]</f>
        <v>#N/A</v>
      </c>
      <c r="S3516" t="e">
        <f>IF(AND(TableOMP[[#This Row],[total_time]]&gt;=TableOMP[[#This Row],[Low]], TableOMP[[#This Row],[total_time]]&lt;=TableOMP[[#This Row],[High]]),1,0)</f>
        <v>#N/A</v>
      </c>
    </row>
    <row r="3517" spans="11:19" x14ac:dyDescent="0.25">
      <c r="K3517" t="str">
        <f t="shared" si="54"/>
        <v/>
      </c>
      <c r="N35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17" t="e">
        <f>VLOOKUP(TableOMP[[#This Row],[Label]],TableAvg[],2,FALSE)</f>
        <v>#N/A</v>
      </c>
      <c r="P3517" t="e">
        <f>VLOOKUP(TableOMP[[#This Row],[Label]],TableAvg[],3,FALSE)</f>
        <v>#N/A</v>
      </c>
      <c r="Q3517" t="e">
        <f>TableOMP[[#This Row],[Avg]]-$U$2*TableOMP[[#This Row],[StdDev]]</f>
        <v>#N/A</v>
      </c>
      <c r="R3517" t="e">
        <f>TableOMP[[#This Row],[Avg]]+$U$2*TableOMP[[#This Row],[StdDev]]</f>
        <v>#N/A</v>
      </c>
      <c r="S3517" t="e">
        <f>IF(AND(TableOMP[[#This Row],[total_time]]&gt;=TableOMP[[#This Row],[Low]], TableOMP[[#This Row],[total_time]]&lt;=TableOMP[[#This Row],[High]]),1,0)</f>
        <v>#N/A</v>
      </c>
    </row>
    <row r="3518" spans="11:19" x14ac:dyDescent="0.25">
      <c r="K3518" t="str">
        <f t="shared" si="54"/>
        <v/>
      </c>
      <c r="N35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18" t="e">
        <f>VLOOKUP(TableOMP[[#This Row],[Label]],TableAvg[],2,FALSE)</f>
        <v>#N/A</v>
      </c>
      <c r="P3518" t="e">
        <f>VLOOKUP(TableOMP[[#This Row],[Label]],TableAvg[],3,FALSE)</f>
        <v>#N/A</v>
      </c>
      <c r="Q3518" t="e">
        <f>TableOMP[[#This Row],[Avg]]-$U$2*TableOMP[[#This Row],[StdDev]]</f>
        <v>#N/A</v>
      </c>
      <c r="R3518" t="e">
        <f>TableOMP[[#This Row],[Avg]]+$U$2*TableOMP[[#This Row],[StdDev]]</f>
        <v>#N/A</v>
      </c>
      <c r="S3518" t="e">
        <f>IF(AND(TableOMP[[#This Row],[total_time]]&gt;=TableOMP[[#This Row],[Low]], TableOMP[[#This Row],[total_time]]&lt;=TableOMP[[#This Row],[High]]),1,0)</f>
        <v>#N/A</v>
      </c>
    </row>
    <row r="3519" spans="11:19" x14ac:dyDescent="0.25">
      <c r="K3519" t="str">
        <f t="shared" si="54"/>
        <v/>
      </c>
      <c r="N35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19" t="e">
        <f>VLOOKUP(TableOMP[[#This Row],[Label]],TableAvg[],2,FALSE)</f>
        <v>#N/A</v>
      </c>
      <c r="P3519" t="e">
        <f>VLOOKUP(TableOMP[[#This Row],[Label]],TableAvg[],3,FALSE)</f>
        <v>#N/A</v>
      </c>
      <c r="Q3519" t="e">
        <f>TableOMP[[#This Row],[Avg]]-$U$2*TableOMP[[#This Row],[StdDev]]</f>
        <v>#N/A</v>
      </c>
      <c r="R3519" t="e">
        <f>TableOMP[[#This Row],[Avg]]+$U$2*TableOMP[[#This Row],[StdDev]]</f>
        <v>#N/A</v>
      </c>
      <c r="S3519" t="e">
        <f>IF(AND(TableOMP[[#This Row],[total_time]]&gt;=TableOMP[[#This Row],[Low]], TableOMP[[#This Row],[total_time]]&lt;=TableOMP[[#This Row],[High]]),1,0)</f>
        <v>#N/A</v>
      </c>
    </row>
    <row r="3520" spans="11:19" x14ac:dyDescent="0.25">
      <c r="K3520" t="str">
        <f t="shared" si="54"/>
        <v/>
      </c>
      <c r="N35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20" t="e">
        <f>VLOOKUP(TableOMP[[#This Row],[Label]],TableAvg[],2,FALSE)</f>
        <v>#N/A</v>
      </c>
      <c r="P3520" t="e">
        <f>VLOOKUP(TableOMP[[#This Row],[Label]],TableAvg[],3,FALSE)</f>
        <v>#N/A</v>
      </c>
      <c r="Q3520" t="e">
        <f>TableOMP[[#This Row],[Avg]]-$U$2*TableOMP[[#This Row],[StdDev]]</f>
        <v>#N/A</v>
      </c>
      <c r="R3520" t="e">
        <f>TableOMP[[#This Row],[Avg]]+$U$2*TableOMP[[#This Row],[StdDev]]</f>
        <v>#N/A</v>
      </c>
      <c r="S3520" t="e">
        <f>IF(AND(TableOMP[[#This Row],[total_time]]&gt;=TableOMP[[#This Row],[Low]], TableOMP[[#This Row],[total_time]]&lt;=TableOMP[[#This Row],[High]]),1,0)</f>
        <v>#N/A</v>
      </c>
    </row>
    <row r="3521" spans="11:19" x14ac:dyDescent="0.25">
      <c r="K3521" t="str">
        <f t="shared" si="54"/>
        <v/>
      </c>
      <c r="N35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21" t="e">
        <f>VLOOKUP(TableOMP[[#This Row],[Label]],TableAvg[],2,FALSE)</f>
        <v>#N/A</v>
      </c>
      <c r="P3521" t="e">
        <f>VLOOKUP(TableOMP[[#This Row],[Label]],TableAvg[],3,FALSE)</f>
        <v>#N/A</v>
      </c>
      <c r="Q3521" t="e">
        <f>TableOMP[[#This Row],[Avg]]-$U$2*TableOMP[[#This Row],[StdDev]]</f>
        <v>#N/A</v>
      </c>
      <c r="R3521" t="e">
        <f>TableOMP[[#This Row],[Avg]]+$U$2*TableOMP[[#This Row],[StdDev]]</f>
        <v>#N/A</v>
      </c>
      <c r="S3521" t="e">
        <f>IF(AND(TableOMP[[#This Row],[total_time]]&gt;=TableOMP[[#This Row],[Low]], TableOMP[[#This Row],[total_time]]&lt;=TableOMP[[#This Row],[High]]),1,0)</f>
        <v>#N/A</v>
      </c>
    </row>
    <row r="3522" spans="11:19" x14ac:dyDescent="0.25">
      <c r="K3522" t="str">
        <f t="shared" si="54"/>
        <v/>
      </c>
      <c r="N35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22" t="e">
        <f>VLOOKUP(TableOMP[[#This Row],[Label]],TableAvg[],2,FALSE)</f>
        <v>#N/A</v>
      </c>
      <c r="P3522" t="e">
        <f>VLOOKUP(TableOMP[[#This Row],[Label]],TableAvg[],3,FALSE)</f>
        <v>#N/A</v>
      </c>
      <c r="Q3522" t="e">
        <f>TableOMP[[#This Row],[Avg]]-$U$2*TableOMP[[#This Row],[StdDev]]</f>
        <v>#N/A</v>
      </c>
      <c r="R3522" t="e">
        <f>TableOMP[[#This Row],[Avg]]+$U$2*TableOMP[[#This Row],[StdDev]]</f>
        <v>#N/A</v>
      </c>
      <c r="S3522" t="e">
        <f>IF(AND(TableOMP[[#This Row],[total_time]]&gt;=TableOMP[[#This Row],[Low]], TableOMP[[#This Row],[total_time]]&lt;=TableOMP[[#This Row],[High]]),1,0)</f>
        <v>#N/A</v>
      </c>
    </row>
    <row r="3523" spans="11:19" x14ac:dyDescent="0.25">
      <c r="K3523" t="str">
        <f t="shared" ref="K3523:K3586" si="55">MID(M3523,22,1)</f>
        <v/>
      </c>
      <c r="N35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23" t="e">
        <f>VLOOKUP(TableOMP[[#This Row],[Label]],TableAvg[],2,FALSE)</f>
        <v>#N/A</v>
      </c>
      <c r="P3523" t="e">
        <f>VLOOKUP(TableOMP[[#This Row],[Label]],TableAvg[],3,FALSE)</f>
        <v>#N/A</v>
      </c>
      <c r="Q3523" t="e">
        <f>TableOMP[[#This Row],[Avg]]-$U$2*TableOMP[[#This Row],[StdDev]]</f>
        <v>#N/A</v>
      </c>
      <c r="R3523" t="e">
        <f>TableOMP[[#This Row],[Avg]]+$U$2*TableOMP[[#This Row],[StdDev]]</f>
        <v>#N/A</v>
      </c>
      <c r="S3523" t="e">
        <f>IF(AND(TableOMP[[#This Row],[total_time]]&gt;=TableOMP[[#This Row],[Low]], TableOMP[[#This Row],[total_time]]&lt;=TableOMP[[#This Row],[High]]),1,0)</f>
        <v>#N/A</v>
      </c>
    </row>
    <row r="3524" spans="11:19" x14ac:dyDescent="0.25">
      <c r="K3524" t="str">
        <f t="shared" si="55"/>
        <v/>
      </c>
      <c r="N35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24" t="e">
        <f>VLOOKUP(TableOMP[[#This Row],[Label]],TableAvg[],2,FALSE)</f>
        <v>#N/A</v>
      </c>
      <c r="P3524" t="e">
        <f>VLOOKUP(TableOMP[[#This Row],[Label]],TableAvg[],3,FALSE)</f>
        <v>#N/A</v>
      </c>
      <c r="Q3524" t="e">
        <f>TableOMP[[#This Row],[Avg]]-$U$2*TableOMP[[#This Row],[StdDev]]</f>
        <v>#N/A</v>
      </c>
      <c r="R3524" t="e">
        <f>TableOMP[[#This Row],[Avg]]+$U$2*TableOMP[[#This Row],[StdDev]]</f>
        <v>#N/A</v>
      </c>
      <c r="S3524" t="e">
        <f>IF(AND(TableOMP[[#This Row],[total_time]]&gt;=TableOMP[[#This Row],[Low]], TableOMP[[#This Row],[total_time]]&lt;=TableOMP[[#This Row],[High]]),1,0)</f>
        <v>#N/A</v>
      </c>
    </row>
    <row r="3525" spans="11:19" x14ac:dyDescent="0.25">
      <c r="K3525" t="str">
        <f t="shared" si="55"/>
        <v/>
      </c>
      <c r="N35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25" t="e">
        <f>VLOOKUP(TableOMP[[#This Row],[Label]],TableAvg[],2,FALSE)</f>
        <v>#N/A</v>
      </c>
      <c r="P3525" t="e">
        <f>VLOOKUP(TableOMP[[#This Row],[Label]],TableAvg[],3,FALSE)</f>
        <v>#N/A</v>
      </c>
      <c r="Q3525" t="e">
        <f>TableOMP[[#This Row],[Avg]]-$U$2*TableOMP[[#This Row],[StdDev]]</f>
        <v>#N/A</v>
      </c>
      <c r="R3525" t="e">
        <f>TableOMP[[#This Row],[Avg]]+$U$2*TableOMP[[#This Row],[StdDev]]</f>
        <v>#N/A</v>
      </c>
      <c r="S3525" t="e">
        <f>IF(AND(TableOMP[[#This Row],[total_time]]&gt;=TableOMP[[#This Row],[Low]], TableOMP[[#This Row],[total_time]]&lt;=TableOMP[[#This Row],[High]]),1,0)</f>
        <v>#N/A</v>
      </c>
    </row>
    <row r="3526" spans="11:19" x14ac:dyDescent="0.25">
      <c r="K3526" t="str">
        <f t="shared" si="55"/>
        <v/>
      </c>
      <c r="N35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26" t="e">
        <f>VLOOKUP(TableOMP[[#This Row],[Label]],TableAvg[],2,FALSE)</f>
        <v>#N/A</v>
      </c>
      <c r="P3526" t="e">
        <f>VLOOKUP(TableOMP[[#This Row],[Label]],TableAvg[],3,FALSE)</f>
        <v>#N/A</v>
      </c>
      <c r="Q3526" t="e">
        <f>TableOMP[[#This Row],[Avg]]-$U$2*TableOMP[[#This Row],[StdDev]]</f>
        <v>#N/A</v>
      </c>
      <c r="R3526" t="e">
        <f>TableOMP[[#This Row],[Avg]]+$U$2*TableOMP[[#This Row],[StdDev]]</f>
        <v>#N/A</v>
      </c>
      <c r="S3526" t="e">
        <f>IF(AND(TableOMP[[#This Row],[total_time]]&gt;=TableOMP[[#This Row],[Low]], TableOMP[[#This Row],[total_time]]&lt;=TableOMP[[#This Row],[High]]),1,0)</f>
        <v>#N/A</v>
      </c>
    </row>
    <row r="3527" spans="11:19" x14ac:dyDescent="0.25">
      <c r="K3527" t="str">
        <f t="shared" si="55"/>
        <v/>
      </c>
      <c r="N35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27" t="e">
        <f>VLOOKUP(TableOMP[[#This Row],[Label]],TableAvg[],2,FALSE)</f>
        <v>#N/A</v>
      </c>
      <c r="P3527" t="e">
        <f>VLOOKUP(TableOMP[[#This Row],[Label]],TableAvg[],3,FALSE)</f>
        <v>#N/A</v>
      </c>
      <c r="Q3527" t="e">
        <f>TableOMP[[#This Row],[Avg]]-$U$2*TableOMP[[#This Row],[StdDev]]</f>
        <v>#N/A</v>
      </c>
      <c r="R3527" t="e">
        <f>TableOMP[[#This Row],[Avg]]+$U$2*TableOMP[[#This Row],[StdDev]]</f>
        <v>#N/A</v>
      </c>
      <c r="S3527" t="e">
        <f>IF(AND(TableOMP[[#This Row],[total_time]]&gt;=TableOMP[[#This Row],[Low]], TableOMP[[#This Row],[total_time]]&lt;=TableOMP[[#This Row],[High]]),1,0)</f>
        <v>#N/A</v>
      </c>
    </row>
    <row r="3528" spans="11:19" x14ac:dyDescent="0.25">
      <c r="K3528" t="str">
        <f t="shared" si="55"/>
        <v/>
      </c>
      <c r="N35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28" t="e">
        <f>VLOOKUP(TableOMP[[#This Row],[Label]],TableAvg[],2,FALSE)</f>
        <v>#N/A</v>
      </c>
      <c r="P3528" t="e">
        <f>VLOOKUP(TableOMP[[#This Row],[Label]],TableAvg[],3,FALSE)</f>
        <v>#N/A</v>
      </c>
      <c r="Q3528" t="e">
        <f>TableOMP[[#This Row],[Avg]]-$U$2*TableOMP[[#This Row],[StdDev]]</f>
        <v>#N/A</v>
      </c>
      <c r="R3528" t="e">
        <f>TableOMP[[#This Row],[Avg]]+$U$2*TableOMP[[#This Row],[StdDev]]</f>
        <v>#N/A</v>
      </c>
      <c r="S3528" t="e">
        <f>IF(AND(TableOMP[[#This Row],[total_time]]&gt;=TableOMP[[#This Row],[Low]], TableOMP[[#This Row],[total_time]]&lt;=TableOMP[[#This Row],[High]]),1,0)</f>
        <v>#N/A</v>
      </c>
    </row>
    <row r="3529" spans="11:19" x14ac:dyDescent="0.25">
      <c r="K3529" t="str">
        <f t="shared" si="55"/>
        <v/>
      </c>
      <c r="N35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29" t="e">
        <f>VLOOKUP(TableOMP[[#This Row],[Label]],TableAvg[],2,FALSE)</f>
        <v>#N/A</v>
      </c>
      <c r="P3529" t="e">
        <f>VLOOKUP(TableOMP[[#This Row],[Label]],TableAvg[],3,FALSE)</f>
        <v>#N/A</v>
      </c>
      <c r="Q3529" t="e">
        <f>TableOMP[[#This Row],[Avg]]-$U$2*TableOMP[[#This Row],[StdDev]]</f>
        <v>#N/A</v>
      </c>
      <c r="R3529" t="e">
        <f>TableOMP[[#This Row],[Avg]]+$U$2*TableOMP[[#This Row],[StdDev]]</f>
        <v>#N/A</v>
      </c>
      <c r="S3529" t="e">
        <f>IF(AND(TableOMP[[#This Row],[total_time]]&gt;=TableOMP[[#This Row],[Low]], TableOMP[[#This Row],[total_time]]&lt;=TableOMP[[#This Row],[High]]),1,0)</f>
        <v>#N/A</v>
      </c>
    </row>
    <row r="3530" spans="11:19" x14ac:dyDescent="0.25">
      <c r="K3530" t="str">
        <f t="shared" si="55"/>
        <v/>
      </c>
      <c r="N35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30" t="e">
        <f>VLOOKUP(TableOMP[[#This Row],[Label]],TableAvg[],2,FALSE)</f>
        <v>#N/A</v>
      </c>
      <c r="P3530" t="e">
        <f>VLOOKUP(TableOMP[[#This Row],[Label]],TableAvg[],3,FALSE)</f>
        <v>#N/A</v>
      </c>
      <c r="Q3530" t="e">
        <f>TableOMP[[#This Row],[Avg]]-$U$2*TableOMP[[#This Row],[StdDev]]</f>
        <v>#N/A</v>
      </c>
      <c r="R3530" t="e">
        <f>TableOMP[[#This Row],[Avg]]+$U$2*TableOMP[[#This Row],[StdDev]]</f>
        <v>#N/A</v>
      </c>
      <c r="S3530" t="e">
        <f>IF(AND(TableOMP[[#This Row],[total_time]]&gt;=TableOMP[[#This Row],[Low]], TableOMP[[#This Row],[total_time]]&lt;=TableOMP[[#This Row],[High]]),1,0)</f>
        <v>#N/A</v>
      </c>
    </row>
    <row r="3531" spans="11:19" x14ac:dyDescent="0.25">
      <c r="K3531" t="str">
        <f t="shared" si="55"/>
        <v/>
      </c>
      <c r="N35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31" t="e">
        <f>VLOOKUP(TableOMP[[#This Row],[Label]],TableAvg[],2,FALSE)</f>
        <v>#N/A</v>
      </c>
      <c r="P3531" t="e">
        <f>VLOOKUP(TableOMP[[#This Row],[Label]],TableAvg[],3,FALSE)</f>
        <v>#N/A</v>
      </c>
      <c r="Q3531" t="e">
        <f>TableOMP[[#This Row],[Avg]]-$U$2*TableOMP[[#This Row],[StdDev]]</f>
        <v>#N/A</v>
      </c>
      <c r="R3531" t="e">
        <f>TableOMP[[#This Row],[Avg]]+$U$2*TableOMP[[#This Row],[StdDev]]</f>
        <v>#N/A</v>
      </c>
      <c r="S3531" t="e">
        <f>IF(AND(TableOMP[[#This Row],[total_time]]&gt;=TableOMP[[#This Row],[Low]], TableOMP[[#This Row],[total_time]]&lt;=TableOMP[[#This Row],[High]]),1,0)</f>
        <v>#N/A</v>
      </c>
    </row>
    <row r="3532" spans="11:19" x14ac:dyDescent="0.25">
      <c r="K3532" t="str">
        <f t="shared" si="55"/>
        <v/>
      </c>
      <c r="N35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32" t="e">
        <f>VLOOKUP(TableOMP[[#This Row],[Label]],TableAvg[],2,FALSE)</f>
        <v>#N/A</v>
      </c>
      <c r="P3532" t="e">
        <f>VLOOKUP(TableOMP[[#This Row],[Label]],TableAvg[],3,FALSE)</f>
        <v>#N/A</v>
      </c>
      <c r="Q3532" t="e">
        <f>TableOMP[[#This Row],[Avg]]-$U$2*TableOMP[[#This Row],[StdDev]]</f>
        <v>#N/A</v>
      </c>
      <c r="R3532" t="e">
        <f>TableOMP[[#This Row],[Avg]]+$U$2*TableOMP[[#This Row],[StdDev]]</f>
        <v>#N/A</v>
      </c>
      <c r="S3532" t="e">
        <f>IF(AND(TableOMP[[#This Row],[total_time]]&gt;=TableOMP[[#This Row],[Low]], TableOMP[[#This Row],[total_time]]&lt;=TableOMP[[#This Row],[High]]),1,0)</f>
        <v>#N/A</v>
      </c>
    </row>
    <row r="3533" spans="11:19" x14ac:dyDescent="0.25">
      <c r="K3533" t="str">
        <f t="shared" si="55"/>
        <v/>
      </c>
      <c r="N35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33" t="e">
        <f>VLOOKUP(TableOMP[[#This Row],[Label]],TableAvg[],2,FALSE)</f>
        <v>#N/A</v>
      </c>
      <c r="P3533" t="e">
        <f>VLOOKUP(TableOMP[[#This Row],[Label]],TableAvg[],3,FALSE)</f>
        <v>#N/A</v>
      </c>
      <c r="Q3533" t="e">
        <f>TableOMP[[#This Row],[Avg]]-$U$2*TableOMP[[#This Row],[StdDev]]</f>
        <v>#N/A</v>
      </c>
      <c r="R3533" t="e">
        <f>TableOMP[[#This Row],[Avg]]+$U$2*TableOMP[[#This Row],[StdDev]]</f>
        <v>#N/A</v>
      </c>
      <c r="S3533" t="e">
        <f>IF(AND(TableOMP[[#This Row],[total_time]]&gt;=TableOMP[[#This Row],[Low]], TableOMP[[#This Row],[total_time]]&lt;=TableOMP[[#This Row],[High]]),1,0)</f>
        <v>#N/A</v>
      </c>
    </row>
    <row r="3534" spans="11:19" x14ac:dyDescent="0.25">
      <c r="K3534" t="str">
        <f t="shared" si="55"/>
        <v/>
      </c>
      <c r="N35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34" t="e">
        <f>VLOOKUP(TableOMP[[#This Row],[Label]],TableAvg[],2,FALSE)</f>
        <v>#N/A</v>
      </c>
      <c r="P3534" t="e">
        <f>VLOOKUP(TableOMP[[#This Row],[Label]],TableAvg[],3,FALSE)</f>
        <v>#N/A</v>
      </c>
      <c r="Q3534" t="e">
        <f>TableOMP[[#This Row],[Avg]]-$U$2*TableOMP[[#This Row],[StdDev]]</f>
        <v>#N/A</v>
      </c>
      <c r="R3534" t="e">
        <f>TableOMP[[#This Row],[Avg]]+$U$2*TableOMP[[#This Row],[StdDev]]</f>
        <v>#N/A</v>
      </c>
      <c r="S3534" t="e">
        <f>IF(AND(TableOMP[[#This Row],[total_time]]&gt;=TableOMP[[#This Row],[Low]], TableOMP[[#This Row],[total_time]]&lt;=TableOMP[[#This Row],[High]]),1,0)</f>
        <v>#N/A</v>
      </c>
    </row>
    <row r="3535" spans="11:19" x14ac:dyDescent="0.25">
      <c r="K3535" t="str">
        <f t="shared" si="55"/>
        <v/>
      </c>
      <c r="N35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35" t="e">
        <f>VLOOKUP(TableOMP[[#This Row],[Label]],TableAvg[],2,FALSE)</f>
        <v>#N/A</v>
      </c>
      <c r="P3535" t="e">
        <f>VLOOKUP(TableOMP[[#This Row],[Label]],TableAvg[],3,FALSE)</f>
        <v>#N/A</v>
      </c>
      <c r="Q3535" t="e">
        <f>TableOMP[[#This Row],[Avg]]-$U$2*TableOMP[[#This Row],[StdDev]]</f>
        <v>#N/A</v>
      </c>
      <c r="R3535" t="e">
        <f>TableOMP[[#This Row],[Avg]]+$U$2*TableOMP[[#This Row],[StdDev]]</f>
        <v>#N/A</v>
      </c>
      <c r="S3535" t="e">
        <f>IF(AND(TableOMP[[#This Row],[total_time]]&gt;=TableOMP[[#This Row],[Low]], TableOMP[[#This Row],[total_time]]&lt;=TableOMP[[#This Row],[High]]),1,0)</f>
        <v>#N/A</v>
      </c>
    </row>
    <row r="3536" spans="11:19" x14ac:dyDescent="0.25">
      <c r="K3536" t="str">
        <f t="shared" si="55"/>
        <v/>
      </c>
      <c r="N35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36" t="e">
        <f>VLOOKUP(TableOMP[[#This Row],[Label]],TableAvg[],2,FALSE)</f>
        <v>#N/A</v>
      </c>
      <c r="P3536" t="e">
        <f>VLOOKUP(TableOMP[[#This Row],[Label]],TableAvg[],3,FALSE)</f>
        <v>#N/A</v>
      </c>
      <c r="Q3536" t="e">
        <f>TableOMP[[#This Row],[Avg]]-$U$2*TableOMP[[#This Row],[StdDev]]</f>
        <v>#N/A</v>
      </c>
      <c r="R3536" t="e">
        <f>TableOMP[[#This Row],[Avg]]+$U$2*TableOMP[[#This Row],[StdDev]]</f>
        <v>#N/A</v>
      </c>
      <c r="S3536" t="e">
        <f>IF(AND(TableOMP[[#This Row],[total_time]]&gt;=TableOMP[[#This Row],[Low]], TableOMP[[#This Row],[total_time]]&lt;=TableOMP[[#This Row],[High]]),1,0)</f>
        <v>#N/A</v>
      </c>
    </row>
    <row r="3537" spans="11:19" x14ac:dyDescent="0.25">
      <c r="K3537" t="str">
        <f t="shared" si="55"/>
        <v/>
      </c>
      <c r="N35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37" t="e">
        <f>VLOOKUP(TableOMP[[#This Row],[Label]],TableAvg[],2,FALSE)</f>
        <v>#N/A</v>
      </c>
      <c r="P3537" t="e">
        <f>VLOOKUP(TableOMP[[#This Row],[Label]],TableAvg[],3,FALSE)</f>
        <v>#N/A</v>
      </c>
      <c r="Q3537" t="e">
        <f>TableOMP[[#This Row],[Avg]]-$U$2*TableOMP[[#This Row],[StdDev]]</f>
        <v>#N/A</v>
      </c>
      <c r="R3537" t="e">
        <f>TableOMP[[#This Row],[Avg]]+$U$2*TableOMP[[#This Row],[StdDev]]</f>
        <v>#N/A</v>
      </c>
      <c r="S3537" t="e">
        <f>IF(AND(TableOMP[[#This Row],[total_time]]&gt;=TableOMP[[#This Row],[Low]], TableOMP[[#This Row],[total_time]]&lt;=TableOMP[[#This Row],[High]]),1,0)</f>
        <v>#N/A</v>
      </c>
    </row>
    <row r="3538" spans="11:19" x14ac:dyDescent="0.25">
      <c r="K3538" t="str">
        <f t="shared" si="55"/>
        <v/>
      </c>
      <c r="N35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38" t="e">
        <f>VLOOKUP(TableOMP[[#This Row],[Label]],TableAvg[],2,FALSE)</f>
        <v>#N/A</v>
      </c>
      <c r="P3538" t="e">
        <f>VLOOKUP(TableOMP[[#This Row],[Label]],TableAvg[],3,FALSE)</f>
        <v>#N/A</v>
      </c>
      <c r="Q3538" t="e">
        <f>TableOMP[[#This Row],[Avg]]-$U$2*TableOMP[[#This Row],[StdDev]]</f>
        <v>#N/A</v>
      </c>
      <c r="R3538" t="e">
        <f>TableOMP[[#This Row],[Avg]]+$U$2*TableOMP[[#This Row],[StdDev]]</f>
        <v>#N/A</v>
      </c>
      <c r="S3538" t="e">
        <f>IF(AND(TableOMP[[#This Row],[total_time]]&gt;=TableOMP[[#This Row],[Low]], TableOMP[[#This Row],[total_time]]&lt;=TableOMP[[#This Row],[High]]),1,0)</f>
        <v>#N/A</v>
      </c>
    </row>
    <row r="3539" spans="11:19" x14ac:dyDescent="0.25">
      <c r="K3539" t="str">
        <f t="shared" si="55"/>
        <v/>
      </c>
      <c r="N35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39" t="e">
        <f>VLOOKUP(TableOMP[[#This Row],[Label]],TableAvg[],2,FALSE)</f>
        <v>#N/A</v>
      </c>
      <c r="P3539" t="e">
        <f>VLOOKUP(TableOMP[[#This Row],[Label]],TableAvg[],3,FALSE)</f>
        <v>#N/A</v>
      </c>
      <c r="Q3539" t="e">
        <f>TableOMP[[#This Row],[Avg]]-$U$2*TableOMP[[#This Row],[StdDev]]</f>
        <v>#N/A</v>
      </c>
      <c r="R3539" t="e">
        <f>TableOMP[[#This Row],[Avg]]+$U$2*TableOMP[[#This Row],[StdDev]]</f>
        <v>#N/A</v>
      </c>
      <c r="S3539" t="e">
        <f>IF(AND(TableOMP[[#This Row],[total_time]]&gt;=TableOMP[[#This Row],[Low]], TableOMP[[#This Row],[total_time]]&lt;=TableOMP[[#This Row],[High]]),1,0)</f>
        <v>#N/A</v>
      </c>
    </row>
    <row r="3540" spans="11:19" x14ac:dyDescent="0.25">
      <c r="K3540" t="str">
        <f t="shared" si="55"/>
        <v/>
      </c>
      <c r="N35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40" t="e">
        <f>VLOOKUP(TableOMP[[#This Row],[Label]],TableAvg[],2,FALSE)</f>
        <v>#N/A</v>
      </c>
      <c r="P3540" t="e">
        <f>VLOOKUP(TableOMP[[#This Row],[Label]],TableAvg[],3,FALSE)</f>
        <v>#N/A</v>
      </c>
      <c r="Q3540" t="e">
        <f>TableOMP[[#This Row],[Avg]]-$U$2*TableOMP[[#This Row],[StdDev]]</f>
        <v>#N/A</v>
      </c>
      <c r="R3540" t="e">
        <f>TableOMP[[#This Row],[Avg]]+$U$2*TableOMP[[#This Row],[StdDev]]</f>
        <v>#N/A</v>
      </c>
      <c r="S3540" t="e">
        <f>IF(AND(TableOMP[[#This Row],[total_time]]&gt;=TableOMP[[#This Row],[Low]], TableOMP[[#This Row],[total_time]]&lt;=TableOMP[[#This Row],[High]]),1,0)</f>
        <v>#N/A</v>
      </c>
    </row>
    <row r="3541" spans="11:19" x14ac:dyDescent="0.25">
      <c r="K3541" t="str">
        <f t="shared" si="55"/>
        <v/>
      </c>
      <c r="N35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41" t="e">
        <f>VLOOKUP(TableOMP[[#This Row],[Label]],TableAvg[],2,FALSE)</f>
        <v>#N/A</v>
      </c>
      <c r="P3541" t="e">
        <f>VLOOKUP(TableOMP[[#This Row],[Label]],TableAvg[],3,FALSE)</f>
        <v>#N/A</v>
      </c>
      <c r="Q3541" t="e">
        <f>TableOMP[[#This Row],[Avg]]-$U$2*TableOMP[[#This Row],[StdDev]]</f>
        <v>#N/A</v>
      </c>
      <c r="R3541" t="e">
        <f>TableOMP[[#This Row],[Avg]]+$U$2*TableOMP[[#This Row],[StdDev]]</f>
        <v>#N/A</v>
      </c>
      <c r="S3541" t="e">
        <f>IF(AND(TableOMP[[#This Row],[total_time]]&gt;=TableOMP[[#This Row],[Low]], TableOMP[[#This Row],[total_time]]&lt;=TableOMP[[#This Row],[High]]),1,0)</f>
        <v>#N/A</v>
      </c>
    </row>
    <row r="3542" spans="11:19" x14ac:dyDescent="0.25">
      <c r="K3542" t="str">
        <f t="shared" si="55"/>
        <v/>
      </c>
      <c r="N35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42" t="e">
        <f>VLOOKUP(TableOMP[[#This Row],[Label]],TableAvg[],2,FALSE)</f>
        <v>#N/A</v>
      </c>
      <c r="P3542" t="e">
        <f>VLOOKUP(TableOMP[[#This Row],[Label]],TableAvg[],3,FALSE)</f>
        <v>#N/A</v>
      </c>
      <c r="Q3542" t="e">
        <f>TableOMP[[#This Row],[Avg]]-$U$2*TableOMP[[#This Row],[StdDev]]</f>
        <v>#N/A</v>
      </c>
      <c r="R3542" t="e">
        <f>TableOMP[[#This Row],[Avg]]+$U$2*TableOMP[[#This Row],[StdDev]]</f>
        <v>#N/A</v>
      </c>
      <c r="S3542" t="e">
        <f>IF(AND(TableOMP[[#This Row],[total_time]]&gt;=TableOMP[[#This Row],[Low]], TableOMP[[#This Row],[total_time]]&lt;=TableOMP[[#This Row],[High]]),1,0)</f>
        <v>#N/A</v>
      </c>
    </row>
    <row r="3543" spans="11:19" x14ac:dyDescent="0.25">
      <c r="K3543" t="str">
        <f t="shared" si="55"/>
        <v/>
      </c>
      <c r="N35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43" t="e">
        <f>VLOOKUP(TableOMP[[#This Row],[Label]],TableAvg[],2,FALSE)</f>
        <v>#N/A</v>
      </c>
      <c r="P3543" t="e">
        <f>VLOOKUP(TableOMP[[#This Row],[Label]],TableAvg[],3,FALSE)</f>
        <v>#N/A</v>
      </c>
      <c r="Q3543" t="e">
        <f>TableOMP[[#This Row],[Avg]]-$U$2*TableOMP[[#This Row],[StdDev]]</f>
        <v>#N/A</v>
      </c>
      <c r="R3543" t="e">
        <f>TableOMP[[#This Row],[Avg]]+$U$2*TableOMP[[#This Row],[StdDev]]</f>
        <v>#N/A</v>
      </c>
      <c r="S3543" t="e">
        <f>IF(AND(TableOMP[[#This Row],[total_time]]&gt;=TableOMP[[#This Row],[Low]], TableOMP[[#This Row],[total_time]]&lt;=TableOMP[[#This Row],[High]]),1,0)</f>
        <v>#N/A</v>
      </c>
    </row>
    <row r="3544" spans="11:19" x14ac:dyDescent="0.25">
      <c r="K3544" t="str">
        <f t="shared" si="55"/>
        <v/>
      </c>
      <c r="N35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44" t="e">
        <f>VLOOKUP(TableOMP[[#This Row],[Label]],TableAvg[],2,FALSE)</f>
        <v>#N/A</v>
      </c>
      <c r="P3544" t="e">
        <f>VLOOKUP(TableOMP[[#This Row],[Label]],TableAvg[],3,FALSE)</f>
        <v>#N/A</v>
      </c>
      <c r="Q3544" t="e">
        <f>TableOMP[[#This Row],[Avg]]-$U$2*TableOMP[[#This Row],[StdDev]]</f>
        <v>#N/A</v>
      </c>
      <c r="R3544" t="e">
        <f>TableOMP[[#This Row],[Avg]]+$U$2*TableOMP[[#This Row],[StdDev]]</f>
        <v>#N/A</v>
      </c>
      <c r="S3544" t="e">
        <f>IF(AND(TableOMP[[#This Row],[total_time]]&gt;=TableOMP[[#This Row],[Low]], TableOMP[[#This Row],[total_time]]&lt;=TableOMP[[#This Row],[High]]),1,0)</f>
        <v>#N/A</v>
      </c>
    </row>
    <row r="3545" spans="11:19" x14ac:dyDescent="0.25">
      <c r="K3545" t="str">
        <f t="shared" si="55"/>
        <v/>
      </c>
      <c r="N35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45" t="e">
        <f>VLOOKUP(TableOMP[[#This Row],[Label]],TableAvg[],2,FALSE)</f>
        <v>#N/A</v>
      </c>
      <c r="P3545" t="e">
        <f>VLOOKUP(TableOMP[[#This Row],[Label]],TableAvg[],3,FALSE)</f>
        <v>#N/A</v>
      </c>
      <c r="Q3545" t="e">
        <f>TableOMP[[#This Row],[Avg]]-$U$2*TableOMP[[#This Row],[StdDev]]</f>
        <v>#N/A</v>
      </c>
      <c r="R3545" t="e">
        <f>TableOMP[[#This Row],[Avg]]+$U$2*TableOMP[[#This Row],[StdDev]]</f>
        <v>#N/A</v>
      </c>
      <c r="S3545" t="e">
        <f>IF(AND(TableOMP[[#This Row],[total_time]]&gt;=TableOMP[[#This Row],[Low]], TableOMP[[#This Row],[total_time]]&lt;=TableOMP[[#This Row],[High]]),1,0)</f>
        <v>#N/A</v>
      </c>
    </row>
    <row r="3546" spans="11:19" x14ac:dyDescent="0.25">
      <c r="K3546" t="str">
        <f t="shared" si="55"/>
        <v/>
      </c>
      <c r="N35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46" t="e">
        <f>VLOOKUP(TableOMP[[#This Row],[Label]],TableAvg[],2,FALSE)</f>
        <v>#N/A</v>
      </c>
      <c r="P3546" t="e">
        <f>VLOOKUP(TableOMP[[#This Row],[Label]],TableAvg[],3,FALSE)</f>
        <v>#N/A</v>
      </c>
      <c r="Q3546" t="e">
        <f>TableOMP[[#This Row],[Avg]]-$U$2*TableOMP[[#This Row],[StdDev]]</f>
        <v>#N/A</v>
      </c>
      <c r="R3546" t="e">
        <f>TableOMP[[#This Row],[Avg]]+$U$2*TableOMP[[#This Row],[StdDev]]</f>
        <v>#N/A</v>
      </c>
      <c r="S3546" t="e">
        <f>IF(AND(TableOMP[[#This Row],[total_time]]&gt;=TableOMP[[#This Row],[Low]], TableOMP[[#This Row],[total_time]]&lt;=TableOMP[[#This Row],[High]]),1,0)</f>
        <v>#N/A</v>
      </c>
    </row>
    <row r="3547" spans="11:19" x14ac:dyDescent="0.25">
      <c r="K3547" t="str">
        <f t="shared" si="55"/>
        <v/>
      </c>
      <c r="N35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47" t="e">
        <f>VLOOKUP(TableOMP[[#This Row],[Label]],TableAvg[],2,FALSE)</f>
        <v>#N/A</v>
      </c>
      <c r="P3547" t="e">
        <f>VLOOKUP(TableOMP[[#This Row],[Label]],TableAvg[],3,FALSE)</f>
        <v>#N/A</v>
      </c>
      <c r="Q3547" t="e">
        <f>TableOMP[[#This Row],[Avg]]-$U$2*TableOMP[[#This Row],[StdDev]]</f>
        <v>#N/A</v>
      </c>
      <c r="R3547" t="e">
        <f>TableOMP[[#This Row],[Avg]]+$U$2*TableOMP[[#This Row],[StdDev]]</f>
        <v>#N/A</v>
      </c>
      <c r="S3547" t="e">
        <f>IF(AND(TableOMP[[#This Row],[total_time]]&gt;=TableOMP[[#This Row],[Low]], TableOMP[[#This Row],[total_time]]&lt;=TableOMP[[#This Row],[High]]),1,0)</f>
        <v>#N/A</v>
      </c>
    </row>
    <row r="3548" spans="11:19" x14ac:dyDescent="0.25">
      <c r="K3548" t="str">
        <f t="shared" si="55"/>
        <v/>
      </c>
      <c r="N35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48" t="e">
        <f>VLOOKUP(TableOMP[[#This Row],[Label]],TableAvg[],2,FALSE)</f>
        <v>#N/A</v>
      </c>
      <c r="P3548" t="e">
        <f>VLOOKUP(TableOMP[[#This Row],[Label]],TableAvg[],3,FALSE)</f>
        <v>#N/A</v>
      </c>
      <c r="Q3548" t="e">
        <f>TableOMP[[#This Row],[Avg]]-$U$2*TableOMP[[#This Row],[StdDev]]</f>
        <v>#N/A</v>
      </c>
      <c r="R3548" t="e">
        <f>TableOMP[[#This Row],[Avg]]+$U$2*TableOMP[[#This Row],[StdDev]]</f>
        <v>#N/A</v>
      </c>
      <c r="S3548" t="e">
        <f>IF(AND(TableOMP[[#This Row],[total_time]]&gt;=TableOMP[[#This Row],[Low]], TableOMP[[#This Row],[total_time]]&lt;=TableOMP[[#This Row],[High]]),1,0)</f>
        <v>#N/A</v>
      </c>
    </row>
    <row r="3549" spans="11:19" x14ac:dyDescent="0.25">
      <c r="K3549" t="str">
        <f t="shared" si="55"/>
        <v/>
      </c>
      <c r="N35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49" t="e">
        <f>VLOOKUP(TableOMP[[#This Row],[Label]],TableAvg[],2,FALSE)</f>
        <v>#N/A</v>
      </c>
      <c r="P3549" t="e">
        <f>VLOOKUP(TableOMP[[#This Row],[Label]],TableAvg[],3,FALSE)</f>
        <v>#N/A</v>
      </c>
      <c r="Q3549" t="e">
        <f>TableOMP[[#This Row],[Avg]]-$U$2*TableOMP[[#This Row],[StdDev]]</f>
        <v>#N/A</v>
      </c>
      <c r="R3549" t="e">
        <f>TableOMP[[#This Row],[Avg]]+$U$2*TableOMP[[#This Row],[StdDev]]</f>
        <v>#N/A</v>
      </c>
      <c r="S3549" t="e">
        <f>IF(AND(TableOMP[[#This Row],[total_time]]&gt;=TableOMP[[#This Row],[Low]], TableOMP[[#This Row],[total_time]]&lt;=TableOMP[[#This Row],[High]]),1,0)</f>
        <v>#N/A</v>
      </c>
    </row>
    <row r="3550" spans="11:19" x14ac:dyDescent="0.25">
      <c r="K3550" t="str">
        <f t="shared" si="55"/>
        <v/>
      </c>
      <c r="N35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50" t="e">
        <f>VLOOKUP(TableOMP[[#This Row],[Label]],TableAvg[],2,FALSE)</f>
        <v>#N/A</v>
      </c>
      <c r="P3550" t="e">
        <f>VLOOKUP(TableOMP[[#This Row],[Label]],TableAvg[],3,FALSE)</f>
        <v>#N/A</v>
      </c>
      <c r="Q3550" t="e">
        <f>TableOMP[[#This Row],[Avg]]-$U$2*TableOMP[[#This Row],[StdDev]]</f>
        <v>#N/A</v>
      </c>
      <c r="R3550" t="e">
        <f>TableOMP[[#This Row],[Avg]]+$U$2*TableOMP[[#This Row],[StdDev]]</f>
        <v>#N/A</v>
      </c>
      <c r="S3550" t="e">
        <f>IF(AND(TableOMP[[#This Row],[total_time]]&gt;=TableOMP[[#This Row],[Low]], TableOMP[[#This Row],[total_time]]&lt;=TableOMP[[#This Row],[High]]),1,0)</f>
        <v>#N/A</v>
      </c>
    </row>
    <row r="3551" spans="11:19" x14ac:dyDescent="0.25">
      <c r="K3551" t="str">
        <f t="shared" si="55"/>
        <v/>
      </c>
      <c r="N35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51" t="e">
        <f>VLOOKUP(TableOMP[[#This Row],[Label]],TableAvg[],2,FALSE)</f>
        <v>#N/A</v>
      </c>
      <c r="P3551" t="e">
        <f>VLOOKUP(TableOMP[[#This Row],[Label]],TableAvg[],3,FALSE)</f>
        <v>#N/A</v>
      </c>
      <c r="Q3551" t="e">
        <f>TableOMP[[#This Row],[Avg]]-$U$2*TableOMP[[#This Row],[StdDev]]</f>
        <v>#N/A</v>
      </c>
      <c r="R3551" t="e">
        <f>TableOMP[[#This Row],[Avg]]+$U$2*TableOMP[[#This Row],[StdDev]]</f>
        <v>#N/A</v>
      </c>
      <c r="S3551" t="e">
        <f>IF(AND(TableOMP[[#This Row],[total_time]]&gt;=TableOMP[[#This Row],[Low]], TableOMP[[#This Row],[total_time]]&lt;=TableOMP[[#This Row],[High]]),1,0)</f>
        <v>#N/A</v>
      </c>
    </row>
    <row r="3552" spans="11:19" x14ac:dyDescent="0.25">
      <c r="K3552" t="str">
        <f t="shared" si="55"/>
        <v/>
      </c>
      <c r="N35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52" t="e">
        <f>VLOOKUP(TableOMP[[#This Row],[Label]],TableAvg[],2,FALSE)</f>
        <v>#N/A</v>
      </c>
      <c r="P3552" t="e">
        <f>VLOOKUP(TableOMP[[#This Row],[Label]],TableAvg[],3,FALSE)</f>
        <v>#N/A</v>
      </c>
      <c r="Q3552" t="e">
        <f>TableOMP[[#This Row],[Avg]]-$U$2*TableOMP[[#This Row],[StdDev]]</f>
        <v>#N/A</v>
      </c>
      <c r="R3552" t="e">
        <f>TableOMP[[#This Row],[Avg]]+$U$2*TableOMP[[#This Row],[StdDev]]</f>
        <v>#N/A</v>
      </c>
      <c r="S3552" t="e">
        <f>IF(AND(TableOMP[[#This Row],[total_time]]&gt;=TableOMP[[#This Row],[Low]], TableOMP[[#This Row],[total_time]]&lt;=TableOMP[[#This Row],[High]]),1,0)</f>
        <v>#N/A</v>
      </c>
    </row>
    <row r="3553" spans="11:19" x14ac:dyDescent="0.25">
      <c r="K3553" t="str">
        <f t="shared" si="55"/>
        <v/>
      </c>
      <c r="N35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53" t="e">
        <f>VLOOKUP(TableOMP[[#This Row],[Label]],TableAvg[],2,FALSE)</f>
        <v>#N/A</v>
      </c>
      <c r="P3553" t="e">
        <f>VLOOKUP(TableOMP[[#This Row],[Label]],TableAvg[],3,FALSE)</f>
        <v>#N/A</v>
      </c>
      <c r="Q3553" t="e">
        <f>TableOMP[[#This Row],[Avg]]-$U$2*TableOMP[[#This Row],[StdDev]]</f>
        <v>#N/A</v>
      </c>
      <c r="R3553" t="e">
        <f>TableOMP[[#This Row],[Avg]]+$U$2*TableOMP[[#This Row],[StdDev]]</f>
        <v>#N/A</v>
      </c>
      <c r="S3553" t="e">
        <f>IF(AND(TableOMP[[#This Row],[total_time]]&gt;=TableOMP[[#This Row],[Low]], TableOMP[[#This Row],[total_time]]&lt;=TableOMP[[#This Row],[High]]),1,0)</f>
        <v>#N/A</v>
      </c>
    </row>
    <row r="3554" spans="11:19" x14ac:dyDescent="0.25">
      <c r="K3554" t="str">
        <f t="shared" si="55"/>
        <v/>
      </c>
      <c r="N35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54" t="e">
        <f>VLOOKUP(TableOMP[[#This Row],[Label]],TableAvg[],2,FALSE)</f>
        <v>#N/A</v>
      </c>
      <c r="P3554" t="e">
        <f>VLOOKUP(TableOMP[[#This Row],[Label]],TableAvg[],3,FALSE)</f>
        <v>#N/A</v>
      </c>
      <c r="Q3554" t="e">
        <f>TableOMP[[#This Row],[Avg]]-$U$2*TableOMP[[#This Row],[StdDev]]</f>
        <v>#N/A</v>
      </c>
      <c r="R3554" t="e">
        <f>TableOMP[[#This Row],[Avg]]+$U$2*TableOMP[[#This Row],[StdDev]]</f>
        <v>#N/A</v>
      </c>
      <c r="S3554" t="e">
        <f>IF(AND(TableOMP[[#This Row],[total_time]]&gt;=TableOMP[[#This Row],[Low]], TableOMP[[#This Row],[total_time]]&lt;=TableOMP[[#This Row],[High]]),1,0)</f>
        <v>#N/A</v>
      </c>
    </row>
    <row r="3555" spans="11:19" x14ac:dyDescent="0.25">
      <c r="K3555" t="str">
        <f t="shared" si="55"/>
        <v/>
      </c>
      <c r="N35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55" t="e">
        <f>VLOOKUP(TableOMP[[#This Row],[Label]],TableAvg[],2,FALSE)</f>
        <v>#N/A</v>
      </c>
      <c r="P3555" t="e">
        <f>VLOOKUP(TableOMP[[#This Row],[Label]],TableAvg[],3,FALSE)</f>
        <v>#N/A</v>
      </c>
      <c r="Q3555" t="e">
        <f>TableOMP[[#This Row],[Avg]]-$U$2*TableOMP[[#This Row],[StdDev]]</f>
        <v>#N/A</v>
      </c>
      <c r="R3555" t="e">
        <f>TableOMP[[#This Row],[Avg]]+$U$2*TableOMP[[#This Row],[StdDev]]</f>
        <v>#N/A</v>
      </c>
      <c r="S3555" t="e">
        <f>IF(AND(TableOMP[[#This Row],[total_time]]&gt;=TableOMP[[#This Row],[Low]], TableOMP[[#This Row],[total_time]]&lt;=TableOMP[[#This Row],[High]]),1,0)</f>
        <v>#N/A</v>
      </c>
    </row>
    <row r="3556" spans="11:19" x14ac:dyDescent="0.25">
      <c r="K3556" t="str">
        <f t="shared" si="55"/>
        <v/>
      </c>
      <c r="N35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56" t="e">
        <f>VLOOKUP(TableOMP[[#This Row],[Label]],TableAvg[],2,FALSE)</f>
        <v>#N/A</v>
      </c>
      <c r="P3556" t="e">
        <f>VLOOKUP(TableOMP[[#This Row],[Label]],TableAvg[],3,FALSE)</f>
        <v>#N/A</v>
      </c>
      <c r="Q3556" t="e">
        <f>TableOMP[[#This Row],[Avg]]-$U$2*TableOMP[[#This Row],[StdDev]]</f>
        <v>#N/A</v>
      </c>
      <c r="R3556" t="e">
        <f>TableOMP[[#This Row],[Avg]]+$U$2*TableOMP[[#This Row],[StdDev]]</f>
        <v>#N/A</v>
      </c>
      <c r="S3556" t="e">
        <f>IF(AND(TableOMP[[#This Row],[total_time]]&gt;=TableOMP[[#This Row],[Low]], TableOMP[[#This Row],[total_time]]&lt;=TableOMP[[#This Row],[High]]),1,0)</f>
        <v>#N/A</v>
      </c>
    </row>
    <row r="3557" spans="11:19" x14ac:dyDescent="0.25">
      <c r="K3557" t="str">
        <f t="shared" si="55"/>
        <v/>
      </c>
      <c r="N35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57" t="e">
        <f>VLOOKUP(TableOMP[[#This Row],[Label]],TableAvg[],2,FALSE)</f>
        <v>#N/A</v>
      </c>
      <c r="P3557" t="e">
        <f>VLOOKUP(TableOMP[[#This Row],[Label]],TableAvg[],3,FALSE)</f>
        <v>#N/A</v>
      </c>
      <c r="Q3557" t="e">
        <f>TableOMP[[#This Row],[Avg]]-$U$2*TableOMP[[#This Row],[StdDev]]</f>
        <v>#N/A</v>
      </c>
      <c r="R3557" t="e">
        <f>TableOMP[[#This Row],[Avg]]+$U$2*TableOMP[[#This Row],[StdDev]]</f>
        <v>#N/A</v>
      </c>
      <c r="S3557" t="e">
        <f>IF(AND(TableOMP[[#This Row],[total_time]]&gt;=TableOMP[[#This Row],[Low]], TableOMP[[#This Row],[total_time]]&lt;=TableOMP[[#This Row],[High]]),1,0)</f>
        <v>#N/A</v>
      </c>
    </row>
    <row r="3558" spans="11:19" x14ac:dyDescent="0.25">
      <c r="K3558" t="str">
        <f t="shared" si="55"/>
        <v/>
      </c>
      <c r="N35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58" t="e">
        <f>VLOOKUP(TableOMP[[#This Row],[Label]],TableAvg[],2,FALSE)</f>
        <v>#N/A</v>
      </c>
      <c r="P3558" t="e">
        <f>VLOOKUP(TableOMP[[#This Row],[Label]],TableAvg[],3,FALSE)</f>
        <v>#N/A</v>
      </c>
      <c r="Q3558" t="e">
        <f>TableOMP[[#This Row],[Avg]]-$U$2*TableOMP[[#This Row],[StdDev]]</f>
        <v>#N/A</v>
      </c>
      <c r="R3558" t="e">
        <f>TableOMP[[#This Row],[Avg]]+$U$2*TableOMP[[#This Row],[StdDev]]</f>
        <v>#N/A</v>
      </c>
      <c r="S3558" t="e">
        <f>IF(AND(TableOMP[[#This Row],[total_time]]&gt;=TableOMP[[#This Row],[Low]], TableOMP[[#This Row],[total_time]]&lt;=TableOMP[[#This Row],[High]]),1,0)</f>
        <v>#N/A</v>
      </c>
    </row>
    <row r="3559" spans="11:19" x14ac:dyDescent="0.25">
      <c r="K3559" t="str">
        <f t="shared" si="55"/>
        <v/>
      </c>
      <c r="N35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59" t="e">
        <f>VLOOKUP(TableOMP[[#This Row],[Label]],TableAvg[],2,FALSE)</f>
        <v>#N/A</v>
      </c>
      <c r="P3559" t="e">
        <f>VLOOKUP(TableOMP[[#This Row],[Label]],TableAvg[],3,FALSE)</f>
        <v>#N/A</v>
      </c>
      <c r="Q3559" t="e">
        <f>TableOMP[[#This Row],[Avg]]-$U$2*TableOMP[[#This Row],[StdDev]]</f>
        <v>#N/A</v>
      </c>
      <c r="R3559" t="e">
        <f>TableOMP[[#This Row],[Avg]]+$U$2*TableOMP[[#This Row],[StdDev]]</f>
        <v>#N/A</v>
      </c>
      <c r="S3559" t="e">
        <f>IF(AND(TableOMP[[#This Row],[total_time]]&gt;=TableOMP[[#This Row],[Low]], TableOMP[[#This Row],[total_time]]&lt;=TableOMP[[#This Row],[High]]),1,0)</f>
        <v>#N/A</v>
      </c>
    </row>
    <row r="3560" spans="11:19" x14ac:dyDescent="0.25">
      <c r="K3560" t="str">
        <f t="shared" si="55"/>
        <v/>
      </c>
      <c r="N35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60" t="e">
        <f>VLOOKUP(TableOMP[[#This Row],[Label]],TableAvg[],2,FALSE)</f>
        <v>#N/A</v>
      </c>
      <c r="P3560" t="e">
        <f>VLOOKUP(TableOMP[[#This Row],[Label]],TableAvg[],3,FALSE)</f>
        <v>#N/A</v>
      </c>
      <c r="Q3560" t="e">
        <f>TableOMP[[#This Row],[Avg]]-$U$2*TableOMP[[#This Row],[StdDev]]</f>
        <v>#N/A</v>
      </c>
      <c r="R3560" t="e">
        <f>TableOMP[[#This Row],[Avg]]+$U$2*TableOMP[[#This Row],[StdDev]]</f>
        <v>#N/A</v>
      </c>
      <c r="S3560" t="e">
        <f>IF(AND(TableOMP[[#This Row],[total_time]]&gt;=TableOMP[[#This Row],[Low]], TableOMP[[#This Row],[total_time]]&lt;=TableOMP[[#This Row],[High]]),1,0)</f>
        <v>#N/A</v>
      </c>
    </row>
    <row r="3561" spans="11:19" x14ac:dyDescent="0.25">
      <c r="K3561" t="str">
        <f t="shared" si="55"/>
        <v/>
      </c>
      <c r="N35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61" t="e">
        <f>VLOOKUP(TableOMP[[#This Row],[Label]],TableAvg[],2,FALSE)</f>
        <v>#N/A</v>
      </c>
      <c r="P3561" t="e">
        <f>VLOOKUP(TableOMP[[#This Row],[Label]],TableAvg[],3,FALSE)</f>
        <v>#N/A</v>
      </c>
      <c r="Q3561" t="e">
        <f>TableOMP[[#This Row],[Avg]]-$U$2*TableOMP[[#This Row],[StdDev]]</f>
        <v>#N/A</v>
      </c>
      <c r="R3561" t="e">
        <f>TableOMP[[#This Row],[Avg]]+$U$2*TableOMP[[#This Row],[StdDev]]</f>
        <v>#N/A</v>
      </c>
      <c r="S3561" t="e">
        <f>IF(AND(TableOMP[[#This Row],[total_time]]&gt;=TableOMP[[#This Row],[Low]], TableOMP[[#This Row],[total_time]]&lt;=TableOMP[[#This Row],[High]]),1,0)</f>
        <v>#N/A</v>
      </c>
    </row>
    <row r="3562" spans="11:19" x14ac:dyDescent="0.25">
      <c r="K3562" t="str">
        <f t="shared" si="55"/>
        <v/>
      </c>
      <c r="N35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62" t="e">
        <f>VLOOKUP(TableOMP[[#This Row],[Label]],TableAvg[],2,FALSE)</f>
        <v>#N/A</v>
      </c>
      <c r="P3562" t="e">
        <f>VLOOKUP(TableOMP[[#This Row],[Label]],TableAvg[],3,FALSE)</f>
        <v>#N/A</v>
      </c>
      <c r="Q3562" t="e">
        <f>TableOMP[[#This Row],[Avg]]-$U$2*TableOMP[[#This Row],[StdDev]]</f>
        <v>#N/A</v>
      </c>
      <c r="R3562" t="e">
        <f>TableOMP[[#This Row],[Avg]]+$U$2*TableOMP[[#This Row],[StdDev]]</f>
        <v>#N/A</v>
      </c>
      <c r="S3562" t="e">
        <f>IF(AND(TableOMP[[#This Row],[total_time]]&gt;=TableOMP[[#This Row],[Low]], TableOMP[[#This Row],[total_time]]&lt;=TableOMP[[#This Row],[High]]),1,0)</f>
        <v>#N/A</v>
      </c>
    </row>
    <row r="3563" spans="11:19" x14ac:dyDescent="0.25">
      <c r="K3563" t="str">
        <f t="shared" si="55"/>
        <v/>
      </c>
      <c r="N35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63" t="e">
        <f>VLOOKUP(TableOMP[[#This Row],[Label]],TableAvg[],2,FALSE)</f>
        <v>#N/A</v>
      </c>
      <c r="P3563" t="e">
        <f>VLOOKUP(TableOMP[[#This Row],[Label]],TableAvg[],3,FALSE)</f>
        <v>#N/A</v>
      </c>
      <c r="Q3563" t="e">
        <f>TableOMP[[#This Row],[Avg]]-$U$2*TableOMP[[#This Row],[StdDev]]</f>
        <v>#N/A</v>
      </c>
      <c r="R3563" t="e">
        <f>TableOMP[[#This Row],[Avg]]+$U$2*TableOMP[[#This Row],[StdDev]]</f>
        <v>#N/A</v>
      </c>
      <c r="S3563" t="e">
        <f>IF(AND(TableOMP[[#This Row],[total_time]]&gt;=TableOMP[[#This Row],[Low]], TableOMP[[#This Row],[total_time]]&lt;=TableOMP[[#This Row],[High]]),1,0)</f>
        <v>#N/A</v>
      </c>
    </row>
    <row r="3564" spans="11:19" x14ac:dyDescent="0.25">
      <c r="K3564" t="str">
        <f t="shared" si="55"/>
        <v/>
      </c>
      <c r="N35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64" t="e">
        <f>VLOOKUP(TableOMP[[#This Row],[Label]],TableAvg[],2,FALSE)</f>
        <v>#N/A</v>
      </c>
      <c r="P3564" t="e">
        <f>VLOOKUP(TableOMP[[#This Row],[Label]],TableAvg[],3,FALSE)</f>
        <v>#N/A</v>
      </c>
      <c r="Q3564" t="e">
        <f>TableOMP[[#This Row],[Avg]]-$U$2*TableOMP[[#This Row],[StdDev]]</f>
        <v>#N/A</v>
      </c>
      <c r="R3564" t="e">
        <f>TableOMP[[#This Row],[Avg]]+$U$2*TableOMP[[#This Row],[StdDev]]</f>
        <v>#N/A</v>
      </c>
      <c r="S3564" t="e">
        <f>IF(AND(TableOMP[[#This Row],[total_time]]&gt;=TableOMP[[#This Row],[Low]], TableOMP[[#This Row],[total_time]]&lt;=TableOMP[[#This Row],[High]]),1,0)</f>
        <v>#N/A</v>
      </c>
    </row>
    <row r="3565" spans="11:19" x14ac:dyDescent="0.25">
      <c r="K3565" t="str">
        <f t="shared" si="55"/>
        <v/>
      </c>
      <c r="N35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65" t="e">
        <f>VLOOKUP(TableOMP[[#This Row],[Label]],TableAvg[],2,FALSE)</f>
        <v>#N/A</v>
      </c>
      <c r="P3565" t="e">
        <f>VLOOKUP(TableOMP[[#This Row],[Label]],TableAvg[],3,FALSE)</f>
        <v>#N/A</v>
      </c>
      <c r="Q3565" t="e">
        <f>TableOMP[[#This Row],[Avg]]-$U$2*TableOMP[[#This Row],[StdDev]]</f>
        <v>#N/A</v>
      </c>
      <c r="R3565" t="e">
        <f>TableOMP[[#This Row],[Avg]]+$U$2*TableOMP[[#This Row],[StdDev]]</f>
        <v>#N/A</v>
      </c>
      <c r="S3565" t="e">
        <f>IF(AND(TableOMP[[#This Row],[total_time]]&gt;=TableOMP[[#This Row],[Low]], TableOMP[[#This Row],[total_time]]&lt;=TableOMP[[#This Row],[High]]),1,0)</f>
        <v>#N/A</v>
      </c>
    </row>
    <row r="3566" spans="11:19" x14ac:dyDescent="0.25">
      <c r="K3566" t="str">
        <f t="shared" si="55"/>
        <v/>
      </c>
      <c r="N35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66" t="e">
        <f>VLOOKUP(TableOMP[[#This Row],[Label]],TableAvg[],2,FALSE)</f>
        <v>#N/A</v>
      </c>
      <c r="P3566" t="e">
        <f>VLOOKUP(TableOMP[[#This Row],[Label]],TableAvg[],3,FALSE)</f>
        <v>#N/A</v>
      </c>
      <c r="Q3566" t="e">
        <f>TableOMP[[#This Row],[Avg]]-$U$2*TableOMP[[#This Row],[StdDev]]</f>
        <v>#N/A</v>
      </c>
      <c r="R3566" t="e">
        <f>TableOMP[[#This Row],[Avg]]+$U$2*TableOMP[[#This Row],[StdDev]]</f>
        <v>#N/A</v>
      </c>
      <c r="S3566" t="e">
        <f>IF(AND(TableOMP[[#This Row],[total_time]]&gt;=TableOMP[[#This Row],[Low]], TableOMP[[#This Row],[total_time]]&lt;=TableOMP[[#This Row],[High]]),1,0)</f>
        <v>#N/A</v>
      </c>
    </row>
    <row r="3567" spans="11:19" x14ac:dyDescent="0.25">
      <c r="K3567" t="str">
        <f t="shared" si="55"/>
        <v/>
      </c>
      <c r="N35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67" t="e">
        <f>VLOOKUP(TableOMP[[#This Row],[Label]],TableAvg[],2,FALSE)</f>
        <v>#N/A</v>
      </c>
      <c r="P3567" t="e">
        <f>VLOOKUP(TableOMP[[#This Row],[Label]],TableAvg[],3,FALSE)</f>
        <v>#N/A</v>
      </c>
      <c r="Q3567" t="e">
        <f>TableOMP[[#This Row],[Avg]]-$U$2*TableOMP[[#This Row],[StdDev]]</f>
        <v>#N/A</v>
      </c>
      <c r="R3567" t="e">
        <f>TableOMP[[#This Row],[Avg]]+$U$2*TableOMP[[#This Row],[StdDev]]</f>
        <v>#N/A</v>
      </c>
      <c r="S3567" t="e">
        <f>IF(AND(TableOMP[[#This Row],[total_time]]&gt;=TableOMP[[#This Row],[Low]], TableOMP[[#This Row],[total_time]]&lt;=TableOMP[[#This Row],[High]]),1,0)</f>
        <v>#N/A</v>
      </c>
    </row>
    <row r="3568" spans="11:19" x14ac:dyDescent="0.25">
      <c r="K3568" t="str">
        <f t="shared" si="55"/>
        <v/>
      </c>
      <c r="N35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68" t="e">
        <f>VLOOKUP(TableOMP[[#This Row],[Label]],TableAvg[],2,FALSE)</f>
        <v>#N/A</v>
      </c>
      <c r="P3568" t="e">
        <f>VLOOKUP(TableOMP[[#This Row],[Label]],TableAvg[],3,FALSE)</f>
        <v>#N/A</v>
      </c>
      <c r="Q3568" t="e">
        <f>TableOMP[[#This Row],[Avg]]-$U$2*TableOMP[[#This Row],[StdDev]]</f>
        <v>#N/A</v>
      </c>
      <c r="R3568" t="e">
        <f>TableOMP[[#This Row],[Avg]]+$U$2*TableOMP[[#This Row],[StdDev]]</f>
        <v>#N/A</v>
      </c>
      <c r="S3568" t="e">
        <f>IF(AND(TableOMP[[#This Row],[total_time]]&gt;=TableOMP[[#This Row],[Low]], TableOMP[[#This Row],[total_time]]&lt;=TableOMP[[#This Row],[High]]),1,0)</f>
        <v>#N/A</v>
      </c>
    </row>
    <row r="3569" spans="11:19" x14ac:dyDescent="0.25">
      <c r="K3569" t="str">
        <f t="shared" si="55"/>
        <v/>
      </c>
      <c r="N35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69" t="e">
        <f>VLOOKUP(TableOMP[[#This Row],[Label]],TableAvg[],2,FALSE)</f>
        <v>#N/A</v>
      </c>
      <c r="P3569" t="e">
        <f>VLOOKUP(TableOMP[[#This Row],[Label]],TableAvg[],3,FALSE)</f>
        <v>#N/A</v>
      </c>
      <c r="Q3569" t="e">
        <f>TableOMP[[#This Row],[Avg]]-$U$2*TableOMP[[#This Row],[StdDev]]</f>
        <v>#N/A</v>
      </c>
      <c r="R3569" t="e">
        <f>TableOMP[[#This Row],[Avg]]+$U$2*TableOMP[[#This Row],[StdDev]]</f>
        <v>#N/A</v>
      </c>
      <c r="S3569" t="e">
        <f>IF(AND(TableOMP[[#This Row],[total_time]]&gt;=TableOMP[[#This Row],[Low]], TableOMP[[#This Row],[total_time]]&lt;=TableOMP[[#This Row],[High]]),1,0)</f>
        <v>#N/A</v>
      </c>
    </row>
    <row r="3570" spans="11:19" x14ac:dyDescent="0.25">
      <c r="K3570" t="str">
        <f t="shared" si="55"/>
        <v/>
      </c>
      <c r="N35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70" t="e">
        <f>VLOOKUP(TableOMP[[#This Row],[Label]],TableAvg[],2,FALSE)</f>
        <v>#N/A</v>
      </c>
      <c r="P3570" t="e">
        <f>VLOOKUP(TableOMP[[#This Row],[Label]],TableAvg[],3,FALSE)</f>
        <v>#N/A</v>
      </c>
      <c r="Q3570" t="e">
        <f>TableOMP[[#This Row],[Avg]]-$U$2*TableOMP[[#This Row],[StdDev]]</f>
        <v>#N/A</v>
      </c>
      <c r="R3570" t="e">
        <f>TableOMP[[#This Row],[Avg]]+$U$2*TableOMP[[#This Row],[StdDev]]</f>
        <v>#N/A</v>
      </c>
      <c r="S3570" t="e">
        <f>IF(AND(TableOMP[[#This Row],[total_time]]&gt;=TableOMP[[#This Row],[Low]], TableOMP[[#This Row],[total_time]]&lt;=TableOMP[[#This Row],[High]]),1,0)</f>
        <v>#N/A</v>
      </c>
    </row>
    <row r="3571" spans="11:19" x14ac:dyDescent="0.25">
      <c r="K3571" t="str">
        <f t="shared" si="55"/>
        <v/>
      </c>
      <c r="N35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71" t="e">
        <f>VLOOKUP(TableOMP[[#This Row],[Label]],TableAvg[],2,FALSE)</f>
        <v>#N/A</v>
      </c>
      <c r="P3571" t="e">
        <f>VLOOKUP(TableOMP[[#This Row],[Label]],TableAvg[],3,FALSE)</f>
        <v>#N/A</v>
      </c>
      <c r="Q3571" t="e">
        <f>TableOMP[[#This Row],[Avg]]-$U$2*TableOMP[[#This Row],[StdDev]]</f>
        <v>#N/A</v>
      </c>
      <c r="R3571" t="e">
        <f>TableOMP[[#This Row],[Avg]]+$U$2*TableOMP[[#This Row],[StdDev]]</f>
        <v>#N/A</v>
      </c>
      <c r="S3571" t="e">
        <f>IF(AND(TableOMP[[#This Row],[total_time]]&gt;=TableOMP[[#This Row],[Low]], TableOMP[[#This Row],[total_time]]&lt;=TableOMP[[#This Row],[High]]),1,0)</f>
        <v>#N/A</v>
      </c>
    </row>
    <row r="3572" spans="11:19" x14ac:dyDescent="0.25">
      <c r="K3572" t="str">
        <f t="shared" si="55"/>
        <v/>
      </c>
      <c r="N35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72" t="e">
        <f>VLOOKUP(TableOMP[[#This Row],[Label]],TableAvg[],2,FALSE)</f>
        <v>#N/A</v>
      </c>
      <c r="P3572" t="e">
        <f>VLOOKUP(TableOMP[[#This Row],[Label]],TableAvg[],3,FALSE)</f>
        <v>#N/A</v>
      </c>
      <c r="Q3572" t="e">
        <f>TableOMP[[#This Row],[Avg]]-$U$2*TableOMP[[#This Row],[StdDev]]</f>
        <v>#N/A</v>
      </c>
      <c r="R3572" t="e">
        <f>TableOMP[[#This Row],[Avg]]+$U$2*TableOMP[[#This Row],[StdDev]]</f>
        <v>#N/A</v>
      </c>
      <c r="S3572" t="e">
        <f>IF(AND(TableOMP[[#This Row],[total_time]]&gt;=TableOMP[[#This Row],[Low]], TableOMP[[#This Row],[total_time]]&lt;=TableOMP[[#This Row],[High]]),1,0)</f>
        <v>#N/A</v>
      </c>
    </row>
    <row r="3573" spans="11:19" x14ac:dyDescent="0.25">
      <c r="K3573" t="str">
        <f t="shared" si="55"/>
        <v/>
      </c>
      <c r="N35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73" t="e">
        <f>VLOOKUP(TableOMP[[#This Row],[Label]],TableAvg[],2,FALSE)</f>
        <v>#N/A</v>
      </c>
      <c r="P3573" t="e">
        <f>VLOOKUP(TableOMP[[#This Row],[Label]],TableAvg[],3,FALSE)</f>
        <v>#N/A</v>
      </c>
      <c r="Q3573" t="e">
        <f>TableOMP[[#This Row],[Avg]]-$U$2*TableOMP[[#This Row],[StdDev]]</f>
        <v>#N/A</v>
      </c>
      <c r="R3573" t="e">
        <f>TableOMP[[#This Row],[Avg]]+$U$2*TableOMP[[#This Row],[StdDev]]</f>
        <v>#N/A</v>
      </c>
      <c r="S3573" t="e">
        <f>IF(AND(TableOMP[[#This Row],[total_time]]&gt;=TableOMP[[#This Row],[Low]], TableOMP[[#This Row],[total_time]]&lt;=TableOMP[[#This Row],[High]]),1,0)</f>
        <v>#N/A</v>
      </c>
    </row>
    <row r="3574" spans="11:19" x14ac:dyDescent="0.25">
      <c r="K3574" t="str">
        <f t="shared" si="55"/>
        <v/>
      </c>
      <c r="N35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74" t="e">
        <f>VLOOKUP(TableOMP[[#This Row],[Label]],TableAvg[],2,FALSE)</f>
        <v>#N/A</v>
      </c>
      <c r="P3574" t="e">
        <f>VLOOKUP(TableOMP[[#This Row],[Label]],TableAvg[],3,FALSE)</f>
        <v>#N/A</v>
      </c>
      <c r="Q3574" t="e">
        <f>TableOMP[[#This Row],[Avg]]-$U$2*TableOMP[[#This Row],[StdDev]]</f>
        <v>#N/A</v>
      </c>
      <c r="R3574" t="e">
        <f>TableOMP[[#This Row],[Avg]]+$U$2*TableOMP[[#This Row],[StdDev]]</f>
        <v>#N/A</v>
      </c>
      <c r="S3574" t="e">
        <f>IF(AND(TableOMP[[#This Row],[total_time]]&gt;=TableOMP[[#This Row],[Low]], TableOMP[[#This Row],[total_time]]&lt;=TableOMP[[#This Row],[High]]),1,0)</f>
        <v>#N/A</v>
      </c>
    </row>
    <row r="3575" spans="11:19" x14ac:dyDescent="0.25">
      <c r="K3575" t="str">
        <f t="shared" si="55"/>
        <v/>
      </c>
      <c r="N35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75" t="e">
        <f>VLOOKUP(TableOMP[[#This Row],[Label]],TableAvg[],2,FALSE)</f>
        <v>#N/A</v>
      </c>
      <c r="P3575" t="e">
        <f>VLOOKUP(TableOMP[[#This Row],[Label]],TableAvg[],3,FALSE)</f>
        <v>#N/A</v>
      </c>
      <c r="Q3575" t="e">
        <f>TableOMP[[#This Row],[Avg]]-$U$2*TableOMP[[#This Row],[StdDev]]</f>
        <v>#N/A</v>
      </c>
      <c r="R3575" t="e">
        <f>TableOMP[[#This Row],[Avg]]+$U$2*TableOMP[[#This Row],[StdDev]]</f>
        <v>#N/A</v>
      </c>
      <c r="S3575" t="e">
        <f>IF(AND(TableOMP[[#This Row],[total_time]]&gt;=TableOMP[[#This Row],[Low]], TableOMP[[#This Row],[total_time]]&lt;=TableOMP[[#This Row],[High]]),1,0)</f>
        <v>#N/A</v>
      </c>
    </row>
    <row r="3576" spans="11:19" x14ac:dyDescent="0.25">
      <c r="K3576" t="str">
        <f t="shared" si="55"/>
        <v/>
      </c>
      <c r="N35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76" t="e">
        <f>VLOOKUP(TableOMP[[#This Row],[Label]],TableAvg[],2,FALSE)</f>
        <v>#N/A</v>
      </c>
      <c r="P3576" t="e">
        <f>VLOOKUP(TableOMP[[#This Row],[Label]],TableAvg[],3,FALSE)</f>
        <v>#N/A</v>
      </c>
      <c r="Q3576" t="e">
        <f>TableOMP[[#This Row],[Avg]]-$U$2*TableOMP[[#This Row],[StdDev]]</f>
        <v>#N/A</v>
      </c>
      <c r="R3576" t="e">
        <f>TableOMP[[#This Row],[Avg]]+$U$2*TableOMP[[#This Row],[StdDev]]</f>
        <v>#N/A</v>
      </c>
      <c r="S3576" t="e">
        <f>IF(AND(TableOMP[[#This Row],[total_time]]&gt;=TableOMP[[#This Row],[Low]], TableOMP[[#This Row],[total_time]]&lt;=TableOMP[[#This Row],[High]]),1,0)</f>
        <v>#N/A</v>
      </c>
    </row>
    <row r="3577" spans="11:19" x14ac:dyDescent="0.25">
      <c r="K3577" t="str">
        <f t="shared" si="55"/>
        <v/>
      </c>
      <c r="N35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77" t="e">
        <f>VLOOKUP(TableOMP[[#This Row],[Label]],TableAvg[],2,FALSE)</f>
        <v>#N/A</v>
      </c>
      <c r="P3577" t="e">
        <f>VLOOKUP(TableOMP[[#This Row],[Label]],TableAvg[],3,FALSE)</f>
        <v>#N/A</v>
      </c>
      <c r="Q3577" t="e">
        <f>TableOMP[[#This Row],[Avg]]-$U$2*TableOMP[[#This Row],[StdDev]]</f>
        <v>#N/A</v>
      </c>
      <c r="R3577" t="e">
        <f>TableOMP[[#This Row],[Avg]]+$U$2*TableOMP[[#This Row],[StdDev]]</f>
        <v>#N/A</v>
      </c>
      <c r="S3577" t="e">
        <f>IF(AND(TableOMP[[#This Row],[total_time]]&gt;=TableOMP[[#This Row],[Low]], TableOMP[[#This Row],[total_time]]&lt;=TableOMP[[#This Row],[High]]),1,0)</f>
        <v>#N/A</v>
      </c>
    </row>
    <row r="3578" spans="11:19" x14ac:dyDescent="0.25">
      <c r="K3578" t="str">
        <f t="shared" si="55"/>
        <v/>
      </c>
      <c r="N35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78" t="e">
        <f>VLOOKUP(TableOMP[[#This Row],[Label]],TableAvg[],2,FALSE)</f>
        <v>#N/A</v>
      </c>
      <c r="P3578" t="e">
        <f>VLOOKUP(TableOMP[[#This Row],[Label]],TableAvg[],3,FALSE)</f>
        <v>#N/A</v>
      </c>
      <c r="Q3578" t="e">
        <f>TableOMP[[#This Row],[Avg]]-$U$2*TableOMP[[#This Row],[StdDev]]</f>
        <v>#N/A</v>
      </c>
      <c r="R3578" t="e">
        <f>TableOMP[[#This Row],[Avg]]+$U$2*TableOMP[[#This Row],[StdDev]]</f>
        <v>#N/A</v>
      </c>
      <c r="S3578" t="e">
        <f>IF(AND(TableOMP[[#This Row],[total_time]]&gt;=TableOMP[[#This Row],[Low]], TableOMP[[#This Row],[total_time]]&lt;=TableOMP[[#This Row],[High]]),1,0)</f>
        <v>#N/A</v>
      </c>
    </row>
    <row r="3579" spans="11:19" x14ac:dyDescent="0.25">
      <c r="K3579" t="str">
        <f t="shared" si="55"/>
        <v/>
      </c>
      <c r="N35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79" t="e">
        <f>VLOOKUP(TableOMP[[#This Row],[Label]],TableAvg[],2,FALSE)</f>
        <v>#N/A</v>
      </c>
      <c r="P3579" t="e">
        <f>VLOOKUP(TableOMP[[#This Row],[Label]],TableAvg[],3,FALSE)</f>
        <v>#N/A</v>
      </c>
      <c r="Q3579" t="e">
        <f>TableOMP[[#This Row],[Avg]]-$U$2*TableOMP[[#This Row],[StdDev]]</f>
        <v>#N/A</v>
      </c>
      <c r="R3579" t="e">
        <f>TableOMP[[#This Row],[Avg]]+$U$2*TableOMP[[#This Row],[StdDev]]</f>
        <v>#N/A</v>
      </c>
      <c r="S3579" t="e">
        <f>IF(AND(TableOMP[[#This Row],[total_time]]&gt;=TableOMP[[#This Row],[Low]], TableOMP[[#This Row],[total_time]]&lt;=TableOMP[[#This Row],[High]]),1,0)</f>
        <v>#N/A</v>
      </c>
    </row>
    <row r="3580" spans="11:19" x14ac:dyDescent="0.25">
      <c r="K3580" t="str">
        <f t="shared" si="55"/>
        <v/>
      </c>
      <c r="N35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80" t="e">
        <f>VLOOKUP(TableOMP[[#This Row],[Label]],TableAvg[],2,FALSE)</f>
        <v>#N/A</v>
      </c>
      <c r="P3580" t="e">
        <f>VLOOKUP(TableOMP[[#This Row],[Label]],TableAvg[],3,FALSE)</f>
        <v>#N/A</v>
      </c>
      <c r="Q3580" t="e">
        <f>TableOMP[[#This Row],[Avg]]-$U$2*TableOMP[[#This Row],[StdDev]]</f>
        <v>#N/A</v>
      </c>
      <c r="R3580" t="e">
        <f>TableOMP[[#This Row],[Avg]]+$U$2*TableOMP[[#This Row],[StdDev]]</f>
        <v>#N/A</v>
      </c>
      <c r="S3580" t="e">
        <f>IF(AND(TableOMP[[#This Row],[total_time]]&gt;=TableOMP[[#This Row],[Low]], TableOMP[[#This Row],[total_time]]&lt;=TableOMP[[#This Row],[High]]),1,0)</f>
        <v>#N/A</v>
      </c>
    </row>
    <row r="3581" spans="11:19" x14ac:dyDescent="0.25">
      <c r="K3581" t="str">
        <f t="shared" si="55"/>
        <v/>
      </c>
      <c r="N35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81" t="e">
        <f>VLOOKUP(TableOMP[[#This Row],[Label]],TableAvg[],2,FALSE)</f>
        <v>#N/A</v>
      </c>
      <c r="P3581" t="e">
        <f>VLOOKUP(TableOMP[[#This Row],[Label]],TableAvg[],3,FALSE)</f>
        <v>#N/A</v>
      </c>
      <c r="Q3581" t="e">
        <f>TableOMP[[#This Row],[Avg]]-$U$2*TableOMP[[#This Row],[StdDev]]</f>
        <v>#N/A</v>
      </c>
      <c r="R3581" t="e">
        <f>TableOMP[[#This Row],[Avg]]+$U$2*TableOMP[[#This Row],[StdDev]]</f>
        <v>#N/A</v>
      </c>
      <c r="S3581" t="e">
        <f>IF(AND(TableOMP[[#This Row],[total_time]]&gt;=TableOMP[[#This Row],[Low]], TableOMP[[#This Row],[total_time]]&lt;=TableOMP[[#This Row],[High]]),1,0)</f>
        <v>#N/A</v>
      </c>
    </row>
    <row r="3582" spans="11:19" x14ac:dyDescent="0.25">
      <c r="K3582" t="str">
        <f t="shared" si="55"/>
        <v/>
      </c>
      <c r="N35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82" t="e">
        <f>VLOOKUP(TableOMP[[#This Row],[Label]],TableAvg[],2,FALSE)</f>
        <v>#N/A</v>
      </c>
      <c r="P3582" t="e">
        <f>VLOOKUP(TableOMP[[#This Row],[Label]],TableAvg[],3,FALSE)</f>
        <v>#N/A</v>
      </c>
      <c r="Q3582" t="e">
        <f>TableOMP[[#This Row],[Avg]]-$U$2*TableOMP[[#This Row],[StdDev]]</f>
        <v>#N/A</v>
      </c>
      <c r="R3582" t="e">
        <f>TableOMP[[#This Row],[Avg]]+$U$2*TableOMP[[#This Row],[StdDev]]</f>
        <v>#N/A</v>
      </c>
      <c r="S3582" t="e">
        <f>IF(AND(TableOMP[[#This Row],[total_time]]&gt;=TableOMP[[#This Row],[Low]], TableOMP[[#This Row],[total_time]]&lt;=TableOMP[[#This Row],[High]]),1,0)</f>
        <v>#N/A</v>
      </c>
    </row>
    <row r="3583" spans="11:19" x14ac:dyDescent="0.25">
      <c r="K3583" t="str">
        <f t="shared" si="55"/>
        <v/>
      </c>
      <c r="N35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83" t="e">
        <f>VLOOKUP(TableOMP[[#This Row],[Label]],TableAvg[],2,FALSE)</f>
        <v>#N/A</v>
      </c>
      <c r="P3583" t="e">
        <f>VLOOKUP(TableOMP[[#This Row],[Label]],TableAvg[],3,FALSE)</f>
        <v>#N/A</v>
      </c>
      <c r="Q3583" t="e">
        <f>TableOMP[[#This Row],[Avg]]-$U$2*TableOMP[[#This Row],[StdDev]]</f>
        <v>#N/A</v>
      </c>
      <c r="R3583" t="e">
        <f>TableOMP[[#This Row],[Avg]]+$U$2*TableOMP[[#This Row],[StdDev]]</f>
        <v>#N/A</v>
      </c>
      <c r="S3583" t="e">
        <f>IF(AND(TableOMP[[#This Row],[total_time]]&gt;=TableOMP[[#This Row],[Low]], TableOMP[[#This Row],[total_time]]&lt;=TableOMP[[#This Row],[High]]),1,0)</f>
        <v>#N/A</v>
      </c>
    </row>
    <row r="3584" spans="11:19" x14ac:dyDescent="0.25">
      <c r="K3584" t="str">
        <f t="shared" si="55"/>
        <v/>
      </c>
      <c r="N35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84" t="e">
        <f>VLOOKUP(TableOMP[[#This Row],[Label]],TableAvg[],2,FALSE)</f>
        <v>#N/A</v>
      </c>
      <c r="P3584" t="e">
        <f>VLOOKUP(TableOMP[[#This Row],[Label]],TableAvg[],3,FALSE)</f>
        <v>#N/A</v>
      </c>
      <c r="Q3584" t="e">
        <f>TableOMP[[#This Row],[Avg]]-$U$2*TableOMP[[#This Row],[StdDev]]</f>
        <v>#N/A</v>
      </c>
      <c r="R3584" t="e">
        <f>TableOMP[[#This Row],[Avg]]+$U$2*TableOMP[[#This Row],[StdDev]]</f>
        <v>#N/A</v>
      </c>
      <c r="S3584" t="e">
        <f>IF(AND(TableOMP[[#This Row],[total_time]]&gt;=TableOMP[[#This Row],[Low]], TableOMP[[#This Row],[total_time]]&lt;=TableOMP[[#This Row],[High]]),1,0)</f>
        <v>#N/A</v>
      </c>
    </row>
    <row r="3585" spans="11:19" x14ac:dyDescent="0.25">
      <c r="K3585" t="str">
        <f t="shared" si="55"/>
        <v/>
      </c>
      <c r="N35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85" t="e">
        <f>VLOOKUP(TableOMP[[#This Row],[Label]],TableAvg[],2,FALSE)</f>
        <v>#N/A</v>
      </c>
      <c r="P3585" t="e">
        <f>VLOOKUP(TableOMP[[#This Row],[Label]],TableAvg[],3,FALSE)</f>
        <v>#N/A</v>
      </c>
      <c r="Q3585" t="e">
        <f>TableOMP[[#This Row],[Avg]]-$U$2*TableOMP[[#This Row],[StdDev]]</f>
        <v>#N/A</v>
      </c>
      <c r="R3585" t="e">
        <f>TableOMP[[#This Row],[Avg]]+$U$2*TableOMP[[#This Row],[StdDev]]</f>
        <v>#N/A</v>
      </c>
      <c r="S3585" t="e">
        <f>IF(AND(TableOMP[[#This Row],[total_time]]&gt;=TableOMP[[#This Row],[Low]], TableOMP[[#This Row],[total_time]]&lt;=TableOMP[[#This Row],[High]]),1,0)</f>
        <v>#N/A</v>
      </c>
    </row>
    <row r="3586" spans="11:19" x14ac:dyDescent="0.25">
      <c r="K3586" t="str">
        <f t="shared" si="55"/>
        <v/>
      </c>
      <c r="N35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86" t="e">
        <f>VLOOKUP(TableOMP[[#This Row],[Label]],TableAvg[],2,FALSE)</f>
        <v>#N/A</v>
      </c>
      <c r="P3586" t="e">
        <f>VLOOKUP(TableOMP[[#This Row],[Label]],TableAvg[],3,FALSE)</f>
        <v>#N/A</v>
      </c>
      <c r="Q3586" t="e">
        <f>TableOMP[[#This Row],[Avg]]-$U$2*TableOMP[[#This Row],[StdDev]]</f>
        <v>#N/A</v>
      </c>
      <c r="R3586" t="e">
        <f>TableOMP[[#This Row],[Avg]]+$U$2*TableOMP[[#This Row],[StdDev]]</f>
        <v>#N/A</v>
      </c>
      <c r="S3586" t="e">
        <f>IF(AND(TableOMP[[#This Row],[total_time]]&gt;=TableOMP[[#This Row],[Low]], TableOMP[[#This Row],[total_time]]&lt;=TableOMP[[#This Row],[High]]),1,0)</f>
        <v>#N/A</v>
      </c>
    </row>
    <row r="3587" spans="11:19" x14ac:dyDescent="0.25">
      <c r="K3587" t="str">
        <f t="shared" ref="K3587:K3650" si="56">MID(M3587,22,1)</f>
        <v/>
      </c>
      <c r="N35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87" t="e">
        <f>VLOOKUP(TableOMP[[#This Row],[Label]],TableAvg[],2,FALSE)</f>
        <v>#N/A</v>
      </c>
      <c r="P3587" t="e">
        <f>VLOOKUP(TableOMP[[#This Row],[Label]],TableAvg[],3,FALSE)</f>
        <v>#N/A</v>
      </c>
      <c r="Q3587" t="e">
        <f>TableOMP[[#This Row],[Avg]]-$U$2*TableOMP[[#This Row],[StdDev]]</f>
        <v>#N/A</v>
      </c>
      <c r="R3587" t="e">
        <f>TableOMP[[#This Row],[Avg]]+$U$2*TableOMP[[#This Row],[StdDev]]</f>
        <v>#N/A</v>
      </c>
      <c r="S3587" t="e">
        <f>IF(AND(TableOMP[[#This Row],[total_time]]&gt;=TableOMP[[#This Row],[Low]], TableOMP[[#This Row],[total_time]]&lt;=TableOMP[[#This Row],[High]]),1,0)</f>
        <v>#N/A</v>
      </c>
    </row>
    <row r="3588" spans="11:19" x14ac:dyDescent="0.25">
      <c r="K3588" t="str">
        <f t="shared" si="56"/>
        <v/>
      </c>
      <c r="N35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88" t="e">
        <f>VLOOKUP(TableOMP[[#This Row],[Label]],TableAvg[],2,FALSE)</f>
        <v>#N/A</v>
      </c>
      <c r="P3588" t="e">
        <f>VLOOKUP(TableOMP[[#This Row],[Label]],TableAvg[],3,FALSE)</f>
        <v>#N/A</v>
      </c>
      <c r="Q3588" t="e">
        <f>TableOMP[[#This Row],[Avg]]-$U$2*TableOMP[[#This Row],[StdDev]]</f>
        <v>#N/A</v>
      </c>
      <c r="R3588" t="e">
        <f>TableOMP[[#This Row],[Avg]]+$U$2*TableOMP[[#This Row],[StdDev]]</f>
        <v>#N/A</v>
      </c>
      <c r="S3588" t="e">
        <f>IF(AND(TableOMP[[#This Row],[total_time]]&gt;=TableOMP[[#This Row],[Low]], TableOMP[[#This Row],[total_time]]&lt;=TableOMP[[#This Row],[High]]),1,0)</f>
        <v>#N/A</v>
      </c>
    </row>
    <row r="3589" spans="11:19" x14ac:dyDescent="0.25">
      <c r="K3589" t="str">
        <f t="shared" si="56"/>
        <v/>
      </c>
      <c r="N35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89" t="e">
        <f>VLOOKUP(TableOMP[[#This Row],[Label]],TableAvg[],2,FALSE)</f>
        <v>#N/A</v>
      </c>
      <c r="P3589" t="e">
        <f>VLOOKUP(TableOMP[[#This Row],[Label]],TableAvg[],3,FALSE)</f>
        <v>#N/A</v>
      </c>
      <c r="Q3589" t="e">
        <f>TableOMP[[#This Row],[Avg]]-$U$2*TableOMP[[#This Row],[StdDev]]</f>
        <v>#N/A</v>
      </c>
      <c r="R3589" t="e">
        <f>TableOMP[[#This Row],[Avg]]+$U$2*TableOMP[[#This Row],[StdDev]]</f>
        <v>#N/A</v>
      </c>
      <c r="S3589" t="e">
        <f>IF(AND(TableOMP[[#This Row],[total_time]]&gt;=TableOMP[[#This Row],[Low]], TableOMP[[#This Row],[total_time]]&lt;=TableOMP[[#This Row],[High]]),1,0)</f>
        <v>#N/A</v>
      </c>
    </row>
    <row r="3590" spans="11:19" x14ac:dyDescent="0.25">
      <c r="K3590" t="str">
        <f t="shared" si="56"/>
        <v/>
      </c>
      <c r="N35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90" t="e">
        <f>VLOOKUP(TableOMP[[#This Row],[Label]],TableAvg[],2,FALSE)</f>
        <v>#N/A</v>
      </c>
      <c r="P3590" t="e">
        <f>VLOOKUP(TableOMP[[#This Row],[Label]],TableAvg[],3,FALSE)</f>
        <v>#N/A</v>
      </c>
      <c r="Q3590" t="e">
        <f>TableOMP[[#This Row],[Avg]]-$U$2*TableOMP[[#This Row],[StdDev]]</f>
        <v>#N/A</v>
      </c>
      <c r="R3590" t="e">
        <f>TableOMP[[#This Row],[Avg]]+$U$2*TableOMP[[#This Row],[StdDev]]</f>
        <v>#N/A</v>
      </c>
      <c r="S3590" t="e">
        <f>IF(AND(TableOMP[[#This Row],[total_time]]&gt;=TableOMP[[#This Row],[Low]], TableOMP[[#This Row],[total_time]]&lt;=TableOMP[[#This Row],[High]]),1,0)</f>
        <v>#N/A</v>
      </c>
    </row>
    <row r="3591" spans="11:19" x14ac:dyDescent="0.25">
      <c r="K3591" t="str">
        <f t="shared" si="56"/>
        <v/>
      </c>
      <c r="N35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91" t="e">
        <f>VLOOKUP(TableOMP[[#This Row],[Label]],TableAvg[],2,FALSE)</f>
        <v>#N/A</v>
      </c>
      <c r="P3591" t="e">
        <f>VLOOKUP(TableOMP[[#This Row],[Label]],TableAvg[],3,FALSE)</f>
        <v>#N/A</v>
      </c>
      <c r="Q3591" t="e">
        <f>TableOMP[[#This Row],[Avg]]-$U$2*TableOMP[[#This Row],[StdDev]]</f>
        <v>#N/A</v>
      </c>
      <c r="R3591" t="e">
        <f>TableOMP[[#This Row],[Avg]]+$U$2*TableOMP[[#This Row],[StdDev]]</f>
        <v>#N/A</v>
      </c>
      <c r="S3591" t="e">
        <f>IF(AND(TableOMP[[#This Row],[total_time]]&gt;=TableOMP[[#This Row],[Low]], TableOMP[[#This Row],[total_time]]&lt;=TableOMP[[#This Row],[High]]),1,0)</f>
        <v>#N/A</v>
      </c>
    </row>
    <row r="3592" spans="11:19" x14ac:dyDescent="0.25">
      <c r="K3592" t="str">
        <f t="shared" si="56"/>
        <v/>
      </c>
      <c r="N35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92" t="e">
        <f>VLOOKUP(TableOMP[[#This Row],[Label]],TableAvg[],2,FALSE)</f>
        <v>#N/A</v>
      </c>
      <c r="P3592" t="e">
        <f>VLOOKUP(TableOMP[[#This Row],[Label]],TableAvg[],3,FALSE)</f>
        <v>#N/A</v>
      </c>
      <c r="Q3592" t="e">
        <f>TableOMP[[#This Row],[Avg]]-$U$2*TableOMP[[#This Row],[StdDev]]</f>
        <v>#N/A</v>
      </c>
      <c r="R3592" t="e">
        <f>TableOMP[[#This Row],[Avg]]+$U$2*TableOMP[[#This Row],[StdDev]]</f>
        <v>#N/A</v>
      </c>
      <c r="S3592" t="e">
        <f>IF(AND(TableOMP[[#This Row],[total_time]]&gt;=TableOMP[[#This Row],[Low]], TableOMP[[#This Row],[total_time]]&lt;=TableOMP[[#This Row],[High]]),1,0)</f>
        <v>#N/A</v>
      </c>
    </row>
    <row r="3593" spans="11:19" x14ac:dyDescent="0.25">
      <c r="K3593" t="str">
        <f t="shared" si="56"/>
        <v/>
      </c>
      <c r="N35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93" t="e">
        <f>VLOOKUP(TableOMP[[#This Row],[Label]],TableAvg[],2,FALSE)</f>
        <v>#N/A</v>
      </c>
      <c r="P3593" t="e">
        <f>VLOOKUP(TableOMP[[#This Row],[Label]],TableAvg[],3,FALSE)</f>
        <v>#N/A</v>
      </c>
      <c r="Q3593" t="e">
        <f>TableOMP[[#This Row],[Avg]]-$U$2*TableOMP[[#This Row],[StdDev]]</f>
        <v>#N/A</v>
      </c>
      <c r="R3593" t="e">
        <f>TableOMP[[#This Row],[Avg]]+$U$2*TableOMP[[#This Row],[StdDev]]</f>
        <v>#N/A</v>
      </c>
      <c r="S3593" t="e">
        <f>IF(AND(TableOMP[[#This Row],[total_time]]&gt;=TableOMP[[#This Row],[Low]], TableOMP[[#This Row],[total_time]]&lt;=TableOMP[[#This Row],[High]]),1,0)</f>
        <v>#N/A</v>
      </c>
    </row>
    <row r="3594" spans="11:19" x14ac:dyDescent="0.25">
      <c r="K3594" t="str">
        <f t="shared" si="56"/>
        <v/>
      </c>
      <c r="N35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94" t="e">
        <f>VLOOKUP(TableOMP[[#This Row],[Label]],TableAvg[],2,FALSE)</f>
        <v>#N/A</v>
      </c>
      <c r="P3594" t="e">
        <f>VLOOKUP(TableOMP[[#This Row],[Label]],TableAvg[],3,FALSE)</f>
        <v>#N/A</v>
      </c>
      <c r="Q3594" t="e">
        <f>TableOMP[[#This Row],[Avg]]-$U$2*TableOMP[[#This Row],[StdDev]]</f>
        <v>#N/A</v>
      </c>
      <c r="R3594" t="e">
        <f>TableOMP[[#This Row],[Avg]]+$U$2*TableOMP[[#This Row],[StdDev]]</f>
        <v>#N/A</v>
      </c>
      <c r="S3594" t="e">
        <f>IF(AND(TableOMP[[#This Row],[total_time]]&gt;=TableOMP[[#This Row],[Low]], TableOMP[[#This Row],[total_time]]&lt;=TableOMP[[#This Row],[High]]),1,0)</f>
        <v>#N/A</v>
      </c>
    </row>
    <row r="3595" spans="11:19" x14ac:dyDescent="0.25">
      <c r="K3595" t="str">
        <f t="shared" si="56"/>
        <v/>
      </c>
      <c r="N35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95" t="e">
        <f>VLOOKUP(TableOMP[[#This Row],[Label]],TableAvg[],2,FALSE)</f>
        <v>#N/A</v>
      </c>
      <c r="P3595" t="e">
        <f>VLOOKUP(TableOMP[[#This Row],[Label]],TableAvg[],3,FALSE)</f>
        <v>#N/A</v>
      </c>
      <c r="Q3595" t="e">
        <f>TableOMP[[#This Row],[Avg]]-$U$2*TableOMP[[#This Row],[StdDev]]</f>
        <v>#N/A</v>
      </c>
      <c r="R3595" t="e">
        <f>TableOMP[[#This Row],[Avg]]+$U$2*TableOMP[[#This Row],[StdDev]]</f>
        <v>#N/A</v>
      </c>
      <c r="S3595" t="e">
        <f>IF(AND(TableOMP[[#This Row],[total_time]]&gt;=TableOMP[[#This Row],[Low]], TableOMP[[#This Row],[total_time]]&lt;=TableOMP[[#This Row],[High]]),1,0)</f>
        <v>#N/A</v>
      </c>
    </row>
    <row r="3596" spans="11:19" x14ac:dyDescent="0.25">
      <c r="K3596" t="str">
        <f t="shared" si="56"/>
        <v/>
      </c>
      <c r="N35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96" t="e">
        <f>VLOOKUP(TableOMP[[#This Row],[Label]],TableAvg[],2,FALSE)</f>
        <v>#N/A</v>
      </c>
      <c r="P3596" t="e">
        <f>VLOOKUP(TableOMP[[#This Row],[Label]],TableAvg[],3,FALSE)</f>
        <v>#N/A</v>
      </c>
      <c r="Q3596" t="e">
        <f>TableOMP[[#This Row],[Avg]]-$U$2*TableOMP[[#This Row],[StdDev]]</f>
        <v>#N/A</v>
      </c>
      <c r="R3596" t="e">
        <f>TableOMP[[#This Row],[Avg]]+$U$2*TableOMP[[#This Row],[StdDev]]</f>
        <v>#N/A</v>
      </c>
      <c r="S3596" t="e">
        <f>IF(AND(TableOMP[[#This Row],[total_time]]&gt;=TableOMP[[#This Row],[Low]], TableOMP[[#This Row],[total_time]]&lt;=TableOMP[[#This Row],[High]]),1,0)</f>
        <v>#N/A</v>
      </c>
    </row>
    <row r="3597" spans="11:19" x14ac:dyDescent="0.25">
      <c r="K3597" t="str">
        <f t="shared" si="56"/>
        <v/>
      </c>
      <c r="N35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97" t="e">
        <f>VLOOKUP(TableOMP[[#This Row],[Label]],TableAvg[],2,FALSE)</f>
        <v>#N/A</v>
      </c>
      <c r="P3597" t="e">
        <f>VLOOKUP(TableOMP[[#This Row],[Label]],TableAvg[],3,FALSE)</f>
        <v>#N/A</v>
      </c>
      <c r="Q3597" t="e">
        <f>TableOMP[[#This Row],[Avg]]-$U$2*TableOMP[[#This Row],[StdDev]]</f>
        <v>#N/A</v>
      </c>
      <c r="R3597" t="e">
        <f>TableOMP[[#This Row],[Avg]]+$U$2*TableOMP[[#This Row],[StdDev]]</f>
        <v>#N/A</v>
      </c>
      <c r="S3597" t="e">
        <f>IF(AND(TableOMP[[#This Row],[total_time]]&gt;=TableOMP[[#This Row],[Low]], TableOMP[[#This Row],[total_time]]&lt;=TableOMP[[#This Row],[High]]),1,0)</f>
        <v>#N/A</v>
      </c>
    </row>
    <row r="3598" spans="11:19" x14ac:dyDescent="0.25">
      <c r="K3598" t="str">
        <f t="shared" si="56"/>
        <v/>
      </c>
      <c r="N35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98" t="e">
        <f>VLOOKUP(TableOMP[[#This Row],[Label]],TableAvg[],2,FALSE)</f>
        <v>#N/A</v>
      </c>
      <c r="P3598" t="e">
        <f>VLOOKUP(TableOMP[[#This Row],[Label]],TableAvg[],3,FALSE)</f>
        <v>#N/A</v>
      </c>
      <c r="Q3598" t="e">
        <f>TableOMP[[#This Row],[Avg]]-$U$2*TableOMP[[#This Row],[StdDev]]</f>
        <v>#N/A</v>
      </c>
      <c r="R3598" t="e">
        <f>TableOMP[[#This Row],[Avg]]+$U$2*TableOMP[[#This Row],[StdDev]]</f>
        <v>#N/A</v>
      </c>
      <c r="S3598" t="e">
        <f>IF(AND(TableOMP[[#This Row],[total_time]]&gt;=TableOMP[[#This Row],[Low]], TableOMP[[#This Row],[total_time]]&lt;=TableOMP[[#This Row],[High]]),1,0)</f>
        <v>#N/A</v>
      </c>
    </row>
    <row r="3599" spans="11:19" x14ac:dyDescent="0.25">
      <c r="K3599" t="str">
        <f t="shared" si="56"/>
        <v/>
      </c>
      <c r="N35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599" t="e">
        <f>VLOOKUP(TableOMP[[#This Row],[Label]],TableAvg[],2,FALSE)</f>
        <v>#N/A</v>
      </c>
      <c r="P3599" t="e">
        <f>VLOOKUP(TableOMP[[#This Row],[Label]],TableAvg[],3,FALSE)</f>
        <v>#N/A</v>
      </c>
      <c r="Q3599" t="e">
        <f>TableOMP[[#This Row],[Avg]]-$U$2*TableOMP[[#This Row],[StdDev]]</f>
        <v>#N/A</v>
      </c>
      <c r="R3599" t="e">
        <f>TableOMP[[#This Row],[Avg]]+$U$2*TableOMP[[#This Row],[StdDev]]</f>
        <v>#N/A</v>
      </c>
      <c r="S3599" t="e">
        <f>IF(AND(TableOMP[[#This Row],[total_time]]&gt;=TableOMP[[#This Row],[Low]], TableOMP[[#This Row],[total_time]]&lt;=TableOMP[[#This Row],[High]]),1,0)</f>
        <v>#N/A</v>
      </c>
    </row>
    <row r="3600" spans="11:19" x14ac:dyDescent="0.25">
      <c r="K3600" t="str">
        <f t="shared" si="56"/>
        <v/>
      </c>
      <c r="N36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00" t="e">
        <f>VLOOKUP(TableOMP[[#This Row],[Label]],TableAvg[],2,FALSE)</f>
        <v>#N/A</v>
      </c>
      <c r="P3600" t="e">
        <f>VLOOKUP(TableOMP[[#This Row],[Label]],TableAvg[],3,FALSE)</f>
        <v>#N/A</v>
      </c>
      <c r="Q3600" t="e">
        <f>TableOMP[[#This Row],[Avg]]-$U$2*TableOMP[[#This Row],[StdDev]]</f>
        <v>#N/A</v>
      </c>
      <c r="R3600" t="e">
        <f>TableOMP[[#This Row],[Avg]]+$U$2*TableOMP[[#This Row],[StdDev]]</f>
        <v>#N/A</v>
      </c>
      <c r="S3600" t="e">
        <f>IF(AND(TableOMP[[#This Row],[total_time]]&gt;=TableOMP[[#This Row],[Low]], TableOMP[[#This Row],[total_time]]&lt;=TableOMP[[#This Row],[High]]),1,0)</f>
        <v>#N/A</v>
      </c>
    </row>
    <row r="3601" spans="11:19" x14ac:dyDescent="0.25">
      <c r="K3601" t="str">
        <f t="shared" si="56"/>
        <v/>
      </c>
      <c r="N36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01" t="e">
        <f>VLOOKUP(TableOMP[[#This Row],[Label]],TableAvg[],2,FALSE)</f>
        <v>#N/A</v>
      </c>
      <c r="P3601" t="e">
        <f>VLOOKUP(TableOMP[[#This Row],[Label]],TableAvg[],3,FALSE)</f>
        <v>#N/A</v>
      </c>
      <c r="Q3601" t="e">
        <f>TableOMP[[#This Row],[Avg]]-$U$2*TableOMP[[#This Row],[StdDev]]</f>
        <v>#N/A</v>
      </c>
      <c r="R3601" t="e">
        <f>TableOMP[[#This Row],[Avg]]+$U$2*TableOMP[[#This Row],[StdDev]]</f>
        <v>#N/A</v>
      </c>
      <c r="S3601" t="e">
        <f>IF(AND(TableOMP[[#This Row],[total_time]]&gt;=TableOMP[[#This Row],[Low]], TableOMP[[#This Row],[total_time]]&lt;=TableOMP[[#This Row],[High]]),1,0)</f>
        <v>#N/A</v>
      </c>
    </row>
    <row r="3602" spans="11:19" x14ac:dyDescent="0.25">
      <c r="K3602" t="str">
        <f t="shared" si="56"/>
        <v/>
      </c>
      <c r="N36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02" t="e">
        <f>VLOOKUP(TableOMP[[#This Row],[Label]],TableAvg[],2,FALSE)</f>
        <v>#N/A</v>
      </c>
      <c r="P3602" t="e">
        <f>VLOOKUP(TableOMP[[#This Row],[Label]],TableAvg[],3,FALSE)</f>
        <v>#N/A</v>
      </c>
      <c r="Q3602" t="e">
        <f>TableOMP[[#This Row],[Avg]]-$U$2*TableOMP[[#This Row],[StdDev]]</f>
        <v>#N/A</v>
      </c>
      <c r="R3602" t="e">
        <f>TableOMP[[#This Row],[Avg]]+$U$2*TableOMP[[#This Row],[StdDev]]</f>
        <v>#N/A</v>
      </c>
      <c r="S3602" t="e">
        <f>IF(AND(TableOMP[[#This Row],[total_time]]&gt;=TableOMP[[#This Row],[Low]], TableOMP[[#This Row],[total_time]]&lt;=TableOMP[[#This Row],[High]]),1,0)</f>
        <v>#N/A</v>
      </c>
    </row>
    <row r="3603" spans="11:19" x14ac:dyDescent="0.25">
      <c r="K3603" t="str">
        <f t="shared" si="56"/>
        <v/>
      </c>
      <c r="N36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03" t="e">
        <f>VLOOKUP(TableOMP[[#This Row],[Label]],TableAvg[],2,FALSE)</f>
        <v>#N/A</v>
      </c>
      <c r="P3603" t="e">
        <f>VLOOKUP(TableOMP[[#This Row],[Label]],TableAvg[],3,FALSE)</f>
        <v>#N/A</v>
      </c>
      <c r="Q3603" t="e">
        <f>TableOMP[[#This Row],[Avg]]-$U$2*TableOMP[[#This Row],[StdDev]]</f>
        <v>#N/A</v>
      </c>
      <c r="R3603" t="e">
        <f>TableOMP[[#This Row],[Avg]]+$U$2*TableOMP[[#This Row],[StdDev]]</f>
        <v>#N/A</v>
      </c>
      <c r="S3603" t="e">
        <f>IF(AND(TableOMP[[#This Row],[total_time]]&gt;=TableOMP[[#This Row],[Low]], TableOMP[[#This Row],[total_time]]&lt;=TableOMP[[#This Row],[High]]),1,0)</f>
        <v>#N/A</v>
      </c>
    </row>
    <row r="3604" spans="11:19" x14ac:dyDescent="0.25">
      <c r="K3604" t="str">
        <f t="shared" si="56"/>
        <v/>
      </c>
      <c r="N36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04" t="e">
        <f>VLOOKUP(TableOMP[[#This Row],[Label]],TableAvg[],2,FALSE)</f>
        <v>#N/A</v>
      </c>
      <c r="P3604" t="e">
        <f>VLOOKUP(TableOMP[[#This Row],[Label]],TableAvg[],3,FALSE)</f>
        <v>#N/A</v>
      </c>
      <c r="Q3604" t="e">
        <f>TableOMP[[#This Row],[Avg]]-$U$2*TableOMP[[#This Row],[StdDev]]</f>
        <v>#N/A</v>
      </c>
      <c r="R3604" t="e">
        <f>TableOMP[[#This Row],[Avg]]+$U$2*TableOMP[[#This Row],[StdDev]]</f>
        <v>#N/A</v>
      </c>
      <c r="S3604" t="e">
        <f>IF(AND(TableOMP[[#This Row],[total_time]]&gt;=TableOMP[[#This Row],[Low]], TableOMP[[#This Row],[total_time]]&lt;=TableOMP[[#This Row],[High]]),1,0)</f>
        <v>#N/A</v>
      </c>
    </row>
    <row r="3605" spans="11:19" x14ac:dyDescent="0.25">
      <c r="K3605" t="str">
        <f t="shared" si="56"/>
        <v/>
      </c>
      <c r="N36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05" t="e">
        <f>VLOOKUP(TableOMP[[#This Row],[Label]],TableAvg[],2,FALSE)</f>
        <v>#N/A</v>
      </c>
      <c r="P3605" t="e">
        <f>VLOOKUP(TableOMP[[#This Row],[Label]],TableAvg[],3,FALSE)</f>
        <v>#N/A</v>
      </c>
      <c r="Q3605" t="e">
        <f>TableOMP[[#This Row],[Avg]]-$U$2*TableOMP[[#This Row],[StdDev]]</f>
        <v>#N/A</v>
      </c>
      <c r="R3605" t="e">
        <f>TableOMP[[#This Row],[Avg]]+$U$2*TableOMP[[#This Row],[StdDev]]</f>
        <v>#N/A</v>
      </c>
      <c r="S3605" t="e">
        <f>IF(AND(TableOMP[[#This Row],[total_time]]&gt;=TableOMP[[#This Row],[Low]], TableOMP[[#This Row],[total_time]]&lt;=TableOMP[[#This Row],[High]]),1,0)</f>
        <v>#N/A</v>
      </c>
    </row>
    <row r="3606" spans="11:19" x14ac:dyDescent="0.25">
      <c r="K3606" t="str">
        <f t="shared" si="56"/>
        <v/>
      </c>
      <c r="N36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06" t="e">
        <f>VLOOKUP(TableOMP[[#This Row],[Label]],TableAvg[],2,FALSE)</f>
        <v>#N/A</v>
      </c>
      <c r="P3606" t="e">
        <f>VLOOKUP(TableOMP[[#This Row],[Label]],TableAvg[],3,FALSE)</f>
        <v>#N/A</v>
      </c>
      <c r="Q3606" t="e">
        <f>TableOMP[[#This Row],[Avg]]-$U$2*TableOMP[[#This Row],[StdDev]]</f>
        <v>#N/A</v>
      </c>
      <c r="R3606" t="e">
        <f>TableOMP[[#This Row],[Avg]]+$U$2*TableOMP[[#This Row],[StdDev]]</f>
        <v>#N/A</v>
      </c>
      <c r="S3606" t="e">
        <f>IF(AND(TableOMP[[#This Row],[total_time]]&gt;=TableOMP[[#This Row],[Low]], TableOMP[[#This Row],[total_time]]&lt;=TableOMP[[#This Row],[High]]),1,0)</f>
        <v>#N/A</v>
      </c>
    </row>
    <row r="3607" spans="11:19" x14ac:dyDescent="0.25">
      <c r="K3607" t="str">
        <f t="shared" si="56"/>
        <v/>
      </c>
      <c r="N36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07" t="e">
        <f>VLOOKUP(TableOMP[[#This Row],[Label]],TableAvg[],2,FALSE)</f>
        <v>#N/A</v>
      </c>
      <c r="P3607" t="e">
        <f>VLOOKUP(TableOMP[[#This Row],[Label]],TableAvg[],3,FALSE)</f>
        <v>#N/A</v>
      </c>
      <c r="Q3607" t="e">
        <f>TableOMP[[#This Row],[Avg]]-$U$2*TableOMP[[#This Row],[StdDev]]</f>
        <v>#N/A</v>
      </c>
      <c r="R3607" t="e">
        <f>TableOMP[[#This Row],[Avg]]+$U$2*TableOMP[[#This Row],[StdDev]]</f>
        <v>#N/A</v>
      </c>
      <c r="S3607" t="e">
        <f>IF(AND(TableOMP[[#This Row],[total_time]]&gt;=TableOMP[[#This Row],[Low]], TableOMP[[#This Row],[total_time]]&lt;=TableOMP[[#This Row],[High]]),1,0)</f>
        <v>#N/A</v>
      </c>
    </row>
    <row r="3608" spans="11:19" x14ac:dyDescent="0.25">
      <c r="K3608" t="str">
        <f t="shared" si="56"/>
        <v/>
      </c>
      <c r="N36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08" t="e">
        <f>VLOOKUP(TableOMP[[#This Row],[Label]],TableAvg[],2,FALSE)</f>
        <v>#N/A</v>
      </c>
      <c r="P3608" t="e">
        <f>VLOOKUP(TableOMP[[#This Row],[Label]],TableAvg[],3,FALSE)</f>
        <v>#N/A</v>
      </c>
      <c r="Q3608" t="e">
        <f>TableOMP[[#This Row],[Avg]]-$U$2*TableOMP[[#This Row],[StdDev]]</f>
        <v>#N/A</v>
      </c>
      <c r="R3608" t="e">
        <f>TableOMP[[#This Row],[Avg]]+$U$2*TableOMP[[#This Row],[StdDev]]</f>
        <v>#N/A</v>
      </c>
      <c r="S3608" t="e">
        <f>IF(AND(TableOMP[[#This Row],[total_time]]&gt;=TableOMP[[#This Row],[Low]], TableOMP[[#This Row],[total_time]]&lt;=TableOMP[[#This Row],[High]]),1,0)</f>
        <v>#N/A</v>
      </c>
    </row>
    <row r="3609" spans="11:19" x14ac:dyDescent="0.25">
      <c r="K3609" t="str">
        <f t="shared" si="56"/>
        <v/>
      </c>
      <c r="N36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09" t="e">
        <f>VLOOKUP(TableOMP[[#This Row],[Label]],TableAvg[],2,FALSE)</f>
        <v>#N/A</v>
      </c>
      <c r="P3609" t="e">
        <f>VLOOKUP(TableOMP[[#This Row],[Label]],TableAvg[],3,FALSE)</f>
        <v>#N/A</v>
      </c>
      <c r="Q3609" t="e">
        <f>TableOMP[[#This Row],[Avg]]-$U$2*TableOMP[[#This Row],[StdDev]]</f>
        <v>#N/A</v>
      </c>
      <c r="R3609" t="e">
        <f>TableOMP[[#This Row],[Avg]]+$U$2*TableOMP[[#This Row],[StdDev]]</f>
        <v>#N/A</v>
      </c>
      <c r="S3609" t="e">
        <f>IF(AND(TableOMP[[#This Row],[total_time]]&gt;=TableOMP[[#This Row],[Low]], TableOMP[[#This Row],[total_time]]&lt;=TableOMP[[#This Row],[High]]),1,0)</f>
        <v>#N/A</v>
      </c>
    </row>
    <row r="3610" spans="11:19" x14ac:dyDescent="0.25">
      <c r="K3610" t="str">
        <f t="shared" si="56"/>
        <v/>
      </c>
      <c r="N36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10" t="e">
        <f>VLOOKUP(TableOMP[[#This Row],[Label]],TableAvg[],2,FALSE)</f>
        <v>#N/A</v>
      </c>
      <c r="P3610" t="e">
        <f>VLOOKUP(TableOMP[[#This Row],[Label]],TableAvg[],3,FALSE)</f>
        <v>#N/A</v>
      </c>
      <c r="Q3610" t="e">
        <f>TableOMP[[#This Row],[Avg]]-$U$2*TableOMP[[#This Row],[StdDev]]</f>
        <v>#N/A</v>
      </c>
      <c r="R3610" t="e">
        <f>TableOMP[[#This Row],[Avg]]+$U$2*TableOMP[[#This Row],[StdDev]]</f>
        <v>#N/A</v>
      </c>
      <c r="S3610" t="e">
        <f>IF(AND(TableOMP[[#This Row],[total_time]]&gt;=TableOMP[[#This Row],[Low]], TableOMP[[#This Row],[total_time]]&lt;=TableOMP[[#This Row],[High]]),1,0)</f>
        <v>#N/A</v>
      </c>
    </row>
    <row r="3611" spans="11:19" x14ac:dyDescent="0.25">
      <c r="K3611" t="str">
        <f t="shared" si="56"/>
        <v/>
      </c>
      <c r="N36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11" t="e">
        <f>VLOOKUP(TableOMP[[#This Row],[Label]],TableAvg[],2,FALSE)</f>
        <v>#N/A</v>
      </c>
      <c r="P3611" t="e">
        <f>VLOOKUP(TableOMP[[#This Row],[Label]],TableAvg[],3,FALSE)</f>
        <v>#N/A</v>
      </c>
      <c r="Q3611" t="e">
        <f>TableOMP[[#This Row],[Avg]]-$U$2*TableOMP[[#This Row],[StdDev]]</f>
        <v>#N/A</v>
      </c>
      <c r="R3611" t="e">
        <f>TableOMP[[#This Row],[Avg]]+$U$2*TableOMP[[#This Row],[StdDev]]</f>
        <v>#N/A</v>
      </c>
      <c r="S3611" t="e">
        <f>IF(AND(TableOMP[[#This Row],[total_time]]&gt;=TableOMP[[#This Row],[Low]], TableOMP[[#This Row],[total_time]]&lt;=TableOMP[[#This Row],[High]]),1,0)</f>
        <v>#N/A</v>
      </c>
    </row>
    <row r="3612" spans="11:19" x14ac:dyDescent="0.25">
      <c r="K3612" t="str">
        <f t="shared" si="56"/>
        <v/>
      </c>
      <c r="N36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12" t="e">
        <f>VLOOKUP(TableOMP[[#This Row],[Label]],TableAvg[],2,FALSE)</f>
        <v>#N/A</v>
      </c>
      <c r="P3612" t="e">
        <f>VLOOKUP(TableOMP[[#This Row],[Label]],TableAvg[],3,FALSE)</f>
        <v>#N/A</v>
      </c>
      <c r="Q3612" t="e">
        <f>TableOMP[[#This Row],[Avg]]-$U$2*TableOMP[[#This Row],[StdDev]]</f>
        <v>#N/A</v>
      </c>
      <c r="R3612" t="e">
        <f>TableOMP[[#This Row],[Avg]]+$U$2*TableOMP[[#This Row],[StdDev]]</f>
        <v>#N/A</v>
      </c>
      <c r="S3612" t="e">
        <f>IF(AND(TableOMP[[#This Row],[total_time]]&gt;=TableOMP[[#This Row],[Low]], TableOMP[[#This Row],[total_time]]&lt;=TableOMP[[#This Row],[High]]),1,0)</f>
        <v>#N/A</v>
      </c>
    </row>
    <row r="3613" spans="11:19" x14ac:dyDescent="0.25">
      <c r="K3613" t="str">
        <f t="shared" si="56"/>
        <v/>
      </c>
      <c r="N36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13" t="e">
        <f>VLOOKUP(TableOMP[[#This Row],[Label]],TableAvg[],2,FALSE)</f>
        <v>#N/A</v>
      </c>
      <c r="P3613" t="e">
        <f>VLOOKUP(TableOMP[[#This Row],[Label]],TableAvg[],3,FALSE)</f>
        <v>#N/A</v>
      </c>
      <c r="Q3613" t="e">
        <f>TableOMP[[#This Row],[Avg]]-$U$2*TableOMP[[#This Row],[StdDev]]</f>
        <v>#N/A</v>
      </c>
      <c r="R3613" t="e">
        <f>TableOMP[[#This Row],[Avg]]+$U$2*TableOMP[[#This Row],[StdDev]]</f>
        <v>#N/A</v>
      </c>
      <c r="S3613" t="e">
        <f>IF(AND(TableOMP[[#This Row],[total_time]]&gt;=TableOMP[[#This Row],[Low]], TableOMP[[#This Row],[total_time]]&lt;=TableOMP[[#This Row],[High]]),1,0)</f>
        <v>#N/A</v>
      </c>
    </row>
    <row r="3614" spans="11:19" x14ac:dyDescent="0.25">
      <c r="K3614" t="str">
        <f t="shared" si="56"/>
        <v/>
      </c>
      <c r="N36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14" t="e">
        <f>VLOOKUP(TableOMP[[#This Row],[Label]],TableAvg[],2,FALSE)</f>
        <v>#N/A</v>
      </c>
      <c r="P3614" t="e">
        <f>VLOOKUP(TableOMP[[#This Row],[Label]],TableAvg[],3,FALSE)</f>
        <v>#N/A</v>
      </c>
      <c r="Q3614" t="e">
        <f>TableOMP[[#This Row],[Avg]]-$U$2*TableOMP[[#This Row],[StdDev]]</f>
        <v>#N/A</v>
      </c>
      <c r="R3614" t="e">
        <f>TableOMP[[#This Row],[Avg]]+$U$2*TableOMP[[#This Row],[StdDev]]</f>
        <v>#N/A</v>
      </c>
      <c r="S3614" t="e">
        <f>IF(AND(TableOMP[[#This Row],[total_time]]&gt;=TableOMP[[#This Row],[Low]], TableOMP[[#This Row],[total_time]]&lt;=TableOMP[[#This Row],[High]]),1,0)</f>
        <v>#N/A</v>
      </c>
    </row>
    <row r="3615" spans="11:19" x14ac:dyDescent="0.25">
      <c r="K3615" t="str">
        <f t="shared" si="56"/>
        <v/>
      </c>
      <c r="N36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15" t="e">
        <f>VLOOKUP(TableOMP[[#This Row],[Label]],TableAvg[],2,FALSE)</f>
        <v>#N/A</v>
      </c>
      <c r="P3615" t="e">
        <f>VLOOKUP(TableOMP[[#This Row],[Label]],TableAvg[],3,FALSE)</f>
        <v>#N/A</v>
      </c>
      <c r="Q3615" t="e">
        <f>TableOMP[[#This Row],[Avg]]-$U$2*TableOMP[[#This Row],[StdDev]]</f>
        <v>#N/A</v>
      </c>
      <c r="R3615" t="e">
        <f>TableOMP[[#This Row],[Avg]]+$U$2*TableOMP[[#This Row],[StdDev]]</f>
        <v>#N/A</v>
      </c>
      <c r="S3615" t="e">
        <f>IF(AND(TableOMP[[#This Row],[total_time]]&gt;=TableOMP[[#This Row],[Low]], TableOMP[[#This Row],[total_time]]&lt;=TableOMP[[#This Row],[High]]),1,0)</f>
        <v>#N/A</v>
      </c>
    </row>
    <row r="3616" spans="11:19" x14ac:dyDescent="0.25">
      <c r="K3616" t="str">
        <f t="shared" si="56"/>
        <v/>
      </c>
      <c r="N36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16" t="e">
        <f>VLOOKUP(TableOMP[[#This Row],[Label]],TableAvg[],2,FALSE)</f>
        <v>#N/A</v>
      </c>
      <c r="P3616" t="e">
        <f>VLOOKUP(TableOMP[[#This Row],[Label]],TableAvg[],3,FALSE)</f>
        <v>#N/A</v>
      </c>
      <c r="Q3616" t="e">
        <f>TableOMP[[#This Row],[Avg]]-$U$2*TableOMP[[#This Row],[StdDev]]</f>
        <v>#N/A</v>
      </c>
      <c r="R3616" t="e">
        <f>TableOMP[[#This Row],[Avg]]+$U$2*TableOMP[[#This Row],[StdDev]]</f>
        <v>#N/A</v>
      </c>
      <c r="S3616" t="e">
        <f>IF(AND(TableOMP[[#This Row],[total_time]]&gt;=TableOMP[[#This Row],[Low]], TableOMP[[#This Row],[total_time]]&lt;=TableOMP[[#This Row],[High]]),1,0)</f>
        <v>#N/A</v>
      </c>
    </row>
    <row r="3617" spans="11:19" x14ac:dyDescent="0.25">
      <c r="K3617" t="str">
        <f t="shared" si="56"/>
        <v/>
      </c>
      <c r="N36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17" t="e">
        <f>VLOOKUP(TableOMP[[#This Row],[Label]],TableAvg[],2,FALSE)</f>
        <v>#N/A</v>
      </c>
      <c r="P3617" t="e">
        <f>VLOOKUP(TableOMP[[#This Row],[Label]],TableAvg[],3,FALSE)</f>
        <v>#N/A</v>
      </c>
      <c r="Q3617" t="e">
        <f>TableOMP[[#This Row],[Avg]]-$U$2*TableOMP[[#This Row],[StdDev]]</f>
        <v>#N/A</v>
      </c>
      <c r="R3617" t="e">
        <f>TableOMP[[#This Row],[Avg]]+$U$2*TableOMP[[#This Row],[StdDev]]</f>
        <v>#N/A</v>
      </c>
      <c r="S3617" t="e">
        <f>IF(AND(TableOMP[[#This Row],[total_time]]&gt;=TableOMP[[#This Row],[Low]], TableOMP[[#This Row],[total_time]]&lt;=TableOMP[[#This Row],[High]]),1,0)</f>
        <v>#N/A</v>
      </c>
    </row>
    <row r="3618" spans="11:19" x14ac:dyDescent="0.25">
      <c r="K3618" t="str">
        <f t="shared" si="56"/>
        <v/>
      </c>
      <c r="N36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18" t="e">
        <f>VLOOKUP(TableOMP[[#This Row],[Label]],TableAvg[],2,FALSE)</f>
        <v>#N/A</v>
      </c>
      <c r="P3618" t="e">
        <f>VLOOKUP(TableOMP[[#This Row],[Label]],TableAvg[],3,FALSE)</f>
        <v>#N/A</v>
      </c>
      <c r="Q3618" t="e">
        <f>TableOMP[[#This Row],[Avg]]-$U$2*TableOMP[[#This Row],[StdDev]]</f>
        <v>#N/A</v>
      </c>
      <c r="R3618" t="e">
        <f>TableOMP[[#This Row],[Avg]]+$U$2*TableOMP[[#This Row],[StdDev]]</f>
        <v>#N/A</v>
      </c>
      <c r="S3618" t="e">
        <f>IF(AND(TableOMP[[#This Row],[total_time]]&gt;=TableOMP[[#This Row],[Low]], TableOMP[[#This Row],[total_time]]&lt;=TableOMP[[#This Row],[High]]),1,0)</f>
        <v>#N/A</v>
      </c>
    </row>
    <row r="3619" spans="11:19" x14ac:dyDescent="0.25">
      <c r="K3619" t="str">
        <f t="shared" si="56"/>
        <v/>
      </c>
      <c r="N36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19" t="e">
        <f>VLOOKUP(TableOMP[[#This Row],[Label]],TableAvg[],2,FALSE)</f>
        <v>#N/A</v>
      </c>
      <c r="P3619" t="e">
        <f>VLOOKUP(TableOMP[[#This Row],[Label]],TableAvg[],3,FALSE)</f>
        <v>#N/A</v>
      </c>
      <c r="Q3619" t="e">
        <f>TableOMP[[#This Row],[Avg]]-$U$2*TableOMP[[#This Row],[StdDev]]</f>
        <v>#N/A</v>
      </c>
      <c r="R3619" t="e">
        <f>TableOMP[[#This Row],[Avg]]+$U$2*TableOMP[[#This Row],[StdDev]]</f>
        <v>#N/A</v>
      </c>
      <c r="S3619" t="e">
        <f>IF(AND(TableOMP[[#This Row],[total_time]]&gt;=TableOMP[[#This Row],[Low]], TableOMP[[#This Row],[total_time]]&lt;=TableOMP[[#This Row],[High]]),1,0)</f>
        <v>#N/A</v>
      </c>
    </row>
    <row r="3620" spans="11:19" x14ac:dyDescent="0.25">
      <c r="K3620" t="str">
        <f t="shared" si="56"/>
        <v/>
      </c>
      <c r="N36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20" t="e">
        <f>VLOOKUP(TableOMP[[#This Row],[Label]],TableAvg[],2,FALSE)</f>
        <v>#N/A</v>
      </c>
      <c r="P3620" t="e">
        <f>VLOOKUP(TableOMP[[#This Row],[Label]],TableAvg[],3,FALSE)</f>
        <v>#N/A</v>
      </c>
      <c r="Q3620" t="e">
        <f>TableOMP[[#This Row],[Avg]]-$U$2*TableOMP[[#This Row],[StdDev]]</f>
        <v>#N/A</v>
      </c>
      <c r="R3620" t="e">
        <f>TableOMP[[#This Row],[Avg]]+$U$2*TableOMP[[#This Row],[StdDev]]</f>
        <v>#N/A</v>
      </c>
      <c r="S3620" t="e">
        <f>IF(AND(TableOMP[[#This Row],[total_time]]&gt;=TableOMP[[#This Row],[Low]], TableOMP[[#This Row],[total_time]]&lt;=TableOMP[[#This Row],[High]]),1,0)</f>
        <v>#N/A</v>
      </c>
    </row>
    <row r="3621" spans="11:19" x14ac:dyDescent="0.25">
      <c r="K3621" t="str">
        <f t="shared" si="56"/>
        <v/>
      </c>
      <c r="N36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21" t="e">
        <f>VLOOKUP(TableOMP[[#This Row],[Label]],TableAvg[],2,FALSE)</f>
        <v>#N/A</v>
      </c>
      <c r="P3621" t="e">
        <f>VLOOKUP(TableOMP[[#This Row],[Label]],TableAvg[],3,FALSE)</f>
        <v>#N/A</v>
      </c>
      <c r="Q3621" t="e">
        <f>TableOMP[[#This Row],[Avg]]-$U$2*TableOMP[[#This Row],[StdDev]]</f>
        <v>#N/A</v>
      </c>
      <c r="R3621" t="e">
        <f>TableOMP[[#This Row],[Avg]]+$U$2*TableOMP[[#This Row],[StdDev]]</f>
        <v>#N/A</v>
      </c>
      <c r="S3621" t="e">
        <f>IF(AND(TableOMP[[#This Row],[total_time]]&gt;=TableOMP[[#This Row],[Low]], TableOMP[[#This Row],[total_time]]&lt;=TableOMP[[#This Row],[High]]),1,0)</f>
        <v>#N/A</v>
      </c>
    </row>
    <row r="3622" spans="11:19" x14ac:dyDescent="0.25">
      <c r="K3622" t="str">
        <f t="shared" si="56"/>
        <v/>
      </c>
      <c r="N36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22" t="e">
        <f>VLOOKUP(TableOMP[[#This Row],[Label]],TableAvg[],2,FALSE)</f>
        <v>#N/A</v>
      </c>
      <c r="P3622" t="e">
        <f>VLOOKUP(TableOMP[[#This Row],[Label]],TableAvg[],3,FALSE)</f>
        <v>#N/A</v>
      </c>
      <c r="Q3622" t="e">
        <f>TableOMP[[#This Row],[Avg]]-$U$2*TableOMP[[#This Row],[StdDev]]</f>
        <v>#N/A</v>
      </c>
      <c r="R3622" t="e">
        <f>TableOMP[[#This Row],[Avg]]+$U$2*TableOMP[[#This Row],[StdDev]]</f>
        <v>#N/A</v>
      </c>
      <c r="S3622" t="e">
        <f>IF(AND(TableOMP[[#This Row],[total_time]]&gt;=TableOMP[[#This Row],[Low]], TableOMP[[#This Row],[total_time]]&lt;=TableOMP[[#This Row],[High]]),1,0)</f>
        <v>#N/A</v>
      </c>
    </row>
    <row r="3623" spans="11:19" x14ac:dyDescent="0.25">
      <c r="K3623" t="str">
        <f t="shared" si="56"/>
        <v/>
      </c>
      <c r="N36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23" t="e">
        <f>VLOOKUP(TableOMP[[#This Row],[Label]],TableAvg[],2,FALSE)</f>
        <v>#N/A</v>
      </c>
      <c r="P3623" t="e">
        <f>VLOOKUP(TableOMP[[#This Row],[Label]],TableAvg[],3,FALSE)</f>
        <v>#N/A</v>
      </c>
      <c r="Q3623" t="e">
        <f>TableOMP[[#This Row],[Avg]]-$U$2*TableOMP[[#This Row],[StdDev]]</f>
        <v>#N/A</v>
      </c>
      <c r="R3623" t="e">
        <f>TableOMP[[#This Row],[Avg]]+$U$2*TableOMP[[#This Row],[StdDev]]</f>
        <v>#N/A</v>
      </c>
      <c r="S3623" t="e">
        <f>IF(AND(TableOMP[[#This Row],[total_time]]&gt;=TableOMP[[#This Row],[Low]], TableOMP[[#This Row],[total_time]]&lt;=TableOMP[[#This Row],[High]]),1,0)</f>
        <v>#N/A</v>
      </c>
    </row>
    <row r="3624" spans="11:19" x14ac:dyDescent="0.25">
      <c r="K3624" t="str">
        <f t="shared" si="56"/>
        <v/>
      </c>
      <c r="N36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24" t="e">
        <f>VLOOKUP(TableOMP[[#This Row],[Label]],TableAvg[],2,FALSE)</f>
        <v>#N/A</v>
      </c>
      <c r="P3624" t="e">
        <f>VLOOKUP(TableOMP[[#This Row],[Label]],TableAvg[],3,FALSE)</f>
        <v>#N/A</v>
      </c>
      <c r="Q3624" t="e">
        <f>TableOMP[[#This Row],[Avg]]-$U$2*TableOMP[[#This Row],[StdDev]]</f>
        <v>#N/A</v>
      </c>
      <c r="R3624" t="e">
        <f>TableOMP[[#This Row],[Avg]]+$U$2*TableOMP[[#This Row],[StdDev]]</f>
        <v>#N/A</v>
      </c>
      <c r="S3624" t="e">
        <f>IF(AND(TableOMP[[#This Row],[total_time]]&gt;=TableOMP[[#This Row],[Low]], TableOMP[[#This Row],[total_time]]&lt;=TableOMP[[#This Row],[High]]),1,0)</f>
        <v>#N/A</v>
      </c>
    </row>
    <row r="3625" spans="11:19" x14ac:dyDescent="0.25">
      <c r="K3625" t="str">
        <f t="shared" si="56"/>
        <v/>
      </c>
      <c r="N36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25" t="e">
        <f>VLOOKUP(TableOMP[[#This Row],[Label]],TableAvg[],2,FALSE)</f>
        <v>#N/A</v>
      </c>
      <c r="P3625" t="e">
        <f>VLOOKUP(TableOMP[[#This Row],[Label]],TableAvg[],3,FALSE)</f>
        <v>#N/A</v>
      </c>
      <c r="Q3625" t="e">
        <f>TableOMP[[#This Row],[Avg]]-$U$2*TableOMP[[#This Row],[StdDev]]</f>
        <v>#N/A</v>
      </c>
      <c r="R3625" t="e">
        <f>TableOMP[[#This Row],[Avg]]+$U$2*TableOMP[[#This Row],[StdDev]]</f>
        <v>#N/A</v>
      </c>
      <c r="S3625" t="e">
        <f>IF(AND(TableOMP[[#This Row],[total_time]]&gt;=TableOMP[[#This Row],[Low]], TableOMP[[#This Row],[total_time]]&lt;=TableOMP[[#This Row],[High]]),1,0)</f>
        <v>#N/A</v>
      </c>
    </row>
    <row r="3626" spans="11:19" x14ac:dyDescent="0.25">
      <c r="K3626" t="str">
        <f t="shared" si="56"/>
        <v/>
      </c>
      <c r="N36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26" t="e">
        <f>VLOOKUP(TableOMP[[#This Row],[Label]],TableAvg[],2,FALSE)</f>
        <v>#N/A</v>
      </c>
      <c r="P3626" t="e">
        <f>VLOOKUP(TableOMP[[#This Row],[Label]],TableAvg[],3,FALSE)</f>
        <v>#N/A</v>
      </c>
      <c r="Q3626" t="e">
        <f>TableOMP[[#This Row],[Avg]]-$U$2*TableOMP[[#This Row],[StdDev]]</f>
        <v>#N/A</v>
      </c>
      <c r="R3626" t="e">
        <f>TableOMP[[#This Row],[Avg]]+$U$2*TableOMP[[#This Row],[StdDev]]</f>
        <v>#N/A</v>
      </c>
      <c r="S3626" t="e">
        <f>IF(AND(TableOMP[[#This Row],[total_time]]&gt;=TableOMP[[#This Row],[Low]], TableOMP[[#This Row],[total_time]]&lt;=TableOMP[[#This Row],[High]]),1,0)</f>
        <v>#N/A</v>
      </c>
    </row>
    <row r="3627" spans="11:19" x14ac:dyDescent="0.25">
      <c r="K3627" t="str">
        <f t="shared" si="56"/>
        <v/>
      </c>
      <c r="N36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27" t="e">
        <f>VLOOKUP(TableOMP[[#This Row],[Label]],TableAvg[],2,FALSE)</f>
        <v>#N/A</v>
      </c>
      <c r="P3627" t="e">
        <f>VLOOKUP(TableOMP[[#This Row],[Label]],TableAvg[],3,FALSE)</f>
        <v>#N/A</v>
      </c>
      <c r="Q3627" t="e">
        <f>TableOMP[[#This Row],[Avg]]-$U$2*TableOMP[[#This Row],[StdDev]]</f>
        <v>#N/A</v>
      </c>
      <c r="R3627" t="e">
        <f>TableOMP[[#This Row],[Avg]]+$U$2*TableOMP[[#This Row],[StdDev]]</f>
        <v>#N/A</v>
      </c>
      <c r="S3627" t="e">
        <f>IF(AND(TableOMP[[#This Row],[total_time]]&gt;=TableOMP[[#This Row],[Low]], TableOMP[[#This Row],[total_time]]&lt;=TableOMP[[#This Row],[High]]),1,0)</f>
        <v>#N/A</v>
      </c>
    </row>
    <row r="3628" spans="11:19" x14ac:dyDescent="0.25">
      <c r="K3628" t="str">
        <f t="shared" si="56"/>
        <v/>
      </c>
      <c r="N36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28" t="e">
        <f>VLOOKUP(TableOMP[[#This Row],[Label]],TableAvg[],2,FALSE)</f>
        <v>#N/A</v>
      </c>
      <c r="P3628" t="e">
        <f>VLOOKUP(TableOMP[[#This Row],[Label]],TableAvg[],3,FALSE)</f>
        <v>#N/A</v>
      </c>
      <c r="Q3628" t="e">
        <f>TableOMP[[#This Row],[Avg]]-$U$2*TableOMP[[#This Row],[StdDev]]</f>
        <v>#N/A</v>
      </c>
      <c r="R3628" t="e">
        <f>TableOMP[[#This Row],[Avg]]+$U$2*TableOMP[[#This Row],[StdDev]]</f>
        <v>#N/A</v>
      </c>
      <c r="S3628" t="e">
        <f>IF(AND(TableOMP[[#This Row],[total_time]]&gt;=TableOMP[[#This Row],[Low]], TableOMP[[#This Row],[total_time]]&lt;=TableOMP[[#This Row],[High]]),1,0)</f>
        <v>#N/A</v>
      </c>
    </row>
    <row r="3629" spans="11:19" x14ac:dyDescent="0.25">
      <c r="K3629" t="str">
        <f t="shared" si="56"/>
        <v/>
      </c>
      <c r="N36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29" t="e">
        <f>VLOOKUP(TableOMP[[#This Row],[Label]],TableAvg[],2,FALSE)</f>
        <v>#N/A</v>
      </c>
      <c r="P3629" t="e">
        <f>VLOOKUP(TableOMP[[#This Row],[Label]],TableAvg[],3,FALSE)</f>
        <v>#N/A</v>
      </c>
      <c r="Q3629" t="e">
        <f>TableOMP[[#This Row],[Avg]]-$U$2*TableOMP[[#This Row],[StdDev]]</f>
        <v>#N/A</v>
      </c>
      <c r="R3629" t="e">
        <f>TableOMP[[#This Row],[Avg]]+$U$2*TableOMP[[#This Row],[StdDev]]</f>
        <v>#N/A</v>
      </c>
      <c r="S3629" t="e">
        <f>IF(AND(TableOMP[[#This Row],[total_time]]&gt;=TableOMP[[#This Row],[Low]], TableOMP[[#This Row],[total_time]]&lt;=TableOMP[[#This Row],[High]]),1,0)</f>
        <v>#N/A</v>
      </c>
    </row>
    <row r="3630" spans="11:19" x14ac:dyDescent="0.25">
      <c r="K3630" t="str">
        <f t="shared" si="56"/>
        <v/>
      </c>
      <c r="N36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30" t="e">
        <f>VLOOKUP(TableOMP[[#This Row],[Label]],TableAvg[],2,FALSE)</f>
        <v>#N/A</v>
      </c>
      <c r="P3630" t="e">
        <f>VLOOKUP(TableOMP[[#This Row],[Label]],TableAvg[],3,FALSE)</f>
        <v>#N/A</v>
      </c>
      <c r="Q3630" t="e">
        <f>TableOMP[[#This Row],[Avg]]-$U$2*TableOMP[[#This Row],[StdDev]]</f>
        <v>#N/A</v>
      </c>
      <c r="R3630" t="e">
        <f>TableOMP[[#This Row],[Avg]]+$U$2*TableOMP[[#This Row],[StdDev]]</f>
        <v>#N/A</v>
      </c>
      <c r="S3630" t="e">
        <f>IF(AND(TableOMP[[#This Row],[total_time]]&gt;=TableOMP[[#This Row],[Low]], TableOMP[[#This Row],[total_time]]&lt;=TableOMP[[#This Row],[High]]),1,0)</f>
        <v>#N/A</v>
      </c>
    </row>
    <row r="3631" spans="11:19" x14ac:dyDescent="0.25">
      <c r="K3631" t="str">
        <f t="shared" si="56"/>
        <v/>
      </c>
      <c r="N36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31" t="e">
        <f>VLOOKUP(TableOMP[[#This Row],[Label]],TableAvg[],2,FALSE)</f>
        <v>#N/A</v>
      </c>
      <c r="P3631" t="e">
        <f>VLOOKUP(TableOMP[[#This Row],[Label]],TableAvg[],3,FALSE)</f>
        <v>#N/A</v>
      </c>
      <c r="Q3631" t="e">
        <f>TableOMP[[#This Row],[Avg]]-$U$2*TableOMP[[#This Row],[StdDev]]</f>
        <v>#N/A</v>
      </c>
      <c r="R3631" t="e">
        <f>TableOMP[[#This Row],[Avg]]+$U$2*TableOMP[[#This Row],[StdDev]]</f>
        <v>#N/A</v>
      </c>
      <c r="S3631" t="e">
        <f>IF(AND(TableOMP[[#This Row],[total_time]]&gt;=TableOMP[[#This Row],[Low]], TableOMP[[#This Row],[total_time]]&lt;=TableOMP[[#This Row],[High]]),1,0)</f>
        <v>#N/A</v>
      </c>
    </row>
    <row r="3632" spans="11:19" x14ac:dyDescent="0.25">
      <c r="K3632" t="str">
        <f t="shared" si="56"/>
        <v/>
      </c>
      <c r="N36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32" t="e">
        <f>VLOOKUP(TableOMP[[#This Row],[Label]],TableAvg[],2,FALSE)</f>
        <v>#N/A</v>
      </c>
      <c r="P3632" t="e">
        <f>VLOOKUP(TableOMP[[#This Row],[Label]],TableAvg[],3,FALSE)</f>
        <v>#N/A</v>
      </c>
      <c r="Q3632" t="e">
        <f>TableOMP[[#This Row],[Avg]]-$U$2*TableOMP[[#This Row],[StdDev]]</f>
        <v>#N/A</v>
      </c>
      <c r="R3632" t="e">
        <f>TableOMP[[#This Row],[Avg]]+$U$2*TableOMP[[#This Row],[StdDev]]</f>
        <v>#N/A</v>
      </c>
      <c r="S3632" t="e">
        <f>IF(AND(TableOMP[[#This Row],[total_time]]&gt;=TableOMP[[#This Row],[Low]], TableOMP[[#This Row],[total_time]]&lt;=TableOMP[[#This Row],[High]]),1,0)</f>
        <v>#N/A</v>
      </c>
    </row>
    <row r="3633" spans="11:19" x14ac:dyDescent="0.25">
      <c r="K3633" t="str">
        <f t="shared" si="56"/>
        <v/>
      </c>
      <c r="N36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33" t="e">
        <f>VLOOKUP(TableOMP[[#This Row],[Label]],TableAvg[],2,FALSE)</f>
        <v>#N/A</v>
      </c>
      <c r="P3633" t="e">
        <f>VLOOKUP(TableOMP[[#This Row],[Label]],TableAvg[],3,FALSE)</f>
        <v>#N/A</v>
      </c>
      <c r="Q3633" t="e">
        <f>TableOMP[[#This Row],[Avg]]-$U$2*TableOMP[[#This Row],[StdDev]]</f>
        <v>#N/A</v>
      </c>
      <c r="R3633" t="e">
        <f>TableOMP[[#This Row],[Avg]]+$U$2*TableOMP[[#This Row],[StdDev]]</f>
        <v>#N/A</v>
      </c>
      <c r="S3633" t="e">
        <f>IF(AND(TableOMP[[#This Row],[total_time]]&gt;=TableOMP[[#This Row],[Low]], TableOMP[[#This Row],[total_time]]&lt;=TableOMP[[#This Row],[High]]),1,0)</f>
        <v>#N/A</v>
      </c>
    </row>
    <row r="3634" spans="11:19" x14ac:dyDescent="0.25">
      <c r="K3634" t="str">
        <f t="shared" si="56"/>
        <v/>
      </c>
      <c r="N36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34" t="e">
        <f>VLOOKUP(TableOMP[[#This Row],[Label]],TableAvg[],2,FALSE)</f>
        <v>#N/A</v>
      </c>
      <c r="P3634" t="e">
        <f>VLOOKUP(TableOMP[[#This Row],[Label]],TableAvg[],3,FALSE)</f>
        <v>#N/A</v>
      </c>
      <c r="Q3634" t="e">
        <f>TableOMP[[#This Row],[Avg]]-$U$2*TableOMP[[#This Row],[StdDev]]</f>
        <v>#N/A</v>
      </c>
      <c r="R3634" t="e">
        <f>TableOMP[[#This Row],[Avg]]+$U$2*TableOMP[[#This Row],[StdDev]]</f>
        <v>#N/A</v>
      </c>
      <c r="S3634" t="e">
        <f>IF(AND(TableOMP[[#This Row],[total_time]]&gt;=TableOMP[[#This Row],[Low]], TableOMP[[#This Row],[total_time]]&lt;=TableOMP[[#This Row],[High]]),1,0)</f>
        <v>#N/A</v>
      </c>
    </row>
    <row r="3635" spans="11:19" x14ac:dyDescent="0.25">
      <c r="K3635" t="str">
        <f t="shared" si="56"/>
        <v/>
      </c>
      <c r="N36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35" t="e">
        <f>VLOOKUP(TableOMP[[#This Row],[Label]],TableAvg[],2,FALSE)</f>
        <v>#N/A</v>
      </c>
      <c r="P3635" t="e">
        <f>VLOOKUP(TableOMP[[#This Row],[Label]],TableAvg[],3,FALSE)</f>
        <v>#N/A</v>
      </c>
      <c r="Q3635" t="e">
        <f>TableOMP[[#This Row],[Avg]]-$U$2*TableOMP[[#This Row],[StdDev]]</f>
        <v>#N/A</v>
      </c>
      <c r="R3635" t="e">
        <f>TableOMP[[#This Row],[Avg]]+$U$2*TableOMP[[#This Row],[StdDev]]</f>
        <v>#N/A</v>
      </c>
      <c r="S3635" t="e">
        <f>IF(AND(TableOMP[[#This Row],[total_time]]&gt;=TableOMP[[#This Row],[Low]], TableOMP[[#This Row],[total_time]]&lt;=TableOMP[[#This Row],[High]]),1,0)</f>
        <v>#N/A</v>
      </c>
    </row>
    <row r="3636" spans="11:19" x14ac:dyDescent="0.25">
      <c r="K3636" t="str">
        <f t="shared" si="56"/>
        <v/>
      </c>
      <c r="N36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36" t="e">
        <f>VLOOKUP(TableOMP[[#This Row],[Label]],TableAvg[],2,FALSE)</f>
        <v>#N/A</v>
      </c>
      <c r="P3636" t="e">
        <f>VLOOKUP(TableOMP[[#This Row],[Label]],TableAvg[],3,FALSE)</f>
        <v>#N/A</v>
      </c>
      <c r="Q3636" t="e">
        <f>TableOMP[[#This Row],[Avg]]-$U$2*TableOMP[[#This Row],[StdDev]]</f>
        <v>#N/A</v>
      </c>
      <c r="R3636" t="e">
        <f>TableOMP[[#This Row],[Avg]]+$U$2*TableOMP[[#This Row],[StdDev]]</f>
        <v>#N/A</v>
      </c>
      <c r="S3636" t="e">
        <f>IF(AND(TableOMP[[#This Row],[total_time]]&gt;=TableOMP[[#This Row],[Low]], TableOMP[[#This Row],[total_time]]&lt;=TableOMP[[#This Row],[High]]),1,0)</f>
        <v>#N/A</v>
      </c>
    </row>
    <row r="3637" spans="11:19" x14ac:dyDescent="0.25">
      <c r="K3637" t="str">
        <f t="shared" si="56"/>
        <v/>
      </c>
      <c r="N36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37" t="e">
        <f>VLOOKUP(TableOMP[[#This Row],[Label]],TableAvg[],2,FALSE)</f>
        <v>#N/A</v>
      </c>
      <c r="P3637" t="e">
        <f>VLOOKUP(TableOMP[[#This Row],[Label]],TableAvg[],3,FALSE)</f>
        <v>#N/A</v>
      </c>
      <c r="Q3637" t="e">
        <f>TableOMP[[#This Row],[Avg]]-$U$2*TableOMP[[#This Row],[StdDev]]</f>
        <v>#N/A</v>
      </c>
      <c r="R3637" t="e">
        <f>TableOMP[[#This Row],[Avg]]+$U$2*TableOMP[[#This Row],[StdDev]]</f>
        <v>#N/A</v>
      </c>
      <c r="S3637" t="e">
        <f>IF(AND(TableOMP[[#This Row],[total_time]]&gt;=TableOMP[[#This Row],[Low]], TableOMP[[#This Row],[total_time]]&lt;=TableOMP[[#This Row],[High]]),1,0)</f>
        <v>#N/A</v>
      </c>
    </row>
    <row r="3638" spans="11:19" x14ac:dyDescent="0.25">
      <c r="K3638" t="str">
        <f t="shared" si="56"/>
        <v/>
      </c>
      <c r="N36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38" t="e">
        <f>VLOOKUP(TableOMP[[#This Row],[Label]],TableAvg[],2,FALSE)</f>
        <v>#N/A</v>
      </c>
      <c r="P3638" t="e">
        <f>VLOOKUP(TableOMP[[#This Row],[Label]],TableAvg[],3,FALSE)</f>
        <v>#N/A</v>
      </c>
      <c r="Q3638" t="e">
        <f>TableOMP[[#This Row],[Avg]]-$U$2*TableOMP[[#This Row],[StdDev]]</f>
        <v>#N/A</v>
      </c>
      <c r="R3638" t="e">
        <f>TableOMP[[#This Row],[Avg]]+$U$2*TableOMP[[#This Row],[StdDev]]</f>
        <v>#N/A</v>
      </c>
      <c r="S3638" t="e">
        <f>IF(AND(TableOMP[[#This Row],[total_time]]&gt;=TableOMP[[#This Row],[Low]], TableOMP[[#This Row],[total_time]]&lt;=TableOMP[[#This Row],[High]]),1,0)</f>
        <v>#N/A</v>
      </c>
    </row>
    <row r="3639" spans="11:19" x14ac:dyDescent="0.25">
      <c r="K3639" t="str">
        <f t="shared" si="56"/>
        <v/>
      </c>
      <c r="N36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39" t="e">
        <f>VLOOKUP(TableOMP[[#This Row],[Label]],TableAvg[],2,FALSE)</f>
        <v>#N/A</v>
      </c>
      <c r="P3639" t="e">
        <f>VLOOKUP(TableOMP[[#This Row],[Label]],TableAvg[],3,FALSE)</f>
        <v>#N/A</v>
      </c>
      <c r="Q3639" t="e">
        <f>TableOMP[[#This Row],[Avg]]-$U$2*TableOMP[[#This Row],[StdDev]]</f>
        <v>#N/A</v>
      </c>
      <c r="R3639" t="e">
        <f>TableOMP[[#This Row],[Avg]]+$U$2*TableOMP[[#This Row],[StdDev]]</f>
        <v>#N/A</v>
      </c>
      <c r="S3639" t="e">
        <f>IF(AND(TableOMP[[#This Row],[total_time]]&gt;=TableOMP[[#This Row],[Low]], TableOMP[[#This Row],[total_time]]&lt;=TableOMP[[#This Row],[High]]),1,0)</f>
        <v>#N/A</v>
      </c>
    </row>
    <row r="3640" spans="11:19" x14ac:dyDescent="0.25">
      <c r="K3640" t="str">
        <f t="shared" si="56"/>
        <v/>
      </c>
      <c r="N36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40" t="e">
        <f>VLOOKUP(TableOMP[[#This Row],[Label]],TableAvg[],2,FALSE)</f>
        <v>#N/A</v>
      </c>
      <c r="P3640" t="e">
        <f>VLOOKUP(TableOMP[[#This Row],[Label]],TableAvg[],3,FALSE)</f>
        <v>#N/A</v>
      </c>
      <c r="Q3640" t="e">
        <f>TableOMP[[#This Row],[Avg]]-$U$2*TableOMP[[#This Row],[StdDev]]</f>
        <v>#N/A</v>
      </c>
      <c r="R3640" t="e">
        <f>TableOMP[[#This Row],[Avg]]+$U$2*TableOMP[[#This Row],[StdDev]]</f>
        <v>#N/A</v>
      </c>
      <c r="S3640" t="e">
        <f>IF(AND(TableOMP[[#This Row],[total_time]]&gt;=TableOMP[[#This Row],[Low]], TableOMP[[#This Row],[total_time]]&lt;=TableOMP[[#This Row],[High]]),1,0)</f>
        <v>#N/A</v>
      </c>
    </row>
    <row r="3641" spans="11:19" x14ac:dyDescent="0.25">
      <c r="K3641" t="str">
        <f t="shared" si="56"/>
        <v/>
      </c>
      <c r="N36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41" t="e">
        <f>VLOOKUP(TableOMP[[#This Row],[Label]],TableAvg[],2,FALSE)</f>
        <v>#N/A</v>
      </c>
      <c r="P3641" t="e">
        <f>VLOOKUP(TableOMP[[#This Row],[Label]],TableAvg[],3,FALSE)</f>
        <v>#N/A</v>
      </c>
      <c r="Q3641" t="e">
        <f>TableOMP[[#This Row],[Avg]]-$U$2*TableOMP[[#This Row],[StdDev]]</f>
        <v>#N/A</v>
      </c>
      <c r="R3641" t="e">
        <f>TableOMP[[#This Row],[Avg]]+$U$2*TableOMP[[#This Row],[StdDev]]</f>
        <v>#N/A</v>
      </c>
      <c r="S3641" t="e">
        <f>IF(AND(TableOMP[[#This Row],[total_time]]&gt;=TableOMP[[#This Row],[Low]], TableOMP[[#This Row],[total_time]]&lt;=TableOMP[[#This Row],[High]]),1,0)</f>
        <v>#N/A</v>
      </c>
    </row>
    <row r="3642" spans="11:19" x14ac:dyDescent="0.25">
      <c r="K3642" t="str">
        <f t="shared" si="56"/>
        <v/>
      </c>
      <c r="N36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42" t="e">
        <f>VLOOKUP(TableOMP[[#This Row],[Label]],TableAvg[],2,FALSE)</f>
        <v>#N/A</v>
      </c>
      <c r="P3642" t="e">
        <f>VLOOKUP(TableOMP[[#This Row],[Label]],TableAvg[],3,FALSE)</f>
        <v>#N/A</v>
      </c>
      <c r="Q3642" t="e">
        <f>TableOMP[[#This Row],[Avg]]-$U$2*TableOMP[[#This Row],[StdDev]]</f>
        <v>#N/A</v>
      </c>
      <c r="R3642" t="e">
        <f>TableOMP[[#This Row],[Avg]]+$U$2*TableOMP[[#This Row],[StdDev]]</f>
        <v>#N/A</v>
      </c>
      <c r="S3642" t="e">
        <f>IF(AND(TableOMP[[#This Row],[total_time]]&gt;=TableOMP[[#This Row],[Low]], TableOMP[[#This Row],[total_time]]&lt;=TableOMP[[#This Row],[High]]),1,0)</f>
        <v>#N/A</v>
      </c>
    </row>
    <row r="3643" spans="11:19" x14ac:dyDescent="0.25">
      <c r="K3643" t="str">
        <f t="shared" si="56"/>
        <v/>
      </c>
      <c r="N36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43" t="e">
        <f>VLOOKUP(TableOMP[[#This Row],[Label]],TableAvg[],2,FALSE)</f>
        <v>#N/A</v>
      </c>
      <c r="P3643" t="e">
        <f>VLOOKUP(TableOMP[[#This Row],[Label]],TableAvg[],3,FALSE)</f>
        <v>#N/A</v>
      </c>
      <c r="Q3643" t="e">
        <f>TableOMP[[#This Row],[Avg]]-$U$2*TableOMP[[#This Row],[StdDev]]</f>
        <v>#N/A</v>
      </c>
      <c r="R3643" t="e">
        <f>TableOMP[[#This Row],[Avg]]+$U$2*TableOMP[[#This Row],[StdDev]]</f>
        <v>#N/A</v>
      </c>
      <c r="S3643" t="e">
        <f>IF(AND(TableOMP[[#This Row],[total_time]]&gt;=TableOMP[[#This Row],[Low]], TableOMP[[#This Row],[total_time]]&lt;=TableOMP[[#This Row],[High]]),1,0)</f>
        <v>#N/A</v>
      </c>
    </row>
    <row r="3644" spans="11:19" x14ac:dyDescent="0.25">
      <c r="K3644" t="str">
        <f t="shared" si="56"/>
        <v/>
      </c>
      <c r="N36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44" t="e">
        <f>VLOOKUP(TableOMP[[#This Row],[Label]],TableAvg[],2,FALSE)</f>
        <v>#N/A</v>
      </c>
      <c r="P3644" t="e">
        <f>VLOOKUP(TableOMP[[#This Row],[Label]],TableAvg[],3,FALSE)</f>
        <v>#N/A</v>
      </c>
      <c r="Q3644" t="e">
        <f>TableOMP[[#This Row],[Avg]]-$U$2*TableOMP[[#This Row],[StdDev]]</f>
        <v>#N/A</v>
      </c>
      <c r="R3644" t="e">
        <f>TableOMP[[#This Row],[Avg]]+$U$2*TableOMP[[#This Row],[StdDev]]</f>
        <v>#N/A</v>
      </c>
      <c r="S3644" t="e">
        <f>IF(AND(TableOMP[[#This Row],[total_time]]&gt;=TableOMP[[#This Row],[Low]], TableOMP[[#This Row],[total_time]]&lt;=TableOMP[[#This Row],[High]]),1,0)</f>
        <v>#N/A</v>
      </c>
    </row>
    <row r="3645" spans="11:19" x14ac:dyDescent="0.25">
      <c r="K3645" t="str">
        <f t="shared" si="56"/>
        <v/>
      </c>
      <c r="N36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45" t="e">
        <f>VLOOKUP(TableOMP[[#This Row],[Label]],TableAvg[],2,FALSE)</f>
        <v>#N/A</v>
      </c>
      <c r="P3645" t="e">
        <f>VLOOKUP(TableOMP[[#This Row],[Label]],TableAvg[],3,FALSE)</f>
        <v>#N/A</v>
      </c>
      <c r="Q3645" t="e">
        <f>TableOMP[[#This Row],[Avg]]-$U$2*TableOMP[[#This Row],[StdDev]]</f>
        <v>#N/A</v>
      </c>
      <c r="R3645" t="e">
        <f>TableOMP[[#This Row],[Avg]]+$U$2*TableOMP[[#This Row],[StdDev]]</f>
        <v>#N/A</v>
      </c>
      <c r="S3645" t="e">
        <f>IF(AND(TableOMP[[#This Row],[total_time]]&gt;=TableOMP[[#This Row],[Low]], TableOMP[[#This Row],[total_time]]&lt;=TableOMP[[#This Row],[High]]),1,0)</f>
        <v>#N/A</v>
      </c>
    </row>
    <row r="3646" spans="11:19" x14ac:dyDescent="0.25">
      <c r="K3646" t="str">
        <f t="shared" si="56"/>
        <v/>
      </c>
      <c r="N36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46" t="e">
        <f>VLOOKUP(TableOMP[[#This Row],[Label]],TableAvg[],2,FALSE)</f>
        <v>#N/A</v>
      </c>
      <c r="P3646" t="e">
        <f>VLOOKUP(TableOMP[[#This Row],[Label]],TableAvg[],3,FALSE)</f>
        <v>#N/A</v>
      </c>
      <c r="Q3646" t="e">
        <f>TableOMP[[#This Row],[Avg]]-$U$2*TableOMP[[#This Row],[StdDev]]</f>
        <v>#N/A</v>
      </c>
      <c r="R3646" t="e">
        <f>TableOMP[[#This Row],[Avg]]+$U$2*TableOMP[[#This Row],[StdDev]]</f>
        <v>#N/A</v>
      </c>
      <c r="S3646" t="e">
        <f>IF(AND(TableOMP[[#This Row],[total_time]]&gt;=TableOMP[[#This Row],[Low]], TableOMP[[#This Row],[total_time]]&lt;=TableOMP[[#This Row],[High]]),1,0)</f>
        <v>#N/A</v>
      </c>
    </row>
    <row r="3647" spans="11:19" x14ac:dyDescent="0.25">
      <c r="K3647" t="str">
        <f t="shared" si="56"/>
        <v/>
      </c>
      <c r="N36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47" t="e">
        <f>VLOOKUP(TableOMP[[#This Row],[Label]],TableAvg[],2,FALSE)</f>
        <v>#N/A</v>
      </c>
      <c r="P3647" t="e">
        <f>VLOOKUP(TableOMP[[#This Row],[Label]],TableAvg[],3,FALSE)</f>
        <v>#N/A</v>
      </c>
      <c r="Q3647" t="e">
        <f>TableOMP[[#This Row],[Avg]]-$U$2*TableOMP[[#This Row],[StdDev]]</f>
        <v>#N/A</v>
      </c>
      <c r="R3647" t="e">
        <f>TableOMP[[#This Row],[Avg]]+$U$2*TableOMP[[#This Row],[StdDev]]</f>
        <v>#N/A</v>
      </c>
      <c r="S3647" t="e">
        <f>IF(AND(TableOMP[[#This Row],[total_time]]&gt;=TableOMP[[#This Row],[Low]], TableOMP[[#This Row],[total_time]]&lt;=TableOMP[[#This Row],[High]]),1,0)</f>
        <v>#N/A</v>
      </c>
    </row>
    <row r="3648" spans="11:19" x14ac:dyDescent="0.25">
      <c r="K3648" t="str">
        <f t="shared" si="56"/>
        <v/>
      </c>
      <c r="N36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48" t="e">
        <f>VLOOKUP(TableOMP[[#This Row],[Label]],TableAvg[],2,FALSE)</f>
        <v>#N/A</v>
      </c>
      <c r="P3648" t="e">
        <f>VLOOKUP(TableOMP[[#This Row],[Label]],TableAvg[],3,FALSE)</f>
        <v>#N/A</v>
      </c>
      <c r="Q3648" t="e">
        <f>TableOMP[[#This Row],[Avg]]-$U$2*TableOMP[[#This Row],[StdDev]]</f>
        <v>#N/A</v>
      </c>
      <c r="R3648" t="e">
        <f>TableOMP[[#This Row],[Avg]]+$U$2*TableOMP[[#This Row],[StdDev]]</f>
        <v>#N/A</v>
      </c>
      <c r="S3648" t="e">
        <f>IF(AND(TableOMP[[#This Row],[total_time]]&gt;=TableOMP[[#This Row],[Low]], TableOMP[[#This Row],[total_time]]&lt;=TableOMP[[#This Row],[High]]),1,0)</f>
        <v>#N/A</v>
      </c>
    </row>
    <row r="3649" spans="11:19" x14ac:dyDescent="0.25">
      <c r="K3649" t="str">
        <f t="shared" si="56"/>
        <v/>
      </c>
      <c r="N36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49" t="e">
        <f>VLOOKUP(TableOMP[[#This Row],[Label]],TableAvg[],2,FALSE)</f>
        <v>#N/A</v>
      </c>
      <c r="P3649" t="e">
        <f>VLOOKUP(TableOMP[[#This Row],[Label]],TableAvg[],3,FALSE)</f>
        <v>#N/A</v>
      </c>
      <c r="Q3649" t="e">
        <f>TableOMP[[#This Row],[Avg]]-$U$2*TableOMP[[#This Row],[StdDev]]</f>
        <v>#N/A</v>
      </c>
      <c r="R3649" t="e">
        <f>TableOMP[[#This Row],[Avg]]+$U$2*TableOMP[[#This Row],[StdDev]]</f>
        <v>#N/A</v>
      </c>
      <c r="S3649" t="e">
        <f>IF(AND(TableOMP[[#This Row],[total_time]]&gt;=TableOMP[[#This Row],[Low]], TableOMP[[#This Row],[total_time]]&lt;=TableOMP[[#This Row],[High]]),1,0)</f>
        <v>#N/A</v>
      </c>
    </row>
    <row r="3650" spans="11:19" x14ac:dyDescent="0.25">
      <c r="K3650" t="str">
        <f t="shared" si="56"/>
        <v/>
      </c>
      <c r="N36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50" t="e">
        <f>VLOOKUP(TableOMP[[#This Row],[Label]],TableAvg[],2,FALSE)</f>
        <v>#N/A</v>
      </c>
      <c r="P3650" t="e">
        <f>VLOOKUP(TableOMP[[#This Row],[Label]],TableAvg[],3,FALSE)</f>
        <v>#N/A</v>
      </c>
      <c r="Q3650" t="e">
        <f>TableOMP[[#This Row],[Avg]]-$U$2*TableOMP[[#This Row],[StdDev]]</f>
        <v>#N/A</v>
      </c>
      <c r="R3650" t="e">
        <f>TableOMP[[#This Row],[Avg]]+$U$2*TableOMP[[#This Row],[StdDev]]</f>
        <v>#N/A</v>
      </c>
      <c r="S3650" t="e">
        <f>IF(AND(TableOMP[[#This Row],[total_time]]&gt;=TableOMP[[#This Row],[Low]], TableOMP[[#This Row],[total_time]]&lt;=TableOMP[[#This Row],[High]]),1,0)</f>
        <v>#N/A</v>
      </c>
    </row>
    <row r="3651" spans="11:19" x14ac:dyDescent="0.25">
      <c r="K3651" t="str">
        <f t="shared" ref="K3651:K3714" si="57">MID(M3651,22,1)</f>
        <v/>
      </c>
      <c r="N36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51" t="e">
        <f>VLOOKUP(TableOMP[[#This Row],[Label]],TableAvg[],2,FALSE)</f>
        <v>#N/A</v>
      </c>
      <c r="P3651" t="e">
        <f>VLOOKUP(TableOMP[[#This Row],[Label]],TableAvg[],3,FALSE)</f>
        <v>#N/A</v>
      </c>
      <c r="Q3651" t="e">
        <f>TableOMP[[#This Row],[Avg]]-$U$2*TableOMP[[#This Row],[StdDev]]</f>
        <v>#N/A</v>
      </c>
      <c r="R3651" t="e">
        <f>TableOMP[[#This Row],[Avg]]+$U$2*TableOMP[[#This Row],[StdDev]]</f>
        <v>#N/A</v>
      </c>
      <c r="S3651" t="e">
        <f>IF(AND(TableOMP[[#This Row],[total_time]]&gt;=TableOMP[[#This Row],[Low]], TableOMP[[#This Row],[total_time]]&lt;=TableOMP[[#This Row],[High]]),1,0)</f>
        <v>#N/A</v>
      </c>
    </row>
    <row r="3652" spans="11:19" x14ac:dyDescent="0.25">
      <c r="K3652" t="str">
        <f t="shared" si="57"/>
        <v/>
      </c>
      <c r="N36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52" t="e">
        <f>VLOOKUP(TableOMP[[#This Row],[Label]],TableAvg[],2,FALSE)</f>
        <v>#N/A</v>
      </c>
      <c r="P3652" t="e">
        <f>VLOOKUP(TableOMP[[#This Row],[Label]],TableAvg[],3,FALSE)</f>
        <v>#N/A</v>
      </c>
      <c r="Q3652" t="e">
        <f>TableOMP[[#This Row],[Avg]]-$U$2*TableOMP[[#This Row],[StdDev]]</f>
        <v>#N/A</v>
      </c>
      <c r="R3652" t="e">
        <f>TableOMP[[#This Row],[Avg]]+$U$2*TableOMP[[#This Row],[StdDev]]</f>
        <v>#N/A</v>
      </c>
      <c r="S3652" t="e">
        <f>IF(AND(TableOMP[[#This Row],[total_time]]&gt;=TableOMP[[#This Row],[Low]], TableOMP[[#This Row],[total_time]]&lt;=TableOMP[[#This Row],[High]]),1,0)</f>
        <v>#N/A</v>
      </c>
    </row>
    <row r="3653" spans="11:19" x14ac:dyDescent="0.25">
      <c r="K3653" t="str">
        <f t="shared" si="57"/>
        <v/>
      </c>
      <c r="N36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53" t="e">
        <f>VLOOKUP(TableOMP[[#This Row],[Label]],TableAvg[],2,FALSE)</f>
        <v>#N/A</v>
      </c>
      <c r="P3653" t="e">
        <f>VLOOKUP(TableOMP[[#This Row],[Label]],TableAvg[],3,FALSE)</f>
        <v>#N/A</v>
      </c>
      <c r="Q3653" t="e">
        <f>TableOMP[[#This Row],[Avg]]-$U$2*TableOMP[[#This Row],[StdDev]]</f>
        <v>#N/A</v>
      </c>
      <c r="R3653" t="e">
        <f>TableOMP[[#This Row],[Avg]]+$U$2*TableOMP[[#This Row],[StdDev]]</f>
        <v>#N/A</v>
      </c>
      <c r="S3653" t="e">
        <f>IF(AND(TableOMP[[#This Row],[total_time]]&gt;=TableOMP[[#This Row],[Low]], TableOMP[[#This Row],[total_time]]&lt;=TableOMP[[#This Row],[High]]),1,0)</f>
        <v>#N/A</v>
      </c>
    </row>
    <row r="3654" spans="11:19" x14ac:dyDescent="0.25">
      <c r="K3654" t="str">
        <f t="shared" si="57"/>
        <v/>
      </c>
      <c r="N36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54" t="e">
        <f>VLOOKUP(TableOMP[[#This Row],[Label]],TableAvg[],2,FALSE)</f>
        <v>#N/A</v>
      </c>
      <c r="P3654" t="e">
        <f>VLOOKUP(TableOMP[[#This Row],[Label]],TableAvg[],3,FALSE)</f>
        <v>#N/A</v>
      </c>
      <c r="Q3654" t="e">
        <f>TableOMP[[#This Row],[Avg]]-$U$2*TableOMP[[#This Row],[StdDev]]</f>
        <v>#N/A</v>
      </c>
      <c r="R3654" t="e">
        <f>TableOMP[[#This Row],[Avg]]+$U$2*TableOMP[[#This Row],[StdDev]]</f>
        <v>#N/A</v>
      </c>
      <c r="S3654" t="e">
        <f>IF(AND(TableOMP[[#This Row],[total_time]]&gt;=TableOMP[[#This Row],[Low]], TableOMP[[#This Row],[total_time]]&lt;=TableOMP[[#This Row],[High]]),1,0)</f>
        <v>#N/A</v>
      </c>
    </row>
    <row r="3655" spans="11:19" x14ac:dyDescent="0.25">
      <c r="K3655" t="str">
        <f t="shared" si="57"/>
        <v/>
      </c>
      <c r="N36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55" t="e">
        <f>VLOOKUP(TableOMP[[#This Row],[Label]],TableAvg[],2,FALSE)</f>
        <v>#N/A</v>
      </c>
      <c r="P3655" t="e">
        <f>VLOOKUP(TableOMP[[#This Row],[Label]],TableAvg[],3,FALSE)</f>
        <v>#N/A</v>
      </c>
      <c r="Q3655" t="e">
        <f>TableOMP[[#This Row],[Avg]]-$U$2*TableOMP[[#This Row],[StdDev]]</f>
        <v>#N/A</v>
      </c>
      <c r="R3655" t="e">
        <f>TableOMP[[#This Row],[Avg]]+$U$2*TableOMP[[#This Row],[StdDev]]</f>
        <v>#N/A</v>
      </c>
      <c r="S3655" t="e">
        <f>IF(AND(TableOMP[[#This Row],[total_time]]&gt;=TableOMP[[#This Row],[Low]], TableOMP[[#This Row],[total_time]]&lt;=TableOMP[[#This Row],[High]]),1,0)</f>
        <v>#N/A</v>
      </c>
    </row>
    <row r="3656" spans="11:19" x14ac:dyDescent="0.25">
      <c r="K3656" t="str">
        <f t="shared" si="57"/>
        <v/>
      </c>
      <c r="N36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56" t="e">
        <f>VLOOKUP(TableOMP[[#This Row],[Label]],TableAvg[],2,FALSE)</f>
        <v>#N/A</v>
      </c>
      <c r="P3656" t="e">
        <f>VLOOKUP(TableOMP[[#This Row],[Label]],TableAvg[],3,FALSE)</f>
        <v>#N/A</v>
      </c>
      <c r="Q3656" t="e">
        <f>TableOMP[[#This Row],[Avg]]-$U$2*TableOMP[[#This Row],[StdDev]]</f>
        <v>#N/A</v>
      </c>
      <c r="R3656" t="e">
        <f>TableOMP[[#This Row],[Avg]]+$U$2*TableOMP[[#This Row],[StdDev]]</f>
        <v>#N/A</v>
      </c>
      <c r="S3656" t="e">
        <f>IF(AND(TableOMP[[#This Row],[total_time]]&gt;=TableOMP[[#This Row],[Low]], TableOMP[[#This Row],[total_time]]&lt;=TableOMP[[#This Row],[High]]),1,0)</f>
        <v>#N/A</v>
      </c>
    </row>
    <row r="3657" spans="11:19" x14ac:dyDescent="0.25">
      <c r="K3657" t="str">
        <f t="shared" si="57"/>
        <v/>
      </c>
      <c r="N36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57" t="e">
        <f>VLOOKUP(TableOMP[[#This Row],[Label]],TableAvg[],2,FALSE)</f>
        <v>#N/A</v>
      </c>
      <c r="P3657" t="e">
        <f>VLOOKUP(TableOMP[[#This Row],[Label]],TableAvg[],3,FALSE)</f>
        <v>#N/A</v>
      </c>
      <c r="Q3657" t="e">
        <f>TableOMP[[#This Row],[Avg]]-$U$2*TableOMP[[#This Row],[StdDev]]</f>
        <v>#N/A</v>
      </c>
      <c r="R3657" t="e">
        <f>TableOMP[[#This Row],[Avg]]+$U$2*TableOMP[[#This Row],[StdDev]]</f>
        <v>#N/A</v>
      </c>
      <c r="S3657" t="e">
        <f>IF(AND(TableOMP[[#This Row],[total_time]]&gt;=TableOMP[[#This Row],[Low]], TableOMP[[#This Row],[total_time]]&lt;=TableOMP[[#This Row],[High]]),1,0)</f>
        <v>#N/A</v>
      </c>
    </row>
    <row r="3658" spans="11:19" x14ac:dyDescent="0.25">
      <c r="K3658" t="str">
        <f t="shared" si="57"/>
        <v/>
      </c>
      <c r="N36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58" t="e">
        <f>VLOOKUP(TableOMP[[#This Row],[Label]],TableAvg[],2,FALSE)</f>
        <v>#N/A</v>
      </c>
      <c r="P3658" t="e">
        <f>VLOOKUP(TableOMP[[#This Row],[Label]],TableAvg[],3,FALSE)</f>
        <v>#N/A</v>
      </c>
      <c r="Q3658" t="e">
        <f>TableOMP[[#This Row],[Avg]]-$U$2*TableOMP[[#This Row],[StdDev]]</f>
        <v>#N/A</v>
      </c>
      <c r="R3658" t="e">
        <f>TableOMP[[#This Row],[Avg]]+$U$2*TableOMP[[#This Row],[StdDev]]</f>
        <v>#N/A</v>
      </c>
      <c r="S3658" t="e">
        <f>IF(AND(TableOMP[[#This Row],[total_time]]&gt;=TableOMP[[#This Row],[Low]], TableOMP[[#This Row],[total_time]]&lt;=TableOMP[[#This Row],[High]]),1,0)</f>
        <v>#N/A</v>
      </c>
    </row>
    <row r="3659" spans="11:19" x14ac:dyDescent="0.25">
      <c r="K3659" t="str">
        <f t="shared" si="57"/>
        <v/>
      </c>
      <c r="N36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59" t="e">
        <f>VLOOKUP(TableOMP[[#This Row],[Label]],TableAvg[],2,FALSE)</f>
        <v>#N/A</v>
      </c>
      <c r="P3659" t="e">
        <f>VLOOKUP(TableOMP[[#This Row],[Label]],TableAvg[],3,FALSE)</f>
        <v>#N/A</v>
      </c>
      <c r="Q3659" t="e">
        <f>TableOMP[[#This Row],[Avg]]-$U$2*TableOMP[[#This Row],[StdDev]]</f>
        <v>#N/A</v>
      </c>
      <c r="R3659" t="e">
        <f>TableOMP[[#This Row],[Avg]]+$U$2*TableOMP[[#This Row],[StdDev]]</f>
        <v>#N/A</v>
      </c>
      <c r="S3659" t="e">
        <f>IF(AND(TableOMP[[#This Row],[total_time]]&gt;=TableOMP[[#This Row],[Low]], TableOMP[[#This Row],[total_time]]&lt;=TableOMP[[#This Row],[High]]),1,0)</f>
        <v>#N/A</v>
      </c>
    </row>
    <row r="3660" spans="11:19" x14ac:dyDescent="0.25">
      <c r="K3660" t="str">
        <f t="shared" si="57"/>
        <v/>
      </c>
      <c r="N36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60" t="e">
        <f>VLOOKUP(TableOMP[[#This Row],[Label]],TableAvg[],2,FALSE)</f>
        <v>#N/A</v>
      </c>
      <c r="P3660" t="e">
        <f>VLOOKUP(TableOMP[[#This Row],[Label]],TableAvg[],3,FALSE)</f>
        <v>#N/A</v>
      </c>
      <c r="Q3660" t="e">
        <f>TableOMP[[#This Row],[Avg]]-$U$2*TableOMP[[#This Row],[StdDev]]</f>
        <v>#N/A</v>
      </c>
      <c r="R3660" t="e">
        <f>TableOMP[[#This Row],[Avg]]+$U$2*TableOMP[[#This Row],[StdDev]]</f>
        <v>#N/A</v>
      </c>
      <c r="S3660" t="e">
        <f>IF(AND(TableOMP[[#This Row],[total_time]]&gt;=TableOMP[[#This Row],[Low]], TableOMP[[#This Row],[total_time]]&lt;=TableOMP[[#This Row],[High]]),1,0)</f>
        <v>#N/A</v>
      </c>
    </row>
    <row r="3661" spans="11:19" x14ac:dyDescent="0.25">
      <c r="K3661" t="str">
        <f t="shared" si="57"/>
        <v/>
      </c>
      <c r="N36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61" t="e">
        <f>VLOOKUP(TableOMP[[#This Row],[Label]],TableAvg[],2,FALSE)</f>
        <v>#N/A</v>
      </c>
      <c r="P3661" t="e">
        <f>VLOOKUP(TableOMP[[#This Row],[Label]],TableAvg[],3,FALSE)</f>
        <v>#N/A</v>
      </c>
      <c r="Q3661" t="e">
        <f>TableOMP[[#This Row],[Avg]]-$U$2*TableOMP[[#This Row],[StdDev]]</f>
        <v>#N/A</v>
      </c>
      <c r="R3661" t="e">
        <f>TableOMP[[#This Row],[Avg]]+$U$2*TableOMP[[#This Row],[StdDev]]</f>
        <v>#N/A</v>
      </c>
      <c r="S3661" t="e">
        <f>IF(AND(TableOMP[[#This Row],[total_time]]&gt;=TableOMP[[#This Row],[Low]], TableOMP[[#This Row],[total_time]]&lt;=TableOMP[[#This Row],[High]]),1,0)</f>
        <v>#N/A</v>
      </c>
    </row>
    <row r="3662" spans="11:19" x14ac:dyDescent="0.25">
      <c r="K3662" t="str">
        <f t="shared" si="57"/>
        <v/>
      </c>
      <c r="N36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62" t="e">
        <f>VLOOKUP(TableOMP[[#This Row],[Label]],TableAvg[],2,FALSE)</f>
        <v>#N/A</v>
      </c>
      <c r="P3662" t="e">
        <f>VLOOKUP(TableOMP[[#This Row],[Label]],TableAvg[],3,FALSE)</f>
        <v>#N/A</v>
      </c>
      <c r="Q3662" t="e">
        <f>TableOMP[[#This Row],[Avg]]-$U$2*TableOMP[[#This Row],[StdDev]]</f>
        <v>#N/A</v>
      </c>
      <c r="R3662" t="e">
        <f>TableOMP[[#This Row],[Avg]]+$U$2*TableOMP[[#This Row],[StdDev]]</f>
        <v>#N/A</v>
      </c>
      <c r="S3662" t="e">
        <f>IF(AND(TableOMP[[#This Row],[total_time]]&gt;=TableOMP[[#This Row],[Low]], TableOMP[[#This Row],[total_time]]&lt;=TableOMP[[#This Row],[High]]),1,0)</f>
        <v>#N/A</v>
      </c>
    </row>
    <row r="3663" spans="11:19" x14ac:dyDescent="0.25">
      <c r="K3663" t="str">
        <f t="shared" si="57"/>
        <v/>
      </c>
      <c r="N36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63" t="e">
        <f>VLOOKUP(TableOMP[[#This Row],[Label]],TableAvg[],2,FALSE)</f>
        <v>#N/A</v>
      </c>
      <c r="P3663" t="e">
        <f>VLOOKUP(TableOMP[[#This Row],[Label]],TableAvg[],3,FALSE)</f>
        <v>#N/A</v>
      </c>
      <c r="Q3663" t="e">
        <f>TableOMP[[#This Row],[Avg]]-$U$2*TableOMP[[#This Row],[StdDev]]</f>
        <v>#N/A</v>
      </c>
      <c r="R3663" t="e">
        <f>TableOMP[[#This Row],[Avg]]+$U$2*TableOMP[[#This Row],[StdDev]]</f>
        <v>#N/A</v>
      </c>
      <c r="S3663" t="e">
        <f>IF(AND(TableOMP[[#This Row],[total_time]]&gt;=TableOMP[[#This Row],[Low]], TableOMP[[#This Row],[total_time]]&lt;=TableOMP[[#This Row],[High]]),1,0)</f>
        <v>#N/A</v>
      </c>
    </row>
    <row r="3664" spans="11:19" x14ac:dyDescent="0.25">
      <c r="K3664" t="str">
        <f t="shared" si="57"/>
        <v/>
      </c>
      <c r="N36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64" t="e">
        <f>VLOOKUP(TableOMP[[#This Row],[Label]],TableAvg[],2,FALSE)</f>
        <v>#N/A</v>
      </c>
      <c r="P3664" t="e">
        <f>VLOOKUP(TableOMP[[#This Row],[Label]],TableAvg[],3,FALSE)</f>
        <v>#N/A</v>
      </c>
      <c r="Q3664" t="e">
        <f>TableOMP[[#This Row],[Avg]]-$U$2*TableOMP[[#This Row],[StdDev]]</f>
        <v>#N/A</v>
      </c>
      <c r="R3664" t="e">
        <f>TableOMP[[#This Row],[Avg]]+$U$2*TableOMP[[#This Row],[StdDev]]</f>
        <v>#N/A</v>
      </c>
      <c r="S3664" t="e">
        <f>IF(AND(TableOMP[[#This Row],[total_time]]&gt;=TableOMP[[#This Row],[Low]], TableOMP[[#This Row],[total_time]]&lt;=TableOMP[[#This Row],[High]]),1,0)</f>
        <v>#N/A</v>
      </c>
    </row>
    <row r="3665" spans="11:19" x14ac:dyDescent="0.25">
      <c r="K3665" t="str">
        <f t="shared" si="57"/>
        <v/>
      </c>
      <c r="N36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65" t="e">
        <f>VLOOKUP(TableOMP[[#This Row],[Label]],TableAvg[],2,FALSE)</f>
        <v>#N/A</v>
      </c>
      <c r="P3665" t="e">
        <f>VLOOKUP(TableOMP[[#This Row],[Label]],TableAvg[],3,FALSE)</f>
        <v>#N/A</v>
      </c>
      <c r="Q3665" t="e">
        <f>TableOMP[[#This Row],[Avg]]-$U$2*TableOMP[[#This Row],[StdDev]]</f>
        <v>#N/A</v>
      </c>
      <c r="R3665" t="e">
        <f>TableOMP[[#This Row],[Avg]]+$U$2*TableOMP[[#This Row],[StdDev]]</f>
        <v>#N/A</v>
      </c>
      <c r="S3665" t="e">
        <f>IF(AND(TableOMP[[#This Row],[total_time]]&gt;=TableOMP[[#This Row],[Low]], TableOMP[[#This Row],[total_time]]&lt;=TableOMP[[#This Row],[High]]),1,0)</f>
        <v>#N/A</v>
      </c>
    </row>
    <row r="3666" spans="11:19" x14ac:dyDescent="0.25">
      <c r="K3666" t="str">
        <f t="shared" si="57"/>
        <v/>
      </c>
      <c r="N36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66" t="e">
        <f>VLOOKUP(TableOMP[[#This Row],[Label]],TableAvg[],2,FALSE)</f>
        <v>#N/A</v>
      </c>
      <c r="P3666" t="e">
        <f>VLOOKUP(TableOMP[[#This Row],[Label]],TableAvg[],3,FALSE)</f>
        <v>#N/A</v>
      </c>
      <c r="Q3666" t="e">
        <f>TableOMP[[#This Row],[Avg]]-$U$2*TableOMP[[#This Row],[StdDev]]</f>
        <v>#N/A</v>
      </c>
      <c r="R3666" t="e">
        <f>TableOMP[[#This Row],[Avg]]+$U$2*TableOMP[[#This Row],[StdDev]]</f>
        <v>#N/A</v>
      </c>
      <c r="S3666" t="e">
        <f>IF(AND(TableOMP[[#This Row],[total_time]]&gt;=TableOMP[[#This Row],[Low]], TableOMP[[#This Row],[total_time]]&lt;=TableOMP[[#This Row],[High]]),1,0)</f>
        <v>#N/A</v>
      </c>
    </row>
    <row r="3667" spans="11:19" x14ac:dyDescent="0.25">
      <c r="K3667" t="str">
        <f t="shared" si="57"/>
        <v/>
      </c>
      <c r="N36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67" t="e">
        <f>VLOOKUP(TableOMP[[#This Row],[Label]],TableAvg[],2,FALSE)</f>
        <v>#N/A</v>
      </c>
      <c r="P3667" t="e">
        <f>VLOOKUP(TableOMP[[#This Row],[Label]],TableAvg[],3,FALSE)</f>
        <v>#N/A</v>
      </c>
      <c r="Q3667" t="e">
        <f>TableOMP[[#This Row],[Avg]]-$U$2*TableOMP[[#This Row],[StdDev]]</f>
        <v>#N/A</v>
      </c>
      <c r="R3667" t="e">
        <f>TableOMP[[#This Row],[Avg]]+$U$2*TableOMP[[#This Row],[StdDev]]</f>
        <v>#N/A</v>
      </c>
      <c r="S3667" t="e">
        <f>IF(AND(TableOMP[[#This Row],[total_time]]&gt;=TableOMP[[#This Row],[Low]], TableOMP[[#This Row],[total_time]]&lt;=TableOMP[[#This Row],[High]]),1,0)</f>
        <v>#N/A</v>
      </c>
    </row>
    <row r="3668" spans="11:19" x14ac:dyDescent="0.25">
      <c r="K3668" t="str">
        <f t="shared" si="57"/>
        <v/>
      </c>
      <c r="N36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68" t="e">
        <f>VLOOKUP(TableOMP[[#This Row],[Label]],TableAvg[],2,FALSE)</f>
        <v>#N/A</v>
      </c>
      <c r="P3668" t="e">
        <f>VLOOKUP(TableOMP[[#This Row],[Label]],TableAvg[],3,FALSE)</f>
        <v>#N/A</v>
      </c>
      <c r="Q3668" t="e">
        <f>TableOMP[[#This Row],[Avg]]-$U$2*TableOMP[[#This Row],[StdDev]]</f>
        <v>#N/A</v>
      </c>
      <c r="R3668" t="e">
        <f>TableOMP[[#This Row],[Avg]]+$U$2*TableOMP[[#This Row],[StdDev]]</f>
        <v>#N/A</v>
      </c>
      <c r="S3668" t="e">
        <f>IF(AND(TableOMP[[#This Row],[total_time]]&gt;=TableOMP[[#This Row],[Low]], TableOMP[[#This Row],[total_time]]&lt;=TableOMP[[#This Row],[High]]),1,0)</f>
        <v>#N/A</v>
      </c>
    </row>
    <row r="3669" spans="11:19" x14ac:dyDescent="0.25">
      <c r="K3669" t="str">
        <f t="shared" si="57"/>
        <v/>
      </c>
      <c r="N36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69" t="e">
        <f>VLOOKUP(TableOMP[[#This Row],[Label]],TableAvg[],2,FALSE)</f>
        <v>#N/A</v>
      </c>
      <c r="P3669" t="e">
        <f>VLOOKUP(TableOMP[[#This Row],[Label]],TableAvg[],3,FALSE)</f>
        <v>#N/A</v>
      </c>
      <c r="Q3669" t="e">
        <f>TableOMP[[#This Row],[Avg]]-$U$2*TableOMP[[#This Row],[StdDev]]</f>
        <v>#N/A</v>
      </c>
      <c r="R3669" t="e">
        <f>TableOMP[[#This Row],[Avg]]+$U$2*TableOMP[[#This Row],[StdDev]]</f>
        <v>#N/A</v>
      </c>
      <c r="S3669" t="e">
        <f>IF(AND(TableOMP[[#This Row],[total_time]]&gt;=TableOMP[[#This Row],[Low]], TableOMP[[#This Row],[total_time]]&lt;=TableOMP[[#This Row],[High]]),1,0)</f>
        <v>#N/A</v>
      </c>
    </row>
    <row r="3670" spans="11:19" x14ac:dyDescent="0.25">
      <c r="K3670" t="str">
        <f t="shared" si="57"/>
        <v/>
      </c>
      <c r="N36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70" t="e">
        <f>VLOOKUP(TableOMP[[#This Row],[Label]],TableAvg[],2,FALSE)</f>
        <v>#N/A</v>
      </c>
      <c r="P3670" t="e">
        <f>VLOOKUP(TableOMP[[#This Row],[Label]],TableAvg[],3,FALSE)</f>
        <v>#N/A</v>
      </c>
      <c r="Q3670" t="e">
        <f>TableOMP[[#This Row],[Avg]]-$U$2*TableOMP[[#This Row],[StdDev]]</f>
        <v>#N/A</v>
      </c>
      <c r="R3670" t="e">
        <f>TableOMP[[#This Row],[Avg]]+$U$2*TableOMP[[#This Row],[StdDev]]</f>
        <v>#N/A</v>
      </c>
      <c r="S3670" t="e">
        <f>IF(AND(TableOMP[[#This Row],[total_time]]&gt;=TableOMP[[#This Row],[Low]], TableOMP[[#This Row],[total_time]]&lt;=TableOMP[[#This Row],[High]]),1,0)</f>
        <v>#N/A</v>
      </c>
    </row>
    <row r="3671" spans="11:19" x14ac:dyDescent="0.25">
      <c r="K3671" t="str">
        <f t="shared" si="57"/>
        <v/>
      </c>
      <c r="N36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71" t="e">
        <f>VLOOKUP(TableOMP[[#This Row],[Label]],TableAvg[],2,FALSE)</f>
        <v>#N/A</v>
      </c>
      <c r="P3671" t="e">
        <f>VLOOKUP(TableOMP[[#This Row],[Label]],TableAvg[],3,FALSE)</f>
        <v>#N/A</v>
      </c>
      <c r="Q3671" t="e">
        <f>TableOMP[[#This Row],[Avg]]-$U$2*TableOMP[[#This Row],[StdDev]]</f>
        <v>#N/A</v>
      </c>
      <c r="R3671" t="e">
        <f>TableOMP[[#This Row],[Avg]]+$U$2*TableOMP[[#This Row],[StdDev]]</f>
        <v>#N/A</v>
      </c>
      <c r="S3671" t="e">
        <f>IF(AND(TableOMP[[#This Row],[total_time]]&gt;=TableOMP[[#This Row],[Low]], TableOMP[[#This Row],[total_time]]&lt;=TableOMP[[#This Row],[High]]),1,0)</f>
        <v>#N/A</v>
      </c>
    </row>
    <row r="3672" spans="11:19" x14ac:dyDescent="0.25">
      <c r="K3672" t="str">
        <f t="shared" si="57"/>
        <v/>
      </c>
      <c r="N36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72" t="e">
        <f>VLOOKUP(TableOMP[[#This Row],[Label]],TableAvg[],2,FALSE)</f>
        <v>#N/A</v>
      </c>
      <c r="P3672" t="e">
        <f>VLOOKUP(TableOMP[[#This Row],[Label]],TableAvg[],3,FALSE)</f>
        <v>#N/A</v>
      </c>
      <c r="Q3672" t="e">
        <f>TableOMP[[#This Row],[Avg]]-$U$2*TableOMP[[#This Row],[StdDev]]</f>
        <v>#N/A</v>
      </c>
      <c r="R3672" t="e">
        <f>TableOMP[[#This Row],[Avg]]+$U$2*TableOMP[[#This Row],[StdDev]]</f>
        <v>#N/A</v>
      </c>
      <c r="S3672" t="e">
        <f>IF(AND(TableOMP[[#This Row],[total_time]]&gt;=TableOMP[[#This Row],[Low]], TableOMP[[#This Row],[total_time]]&lt;=TableOMP[[#This Row],[High]]),1,0)</f>
        <v>#N/A</v>
      </c>
    </row>
    <row r="3673" spans="11:19" x14ac:dyDescent="0.25">
      <c r="K3673" t="str">
        <f t="shared" si="57"/>
        <v/>
      </c>
      <c r="N36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73" t="e">
        <f>VLOOKUP(TableOMP[[#This Row],[Label]],TableAvg[],2,FALSE)</f>
        <v>#N/A</v>
      </c>
      <c r="P3673" t="e">
        <f>VLOOKUP(TableOMP[[#This Row],[Label]],TableAvg[],3,FALSE)</f>
        <v>#N/A</v>
      </c>
      <c r="Q3673" t="e">
        <f>TableOMP[[#This Row],[Avg]]-$U$2*TableOMP[[#This Row],[StdDev]]</f>
        <v>#N/A</v>
      </c>
      <c r="R3673" t="e">
        <f>TableOMP[[#This Row],[Avg]]+$U$2*TableOMP[[#This Row],[StdDev]]</f>
        <v>#N/A</v>
      </c>
      <c r="S3673" t="e">
        <f>IF(AND(TableOMP[[#This Row],[total_time]]&gt;=TableOMP[[#This Row],[Low]], TableOMP[[#This Row],[total_time]]&lt;=TableOMP[[#This Row],[High]]),1,0)</f>
        <v>#N/A</v>
      </c>
    </row>
    <row r="3674" spans="11:19" x14ac:dyDescent="0.25">
      <c r="K3674" t="str">
        <f t="shared" si="57"/>
        <v/>
      </c>
      <c r="N36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74" t="e">
        <f>VLOOKUP(TableOMP[[#This Row],[Label]],TableAvg[],2,FALSE)</f>
        <v>#N/A</v>
      </c>
      <c r="P3674" t="e">
        <f>VLOOKUP(TableOMP[[#This Row],[Label]],TableAvg[],3,FALSE)</f>
        <v>#N/A</v>
      </c>
      <c r="Q3674" t="e">
        <f>TableOMP[[#This Row],[Avg]]-$U$2*TableOMP[[#This Row],[StdDev]]</f>
        <v>#N/A</v>
      </c>
      <c r="R3674" t="e">
        <f>TableOMP[[#This Row],[Avg]]+$U$2*TableOMP[[#This Row],[StdDev]]</f>
        <v>#N/A</v>
      </c>
      <c r="S3674" t="e">
        <f>IF(AND(TableOMP[[#This Row],[total_time]]&gt;=TableOMP[[#This Row],[Low]], TableOMP[[#This Row],[total_time]]&lt;=TableOMP[[#This Row],[High]]),1,0)</f>
        <v>#N/A</v>
      </c>
    </row>
    <row r="3675" spans="11:19" x14ac:dyDescent="0.25">
      <c r="K3675" t="str">
        <f t="shared" si="57"/>
        <v/>
      </c>
      <c r="N36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75" t="e">
        <f>VLOOKUP(TableOMP[[#This Row],[Label]],TableAvg[],2,FALSE)</f>
        <v>#N/A</v>
      </c>
      <c r="P3675" t="e">
        <f>VLOOKUP(TableOMP[[#This Row],[Label]],TableAvg[],3,FALSE)</f>
        <v>#N/A</v>
      </c>
      <c r="Q3675" t="e">
        <f>TableOMP[[#This Row],[Avg]]-$U$2*TableOMP[[#This Row],[StdDev]]</f>
        <v>#N/A</v>
      </c>
      <c r="R3675" t="e">
        <f>TableOMP[[#This Row],[Avg]]+$U$2*TableOMP[[#This Row],[StdDev]]</f>
        <v>#N/A</v>
      </c>
      <c r="S3675" t="e">
        <f>IF(AND(TableOMP[[#This Row],[total_time]]&gt;=TableOMP[[#This Row],[Low]], TableOMP[[#This Row],[total_time]]&lt;=TableOMP[[#This Row],[High]]),1,0)</f>
        <v>#N/A</v>
      </c>
    </row>
    <row r="3676" spans="11:19" x14ac:dyDescent="0.25">
      <c r="K3676" t="str">
        <f t="shared" si="57"/>
        <v/>
      </c>
      <c r="N36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76" t="e">
        <f>VLOOKUP(TableOMP[[#This Row],[Label]],TableAvg[],2,FALSE)</f>
        <v>#N/A</v>
      </c>
      <c r="P3676" t="e">
        <f>VLOOKUP(TableOMP[[#This Row],[Label]],TableAvg[],3,FALSE)</f>
        <v>#N/A</v>
      </c>
      <c r="Q3676" t="e">
        <f>TableOMP[[#This Row],[Avg]]-$U$2*TableOMP[[#This Row],[StdDev]]</f>
        <v>#N/A</v>
      </c>
      <c r="R3676" t="e">
        <f>TableOMP[[#This Row],[Avg]]+$U$2*TableOMP[[#This Row],[StdDev]]</f>
        <v>#N/A</v>
      </c>
      <c r="S3676" t="e">
        <f>IF(AND(TableOMP[[#This Row],[total_time]]&gt;=TableOMP[[#This Row],[Low]], TableOMP[[#This Row],[total_time]]&lt;=TableOMP[[#This Row],[High]]),1,0)</f>
        <v>#N/A</v>
      </c>
    </row>
    <row r="3677" spans="11:19" x14ac:dyDescent="0.25">
      <c r="K3677" t="str">
        <f t="shared" si="57"/>
        <v/>
      </c>
      <c r="N36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77" t="e">
        <f>VLOOKUP(TableOMP[[#This Row],[Label]],TableAvg[],2,FALSE)</f>
        <v>#N/A</v>
      </c>
      <c r="P3677" t="e">
        <f>VLOOKUP(TableOMP[[#This Row],[Label]],TableAvg[],3,FALSE)</f>
        <v>#N/A</v>
      </c>
      <c r="Q3677" t="e">
        <f>TableOMP[[#This Row],[Avg]]-$U$2*TableOMP[[#This Row],[StdDev]]</f>
        <v>#N/A</v>
      </c>
      <c r="R3677" t="e">
        <f>TableOMP[[#This Row],[Avg]]+$U$2*TableOMP[[#This Row],[StdDev]]</f>
        <v>#N/A</v>
      </c>
      <c r="S3677" t="e">
        <f>IF(AND(TableOMP[[#This Row],[total_time]]&gt;=TableOMP[[#This Row],[Low]], TableOMP[[#This Row],[total_time]]&lt;=TableOMP[[#This Row],[High]]),1,0)</f>
        <v>#N/A</v>
      </c>
    </row>
    <row r="3678" spans="11:19" x14ac:dyDescent="0.25">
      <c r="K3678" t="str">
        <f t="shared" si="57"/>
        <v/>
      </c>
      <c r="N36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78" t="e">
        <f>VLOOKUP(TableOMP[[#This Row],[Label]],TableAvg[],2,FALSE)</f>
        <v>#N/A</v>
      </c>
      <c r="P3678" t="e">
        <f>VLOOKUP(TableOMP[[#This Row],[Label]],TableAvg[],3,FALSE)</f>
        <v>#N/A</v>
      </c>
      <c r="Q3678" t="e">
        <f>TableOMP[[#This Row],[Avg]]-$U$2*TableOMP[[#This Row],[StdDev]]</f>
        <v>#N/A</v>
      </c>
      <c r="R3678" t="e">
        <f>TableOMP[[#This Row],[Avg]]+$U$2*TableOMP[[#This Row],[StdDev]]</f>
        <v>#N/A</v>
      </c>
      <c r="S3678" t="e">
        <f>IF(AND(TableOMP[[#This Row],[total_time]]&gt;=TableOMP[[#This Row],[Low]], TableOMP[[#This Row],[total_time]]&lt;=TableOMP[[#This Row],[High]]),1,0)</f>
        <v>#N/A</v>
      </c>
    </row>
    <row r="3679" spans="11:19" x14ac:dyDescent="0.25">
      <c r="K3679" t="str">
        <f t="shared" si="57"/>
        <v/>
      </c>
      <c r="N36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79" t="e">
        <f>VLOOKUP(TableOMP[[#This Row],[Label]],TableAvg[],2,FALSE)</f>
        <v>#N/A</v>
      </c>
      <c r="P3679" t="e">
        <f>VLOOKUP(TableOMP[[#This Row],[Label]],TableAvg[],3,FALSE)</f>
        <v>#N/A</v>
      </c>
      <c r="Q3679" t="e">
        <f>TableOMP[[#This Row],[Avg]]-$U$2*TableOMP[[#This Row],[StdDev]]</f>
        <v>#N/A</v>
      </c>
      <c r="R3679" t="e">
        <f>TableOMP[[#This Row],[Avg]]+$U$2*TableOMP[[#This Row],[StdDev]]</f>
        <v>#N/A</v>
      </c>
      <c r="S3679" t="e">
        <f>IF(AND(TableOMP[[#This Row],[total_time]]&gt;=TableOMP[[#This Row],[Low]], TableOMP[[#This Row],[total_time]]&lt;=TableOMP[[#This Row],[High]]),1,0)</f>
        <v>#N/A</v>
      </c>
    </row>
    <row r="3680" spans="11:19" x14ac:dyDescent="0.25">
      <c r="K3680" t="str">
        <f t="shared" si="57"/>
        <v/>
      </c>
      <c r="N36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80" t="e">
        <f>VLOOKUP(TableOMP[[#This Row],[Label]],TableAvg[],2,FALSE)</f>
        <v>#N/A</v>
      </c>
      <c r="P3680" t="e">
        <f>VLOOKUP(TableOMP[[#This Row],[Label]],TableAvg[],3,FALSE)</f>
        <v>#N/A</v>
      </c>
      <c r="Q3680" t="e">
        <f>TableOMP[[#This Row],[Avg]]-$U$2*TableOMP[[#This Row],[StdDev]]</f>
        <v>#N/A</v>
      </c>
      <c r="R3680" t="e">
        <f>TableOMP[[#This Row],[Avg]]+$U$2*TableOMP[[#This Row],[StdDev]]</f>
        <v>#N/A</v>
      </c>
      <c r="S3680" t="e">
        <f>IF(AND(TableOMP[[#This Row],[total_time]]&gt;=TableOMP[[#This Row],[Low]], TableOMP[[#This Row],[total_time]]&lt;=TableOMP[[#This Row],[High]]),1,0)</f>
        <v>#N/A</v>
      </c>
    </row>
    <row r="3681" spans="11:19" x14ac:dyDescent="0.25">
      <c r="K3681" t="str">
        <f t="shared" si="57"/>
        <v/>
      </c>
      <c r="N36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81" t="e">
        <f>VLOOKUP(TableOMP[[#This Row],[Label]],TableAvg[],2,FALSE)</f>
        <v>#N/A</v>
      </c>
      <c r="P3681" t="e">
        <f>VLOOKUP(TableOMP[[#This Row],[Label]],TableAvg[],3,FALSE)</f>
        <v>#N/A</v>
      </c>
      <c r="Q3681" t="e">
        <f>TableOMP[[#This Row],[Avg]]-$U$2*TableOMP[[#This Row],[StdDev]]</f>
        <v>#N/A</v>
      </c>
      <c r="R3681" t="e">
        <f>TableOMP[[#This Row],[Avg]]+$U$2*TableOMP[[#This Row],[StdDev]]</f>
        <v>#N/A</v>
      </c>
      <c r="S3681" t="e">
        <f>IF(AND(TableOMP[[#This Row],[total_time]]&gt;=TableOMP[[#This Row],[Low]], TableOMP[[#This Row],[total_time]]&lt;=TableOMP[[#This Row],[High]]),1,0)</f>
        <v>#N/A</v>
      </c>
    </row>
    <row r="3682" spans="11:19" x14ac:dyDescent="0.25">
      <c r="K3682" t="str">
        <f t="shared" si="57"/>
        <v/>
      </c>
      <c r="N36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82" t="e">
        <f>VLOOKUP(TableOMP[[#This Row],[Label]],TableAvg[],2,FALSE)</f>
        <v>#N/A</v>
      </c>
      <c r="P3682" t="e">
        <f>VLOOKUP(TableOMP[[#This Row],[Label]],TableAvg[],3,FALSE)</f>
        <v>#N/A</v>
      </c>
      <c r="Q3682" t="e">
        <f>TableOMP[[#This Row],[Avg]]-$U$2*TableOMP[[#This Row],[StdDev]]</f>
        <v>#N/A</v>
      </c>
      <c r="R3682" t="e">
        <f>TableOMP[[#This Row],[Avg]]+$U$2*TableOMP[[#This Row],[StdDev]]</f>
        <v>#N/A</v>
      </c>
      <c r="S3682" t="e">
        <f>IF(AND(TableOMP[[#This Row],[total_time]]&gt;=TableOMP[[#This Row],[Low]], TableOMP[[#This Row],[total_time]]&lt;=TableOMP[[#This Row],[High]]),1,0)</f>
        <v>#N/A</v>
      </c>
    </row>
    <row r="3683" spans="11:19" x14ac:dyDescent="0.25">
      <c r="K3683" t="str">
        <f t="shared" si="57"/>
        <v/>
      </c>
      <c r="N36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83" t="e">
        <f>VLOOKUP(TableOMP[[#This Row],[Label]],TableAvg[],2,FALSE)</f>
        <v>#N/A</v>
      </c>
      <c r="P3683" t="e">
        <f>VLOOKUP(TableOMP[[#This Row],[Label]],TableAvg[],3,FALSE)</f>
        <v>#N/A</v>
      </c>
      <c r="Q3683" t="e">
        <f>TableOMP[[#This Row],[Avg]]-$U$2*TableOMP[[#This Row],[StdDev]]</f>
        <v>#N/A</v>
      </c>
      <c r="R3683" t="e">
        <f>TableOMP[[#This Row],[Avg]]+$U$2*TableOMP[[#This Row],[StdDev]]</f>
        <v>#N/A</v>
      </c>
      <c r="S3683" t="e">
        <f>IF(AND(TableOMP[[#This Row],[total_time]]&gt;=TableOMP[[#This Row],[Low]], TableOMP[[#This Row],[total_time]]&lt;=TableOMP[[#This Row],[High]]),1,0)</f>
        <v>#N/A</v>
      </c>
    </row>
    <row r="3684" spans="11:19" x14ac:dyDescent="0.25">
      <c r="K3684" t="str">
        <f t="shared" si="57"/>
        <v/>
      </c>
      <c r="N36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84" t="e">
        <f>VLOOKUP(TableOMP[[#This Row],[Label]],TableAvg[],2,FALSE)</f>
        <v>#N/A</v>
      </c>
      <c r="P3684" t="e">
        <f>VLOOKUP(TableOMP[[#This Row],[Label]],TableAvg[],3,FALSE)</f>
        <v>#N/A</v>
      </c>
      <c r="Q3684" t="e">
        <f>TableOMP[[#This Row],[Avg]]-$U$2*TableOMP[[#This Row],[StdDev]]</f>
        <v>#N/A</v>
      </c>
      <c r="R3684" t="e">
        <f>TableOMP[[#This Row],[Avg]]+$U$2*TableOMP[[#This Row],[StdDev]]</f>
        <v>#N/A</v>
      </c>
      <c r="S3684" t="e">
        <f>IF(AND(TableOMP[[#This Row],[total_time]]&gt;=TableOMP[[#This Row],[Low]], TableOMP[[#This Row],[total_time]]&lt;=TableOMP[[#This Row],[High]]),1,0)</f>
        <v>#N/A</v>
      </c>
    </row>
    <row r="3685" spans="11:19" x14ac:dyDescent="0.25">
      <c r="K3685" t="str">
        <f t="shared" si="57"/>
        <v/>
      </c>
      <c r="N36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85" t="e">
        <f>VLOOKUP(TableOMP[[#This Row],[Label]],TableAvg[],2,FALSE)</f>
        <v>#N/A</v>
      </c>
      <c r="P3685" t="e">
        <f>VLOOKUP(TableOMP[[#This Row],[Label]],TableAvg[],3,FALSE)</f>
        <v>#N/A</v>
      </c>
      <c r="Q3685" t="e">
        <f>TableOMP[[#This Row],[Avg]]-$U$2*TableOMP[[#This Row],[StdDev]]</f>
        <v>#N/A</v>
      </c>
      <c r="R3685" t="e">
        <f>TableOMP[[#This Row],[Avg]]+$U$2*TableOMP[[#This Row],[StdDev]]</f>
        <v>#N/A</v>
      </c>
      <c r="S3685" t="e">
        <f>IF(AND(TableOMP[[#This Row],[total_time]]&gt;=TableOMP[[#This Row],[Low]], TableOMP[[#This Row],[total_time]]&lt;=TableOMP[[#This Row],[High]]),1,0)</f>
        <v>#N/A</v>
      </c>
    </row>
    <row r="3686" spans="11:19" x14ac:dyDescent="0.25">
      <c r="K3686" t="str">
        <f t="shared" si="57"/>
        <v/>
      </c>
      <c r="N36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86" t="e">
        <f>VLOOKUP(TableOMP[[#This Row],[Label]],TableAvg[],2,FALSE)</f>
        <v>#N/A</v>
      </c>
      <c r="P3686" t="e">
        <f>VLOOKUP(TableOMP[[#This Row],[Label]],TableAvg[],3,FALSE)</f>
        <v>#N/A</v>
      </c>
      <c r="Q3686" t="e">
        <f>TableOMP[[#This Row],[Avg]]-$U$2*TableOMP[[#This Row],[StdDev]]</f>
        <v>#N/A</v>
      </c>
      <c r="R3686" t="e">
        <f>TableOMP[[#This Row],[Avg]]+$U$2*TableOMP[[#This Row],[StdDev]]</f>
        <v>#N/A</v>
      </c>
      <c r="S3686" t="e">
        <f>IF(AND(TableOMP[[#This Row],[total_time]]&gt;=TableOMP[[#This Row],[Low]], TableOMP[[#This Row],[total_time]]&lt;=TableOMP[[#This Row],[High]]),1,0)</f>
        <v>#N/A</v>
      </c>
    </row>
    <row r="3687" spans="11:19" x14ac:dyDescent="0.25">
      <c r="K3687" t="str">
        <f t="shared" si="57"/>
        <v/>
      </c>
      <c r="N36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87" t="e">
        <f>VLOOKUP(TableOMP[[#This Row],[Label]],TableAvg[],2,FALSE)</f>
        <v>#N/A</v>
      </c>
      <c r="P3687" t="e">
        <f>VLOOKUP(TableOMP[[#This Row],[Label]],TableAvg[],3,FALSE)</f>
        <v>#N/A</v>
      </c>
      <c r="Q3687" t="e">
        <f>TableOMP[[#This Row],[Avg]]-$U$2*TableOMP[[#This Row],[StdDev]]</f>
        <v>#N/A</v>
      </c>
      <c r="R3687" t="e">
        <f>TableOMP[[#This Row],[Avg]]+$U$2*TableOMP[[#This Row],[StdDev]]</f>
        <v>#N/A</v>
      </c>
      <c r="S3687" t="e">
        <f>IF(AND(TableOMP[[#This Row],[total_time]]&gt;=TableOMP[[#This Row],[Low]], TableOMP[[#This Row],[total_time]]&lt;=TableOMP[[#This Row],[High]]),1,0)</f>
        <v>#N/A</v>
      </c>
    </row>
    <row r="3688" spans="11:19" x14ac:dyDescent="0.25">
      <c r="K3688" t="str">
        <f t="shared" si="57"/>
        <v/>
      </c>
      <c r="N36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88" t="e">
        <f>VLOOKUP(TableOMP[[#This Row],[Label]],TableAvg[],2,FALSE)</f>
        <v>#N/A</v>
      </c>
      <c r="P3688" t="e">
        <f>VLOOKUP(TableOMP[[#This Row],[Label]],TableAvg[],3,FALSE)</f>
        <v>#N/A</v>
      </c>
      <c r="Q3688" t="e">
        <f>TableOMP[[#This Row],[Avg]]-$U$2*TableOMP[[#This Row],[StdDev]]</f>
        <v>#N/A</v>
      </c>
      <c r="R3688" t="e">
        <f>TableOMP[[#This Row],[Avg]]+$U$2*TableOMP[[#This Row],[StdDev]]</f>
        <v>#N/A</v>
      </c>
      <c r="S3688" t="e">
        <f>IF(AND(TableOMP[[#This Row],[total_time]]&gt;=TableOMP[[#This Row],[Low]], TableOMP[[#This Row],[total_time]]&lt;=TableOMP[[#This Row],[High]]),1,0)</f>
        <v>#N/A</v>
      </c>
    </row>
    <row r="3689" spans="11:19" x14ac:dyDescent="0.25">
      <c r="K3689" t="str">
        <f t="shared" si="57"/>
        <v/>
      </c>
      <c r="N36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89" t="e">
        <f>VLOOKUP(TableOMP[[#This Row],[Label]],TableAvg[],2,FALSE)</f>
        <v>#N/A</v>
      </c>
      <c r="P3689" t="e">
        <f>VLOOKUP(TableOMP[[#This Row],[Label]],TableAvg[],3,FALSE)</f>
        <v>#N/A</v>
      </c>
      <c r="Q3689" t="e">
        <f>TableOMP[[#This Row],[Avg]]-$U$2*TableOMP[[#This Row],[StdDev]]</f>
        <v>#N/A</v>
      </c>
      <c r="R3689" t="e">
        <f>TableOMP[[#This Row],[Avg]]+$U$2*TableOMP[[#This Row],[StdDev]]</f>
        <v>#N/A</v>
      </c>
      <c r="S3689" t="e">
        <f>IF(AND(TableOMP[[#This Row],[total_time]]&gt;=TableOMP[[#This Row],[Low]], TableOMP[[#This Row],[total_time]]&lt;=TableOMP[[#This Row],[High]]),1,0)</f>
        <v>#N/A</v>
      </c>
    </row>
    <row r="3690" spans="11:19" x14ac:dyDescent="0.25">
      <c r="K3690" t="str">
        <f t="shared" si="57"/>
        <v/>
      </c>
      <c r="N36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90" t="e">
        <f>VLOOKUP(TableOMP[[#This Row],[Label]],TableAvg[],2,FALSE)</f>
        <v>#N/A</v>
      </c>
      <c r="P3690" t="e">
        <f>VLOOKUP(TableOMP[[#This Row],[Label]],TableAvg[],3,FALSE)</f>
        <v>#N/A</v>
      </c>
      <c r="Q3690" t="e">
        <f>TableOMP[[#This Row],[Avg]]-$U$2*TableOMP[[#This Row],[StdDev]]</f>
        <v>#N/A</v>
      </c>
      <c r="R3690" t="e">
        <f>TableOMP[[#This Row],[Avg]]+$U$2*TableOMP[[#This Row],[StdDev]]</f>
        <v>#N/A</v>
      </c>
      <c r="S3690" t="e">
        <f>IF(AND(TableOMP[[#This Row],[total_time]]&gt;=TableOMP[[#This Row],[Low]], TableOMP[[#This Row],[total_time]]&lt;=TableOMP[[#This Row],[High]]),1,0)</f>
        <v>#N/A</v>
      </c>
    </row>
    <row r="3691" spans="11:19" x14ac:dyDescent="0.25">
      <c r="K3691" t="str">
        <f t="shared" si="57"/>
        <v/>
      </c>
      <c r="N36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91" t="e">
        <f>VLOOKUP(TableOMP[[#This Row],[Label]],TableAvg[],2,FALSE)</f>
        <v>#N/A</v>
      </c>
      <c r="P3691" t="e">
        <f>VLOOKUP(TableOMP[[#This Row],[Label]],TableAvg[],3,FALSE)</f>
        <v>#N/A</v>
      </c>
      <c r="Q3691" t="e">
        <f>TableOMP[[#This Row],[Avg]]-$U$2*TableOMP[[#This Row],[StdDev]]</f>
        <v>#N/A</v>
      </c>
      <c r="R3691" t="e">
        <f>TableOMP[[#This Row],[Avg]]+$U$2*TableOMP[[#This Row],[StdDev]]</f>
        <v>#N/A</v>
      </c>
      <c r="S3691" t="e">
        <f>IF(AND(TableOMP[[#This Row],[total_time]]&gt;=TableOMP[[#This Row],[Low]], TableOMP[[#This Row],[total_time]]&lt;=TableOMP[[#This Row],[High]]),1,0)</f>
        <v>#N/A</v>
      </c>
    </row>
    <row r="3692" spans="11:19" x14ac:dyDescent="0.25">
      <c r="K3692" t="str">
        <f t="shared" si="57"/>
        <v/>
      </c>
      <c r="N36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92" t="e">
        <f>VLOOKUP(TableOMP[[#This Row],[Label]],TableAvg[],2,FALSE)</f>
        <v>#N/A</v>
      </c>
      <c r="P3692" t="e">
        <f>VLOOKUP(TableOMP[[#This Row],[Label]],TableAvg[],3,FALSE)</f>
        <v>#N/A</v>
      </c>
      <c r="Q3692" t="e">
        <f>TableOMP[[#This Row],[Avg]]-$U$2*TableOMP[[#This Row],[StdDev]]</f>
        <v>#N/A</v>
      </c>
      <c r="R3692" t="e">
        <f>TableOMP[[#This Row],[Avg]]+$U$2*TableOMP[[#This Row],[StdDev]]</f>
        <v>#N/A</v>
      </c>
      <c r="S3692" t="e">
        <f>IF(AND(TableOMP[[#This Row],[total_time]]&gt;=TableOMP[[#This Row],[Low]], TableOMP[[#This Row],[total_time]]&lt;=TableOMP[[#This Row],[High]]),1,0)</f>
        <v>#N/A</v>
      </c>
    </row>
    <row r="3693" spans="11:19" x14ac:dyDescent="0.25">
      <c r="K3693" t="str">
        <f t="shared" si="57"/>
        <v/>
      </c>
      <c r="N36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93" t="e">
        <f>VLOOKUP(TableOMP[[#This Row],[Label]],TableAvg[],2,FALSE)</f>
        <v>#N/A</v>
      </c>
      <c r="P3693" t="e">
        <f>VLOOKUP(TableOMP[[#This Row],[Label]],TableAvg[],3,FALSE)</f>
        <v>#N/A</v>
      </c>
      <c r="Q3693" t="e">
        <f>TableOMP[[#This Row],[Avg]]-$U$2*TableOMP[[#This Row],[StdDev]]</f>
        <v>#N/A</v>
      </c>
      <c r="R3693" t="e">
        <f>TableOMP[[#This Row],[Avg]]+$U$2*TableOMP[[#This Row],[StdDev]]</f>
        <v>#N/A</v>
      </c>
      <c r="S3693" t="e">
        <f>IF(AND(TableOMP[[#This Row],[total_time]]&gt;=TableOMP[[#This Row],[Low]], TableOMP[[#This Row],[total_time]]&lt;=TableOMP[[#This Row],[High]]),1,0)</f>
        <v>#N/A</v>
      </c>
    </row>
    <row r="3694" spans="11:19" x14ac:dyDescent="0.25">
      <c r="K3694" t="str">
        <f t="shared" si="57"/>
        <v/>
      </c>
      <c r="N36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94" t="e">
        <f>VLOOKUP(TableOMP[[#This Row],[Label]],TableAvg[],2,FALSE)</f>
        <v>#N/A</v>
      </c>
      <c r="P3694" t="e">
        <f>VLOOKUP(TableOMP[[#This Row],[Label]],TableAvg[],3,FALSE)</f>
        <v>#N/A</v>
      </c>
      <c r="Q3694" t="e">
        <f>TableOMP[[#This Row],[Avg]]-$U$2*TableOMP[[#This Row],[StdDev]]</f>
        <v>#N/A</v>
      </c>
      <c r="R3694" t="e">
        <f>TableOMP[[#This Row],[Avg]]+$U$2*TableOMP[[#This Row],[StdDev]]</f>
        <v>#N/A</v>
      </c>
      <c r="S3694" t="e">
        <f>IF(AND(TableOMP[[#This Row],[total_time]]&gt;=TableOMP[[#This Row],[Low]], TableOMP[[#This Row],[total_time]]&lt;=TableOMP[[#This Row],[High]]),1,0)</f>
        <v>#N/A</v>
      </c>
    </row>
    <row r="3695" spans="11:19" x14ac:dyDescent="0.25">
      <c r="K3695" t="str">
        <f t="shared" si="57"/>
        <v/>
      </c>
      <c r="N36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95" t="e">
        <f>VLOOKUP(TableOMP[[#This Row],[Label]],TableAvg[],2,FALSE)</f>
        <v>#N/A</v>
      </c>
      <c r="P3695" t="e">
        <f>VLOOKUP(TableOMP[[#This Row],[Label]],TableAvg[],3,FALSE)</f>
        <v>#N/A</v>
      </c>
      <c r="Q3695" t="e">
        <f>TableOMP[[#This Row],[Avg]]-$U$2*TableOMP[[#This Row],[StdDev]]</f>
        <v>#N/A</v>
      </c>
      <c r="R3695" t="e">
        <f>TableOMP[[#This Row],[Avg]]+$U$2*TableOMP[[#This Row],[StdDev]]</f>
        <v>#N/A</v>
      </c>
      <c r="S3695" t="e">
        <f>IF(AND(TableOMP[[#This Row],[total_time]]&gt;=TableOMP[[#This Row],[Low]], TableOMP[[#This Row],[total_time]]&lt;=TableOMP[[#This Row],[High]]),1,0)</f>
        <v>#N/A</v>
      </c>
    </row>
    <row r="3696" spans="11:19" x14ac:dyDescent="0.25">
      <c r="K3696" t="str">
        <f t="shared" si="57"/>
        <v/>
      </c>
      <c r="N36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96" t="e">
        <f>VLOOKUP(TableOMP[[#This Row],[Label]],TableAvg[],2,FALSE)</f>
        <v>#N/A</v>
      </c>
      <c r="P3696" t="e">
        <f>VLOOKUP(TableOMP[[#This Row],[Label]],TableAvg[],3,FALSE)</f>
        <v>#N/A</v>
      </c>
      <c r="Q3696" t="e">
        <f>TableOMP[[#This Row],[Avg]]-$U$2*TableOMP[[#This Row],[StdDev]]</f>
        <v>#N/A</v>
      </c>
      <c r="R3696" t="e">
        <f>TableOMP[[#This Row],[Avg]]+$U$2*TableOMP[[#This Row],[StdDev]]</f>
        <v>#N/A</v>
      </c>
      <c r="S3696" t="e">
        <f>IF(AND(TableOMP[[#This Row],[total_time]]&gt;=TableOMP[[#This Row],[Low]], TableOMP[[#This Row],[total_time]]&lt;=TableOMP[[#This Row],[High]]),1,0)</f>
        <v>#N/A</v>
      </c>
    </row>
    <row r="3697" spans="11:19" x14ac:dyDescent="0.25">
      <c r="K3697" t="str">
        <f t="shared" si="57"/>
        <v/>
      </c>
      <c r="N36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97" t="e">
        <f>VLOOKUP(TableOMP[[#This Row],[Label]],TableAvg[],2,FALSE)</f>
        <v>#N/A</v>
      </c>
      <c r="P3697" t="e">
        <f>VLOOKUP(TableOMP[[#This Row],[Label]],TableAvg[],3,FALSE)</f>
        <v>#N/A</v>
      </c>
      <c r="Q3697" t="e">
        <f>TableOMP[[#This Row],[Avg]]-$U$2*TableOMP[[#This Row],[StdDev]]</f>
        <v>#N/A</v>
      </c>
      <c r="R3697" t="e">
        <f>TableOMP[[#This Row],[Avg]]+$U$2*TableOMP[[#This Row],[StdDev]]</f>
        <v>#N/A</v>
      </c>
      <c r="S3697" t="e">
        <f>IF(AND(TableOMP[[#This Row],[total_time]]&gt;=TableOMP[[#This Row],[Low]], TableOMP[[#This Row],[total_time]]&lt;=TableOMP[[#This Row],[High]]),1,0)</f>
        <v>#N/A</v>
      </c>
    </row>
    <row r="3698" spans="11:19" x14ac:dyDescent="0.25">
      <c r="K3698" t="str">
        <f t="shared" si="57"/>
        <v/>
      </c>
      <c r="N36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98" t="e">
        <f>VLOOKUP(TableOMP[[#This Row],[Label]],TableAvg[],2,FALSE)</f>
        <v>#N/A</v>
      </c>
      <c r="P3698" t="e">
        <f>VLOOKUP(TableOMP[[#This Row],[Label]],TableAvg[],3,FALSE)</f>
        <v>#N/A</v>
      </c>
      <c r="Q3698" t="e">
        <f>TableOMP[[#This Row],[Avg]]-$U$2*TableOMP[[#This Row],[StdDev]]</f>
        <v>#N/A</v>
      </c>
      <c r="R3698" t="e">
        <f>TableOMP[[#This Row],[Avg]]+$U$2*TableOMP[[#This Row],[StdDev]]</f>
        <v>#N/A</v>
      </c>
      <c r="S3698" t="e">
        <f>IF(AND(TableOMP[[#This Row],[total_time]]&gt;=TableOMP[[#This Row],[Low]], TableOMP[[#This Row],[total_time]]&lt;=TableOMP[[#This Row],[High]]),1,0)</f>
        <v>#N/A</v>
      </c>
    </row>
    <row r="3699" spans="11:19" x14ac:dyDescent="0.25">
      <c r="K3699" t="str">
        <f t="shared" si="57"/>
        <v/>
      </c>
      <c r="N36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699" t="e">
        <f>VLOOKUP(TableOMP[[#This Row],[Label]],TableAvg[],2,FALSE)</f>
        <v>#N/A</v>
      </c>
      <c r="P3699" t="e">
        <f>VLOOKUP(TableOMP[[#This Row],[Label]],TableAvg[],3,FALSE)</f>
        <v>#N/A</v>
      </c>
      <c r="Q3699" t="e">
        <f>TableOMP[[#This Row],[Avg]]-$U$2*TableOMP[[#This Row],[StdDev]]</f>
        <v>#N/A</v>
      </c>
      <c r="R3699" t="e">
        <f>TableOMP[[#This Row],[Avg]]+$U$2*TableOMP[[#This Row],[StdDev]]</f>
        <v>#N/A</v>
      </c>
      <c r="S3699" t="e">
        <f>IF(AND(TableOMP[[#This Row],[total_time]]&gt;=TableOMP[[#This Row],[Low]], TableOMP[[#This Row],[total_time]]&lt;=TableOMP[[#This Row],[High]]),1,0)</f>
        <v>#N/A</v>
      </c>
    </row>
    <row r="3700" spans="11:19" x14ac:dyDescent="0.25">
      <c r="K3700" t="str">
        <f t="shared" si="57"/>
        <v/>
      </c>
      <c r="N37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00" t="e">
        <f>VLOOKUP(TableOMP[[#This Row],[Label]],TableAvg[],2,FALSE)</f>
        <v>#N/A</v>
      </c>
      <c r="P3700" t="e">
        <f>VLOOKUP(TableOMP[[#This Row],[Label]],TableAvg[],3,FALSE)</f>
        <v>#N/A</v>
      </c>
      <c r="Q3700" t="e">
        <f>TableOMP[[#This Row],[Avg]]-$U$2*TableOMP[[#This Row],[StdDev]]</f>
        <v>#N/A</v>
      </c>
      <c r="R3700" t="e">
        <f>TableOMP[[#This Row],[Avg]]+$U$2*TableOMP[[#This Row],[StdDev]]</f>
        <v>#N/A</v>
      </c>
      <c r="S3700" t="e">
        <f>IF(AND(TableOMP[[#This Row],[total_time]]&gt;=TableOMP[[#This Row],[Low]], TableOMP[[#This Row],[total_time]]&lt;=TableOMP[[#This Row],[High]]),1,0)</f>
        <v>#N/A</v>
      </c>
    </row>
    <row r="3701" spans="11:19" x14ac:dyDescent="0.25">
      <c r="K3701" t="str">
        <f t="shared" si="57"/>
        <v/>
      </c>
      <c r="N37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01" t="e">
        <f>VLOOKUP(TableOMP[[#This Row],[Label]],TableAvg[],2,FALSE)</f>
        <v>#N/A</v>
      </c>
      <c r="P3701" t="e">
        <f>VLOOKUP(TableOMP[[#This Row],[Label]],TableAvg[],3,FALSE)</f>
        <v>#N/A</v>
      </c>
      <c r="Q3701" t="e">
        <f>TableOMP[[#This Row],[Avg]]-$U$2*TableOMP[[#This Row],[StdDev]]</f>
        <v>#N/A</v>
      </c>
      <c r="R3701" t="e">
        <f>TableOMP[[#This Row],[Avg]]+$U$2*TableOMP[[#This Row],[StdDev]]</f>
        <v>#N/A</v>
      </c>
      <c r="S3701" t="e">
        <f>IF(AND(TableOMP[[#This Row],[total_time]]&gt;=TableOMP[[#This Row],[Low]], TableOMP[[#This Row],[total_time]]&lt;=TableOMP[[#This Row],[High]]),1,0)</f>
        <v>#N/A</v>
      </c>
    </row>
    <row r="3702" spans="11:19" x14ac:dyDescent="0.25">
      <c r="K3702" t="str">
        <f t="shared" si="57"/>
        <v/>
      </c>
      <c r="N37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02" t="e">
        <f>VLOOKUP(TableOMP[[#This Row],[Label]],TableAvg[],2,FALSE)</f>
        <v>#N/A</v>
      </c>
      <c r="P3702" t="e">
        <f>VLOOKUP(TableOMP[[#This Row],[Label]],TableAvg[],3,FALSE)</f>
        <v>#N/A</v>
      </c>
      <c r="Q3702" t="e">
        <f>TableOMP[[#This Row],[Avg]]-$U$2*TableOMP[[#This Row],[StdDev]]</f>
        <v>#N/A</v>
      </c>
      <c r="R3702" t="e">
        <f>TableOMP[[#This Row],[Avg]]+$U$2*TableOMP[[#This Row],[StdDev]]</f>
        <v>#N/A</v>
      </c>
      <c r="S3702" t="e">
        <f>IF(AND(TableOMP[[#This Row],[total_time]]&gt;=TableOMP[[#This Row],[Low]], TableOMP[[#This Row],[total_time]]&lt;=TableOMP[[#This Row],[High]]),1,0)</f>
        <v>#N/A</v>
      </c>
    </row>
    <row r="3703" spans="11:19" x14ac:dyDescent="0.25">
      <c r="K3703" t="str">
        <f t="shared" si="57"/>
        <v/>
      </c>
      <c r="N37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03" t="e">
        <f>VLOOKUP(TableOMP[[#This Row],[Label]],TableAvg[],2,FALSE)</f>
        <v>#N/A</v>
      </c>
      <c r="P3703" t="e">
        <f>VLOOKUP(TableOMP[[#This Row],[Label]],TableAvg[],3,FALSE)</f>
        <v>#N/A</v>
      </c>
      <c r="Q3703" t="e">
        <f>TableOMP[[#This Row],[Avg]]-$U$2*TableOMP[[#This Row],[StdDev]]</f>
        <v>#N/A</v>
      </c>
      <c r="R3703" t="e">
        <f>TableOMP[[#This Row],[Avg]]+$U$2*TableOMP[[#This Row],[StdDev]]</f>
        <v>#N/A</v>
      </c>
      <c r="S3703" t="e">
        <f>IF(AND(TableOMP[[#This Row],[total_time]]&gt;=TableOMP[[#This Row],[Low]], TableOMP[[#This Row],[total_time]]&lt;=TableOMP[[#This Row],[High]]),1,0)</f>
        <v>#N/A</v>
      </c>
    </row>
    <row r="3704" spans="11:19" x14ac:dyDescent="0.25">
      <c r="K3704" t="str">
        <f t="shared" si="57"/>
        <v/>
      </c>
      <c r="N37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04" t="e">
        <f>VLOOKUP(TableOMP[[#This Row],[Label]],TableAvg[],2,FALSE)</f>
        <v>#N/A</v>
      </c>
      <c r="P3704" t="e">
        <f>VLOOKUP(TableOMP[[#This Row],[Label]],TableAvg[],3,FALSE)</f>
        <v>#N/A</v>
      </c>
      <c r="Q3704" t="e">
        <f>TableOMP[[#This Row],[Avg]]-$U$2*TableOMP[[#This Row],[StdDev]]</f>
        <v>#N/A</v>
      </c>
      <c r="R3704" t="e">
        <f>TableOMP[[#This Row],[Avg]]+$U$2*TableOMP[[#This Row],[StdDev]]</f>
        <v>#N/A</v>
      </c>
      <c r="S3704" t="e">
        <f>IF(AND(TableOMP[[#This Row],[total_time]]&gt;=TableOMP[[#This Row],[Low]], TableOMP[[#This Row],[total_time]]&lt;=TableOMP[[#This Row],[High]]),1,0)</f>
        <v>#N/A</v>
      </c>
    </row>
    <row r="3705" spans="11:19" x14ac:dyDescent="0.25">
      <c r="K3705" t="str">
        <f t="shared" si="57"/>
        <v/>
      </c>
      <c r="N37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05" t="e">
        <f>VLOOKUP(TableOMP[[#This Row],[Label]],TableAvg[],2,FALSE)</f>
        <v>#N/A</v>
      </c>
      <c r="P3705" t="e">
        <f>VLOOKUP(TableOMP[[#This Row],[Label]],TableAvg[],3,FALSE)</f>
        <v>#N/A</v>
      </c>
      <c r="Q3705" t="e">
        <f>TableOMP[[#This Row],[Avg]]-$U$2*TableOMP[[#This Row],[StdDev]]</f>
        <v>#N/A</v>
      </c>
      <c r="R3705" t="e">
        <f>TableOMP[[#This Row],[Avg]]+$U$2*TableOMP[[#This Row],[StdDev]]</f>
        <v>#N/A</v>
      </c>
      <c r="S3705" t="e">
        <f>IF(AND(TableOMP[[#This Row],[total_time]]&gt;=TableOMP[[#This Row],[Low]], TableOMP[[#This Row],[total_time]]&lt;=TableOMP[[#This Row],[High]]),1,0)</f>
        <v>#N/A</v>
      </c>
    </row>
    <row r="3706" spans="11:19" x14ac:dyDescent="0.25">
      <c r="K3706" t="str">
        <f t="shared" si="57"/>
        <v/>
      </c>
      <c r="N37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06" t="e">
        <f>VLOOKUP(TableOMP[[#This Row],[Label]],TableAvg[],2,FALSE)</f>
        <v>#N/A</v>
      </c>
      <c r="P3706" t="e">
        <f>VLOOKUP(TableOMP[[#This Row],[Label]],TableAvg[],3,FALSE)</f>
        <v>#N/A</v>
      </c>
      <c r="Q3706" t="e">
        <f>TableOMP[[#This Row],[Avg]]-$U$2*TableOMP[[#This Row],[StdDev]]</f>
        <v>#N/A</v>
      </c>
      <c r="R3706" t="e">
        <f>TableOMP[[#This Row],[Avg]]+$U$2*TableOMP[[#This Row],[StdDev]]</f>
        <v>#N/A</v>
      </c>
      <c r="S3706" t="e">
        <f>IF(AND(TableOMP[[#This Row],[total_time]]&gt;=TableOMP[[#This Row],[Low]], TableOMP[[#This Row],[total_time]]&lt;=TableOMP[[#This Row],[High]]),1,0)</f>
        <v>#N/A</v>
      </c>
    </row>
    <row r="3707" spans="11:19" x14ac:dyDescent="0.25">
      <c r="K3707" t="str">
        <f t="shared" si="57"/>
        <v/>
      </c>
      <c r="N37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07" t="e">
        <f>VLOOKUP(TableOMP[[#This Row],[Label]],TableAvg[],2,FALSE)</f>
        <v>#N/A</v>
      </c>
      <c r="P3707" t="e">
        <f>VLOOKUP(TableOMP[[#This Row],[Label]],TableAvg[],3,FALSE)</f>
        <v>#N/A</v>
      </c>
      <c r="Q3707" t="e">
        <f>TableOMP[[#This Row],[Avg]]-$U$2*TableOMP[[#This Row],[StdDev]]</f>
        <v>#N/A</v>
      </c>
      <c r="R3707" t="e">
        <f>TableOMP[[#This Row],[Avg]]+$U$2*TableOMP[[#This Row],[StdDev]]</f>
        <v>#N/A</v>
      </c>
      <c r="S3707" t="e">
        <f>IF(AND(TableOMP[[#This Row],[total_time]]&gt;=TableOMP[[#This Row],[Low]], TableOMP[[#This Row],[total_time]]&lt;=TableOMP[[#This Row],[High]]),1,0)</f>
        <v>#N/A</v>
      </c>
    </row>
    <row r="3708" spans="11:19" x14ac:dyDescent="0.25">
      <c r="K3708" t="str">
        <f t="shared" si="57"/>
        <v/>
      </c>
      <c r="N37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08" t="e">
        <f>VLOOKUP(TableOMP[[#This Row],[Label]],TableAvg[],2,FALSE)</f>
        <v>#N/A</v>
      </c>
      <c r="P3708" t="e">
        <f>VLOOKUP(TableOMP[[#This Row],[Label]],TableAvg[],3,FALSE)</f>
        <v>#N/A</v>
      </c>
      <c r="Q3708" t="e">
        <f>TableOMP[[#This Row],[Avg]]-$U$2*TableOMP[[#This Row],[StdDev]]</f>
        <v>#N/A</v>
      </c>
      <c r="R3708" t="e">
        <f>TableOMP[[#This Row],[Avg]]+$U$2*TableOMP[[#This Row],[StdDev]]</f>
        <v>#N/A</v>
      </c>
      <c r="S3708" t="e">
        <f>IF(AND(TableOMP[[#This Row],[total_time]]&gt;=TableOMP[[#This Row],[Low]], TableOMP[[#This Row],[total_time]]&lt;=TableOMP[[#This Row],[High]]),1,0)</f>
        <v>#N/A</v>
      </c>
    </row>
    <row r="3709" spans="11:19" x14ac:dyDescent="0.25">
      <c r="K3709" t="str">
        <f t="shared" si="57"/>
        <v/>
      </c>
      <c r="N37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09" t="e">
        <f>VLOOKUP(TableOMP[[#This Row],[Label]],TableAvg[],2,FALSE)</f>
        <v>#N/A</v>
      </c>
      <c r="P3709" t="e">
        <f>VLOOKUP(TableOMP[[#This Row],[Label]],TableAvg[],3,FALSE)</f>
        <v>#N/A</v>
      </c>
      <c r="Q3709" t="e">
        <f>TableOMP[[#This Row],[Avg]]-$U$2*TableOMP[[#This Row],[StdDev]]</f>
        <v>#N/A</v>
      </c>
      <c r="R3709" t="e">
        <f>TableOMP[[#This Row],[Avg]]+$U$2*TableOMP[[#This Row],[StdDev]]</f>
        <v>#N/A</v>
      </c>
      <c r="S3709" t="e">
        <f>IF(AND(TableOMP[[#This Row],[total_time]]&gt;=TableOMP[[#This Row],[Low]], TableOMP[[#This Row],[total_time]]&lt;=TableOMP[[#This Row],[High]]),1,0)</f>
        <v>#N/A</v>
      </c>
    </row>
    <row r="3710" spans="11:19" x14ac:dyDescent="0.25">
      <c r="K3710" t="str">
        <f t="shared" si="57"/>
        <v/>
      </c>
      <c r="N37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10" t="e">
        <f>VLOOKUP(TableOMP[[#This Row],[Label]],TableAvg[],2,FALSE)</f>
        <v>#N/A</v>
      </c>
      <c r="P3710" t="e">
        <f>VLOOKUP(TableOMP[[#This Row],[Label]],TableAvg[],3,FALSE)</f>
        <v>#N/A</v>
      </c>
      <c r="Q3710" t="e">
        <f>TableOMP[[#This Row],[Avg]]-$U$2*TableOMP[[#This Row],[StdDev]]</f>
        <v>#N/A</v>
      </c>
      <c r="R3710" t="e">
        <f>TableOMP[[#This Row],[Avg]]+$U$2*TableOMP[[#This Row],[StdDev]]</f>
        <v>#N/A</v>
      </c>
      <c r="S3710" t="e">
        <f>IF(AND(TableOMP[[#This Row],[total_time]]&gt;=TableOMP[[#This Row],[Low]], TableOMP[[#This Row],[total_time]]&lt;=TableOMP[[#This Row],[High]]),1,0)</f>
        <v>#N/A</v>
      </c>
    </row>
    <row r="3711" spans="11:19" x14ac:dyDescent="0.25">
      <c r="K3711" t="str">
        <f t="shared" si="57"/>
        <v/>
      </c>
      <c r="N37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11" t="e">
        <f>VLOOKUP(TableOMP[[#This Row],[Label]],TableAvg[],2,FALSE)</f>
        <v>#N/A</v>
      </c>
      <c r="P3711" t="e">
        <f>VLOOKUP(TableOMP[[#This Row],[Label]],TableAvg[],3,FALSE)</f>
        <v>#N/A</v>
      </c>
      <c r="Q3711" t="e">
        <f>TableOMP[[#This Row],[Avg]]-$U$2*TableOMP[[#This Row],[StdDev]]</f>
        <v>#N/A</v>
      </c>
      <c r="R3711" t="e">
        <f>TableOMP[[#This Row],[Avg]]+$U$2*TableOMP[[#This Row],[StdDev]]</f>
        <v>#N/A</v>
      </c>
      <c r="S3711" t="e">
        <f>IF(AND(TableOMP[[#This Row],[total_time]]&gt;=TableOMP[[#This Row],[Low]], TableOMP[[#This Row],[total_time]]&lt;=TableOMP[[#This Row],[High]]),1,0)</f>
        <v>#N/A</v>
      </c>
    </row>
    <row r="3712" spans="11:19" x14ac:dyDescent="0.25">
      <c r="K3712" t="str">
        <f t="shared" si="57"/>
        <v/>
      </c>
      <c r="N37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12" t="e">
        <f>VLOOKUP(TableOMP[[#This Row],[Label]],TableAvg[],2,FALSE)</f>
        <v>#N/A</v>
      </c>
      <c r="P3712" t="e">
        <f>VLOOKUP(TableOMP[[#This Row],[Label]],TableAvg[],3,FALSE)</f>
        <v>#N/A</v>
      </c>
      <c r="Q3712" t="e">
        <f>TableOMP[[#This Row],[Avg]]-$U$2*TableOMP[[#This Row],[StdDev]]</f>
        <v>#N/A</v>
      </c>
      <c r="R3712" t="e">
        <f>TableOMP[[#This Row],[Avg]]+$U$2*TableOMP[[#This Row],[StdDev]]</f>
        <v>#N/A</v>
      </c>
      <c r="S3712" t="e">
        <f>IF(AND(TableOMP[[#This Row],[total_time]]&gt;=TableOMP[[#This Row],[Low]], TableOMP[[#This Row],[total_time]]&lt;=TableOMP[[#This Row],[High]]),1,0)</f>
        <v>#N/A</v>
      </c>
    </row>
    <row r="3713" spans="11:19" x14ac:dyDescent="0.25">
      <c r="K3713" t="str">
        <f t="shared" si="57"/>
        <v/>
      </c>
      <c r="N37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13" t="e">
        <f>VLOOKUP(TableOMP[[#This Row],[Label]],TableAvg[],2,FALSE)</f>
        <v>#N/A</v>
      </c>
      <c r="P3713" t="e">
        <f>VLOOKUP(TableOMP[[#This Row],[Label]],TableAvg[],3,FALSE)</f>
        <v>#N/A</v>
      </c>
      <c r="Q3713" t="e">
        <f>TableOMP[[#This Row],[Avg]]-$U$2*TableOMP[[#This Row],[StdDev]]</f>
        <v>#N/A</v>
      </c>
      <c r="R3713" t="e">
        <f>TableOMP[[#This Row],[Avg]]+$U$2*TableOMP[[#This Row],[StdDev]]</f>
        <v>#N/A</v>
      </c>
      <c r="S3713" t="e">
        <f>IF(AND(TableOMP[[#This Row],[total_time]]&gt;=TableOMP[[#This Row],[Low]], TableOMP[[#This Row],[total_time]]&lt;=TableOMP[[#This Row],[High]]),1,0)</f>
        <v>#N/A</v>
      </c>
    </row>
    <row r="3714" spans="11:19" x14ac:dyDescent="0.25">
      <c r="K3714" t="str">
        <f t="shared" si="57"/>
        <v/>
      </c>
      <c r="N37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14" t="e">
        <f>VLOOKUP(TableOMP[[#This Row],[Label]],TableAvg[],2,FALSE)</f>
        <v>#N/A</v>
      </c>
      <c r="P3714" t="e">
        <f>VLOOKUP(TableOMP[[#This Row],[Label]],TableAvg[],3,FALSE)</f>
        <v>#N/A</v>
      </c>
      <c r="Q3714" t="e">
        <f>TableOMP[[#This Row],[Avg]]-$U$2*TableOMP[[#This Row],[StdDev]]</f>
        <v>#N/A</v>
      </c>
      <c r="R3714" t="e">
        <f>TableOMP[[#This Row],[Avg]]+$U$2*TableOMP[[#This Row],[StdDev]]</f>
        <v>#N/A</v>
      </c>
      <c r="S3714" t="e">
        <f>IF(AND(TableOMP[[#This Row],[total_time]]&gt;=TableOMP[[#This Row],[Low]], TableOMP[[#This Row],[total_time]]&lt;=TableOMP[[#This Row],[High]]),1,0)</f>
        <v>#N/A</v>
      </c>
    </row>
    <row r="3715" spans="11:19" x14ac:dyDescent="0.25">
      <c r="K3715" t="str">
        <f t="shared" ref="K3715:K3778" si="58">MID(M3715,22,1)</f>
        <v/>
      </c>
      <c r="N37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15" t="e">
        <f>VLOOKUP(TableOMP[[#This Row],[Label]],TableAvg[],2,FALSE)</f>
        <v>#N/A</v>
      </c>
      <c r="P3715" t="e">
        <f>VLOOKUP(TableOMP[[#This Row],[Label]],TableAvg[],3,FALSE)</f>
        <v>#N/A</v>
      </c>
      <c r="Q3715" t="e">
        <f>TableOMP[[#This Row],[Avg]]-$U$2*TableOMP[[#This Row],[StdDev]]</f>
        <v>#N/A</v>
      </c>
      <c r="R3715" t="e">
        <f>TableOMP[[#This Row],[Avg]]+$U$2*TableOMP[[#This Row],[StdDev]]</f>
        <v>#N/A</v>
      </c>
      <c r="S3715" t="e">
        <f>IF(AND(TableOMP[[#This Row],[total_time]]&gt;=TableOMP[[#This Row],[Low]], TableOMP[[#This Row],[total_time]]&lt;=TableOMP[[#This Row],[High]]),1,0)</f>
        <v>#N/A</v>
      </c>
    </row>
    <row r="3716" spans="11:19" x14ac:dyDescent="0.25">
      <c r="K3716" t="str">
        <f t="shared" si="58"/>
        <v/>
      </c>
      <c r="N37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16" t="e">
        <f>VLOOKUP(TableOMP[[#This Row],[Label]],TableAvg[],2,FALSE)</f>
        <v>#N/A</v>
      </c>
      <c r="P3716" t="e">
        <f>VLOOKUP(TableOMP[[#This Row],[Label]],TableAvg[],3,FALSE)</f>
        <v>#N/A</v>
      </c>
      <c r="Q3716" t="e">
        <f>TableOMP[[#This Row],[Avg]]-$U$2*TableOMP[[#This Row],[StdDev]]</f>
        <v>#N/A</v>
      </c>
      <c r="R3716" t="e">
        <f>TableOMP[[#This Row],[Avg]]+$U$2*TableOMP[[#This Row],[StdDev]]</f>
        <v>#N/A</v>
      </c>
      <c r="S3716" t="e">
        <f>IF(AND(TableOMP[[#This Row],[total_time]]&gt;=TableOMP[[#This Row],[Low]], TableOMP[[#This Row],[total_time]]&lt;=TableOMP[[#This Row],[High]]),1,0)</f>
        <v>#N/A</v>
      </c>
    </row>
    <row r="3717" spans="11:19" x14ac:dyDescent="0.25">
      <c r="K3717" t="str">
        <f t="shared" si="58"/>
        <v/>
      </c>
      <c r="N37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17" t="e">
        <f>VLOOKUP(TableOMP[[#This Row],[Label]],TableAvg[],2,FALSE)</f>
        <v>#N/A</v>
      </c>
      <c r="P3717" t="e">
        <f>VLOOKUP(TableOMP[[#This Row],[Label]],TableAvg[],3,FALSE)</f>
        <v>#N/A</v>
      </c>
      <c r="Q3717" t="e">
        <f>TableOMP[[#This Row],[Avg]]-$U$2*TableOMP[[#This Row],[StdDev]]</f>
        <v>#N/A</v>
      </c>
      <c r="R3717" t="e">
        <f>TableOMP[[#This Row],[Avg]]+$U$2*TableOMP[[#This Row],[StdDev]]</f>
        <v>#N/A</v>
      </c>
      <c r="S3717" t="e">
        <f>IF(AND(TableOMP[[#This Row],[total_time]]&gt;=TableOMP[[#This Row],[Low]], TableOMP[[#This Row],[total_time]]&lt;=TableOMP[[#This Row],[High]]),1,0)</f>
        <v>#N/A</v>
      </c>
    </row>
    <row r="3718" spans="11:19" x14ac:dyDescent="0.25">
      <c r="K3718" t="str">
        <f t="shared" si="58"/>
        <v/>
      </c>
      <c r="N37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18" t="e">
        <f>VLOOKUP(TableOMP[[#This Row],[Label]],TableAvg[],2,FALSE)</f>
        <v>#N/A</v>
      </c>
      <c r="P3718" t="e">
        <f>VLOOKUP(TableOMP[[#This Row],[Label]],TableAvg[],3,FALSE)</f>
        <v>#N/A</v>
      </c>
      <c r="Q3718" t="e">
        <f>TableOMP[[#This Row],[Avg]]-$U$2*TableOMP[[#This Row],[StdDev]]</f>
        <v>#N/A</v>
      </c>
      <c r="R3718" t="e">
        <f>TableOMP[[#This Row],[Avg]]+$U$2*TableOMP[[#This Row],[StdDev]]</f>
        <v>#N/A</v>
      </c>
      <c r="S3718" t="e">
        <f>IF(AND(TableOMP[[#This Row],[total_time]]&gt;=TableOMP[[#This Row],[Low]], TableOMP[[#This Row],[total_time]]&lt;=TableOMP[[#This Row],[High]]),1,0)</f>
        <v>#N/A</v>
      </c>
    </row>
    <row r="3719" spans="11:19" x14ac:dyDescent="0.25">
      <c r="K3719" t="str">
        <f t="shared" si="58"/>
        <v/>
      </c>
      <c r="N37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19" t="e">
        <f>VLOOKUP(TableOMP[[#This Row],[Label]],TableAvg[],2,FALSE)</f>
        <v>#N/A</v>
      </c>
      <c r="P3719" t="e">
        <f>VLOOKUP(TableOMP[[#This Row],[Label]],TableAvg[],3,FALSE)</f>
        <v>#N/A</v>
      </c>
      <c r="Q3719" t="e">
        <f>TableOMP[[#This Row],[Avg]]-$U$2*TableOMP[[#This Row],[StdDev]]</f>
        <v>#N/A</v>
      </c>
      <c r="R3719" t="e">
        <f>TableOMP[[#This Row],[Avg]]+$U$2*TableOMP[[#This Row],[StdDev]]</f>
        <v>#N/A</v>
      </c>
      <c r="S3719" t="e">
        <f>IF(AND(TableOMP[[#This Row],[total_time]]&gt;=TableOMP[[#This Row],[Low]], TableOMP[[#This Row],[total_time]]&lt;=TableOMP[[#This Row],[High]]),1,0)</f>
        <v>#N/A</v>
      </c>
    </row>
    <row r="3720" spans="11:19" x14ac:dyDescent="0.25">
      <c r="K3720" t="str">
        <f t="shared" si="58"/>
        <v/>
      </c>
      <c r="N37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20" t="e">
        <f>VLOOKUP(TableOMP[[#This Row],[Label]],TableAvg[],2,FALSE)</f>
        <v>#N/A</v>
      </c>
      <c r="P3720" t="e">
        <f>VLOOKUP(TableOMP[[#This Row],[Label]],TableAvg[],3,FALSE)</f>
        <v>#N/A</v>
      </c>
      <c r="Q3720" t="e">
        <f>TableOMP[[#This Row],[Avg]]-$U$2*TableOMP[[#This Row],[StdDev]]</f>
        <v>#N/A</v>
      </c>
      <c r="R3720" t="e">
        <f>TableOMP[[#This Row],[Avg]]+$U$2*TableOMP[[#This Row],[StdDev]]</f>
        <v>#N/A</v>
      </c>
      <c r="S3720" t="e">
        <f>IF(AND(TableOMP[[#This Row],[total_time]]&gt;=TableOMP[[#This Row],[Low]], TableOMP[[#This Row],[total_time]]&lt;=TableOMP[[#This Row],[High]]),1,0)</f>
        <v>#N/A</v>
      </c>
    </row>
    <row r="3721" spans="11:19" x14ac:dyDescent="0.25">
      <c r="K3721" t="str">
        <f t="shared" si="58"/>
        <v/>
      </c>
      <c r="N37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21" t="e">
        <f>VLOOKUP(TableOMP[[#This Row],[Label]],TableAvg[],2,FALSE)</f>
        <v>#N/A</v>
      </c>
      <c r="P3721" t="e">
        <f>VLOOKUP(TableOMP[[#This Row],[Label]],TableAvg[],3,FALSE)</f>
        <v>#N/A</v>
      </c>
      <c r="Q3721" t="e">
        <f>TableOMP[[#This Row],[Avg]]-$U$2*TableOMP[[#This Row],[StdDev]]</f>
        <v>#N/A</v>
      </c>
      <c r="R3721" t="e">
        <f>TableOMP[[#This Row],[Avg]]+$U$2*TableOMP[[#This Row],[StdDev]]</f>
        <v>#N/A</v>
      </c>
      <c r="S3721" t="e">
        <f>IF(AND(TableOMP[[#This Row],[total_time]]&gt;=TableOMP[[#This Row],[Low]], TableOMP[[#This Row],[total_time]]&lt;=TableOMP[[#This Row],[High]]),1,0)</f>
        <v>#N/A</v>
      </c>
    </row>
    <row r="3722" spans="11:19" x14ac:dyDescent="0.25">
      <c r="K3722" t="str">
        <f t="shared" si="58"/>
        <v/>
      </c>
      <c r="N37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22" t="e">
        <f>VLOOKUP(TableOMP[[#This Row],[Label]],TableAvg[],2,FALSE)</f>
        <v>#N/A</v>
      </c>
      <c r="P3722" t="e">
        <f>VLOOKUP(TableOMP[[#This Row],[Label]],TableAvg[],3,FALSE)</f>
        <v>#N/A</v>
      </c>
      <c r="Q3722" t="e">
        <f>TableOMP[[#This Row],[Avg]]-$U$2*TableOMP[[#This Row],[StdDev]]</f>
        <v>#N/A</v>
      </c>
      <c r="R3722" t="e">
        <f>TableOMP[[#This Row],[Avg]]+$U$2*TableOMP[[#This Row],[StdDev]]</f>
        <v>#N/A</v>
      </c>
      <c r="S3722" t="e">
        <f>IF(AND(TableOMP[[#This Row],[total_time]]&gt;=TableOMP[[#This Row],[Low]], TableOMP[[#This Row],[total_time]]&lt;=TableOMP[[#This Row],[High]]),1,0)</f>
        <v>#N/A</v>
      </c>
    </row>
    <row r="3723" spans="11:19" x14ac:dyDescent="0.25">
      <c r="K3723" t="str">
        <f t="shared" si="58"/>
        <v/>
      </c>
      <c r="N37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23" t="e">
        <f>VLOOKUP(TableOMP[[#This Row],[Label]],TableAvg[],2,FALSE)</f>
        <v>#N/A</v>
      </c>
      <c r="P3723" t="e">
        <f>VLOOKUP(TableOMP[[#This Row],[Label]],TableAvg[],3,FALSE)</f>
        <v>#N/A</v>
      </c>
      <c r="Q3723" t="e">
        <f>TableOMP[[#This Row],[Avg]]-$U$2*TableOMP[[#This Row],[StdDev]]</f>
        <v>#N/A</v>
      </c>
      <c r="R3723" t="e">
        <f>TableOMP[[#This Row],[Avg]]+$U$2*TableOMP[[#This Row],[StdDev]]</f>
        <v>#N/A</v>
      </c>
      <c r="S3723" t="e">
        <f>IF(AND(TableOMP[[#This Row],[total_time]]&gt;=TableOMP[[#This Row],[Low]], TableOMP[[#This Row],[total_time]]&lt;=TableOMP[[#This Row],[High]]),1,0)</f>
        <v>#N/A</v>
      </c>
    </row>
    <row r="3724" spans="11:19" x14ac:dyDescent="0.25">
      <c r="K3724" t="str">
        <f t="shared" si="58"/>
        <v/>
      </c>
      <c r="N37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24" t="e">
        <f>VLOOKUP(TableOMP[[#This Row],[Label]],TableAvg[],2,FALSE)</f>
        <v>#N/A</v>
      </c>
      <c r="P3724" t="e">
        <f>VLOOKUP(TableOMP[[#This Row],[Label]],TableAvg[],3,FALSE)</f>
        <v>#N/A</v>
      </c>
      <c r="Q3724" t="e">
        <f>TableOMP[[#This Row],[Avg]]-$U$2*TableOMP[[#This Row],[StdDev]]</f>
        <v>#N/A</v>
      </c>
      <c r="R3724" t="e">
        <f>TableOMP[[#This Row],[Avg]]+$U$2*TableOMP[[#This Row],[StdDev]]</f>
        <v>#N/A</v>
      </c>
      <c r="S3724" t="e">
        <f>IF(AND(TableOMP[[#This Row],[total_time]]&gt;=TableOMP[[#This Row],[Low]], TableOMP[[#This Row],[total_time]]&lt;=TableOMP[[#This Row],[High]]),1,0)</f>
        <v>#N/A</v>
      </c>
    </row>
    <row r="3725" spans="11:19" x14ac:dyDescent="0.25">
      <c r="K3725" t="str">
        <f t="shared" si="58"/>
        <v/>
      </c>
      <c r="N37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25" t="e">
        <f>VLOOKUP(TableOMP[[#This Row],[Label]],TableAvg[],2,FALSE)</f>
        <v>#N/A</v>
      </c>
      <c r="P3725" t="e">
        <f>VLOOKUP(TableOMP[[#This Row],[Label]],TableAvg[],3,FALSE)</f>
        <v>#N/A</v>
      </c>
      <c r="Q3725" t="e">
        <f>TableOMP[[#This Row],[Avg]]-$U$2*TableOMP[[#This Row],[StdDev]]</f>
        <v>#N/A</v>
      </c>
      <c r="R3725" t="e">
        <f>TableOMP[[#This Row],[Avg]]+$U$2*TableOMP[[#This Row],[StdDev]]</f>
        <v>#N/A</v>
      </c>
      <c r="S3725" t="e">
        <f>IF(AND(TableOMP[[#This Row],[total_time]]&gt;=TableOMP[[#This Row],[Low]], TableOMP[[#This Row],[total_time]]&lt;=TableOMP[[#This Row],[High]]),1,0)</f>
        <v>#N/A</v>
      </c>
    </row>
    <row r="3726" spans="11:19" x14ac:dyDescent="0.25">
      <c r="K3726" t="str">
        <f t="shared" si="58"/>
        <v/>
      </c>
      <c r="N37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26" t="e">
        <f>VLOOKUP(TableOMP[[#This Row],[Label]],TableAvg[],2,FALSE)</f>
        <v>#N/A</v>
      </c>
      <c r="P3726" t="e">
        <f>VLOOKUP(TableOMP[[#This Row],[Label]],TableAvg[],3,FALSE)</f>
        <v>#N/A</v>
      </c>
      <c r="Q3726" t="e">
        <f>TableOMP[[#This Row],[Avg]]-$U$2*TableOMP[[#This Row],[StdDev]]</f>
        <v>#N/A</v>
      </c>
      <c r="R3726" t="e">
        <f>TableOMP[[#This Row],[Avg]]+$U$2*TableOMP[[#This Row],[StdDev]]</f>
        <v>#N/A</v>
      </c>
      <c r="S3726" t="e">
        <f>IF(AND(TableOMP[[#This Row],[total_time]]&gt;=TableOMP[[#This Row],[Low]], TableOMP[[#This Row],[total_time]]&lt;=TableOMP[[#This Row],[High]]),1,0)</f>
        <v>#N/A</v>
      </c>
    </row>
    <row r="3727" spans="11:19" x14ac:dyDescent="0.25">
      <c r="K3727" t="str">
        <f t="shared" si="58"/>
        <v/>
      </c>
      <c r="N37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27" t="e">
        <f>VLOOKUP(TableOMP[[#This Row],[Label]],TableAvg[],2,FALSE)</f>
        <v>#N/A</v>
      </c>
      <c r="P3727" t="e">
        <f>VLOOKUP(TableOMP[[#This Row],[Label]],TableAvg[],3,FALSE)</f>
        <v>#N/A</v>
      </c>
      <c r="Q3727" t="e">
        <f>TableOMP[[#This Row],[Avg]]-$U$2*TableOMP[[#This Row],[StdDev]]</f>
        <v>#N/A</v>
      </c>
      <c r="R3727" t="e">
        <f>TableOMP[[#This Row],[Avg]]+$U$2*TableOMP[[#This Row],[StdDev]]</f>
        <v>#N/A</v>
      </c>
      <c r="S3727" t="e">
        <f>IF(AND(TableOMP[[#This Row],[total_time]]&gt;=TableOMP[[#This Row],[Low]], TableOMP[[#This Row],[total_time]]&lt;=TableOMP[[#This Row],[High]]),1,0)</f>
        <v>#N/A</v>
      </c>
    </row>
    <row r="3728" spans="11:19" x14ac:dyDescent="0.25">
      <c r="K3728" t="str">
        <f t="shared" si="58"/>
        <v/>
      </c>
      <c r="N37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28" t="e">
        <f>VLOOKUP(TableOMP[[#This Row],[Label]],TableAvg[],2,FALSE)</f>
        <v>#N/A</v>
      </c>
      <c r="P3728" t="e">
        <f>VLOOKUP(TableOMP[[#This Row],[Label]],TableAvg[],3,FALSE)</f>
        <v>#N/A</v>
      </c>
      <c r="Q3728" t="e">
        <f>TableOMP[[#This Row],[Avg]]-$U$2*TableOMP[[#This Row],[StdDev]]</f>
        <v>#N/A</v>
      </c>
      <c r="R3728" t="e">
        <f>TableOMP[[#This Row],[Avg]]+$U$2*TableOMP[[#This Row],[StdDev]]</f>
        <v>#N/A</v>
      </c>
      <c r="S3728" t="e">
        <f>IF(AND(TableOMP[[#This Row],[total_time]]&gt;=TableOMP[[#This Row],[Low]], TableOMP[[#This Row],[total_time]]&lt;=TableOMP[[#This Row],[High]]),1,0)</f>
        <v>#N/A</v>
      </c>
    </row>
    <row r="3729" spans="11:19" x14ac:dyDescent="0.25">
      <c r="K3729" t="str">
        <f t="shared" si="58"/>
        <v/>
      </c>
      <c r="N37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29" t="e">
        <f>VLOOKUP(TableOMP[[#This Row],[Label]],TableAvg[],2,FALSE)</f>
        <v>#N/A</v>
      </c>
      <c r="P3729" t="e">
        <f>VLOOKUP(TableOMP[[#This Row],[Label]],TableAvg[],3,FALSE)</f>
        <v>#N/A</v>
      </c>
      <c r="Q3729" t="e">
        <f>TableOMP[[#This Row],[Avg]]-$U$2*TableOMP[[#This Row],[StdDev]]</f>
        <v>#N/A</v>
      </c>
      <c r="R3729" t="e">
        <f>TableOMP[[#This Row],[Avg]]+$U$2*TableOMP[[#This Row],[StdDev]]</f>
        <v>#N/A</v>
      </c>
      <c r="S3729" t="e">
        <f>IF(AND(TableOMP[[#This Row],[total_time]]&gt;=TableOMP[[#This Row],[Low]], TableOMP[[#This Row],[total_time]]&lt;=TableOMP[[#This Row],[High]]),1,0)</f>
        <v>#N/A</v>
      </c>
    </row>
    <row r="3730" spans="11:19" x14ac:dyDescent="0.25">
      <c r="K3730" t="str">
        <f t="shared" si="58"/>
        <v/>
      </c>
      <c r="N37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30" t="e">
        <f>VLOOKUP(TableOMP[[#This Row],[Label]],TableAvg[],2,FALSE)</f>
        <v>#N/A</v>
      </c>
      <c r="P3730" t="e">
        <f>VLOOKUP(TableOMP[[#This Row],[Label]],TableAvg[],3,FALSE)</f>
        <v>#N/A</v>
      </c>
      <c r="Q3730" t="e">
        <f>TableOMP[[#This Row],[Avg]]-$U$2*TableOMP[[#This Row],[StdDev]]</f>
        <v>#N/A</v>
      </c>
      <c r="R3730" t="e">
        <f>TableOMP[[#This Row],[Avg]]+$U$2*TableOMP[[#This Row],[StdDev]]</f>
        <v>#N/A</v>
      </c>
      <c r="S3730" t="e">
        <f>IF(AND(TableOMP[[#This Row],[total_time]]&gt;=TableOMP[[#This Row],[Low]], TableOMP[[#This Row],[total_time]]&lt;=TableOMP[[#This Row],[High]]),1,0)</f>
        <v>#N/A</v>
      </c>
    </row>
    <row r="3731" spans="11:19" x14ac:dyDescent="0.25">
      <c r="K3731" t="str">
        <f t="shared" si="58"/>
        <v/>
      </c>
      <c r="N37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31" t="e">
        <f>VLOOKUP(TableOMP[[#This Row],[Label]],TableAvg[],2,FALSE)</f>
        <v>#N/A</v>
      </c>
      <c r="P3731" t="e">
        <f>VLOOKUP(TableOMP[[#This Row],[Label]],TableAvg[],3,FALSE)</f>
        <v>#N/A</v>
      </c>
      <c r="Q3731" t="e">
        <f>TableOMP[[#This Row],[Avg]]-$U$2*TableOMP[[#This Row],[StdDev]]</f>
        <v>#N/A</v>
      </c>
      <c r="R3731" t="e">
        <f>TableOMP[[#This Row],[Avg]]+$U$2*TableOMP[[#This Row],[StdDev]]</f>
        <v>#N/A</v>
      </c>
      <c r="S3731" t="e">
        <f>IF(AND(TableOMP[[#This Row],[total_time]]&gt;=TableOMP[[#This Row],[Low]], TableOMP[[#This Row],[total_time]]&lt;=TableOMP[[#This Row],[High]]),1,0)</f>
        <v>#N/A</v>
      </c>
    </row>
    <row r="3732" spans="11:19" x14ac:dyDescent="0.25">
      <c r="K3732" t="str">
        <f t="shared" si="58"/>
        <v/>
      </c>
      <c r="N37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32" t="e">
        <f>VLOOKUP(TableOMP[[#This Row],[Label]],TableAvg[],2,FALSE)</f>
        <v>#N/A</v>
      </c>
      <c r="P3732" t="e">
        <f>VLOOKUP(TableOMP[[#This Row],[Label]],TableAvg[],3,FALSE)</f>
        <v>#N/A</v>
      </c>
      <c r="Q3732" t="e">
        <f>TableOMP[[#This Row],[Avg]]-$U$2*TableOMP[[#This Row],[StdDev]]</f>
        <v>#N/A</v>
      </c>
      <c r="R3732" t="e">
        <f>TableOMP[[#This Row],[Avg]]+$U$2*TableOMP[[#This Row],[StdDev]]</f>
        <v>#N/A</v>
      </c>
      <c r="S3732" t="e">
        <f>IF(AND(TableOMP[[#This Row],[total_time]]&gt;=TableOMP[[#This Row],[Low]], TableOMP[[#This Row],[total_time]]&lt;=TableOMP[[#This Row],[High]]),1,0)</f>
        <v>#N/A</v>
      </c>
    </row>
    <row r="3733" spans="11:19" x14ac:dyDescent="0.25">
      <c r="K3733" t="str">
        <f t="shared" si="58"/>
        <v/>
      </c>
      <c r="N37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33" t="e">
        <f>VLOOKUP(TableOMP[[#This Row],[Label]],TableAvg[],2,FALSE)</f>
        <v>#N/A</v>
      </c>
      <c r="P3733" t="e">
        <f>VLOOKUP(TableOMP[[#This Row],[Label]],TableAvg[],3,FALSE)</f>
        <v>#N/A</v>
      </c>
      <c r="Q3733" t="e">
        <f>TableOMP[[#This Row],[Avg]]-$U$2*TableOMP[[#This Row],[StdDev]]</f>
        <v>#N/A</v>
      </c>
      <c r="R3733" t="e">
        <f>TableOMP[[#This Row],[Avg]]+$U$2*TableOMP[[#This Row],[StdDev]]</f>
        <v>#N/A</v>
      </c>
      <c r="S3733" t="e">
        <f>IF(AND(TableOMP[[#This Row],[total_time]]&gt;=TableOMP[[#This Row],[Low]], TableOMP[[#This Row],[total_time]]&lt;=TableOMP[[#This Row],[High]]),1,0)</f>
        <v>#N/A</v>
      </c>
    </row>
    <row r="3734" spans="11:19" x14ac:dyDescent="0.25">
      <c r="K3734" t="str">
        <f t="shared" si="58"/>
        <v/>
      </c>
      <c r="N37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34" t="e">
        <f>VLOOKUP(TableOMP[[#This Row],[Label]],TableAvg[],2,FALSE)</f>
        <v>#N/A</v>
      </c>
      <c r="P3734" t="e">
        <f>VLOOKUP(TableOMP[[#This Row],[Label]],TableAvg[],3,FALSE)</f>
        <v>#N/A</v>
      </c>
      <c r="Q3734" t="e">
        <f>TableOMP[[#This Row],[Avg]]-$U$2*TableOMP[[#This Row],[StdDev]]</f>
        <v>#N/A</v>
      </c>
      <c r="R3734" t="e">
        <f>TableOMP[[#This Row],[Avg]]+$U$2*TableOMP[[#This Row],[StdDev]]</f>
        <v>#N/A</v>
      </c>
      <c r="S3734" t="e">
        <f>IF(AND(TableOMP[[#This Row],[total_time]]&gt;=TableOMP[[#This Row],[Low]], TableOMP[[#This Row],[total_time]]&lt;=TableOMP[[#This Row],[High]]),1,0)</f>
        <v>#N/A</v>
      </c>
    </row>
    <row r="3735" spans="11:19" x14ac:dyDescent="0.25">
      <c r="K3735" t="str">
        <f t="shared" si="58"/>
        <v/>
      </c>
      <c r="N37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35" t="e">
        <f>VLOOKUP(TableOMP[[#This Row],[Label]],TableAvg[],2,FALSE)</f>
        <v>#N/A</v>
      </c>
      <c r="P3735" t="e">
        <f>VLOOKUP(TableOMP[[#This Row],[Label]],TableAvg[],3,FALSE)</f>
        <v>#N/A</v>
      </c>
      <c r="Q3735" t="e">
        <f>TableOMP[[#This Row],[Avg]]-$U$2*TableOMP[[#This Row],[StdDev]]</f>
        <v>#N/A</v>
      </c>
      <c r="R3735" t="e">
        <f>TableOMP[[#This Row],[Avg]]+$U$2*TableOMP[[#This Row],[StdDev]]</f>
        <v>#N/A</v>
      </c>
      <c r="S3735" t="e">
        <f>IF(AND(TableOMP[[#This Row],[total_time]]&gt;=TableOMP[[#This Row],[Low]], TableOMP[[#This Row],[total_time]]&lt;=TableOMP[[#This Row],[High]]),1,0)</f>
        <v>#N/A</v>
      </c>
    </row>
    <row r="3736" spans="11:19" x14ac:dyDescent="0.25">
      <c r="K3736" t="str">
        <f t="shared" si="58"/>
        <v/>
      </c>
      <c r="N37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36" t="e">
        <f>VLOOKUP(TableOMP[[#This Row],[Label]],TableAvg[],2,FALSE)</f>
        <v>#N/A</v>
      </c>
      <c r="P3736" t="e">
        <f>VLOOKUP(TableOMP[[#This Row],[Label]],TableAvg[],3,FALSE)</f>
        <v>#N/A</v>
      </c>
      <c r="Q3736" t="e">
        <f>TableOMP[[#This Row],[Avg]]-$U$2*TableOMP[[#This Row],[StdDev]]</f>
        <v>#N/A</v>
      </c>
      <c r="R3736" t="e">
        <f>TableOMP[[#This Row],[Avg]]+$U$2*TableOMP[[#This Row],[StdDev]]</f>
        <v>#N/A</v>
      </c>
      <c r="S3736" t="e">
        <f>IF(AND(TableOMP[[#This Row],[total_time]]&gt;=TableOMP[[#This Row],[Low]], TableOMP[[#This Row],[total_time]]&lt;=TableOMP[[#This Row],[High]]),1,0)</f>
        <v>#N/A</v>
      </c>
    </row>
    <row r="3737" spans="11:19" x14ac:dyDescent="0.25">
      <c r="K3737" t="str">
        <f t="shared" si="58"/>
        <v/>
      </c>
      <c r="N37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37" t="e">
        <f>VLOOKUP(TableOMP[[#This Row],[Label]],TableAvg[],2,FALSE)</f>
        <v>#N/A</v>
      </c>
      <c r="P3737" t="e">
        <f>VLOOKUP(TableOMP[[#This Row],[Label]],TableAvg[],3,FALSE)</f>
        <v>#N/A</v>
      </c>
      <c r="Q3737" t="e">
        <f>TableOMP[[#This Row],[Avg]]-$U$2*TableOMP[[#This Row],[StdDev]]</f>
        <v>#N/A</v>
      </c>
      <c r="R3737" t="e">
        <f>TableOMP[[#This Row],[Avg]]+$U$2*TableOMP[[#This Row],[StdDev]]</f>
        <v>#N/A</v>
      </c>
      <c r="S3737" t="e">
        <f>IF(AND(TableOMP[[#This Row],[total_time]]&gt;=TableOMP[[#This Row],[Low]], TableOMP[[#This Row],[total_time]]&lt;=TableOMP[[#This Row],[High]]),1,0)</f>
        <v>#N/A</v>
      </c>
    </row>
    <row r="3738" spans="11:19" x14ac:dyDescent="0.25">
      <c r="K3738" t="str">
        <f t="shared" si="58"/>
        <v/>
      </c>
      <c r="N37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38" t="e">
        <f>VLOOKUP(TableOMP[[#This Row],[Label]],TableAvg[],2,FALSE)</f>
        <v>#N/A</v>
      </c>
      <c r="P3738" t="e">
        <f>VLOOKUP(TableOMP[[#This Row],[Label]],TableAvg[],3,FALSE)</f>
        <v>#N/A</v>
      </c>
      <c r="Q3738" t="e">
        <f>TableOMP[[#This Row],[Avg]]-$U$2*TableOMP[[#This Row],[StdDev]]</f>
        <v>#N/A</v>
      </c>
      <c r="R3738" t="e">
        <f>TableOMP[[#This Row],[Avg]]+$U$2*TableOMP[[#This Row],[StdDev]]</f>
        <v>#N/A</v>
      </c>
      <c r="S3738" t="e">
        <f>IF(AND(TableOMP[[#This Row],[total_time]]&gt;=TableOMP[[#This Row],[Low]], TableOMP[[#This Row],[total_time]]&lt;=TableOMP[[#This Row],[High]]),1,0)</f>
        <v>#N/A</v>
      </c>
    </row>
    <row r="3739" spans="11:19" x14ac:dyDescent="0.25">
      <c r="K3739" t="str">
        <f t="shared" si="58"/>
        <v/>
      </c>
      <c r="N37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39" t="e">
        <f>VLOOKUP(TableOMP[[#This Row],[Label]],TableAvg[],2,FALSE)</f>
        <v>#N/A</v>
      </c>
      <c r="P3739" t="e">
        <f>VLOOKUP(TableOMP[[#This Row],[Label]],TableAvg[],3,FALSE)</f>
        <v>#N/A</v>
      </c>
      <c r="Q3739" t="e">
        <f>TableOMP[[#This Row],[Avg]]-$U$2*TableOMP[[#This Row],[StdDev]]</f>
        <v>#N/A</v>
      </c>
      <c r="R3739" t="e">
        <f>TableOMP[[#This Row],[Avg]]+$U$2*TableOMP[[#This Row],[StdDev]]</f>
        <v>#N/A</v>
      </c>
      <c r="S3739" t="e">
        <f>IF(AND(TableOMP[[#This Row],[total_time]]&gt;=TableOMP[[#This Row],[Low]], TableOMP[[#This Row],[total_time]]&lt;=TableOMP[[#This Row],[High]]),1,0)</f>
        <v>#N/A</v>
      </c>
    </row>
    <row r="3740" spans="11:19" x14ac:dyDescent="0.25">
      <c r="K3740" t="str">
        <f t="shared" si="58"/>
        <v/>
      </c>
      <c r="N37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40" t="e">
        <f>VLOOKUP(TableOMP[[#This Row],[Label]],TableAvg[],2,FALSE)</f>
        <v>#N/A</v>
      </c>
      <c r="P3740" t="e">
        <f>VLOOKUP(TableOMP[[#This Row],[Label]],TableAvg[],3,FALSE)</f>
        <v>#N/A</v>
      </c>
      <c r="Q3740" t="e">
        <f>TableOMP[[#This Row],[Avg]]-$U$2*TableOMP[[#This Row],[StdDev]]</f>
        <v>#N/A</v>
      </c>
      <c r="R3740" t="e">
        <f>TableOMP[[#This Row],[Avg]]+$U$2*TableOMP[[#This Row],[StdDev]]</f>
        <v>#N/A</v>
      </c>
      <c r="S3740" t="e">
        <f>IF(AND(TableOMP[[#This Row],[total_time]]&gt;=TableOMP[[#This Row],[Low]], TableOMP[[#This Row],[total_time]]&lt;=TableOMP[[#This Row],[High]]),1,0)</f>
        <v>#N/A</v>
      </c>
    </row>
    <row r="3741" spans="11:19" x14ac:dyDescent="0.25">
      <c r="K3741" t="str">
        <f t="shared" si="58"/>
        <v/>
      </c>
      <c r="N37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41" t="e">
        <f>VLOOKUP(TableOMP[[#This Row],[Label]],TableAvg[],2,FALSE)</f>
        <v>#N/A</v>
      </c>
      <c r="P3741" t="e">
        <f>VLOOKUP(TableOMP[[#This Row],[Label]],TableAvg[],3,FALSE)</f>
        <v>#N/A</v>
      </c>
      <c r="Q3741" t="e">
        <f>TableOMP[[#This Row],[Avg]]-$U$2*TableOMP[[#This Row],[StdDev]]</f>
        <v>#N/A</v>
      </c>
      <c r="R3741" t="e">
        <f>TableOMP[[#This Row],[Avg]]+$U$2*TableOMP[[#This Row],[StdDev]]</f>
        <v>#N/A</v>
      </c>
      <c r="S3741" t="e">
        <f>IF(AND(TableOMP[[#This Row],[total_time]]&gt;=TableOMP[[#This Row],[Low]], TableOMP[[#This Row],[total_time]]&lt;=TableOMP[[#This Row],[High]]),1,0)</f>
        <v>#N/A</v>
      </c>
    </row>
    <row r="3742" spans="11:19" x14ac:dyDescent="0.25">
      <c r="K3742" t="str">
        <f t="shared" si="58"/>
        <v/>
      </c>
      <c r="N37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42" t="e">
        <f>VLOOKUP(TableOMP[[#This Row],[Label]],TableAvg[],2,FALSE)</f>
        <v>#N/A</v>
      </c>
      <c r="P3742" t="e">
        <f>VLOOKUP(TableOMP[[#This Row],[Label]],TableAvg[],3,FALSE)</f>
        <v>#N/A</v>
      </c>
      <c r="Q3742" t="e">
        <f>TableOMP[[#This Row],[Avg]]-$U$2*TableOMP[[#This Row],[StdDev]]</f>
        <v>#N/A</v>
      </c>
      <c r="R3742" t="e">
        <f>TableOMP[[#This Row],[Avg]]+$U$2*TableOMP[[#This Row],[StdDev]]</f>
        <v>#N/A</v>
      </c>
      <c r="S3742" t="e">
        <f>IF(AND(TableOMP[[#This Row],[total_time]]&gt;=TableOMP[[#This Row],[Low]], TableOMP[[#This Row],[total_time]]&lt;=TableOMP[[#This Row],[High]]),1,0)</f>
        <v>#N/A</v>
      </c>
    </row>
    <row r="3743" spans="11:19" x14ac:dyDescent="0.25">
      <c r="K3743" t="str">
        <f t="shared" si="58"/>
        <v/>
      </c>
      <c r="N37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43" t="e">
        <f>VLOOKUP(TableOMP[[#This Row],[Label]],TableAvg[],2,FALSE)</f>
        <v>#N/A</v>
      </c>
      <c r="P3743" t="e">
        <f>VLOOKUP(TableOMP[[#This Row],[Label]],TableAvg[],3,FALSE)</f>
        <v>#N/A</v>
      </c>
      <c r="Q3743" t="e">
        <f>TableOMP[[#This Row],[Avg]]-$U$2*TableOMP[[#This Row],[StdDev]]</f>
        <v>#N/A</v>
      </c>
      <c r="R3743" t="e">
        <f>TableOMP[[#This Row],[Avg]]+$U$2*TableOMP[[#This Row],[StdDev]]</f>
        <v>#N/A</v>
      </c>
      <c r="S3743" t="e">
        <f>IF(AND(TableOMP[[#This Row],[total_time]]&gt;=TableOMP[[#This Row],[Low]], TableOMP[[#This Row],[total_time]]&lt;=TableOMP[[#This Row],[High]]),1,0)</f>
        <v>#N/A</v>
      </c>
    </row>
    <row r="3744" spans="11:19" x14ac:dyDescent="0.25">
      <c r="K3744" t="str">
        <f t="shared" si="58"/>
        <v/>
      </c>
      <c r="N37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44" t="e">
        <f>VLOOKUP(TableOMP[[#This Row],[Label]],TableAvg[],2,FALSE)</f>
        <v>#N/A</v>
      </c>
      <c r="P3744" t="e">
        <f>VLOOKUP(TableOMP[[#This Row],[Label]],TableAvg[],3,FALSE)</f>
        <v>#N/A</v>
      </c>
      <c r="Q3744" t="e">
        <f>TableOMP[[#This Row],[Avg]]-$U$2*TableOMP[[#This Row],[StdDev]]</f>
        <v>#N/A</v>
      </c>
      <c r="R3744" t="e">
        <f>TableOMP[[#This Row],[Avg]]+$U$2*TableOMP[[#This Row],[StdDev]]</f>
        <v>#N/A</v>
      </c>
      <c r="S3744" t="e">
        <f>IF(AND(TableOMP[[#This Row],[total_time]]&gt;=TableOMP[[#This Row],[Low]], TableOMP[[#This Row],[total_time]]&lt;=TableOMP[[#This Row],[High]]),1,0)</f>
        <v>#N/A</v>
      </c>
    </row>
    <row r="3745" spans="11:19" x14ac:dyDescent="0.25">
      <c r="K3745" t="str">
        <f t="shared" si="58"/>
        <v/>
      </c>
      <c r="N37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45" t="e">
        <f>VLOOKUP(TableOMP[[#This Row],[Label]],TableAvg[],2,FALSE)</f>
        <v>#N/A</v>
      </c>
      <c r="P3745" t="e">
        <f>VLOOKUP(TableOMP[[#This Row],[Label]],TableAvg[],3,FALSE)</f>
        <v>#N/A</v>
      </c>
      <c r="Q3745" t="e">
        <f>TableOMP[[#This Row],[Avg]]-$U$2*TableOMP[[#This Row],[StdDev]]</f>
        <v>#N/A</v>
      </c>
      <c r="R3745" t="e">
        <f>TableOMP[[#This Row],[Avg]]+$U$2*TableOMP[[#This Row],[StdDev]]</f>
        <v>#N/A</v>
      </c>
      <c r="S3745" t="e">
        <f>IF(AND(TableOMP[[#This Row],[total_time]]&gt;=TableOMP[[#This Row],[Low]], TableOMP[[#This Row],[total_time]]&lt;=TableOMP[[#This Row],[High]]),1,0)</f>
        <v>#N/A</v>
      </c>
    </row>
    <row r="3746" spans="11:19" x14ac:dyDescent="0.25">
      <c r="K3746" t="str">
        <f t="shared" si="58"/>
        <v/>
      </c>
      <c r="N37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46" t="e">
        <f>VLOOKUP(TableOMP[[#This Row],[Label]],TableAvg[],2,FALSE)</f>
        <v>#N/A</v>
      </c>
      <c r="P3746" t="e">
        <f>VLOOKUP(TableOMP[[#This Row],[Label]],TableAvg[],3,FALSE)</f>
        <v>#N/A</v>
      </c>
      <c r="Q3746" t="e">
        <f>TableOMP[[#This Row],[Avg]]-$U$2*TableOMP[[#This Row],[StdDev]]</f>
        <v>#N/A</v>
      </c>
      <c r="R3746" t="e">
        <f>TableOMP[[#This Row],[Avg]]+$U$2*TableOMP[[#This Row],[StdDev]]</f>
        <v>#N/A</v>
      </c>
      <c r="S3746" t="e">
        <f>IF(AND(TableOMP[[#This Row],[total_time]]&gt;=TableOMP[[#This Row],[Low]], TableOMP[[#This Row],[total_time]]&lt;=TableOMP[[#This Row],[High]]),1,0)</f>
        <v>#N/A</v>
      </c>
    </row>
    <row r="3747" spans="11:19" x14ac:dyDescent="0.25">
      <c r="K3747" t="str">
        <f t="shared" si="58"/>
        <v/>
      </c>
      <c r="N37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47" t="e">
        <f>VLOOKUP(TableOMP[[#This Row],[Label]],TableAvg[],2,FALSE)</f>
        <v>#N/A</v>
      </c>
      <c r="P3747" t="e">
        <f>VLOOKUP(TableOMP[[#This Row],[Label]],TableAvg[],3,FALSE)</f>
        <v>#N/A</v>
      </c>
      <c r="Q3747" t="e">
        <f>TableOMP[[#This Row],[Avg]]-$U$2*TableOMP[[#This Row],[StdDev]]</f>
        <v>#N/A</v>
      </c>
      <c r="R3747" t="e">
        <f>TableOMP[[#This Row],[Avg]]+$U$2*TableOMP[[#This Row],[StdDev]]</f>
        <v>#N/A</v>
      </c>
      <c r="S3747" t="e">
        <f>IF(AND(TableOMP[[#This Row],[total_time]]&gt;=TableOMP[[#This Row],[Low]], TableOMP[[#This Row],[total_time]]&lt;=TableOMP[[#This Row],[High]]),1,0)</f>
        <v>#N/A</v>
      </c>
    </row>
    <row r="3748" spans="11:19" x14ac:dyDescent="0.25">
      <c r="K3748" t="str">
        <f t="shared" si="58"/>
        <v/>
      </c>
      <c r="N37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48" t="e">
        <f>VLOOKUP(TableOMP[[#This Row],[Label]],TableAvg[],2,FALSE)</f>
        <v>#N/A</v>
      </c>
      <c r="P3748" t="e">
        <f>VLOOKUP(TableOMP[[#This Row],[Label]],TableAvg[],3,FALSE)</f>
        <v>#N/A</v>
      </c>
      <c r="Q3748" t="e">
        <f>TableOMP[[#This Row],[Avg]]-$U$2*TableOMP[[#This Row],[StdDev]]</f>
        <v>#N/A</v>
      </c>
      <c r="R3748" t="e">
        <f>TableOMP[[#This Row],[Avg]]+$U$2*TableOMP[[#This Row],[StdDev]]</f>
        <v>#N/A</v>
      </c>
      <c r="S3748" t="e">
        <f>IF(AND(TableOMP[[#This Row],[total_time]]&gt;=TableOMP[[#This Row],[Low]], TableOMP[[#This Row],[total_time]]&lt;=TableOMP[[#This Row],[High]]),1,0)</f>
        <v>#N/A</v>
      </c>
    </row>
    <row r="3749" spans="11:19" x14ac:dyDescent="0.25">
      <c r="K3749" t="str">
        <f t="shared" si="58"/>
        <v/>
      </c>
      <c r="N37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49" t="e">
        <f>VLOOKUP(TableOMP[[#This Row],[Label]],TableAvg[],2,FALSE)</f>
        <v>#N/A</v>
      </c>
      <c r="P3749" t="e">
        <f>VLOOKUP(TableOMP[[#This Row],[Label]],TableAvg[],3,FALSE)</f>
        <v>#N/A</v>
      </c>
      <c r="Q3749" t="e">
        <f>TableOMP[[#This Row],[Avg]]-$U$2*TableOMP[[#This Row],[StdDev]]</f>
        <v>#N/A</v>
      </c>
      <c r="R3749" t="e">
        <f>TableOMP[[#This Row],[Avg]]+$U$2*TableOMP[[#This Row],[StdDev]]</f>
        <v>#N/A</v>
      </c>
      <c r="S3749" t="e">
        <f>IF(AND(TableOMP[[#This Row],[total_time]]&gt;=TableOMP[[#This Row],[Low]], TableOMP[[#This Row],[total_time]]&lt;=TableOMP[[#This Row],[High]]),1,0)</f>
        <v>#N/A</v>
      </c>
    </row>
    <row r="3750" spans="11:19" x14ac:dyDescent="0.25">
      <c r="K3750" t="str">
        <f t="shared" si="58"/>
        <v/>
      </c>
      <c r="N37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50" t="e">
        <f>VLOOKUP(TableOMP[[#This Row],[Label]],TableAvg[],2,FALSE)</f>
        <v>#N/A</v>
      </c>
      <c r="P3750" t="e">
        <f>VLOOKUP(TableOMP[[#This Row],[Label]],TableAvg[],3,FALSE)</f>
        <v>#N/A</v>
      </c>
      <c r="Q3750" t="e">
        <f>TableOMP[[#This Row],[Avg]]-$U$2*TableOMP[[#This Row],[StdDev]]</f>
        <v>#N/A</v>
      </c>
      <c r="R3750" t="e">
        <f>TableOMP[[#This Row],[Avg]]+$U$2*TableOMP[[#This Row],[StdDev]]</f>
        <v>#N/A</v>
      </c>
      <c r="S3750" t="e">
        <f>IF(AND(TableOMP[[#This Row],[total_time]]&gt;=TableOMP[[#This Row],[Low]], TableOMP[[#This Row],[total_time]]&lt;=TableOMP[[#This Row],[High]]),1,0)</f>
        <v>#N/A</v>
      </c>
    </row>
    <row r="3751" spans="11:19" x14ac:dyDescent="0.25">
      <c r="K3751" t="str">
        <f t="shared" si="58"/>
        <v/>
      </c>
      <c r="N37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51" t="e">
        <f>VLOOKUP(TableOMP[[#This Row],[Label]],TableAvg[],2,FALSE)</f>
        <v>#N/A</v>
      </c>
      <c r="P3751" t="e">
        <f>VLOOKUP(TableOMP[[#This Row],[Label]],TableAvg[],3,FALSE)</f>
        <v>#N/A</v>
      </c>
      <c r="Q3751" t="e">
        <f>TableOMP[[#This Row],[Avg]]-$U$2*TableOMP[[#This Row],[StdDev]]</f>
        <v>#N/A</v>
      </c>
      <c r="R3751" t="e">
        <f>TableOMP[[#This Row],[Avg]]+$U$2*TableOMP[[#This Row],[StdDev]]</f>
        <v>#N/A</v>
      </c>
      <c r="S3751" t="e">
        <f>IF(AND(TableOMP[[#This Row],[total_time]]&gt;=TableOMP[[#This Row],[Low]], TableOMP[[#This Row],[total_time]]&lt;=TableOMP[[#This Row],[High]]),1,0)</f>
        <v>#N/A</v>
      </c>
    </row>
    <row r="3752" spans="11:19" x14ac:dyDescent="0.25">
      <c r="K3752" t="str">
        <f t="shared" si="58"/>
        <v/>
      </c>
      <c r="N37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52" t="e">
        <f>VLOOKUP(TableOMP[[#This Row],[Label]],TableAvg[],2,FALSE)</f>
        <v>#N/A</v>
      </c>
      <c r="P3752" t="e">
        <f>VLOOKUP(TableOMP[[#This Row],[Label]],TableAvg[],3,FALSE)</f>
        <v>#N/A</v>
      </c>
      <c r="Q3752" t="e">
        <f>TableOMP[[#This Row],[Avg]]-$U$2*TableOMP[[#This Row],[StdDev]]</f>
        <v>#N/A</v>
      </c>
      <c r="R3752" t="e">
        <f>TableOMP[[#This Row],[Avg]]+$U$2*TableOMP[[#This Row],[StdDev]]</f>
        <v>#N/A</v>
      </c>
      <c r="S3752" t="e">
        <f>IF(AND(TableOMP[[#This Row],[total_time]]&gt;=TableOMP[[#This Row],[Low]], TableOMP[[#This Row],[total_time]]&lt;=TableOMP[[#This Row],[High]]),1,0)</f>
        <v>#N/A</v>
      </c>
    </row>
    <row r="3753" spans="11:19" x14ac:dyDescent="0.25">
      <c r="K3753" t="str">
        <f t="shared" si="58"/>
        <v/>
      </c>
      <c r="N37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53" t="e">
        <f>VLOOKUP(TableOMP[[#This Row],[Label]],TableAvg[],2,FALSE)</f>
        <v>#N/A</v>
      </c>
      <c r="P3753" t="e">
        <f>VLOOKUP(TableOMP[[#This Row],[Label]],TableAvg[],3,FALSE)</f>
        <v>#N/A</v>
      </c>
      <c r="Q3753" t="e">
        <f>TableOMP[[#This Row],[Avg]]-$U$2*TableOMP[[#This Row],[StdDev]]</f>
        <v>#N/A</v>
      </c>
      <c r="R3753" t="e">
        <f>TableOMP[[#This Row],[Avg]]+$U$2*TableOMP[[#This Row],[StdDev]]</f>
        <v>#N/A</v>
      </c>
      <c r="S3753" t="e">
        <f>IF(AND(TableOMP[[#This Row],[total_time]]&gt;=TableOMP[[#This Row],[Low]], TableOMP[[#This Row],[total_time]]&lt;=TableOMP[[#This Row],[High]]),1,0)</f>
        <v>#N/A</v>
      </c>
    </row>
    <row r="3754" spans="11:19" x14ac:dyDescent="0.25">
      <c r="K3754" t="str">
        <f t="shared" si="58"/>
        <v/>
      </c>
      <c r="N37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54" t="e">
        <f>VLOOKUP(TableOMP[[#This Row],[Label]],TableAvg[],2,FALSE)</f>
        <v>#N/A</v>
      </c>
      <c r="P3754" t="e">
        <f>VLOOKUP(TableOMP[[#This Row],[Label]],TableAvg[],3,FALSE)</f>
        <v>#N/A</v>
      </c>
      <c r="Q3754" t="e">
        <f>TableOMP[[#This Row],[Avg]]-$U$2*TableOMP[[#This Row],[StdDev]]</f>
        <v>#N/A</v>
      </c>
      <c r="R3754" t="e">
        <f>TableOMP[[#This Row],[Avg]]+$U$2*TableOMP[[#This Row],[StdDev]]</f>
        <v>#N/A</v>
      </c>
      <c r="S3754" t="e">
        <f>IF(AND(TableOMP[[#This Row],[total_time]]&gt;=TableOMP[[#This Row],[Low]], TableOMP[[#This Row],[total_time]]&lt;=TableOMP[[#This Row],[High]]),1,0)</f>
        <v>#N/A</v>
      </c>
    </row>
    <row r="3755" spans="11:19" x14ac:dyDescent="0.25">
      <c r="K3755" t="str">
        <f t="shared" si="58"/>
        <v/>
      </c>
      <c r="N37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55" t="e">
        <f>VLOOKUP(TableOMP[[#This Row],[Label]],TableAvg[],2,FALSE)</f>
        <v>#N/A</v>
      </c>
      <c r="P3755" t="e">
        <f>VLOOKUP(TableOMP[[#This Row],[Label]],TableAvg[],3,FALSE)</f>
        <v>#N/A</v>
      </c>
      <c r="Q3755" t="e">
        <f>TableOMP[[#This Row],[Avg]]-$U$2*TableOMP[[#This Row],[StdDev]]</f>
        <v>#N/A</v>
      </c>
      <c r="R3755" t="e">
        <f>TableOMP[[#This Row],[Avg]]+$U$2*TableOMP[[#This Row],[StdDev]]</f>
        <v>#N/A</v>
      </c>
      <c r="S3755" t="e">
        <f>IF(AND(TableOMP[[#This Row],[total_time]]&gt;=TableOMP[[#This Row],[Low]], TableOMP[[#This Row],[total_time]]&lt;=TableOMP[[#This Row],[High]]),1,0)</f>
        <v>#N/A</v>
      </c>
    </row>
    <row r="3756" spans="11:19" x14ac:dyDescent="0.25">
      <c r="K3756" t="str">
        <f t="shared" si="58"/>
        <v/>
      </c>
      <c r="N37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56" t="e">
        <f>VLOOKUP(TableOMP[[#This Row],[Label]],TableAvg[],2,FALSE)</f>
        <v>#N/A</v>
      </c>
      <c r="P3756" t="e">
        <f>VLOOKUP(TableOMP[[#This Row],[Label]],TableAvg[],3,FALSE)</f>
        <v>#N/A</v>
      </c>
      <c r="Q3756" t="e">
        <f>TableOMP[[#This Row],[Avg]]-$U$2*TableOMP[[#This Row],[StdDev]]</f>
        <v>#N/A</v>
      </c>
      <c r="R3756" t="e">
        <f>TableOMP[[#This Row],[Avg]]+$U$2*TableOMP[[#This Row],[StdDev]]</f>
        <v>#N/A</v>
      </c>
      <c r="S3756" t="e">
        <f>IF(AND(TableOMP[[#This Row],[total_time]]&gt;=TableOMP[[#This Row],[Low]], TableOMP[[#This Row],[total_time]]&lt;=TableOMP[[#This Row],[High]]),1,0)</f>
        <v>#N/A</v>
      </c>
    </row>
    <row r="3757" spans="11:19" x14ac:dyDescent="0.25">
      <c r="K3757" t="str">
        <f t="shared" si="58"/>
        <v/>
      </c>
      <c r="N37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57" t="e">
        <f>VLOOKUP(TableOMP[[#This Row],[Label]],TableAvg[],2,FALSE)</f>
        <v>#N/A</v>
      </c>
      <c r="P3757" t="e">
        <f>VLOOKUP(TableOMP[[#This Row],[Label]],TableAvg[],3,FALSE)</f>
        <v>#N/A</v>
      </c>
      <c r="Q3757" t="e">
        <f>TableOMP[[#This Row],[Avg]]-$U$2*TableOMP[[#This Row],[StdDev]]</f>
        <v>#N/A</v>
      </c>
      <c r="R3757" t="e">
        <f>TableOMP[[#This Row],[Avg]]+$U$2*TableOMP[[#This Row],[StdDev]]</f>
        <v>#N/A</v>
      </c>
      <c r="S3757" t="e">
        <f>IF(AND(TableOMP[[#This Row],[total_time]]&gt;=TableOMP[[#This Row],[Low]], TableOMP[[#This Row],[total_time]]&lt;=TableOMP[[#This Row],[High]]),1,0)</f>
        <v>#N/A</v>
      </c>
    </row>
    <row r="3758" spans="11:19" x14ac:dyDescent="0.25">
      <c r="K3758" t="str">
        <f t="shared" si="58"/>
        <v/>
      </c>
      <c r="N37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58" t="e">
        <f>VLOOKUP(TableOMP[[#This Row],[Label]],TableAvg[],2,FALSE)</f>
        <v>#N/A</v>
      </c>
      <c r="P3758" t="e">
        <f>VLOOKUP(TableOMP[[#This Row],[Label]],TableAvg[],3,FALSE)</f>
        <v>#N/A</v>
      </c>
      <c r="Q3758" t="e">
        <f>TableOMP[[#This Row],[Avg]]-$U$2*TableOMP[[#This Row],[StdDev]]</f>
        <v>#N/A</v>
      </c>
      <c r="R3758" t="e">
        <f>TableOMP[[#This Row],[Avg]]+$U$2*TableOMP[[#This Row],[StdDev]]</f>
        <v>#N/A</v>
      </c>
      <c r="S3758" t="e">
        <f>IF(AND(TableOMP[[#This Row],[total_time]]&gt;=TableOMP[[#This Row],[Low]], TableOMP[[#This Row],[total_time]]&lt;=TableOMP[[#This Row],[High]]),1,0)</f>
        <v>#N/A</v>
      </c>
    </row>
    <row r="3759" spans="11:19" x14ac:dyDescent="0.25">
      <c r="K3759" t="str">
        <f t="shared" si="58"/>
        <v/>
      </c>
      <c r="N37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59" t="e">
        <f>VLOOKUP(TableOMP[[#This Row],[Label]],TableAvg[],2,FALSE)</f>
        <v>#N/A</v>
      </c>
      <c r="P3759" t="e">
        <f>VLOOKUP(TableOMP[[#This Row],[Label]],TableAvg[],3,FALSE)</f>
        <v>#N/A</v>
      </c>
      <c r="Q3759" t="e">
        <f>TableOMP[[#This Row],[Avg]]-$U$2*TableOMP[[#This Row],[StdDev]]</f>
        <v>#N/A</v>
      </c>
      <c r="R3759" t="e">
        <f>TableOMP[[#This Row],[Avg]]+$U$2*TableOMP[[#This Row],[StdDev]]</f>
        <v>#N/A</v>
      </c>
      <c r="S3759" t="e">
        <f>IF(AND(TableOMP[[#This Row],[total_time]]&gt;=TableOMP[[#This Row],[Low]], TableOMP[[#This Row],[total_time]]&lt;=TableOMP[[#This Row],[High]]),1,0)</f>
        <v>#N/A</v>
      </c>
    </row>
    <row r="3760" spans="11:19" x14ac:dyDescent="0.25">
      <c r="K3760" t="str">
        <f t="shared" si="58"/>
        <v/>
      </c>
      <c r="N37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60" t="e">
        <f>VLOOKUP(TableOMP[[#This Row],[Label]],TableAvg[],2,FALSE)</f>
        <v>#N/A</v>
      </c>
      <c r="P3760" t="e">
        <f>VLOOKUP(TableOMP[[#This Row],[Label]],TableAvg[],3,FALSE)</f>
        <v>#N/A</v>
      </c>
      <c r="Q3760" t="e">
        <f>TableOMP[[#This Row],[Avg]]-$U$2*TableOMP[[#This Row],[StdDev]]</f>
        <v>#N/A</v>
      </c>
      <c r="R3760" t="e">
        <f>TableOMP[[#This Row],[Avg]]+$U$2*TableOMP[[#This Row],[StdDev]]</f>
        <v>#N/A</v>
      </c>
      <c r="S3760" t="e">
        <f>IF(AND(TableOMP[[#This Row],[total_time]]&gt;=TableOMP[[#This Row],[Low]], TableOMP[[#This Row],[total_time]]&lt;=TableOMP[[#This Row],[High]]),1,0)</f>
        <v>#N/A</v>
      </c>
    </row>
    <row r="3761" spans="11:19" x14ac:dyDescent="0.25">
      <c r="K3761" t="str">
        <f t="shared" si="58"/>
        <v/>
      </c>
      <c r="N37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61" t="e">
        <f>VLOOKUP(TableOMP[[#This Row],[Label]],TableAvg[],2,FALSE)</f>
        <v>#N/A</v>
      </c>
      <c r="P3761" t="e">
        <f>VLOOKUP(TableOMP[[#This Row],[Label]],TableAvg[],3,FALSE)</f>
        <v>#N/A</v>
      </c>
      <c r="Q3761" t="e">
        <f>TableOMP[[#This Row],[Avg]]-$U$2*TableOMP[[#This Row],[StdDev]]</f>
        <v>#N/A</v>
      </c>
      <c r="R3761" t="e">
        <f>TableOMP[[#This Row],[Avg]]+$U$2*TableOMP[[#This Row],[StdDev]]</f>
        <v>#N/A</v>
      </c>
      <c r="S3761" t="e">
        <f>IF(AND(TableOMP[[#This Row],[total_time]]&gt;=TableOMP[[#This Row],[Low]], TableOMP[[#This Row],[total_time]]&lt;=TableOMP[[#This Row],[High]]),1,0)</f>
        <v>#N/A</v>
      </c>
    </row>
    <row r="3762" spans="11:19" x14ac:dyDescent="0.25">
      <c r="K3762" t="str">
        <f t="shared" si="58"/>
        <v/>
      </c>
      <c r="N37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62" t="e">
        <f>VLOOKUP(TableOMP[[#This Row],[Label]],TableAvg[],2,FALSE)</f>
        <v>#N/A</v>
      </c>
      <c r="P3762" t="e">
        <f>VLOOKUP(TableOMP[[#This Row],[Label]],TableAvg[],3,FALSE)</f>
        <v>#N/A</v>
      </c>
      <c r="Q3762" t="e">
        <f>TableOMP[[#This Row],[Avg]]-$U$2*TableOMP[[#This Row],[StdDev]]</f>
        <v>#N/A</v>
      </c>
      <c r="R3762" t="e">
        <f>TableOMP[[#This Row],[Avg]]+$U$2*TableOMP[[#This Row],[StdDev]]</f>
        <v>#N/A</v>
      </c>
      <c r="S3762" t="e">
        <f>IF(AND(TableOMP[[#This Row],[total_time]]&gt;=TableOMP[[#This Row],[Low]], TableOMP[[#This Row],[total_time]]&lt;=TableOMP[[#This Row],[High]]),1,0)</f>
        <v>#N/A</v>
      </c>
    </row>
    <row r="3763" spans="11:19" x14ac:dyDescent="0.25">
      <c r="K3763" t="str">
        <f t="shared" si="58"/>
        <v/>
      </c>
      <c r="N37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63" t="e">
        <f>VLOOKUP(TableOMP[[#This Row],[Label]],TableAvg[],2,FALSE)</f>
        <v>#N/A</v>
      </c>
      <c r="P3763" t="e">
        <f>VLOOKUP(TableOMP[[#This Row],[Label]],TableAvg[],3,FALSE)</f>
        <v>#N/A</v>
      </c>
      <c r="Q3763" t="e">
        <f>TableOMP[[#This Row],[Avg]]-$U$2*TableOMP[[#This Row],[StdDev]]</f>
        <v>#N/A</v>
      </c>
      <c r="R3763" t="e">
        <f>TableOMP[[#This Row],[Avg]]+$U$2*TableOMP[[#This Row],[StdDev]]</f>
        <v>#N/A</v>
      </c>
      <c r="S3763" t="e">
        <f>IF(AND(TableOMP[[#This Row],[total_time]]&gt;=TableOMP[[#This Row],[Low]], TableOMP[[#This Row],[total_time]]&lt;=TableOMP[[#This Row],[High]]),1,0)</f>
        <v>#N/A</v>
      </c>
    </row>
    <row r="3764" spans="11:19" x14ac:dyDescent="0.25">
      <c r="K3764" t="str">
        <f t="shared" si="58"/>
        <v/>
      </c>
      <c r="N37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64" t="e">
        <f>VLOOKUP(TableOMP[[#This Row],[Label]],TableAvg[],2,FALSE)</f>
        <v>#N/A</v>
      </c>
      <c r="P3764" t="e">
        <f>VLOOKUP(TableOMP[[#This Row],[Label]],TableAvg[],3,FALSE)</f>
        <v>#N/A</v>
      </c>
      <c r="Q3764" t="e">
        <f>TableOMP[[#This Row],[Avg]]-$U$2*TableOMP[[#This Row],[StdDev]]</f>
        <v>#N/A</v>
      </c>
      <c r="R3764" t="e">
        <f>TableOMP[[#This Row],[Avg]]+$U$2*TableOMP[[#This Row],[StdDev]]</f>
        <v>#N/A</v>
      </c>
      <c r="S3764" t="e">
        <f>IF(AND(TableOMP[[#This Row],[total_time]]&gt;=TableOMP[[#This Row],[Low]], TableOMP[[#This Row],[total_time]]&lt;=TableOMP[[#This Row],[High]]),1,0)</f>
        <v>#N/A</v>
      </c>
    </row>
    <row r="3765" spans="11:19" x14ac:dyDescent="0.25">
      <c r="K3765" t="str">
        <f t="shared" si="58"/>
        <v/>
      </c>
      <c r="N37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65" t="e">
        <f>VLOOKUP(TableOMP[[#This Row],[Label]],TableAvg[],2,FALSE)</f>
        <v>#N/A</v>
      </c>
      <c r="P3765" t="e">
        <f>VLOOKUP(TableOMP[[#This Row],[Label]],TableAvg[],3,FALSE)</f>
        <v>#N/A</v>
      </c>
      <c r="Q3765" t="e">
        <f>TableOMP[[#This Row],[Avg]]-$U$2*TableOMP[[#This Row],[StdDev]]</f>
        <v>#N/A</v>
      </c>
      <c r="R3765" t="e">
        <f>TableOMP[[#This Row],[Avg]]+$U$2*TableOMP[[#This Row],[StdDev]]</f>
        <v>#N/A</v>
      </c>
      <c r="S3765" t="e">
        <f>IF(AND(TableOMP[[#This Row],[total_time]]&gt;=TableOMP[[#This Row],[Low]], TableOMP[[#This Row],[total_time]]&lt;=TableOMP[[#This Row],[High]]),1,0)</f>
        <v>#N/A</v>
      </c>
    </row>
    <row r="3766" spans="11:19" x14ac:dyDescent="0.25">
      <c r="K3766" t="str">
        <f t="shared" si="58"/>
        <v/>
      </c>
      <c r="N37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66" t="e">
        <f>VLOOKUP(TableOMP[[#This Row],[Label]],TableAvg[],2,FALSE)</f>
        <v>#N/A</v>
      </c>
      <c r="P3766" t="e">
        <f>VLOOKUP(TableOMP[[#This Row],[Label]],TableAvg[],3,FALSE)</f>
        <v>#N/A</v>
      </c>
      <c r="Q3766" t="e">
        <f>TableOMP[[#This Row],[Avg]]-$U$2*TableOMP[[#This Row],[StdDev]]</f>
        <v>#N/A</v>
      </c>
      <c r="R3766" t="e">
        <f>TableOMP[[#This Row],[Avg]]+$U$2*TableOMP[[#This Row],[StdDev]]</f>
        <v>#N/A</v>
      </c>
      <c r="S3766" t="e">
        <f>IF(AND(TableOMP[[#This Row],[total_time]]&gt;=TableOMP[[#This Row],[Low]], TableOMP[[#This Row],[total_time]]&lt;=TableOMP[[#This Row],[High]]),1,0)</f>
        <v>#N/A</v>
      </c>
    </row>
    <row r="3767" spans="11:19" x14ac:dyDescent="0.25">
      <c r="K3767" t="str">
        <f t="shared" si="58"/>
        <v/>
      </c>
      <c r="N37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67" t="e">
        <f>VLOOKUP(TableOMP[[#This Row],[Label]],TableAvg[],2,FALSE)</f>
        <v>#N/A</v>
      </c>
      <c r="P3767" t="e">
        <f>VLOOKUP(TableOMP[[#This Row],[Label]],TableAvg[],3,FALSE)</f>
        <v>#N/A</v>
      </c>
      <c r="Q3767" t="e">
        <f>TableOMP[[#This Row],[Avg]]-$U$2*TableOMP[[#This Row],[StdDev]]</f>
        <v>#N/A</v>
      </c>
      <c r="R3767" t="e">
        <f>TableOMP[[#This Row],[Avg]]+$U$2*TableOMP[[#This Row],[StdDev]]</f>
        <v>#N/A</v>
      </c>
      <c r="S3767" t="e">
        <f>IF(AND(TableOMP[[#This Row],[total_time]]&gt;=TableOMP[[#This Row],[Low]], TableOMP[[#This Row],[total_time]]&lt;=TableOMP[[#This Row],[High]]),1,0)</f>
        <v>#N/A</v>
      </c>
    </row>
    <row r="3768" spans="11:19" x14ac:dyDescent="0.25">
      <c r="K3768" t="str">
        <f t="shared" si="58"/>
        <v/>
      </c>
      <c r="N37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68" t="e">
        <f>VLOOKUP(TableOMP[[#This Row],[Label]],TableAvg[],2,FALSE)</f>
        <v>#N/A</v>
      </c>
      <c r="P3768" t="e">
        <f>VLOOKUP(TableOMP[[#This Row],[Label]],TableAvg[],3,FALSE)</f>
        <v>#N/A</v>
      </c>
      <c r="Q3768" t="e">
        <f>TableOMP[[#This Row],[Avg]]-$U$2*TableOMP[[#This Row],[StdDev]]</f>
        <v>#N/A</v>
      </c>
      <c r="R3768" t="e">
        <f>TableOMP[[#This Row],[Avg]]+$U$2*TableOMP[[#This Row],[StdDev]]</f>
        <v>#N/A</v>
      </c>
      <c r="S3768" t="e">
        <f>IF(AND(TableOMP[[#This Row],[total_time]]&gt;=TableOMP[[#This Row],[Low]], TableOMP[[#This Row],[total_time]]&lt;=TableOMP[[#This Row],[High]]),1,0)</f>
        <v>#N/A</v>
      </c>
    </row>
    <row r="3769" spans="11:19" x14ac:dyDescent="0.25">
      <c r="K3769" t="str">
        <f t="shared" si="58"/>
        <v/>
      </c>
      <c r="N37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69" t="e">
        <f>VLOOKUP(TableOMP[[#This Row],[Label]],TableAvg[],2,FALSE)</f>
        <v>#N/A</v>
      </c>
      <c r="P3769" t="e">
        <f>VLOOKUP(TableOMP[[#This Row],[Label]],TableAvg[],3,FALSE)</f>
        <v>#N/A</v>
      </c>
      <c r="Q3769" t="e">
        <f>TableOMP[[#This Row],[Avg]]-$U$2*TableOMP[[#This Row],[StdDev]]</f>
        <v>#N/A</v>
      </c>
      <c r="R3769" t="e">
        <f>TableOMP[[#This Row],[Avg]]+$U$2*TableOMP[[#This Row],[StdDev]]</f>
        <v>#N/A</v>
      </c>
      <c r="S3769" t="e">
        <f>IF(AND(TableOMP[[#This Row],[total_time]]&gt;=TableOMP[[#This Row],[Low]], TableOMP[[#This Row],[total_time]]&lt;=TableOMP[[#This Row],[High]]),1,0)</f>
        <v>#N/A</v>
      </c>
    </row>
    <row r="3770" spans="11:19" x14ac:dyDescent="0.25">
      <c r="K3770" t="str">
        <f t="shared" si="58"/>
        <v/>
      </c>
      <c r="N37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70" t="e">
        <f>VLOOKUP(TableOMP[[#This Row],[Label]],TableAvg[],2,FALSE)</f>
        <v>#N/A</v>
      </c>
      <c r="P3770" t="e">
        <f>VLOOKUP(TableOMP[[#This Row],[Label]],TableAvg[],3,FALSE)</f>
        <v>#N/A</v>
      </c>
      <c r="Q3770" t="e">
        <f>TableOMP[[#This Row],[Avg]]-$U$2*TableOMP[[#This Row],[StdDev]]</f>
        <v>#N/A</v>
      </c>
      <c r="R3770" t="e">
        <f>TableOMP[[#This Row],[Avg]]+$U$2*TableOMP[[#This Row],[StdDev]]</f>
        <v>#N/A</v>
      </c>
      <c r="S3770" t="e">
        <f>IF(AND(TableOMP[[#This Row],[total_time]]&gt;=TableOMP[[#This Row],[Low]], TableOMP[[#This Row],[total_time]]&lt;=TableOMP[[#This Row],[High]]),1,0)</f>
        <v>#N/A</v>
      </c>
    </row>
    <row r="3771" spans="11:19" x14ac:dyDescent="0.25">
      <c r="K3771" t="str">
        <f t="shared" si="58"/>
        <v/>
      </c>
      <c r="N37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71" t="e">
        <f>VLOOKUP(TableOMP[[#This Row],[Label]],TableAvg[],2,FALSE)</f>
        <v>#N/A</v>
      </c>
      <c r="P3771" t="e">
        <f>VLOOKUP(TableOMP[[#This Row],[Label]],TableAvg[],3,FALSE)</f>
        <v>#N/A</v>
      </c>
      <c r="Q3771" t="e">
        <f>TableOMP[[#This Row],[Avg]]-$U$2*TableOMP[[#This Row],[StdDev]]</f>
        <v>#N/A</v>
      </c>
      <c r="R3771" t="e">
        <f>TableOMP[[#This Row],[Avg]]+$U$2*TableOMP[[#This Row],[StdDev]]</f>
        <v>#N/A</v>
      </c>
      <c r="S3771" t="e">
        <f>IF(AND(TableOMP[[#This Row],[total_time]]&gt;=TableOMP[[#This Row],[Low]], TableOMP[[#This Row],[total_time]]&lt;=TableOMP[[#This Row],[High]]),1,0)</f>
        <v>#N/A</v>
      </c>
    </row>
    <row r="3772" spans="11:19" x14ac:dyDescent="0.25">
      <c r="K3772" t="str">
        <f t="shared" si="58"/>
        <v/>
      </c>
      <c r="N37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72" t="e">
        <f>VLOOKUP(TableOMP[[#This Row],[Label]],TableAvg[],2,FALSE)</f>
        <v>#N/A</v>
      </c>
      <c r="P3772" t="e">
        <f>VLOOKUP(TableOMP[[#This Row],[Label]],TableAvg[],3,FALSE)</f>
        <v>#N/A</v>
      </c>
      <c r="Q3772" t="e">
        <f>TableOMP[[#This Row],[Avg]]-$U$2*TableOMP[[#This Row],[StdDev]]</f>
        <v>#N/A</v>
      </c>
      <c r="R3772" t="e">
        <f>TableOMP[[#This Row],[Avg]]+$U$2*TableOMP[[#This Row],[StdDev]]</f>
        <v>#N/A</v>
      </c>
      <c r="S3772" t="e">
        <f>IF(AND(TableOMP[[#This Row],[total_time]]&gt;=TableOMP[[#This Row],[Low]], TableOMP[[#This Row],[total_time]]&lt;=TableOMP[[#This Row],[High]]),1,0)</f>
        <v>#N/A</v>
      </c>
    </row>
    <row r="3773" spans="11:19" x14ac:dyDescent="0.25">
      <c r="K3773" t="str">
        <f t="shared" si="58"/>
        <v/>
      </c>
      <c r="N37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73" t="e">
        <f>VLOOKUP(TableOMP[[#This Row],[Label]],TableAvg[],2,FALSE)</f>
        <v>#N/A</v>
      </c>
      <c r="P3773" t="e">
        <f>VLOOKUP(TableOMP[[#This Row],[Label]],TableAvg[],3,FALSE)</f>
        <v>#N/A</v>
      </c>
      <c r="Q3773" t="e">
        <f>TableOMP[[#This Row],[Avg]]-$U$2*TableOMP[[#This Row],[StdDev]]</f>
        <v>#N/A</v>
      </c>
      <c r="R3773" t="e">
        <f>TableOMP[[#This Row],[Avg]]+$U$2*TableOMP[[#This Row],[StdDev]]</f>
        <v>#N/A</v>
      </c>
      <c r="S3773" t="e">
        <f>IF(AND(TableOMP[[#This Row],[total_time]]&gt;=TableOMP[[#This Row],[Low]], TableOMP[[#This Row],[total_time]]&lt;=TableOMP[[#This Row],[High]]),1,0)</f>
        <v>#N/A</v>
      </c>
    </row>
    <row r="3774" spans="11:19" x14ac:dyDescent="0.25">
      <c r="K3774" t="str">
        <f t="shared" si="58"/>
        <v/>
      </c>
      <c r="N37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74" t="e">
        <f>VLOOKUP(TableOMP[[#This Row],[Label]],TableAvg[],2,FALSE)</f>
        <v>#N/A</v>
      </c>
      <c r="P3774" t="e">
        <f>VLOOKUP(TableOMP[[#This Row],[Label]],TableAvg[],3,FALSE)</f>
        <v>#N/A</v>
      </c>
      <c r="Q3774" t="e">
        <f>TableOMP[[#This Row],[Avg]]-$U$2*TableOMP[[#This Row],[StdDev]]</f>
        <v>#N/A</v>
      </c>
      <c r="R3774" t="e">
        <f>TableOMP[[#This Row],[Avg]]+$U$2*TableOMP[[#This Row],[StdDev]]</f>
        <v>#N/A</v>
      </c>
      <c r="S3774" t="e">
        <f>IF(AND(TableOMP[[#This Row],[total_time]]&gt;=TableOMP[[#This Row],[Low]], TableOMP[[#This Row],[total_time]]&lt;=TableOMP[[#This Row],[High]]),1,0)</f>
        <v>#N/A</v>
      </c>
    </row>
    <row r="3775" spans="11:19" x14ac:dyDescent="0.25">
      <c r="K3775" t="str">
        <f t="shared" si="58"/>
        <v/>
      </c>
      <c r="N37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75" t="e">
        <f>VLOOKUP(TableOMP[[#This Row],[Label]],TableAvg[],2,FALSE)</f>
        <v>#N/A</v>
      </c>
      <c r="P3775" t="e">
        <f>VLOOKUP(TableOMP[[#This Row],[Label]],TableAvg[],3,FALSE)</f>
        <v>#N/A</v>
      </c>
      <c r="Q3775" t="e">
        <f>TableOMP[[#This Row],[Avg]]-$U$2*TableOMP[[#This Row],[StdDev]]</f>
        <v>#N/A</v>
      </c>
      <c r="R3775" t="e">
        <f>TableOMP[[#This Row],[Avg]]+$U$2*TableOMP[[#This Row],[StdDev]]</f>
        <v>#N/A</v>
      </c>
      <c r="S3775" t="e">
        <f>IF(AND(TableOMP[[#This Row],[total_time]]&gt;=TableOMP[[#This Row],[Low]], TableOMP[[#This Row],[total_time]]&lt;=TableOMP[[#This Row],[High]]),1,0)</f>
        <v>#N/A</v>
      </c>
    </row>
    <row r="3776" spans="11:19" x14ac:dyDescent="0.25">
      <c r="K3776" t="str">
        <f t="shared" si="58"/>
        <v/>
      </c>
      <c r="N37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76" t="e">
        <f>VLOOKUP(TableOMP[[#This Row],[Label]],TableAvg[],2,FALSE)</f>
        <v>#N/A</v>
      </c>
      <c r="P3776" t="e">
        <f>VLOOKUP(TableOMP[[#This Row],[Label]],TableAvg[],3,FALSE)</f>
        <v>#N/A</v>
      </c>
      <c r="Q3776" t="e">
        <f>TableOMP[[#This Row],[Avg]]-$U$2*TableOMP[[#This Row],[StdDev]]</f>
        <v>#N/A</v>
      </c>
      <c r="R3776" t="e">
        <f>TableOMP[[#This Row],[Avg]]+$U$2*TableOMP[[#This Row],[StdDev]]</f>
        <v>#N/A</v>
      </c>
      <c r="S3776" t="e">
        <f>IF(AND(TableOMP[[#This Row],[total_time]]&gt;=TableOMP[[#This Row],[Low]], TableOMP[[#This Row],[total_time]]&lt;=TableOMP[[#This Row],[High]]),1,0)</f>
        <v>#N/A</v>
      </c>
    </row>
    <row r="3777" spans="11:19" x14ac:dyDescent="0.25">
      <c r="K3777" t="str">
        <f t="shared" si="58"/>
        <v/>
      </c>
      <c r="N37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77" t="e">
        <f>VLOOKUP(TableOMP[[#This Row],[Label]],TableAvg[],2,FALSE)</f>
        <v>#N/A</v>
      </c>
      <c r="P3777" t="e">
        <f>VLOOKUP(TableOMP[[#This Row],[Label]],TableAvg[],3,FALSE)</f>
        <v>#N/A</v>
      </c>
      <c r="Q3777" t="e">
        <f>TableOMP[[#This Row],[Avg]]-$U$2*TableOMP[[#This Row],[StdDev]]</f>
        <v>#N/A</v>
      </c>
      <c r="R3777" t="e">
        <f>TableOMP[[#This Row],[Avg]]+$U$2*TableOMP[[#This Row],[StdDev]]</f>
        <v>#N/A</v>
      </c>
      <c r="S3777" t="e">
        <f>IF(AND(TableOMP[[#This Row],[total_time]]&gt;=TableOMP[[#This Row],[Low]], TableOMP[[#This Row],[total_time]]&lt;=TableOMP[[#This Row],[High]]),1,0)</f>
        <v>#N/A</v>
      </c>
    </row>
    <row r="3778" spans="11:19" x14ac:dyDescent="0.25">
      <c r="K3778" t="str">
        <f t="shared" si="58"/>
        <v/>
      </c>
      <c r="N37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78" t="e">
        <f>VLOOKUP(TableOMP[[#This Row],[Label]],TableAvg[],2,FALSE)</f>
        <v>#N/A</v>
      </c>
      <c r="P3778" t="e">
        <f>VLOOKUP(TableOMP[[#This Row],[Label]],TableAvg[],3,FALSE)</f>
        <v>#N/A</v>
      </c>
      <c r="Q3778" t="e">
        <f>TableOMP[[#This Row],[Avg]]-$U$2*TableOMP[[#This Row],[StdDev]]</f>
        <v>#N/A</v>
      </c>
      <c r="R3778" t="e">
        <f>TableOMP[[#This Row],[Avg]]+$U$2*TableOMP[[#This Row],[StdDev]]</f>
        <v>#N/A</v>
      </c>
      <c r="S3778" t="e">
        <f>IF(AND(TableOMP[[#This Row],[total_time]]&gt;=TableOMP[[#This Row],[Low]], TableOMP[[#This Row],[total_time]]&lt;=TableOMP[[#This Row],[High]]),1,0)</f>
        <v>#N/A</v>
      </c>
    </row>
    <row r="3779" spans="11:19" x14ac:dyDescent="0.25">
      <c r="K3779" t="str">
        <f t="shared" ref="K3779:K3842" si="59">MID(M3779,22,1)</f>
        <v/>
      </c>
      <c r="N37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79" t="e">
        <f>VLOOKUP(TableOMP[[#This Row],[Label]],TableAvg[],2,FALSE)</f>
        <v>#N/A</v>
      </c>
      <c r="P3779" t="e">
        <f>VLOOKUP(TableOMP[[#This Row],[Label]],TableAvg[],3,FALSE)</f>
        <v>#N/A</v>
      </c>
      <c r="Q3779" t="e">
        <f>TableOMP[[#This Row],[Avg]]-$U$2*TableOMP[[#This Row],[StdDev]]</f>
        <v>#N/A</v>
      </c>
      <c r="R3779" t="e">
        <f>TableOMP[[#This Row],[Avg]]+$U$2*TableOMP[[#This Row],[StdDev]]</f>
        <v>#N/A</v>
      </c>
      <c r="S3779" t="e">
        <f>IF(AND(TableOMP[[#This Row],[total_time]]&gt;=TableOMP[[#This Row],[Low]], TableOMP[[#This Row],[total_time]]&lt;=TableOMP[[#This Row],[High]]),1,0)</f>
        <v>#N/A</v>
      </c>
    </row>
    <row r="3780" spans="11:19" x14ac:dyDescent="0.25">
      <c r="K3780" t="str">
        <f t="shared" si="59"/>
        <v/>
      </c>
      <c r="N37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80" t="e">
        <f>VLOOKUP(TableOMP[[#This Row],[Label]],TableAvg[],2,FALSE)</f>
        <v>#N/A</v>
      </c>
      <c r="P3780" t="e">
        <f>VLOOKUP(TableOMP[[#This Row],[Label]],TableAvg[],3,FALSE)</f>
        <v>#N/A</v>
      </c>
      <c r="Q3780" t="e">
        <f>TableOMP[[#This Row],[Avg]]-$U$2*TableOMP[[#This Row],[StdDev]]</f>
        <v>#N/A</v>
      </c>
      <c r="R3780" t="e">
        <f>TableOMP[[#This Row],[Avg]]+$U$2*TableOMP[[#This Row],[StdDev]]</f>
        <v>#N/A</v>
      </c>
      <c r="S3780" t="e">
        <f>IF(AND(TableOMP[[#This Row],[total_time]]&gt;=TableOMP[[#This Row],[Low]], TableOMP[[#This Row],[total_time]]&lt;=TableOMP[[#This Row],[High]]),1,0)</f>
        <v>#N/A</v>
      </c>
    </row>
    <row r="3781" spans="11:19" x14ac:dyDescent="0.25">
      <c r="K3781" t="str">
        <f t="shared" si="59"/>
        <v/>
      </c>
      <c r="N37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81" t="e">
        <f>VLOOKUP(TableOMP[[#This Row],[Label]],TableAvg[],2,FALSE)</f>
        <v>#N/A</v>
      </c>
      <c r="P3781" t="e">
        <f>VLOOKUP(TableOMP[[#This Row],[Label]],TableAvg[],3,FALSE)</f>
        <v>#N/A</v>
      </c>
      <c r="Q3781" t="e">
        <f>TableOMP[[#This Row],[Avg]]-$U$2*TableOMP[[#This Row],[StdDev]]</f>
        <v>#N/A</v>
      </c>
      <c r="R3781" t="e">
        <f>TableOMP[[#This Row],[Avg]]+$U$2*TableOMP[[#This Row],[StdDev]]</f>
        <v>#N/A</v>
      </c>
      <c r="S3781" t="e">
        <f>IF(AND(TableOMP[[#This Row],[total_time]]&gt;=TableOMP[[#This Row],[Low]], TableOMP[[#This Row],[total_time]]&lt;=TableOMP[[#This Row],[High]]),1,0)</f>
        <v>#N/A</v>
      </c>
    </row>
    <row r="3782" spans="11:19" x14ac:dyDescent="0.25">
      <c r="K3782" t="str">
        <f t="shared" si="59"/>
        <v/>
      </c>
      <c r="N37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82" t="e">
        <f>VLOOKUP(TableOMP[[#This Row],[Label]],TableAvg[],2,FALSE)</f>
        <v>#N/A</v>
      </c>
      <c r="P3782" t="e">
        <f>VLOOKUP(TableOMP[[#This Row],[Label]],TableAvg[],3,FALSE)</f>
        <v>#N/A</v>
      </c>
      <c r="Q3782" t="e">
        <f>TableOMP[[#This Row],[Avg]]-$U$2*TableOMP[[#This Row],[StdDev]]</f>
        <v>#N/A</v>
      </c>
      <c r="R3782" t="e">
        <f>TableOMP[[#This Row],[Avg]]+$U$2*TableOMP[[#This Row],[StdDev]]</f>
        <v>#N/A</v>
      </c>
      <c r="S3782" t="e">
        <f>IF(AND(TableOMP[[#This Row],[total_time]]&gt;=TableOMP[[#This Row],[Low]], TableOMP[[#This Row],[total_time]]&lt;=TableOMP[[#This Row],[High]]),1,0)</f>
        <v>#N/A</v>
      </c>
    </row>
    <row r="3783" spans="11:19" x14ac:dyDescent="0.25">
      <c r="K3783" t="str">
        <f t="shared" si="59"/>
        <v/>
      </c>
      <c r="N37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83" t="e">
        <f>VLOOKUP(TableOMP[[#This Row],[Label]],TableAvg[],2,FALSE)</f>
        <v>#N/A</v>
      </c>
      <c r="P3783" t="e">
        <f>VLOOKUP(TableOMP[[#This Row],[Label]],TableAvg[],3,FALSE)</f>
        <v>#N/A</v>
      </c>
      <c r="Q3783" t="e">
        <f>TableOMP[[#This Row],[Avg]]-$U$2*TableOMP[[#This Row],[StdDev]]</f>
        <v>#N/A</v>
      </c>
      <c r="R3783" t="e">
        <f>TableOMP[[#This Row],[Avg]]+$U$2*TableOMP[[#This Row],[StdDev]]</f>
        <v>#N/A</v>
      </c>
      <c r="S3783" t="e">
        <f>IF(AND(TableOMP[[#This Row],[total_time]]&gt;=TableOMP[[#This Row],[Low]], TableOMP[[#This Row],[total_time]]&lt;=TableOMP[[#This Row],[High]]),1,0)</f>
        <v>#N/A</v>
      </c>
    </row>
    <row r="3784" spans="11:19" x14ac:dyDescent="0.25">
      <c r="K3784" t="str">
        <f t="shared" si="59"/>
        <v/>
      </c>
      <c r="N37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84" t="e">
        <f>VLOOKUP(TableOMP[[#This Row],[Label]],TableAvg[],2,FALSE)</f>
        <v>#N/A</v>
      </c>
      <c r="P3784" t="e">
        <f>VLOOKUP(TableOMP[[#This Row],[Label]],TableAvg[],3,FALSE)</f>
        <v>#N/A</v>
      </c>
      <c r="Q3784" t="e">
        <f>TableOMP[[#This Row],[Avg]]-$U$2*TableOMP[[#This Row],[StdDev]]</f>
        <v>#N/A</v>
      </c>
      <c r="R3784" t="e">
        <f>TableOMP[[#This Row],[Avg]]+$U$2*TableOMP[[#This Row],[StdDev]]</f>
        <v>#N/A</v>
      </c>
      <c r="S3784" t="e">
        <f>IF(AND(TableOMP[[#This Row],[total_time]]&gt;=TableOMP[[#This Row],[Low]], TableOMP[[#This Row],[total_time]]&lt;=TableOMP[[#This Row],[High]]),1,0)</f>
        <v>#N/A</v>
      </c>
    </row>
    <row r="3785" spans="11:19" x14ac:dyDescent="0.25">
      <c r="K3785" t="str">
        <f t="shared" si="59"/>
        <v/>
      </c>
      <c r="N37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85" t="e">
        <f>VLOOKUP(TableOMP[[#This Row],[Label]],TableAvg[],2,FALSE)</f>
        <v>#N/A</v>
      </c>
      <c r="P3785" t="e">
        <f>VLOOKUP(TableOMP[[#This Row],[Label]],TableAvg[],3,FALSE)</f>
        <v>#N/A</v>
      </c>
      <c r="Q3785" t="e">
        <f>TableOMP[[#This Row],[Avg]]-$U$2*TableOMP[[#This Row],[StdDev]]</f>
        <v>#N/A</v>
      </c>
      <c r="R3785" t="e">
        <f>TableOMP[[#This Row],[Avg]]+$U$2*TableOMP[[#This Row],[StdDev]]</f>
        <v>#N/A</v>
      </c>
      <c r="S3785" t="e">
        <f>IF(AND(TableOMP[[#This Row],[total_time]]&gt;=TableOMP[[#This Row],[Low]], TableOMP[[#This Row],[total_time]]&lt;=TableOMP[[#This Row],[High]]),1,0)</f>
        <v>#N/A</v>
      </c>
    </row>
    <row r="3786" spans="11:19" x14ac:dyDescent="0.25">
      <c r="K3786" t="str">
        <f t="shared" si="59"/>
        <v/>
      </c>
      <c r="N37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86" t="e">
        <f>VLOOKUP(TableOMP[[#This Row],[Label]],TableAvg[],2,FALSE)</f>
        <v>#N/A</v>
      </c>
      <c r="P3786" t="e">
        <f>VLOOKUP(TableOMP[[#This Row],[Label]],TableAvg[],3,FALSE)</f>
        <v>#N/A</v>
      </c>
      <c r="Q3786" t="e">
        <f>TableOMP[[#This Row],[Avg]]-$U$2*TableOMP[[#This Row],[StdDev]]</f>
        <v>#N/A</v>
      </c>
      <c r="R3786" t="e">
        <f>TableOMP[[#This Row],[Avg]]+$U$2*TableOMP[[#This Row],[StdDev]]</f>
        <v>#N/A</v>
      </c>
      <c r="S3786" t="e">
        <f>IF(AND(TableOMP[[#This Row],[total_time]]&gt;=TableOMP[[#This Row],[Low]], TableOMP[[#This Row],[total_time]]&lt;=TableOMP[[#This Row],[High]]),1,0)</f>
        <v>#N/A</v>
      </c>
    </row>
    <row r="3787" spans="11:19" x14ac:dyDescent="0.25">
      <c r="K3787" t="str">
        <f t="shared" si="59"/>
        <v/>
      </c>
      <c r="N37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87" t="e">
        <f>VLOOKUP(TableOMP[[#This Row],[Label]],TableAvg[],2,FALSE)</f>
        <v>#N/A</v>
      </c>
      <c r="P3787" t="e">
        <f>VLOOKUP(TableOMP[[#This Row],[Label]],TableAvg[],3,FALSE)</f>
        <v>#N/A</v>
      </c>
      <c r="Q3787" t="e">
        <f>TableOMP[[#This Row],[Avg]]-$U$2*TableOMP[[#This Row],[StdDev]]</f>
        <v>#N/A</v>
      </c>
      <c r="R3787" t="e">
        <f>TableOMP[[#This Row],[Avg]]+$U$2*TableOMP[[#This Row],[StdDev]]</f>
        <v>#N/A</v>
      </c>
      <c r="S3787" t="e">
        <f>IF(AND(TableOMP[[#This Row],[total_time]]&gt;=TableOMP[[#This Row],[Low]], TableOMP[[#This Row],[total_time]]&lt;=TableOMP[[#This Row],[High]]),1,0)</f>
        <v>#N/A</v>
      </c>
    </row>
    <row r="3788" spans="11:19" x14ac:dyDescent="0.25">
      <c r="K3788" t="str">
        <f t="shared" si="59"/>
        <v/>
      </c>
      <c r="N37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88" t="e">
        <f>VLOOKUP(TableOMP[[#This Row],[Label]],TableAvg[],2,FALSE)</f>
        <v>#N/A</v>
      </c>
      <c r="P3788" t="e">
        <f>VLOOKUP(TableOMP[[#This Row],[Label]],TableAvg[],3,FALSE)</f>
        <v>#N/A</v>
      </c>
      <c r="Q3788" t="e">
        <f>TableOMP[[#This Row],[Avg]]-$U$2*TableOMP[[#This Row],[StdDev]]</f>
        <v>#N/A</v>
      </c>
      <c r="R3788" t="e">
        <f>TableOMP[[#This Row],[Avg]]+$U$2*TableOMP[[#This Row],[StdDev]]</f>
        <v>#N/A</v>
      </c>
      <c r="S3788" t="e">
        <f>IF(AND(TableOMP[[#This Row],[total_time]]&gt;=TableOMP[[#This Row],[Low]], TableOMP[[#This Row],[total_time]]&lt;=TableOMP[[#This Row],[High]]),1,0)</f>
        <v>#N/A</v>
      </c>
    </row>
    <row r="3789" spans="11:19" x14ac:dyDescent="0.25">
      <c r="K3789" t="str">
        <f t="shared" si="59"/>
        <v/>
      </c>
      <c r="N37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89" t="e">
        <f>VLOOKUP(TableOMP[[#This Row],[Label]],TableAvg[],2,FALSE)</f>
        <v>#N/A</v>
      </c>
      <c r="P3789" t="e">
        <f>VLOOKUP(TableOMP[[#This Row],[Label]],TableAvg[],3,FALSE)</f>
        <v>#N/A</v>
      </c>
      <c r="Q3789" t="e">
        <f>TableOMP[[#This Row],[Avg]]-$U$2*TableOMP[[#This Row],[StdDev]]</f>
        <v>#N/A</v>
      </c>
      <c r="R3789" t="e">
        <f>TableOMP[[#This Row],[Avg]]+$U$2*TableOMP[[#This Row],[StdDev]]</f>
        <v>#N/A</v>
      </c>
      <c r="S3789" t="e">
        <f>IF(AND(TableOMP[[#This Row],[total_time]]&gt;=TableOMP[[#This Row],[Low]], TableOMP[[#This Row],[total_time]]&lt;=TableOMP[[#This Row],[High]]),1,0)</f>
        <v>#N/A</v>
      </c>
    </row>
    <row r="3790" spans="11:19" x14ac:dyDescent="0.25">
      <c r="K3790" t="str">
        <f t="shared" si="59"/>
        <v/>
      </c>
      <c r="N37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90" t="e">
        <f>VLOOKUP(TableOMP[[#This Row],[Label]],TableAvg[],2,FALSE)</f>
        <v>#N/A</v>
      </c>
      <c r="P3790" t="e">
        <f>VLOOKUP(TableOMP[[#This Row],[Label]],TableAvg[],3,FALSE)</f>
        <v>#N/A</v>
      </c>
      <c r="Q3790" t="e">
        <f>TableOMP[[#This Row],[Avg]]-$U$2*TableOMP[[#This Row],[StdDev]]</f>
        <v>#N/A</v>
      </c>
      <c r="R3790" t="e">
        <f>TableOMP[[#This Row],[Avg]]+$U$2*TableOMP[[#This Row],[StdDev]]</f>
        <v>#N/A</v>
      </c>
      <c r="S3790" t="e">
        <f>IF(AND(TableOMP[[#This Row],[total_time]]&gt;=TableOMP[[#This Row],[Low]], TableOMP[[#This Row],[total_time]]&lt;=TableOMP[[#This Row],[High]]),1,0)</f>
        <v>#N/A</v>
      </c>
    </row>
    <row r="3791" spans="11:19" x14ac:dyDescent="0.25">
      <c r="K3791" t="str">
        <f t="shared" si="59"/>
        <v/>
      </c>
      <c r="N37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91" t="e">
        <f>VLOOKUP(TableOMP[[#This Row],[Label]],TableAvg[],2,FALSE)</f>
        <v>#N/A</v>
      </c>
      <c r="P3791" t="e">
        <f>VLOOKUP(TableOMP[[#This Row],[Label]],TableAvg[],3,FALSE)</f>
        <v>#N/A</v>
      </c>
      <c r="Q3791" t="e">
        <f>TableOMP[[#This Row],[Avg]]-$U$2*TableOMP[[#This Row],[StdDev]]</f>
        <v>#N/A</v>
      </c>
      <c r="R3791" t="e">
        <f>TableOMP[[#This Row],[Avg]]+$U$2*TableOMP[[#This Row],[StdDev]]</f>
        <v>#N/A</v>
      </c>
      <c r="S3791" t="e">
        <f>IF(AND(TableOMP[[#This Row],[total_time]]&gt;=TableOMP[[#This Row],[Low]], TableOMP[[#This Row],[total_time]]&lt;=TableOMP[[#This Row],[High]]),1,0)</f>
        <v>#N/A</v>
      </c>
    </row>
    <row r="3792" spans="11:19" x14ac:dyDescent="0.25">
      <c r="K3792" t="str">
        <f t="shared" si="59"/>
        <v/>
      </c>
      <c r="N37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92" t="e">
        <f>VLOOKUP(TableOMP[[#This Row],[Label]],TableAvg[],2,FALSE)</f>
        <v>#N/A</v>
      </c>
      <c r="P3792" t="e">
        <f>VLOOKUP(TableOMP[[#This Row],[Label]],TableAvg[],3,FALSE)</f>
        <v>#N/A</v>
      </c>
      <c r="Q3792" t="e">
        <f>TableOMP[[#This Row],[Avg]]-$U$2*TableOMP[[#This Row],[StdDev]]</f>
        <v>#N/A</v>
      </c>
      <c r="R3792" t="e">
        <f>TableOMP[[#This Row],[Avg]]+$U$2*TableOMP[[#This Row],[StdDev]]</f>
        <v>#N/A</v>
      </c>
      <c r="S3792" t="e">
        <f>IF(AND(TableOMP[[#This Row],[total_time]]&gt;=TableOMP[[#This Row],[Low]], TableOMP[[#This Row],[total_time]]&lt;=TableOMP[[#This Row],[High]]),1,0)</f>
        <v>#N/A</v>
      </c>
    </row>
    <row r="3793" spans="11:19" x14ac:dyDescent="0.25">
      <c r="K3793" t="str">
        <f t="shared" si="59"/>
        <v/>
      </c>
      <c r="N37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93" t="e">
        <f>VLOOKUP(TableOMP[[#This Row],[Label]],TableAvg[],2,FALSE)</f>
        <v>#N/A</v>
      </c>
      <c r="P3793" t="e">
        <f>VLOOKUP(TableOMP[[#This Row],[Label]],TableAvg[],3,FALSE)</f>
        <v>#N/A</v>
      </c>
      <c r="Q3793" t="e">
        <f>TableOMP[[#This Row],[Avg]]-$U$2*TableOMP[[#This Row],[StdDev]]</f>
        <v>#N/A</v>
      </c>
      <c r="R3793" t="e">
        <f>TableOMP[[#This Row],[Avg]]+$U$2*TableOMP[[#This Row],[StdDev]]</f>
        <v>#N/A</v>
      </c>
      <c r="S3793" t="e">
        <f>IF(AND(TableOMP[[#This Row],[total_time]]&gt;=TableOMP[[#This Row],[Low]], TableOMP[[#This Row],[total_time]]&lt;=TableOMP[[#This Row],[High]]),1,0)</f>
        <v>#N/A</v>
      </c>
    </row>
    <row r="3794" spans="11:19" x14ac:dyDescent="0.25">
      <c r="K3794" t="str">
        <f t="shared" si="59"/>
        <v/>
      </c>
      <c r="N37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94" t="e">
        <f>VLOOKUP(TableOMP[[#This Row],[Label]],TableAvg[],2,FALSE)</f>
        <v>#N/A</v>
      </c>
      <c r="P3794" t="e">
        <f>VLOOKUP(TableOMP[[#This Row],[Label]],TableAvg[],3,FALSE)</f>
        <v>#N/A</v>
      </c>
      <c r="Q3794" t="e">
        <f>TableOMP[[#This Row],[Avg]]-$U$2*TableOMP[[#This Row],[StdDev]]</f>
        <v>#N/A</v>
      </c>
      <c r="R3794" t="e">
        <f>TableOMP[[#This Row],[Avg]]+$U$2*TableOMP[[#This Row],[StdDev]]</f>
        <v>#N/A</v>
      </c>
      <c r="S3794" t="e">
        <f>IF(AND(TableOMP[[#This Row],[total_time]]&gt;=TableOMP[[#This Row],[Low]], TableOMP[[#This Row],[total_time]]&lt;=TableOMP[[#This Row],[High]]),1,0)</f>
        <v>#N/A</v>
      </c>
    </row>
    <row r="3795" spans="11:19" x14ac:dyDescent="0.25">
      <c r="K3795" t="str">
        <f t="shared" si="59"/>
        <v/>
      </c>
      <c r="N37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95" t="e">
        <f>VLOOKUP(TableOMP[[#This Row],[Label]],TableAvg[],2,FALSE)</f>
        <v>#N/A</v>
      </c>
      <c r="P3795" t="e">
        <f>VLOOKUP(TableOMP[[#This Row],[Label]],TableAvg[],3,FALSE)</f>
        <v>#N/A</v>
      </c>
      <c r="Q3795" t="e">
        <f>TableOMP[[#This Row],[Avg]]-$U$2*TableOMP[[#This Row],[StdDev]]</f>
        <v>#N/A</v>
      </c>
      <c r="R3795" t="e">
        <f>TableOMP[[#This Row],[Avg]]+$U$2*TableOMP[[#This Row],[StdDev]]</f>
        <v>#N/A</v>
      </c>
      <c r="S3795" t="e">
        <f>IF(AND(TableOMP[[#This Row],[total_time]]&gt;=TableOMP[[#This Row],[Low]], TableOMP[[#This Row],[total_time]]&lt;=TableOMP[[#This Row],[High]]),1,0)</f>
        <v>#N/A</v>
      </c>
    </row>
    <row r="3796" spans="11:19" x14ac:dyDescent="0.25">
      <c r="K3796" t="str">
        <f t="shared" si="59"/>
        <v/>
      </c>
      <c r="N37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96" t="e">
        <f>VLOOKUP(TableOMP[[#This Row],[Label]],TableAvg[],2,FALSE)</f>
        <v>#N/A</v>
      </c>
      <c r="P3796" t="e">
        <f>VLOOKUP(TableOMP[[#This Row],[Label]],TableAvg[],3,FALSE)</f>
        <v>#N/A</v>
      </c>
      <c r="Q3796" t="e">
        <f>TableOMP[[#This Row],[Avg]]-$U$2*TableOMP[[#This Row],[StdDev]]</f>
        <v>#N/A</v>
      </c>
      <c r="R3796" t="e">
        <f>TableOMP[[#This Row],[Avg]]+$U$2*TableOMP[[#This Row],[StdDev]]</f>
        <v>#N/A</v>
      </c>
      <c r="S3796" t="e">
        <f>IF(AND(TableOMP[[#This Row],[total_time]]&gt;=TableOMP[[#This Row],[Low]], TableOMP[[#This Row],[total_time]]&lt;=TableOMP[[#This Row],[High]]),1,0)</f>
        <v>#N/A</v>
      </c>
    </row>
    <row r="3797" spans="11:19" x14ac:dyDescent="0.25">
      <c r="K3797" t="str">
        <f t="shared" si="59"/>
        <v/>
      </c>
      <c r="N37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97" t="e">
        <f>VLOOKUP(TableOMP[[#This Row],[Label]],TableAvg[],2,FALSE)</f>
        <v>#N/A</v>
      </c>
      <c r="P3797" t="e">
        <f>VLOOKUP(TableOMP[[#This Row],[Label]],TableAvg[],3,FALSE)</f>
        <v>#N/A</v>
      </c>
      <c r="Q3797" t="e">
        <f>TableOMP[[#This Row],[Avg]]-$U$2*TableOMP[[#This Row],[StdDev]]</f>
        <v>#N/A</v>
      </c>
      <c r="R3797" t="e">
        <f>TableOMP[[#This Row],[Avg]]+$U$2*TableOMP[[#This Row],[StdDev]]</f>
        <v>#N/A</v>
      </c>
      <c r="S3797" t="e">
        <f>IF(AND(TableOMP[[#This Row],[total_time]]&gt;=TableOMP[[#This Row],[Low]], TableOMP[[#This Row],[total_time]]&lt;=TableOMP[[#This Row],[High]]),1,0)</f>
        <v>#N/A</v>
      </c>
    </row>
    <row r="3798" spans="11:19" x14ac:dyDescent="0.25">
      <c r="K3798" t="str">
        <f t="shared" si="59"/>
        <v/>
      </c>
      <c r="N37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98" t="e">
        <f>VLOOKUP(TableOMP[[#This Row],[Label]],TableAvg[],2,FALSE)</f>
        <v>#N/A</v>
      </c>
      <c r="P3798" t="e">
        <f>VLOOKUP(TableOMP[[#This Row],[Label]],TableAvg[],3,FALSE)</f>
        <v>#N/A</v>
      </c>
      <c r="Q3798" t="e">
        <f>TableOMP[[#This Row],[Avg]]-$U$2*TableOMP[[#This Row],[StdDev]]</f>
        <v>#N/A</v>
      </c>
      <c r="R3798" t="e">
        <f>TableOMP[[#This Row],[Avg]]+$U$2*TableOMP[[#This Row],[StdDev]]</f>
        <v>#N/A</v>
      </c>
      <c r="S3798" t="e">
        <f>IF(AND(TableOMP[[#This Row],[total_time]]&gt;=TableOMP[[#This Row],[Low]], TableOMP[[#This Row],[total_time]]&lt;=TableOMP[[#This Row],[High]]),1,0)</f>
        <v>#N/A</v>
      </c>
    </row>
    <row r="3799" spans="11:19" x14ac:dyDescent="0.25">
      <c r="K3799" t="str">
        <f t="shared" si="59"/>
        <v/>
      </c>
      <c r="N37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799" t="e">
        <f>VLOOKUP(TableOMP[[#This Row],[Label]],TableAvg[],2,FALSE)</f>
        <v>#N/A</v>
      </c>
      <c r="P3799" t="e">
        <f>VLOOKUP(TableOMP[[#This Row],[Label]],TableAvg[],3,FALSE)</f>
        <v>#N/A</v>
      </c>
      <c r="Q3799" t="e">
        <f>TableOMP[[#This Row],[Avg]]-$U$2*TableOMP[[#This Row],[StdDev]]</f>
        <v>#N/A</v>
      </c>
      <c r="R3799" t="e">
        <f>TableOMP[[#This Row],[Avg]]+$U$2*TableOMP[[#This Row],[StdDev]]</f>
        <v>#N/A</v>
      </c>
      <c r="S3799" t="e">
        <f>IF(AND(TableOMP[[#This Row],[total_time]]&gt;=TableOMP[[#This Row],[Low]], TableOMP[[#This Row],[total_time]]&lt;=TableOMP[[#This Row],[High]]),1,0)</f>
        <v>#N/A</v>
      </c>
    </row>
    <row r="3800" spans="11:19" x14ac:dyDescent="0.25">
      <c r="K3800" t="str">
        <f t="shared" si="59"/>
        <v/>
      </c>
      <c r="N38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00" t="e">
        <f>VLOOKUP(TableOMP[[#This Row],[Label]],TableAvg[],2,FALSE)</f>
        <v>#N/A</v>
      </c>
      <c r="P3800" t="e">
        <f>VLOOKUP(TableOMP[[#This Row],[Label]],TableAvg[],3,FALSE)</f>
        <v>#N/A</v>
      </c>
      <c r="Q3800" t="e">
        <f>TableOMP[[#This Row],[Avg]]-$U$2*TableOMP[[#This Row],[StdDev]]</f>
        <v>#N/A</v>
      </c>
      <c r="R3800" t="e">
        <f>TableOMP[[#This Row],[Avg]]+$U$2*TableOMP[[#This Row],[StdDev]]</f>
        <v>#N/A</v>
      </c>
      <c r="S3800" t="e">
        <f>IF(AND(TableOMP[[#This Row],[total_time]]&gt;=TableOMP[[#This Row],[Low]], TableOMP[[#This Row],[total_time]]&lt;=TableOMP[[#This Row],[High]]),1,0)</f>
        <v>#N/A</v>
      </c>
    </row>
    <row r="3801" spans="11:19" x14ac:dyDescent="0.25">
      <c r="K3801" t="str">
        <f t="shared" si="59"/>
        <v/>
      </c>
      <c r="N38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01" t="e">
        <f>VLOOKUP(TableOMP[[#This Row],[Label]],TableAvg[],2,FALSE)</f>
        <v>#N/A</v>
      </c>
      <c r="P3801" t="e">
        <f>VLOOKUP(TableOMP[[#This Row],[Label]],TableAvg[],3,FALSE)</f>
        <v>#N/A</v>
      </c>
      <c r="Q3801" t="e">
        <f>TableOMP[[#This Row],[Avg]]-$U$2*TableOMP[[#This Row],[StdDev]]</f>
        <v>#N/A</v>
      </c>
      <c r="R3801" t="e">
        <f>TableOMP[[#This Row],[Avg]]+$U$2*TableOMP[[#This Row],[StdDev]]</f>
        <v>#N/A</v>
      </c>
      <c r="S3801" t="e">
        <f>IF(AND(TableOMP[[#This Row],[total_time]]&gt;=TableOMP[[#This Row],[Low]], TableOMP[[#This Row],[total_time]]&lt;=TableOMP[[#This Row],[High]]),1,0)</f>
        <v>#N/A</v>
      </c>
    </row>
    <row r="3802" spans="11:19" x14ac:dyDescent="0.25">
      <c r="K3802" t="str">
        <f t="shared" si="59"/>
        <v/>
      </c>
      <c r="N38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02" t="e">
        <f>VLOOKUP(TableOMP[[#This Row],[Label]],TableAvg[],2,FALSE)</f>
        <v>#N/A</v>
      </c>
      <c r="P3802" t="e">
        <f>VLOOKUP(TableOMP[[#This Row],[Label]],TableAvg[],3,FALSE)</f>
        <v>#N/A</v>
      </c>
      <c r="Q3802" t="e">
        <f>TableOMP[[#This Row],[Avg]]-$U$2*TableOMP[[#This Row],[StdDev]]</f>
        <v>#N/A</v>
      </c>
      <c r="R3802" t="e">
        <f>TableOMP[[#This Row],[Avg]]+$U$2*TableOMP[[#This Row],[StdDev]]</f>
        <v>#N/A</v>
      </c>
      <c r="S3802" t="e">
        <f>IF(AND(TableOMP[[#This Row],[total_time]]&gt;=TableOMP[[#This Row],[Low]], TableOMP[[#This Row],[total_time]]&lt;=TableOMP[[#This Row],[High]]),1,0)</f>
        <v>#N/A</v>
      </c>
    </row>
    <row r="3803" spans="11:19" x14ac:dyDescent="0.25">
      <c r="K3803" t="str">
        <f t="shared" si="59"/>
        <v/>
      </c>
      <c r="N38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03" t="e">
        <f>VLOOKUP(TableOMP[[#This Row],[Label]],TableAvg[],2,FALSE)</f>
        <v>#N/A</v>
      </c>
      <c r="P3803" t="e">
        <f>VLOOKUP(TableOMP[[#This Row],[Label]],TableAvg[],3,FALSE)</f>
        <v>#N/A</v>
      </c>
      <c r="Q3803" t="e">
        <f>TableOMP[[#This Row],[Avg]]-$U$2*TableOMP[[#This Row],[StdDev]]</f>
        <v>#N/A</v>
      </c>
      <c r="R3803" t="e">
        <f>TableOMP[[#This Row],[Avg]]+$U$2*TableOMP[[#This Row],[StdDev]]</f>
        <v>#N/A</v>
      </c>
      <c r="S3803" t="e">
        <f>IF(AND(TableOMP[[#This Row],[total_time]]&gt;=TableOMP[[#This Row],[Low]], TableOMP[[#This Row],[total_time]]&lt;=TableOMP[[#This Row],[High]]),1,0)</f>
        <v>#N/A</v>
      </c>
    </row>
    <row r="3804" spans="11:19" x14ac:dyDescent="0.25">
      <c r="K3804" t="str">
        <f t="shared" si="59"/>
        <v/>
      </c>
      <c r="N38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04" t="e">
        <f>VLOOKUP(TableOMP[[#This Row],[Label]],TableAvg[],2,FALSE)</f>
        <v>#N/A</v>
      </c>
      <c r="P3804" t="e">
        <f>VLOOKUP(TableOMP[[#This Row],[Label]],TableAvg[],3,FALSE)</f>
        <v>#N/A</v>
      </c>
      <c r="Q3804" t="e">
        <f>TableOMP[[#This Row],[Avg]]-$U$2*TableOMP[[#This Row],[StdDev]]</f>
        <v>#N/A</v>
      </c>
      <c r="R3804" t="e">
        <f>TableOMP[[#This Row],[Avg]]+$U$2*TableOMP[[#This Row],[StdDev]]</f>
        <v>#N/A</v>
      </c>
      <c r="S3804" t="e">
        <f>IF(AND(TableOMP[[#This Row],[total_time]]&gt;=TableOMP[[#This Row],[Low]], TableOMP[[#This Row],[total_time]]&lt;=TableOMP[[#This Row],[High]]),1,0)</f>
        <v>#N/A</v>
      </c>
    </row>
    <row r="3805" spans="11:19" x14ac:dyDescent="0.25">
      <c r="K3805" t="str">
        <f t="shared" si="59"/>
        <v/>
      </c>
      <c r="N38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05" t="e">
        <f>VLOOKUP(TableOMP[[#This Row],[Label]],TableAvg[],2,FALSE)</f>
        <v>#N/A</v>
      </c>
      <c r="P3805" t="e">
        <f>VLOOKUP(TableOMP[[#This Row],[Label]],TableAvg[],3,FALSE)</f>
        <v>#N/A</v>
      </c>
      <c r="Q3805" t="e">
        <f>TableOMP[[#This Row],[Avg]]-$U$2*TableOMP[[#This Row],[StdDev]]</f>
        <v>#N/A</v>
      </c>
      <c r="R3805" t="e">
        <f>TableOMP[[#This Row],[Avg]]+$U$2*TableOMP[[#This Row],[StdDev]]</f>
        <v>#N/A</v>
      </c>
      <c r="S3805" t="e">
        <f>IF(AND(TableOMP[[#This Row],[total_time]]&gt;=TableOMP[[#This Row],[Low]], TableOMP[[#This Row],[total_time]]&lt;=TableOMP[[#This Row],[High]]),1,0)</f>
        <v>#N/A</v>
      </c>
    </row>
    <row r="3806" spans="11:19" x14ac:dyDescent="0.25">
      <c r="K3806" t="str">
        <f t="shared" si="59"/>
        <v/>
      </c>
      <c r="N38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06" t="e">
        <f>VLOOKUP(TableOMP[[#This Row],[Label]],TableAvg[],2,FALSE)</f>
        <v>#N/A</v>
      </c>
      <c r="P3806" t="e">
        <f>VLOOKUP(TableOMP[[#This Row],[Label]],TableAvg[],3,FALSE)</f>
        <v>#N/A</v>
      </c>
      <c r="Q3806" t="e">
        <f>TableOMP[[#This Row],[Avg]]-$U$2*TableOMP[[#This Row],[StdDev]]</f>
        <v>#N/A</v>
      </c>
      <c r="R3806" t="e">
        <f>TableOMP[[#This Row],[Avg]]+$U$2*TableOMP[[#This Row],[StdDev]]</f>
        <v>#N/A</v>
      </c>
      <c r="S3806" t="e">
        <f>IF(AND(TableOMP[[#This Row],[total_time]]&gt;=TableOMP[[#This Row],[Low]], TableOMP[[#This Row],[total_time]]&lt;=TableOMP[[#This Row],[High]]),1,0)</f>
        <v>#N/A</v>
      </c>
    </row>
    <row r="3807" spans="11:19" x14ac:dyDescent="0.25">
      <c r="K3807" t="str">
        <f t="shared" si="59"/>
        <v/>
      </c>
      <c r="N38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07" t="e">
        <f>VLOOKUP(TableOMP[[#This Row],[Label]],TableAvg[],2,FALSE)</f>
        <v>#N/A</v>
      </c>
      <c r="P3807" t="e">
        <f>VLOOKUP(TableOMP[[#This Row],[Label]],TableAvg[],3,FALSE)</f>
        <v>#N/A</v>
      </c>
      <c r="Q3807" t="e">
        <f>TableOMP[[#This Row],[Avg]]-$U$2*TableOMP[[#This Row],[StdDev]]</f>
        <v>#N/A</v>
      </c>
      <c r="R3807" t="e">
        <f>TableOMP[[#This Row],[Avg]]+$U$2*TableOMP[[#This Row],[StdDev]]</f>
        <v>#N/A</v>
      </c>
      <c r="S3807" t="e">
        <f>IF(AND(TableOMP[[#This Row],[total_time]]&gt;=TableOMP[[#This Row],[Low]], TableOMP[[#This Row],[total_time]]&lt;=TableOMP[[#This Row],[High]]),1,0)</f>
        <v>#N/A</v>
      </c>
    </row>
    <row r="3808" spans="11:19" x14ac:dyDescent="0.25">
      <c r="K3808" t="str">
        <f t="shared" si="59"/>
        <v/>
      </c>
      <c r="N38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08" t="e">
        <f>VLOOKUP(TableOMP[[#This Row],[Label]],TableAvg[],2,FALSE)</f>
        <v>#N/A</v>
      </c>
      <c r="P3808" t="e">
        <f>VLOOKUP(TableOMP[[#This Row],[Label]],TableAvg[],3,FALSE)</f>
        <v>#N/A</v>
      </c>
      <c r="Q3808" t="e">
        <f>TableOMP[[#This Row],[Avg]]-$U$2*TableOMP[[#This Row],[StdDev]]</f>
        <v>#N/A</v>
      </c>
      <c r="R3808" t="e">
        <f>TableOMP[[#This Row],[Avg]]+$U$2*TableOMP[[#This Row],[StdDev]]</f>
        <v>#N/A</v>
      </c>
      <c r="S3808" t="e">
        <f>IF(AND(TableOMP[[#This Row],[total_time]]&gt;=TableOMP[[#This Row],[Low]], TableOMP[[#This Row],[total_time]]&lt;=TableOMP[[#This Row],[High]]),1,0)</f>
        <v>#N/A</v>
      </c>
    </row>
    <row r="3809" spans="11:19" x14ac:dyDescent="0.25">
      <c r="K3809" t="str">
        <f t="shared" si="59"/>
        <v/>
      </c>
      <c r="N38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09" t="e">
        <f>VLOOKUP(TableOMP[[#This Row],[Label]],TableAvg[],2,FALSE)</f>
        <v>#N/A</v>
      </c>
      <c r="P3809" t="e">
        <f>VLOOKUP(TableOMP[[#This Row],[Label]],TableAvg[],3,FALSE)</f>
        <v>#N/A</v>
      </c>
      <c r="Q3809" t="e">
        <f>TableOMP[[#This Row],[Avg]]-$U$2*TableOMP[[#This Row],[StdDev]]</f>
        <v>#N/A</v>
      </c>
      <c r="R3809" t="e">
        <f>TableOMP[[#This Row],[Avg]]+$U$2*TableOMP[[#This Row],[StdDev]]</f>
        <v>#N/A</v>
      </c>
      <c r="S3809" t="e">
        <f>IF(AND(TableOMP[[#This Row],[total_time]]&gt;=TableOMP[[#This Row],[Low]], TableOMP[[#This Row],[total_time]]&lt;=TableOMP[[#This Row],[High]]),1,0)</f>
        <v>#N/A</v>
      </c>
    </row>
    <row r="3810" spans="11:19" x14ac:dyDescent="0.25">
      <c r="K3810" t="str">
        <f t="shared" si="59"/>
        <v/>
      </c>
      <c r="N38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10" t="e">
        <f>VLOOKUP(TableOMP[[#This Row],[Label]],TableAvg[],2,FALSE)</f>
        <v>#N/A</v>
      </c>
      <c r="P3810" t="e">
        <f>VLOOKUP(TableOMP[[#This Row],[Label]],TableAvg[],3,FALSE)</f>
        <v>#N/A</v>
      </c>
      <c r="Q3810" t="e">
        <f>TableOMP[[#This Row],[Avg]]-$U$2*TableOMP[[#This Row],[StdDev]]</f>
        <v>#N/A</v>
      </c>
      <c r="R3810" t="e">
        <f>TableOMP[[#This Row],[Avg]]+$U$2*TableOMP[[#This Row],[StdDev]]</f>
        <v>#N/A</v>
      </c>
      <c r="S3810" t="e">
        <f>IF(AND(TableOMP[[#This Row],[total_time]]&gt;=TableOMP[[#This Row],[Low]], TableOMP[[#This Row],[total_time]]&lt;=TableOMP[[#This Row],[High]]),1,0)</f>
        <v>#N/A</v>
      </c>
    </row>
    <row r="3811" spans="11:19" x14ac:dyDescent="0.25">
      <c r="K3811" t="str">
        <f t="shared" si="59"/>
        <v/>
      </c>
      <c r="N38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11" t="e">
        <f>VLOOKUP(TableOMP[[#This Row],[Label]],TableAvg[],2,FALSE)</f>
        <v>#N/A</v>
      </c>
      <c r="P3811" t="e">
        <f>VLOOKUP(TableOMP[[#This Row],[Label]],TableAvg[],3,FALSE)</f>
        <v>#N/A</v>
      </c>
      <c r="Q3811" t="e">
        <f>TableOMP[[#This Row],[Avg]]-$U$2*TableOMP[[#This Row],[StdDev]]</f>
        <v>#N/A</v>
      </c>
      <c r="R3811" t="e">
        <f>TableOMP[[#This Row],[Avg]]+$U$2*TableOMP[[#This Row],[StdDev]]</f>
        <v>#N/A</v>
      </c>
      <c r="S3811" t="e">
        <f>IF(AND(TableOMP[[#This Row],[total_time]]&gt;=TableOMP[[#This Row],[Low]], TableOMP[[#This Row],[total_time]]&lt;=TableOMP[[#This Row],[High]]),1,0)</f>
        <v>#N/A</v>
      </c>
    </row>
    <row r="3812" spans="11:19" x14ac:dyDescent="0.25">
      <c r="K3812" t="str">
        <f t="shared" si="59"/>
        <v/>
      </c>
      <c r="N38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12" t="e">
        <f>VLOOKUP(TableOMP[[#This Row],[Label]],TableAvg[],2,FALSE)</f>
        <v>#N/A</v>
      </c>
      <c r="P3812" t="e">
        <f>VLOOKUP(TableOMP[[#This Row],[Label]],TableAvg[],3,FALSE)</f>
        <v>#N/A</v>
      </c>
      <c r="Q3812" t="e">
        <f>TableOMP[[#This Row],[Avg]]-$U$2*TableOMP[[#This Row],[StdDev]]</f>
        <v>#N/A</v>
      </c>
      <c r="R3812" t="e">
        <f>TableOMP[[#This Row],[Avg]]+$U$2*TableOMP[[#This Row],[StdDev]]</f>
        <v>#N/A</v>
      </c>
      <c r="S3812" t="e">
        <f>IF(AND(TableOMP[[#This Row],[total_time]]&gt;=TableOMP[[#This Row],[Low]], TableOMP[[#This Row],[total_time]]&lt;=TableOMP[[#This Row],[High]]),1,0)</f>
        <v>#N/A</v>
      </c>
    </row>
    <row r="3813" spans="11:19" x14ac:dyDescent="0.25">
      <c r="K3813" t="str">
        <f t="shared" si="59"/>
        <v/>
      </c>
      <c r="N38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13" t="e">
        <f>VLOOKUP(TableOMP[[#This Row],[Label]],TableAvg[],2,FALSE)</f>
        <v>#N/A</v>
      </c>
      <c r="P3813" t="e">
        <f>VLOOKUP(TableOMP[[#This Row],[Label]],TableAvg[],3,FALSE)</f>
        <v>#N/A</v>
      </c>
      <c r="Q3813" t="e">
        <f>TableOMP[[#This Row],[Avg]]-$U$2*TableOMP[[#This Row],[StdDev]]</f>
        <v>#N/A</v>
      </c>
      <c r="R3813" t="e">
        <f>TableOMP[[#This Row],[Avg]]+$U$2*TableOMP[[#This Row],[StdDev]]</f>
        <v>#N/A</v>
      </c>
      <c r="S3813" t="e">
        <f>IF(AND(TableOMP[[#This Row],[total_time]]&gt;=TableOMP[[#This Row],[Low]], TableOMP[[#This Row],[total_time]]&lt;=TableOMP[[#This Row],[High]]),1,0)</f>
        <v>#N/A</v>
      </c>
    </row>
    <row r="3814" spans="11:19" x14ac:dyDescent="0.25">
      <c r="K3814" t="str">
        <f t="shared" si="59"/>
        <v/>
      </c>
      <c r="N38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14" t="e">
        <f>VLOOKUP(TableOMP[[#This Row],[Label]],TableAvg[],2,FALSE)</f>
        <v>#N/A</v>
      </c>
      <c r="P3814" t="e">
        <f>VLOOKUP(TableOMP[[#This Row],[Label]],TableAvg[],3,FALSE)</f>
        <v>#N/A</v>
      </c>
      <c r="Q3814" t="e">
        <f>TableOMP[[#This Row],[Avg]]-$U$2*TableOMP[[#This Row],[StdDev]]</f>
        <v>#N/A</v>
      </c>
      <c r="R3814" t="e">
        <f>TableOMP[[#This Row],[Avg]]+$U$2*TableOMP[[#This Row],[StdDev]]</f>
        <v>#N/A</v>
      </c>
      <c r="S3814" t="e">
        <f>IF(AND(TableOMP[[#This Row],[total_time]]&gt;=TableOMP[[#This Row],[Low]], TableOMP[[#This Row],[total_time]]&lt;=TableOMP[[#This Row],[High]]),1,0)</f>
        <v>#N/A</v>
      </c>
    </row>
    <row r="3815" spans="11:19" x14ac:dyDescent="0.25">
      <c r="K3815" t="str">
        <f t="shared" si="59"/>
        <v/>
      </c>
      <c r="N38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15" t="e">
        <f>VLOOKUP(TableOMP[[#This Row],[Label]],TableAvg[],2,FALSE)</f>
        <v>#N/A</v>
      </c>
      <c r="P3815" t="e">
        <f>VLOOKUP(TableOMP[[#This Row],[Label]],TableAvg[],3,FALSE)</f>
        <v>#N/A</v>
      </c>
      <c r="Q3815" t="e">
        <f>TableOMP[[#This Row],[Avg]]-$U$2*TableOMP[[#This Row],[StdDev]]</f>
        <v>#N/A</v>
      </c>
      <c r="R3815" t="e">
        <f>TableOMP[[#This Row],[Avg]]+$U$2*TableOMP[[#This Row],[StdDev]]</f>
        <v>#N/A</v>
      </c>
      <c r="S3815" t="e">
        <f>IF(AND(TableOMP[[#This Row],[total_time]]&gt;=TableOMP[[#This Row],[Low]], TableOMP[[#This Row],[total_time]]&lt;=TableOMP[[#This Row],[High]]),1,0)</f>
        <v>#N/A</v>
      </c>
    </row>
    <row r="3816" spans="11:19" x14ac:dyDescent="0.25">
      <c r="K3816" t="str">
        <f t="shared" si="59"/>
        <v/>
      </c>
      <c r="N38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16" t="e">
        <f>VLOOKUP(TableOMP[[#This Row],[Label]],TableAvg[],2,FALSE)</f>
        <v>#N/A</v>
      </c>
      <c r="P3816" t="e">
        <f>VLOOKUP(TableOMP[[#This Row],[Label]],TableAvg[],3,FALSE)</f>
        <v>#N/A</v>
      </c>
      <c r="Q3816" t="e">
        <f>TableOMP[[#This Row],[Avg]]-$U$2*TableOMP[[#This Row],[StdDev]]</f>
        <v>#N/A</v>
      </c>
      <c r="R3816" t="e">
        <f>TableOMP[[#This Row],[Avg]]+$U$2*TableOMP[[#This Row],[StdDev]]</f>
        <v>#N/A</v>
      </c>
      <c r="S3816" t="e">
        <f>IF(AND(TableOMP[[#This Row],[total_time]]&gt;=TableOMP[[#This Row],[Low]], TableOMP[[#This Row],[total_time]]&lt;=TableOMP[[#This Row],[High]]),1,0)</f>
        <v>#N/A</v>
      </c>
    </row>
    <row r="3817" spans="11:19" x14ac:dyDescent="0.25">
      <c r="K3817" t="str">
        <f t="shared" si="59"/>
        <v/>
      </c>
      <c r="N38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17" t="e">
        <f>VLOOKUP(TableOMP[[#This Row],[Label]],TableAvg[],2,FALSE)</f>
        <v>#N/A</v>
      </c>
      <c r="P3817" t="e">
        <f>VLOOKUP(TableOMP[[#This Row],[Label]],TableAvg[],3,FALSE)</f>
        <v>#N/A</v>
      </c>
      <c r="Q3817" t="e">
        <f>TableOMP[[#This Row],[Avg]]-$U$2*TableOMP[[#This Row],[StdDev]]</f>
        <v>#N/A</v>
      </c>
      <c r="R3817" t="e">
        <f>TableOMP[[#This Row],[Avg]]+$U$2*TableOMP[[#This Row],[StdDev]]</f>
        <v>#N/A</v>
      </c>
      <c r="S3817" t="e">
        <f>IF(AND(TableOMP[[#This Row],[total_time]]&gt;=TableOMP[[#This Row],[Low]], TableOMP[[#This Row],[total_time]]&lt;=TableOMP[[#This Row],[High]]),1,0)</f>
        <v>#N/A</v>
      </c>
    </row>
    <row r="3818" spans="11:19" x14ac:dyDescent="0.25">
      <c r="K3818" t="str">
        <f t="shared" si="59"/>
        <v/>
      </c>
      <c r="N38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18" t="e">
        <f>VLOOKUP(TableOMP[[#This Row],[Label]],TableAvg[],2,FALSE)</f>
        <v>#N/A</v>
      </c>
      <c r="P3818" t="e">
        <f>VLOOKUP(TableOMP[[#This Row],[Label]],TableAvg[],3,FALSE)</f>
        <v>#N/A</v>
      </c>
      <c r="Q3818" t="e">
        <f>TableOMP[[#This Row],[Avg]]-$U$2*TableOMP[[#This Row],[StdDev]]</f>
        <v>#N/A</v>
      </c>
      <c r="R3818" t="e">
        <f>TableOMP[[#This Row],[Avg]]+$U$2*TableOMP[[#This Row],[StdDev]]</f>
        <v>#N/A</v>
      </c>
      <c r="S3818" t="e">
        <f>IF(AND(TableOMP[[#This Row],[total_time]]&gt;=TableOMP[[#This Row],[Low]], TableOMP[[#This Row],[total_time]]&lt;=TableOMP[[#This Row],[High]]),1,0)</f>
        <v>#N/A</v>
      </c>
    </row>
    <row r="3819" spans="11:19" x14ac:dyDescent="0.25">
      <c r="K3819" t="str">
        <f t="shared" si="59"/>
        <v/>
      </c>
      <c r="N38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19" t="e">
        <f>VLOOKUP(TableOMP[[#This Row],[Label]],TableAvg[],2,FALSE)</f>
        <v>#N/A</v>
      </c>
      <c r="P3819" t="e">
        <f>VLOOKUP(TableOMP[[#This Row],[Label]],TableAvg[],3,FALSE)</f>
        <v>#N/A</v>
      </c>
      <c r="Q3819" t="e">
        <f>TableOMP[[#This Row],[Avg]]-$U$2*TableOMP[[#This Row],[StdDev]]</f>
        <v>#N/A</v>
      </c>
      <c r="R3819" t="e">
        <f>TableOMP[[#This Row],[Avg]]+$U$2*TableOMP[[#This Row],[StdDev]]</f>
        <v>#N/A</v>
      </c>
      <c r="S3819" t="e">
        <f>IF(AND(TableOMP[[#This Row],[total_time]]&gt;=TableOMP[[#This Row],[Low]], TableOMP[[#This Row],[total_time]]&lt;=TableOMP[[#This Row],[High]]),1,0)</f>
        <v>#N/A</v>
      </c>
    </row>
    <row r="3820" spans="11:19" x14ac:dyDescent="0.25">
      <c r="K3820" t="str">
        <f t="shared" si="59"/>
        <v/>
      </c>
      <c r="N38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20" t="e">
        <f>VLOOKUP(TableOMP[[#This Row],[Label]],TableAvg[],2,FALSE)</f>
        <v>#N/A</v>
      </c>
      <c r="P3820" t="e">
        <f>VLOOKUP(TableOMP[[#This Row],[Label]],TableAvg[],3,FALSE)</f>
        <v>#N/A</v>
      </c>
      <c r="Q3820" t="e">
        <f>TableOMP[[#This Row],[Avg]]-$U$2*TableOMP[[#This Row],[StdDev]]</f>
        <v>#N/A</v>
      </c>
      <c r="R3820" t="e">
        <f>TableOMP[[#This Row],[Avg]]+$U$2*TableOMP[[#This Row],[StdDev]]</f>
        <v>#N/A</v>
      </c>
      <c r="S3820" t="e">
        <f>IF(AND(TableOMP[[#This Row],[total_time]]&gt;=TableOMP[[#This Row],[Low]], TableOMP[[#This Row],[total_time]]&lt;=TableOMP[[#This Row],[High]]),1,0)</f>
        <v>#N/A</v>
      </c>
    </row>
    <row r="3821" spans="11:19" x14ac:dyDescent="0.25">
      <c r="K3821" t="str">
        <f t="shared" si="59"/>
        <v/>
      </c>
      <c r="N38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21" t="e">
        <f>VLOOKUP(TableOMP[[#This Row],[Label]],TableAvg[],2,FALSE)</f>
        <v>#N/A</v>
      </c>
      <c r="P3821" t="e">
        <f>VLOOKUP(TableOMP[[#This Row],[Label]],TableAvg[],3,FALSE)</f>
        <v>#N/A</v>
      </c>
      <c r="Q3821" t="e">
        <f>TableOMP[[#This Row],[Avg]]-$U$2*TableOMP[[#This Row],[StdDev]]</f>
        <v>#N/A</v>
      </c>
      <c r="R3821" t="e">
        <f>TableOMP[[#This Row],[Avg]]+$U$2*TableOMP[[#This Row],[StdDev]]</f>
        <v>#N/A</v>
      </c>
      <c r="S3821" t="e">
        <f>IF(AND(TableOMP[[#This Row],[total_time]]&gt;=TableOMP[[#This Row],[Low]], TableOMP[[#This Row],[total_time]]&lt;=TableOMP[[#This Row],[High]]),1,0)</f>
        <v>#N/A</v>
      </c>
    </row>
    <row r="3822" spans="11:19" x14ac:dyDescent="0.25">
      <c r="K3822" t="str">
        <f t="shared" si="59"/>
        <v/>
      </c>
      <c r="N38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22" t="e">
        <f>VLOOKUP(TableOMP[[#This Row],[Label]],TableAvg[],2,FALSE)</f>
        <v>#N/A</v>
      </c>
      <c r="P3822" t="e">
        <f>VLOOKUP(TableOMP[[#This Row],[Label]],TableAvg[],3,FALSE)</f>
        <v>#N/A</v>
      </c>
      <c r="Q3822" t="e">
        <f>TableOMP[[#This Row],[Avg]]-$U$2*TableOMP[[#This Row],[StdDev]]</f>
        <v>#N/A</v>
      </c>
      <c r="R3822" t="e">
        <f>TableOMP[[#This Row],[Avg]]+$U$2*TableOMP[[#This Row],[StdDev]]</f>
        <v>#N/A</v>
      </c>
      <c r="S3822" t="e">
        <f>IF(AND(TableOMP[[#This Row],[total_time]]&gt;=TableOMP[[#This Row],[Low]], TableOMP[[#This Row],[total_time]]&lt;=TableOMP[[#This Row],[High]]),1,0)</f>
        <v>#N/A</v>
      </c>
    </row>
    <row r="3823" spans="11:19" x14ac:dyDescent="0.25">
      <c r="K3823" t="str">
        <f t="shared" si="59"/>
        <v/>
      </c>
      <c r="N38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23" t="e">
        <f>VLOOKUP(TableOMP[[#This Row],[Label]],TableAvg[],2,FALSE)</f>
        <v>#N/A</v>
      </c>
      <c r="P3823" t="e">
        <f>VLOOKUP(TableOMP[[#This Row],[Label]],TableAvg[],3,FALSE)</f>
        <v>#N/A</v>
      </c>
      <c r="Q3823" t="e">
        <f>TableOMP[[#This Row],[Avg]]-$U$2*TableOMP[[#This Row],[StdDev]]</f>
        <v>#N/A</v>
      </c>
      <c r="R3823" t="e">
        <f>TableOMP[[#This Row],[Avg]]+$U$2*TableOMP[[#This Row],[StdDev]]</f>
        <v>#N/A</v>
      </c>
      <c r="S3823" t="e">
        <f>IF(AND(TableOMP[[#This Row],[total_time]]&gt;=TableOMP[[#This Row],[Low]], TableOMP[[#This Row],[total_time]]&lt;=TableOMP[[#This Row],[High]]),1,0)</f>
        <v>#N/A</v>
      </c>
    </row>
    <row r="3824" spans="11:19" x14ac:dyDescent="0.25">
      <c r="K3824" t="str">
        <f t="shared" si="59"/>
        <v/>
      </c>
      <c r="N38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24" t="e">
        <f>VLOOKUP(TableOMP[[#This Row],[Label]],TableAvg[],2,FALSE)</f>
        <v>#N/A</v>
      </c>
      <c r="P3824" t="e">
        <f>VLOOKUP(TableOMP[[#This Row],[Label]],TableAvg[],3,FALSE)</f>
        <v>#N/A</v>
      </c>
      <c r="Q3824" t="e">
        <f>TableOMP[[#This Row],[Avg]]-$U$2*TableOMP[[#This Row],[StdDev]]</f>
        <v>#N/A</v>
      </c>
      <c r="R3824" t="e">
        <f>TableOMP[[#This Row],[Avg]]+$U$2*TableOMP[[#This Row],[StdDev]]</f>
        <v>#N/A</v>
      </c>
      <c r="S3824" t="e">
        <f>IF(AND(TableOMP[[#This Row],[total_time]]&gt;=TableOMP[[#This Row],[Low]], TableOMP[[#This Row],[total_time]]&lt;=TableOMP[[#This Row],[High]]),1,0)</f>
        <v>#N/A</v>
      </c>
    </row>
    <row r="3825" spans="11:19" x14ac:dyDescent="0.25">
      <c r="K3825" t="str">
        <f t="shared" si="59"/>
        <v/>
      </c>
      <c r="N38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25" t="e">
        <f>VLOOKUP(TableOMP[[#This Row],[Label]],TableAvg[],2,FALSE)</f>
        <v>#N/A</v>
      </c>
      <c r="P3825" t="e">
        <f>VLOOKUP(TableOMP[[#This Row],[Label]],TableAvg[],3,FALSE)</f>
        <v>#N/A</v>
      </c>
      <c r="Q3825" t="e">
        <f>TableOMP[[#This Row],[Avg]]-$U$2*TableOMP[[#This Row],[StdDev]]</f>
        <v>#N/A</v>
      </c>
      <c r="R3825" t="e">
        <f>TableOMP[[#This Row],[Avg]]+$U$2*TableOMP[[#This Row],[StdDev]]</f>
        <v>#N/A</v>
      </c>
      <c r="S3825" t="e">
        <f>IF(AND(TableOMP[[#This Row],[total_time]]&gt;=TableOMP[[#This Row],[Low]], TableOMP[[#This Row],[total_time]]&lt;=TableOMP[[#This Row],[High]]),1,0)</f>
        <v>#N/A</v>
      </c>
    </row>
    <row r="3826" spans="11:19" x14ac:dyDescent="0.25">
      <c r="K3826" t="str">
        <f t="shared" si="59"/>
        <v/>
      </c>
      <c r="N38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26" t="e">
        <f>VLOOKUP(TableOMP[[#This Row],[Label]],TableAvg[],2,FALSE)</f>
        <v>#N/A</v>
      </c>
      <c r="P3826" t="e">
        <f>VLOOKUP(TableOMP[[#This Row],[Label]],TableAvg[],3,FALSE)</f>
        <v>#N/A</v>
      </c>
      <c r="Q3826" t="e">
        <f>TableOMP[[#This Row],[Avg]]-$U$2*TableOMP[[#This Row],[StdDev]]</f>
        <v>#N/A</v>
      </c>
      <c r="R3826" t="e">
        <f>TableOMP[[#This Row],[Avg]]+$U$2*TableOMP[[#This Row],[StdDev]]</f>
        <v>#N/A</v>
      </c>
      <c r="S3826" t="e">
        <f>IF(AND(TableOMP[[#This Row],[total_time]]&gt;=TableOMP[[#This Row],[Low]], TableOMP[[#This Row],[total_time]]&lt;=TableOMP[[#This Row],[High]]),1,0)</f>
        <v>#N/A</v>
      </c>
    </row>
    <row r="3827" spans="11:19" x14ac:dyDescent="0.25">
      <c r="K3827" t="str">
        <f t="shared" si="59"/>
        <v/>
      </c>
      <c r="N38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27" t="e">
        <f>VLOOKUP(TableOMP[[#This Row],[Label]],TableAvg[],2,FALSE)</f>
        <v>#N/A</v>
      </c>
      <c r="P3827" t="e">
        <f>VLOOKUP(TableOMP[[#This Row],[Label]],TableAvg[],3,FALSE)</f>
        <v>#N/A</v>
      </c>
      <c r="Q3827" t="e">
        <f>TableOMP[[#This Row],[Avg]]-$U$2*TableOMP[[#This Row],[StdDev]]</f>
        <v>#N/A</v>
      </c>
      <c r="R3827" t="e">
        <f>TableOMP[[#This Row],[Avg]]+$U$2*TableOMP[[#This Row],[StdDev]]</f>
        <v>#N/A</v>
      </c>
      <c r="S3827" t="e">
        <f>IF(AND(TableOMP[[#This Row],[total_time]]&gt;=TableOMP[[#This Row],[Low]], TableOMP[[#This Row],[total_time]]&lt;=TableOMP[[#This Row],[High]]),1,0)</f>
        <v>#N/A</v>
      </c>
    </row>
    <row r="3828" spans="11:19" x14ac:dyDescent="0.25">
      <c r="K3828" t="str">
        <f t="shared" si="59"/>
        <v/>
      </c>
      <c r="N38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28" t="e">
        <f>VLOOKUP(TableOMP[[#This Row],[Label]],TableAvg[],2,FALSE)</f>
        <v>#N/A</v>
      </c>
      <c r="P3828" t="e">
        <f>VLOOKUP(TableOMP[[#This Row],[Label]],TableAvg[],3,FALSE)</f>
        <v>#N/A</v>
      </c>
      <c r="Q3828" t="e">
        <f>TableOMP[[#This Row],[Avg]]-$U$2*TableOMP[[#This Row],[StdDev]]</f>
        <v>#N/A</v>
      </c>
      <c r="R3828" t="e">
        <f>TableOMP[[#This Row],[Avg]]+$U$2*TableOMP[[#This Row],[StdDev]]</f>
        <v>#N/A</v>
      </c>
      <c r="S3828" t="e">
        <f>IF(AND(TableOMP[[#This Row],[total_time]]&gt;=TableOMP[[#This Row],[Low]], TableOMP[[#This Row],[total_time]]&lt;=TableOMP[[#This Row],[High]]),1,0)</f>
        <v>#N/A</v>
      </c>
    </row>
    <row r="3829" spans="11:19" x14ac:dyDescent="0.25">
      <c r="K3829" t="str">
        <f t="shared" si="59"/>
        <v/>
      </c>
      <c r="N38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29" t="e">
        <f>VLOOKUP(TableOMP[[#This Row],[Label]],TableAvg[],2,FALSE)</f>
        <v>#N/A</v>
      </c>
      <c r="P3829" t="e">
        <f>VLOOKUP(TableOMP[[#This Row],[Label]],TableAvg[],3,FALSE)</f>
        <v>#N/A</v>
      </c>
      <c r="Q3829" t="e">
        <f>TableOMP[[#This Row],[Avg]]-$U$2*TableOMP[[#This Row],[StdDev]]</f>
        <v>#N/A</v>
      </c>
      <c r="R3829" t="e">
        <f>TableOMP[[#This Row],[Avg]]+$U$2*TableOMP[[#This Row],[StdDev]]</f>
        <v>#N/A</v>
      </c>
      <c r="S3829" t="e">
        <f>IF(AND(TableOMP[[#This Row],[total_time]]&gt;=TableOMP[[#This Row],[Low]], TableOMP[[#This Row],[total_time]]&lt;=TableOMP[[#This Row],[High]]),1,0)</f>
        <v>#N/A</v>
      </c>
    </row>
    <row r="3830" spans="11:19" x14ac:dyDescent="0.25">
      <c r="K3830" t="str">
        <f t="shared" si="59"/>
        <v/>
      </c>
      <c r="N38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30" t="e">
        <f>VLOOKUP(TableOMP[[#This Row],[Label]],TableAvg[],2,FALSE)</f>
        <v>#N/A</v>
      </c>
      <c r="P3830" t="e">
        <f>VLOOKUP(TableOMP[[#This Row],[Label]],TableAvg[],3,FALSE)</f>
        <v>#N/A</v>
      </c>
      <c r="Q3830" t="e">
        <f>TableOMP[[#This Row],[Avg]]-$U$2*TableOMP[[#This Row],[StdDev]]</f>
        <v>#N/A</v>
      </c>
      <c r="R3830" t="e">
        <f>TableOMP[[#This Row],[Avg]]+$U$2*TableOMP[[#This Row],[StdDev]]</f>
        <v>#N/A</v>
      </c>
      <c r="S3830" t="e">
        <f>IF(AND(TableOMP[[#This Row],[total_time]]&gt;=TableOMP[[#This Row],[Low]], TableOMP[[#This Row],[total_time]]&lt;=TableOMP[[#This Row],[High]]),1,0)</f>
        <v>#N/A</v>
      </c>
    </row>
    <row r="3831" spans="11:19" x14ac:dyDescent="0.25">
      <c r="K3831" t="str">
        <f t="shared" si="59"/>
        <v/>
      </c>
      <c r="N38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31" t="e">
        <f>VLOOKUP(TableOMP[[#This Row],[Label]],TableAvg[],2,FALSE)</f>
        <v>#N/A</v>
      </c>
      <c r="P3831" t="e">
        <f>VLOOKUP(TableOMP[[#This Row],[Label]],TableAvg[],3,FALSE)</f>
        <v>#N/A</v>
      </c>
      <c r="Q3831" t="e">
        <f>TableOMP[[#This Row],[Avg]]-$U$2*TableOMP[[#This Row],[StdDev]]</f>
        <v>#N/A</v>
      </c>
      <c r="R3831" t="e">
        <f>TableOMP[[#This Row],[Avg]]+$U$2*TableOMP[[#This Row],[StdDev]]</f>
        <v>#N/A</v>
      </c>
      <c r="S3831" t="e">
        <f>IF(AND(TableOMP[[#This Row],[total_time]]&gt;=TableOMP[[#This Row],[Low]], TableOMP[[#This Row],[total_time]]&lt;=TableOMP[[#This Row],[High]]),1,0)</f>
        <v>#N/A</v>
      </c>
    </row>
    <row r="3832" spans="11:19" x14ac:dyDescent="0.25">
      <c r="K3832" t="str">
        <f t="shared" si="59"/>
        <v/>
      </c>
      <c r="N38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32" t="e">
        <f>VLOOKUP(TableOMP[[#This Row],[Label]],TableAvg[],2,FALSE)</f>
        <v>#N/A</v>
      </c>
      <c r="P3832" t="e">
        <f>VLOOKUP(TableOMP[[#This Row],[Label]],TableAvg[],3,FALSE)</f>
        <v>#N/A</v>
      </c>
      <c r="Q3832" t="e">
        <f>TableOMP[[#This Row],[Avg]]-$U$2*TableOMP[[#This Row],[StdDev]]</f>
        <v>#N/A</v>
      </c>
      <c r="R3832" t="e">
        <f>TableOMP[[#This Row],[Avg]]+$U$2*TableOMP[[#This Row],[StdDev]]</f>
        <v>#N/A</v>
      </c>
      <c r="S3832" t="e">
        <f>IF(AND(TableOMP[[#This Row],[total_time]]&gt;=TableOMP[[#This Row],[Low]], TableOMP[[#This Row],[total_time]]&lt;=TableOMP[[#This Row],[High]]),1,0)</f>
        <v>#N/A</v>
      </c>
    </row>
    <row r="3833" spans="11:19" x14ac:dyDescent="0.25">
      <c r="K3833" t="str">
        <f t="shared" si="59"/>
        <v/>
      </c>
      <c r="N38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33" t="e">
        <f>VLOOKUP(TableOMP[[#This Row],[Label]],TableAvg[],2,FALSE)</f>
        <v>#N/A</v>
      </c>
      <c r="P3833" t="e">
        <f>VLOOKUP(TableOMP[[#This Row],[Label]],TableAvg[],3,FALSE)</f>
        <v>#N/A</v>
      </c>
      <c r="Q3833" t="e">
        <f>TableOMP[[#This Row],[Avg]]-$U$2*TableOMP[[#This Row],[StdDev]]</f>
        <v>#N/A</v>
      </c>
      <c r="R3833" t="e">
        <f>TableOMP[[#This Row],[Avg]]+$U$2*TableOMP[[#This Row],[StdDev]]</f>
        <v>#N/A</v>
      </c>
      <c r="S3833" t="e">
        <f>IF(AND(TableOMP[[#This Row],[total_time]]&gt;=TableOMP[[#This Row],[Low]], TableOMP[[#This Row],[total_time]]&lt;=TableOMP[[#This Row],[High]]),1,0)</f>
        <v>#N/A</v>
      </c>
    </row>
    <row r="3834" spans="11:19" x14ac:dyDescent="0.25">
      <c r="K3834" t="str">
        <f t="shared" si="59"/>
        <v/>
      </c>
      <c r="N38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34" t="e">
        <f>VLOOKUP(TableOMP[[#This Row],[Label]],TableAvg[],2,FALSE)</f>
        <v>#N/A</v>
      </c>
      <c r="P3834" t="e">
        <f>VLOOKUP(TableOMP[[#This Row],[Label]],TableAvg[],3,FALSE)</f>
        <v>#N/A</v>
      </c>
      <c r="Q3834" t="e">
        <f>TableOMP[[#This Row],[Avg]]-$U$2*TableOMP[[#This Row],[StdDev]]</f>
        <v>#N/A</v>
      </c>
      <c r="R3834" t="e">
        <f>TableOMP[[#This Row],[Avg]]+$U$2*TableOMP[[#This Row],[StdDev]]</f>
        <v>#N/A</v>
      </c>
      <c r="S3834" t="e">
        <f>IF(AND(TableOMP[[#This Row],[total_time]]&gt;=TableOMP[[#This Row],[Low]], TableOMP[[#This Row],[total_time]]&lt;=TableOMP[[#This Row],[High]]),1,0)</f>
        <v>#N/A</v>
      </c>
    </row>
    <row r="3835" spans="11:19" x14ac:dyDescent="0.25">
      <c r="K3835" t="str">
        <f t="shared" si="59"/>
        <v/>
      </c>
      <c r="N38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35" t="e">
        <f>VLOOKUP(TableOMP[[#This Row],[Label]],TableAvg[],2,FALSE)</f>
        <v>#N/A</v>
      </c>
      <c r="P3835" t="e">
        <f>VLOOKUP(TableOMP[[#This Row],[Label]],TableAvg[],3,FALSE)</f>
        <v>#N/A</v>
      </c>
      <c r="Q3835" t="e">
        <f>TableOMP[[#This Row],[Avg]]-$U$2*TableOMP[[#This Row],[StdDev]]</f>
        <v>#N/A</v>
      </c>
      <c r="R3835" t="e">
        <f>TableOMP[[#This Row],[Avg]]+$U$2*TableOMP[[#This Row],[StdDev]]</f>
        <v>#N/A</v>
      </c>
      <c r="S3835" t="e">
        <f>IF(AND(TableOMP[[#This Row],[total_time]]&gt;=TableOMP[[#This Row],[Low]], TableOMP[[#This Row],[total_time]]&lt;=TableOMP[[#This Row],[High]]),1,0)</f>
        <v>#N/A</v>
      </c>
    </row>
    <row r="3836" spans="11:19" x14ac:dyDescent="0.25">
      <c r="K3836" t="str">
        <f t="shared" si="59"/>
        <v/>
      </c>
      <c r="N38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36" t="e">
        <f>VLOOKUP(TableOMP[[#This Row],[Label]],TableAvg[],2,FALSE)</f>
        <v>#N/A</v>
      </c>
      <c r="P3836" t="e">
        <f>VLOOKUP(TableOMP[[#This Row],[Label]],TableAvg[],3,FALSE)</f>
        <v>#N/A</v>
      </c>
      <c r="Q3836" t="e">
        <f>TableOMP[[#This Row],[Avg]]-$U$2*TableOMP[[#This Row],[StdDev]]</f>
        <v>#N/A</v>
      </c>
      <c r="R3836" t="e">
        <f>TableOMP[[#This Row],[Avg]]+$U$2*TableOMP[[#This Row],[StdDev]]</f>
        <v>#N/A</v>
      </c>
      <c r="S3836" t="e">
        <f>IF(AND(TableOMP[[#This Row],[total_time]]&gt;=TableOMP[[#This Row],[Low]], TableOMP[[#This Row],[total_time]]&lt;=TableOMP[[#This Row],[High]]),1,0)</f>
        <v>#N/A</v>
      </c>
    </row>
    <row r="3837" spans="11:19" x14ac:dyDescent="0.25">
      <c r="K3837" t="str">
        <f t="shared" si="59"/>
        <v/>
      </c>
      <c r="N38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37" t="e">
        <f>VLOOKUP(TableOMP[[#This Row],[Label]],TableAvg[],2,FALSE)</f>
        <v>#N/A</v>
      </c>
      <c r="P3837" t="e">
        <f>VLOOKUP(TableOMP[[#This Row],[Label]],TableAvg[],3,FALSE)</f>
        <v>#N/A</v>
      </c>
      <c r="Q3837" t="e">
        <f>TableOMP[[#This Row],[Avg]]-$U$2*TableOMP[[#This Row],[StdDev]]</f>
        <v>#N/A</v>
      </c>
      <c r="R3837" t="e">
        <f>TableOMP[[#This Row],[Avg]]+$U$2*TableOMP[[#This Row],[StdDev]]</f>
        <v>#N/A</v>
      </c>
      <c r="S3837" t="e">
        <f>IF(AND(TableOMP[[#This Row],[total_time]]&gt;=TableOMP[[#This Row],[Low]], TableOMP[[#This Row],[total_time]]&lt;=TableOMP[[#This Row],[High]]),1,0)</f>
        <v>#N/A</v>
      </c>
    </row>
    <row r="3838" spans="11:19" x14ac:dyDescent="0.25">
      <c r="K3838" t="str">
        <f t="shared" si="59"/>
        <v/>
      </c>
      <c r="N38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38" t="e">
        <f>VLOOKUP(TableOMP[[#This Row],[Label]],TableAvg[],2,FALSE)</f>
        <v>#N/A</v>
      </c>
      <c r="P3838" t="e">
        <f>VLOOKUP(TableOMP[[#This Row],[Label]],TableAvg[],3,FALSE)</f>
        <v>#N/A</v>
      </c>
      <c r="Q3838" t="e">
        <f>TableOMP[[#This Row],[Avg]]-$U$2*TableOMP[[#This Row],[StdDev]]</f>
        <v>#N/A</v>
      </c>
      <c r="R3838" t="e">
        <f>TableOMP[[#This Row],[Avg]]+$U$2*TableOMP[[#This Row],[StdDev]]</f>
        <v>#N/A</v>
      </c>
      <c r="S3838" t="e">
        <f>IF(AND(TableOMP[[#This Row],[total_time]]&gt;=TableOMP[[#This Row],[Low]], TableOMP[[#This Row],[total_time]]&lt;=TableOMP[[#This Row],[High]]),1,0)</f>
        <v>#N/A</v>
      </c>
    </row>
    <row r="3839" spans="11:19" x14ac:dyDescent="0.25">
      <c r="K3839" t="str">
        <f t="shared" si="59"/>
        <v/>
      </c>
      <c r="N38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39" t="e">
        <f>VLOOKUP(TableOMP[[#This Row],[Label]],TableAvg[],2,FALSE)</f>
        <v>#N/A</v>
      </c>
      <c r="P3839" t="e">
        <f>VLOOKUP(TableOMP[[#This Row],[Label]],TableAvg[],3,FALSE)</f>
        <v>#N/A</v>
      </c>
      <c r="Q3839" t="e">
        <f>TableOMP[[#This Row],[Avg]]-$U$2*TableOMP[[#This Row],[StdDev]]</f>
        <v>#N/A</v>
      </c>
      <c r="R3839" t="e">
        <f>TableOMP[[#This Row],[Avg]]+$U$2*TableOMP[[#This Row],[StdDev]]</f>
        <v>#N/A</v>
      </c>
      <c r="S3839" t="e">
        <f>IF(AND(TableOMP[[#This Row],[total_time]]&gt;=TableOMP[[#This Row],[Low]], TableOMP[[#This Row],[total_time]]&lt;=TableOMP[[#This Row],[High]]),1,0)</f>
        <v>#N/A</v>
      </c>
    </row>
    <row r="3840" spans="11:19" x14ac:dyDescent="0.25">
      <c r="K3840" t="str">
        <f t="shared" si="59"/>
        <v/>
      </c>
      <c r="N38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40" t="e">
        <f>VLOOKUP(TableOMP[[#This Row],[Label]],TableAvg[],2,FALSE)</f>
        <v>#N/A</v>
      </c>
      <c r="P3840" t="e">
        <f>VLOOKUP(TableOMP[[#This Row],[Label]],TableAvg[],3,FALSE)</f>
        <v>#N/A</v>
      </c>
      <c r="Q3840" t="e">
        <f>TableOMP[[#This Row],[Avg]]-$U$2*TableOMP[[#This Row],[StdDev]]</f>
        <v>#N/A</v>
      </c>
      <c r="R3840" t="e">
        <f>TableOMP[[#This Row],[Avg]]+$U$2*TableOMP[[#This Row],[StdDev]]</f>
        <v>#N/A</v>
      </c>
      <c r="S3840" t="e">
        <f>IF(AND(TableOMP[[#This Row],[total_time]]&gt;=TableOMP[[#This Row],[Low]], TableOMP[[#This Row],[total_time]]&lt;=TableOMP[[#This Row],[High]]),1,0)</f>
        <v>#N/A</v>
      </c>
    </row>
    <row r="3841" spans="11:19" x14ac:dyDescent="0.25">
      <c r="K3841" t="str">
        <f t="shared" si="59"/>
        <v/>
      </c>
      <c r="N38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41" t="e">
        <f>VLOOKUP(TableOMP[[#This Row],[Label]],TableAvg[],2,FALSE)</f>
        <v>#N/A</v>
      </c>
      <c r="P3841" t="e">
        <f>VLOOKUP(TableOMP[[#This Row],[Label]],TableAvg[],3,FALSE)</f>
        <v>#N/A</v>
      </c>
      <c r="Q3841" t="e">
        <f>TableOMP[[#This Row],[Avg]]-$U$2*TableOMP[[#This Row],[StdDev]]</f>
        <v>#N/A</v>
      </c>
      <c r="R3841" t="e">
        <f>TableOMP[[#This Row],[Avg]]+$U$2*TableOMP[[#This Row],[StdDev]]</f>
        <v>#N/A</v>
      </c>
      <c r="S3841" t="e">
        <f>IF(AND(TableOMP[[#This Row],[total_time]]&gt;=TableOMP[[#This Row],[Low]], TableOMP[[#This Row],[total_time]]&lt;=TableOMP[[#This Row],[High]]),1,0)</f>
        <v>#N/A</v>
      </c>
    </row>
    <row r="3842" spans="11:19" x14ac:dyDescent="0.25">
      <c r="K3842" t="str">
        <f t="shared" si="59"/>
        <v/>
      </c>
      <c r="N38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42" t="e">
        <f>VLOOKUP(TableOMP[[#This Row],[Label]],TableAvg[],2,FALSE)</f>
        <v>#N/A</v>
      </c>
      <c r="P3842" t="e">
        <f>VLOOKUP(TableOMP[[#This Row],[Label]],TableAvg[],3,FALSE)</f>
        <v>#N/A</v>
      </c>
      <c r="Q3842" t="e">
        <f>TableOMP[[#This Row],[Avg]]-$U$2*TableOMP[[#This Row],[StdDev]]</f>
        <v>#N/A</v>
      </c>
      <c r="R3842" t="e">
        <f>TableOMP[[#This Row],[Avg]]+$U$2*TableOMP[[#This Row],[StdDev]]</f>
        <v>#N/A</v>
      </c>
      <c r="S3842" t="e">
        <f>IF(AND(TableOMP[[#This Row],[total_time]]&gt;=TableOMP[[#This Row],[Low]], TableOMP[[#This Row],[total_time]]&lt;=TableOMP[[#This Row],[High]]),1,0)</f>
        <v>#N/A</v>
      </c>
    </row>
    <row r="3843" spans="11:19" x14ac:dyDescent="0.25">
      <c r="K3843" t="str">
        <f t="shared" ref="K3843:K3906" si="60">MID(M3843,22,1)</f>
        <v/>
      </c>
      <c r="N38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43" t="e">
        <f>VLOOKUP(TableOMP[[#This Row],[Label]],TableAvg[],2,FALSE)</f>
        <v>#N/A</v>
      </c>
      <c r="P3843" t="e">
        <f>VLOOKUP(TableOMP[[#This Row],[Label]],TableAvg[],3,FALSE)</f>
        <v>#N/A</v>
      </c>
      <c r="Q3843" t="e">
        <f>TableOMP[[#This Row],[Avg]]-$U$2*TableOMP[[#This Row],[StdDev]]</f>
        <v>#N/A</v>
      </c>
      <c r="R3843" t="e">
        <f>TableOMP[[#This Row],[Avg]]+$U$2*TableOMP[[#This Row],[StdDev]]</f>
        <v>#N/A</v>
      </c>
      <c r="S3843" t="e">
        <f>IF(AND(TableOMP[[#This Row],[total_time]]&gt;=TableOMP[[#This Row],[Low]], TableOMP[[#This Row],[total_time]]&lt;=TableOMP[[#This Row],[High]]),1,0)</f>
        <v>#N/A</v>
      </c>
    </row>
    <row r="3844" spans="11:19" x14ac:dyDescent="0.25">
      <c r="K3844" t="str">
        <f t="shared" si="60"/>
        <v/>
      </c>
      <c r="N38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44" t="e">
        <f>VLOOKUP(TableOMP[[#This Row],[Label]],TableAvg[],2,FALSE)</f>
        <v>#N/A</v>
      </c>
      <c r="P3844" t="e">
        <f>VLOOKUP(TableOMP[[#This Row],[Label]],TableAvg[],3,FALSE)</f>
        <v>#N/A</v>
      </c>
      <c r="Q3844" t="e">
        <f>TableOMP[[#This Row],[Avg]]-$U$2*TableOMP[[#This Row],[StdDev]]</f>
        <v>#N/A</v>
      </c>
      <c r="R3844" t="e">
        <f>TableOMP[[#This Row],[Avg]]+$U$2*TableOMP[[#This Row],[StdDev]]</f>
        <v>#N/A</v>
      </c>
      <c r="S3844" t="e">
        <f>IF(AND(TableOMP[[#This Row],[total_time]]&gt;=TableOMP[[#This Row],[Low]], TableOMP[[#This Row],[total_time]]&lt;=TableOMP[[#This Row],[High]]),1,0)</f>
        <v>#N/A</v>
      </c>
    </row>
    <row r="3845" spans="11:19" x14ac:dyDescent="0.25">
      <c r="K3845" t="str">
        <f t="shared" si="60"/>
        <v/>
      </c>
      <c r="N38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45" t="e">
        <f>VLOOKUP(TableOMP[[#This Row],[Label]],TableAvg[],2,FALSE)</f>
        <v>#N/A</v>
      </c>
      <c r="P3845" t="e">
        <f>VLOOKUP(TableOMP[[#This Row],[Label]],TableAvg[],3,FALSE)</f>
        <v>#N/A</v>
      </c>
      <c r="Q3845" t="e">
        <f>TableOMP[[#This Row],[Avg]]-$U$2*TableOMP[[#This Row],[StdDev]]</f>
        <v>#N/A</v>
      </c>
      <c r="R3845" t="e">
        <f>TableOMP[[#This Row],[Avg]]+$U$2*TableOMP[[#This Row],[StdDev]]</f>
        <v>#N/A</v>
      </c>
      <c r="S3845" t="e">
        <f>IF(AND(TableOMP[[#This Row],[total_time]]&gt;=TableOMP[[#This Row],[Low]], TableOMP[[#This Row],[total_time]]&lt;=TableOMP[[#This Row],[High]]),1,0)</f>
        <v>#N/A</v>
      </c>
    </row>
    <row r="3846" spans="11:19" x14ac:dyDescent="0.25">
      <c r="K3846" t="str">
        <f t="shared" si="60"/>
        <v/>
      </c>
      <c r="N38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46" t="e">
        <f>VLOOKUP(TableOMP[[#This Row],[Label]],TableAvg[],2,FALSE)</f>
        <v>#N/A</v>
      </c>
      <c r="P3846" t="e">
        <f>VLOOKUP(TableOMP[[#This Row],[Label]],TableAvg[],3,FALSE)</f>
        <v>#N/A</v>
      </c>
      <c r="Q3846" t="e">
        <f>TableOMP[[#This Row],[Avg]]-$U$2*TableOMP[[#This Row],[StdDev]]</f>
        <v>#N/A</v>
      </c>
      <c r="R3846" t="e">
        <f>TableOMP[[#This Row],[Avg]]+$U$2*TableOMP[[#This Row],[StdDev]]</f>
        <v>#N/A</v>
      </c>
      <c r="S3846" t="e">
        <f>IF(AND(TableOMP[[#This Row],[total_time]]&gt;=TableOMP[[#This Row],[Low]], TableOMP[[#This Row],[total_time]]&lt;=TableOMP[[#This Row],[High]]),1,0)</f>
        <v>#N/A</v>
      </c>
    </row>
    <row r="3847" spans="11:19" x14ac:dyDescent="0.25">
      <c r="K3847" t="str">
        <f t="shared" si="60"/>
        <v/>
      </c>
      <c r="N38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47" t="e">
        <f>VLOOKUP(TableOMP[[#This Row],[Label]],TableAvg[],2,FALSE)</f>
        <v>#N/A</v>
      </c>
      <c r="P3847" t="e">
        <f>VLOOKUP(TableOMP[[#This Row],[Label]],TableAvg[],3,FALSE)</f>
        <v>#N/A</v>
      </c>
      <c r="Q3847" t="e">
        <f>TableOMP[[#This Row],[Avg]]-$U$2*TableOMP[[#This Row],[StdDev]]</f>
        <v>#N/A</v>
      </c>
      <c r="R3847" t="e">
        <f>TableOMP[[#This Row],[Avg]]+$U$2*TableOMP[[#This Row],[StdDev]]</f>
        <v>#N/A</v>
      </c>
      <c r="S3847" t="e">
        <f>IF(AND(TableOMP[[#This Row],[total_time]]&gt;=TableOMP[[#This Row],[Low]], TableOMP[[#This Row],[total_time]]&lt;=TableOMP[[#This Row],[High]]),1,0)</f>
        <v>#N/A</v>
      </c>
    </row>
    <row r="3848" spans="11:19" x14ac:dyDescent="0.25">
      <c r="K3848" t="str">
        <f t="shared" si="60"/>
        <v/>
      </c>
      <c r="N38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48" t="e">
        <f>VLOOKUP(TableOMP[[#This Row],[Label]],TableAvg[],2,FALSE)</f>
        <v>#N/A</v>
      </c>
      <c r="P3848" t="e">
        <f>VLOOKUP(TableOMP[[#This Row],[Label]],TableAvg[],3,FALSE)</f>
        <v>#N/A</v>
      </c>
      <c r="Q3848" t="e">
        <f>TableOMP[[#This Row],[Avg]]-$U$2*TableOMP[[#This Row],[StdDev]]</f>
        <v>#N/A</v>
      </c>
      <c r="R3848" t="e">
        <f>TableOMP[[#This Row],[Avg]]+$U$2*TableOMP[[#This Row],[StdDev]]</f>
        <v>#N/A</v>
      </c>
      <c r="S3848" t="e">
        <f>IF(AND(TableOMP[[#This Row],[total_time]]&gt;=TableOMP[[#This Row],[Low]], TableOMP[[#This Row],[total_time]]&lt;=TableOMP[[#This Row],[High]]),1,0)</f>
        <v>#N/A</v>
      </c>
    </row>
    <row r="3849" spans="11:19" x14ac:dyDescent="0.25">
      <c r="K3849" t="str">
        <f t="shared" si="60"/>
        <v/>
      </c>
      <c r="N38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49" t="e">
        <f>VLOOKUP(TableOMP[[#This Row],[Label]],TableAvg[],2,FALSE)</f>
        <v>#N/A</v>
      </c>
      <c r="P3849" t="e">
        <f>VLOOKUP(TableOMP[[#This Row],[Label]],TableAvg[],3,FALSE)</f>
        <v>#N/A</v>
      </c>
      <c r="Q3849" t="e">
        <f>TableOMP[[#This Row],[Avg]]-$U$2*TableOMP[[#This Row],[StdDev]]</f>
        <v>#N/A</v>
      </c>
      <c r="R3849" t="e">
        <f>TableOMP[[#This Row],[Avg]]+$U$2*TableOMP[[#This Row],[StdDev]]</f>
        <v>#N/A</v>
      </c>
      <c r="S3849" t="e">
        <f>IF(AND(TableOMP[[#This Row],[total_time]]&gt;=TableOMP[[#This Row],[Low]], TableOMP[[#This Row],[total_time]]&lt;=TableOMP[[#This Row],[High]]),1,0)</f>
        <v>#N/A</v>
      </c>
    </row>
    <row r="3850" spans="11:19" x14ac:dyDescent="0.25">
      <c r="K3850" t="str">
        <f t="shared" si="60"/>
        <v/>
      </c>
      <c r="N38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50" t="e">
        <f>VLOOKUP(TableOMP[[#This Row],[Label]],TableAvg[],2,FALSE)</f>
        <v>#N/A</v>
      </c>
      <c r="P3850" t="e">
        <f>VLOOKUP(TableOMP[[#This Row],[Label]],TableAvg[],3,FALSE)</f>
        <v>#N/A</v>
      </c>
      <c r="Q3850" t="e">
        <f>TableOMP[[#This Row],[Avg]]-$U$2*TableOMP[[#This Row],[StdDev]]</f>
        <v>#N/A</v>
      </c>
      <c r="R3850" t="e">
        <f>TableOMP[[#This Row],[Avg]]+$U$2*TableOMP[[#This Row],[StdDev]]</f>
        <v>#N/A</v>
      </c>
      <c r="S3850" t="e">
        <f>IF(AND(TableOMP[[#This Row],[total_time]]&gt;=TableOMP[[#This Row],[Low]], TableOMP[[#This Row],[total_time]]&lt;=TableOMP[[#This Row],[High]]),1,0)</f>
        <v>#N/A</v>
      </c>
    </row>
    <row r="3851" spans="11:19" x14ac:dyDescent="0.25">
      <c r="K3851" t="str">
        <f t="shared" si="60"/>
        <v/>
      </c>
      <c r="N38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51" t="e">
        <f>VLOOKUP(TableOMP[[#This Row],[Label]],TableAvg[],2,FALSE)</f>
        <v>#N/A</v>
      </c>
      <c r="P3851" t="e">
        <f>VLOOKUP(TableOMP[[#This Row],[Label]],TableAvg[],3,FALSE)</f>
        <v>#N/A</v>
      </c>
      <c r="Q3851" t="e">
        <f>TableOMP[[#This Row],[Avg]]-$U$2*TableOMP[[#This Row],[StdDev]]</f>
        <v>#N/A</v>
      </c>
      <c r="R3851" t="e">
        <f>TableOMP[[#This Row],[Avg]]+$U$2*TableOMP[[#This Row],[StdDev]]</f>
        <v>#N/A</v>
      </c>
      <c r="S3851" t="e">
        <f>IF(AND(TableOMP[[#This Row],[total_time]]&gt;=TableOMP[[#This Row],[Low]], TableOMP[[#This Row],[total_time]]&lt;=TableOMP[[#This Row],[High]]),1,0)</f>
        <v>#N/A</v>
      </c>
    </row>
    <row r="3852" spans="11:19" x14ac:dyDescent="0.25">
      <c r="K3852" t="str">
        <f t="shared" si="60"/>
        <v/>
      </c>
      <c r="N38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52" t="e">
        <f>VLOOKUP(TableOMP[[#This Row],[Label]],TableAvg[],2,FALSE)</f>
        <v>#N/A</v>
      </c>
      <c r="P3852" t="e">
        <f>VLOOKUP(TableOMP[[#This Row],[Label]],TableAvg[],3,FALSE)</f>
        <v>#N/A</v>
      </c>
      <c r="Q3852" t="e">
        <f>TableOMP[[#This Row],[Avg]]-$U$2*TableOMP[[#This Row],[StdDev]]</f>
        <v>#N/A</v>
      </c>
      <c r="R3852" t="e">
        <f>TableOMP[[#This Row],[Avg]]+$U$2*TableOMP[[#This Row],[StdDev]]</f>
        <v>#N/A</v>
      </c>
      <c r="S3852" t="e">
        <f>IF(AND(TableOMP[[#This Row],[total_time]]&gt;=TableOMP[[#This Row],[Low]], TableOMP[[#This Row],[total_time]]&lt;=TableOMP[[#This Row],[High]]),1,0)</f>
        <v>#N/A</v>
      </c>
    </row>
    <row r="3853" spans="11:19" x14ac:dyDescent="0.25">
      <c r="K3853" t="str">
        <f t="shared" si="60"/>
        <v/>
      </c>
      <c r="N38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53" t="e">
        <f>VLOOKUP(TableOMP[[#This Row],[Label]],TableAvg[],2,FALSE)</f>
        <v>#N/A</v>
      </c>
      <c r="P3853" t="e">
        <f>VLOOKUP(TableOMP[[#This Row],[Label]],TableAvg[],3,FALSE)</f>
        <v>#N/A</v>
      </c>
      <c r="Q3853" t="e">
        <f>TableOMP[[#This Row],[Avg]]-$U$2*TableOMP[[#This Row],[StdDev]]</f>
        <v>#N/A</v>
      </c>
      <c r="R3853" t="e">
        <f>TableOMP[[#This Row],[Avg]]+$U$2*TableOMP[[#This Row],[StdDev]]</f>
        <v>#N/A</v>
      </c>
      <c r="S3853" t="e">
        <f>IF(AND(TableOMP[[#This Row],[total_time]]&gt;=TableOMP[[#This Row],[Low]], TableOMP[[#This Row],[total_time]]&lt;=TableOMP[[#This Row],[High]]),1,0)</f>
        <v>#N/A</v>
      </c>
    </row>
    <row r="3854" spans="11:19" x14ac:dyDescent="0.25">
      <c r="K3854" t="str">
        <f t="shared" si="60"/>
        <v/>
      </c>
      <c r="N38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54" t="e">
        <f>VLOOKUP(TableOMP[[#This Row],[Label]],TableAvg[],2,FALSE)</f>
        <v>#N/A</v>
      </c>
      <c r="P3854" t="e">
        <f>VLOOKUP(TableOMP[[#This Row],[Label]],TableAvg[],3,FALSE)</f>
        <v>#N/A</v>
      </c>
      <c r="Q3854" t="e">
        <f>TableOMP[[#This Row],[Avg]]-$U$2*TableOMP[[#This Row],[StdDev]]</f>
        <v>#N/A</v>
      </c>
      <c r="R3854" t="e">
        <f>TableOMP[[#This Row],[Avg]]+$U$2*TableOMP[[#This Row],[StdDev]]</f>
        <v>#N/A</v>
      </c>
      <c r="S3854" t="e">
        <f>IF(AND(TableOMP[[#This Row],[total_time]]&gt;=TableOMP[[#This Row],[Low]], TableOMP[[#This Row],[total_time]]&lt;=TableOMP[[#This Row],[High]]),1,0)</f>
        <v>#N/A</v>
      </c>
    </row>
    <row r="3855" spans="11:19" x14ac:dyDescent="0.25">
      <c r="K3855" t="str">
        <f t="shared" si="60"/>
        <v/>
      </c>
      <c r="N38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55" t="e">
        <f>VLOOKUP(TableOMP[[#This Row],[Label]],TableAvg[],2,FALSE)</f>
        <v>#N/A</v>
      </c>
      <c r="P3855" t="e">
        <f>VLOOKUP(TableOMP[[#This Row],[Label]],TableAvg[],3,FALSE)</f>
        <v>#N/A</v>
      </c>
      <c r="Q3855" t="e">
        <f>TableOMP[[#This Row],[Avg]]-$U$2*TableOMP[[#This Row],[StdDev]]</f>
        <v>#N/A</v>
      </c>
      <c r="R3855" t="e">
        <f>TableOMP[[#This Row],[Avg]]+$U$2*TableOMP[[#This Row],[StdDev]]</f>
        <v>#N/A</v>
      </c>
      <c r="S3855" t="e">
        <f>IF(AND(TableOMP[[#This Row],[total_time]]&gt;=TableOMP[[#This Row],[Low]], TableOMP[[#This Row],[total_time]]&lt;=TableOMP[[#This Row],[High]]),1,0)</f>
        <v>#N/A</v>
      </c>
    </row>
    <row r="3856" spans="11:19" x14ac:dyDescent="0.25">
      <c r="K3856" t="str">
        <f t="shared" si="60"/>
        <v/>
      </c>
      <c r="N38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56" t="e">
        <f>VLOOKUP(TableOMP[[#This Row],[Label]],TableAvg[],2,FALSE)</f>
        <v>#N/A</v>
      </c>
      <c r="P3856" t="e">
        <f>VLOOKUP(TableOMP[[#This Row],[Label]],TableAvg[],3,FALSE)</f>
        <v>#N/A</v>
      </c>
      <c r="Q3856" t="e">
        <f>TableOMP[[#This Row],[Avg]]-$U$2*TableOMP[[#This Row],[StdDev]]</f>
        <v>#N/A</v>
      </c>
      <c r="R3856" t="e">
        <f>TableOMP[[#This Row],[Avg]]+$U$2*TableOMP[[#This Row],[StdDev]]</f>
        <v>#N/A</v>
      </c>
      <c r="S3856" t="e">
        <f>IF(AND(TableOMP[[#This Row],[total_time]]&gt;=TableOMP[[#This Row],[Low]], TableOMP[[#This Row],[total_time]]&lt;=TableOMP[[#This Row],[High]]),1,0)</f>
        <v>#N/A</v>
      </c>
    </row>
    <row r="3857" spans="11:19" x14ac:dyDescent="0.25">
      <c r="K3857" t="str">
        <f t="shared" si="60"/>
        <v/>
      </c>
      <c r="N38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57" t="e">
        <f>VLOOKUP(TableOMP[[#This Row],[Label]],TableAvg[],2,FALSE)</f>
        <v>#N/A</v>
      </c>
      <c r="P3857" t="e">
        <f>VLOOKUP(TableOMP[[#This Row],[Label]],TableAvg[],3,FALSE)</f>
        <v>#N/A</v>
      </c>
      <c r="Q3857" t="e">
        <f>TableOMP[[#This Row],[Avg]]-$U$2*TableOMP[[#This Row],[StdDev]]</f>
        <v>#N/A</v>
      </c>
      <c r="R3857" t="e">
        <f>TableOMP[[#This Row],[Avg]]+$U$2*TableOMP[[#This Row],[StdDev]]</f>
        <v>#N/A</v>
      </c>
      <c r="S3857" t="e">
        <f>IF(AND(TableOMP[[#This Row],[total_time]]&gt;=TableOMP[[#This Row],[Low]], TableOMP[[#This Row],[total_time]]&lt;=TableOMP[[#This Row],[High]]),1,0)</f>
        <v>#N/A</v>
      </c>
    </row>
    <row r="3858" spans="11:19" x14ac:dyDescent="0.25">
      <c r="K3858" t="str">
        <f t="shared" si="60"/>
        <v/>
      </c>
      <c r="N38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58" t="e">
        <f>VLOOKUP(TableOMP[[#This Row],[Label]],TableAvg[],2,FALSE)</f>
        <v>#N/A</v>
      </c>
      <c r="P3858" t="e">
        <f>VLOOKUP(TableOMP[[#This Row],[Label]],TableAvg[],3,FALSE)</f>
        <v>#N/A</v>
      </c>
      <c r="Q3858" t="e">
        <f>TableOMP[[#This Row],[Avg]]-$U$2*TableOMP[[#This Row],[StdDev]]</f>
        <v>#N/A</v>
      </c>
      <c r="R3858" t="e">
        <f>TableOMP[[#This Row],[Avg]]+$U$2*TableOMP[[#This Row],[StdDev]]</f>
        <v>#N/A</v>
      </c>
      <c r="S3858" t="e">
        <f>IF(AND(TableOMP[[#This Row],[total_time]]&gt;=TableOMP[[#This Row],[Low]], TableOMP[[#This Row],[total_time]]&lt;=TableOMP[[#This Row],[High]]),1,0)</f>
        <v>#N/A</v>
      </c>
    </row>
    <row r="3859" spans="11:19" x14ac:dyDescent="0.25">
      <c r="K3859" t="str">
        <f t="shared" si="60"/>
        <v/>
      </c>
      <c r="N38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59" t="e">
        <f>VLOOKUP(TableOMP[[#This Row],[Label]],TableAvg[],2,FALSE)</f>
        <v>#N/A</v>
      </c>
      <c r="P3859" t="e">
        <f>VLOOKUP(TableOMP[[#This Row],[Label]],TableAvg[],3,FALSE)</f>
        <v>#N/A</v>
      </c>
      <c r="Q3859" t="e">
        <f>TableOMP[[#This Row],[Avg]]-$U$2*TableOMP[[#This Row],[StdDev]]</f>
        <v>#N/A</v>
      </c>
      <c r="R3859" t="e">
        <f>TableOMP[[#This Row],[Avg]]+$U$2*TableOMP[[#This Row],[StdDev]]</f>
        <v>#N/A</v>
      </c>
      <c r="S3859" t="e">
        <f>IF(AND(TableOMP[[#This Row],[total_time]]&gt;=TableOMP[[#This Row],[Low]], TableOMP[[#This Row],[total_time]]&lt;=TableOMP[[#This Row],[High]]),1,0)</f>
        <v>#N/A</v>
      </c>
    </row>
    <row r="3860" spans="11:19" x14ac:dyDescent="0.25">
      <c r="K3860" t="str">
        <f t="shared" si="60"/>
        <v/>
      </c>
      <c r="N38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60" t="e">
        <f>VLOOKUP(TableOMP[[#This Row],[Label]],TableAvg[],2,FALSE)</f>
        <v>#N/A</v>
      </c>
      <c r="P3860" t="e">
        <f>VLOOKUP(TableOMP[[#This Row],[Label]],TableAvg[],3,FALSE)</f>
        <v>#N/A</v>
      </c>
      <c r="Q3860" t="e">
        <f>TableOMP[[#This Row],[Avg]]-$U$2*TableOMP[[#This Row],[StdDev]]</f>
        <v>#N/A</v>
      </c>
      <c r="R3860" t="e">
        <f>TableOMP[[#This Row],[Avg]]+$U$2*TableOMP[[#This Row],[StdDev]]</f>
        <v>#N/A</v>
      </c>
      <c r="S3860" t="e">
        <f>IF(AND(TableOMP[[#This Row],[total_time]]&gt;=TableOMP[[#This Row],[Low]], TableOMP[[#This Row],[total_time]]&lt;=TableOMP[[#This Row],[High]]),1,0)</f>
        <v>#N/A</v>
      </c>
    </row>
    <row r="3861" spans="11:19" x14ac:dyDescent="0.25">
      <c r="K3861" t="str">
        <f t="shared" si="60"/>
        <v/>
      </c>
      <c r="N38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61" t="e">
        <f>VLOOKUP(TableOMP[[#This Row],[Label]],TableAvg[],2,FALSE)</f>
        <v>#N/A</v>
      </c>
      <c r="P3861" t="e">
        <f>VLOOKUP(TableOMP[[#This Row],[Label]],TableAvg[],3,FALSE)</f>
        <v>#N/A</v>
      </c>
      <c r="Q3861" t="e">
        <f>TableOMP[[#This Row],[Avg]]-$U$2*TableOMP[[#This Row],[StdDev]]</f>
        <v>#N/A</v>
      </c>
      <c r="R3861" t="e">
        <f>TableOMP[[#This Row],[Avg]]+$U$2*TableOMP[[#This Row],[StdDev]]</f>
        <v>#N/A</v>
      </c>
      <c r="S3861" t="e">
        <f>IF(AND(TableOMP[[#This Row],[total_time]]&gt;=TableOMP[[#This Row],[Low]], TableOMP[[#This Row],[total_time]]&lt;=TableOMP[[#This Row],[High]]),1,0)</f>
        <v>#N/A</v>
      </c>
    </row>
    <row r="3862" spans="11:19" x14ac:dyDescent="0.25">
      <c r="K3862" t="str">
        <f t="shared" si="60"/>
        <v/>
      </c>
      <c r="N38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62" t="e">
        <f>VLOOKUP(TableOMP[[#This Row],[Label]],TableAvg[],2,FALSE)</f>
        <v>#N/A</v>
      </c>
      <c r="P3862" t="e">
        <f>VLOOKUP(TableOMP[[#This Row],[Label]],TableAvg[],3,FALSE)</f>
        <v>#N/A</v>
      </c>
      <c r="Q3862" t="e">
        <f>TableOMP[[#This Row],[Avg]]-$U$2*TableOMP[[#This Row],[StdDev]]</f>
        <v>#N/A</v>
      </c>
      <c r="R3862" t="e">
        <f>TableOMP[[#This Row],[Avg]]+$U$2*TableOMP[[#This Row],[StdDev]]</f>
        <v>#N/A</v>
      </c>
      <c r="S3862" t="e">
        <f>IF(AND(TableOMP[[#This Row],[total_time]]&gt;=TableOMP[[#This Row],[Low]], TableOMP[[#This Row],[total_time]]&lt;=TableOMP[[#This Row],[High]]),1,0)</f>
        <v>#N/A</v>
      </c>
    </row>
    <row r="3863" spans="11:19" x14ac:dyDescent="0.25">
      <c r="K3863" t="str">
        <f t="shared" si="60"/>
        <v/>
      </c>
      <c r="N38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63" t="e">
        <f>VLOOKUP(TableOMP[[#This Row],[Label]],TableAvg[],2,FALSE)</f>
        <v>#N/A</v>
      </c>
      <c r="P3863" t="e">
        <f>VLOOKUP(TableOMP[[#This Row],[Label]],TableAvg[],3,FALSE)</f>
        <v>#N/A</v>
      </c>
      <c r="Q3863" t="e">
        <f>TableOMP[[#This Row],[Avg]]-$U$2*TableOMP[[#This Row],[StdDev]]</f>
        <v>#N/A</v>
      </c>
      <c r="R3863" t="e">
        <f>TableOMP[[#This Row],[Avg]]+$U$2*TableOMP[[#This Row],[StdDev]]</f>
        <v>#N/A</v>
      </c>
      <c r="S3863" t="e">
        <f>IF(AND(TableOMP[[#This Row],[total_time]]&gt;=TableOMP[[#This Row],[Low]], TableOMP[[#This Row],[total_time]]&lt;=TableOMP[[#This Row],[High]]),1,0)</f>
        <v>#N/A</v>
      </c>
    </row>
    <row r="3864" spans="11:19" x14ac:dyDescent="0.25">
      <c r="K3864" t="str">
        <f t="shared" si="60"/>
        <v/>
      </c>
      <c r="N38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64" t="e">
        <f>VLOOKUP(TableOMP[[#This Row],[Label]],TableAvg[],2,FALSE)</f>
        <v>#N/A</v>
      </c>
      <c r="P3864" t="e">
        <f>VLOOKUP(TableOMP[[#This Row],[Label]],TableAvg[],3,FALSE)</f>
        <v>#N/A</v>
      </c>
      <c r="Q3864" t="e">
        <f>TableOMP[[#This Row],[Avg]]-$U$2*TableOMP[[#This Row],[StdDev]]</f>
        <v>#N/A</v>
      </c>
      <c r="R3864" t="e">
        <f>TableOMP[[#This Row],[Avg]]+$U$2*TableOMP[[#This Row],[StdDev]]</f>
        <v>#N/A</v>
      </c>
      <c r="S3864" t="e">
        <f>IF(AND(TableOMP[[#This Row],[total_time]]&gt;=TableOMP[[#This Row],[Low]], TableOMP[[#This Row],[total_time]]&lt;=TableOMP[[#This Row],[High]]),1,0)</f>
        <v>#N/A</v>
      </c>
    </row>
    <row r="3865" spans="11:19" x14ac:dyDescent="0.25">
      <c r="K3865" t="str">
        <f t="shared" si="60"/>
        <v/>
      </c>
      <c r="N38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65" t="e">
        <f>VLOOKUP(TableOMP[[#This Row],[Label]],TableAvg[],2,FALSE)</f>
        <v>#N/A</v>
      </c>
      <c r="P3865" t="e">
        <f>VLOOKUP(TableOMP[[#This Row],[Label]],TableAvg[],3,FALSE)</f>
        <v>#N/A</v>
      </c>
      <c r="Q3865" t="e">
        <f>TableOMP[[#This Row],[Avg]]-$U$2*TableOMP[[#This Row],[StdDev]]</f>
        <v>#N/A</v>
      </c>
      <c r="R3865" t="e">
        <f>TableOMP[[#This Row],[Avg]]+$U$2*TableOMP[[#This Row],[StdDev]]</f>
        <v>#N/A</v>
      </c>
      <c r="S3865" t="e">
        <f>IF(AND(TableOMP[[#This Row],[total_time]]&gt;=TableOMP[[#This Row],[Low]], TableOMP[[#This Row],[total_time]]&lt;=TableOMP[[#This Row],[High]]),1,0)</f>
        <v>#N/A</v>
      </c>
    </row>
    <row r="3866" spans="11:19" x14ac:dyDescent="0.25">
      <c r="K3866" t="str">
        <f t="shared" si="60"/>
        <v/>
      </c>
      <c r="N38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66" t="e">
        <f>VLOOKUP(TableOMP[[#This Row],[Label]],TableAvg[],2,FALSE)</f>
        <v>#N/A</v>
      </c>
      <c r="P3866" t="e">
        <f>VLOOKUP(TableOMP[[#This Row],[Label]],TableAvg[],3,FALSE)</f>
        <v>#N/A</v>
      </c>
      <c r="Q3866" t="e">
        <f>TableOMP[[#This Row],[Avg]]-$U$2*TableOMP[[#This Row],[StdDev]]</f>
        <v>#N/A</v>
      </c>
      <c r="R3866" t="e">
        <f>TableOMP[[#This Row],[Avg]]+$U$2*TableOMP[[#This Row],[StdDev]]</f>
        <v>#N/A</v>
      </c>
      <c r="S3866" t="e">
        <f>IF(AND(TableOMP[[#This Row],[total_time]]&gt;=TableOMP[[#This Row],[Low]], TableOMP[[#This Row],[total_time]]&lt;=TableOMP[[#This Row],[High]]),1,0)</f>
        <v>#N/A</v>
      </c>
    </row>
    <row r="3867" spans="11:19" x14ac:dyDescent="0.25">
      <c r="K3867" t="str">
        <f t="shared" si="60"/>
        <v/>
      </c>
      <c r="N38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67" t="e">
        <f>VLOOKUP(TableOMP[[#This Row],[Label]],TableAvg[],2,FALSE)</f>
        <v>#N/A</v>
      </c>
      <c r="P3867" t="e">
        <f>VLOOKUP(TableOMP[[#This Row],[Label]],TableAvg[],3,FALSE)</f>
        <v>#N/A</v>
      </c>
      <c r="Q3867" t="e">
        <f>TableOMP[[#This Row],[Avg]]-$U$2*TableOMP[[#This Row],[StdDev]]</f>
        <v>#N/A</v>
      </c>
      <c r="R3867" t="e">
        <f>TableOMP[[#This Row],[Avg]]+$U$2*TableOMP[[#This Row],[StdDev]]</f>
        <v>#N/A</v>
      </c>
      <c r="S3867" t="e">
        <f>IF(AND(TableOMP[[#This Row],[total_time]]&gt;=TableOMP[[#This Row],[Low]], TableOMP[[#This Row],[total_time]]&lt;=TableOMP[[#This Row],[High]]),1,0)</f>
        <v>#N/A</v>
      </c>
    </row>
    <row r="3868" spans="11:19" x14ac:dyDescent="0.25">
      <c r="K3868" t="str">
        <f t="shared" si="60"/>
        <v/>
      </c>
      <c r="N38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68" t="e">
        <f>VLOOKUP(TableOMP[[#This Row],[Label]],TableAvg[],2,FALSE)</f>
        <v>#N/A</v>
      </c>
      <c r="P3868" t="e">
        <f>VLOOKUP(TableOMP[[#This Row],[Label]],TableAvg[],3,FALSE)</f>
        <v>#N/A</v>
      </c>
      <c r="Q3868" t="e">
        <f>TableOMP[[#This Row],[Avg]]-$U$2*TableOMP[[#This Row],[StdDev]]</f>
        <v>#N/A</v>
      </c>
      <c r="R3868" t="e">
        <f>TableOMP[[#This Row],[Avg]]+$U$2*TableOMP[[#This Row],[StdDev]]</f>
        <v>#N/A</v>
      </c>
      <c r="S3868" t="e">
        <f>IF(AND(TableOMP[[#This Row],[total_time]]&gt;=TableOMP[[#This Row],[Low]], TableOMP[[#This Row],[total_time]]&lt;=TableOMP[[#This Row],[High]]),1,0)</f>
        <v>#N/A</v>
      </c>
    </row>
    <row r="3869" spans="11:19" x14ac:dyDescent="0.25">
      <c r="K3869" t="str">
        <f t="shared" si="60"/>
        <v/>
      </c>
      <c r="N38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69" t="e">
        <f>VLOOKUP(TableOMP[[#This Row],[Label]],TableAvg[],2,FALSE)</f>
        <v>#N/A</v>
      </c>
      <c r="P3869" t="e">
        <f>VLOOKUP(TableOMP[[#This Row],[Label]],TableAvg[],3,FALSE)</f>
        <v>#N/A</v>
      </c>
      <c r="Q3869" t="e">
        <f>TableOMP[[#This Row],[Avg]]-$U$2*TableOMP[[#This Row],[StdDev]]</f>
        <v>#N/A</v>
      </c>
      <c r="R3869" t="e">
        <f>TableOMP[[#This Row],[Avg]]+$U$2*TableOMP[[#This Row],[StdDev]]</f>
        <v>#N/A</v>
      </c>
      <c r="S3869" t="e">
        <f>IF(AND(TableOMP[[#This Row],[total_time]]&gt;=TableOMP[[#This Row],[Low]], TableOMP[[#This Row],[total_time]]&lt;=TableOMP[[#This Row],[High]]),1,0)</f>
        <v>#N/A</v>
      </c>
    </row>
    <row r="3870" spans="11:19" x14ac:dyDescent="0.25">
      <c r="K3870" t="str">
        <f t="shared" si="60"/>
        <v/>
      </c>
      <c r="N38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70" t="e">
        <f>VLOOKUP(TableOMP[[#This Row],[Label]],TableAvg[],2,FALSE)</f>
        <v>#N/A</v>
      </c>
      <c r="P3870" t="e">
        <f>VLOOKUP(TableOMP[[#This Row],[Label]],TableAvg[],3,FALSE)</f>
        <v>#N/A</v>
      </c>
      <c r="Q3870" t="e">
        <f>TableOMP[[#This Row],[Avg]]-$U$2*TableOMP[[#This Row],[StdDev]]</f>
        <v>#N/A</v>
      </c>
      <c r="R3870" t="e">
        <f>TableOMP[[#This Row],[Avg]]+$U$2*TableOMP[[#This Row],[StdDev]]</f>
        <v>#N/A</v>
      </c>
      <c r="S3870" t="e">
        <f>IF(AND(TableOMP[[#This Row],[total_time]]&gt;=TableOMP[[#This Row],[Low]], TableOMP[[#This Row],[total_time]]&lt;=TableOMP[[#This Row],[High]]),1,0)</f>
        <v>#N/A</v>
      </c>
    </row>
    <row r="3871" spans="11:19" x14ac:dyDescent="0.25">
      <c r="K3871" t="str">
        <f t="shared" si="60"/>
        <v/>
      </c>
      <c r="N38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71" t="e">
        <f>VLOOKUP(TableOMP[[#This Row],[Label]],TableAvg[],2,FALSE)</f>
        <v>#N/A</v>
      </c>
      <c r="P3871" t="e">
        <f>VLOOKUP(TableOMP[[#This Row],[Label]],TableAvg[],3,FALSE)</f>
        <v>#N/A</v>
      </c>
      <c r="Q3871" t="e">
        <f>TableOMP[[#This Row],[Avg]]-$U$2*TableOMP[[#This Row],[StdDev]]</f>
        <v>#N/A</v>
      </c>
      <c r="R3871" t="e">
        <f>TableOMP[[#This Row],[Avg]]+$U$2*TableOMP[[#This Row],[StdDev]]</f>
        <v>#N/A</v>
      </c>
      <c r="S3871" t="e">
        <f>IF(AND(TableOMP[[#This Row],[total_time]]&gt;=TableOMP[[#This Row],[Low]], TableOMP[[#This Row],[total_time]]&lt;=TableOMP[[#This Row],[High]]),1,0)</f>
        <v>#N/A</v>
      </c>
    </row>
    <row r="3872" spans="11:19" x14ac:dyDescent="0.25">
      <c r="K3872" t="str">
        <f t="shared" si="60"/>
        <v/>
      </c>
      <c r="N38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72" t="e">
        <f>VLOOKUP(TableOMP[[#This Row],[Label]],TableAvg[],2,FALSE)</f>
        <v>#N/A</v>
      </c>
      <c r="P3872" t="e">
        <f>VLOOKUP(TableOMP[[#This Row],[Label]],TableAvg[],3,FALSE)</f>
        <v>#N/A</v>
      </c>
      <c r="Q3872" t="e">
        <f>TableOMP[[#This Row],[Avg]]-$U$2*TableOMP[[#This Row],[StdDev]]</f>
        <v>#N/A</v>
      </c>
      <c r="R3872" t="e">
        <f>TableOMP[[#This Row],[Avg]]+$U$2*TableOMP[[#This Row],[StdDev]]</f>
        <v>#N/A</v>
      </c>
      <c r="S3872" t="e">
        <f>IF(AND(TableOMP[[#This Row],[total_time]]&gt;=TableOMP[[#This Row],[Low]], TableOMP[[#This Row],[total_time]]&lt;=TableOMP[[#This Row],[High]]),1,0)</f>
        <v>#N/A</v>
      </c>
    </row>
    <row r="3873" spans="11:19" x14ac:dyDescent="0.25">
      <c r="K3873" t="str">
        <f t="shared" si="60"/>
        <v/>
      </c>
      <c r="N38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73" t="e">
        <f>VLOOKUP(TableOMP[[#This Row],[Label]],TableAvg[],2,FALSE)</f>
        <v>#N/A</v>
      </c>
      <c r="P3873" t="e">
        <f>VLOOKUP(TableOMP[[#This Row],[Label]],TableAvg[],3,FALSE)</f>
        <v>#N/A</v>
      </c>
      <c r="Q3873" t="e">
        <f>TableOMP[[#This Row],[Avg]]-$U$2*TableOMP[[#This Row],[StdDev]]</f>
        <v>#N/A</v>
      </c>
      <c r="R3873" t="e">
        <f>TableOMP[[#This Row],[Avg]]+$U$2*TableOMP[[#This Row],[StdDev]]</f>
        <v>#N/A</v>
      </c>
      <c r="S3873" t="e">
        <f>IF(AND(TableOMP[[#This Row],[total_time]]&gt;=TableOMP[[#This Row],[Low]], TableOMP[[#This Row],[total_time]]&lt;=TableOMP[[#This Row],[High]]),1,0)</f>
        <v>#N/A</v>
      </c>
    </row>
    <row r="3874" spans="11:19" x14ac:dyDescent="0.25">
      <c r="K3874" t="str">
        <f t="shared" si="60"/>
        <v/>
      </c>
      <c r="N38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74" t="e">
        <f>VLOOKUP(TableOMP[[#This Row],[Label]],TableAvg[],2,FALSE)</f>
        <v>#N/A</v>
      </c>
      <c r="P3874" t="e">
        <f>VLOOKUP(TableOMP[[#This Row],[Label]],TableAvg[],3,FALSE)</f>
        <v>#N/A</v>
      </c>
      <c r="Q3874" t="e">
        <f>TableOMP[[#This Row],[Avg]]-$U$2*TableOMP[[#This Row],[StdDev]]</f>
        <v>#N/A</v>
      </c>
      <c r="R3874" t="e">
        <f>TableOMP[[#This Row],[Avg]]+$U$2*TableOMP[[#This Row],[StdDev]]</f>
        <v>#N/A</v>
      </c>
      <c r="S3874" t="e">
        <f>IF(AND(TableOMP[[#This Row],[total_time]]&gt;=TableOMP[[#This Row],[Low]], TableOMP[[#This Row],[total_time]]&lt;=TableOMP[[#This Row],[High]]),1,0)</f>
        <v>#N/A</v>
      </c>
    </row>
    <row r="3875" spans="11:19" x14ac:dyDescent="0.25">
      <c r="K3875" t="str">
        <f t="shared" si="60"/>
        <v/>
      </c>
      <c r="N38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75" t="e">
        <f>VLOOKUP(TableOMP[[#This Row],[Label]],TableAvg[],2,FALSE)</f>
        <v>#N/A</v>
      </c>
      <c r="P3875" t="e">
        <f>VLOOKUP(TableOMP[[#This Row],[Label]],TableAvg[],3,FALSE)</f>
        <v>#N/A</v>
      </c>
      <c r="Q3875" t="e">
        <f>TableOMP[[#This Row],[Avg]]-$U$2*TableOMP[[#This Row],[StdDev]]</f>
        <v>#N/A</v>
      </c>
      <c r="R3875" t="e">
        <f>TableOMP[[#This Row],[Avg]]+$U$2*TableOMP[[#This Row],[StdDev]]</f>
        <v>#N/A</v>
      </c>
      <c r="S3875" t="e">
        <f>IF(AND(TableOMP[[#This Row],[total_time]]&gt;=TableOMP[[#This Row],[Low]], TableOMP[[#This Row],[total_time]]&lt;=TableOMP[[#This Row],[High]]),1,0)</f>
        <v>#N/A</v>
      </c>
    </row>
    <row r="3876" spans="11:19" x14ac:dyDescent="0.25">
      <c r="K3876" t="str">
        <f t="shared" si="60"/>
        <v/>
      </c>
      <c r="N38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76" t="e">
        <f>VLOOKUP(TableOMP[[#This Row],[Label]],TableAvg[],2,FALSE)</f>
        <v>#N/A</v>
      </c>
      <c r="P3876" t="e">
        <f>VLOOKUP(TableOMP[[#This Row],[Label]],TableAvg[],3,FALSE)</f>
        <v>#N/A</v>
      </c>
      <c r="Q3876" t="e">
        <f>TableOMP[[#This Row],[Avg]]-$U$2*TableOMP[[#This Row],[StdDev]]</f>
        <v>#N/A</v>
      </c>
      <c r="R3876" t="e">
        <f>TableOMP[[#This Row],[Avg]]+$U$2*TableOMP[[#This Row],[StdDev]]</f>
        <v>#N/A</v>
      </c>
      <c r="S3876" t="e">
        <f>IF(AND(TableOMP[[#This Row],[total_time]]&gt;=TableOMP[[#This Row],[Low]], TableOMP[[#This Row],[total_time]]&lt;=TableOMP[[#This Row],[High]]),1,0)</f>
        <v>#N/A</v>
      </c>
    </row>
    <row r="3877" spans="11:19" x14ac:dyDescent="0.25">
      <c r="K3877" t="str">
        <f t="shared" si="60"/>
        <v/>
      </c>
      <c r="N38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77" t="e">
        <f>VLOOKUP(TableOMP[[#This Row],[Label]],TableAvg[],2,FALSE)</f>
        <v>#N/A</v>
      </c>
      <c r="P3877" t="e">
        <f>VLOOKUP(TableOMP[[#This Row],[Label]],TableAvg[],3,FALSE)</f>
        <v>#N/A</v>
      </c>
      <c r="Q3877" t="e">
        <f>TableOMP[[#This Row],[Avg]]-$U$2*TableOMP[[#This Row],[StdDev]]</f>
        <v>#N/A</v>
      </c>
      <c r="R3877" t="e">
        <f>TableOMP[[#This Row],[Avg]]+$U$2*TableOMP[[#This Row],[StdDev]]</f>
        <v>#N/A</v>
      </c>
      <c r="S3877" t="e">
        <f>IF(AND(TableOMP[[#This Row],[total_time]]&gt;=TableOMP[[#This Row],[Low]], TableOMP[[#This Row],[total_time]]&lt;=TableOMP[[#This Row],[High]]),1,0)</f>
        <v>#N/A</v>
      </c>
    </row>
    <row r="3878" spans="11:19" x14ac:dyDescent="0.25">
      <c r="K3878" t="str">
        <f t="shared" si="60"/>
        <v/>
      </c>
      <c r="N38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78" t="e">
        <f>VLOOKUP(TableOMP[[#This Row],[Label]],TableAvg[],2,FALSE)</f>
        <v>#N/A</v>
      </c>
      <c r="P3878" t="e">
        <f>VLOOKUP(TableOMP[[#This Row],[Label]],TableAvg[],3,FALSE)</f>
        <v>#N/A</v>
      </c>
      <c r="Q3878" t="e">
        <f>TableOMP[[#This Row],[Avg]]-$U$2*TableOMP[[#This Row],[StdDev]]</f>
        <v>#N/A</v>
      </c>
      <c r="R3878" t="e">
        <f>TableOMP[[#This Row],[Avg]]+$U$2*TableOMP[[#This Row],[StdDev]]</f>
        <v>#N/A</v>
      </c>
      <c r="S3878" t="e">
        <f>IF(AND(TableOMP[[#This Row],[total_time]]&gt;=TableOMP[[#This Row],[Low]], TableOMP[[#This Row],[total_time]]&lt;=TableOMP[[#This Row],[High]]),1,0)</f>
        <v>#N/A</v>
      </c>
    </row>
    <row r="3879" spans="11:19" x14ac:dyDescent="0.25">
      <c r="K3879" t="str">
        <f t="shared" si="60"/>
        <v/>
      </c>
      <c r="N38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79" t="e">
        <f>VLOOKUP(TableOMP[[#This Row],[Label]],TableAvg[],2,FALSE)</f>
        <v>#N/A</v>
      </c>
      <c r="P3879" t="e">
        <f>VLOOKUP(TableOMP[[#This Row],[Label]],TableAvg[],3,FALSE)</f>
        <v>#N/A</v>
      </c>
      <c r="Q3879" t="e">
        <f>TableOMP[[#This Row],[Avg]]-$U$2*TableOMP[[#This Row],[StdDev]]</f>
        <v>#N/A</v>
      </c>
      <c r="R3879" t="e">
        <f>TableOMP[[#This Row],[Avg]]+$U$2*TableOMP[[#This Row],[StdDev]]</f>
        <v>#N/A</v>
      </c>
      <c r="S3879" t="e">
        <f>IF(AND(TableOMP[[#This Row],[total_time]]&gt;=TableOMP[[#This Row],[Low]], TableOMP[[#This Row],[total_time]]&lt;=TableOMP[[#This Row],[High]]),1,0)</f>
        <v>#N/A</v>
      </c>
    </row>
    <row r="3880" spans="11:19" x14ac:dyDescent="0.25">
      <c r="K3880" t="str">
        <f t="shared" si="60"/>
        <v/>
      </c>
      <c r="N38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80" t="e">
        <f>VLOOKUP(TableOMP[[#This Row],[Label]],TableAvg[],2,FALSE)</f>
        <v>#N/A</v>
      </c>
      <c r="P3880" t="e">
        <f>VLOOKUP(TableOMP[[#This Row],[Label]],TableAvg[],3,FALSE)</f>
        <v>#N/A</v>
      </c>
      <c r="Q3880" t="e">
        <f>TableOMP[[#This Row],[Avg]]-$U$2*TableOMP[[#This Row],[StdDev]]</f>
        <v>#N/A</v>
      </c>
      <c r="R3880" t="e">
        <f>TableOMP[[#This Row],[Avg]]+$U$2*TableOMP[[#This Row],[StdDev]]</f>
        <v>#N/A</v>
      </c>
      <c r="S3880" t="e">
        <f>IF(AND(TableOMP[[#This Row],[total_time]]&gt;=TableOMP[[#This Row],[Low]], TableOMP[[#This Row],[total_time]]&lt;=TableOMP[[#This Row],[High]]),1,0)</f>
        <v>#N/A</v>
      </c>
    </row>
    <row r="3881" spans="11:19" x14ac:dyDescent="0.25">
      <c r="K3881" t="str">
        <f t="shared" si="60"/>
        <v/>
      </c>
      <c r="N38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81" t="e">
        <f>VLOOKUP(TableOMP[[#This Row],[Label]],TableAvg[],2,FALSE)</f>
        <v>#N/A</v>
      </c>
      <c r="P3881" t="e">
        <f>VLOOKUP(TableOMP[[#This Row],[Label]],TableAvg[],3,FALSE)</f>
        <v>#N/A</v>
      </c>
      <c r="Q3881" t="e">
        <f>TableOMP[[#This Row],[Avg]]-$U$2*TableOMP[[#This Row],[StdDev]]</f>
        <v>#N/A</v>
      </c>
      <c r="R3881" t="e">
        <f>TableOMP[[#This Row],[Avg]]+$U$2*TableOMP[[#This Row],[StdDev]]</f>
        <v>#N/A</v>
      </c>
      <c r="S3881" t="e">
        <f>IF(AND(TableOMP[[#This Row],[total_time]]&gt;=TableOMP[[#This Row],[Low]], TableOMP[[#This Row],[total_time]]&lt;=TableOMP[[#This Row],[High]]),1,0)</f>
        <v>#N/A</v>
      </c>
    </row>
    <row r="3882" spans="11:19" x14ac:dyDescent="0.25">
      <c r="K3882" t="str">
        <f t="shared" si="60"/>
        <v/>
      </c>
      <c r="N38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82" t="e">
        <f>VLOOKUP(TableOMP[[#This Row],[Label]],TableAvg[],2,FALSE)</f>
        <v>#N/A</v>
      </c>
      <c r="P3882" t="e">
        <f>VLOOKUP(TableOMP[[#This Row],[Label]],TableAvg[],3,FALSE)</f>
        <v>#N/A</v>
      </c>
      <c r="Q3882" t="e">
        <f>TableOMP[[#This Row],[Avg]]-$U$2*TableOMP[[#This Row],[StdDev]]</f>
        <v>#N/A</v>
      </c>
      <c r="R3882" t="e">
        <f>TableOMP[[#This Row],[Avg]]+$U$2*TableOMP[[#This Row],[StdDev]]</f>
        <v>#N/A</v>
      </c>
      <c r="S3882" t="e">
        <f>IF(AND(TableOMP[[#This Row],[total_time]]&gt;=TableOMP[[#This Row],[Low]], TableOMP[[#This Row],[total_time]]&lt;=TableOMP[[#This Row],[High]]),1,0)</f>
        <v>#N/A</v>
      </c>
    </row>
    <row r="3883" spans="11:19" x14ac:dyDescent="0.25">
      <c r="K3883" t="str">
        <f t="shared" si="60"/>
        <v/>
      </c>
      <c r="N38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83" t="e">
        <f>VLOOKUP(TableOMP[[#This Row],[Label]],TableAvg[],2,FALSE)</f>
        <v>#N/A</v>
      </c>
      <c r="P3883" t="e">
        <f>VLOOKUP(TableOMP[[#This Row],[Label]],TableAvg[],3,FALSE)</f>
        <v>#N/A</v>
      </c>
      <c r="Q3883" t="e">
        <f>TableOMP[[#This Row],[Avg]]-$U$2*TableOMP[[#This Row],[StdDev]]</f>
        <v>#N/A</v>
      </c>
      <c r="R3883" t="e">
        <f>TableOMP[[#This Row],[Avg]]+$U$2*TableOMP[[#This Row],[StdDev]]</f>
        <v>#N/A</v>
      </c>
      <c r="S3883" t="e">
        <f>IF(AND(TableOMP[[#This Row],[total_time]]&gt;=TableOMP[[#This Row],[Low]], TableOMP[[#This Row],[total_time]]&lt;=TableOMP[[#This Row],[High]]),1,0)</f>
        <v>#N/A</v>
      </c>
    </row>
    <row r="3884" spans="11:19" x14ac:dyDescent="0.25">
      <c r="K3884" t="str">
        <f t="shared" si="60"/>
        <v/>
      </c>
      <c r="N38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84" t="e">
        <f>VLOOKUP(TableOMP[[#This Row],[Label]],TableAvg[],2,FALSE)</f>
        <v>#N/A</v>
      </c>
      <c r="P3884" t="e">
        <f>VLOOKUP(TableOMP[[#This Row],[Label]],TableAvg[],3,FALSE)</f>
        <v>#N/A</v>
      </c>
      <c r="Q3884" t="e">
        <f>TableOMP[[#This Row],[Avg]]-$U$2*TableOMP[[#This Row],[StdDev]]</f>
        <v>#N/A</v>
      </c>
      <c r="R3884" t="e">
        <f>TableOMP[[#This Row],[Avg]]+$U$2*TableOMP[[#This Row],[StdDev]]</f>
        <v>#N/A</v>
      </c>
      <c r="S3884" t="e">
        <f>IF(AND(TableOMP[[#This Row],[total_time]]&gt;=TableOMP[[#This Row],[Low]], TableOMP[[#This Row],[total_time]]&lt;=TableOMP[[#This Row],[High]]),1,0)</f>
        <v>#N/A</v>
      </c>
    </row>
    <row r="3885" spans="11:19" x14ac:dyDescent="0.25">
      <c r="K3885" t="str">
        <f t="shared" si="60"/>
        <v/>
      </c>
      <c r="N38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85" t="e">
        <f>VLOOKUP(TableOMP[[#This Row],[Label]],TableAvg[],2,FALSE)</f>
        <v>#N/A</v>
      </c>
      <c r="P3885" t="e">
        <f>VLOOKUP(TableOMP[[#This Row],[Label]],TableAvg[],3,FALSE)</f>
        <v>#N/A</v>
      </c>
      <c r="Q3885" t="e">
        <f>TableOMP[[#This Row],[Avg]]-$U$2*TableOMP[[#This Row],[StdDev]]</f>
        <v>#N/A</v>
      </c>
      <c r="R3885" t="e">
        <f>TableOMP[[#This Row],[Avg]]+$U$2*TableOMP[[#This Row],[StdDev]]</f>
        <v>#N/A</v>
      </c>
      <c r="S3885" t="e">
        <f>IF(AND(TableOMP[[#This Row],[total_time]]&gt;=TableOMP[[#This Row],[Low]], TableOMP[[#This Row],[total_time]]&lt;=TableOMP[[#This Row],[High]]),1,0)</f>
        <v>#N/A</v>
      </c>
    </row>
    <row r="3886" spans="11:19" x14ac:dyDescent="0.25">
      <c r="K3886" t="str">
        <f t="shared" si="60"/>
        <v/>
      </c>
      <c r="N38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86" t="e">
        <f>VLOOKUP(TableOMP[[#This Row],[Label]],TableAvg[],2,FALSE)</f>
        <v>#N/A</v>
      </c>
      <c r="P3886" t="e">
        <f>VLOOKUP(TableOMP[[#This Row],[Label]],TableAvg[],3,FALSE)</f>
        <v>#N/A</v>
      </c>
      <c r="Q3886" t="e">
        <f>TableOMP[[#This Row],[Avg]]-$U$2*TableOMP[[#This Row],[StdDev]]</f>
        <v>#N/A</v>
      </c>
      <c r="R3886" t="e">
        <f>TableOMP[[#This Row],[Avg]]+$U$2*TableOMP[[#This Row],[StdDev]]</f>
        <v>#N/A</v>
      </c>
      <c r="S3886" t="e">
        <f>IF(AND(TableOMP[[#This Row],[total_time]]&gt;=TableOMP[[#This Row],[Low]], TableOMP[[#This Row],[total_time]]&lt;=TableOMP[[#This Row],[High]]),1,0)</f>
        <v>#N/A</v>
      </c>
    </row>
    <row r="3887" spans="11:19" x14ac:dyDescent="0.25">
      <c r="K3887" t="str">
        <f t="shared" si="60"/>
        <v/>
      </c>
      <c r="N38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87" t="e">
        <f>VLOOKUP(TableOMP[[#This Row],[Label]],TableAvg[],2,FALSE)</f>
        <v>#N/A</v>
      </c>
      <c r="P3887" t="e">
        <f>VLOOKUP(TableOMP[[#This Row],[Label]],TableAvg[],3,FALSE)</f>
        <v>#N/A</v>
      </c>
      <c r="Q3887" t="e">
        <f>TableOMP[[#This Row],[Avg]]-$U$2*TableOMP[[#This Row],[StdDev]]</f>
        <v>#N/A</v>
      </c>
      <c r="R3887" t="e">
        <f>TableOMP[[#This Row],[Avg]]+$U$2*TableOMP[[#This Row],[StdDev]]</f>
        <v>#N/A</v>
      </c>
      <c r="S3887" t="e">
        <f>IF(AND(TableOMP[[#This Row],[total_time]]&gt;=TableOMP[[#This Row],[Low]], TableOMP[[#This Row],[total_time]]&lt;=TableOMP[[#This Row],[High]]),1,0)</f>
        <v>#N/A</v>
      </c>
    </row>
    <row r="3888" spans="11:19" x14ac:dyDescent="0.25">
      <c r="K3888" t="str">
        <f t="shared" si="60"/>
        <v/>
      </c>
      <c r="N38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88" t="e">
        <f>VLOOKUP(TableOMP[[#This Row],[Label]],TableAvg[],2,FALSE)</f>
        <v>#N/A</v>
      </c>
      <c r="P3888" t="e">
        <f>VLOOKUP(TableOMP[[#This Row],[Label]],TableAvg[],3,FALSE)</f>
        <v>#N/A</v>
      </c>
      <c r="Q3888" t="e">
        <f>TableOMP[[#This Row],[Avg]]-$U$2*TableOMP[[#This Row],[StdDev]]</f>
        <v>#N/A</v>
      </c>
      <c r="R3888" t="e">
        <f>TableOMP[[#This Row],[Avg]]+$U$2*TableOMP[[#This Row],[StdDev]]</f>
        <v>#N/A</v>
      </c>
      <c r="S3888" t="e">
        <f>IF(AND(TableOMP[[#This Row],[total_time]]&gt;=TableOMP[[#This Row],[Low]], TableOMP[[#This Row],[total_time]]&lt;=TableOMP[[#This Row],[High]]),1,0)</f>
        <v>#N/A</v>
      </c>
    </row>
    <row r="3889" spans="11:19" x14ac:dyDescent="0.25">
      <c r="K3889" t="str">
        <f t="shared" si="60"/>
        <v/>
      </c>
      <c r="N38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89" t="e">
        <f>VLOOKUP(TableOMP[[#This Row],[Label]],TableAvg[],2,FALSE)</f>
        <v>#N/A</v>
      </c>
      <c r="P3889" t="e">
        <f>VLOOKUP(TableOMP[[#This Row],[Label]],TableAvg[],3,FALSE)</f>
        <v>#N/A</v>
      </c>
      <c r="Q3889" t="e">
        <f>TableOMP[[#This Row],[Avg]]-$U$2*TableOMP[[#This Row],[StdDev]]</f>
        <v>#N/A</v>
      </c>
      <c r="R3889" t="e">
        <f>TableOMP[[#This Row],[Avg]]+$U$2*TableOMP[[#This Row],[StdDev]]</f>
        <v>#N/A</v>
      </c>
      <c r="S3889" t="e">
        <f>IF(AND(TableOMP[[#This Row],[total_time]]&gt;=TableOMP[[#This Row],[Low]], TableOMP[[#This Row],[total_time]]&lt;=TableOMP[[#This Row],[High]]),1,0)</f>
        <v>#N/A</v>
      </c>
    </row>
    <row r="3890" spans="11:19" x14ac:dyDescent="0.25">
      <c r="K3890" t="str">
        <f t="shared" si="60"/>
        <v/>
      </c>
      <c r="N38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90" t="e">
        <f>VLOOKUP(TableOMP[[#This Row],[Label]],TableAvg[],2,FALSE)</f>
        <v>#N/A</v>
      </c>
      <c r="P3890" t="e">
        <f>VLOOKUP(TableOMP[[#This Row],[Label]],TableAvg[],3,FALSE)</f>
        <v>#N/A</v>
      </c>
      <c r="Q3890" t="e">
        <f>TableOMP[[#This Row],[Avg]]-$U$2*TableOMP[[#This Row],[StdDev]]</f>
        <v>#N/A</v>
      </c>
      <c r="R3890" t="e">
        <f>TableOMP[[#This Row],[Avg]]+$U$2*TableOMP[[#This Row],[StdDev]]</f>
        <v>#N/A</v>
      </c>
      <c r="S3890" t="e">
        <f>IF(AND(TableOMP[[#This Row],[total_time]]&gt;=TableOMP[[#This Row],[Low]], TableOMP[[#This Row],[total_time]]&lt;=TableOMP[[#This Row],[High]]),1,0)</f>
        <v>#N/A</v>
      </c>
    </row>
    <row r="3891" spans="11:19" x14ac:dyDescent="0.25">
      <c r="K3891" t="str">
        <f t="shared" si="60"/>
        <v/>
      </c>
      <c r="N38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91" t="e">
        <f>VLOOKUP(TableOMP[[#This Row],[Label]],TableAvg[],2,FALSE)</f>
        <v>#N/A</v>
      </c>
      <c r="P3891" t="e">
        <f>VLOOKUP(TableOMP[[#This Row],[Label]],TableAvg[],3,FALSE)</f>
        <v>#N/A</v>
      </c>
      <c r="Q3891" t="e">
        <f>TableOMP[[#This Row],[Avg]]-$U$2*TableOMP[[#This Row],[StdDev]]</f>
        <v>#N/A</v>
      </c>
      <c r="R3891" t="e">
        <f>TableOMP[[#This Row],[Avg]]+$U$2*TableOMP[[#This Row],[StdDev]]</f>
        <v>#N/A</v>
      </c>
      <c r="S3891" t="e">
        <f>IF(AND(TableOMP[[#This Row],[total_time]]&gt;=TableOMP[[#This Row],[Low]], TableOMP[[#This Row],[total_time]]&lt;=TableOMP[[#This Row],[High]]),1,0)</f>
        <v>#N/A</v>
      </c>
    </row>
    <row r="3892" spans="11:19" x14ac:dyDescent="0.25">
      <c r="K3892" t="str">
        <f t="shared" si="60"/>
        <v/>
      </c>
      <c r="N38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92" t="e">
        <f>VLOOKUP(TableOMP[[#This Row],[Label]],TableAvg[],2,FALSE)</f>
        <v>#N/A</v>
      </c>
      <c r="P3892" t="e">
        <f>VLOOKUP(TableOMP[[#This Row],[Label]],TableAvg[],3,FALSE)</f>
        <v>#N/A</v>
      </c>
      <c r="Q3892" t="e">
        <f>TableOMP[[#This Row],[Avg]]-$U$2*TableOMP[[#This Row],[StdDev]]</f>
        <v>#N/A</v>
      </c>
      <c r="R3892" t="e">
        <f>TableOMP[[#This Row],[Avg]]+$U$2*TableOMP[[#This Row],[StdDev]]</f>
        <v>#N/A</v>
      </c>
      <c r="S3892" t="e">
        <f>IF(AND(TableOMP[[#This Row],[total_time]]&gt;=TableOMP[[#This Row],[Low]], TableOMP[[#This Row],[total_time]]&lt;=TableOMP[[#This Row],[High]]),1,0)</f>
        <v>#N/A</v>
      </c>
    </row>
    <row r="3893" spans="11:19" x14ac:dyDescent="0.25">
      <c r="K3893" t="str">
        <f t="shared" si="60"/>
        <v/>
      </c>
      <c r="N38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93" t="e">
        <f>VLOOKUP(TableOMP[[#This Row],[Label]],TableAvg[],2,FALSE)</f>
        <v>#N/A</v>
      </c>
      <c r="P3893" t="e">
        <f>VLOOKUP(TableOMP[[#This Row],[Label]],TableAvg[],3,FALSE)</f>
        <v>#N/A</v>
      </c>
      <c r="Q3893" t="e">
        <f>TableOMP[[#This Row],[Avg]]-$U$2*TableOMP[[#This Row],[StdDev]]</f>
        <v>#N/A</v>
      </c>
      <c r="R3893" t="e">
        <f>TableOMP[[#This Row],[Avg]]+$U$2*TableOMP[[#This Row],[StdDev]]</f>
        <v>#N/A</v>
      </c>
      <c r="S3893" t="e">
        <f>IF(AND(TableOMP[[#This Row],[total_time]]&gt;=TableOMP[[#This Row],[Low]], TableOMP[[#This Row],[total_time]]&lt;=TableOMP[[#This Row],[High]]),1,0)</f>
        <v>#N/A</v>
      </c>
    </row>
    <row r="3894" spans="11:19" x14ac:dyDescent="0.25">
      <c r="K3894" t="str">
        <f t="shared" si="60"/>
        <v/>
      </c>
      <c r="N38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94" t="e">
        <f>VLOOKUP(TableOMP[[#This Row],[Label]],TableAvg[],2,FALSE)</f>
        <v>#N/A</v>
      </c>
      <c r="P3894" t="e">
        <f>VLOOKUP(TableOMP[[#This Row],[Label]],TableAvg[],3,FALSE)</f>
        <v>#N/A</v>
      </c>
      <c r="Q3894" t="e">
        <f>TableOMP[[#This Row],[Avg]]-$U$2*TableOMP[[#This Row],[StdDev]]</f>
        <v>#N/A</v>
      </c>
      <c r="R3894" t="e">
        <f>TableOMP[[#This Row],[Avg]]+$U$2*TableOMP[[#This Row],[StdDev]]</f>
        <v>#N/A</v>
      </c>
      <c r="S3894" t="e">
        <f>IF(AND(TableOMP[[#This Row],[total_time]]&gt;=TableOMP[[#This Row],[Low]], TableOMP[[#This Row],[total_time]]&lt;=TableOMP[[#This Row],[High]]),1,0)</f>
        <v>#N/A</v>
      </c>
    </row>
    <row r="3895" spans="11:19" x14ac:dyDescent="0.25">
      <c r="K3895" t="str">
        <f t="shared" si="60"/>
        <v/>
      </c>
      <c r="N38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95" t="e">
        <f>VLOOKUP(TableOMP[[#This Row],[Label]],TableAvg[],2,FALSE)</f>
        <v>#N/A</v>
      </c>
      <c r="P3895" t="e">
        <f>VLOOKUP(TableOMP[[#This Row],[Label]],TableAvg[],3,FALSE)</f>
        <v>#N/A</v>
      </c>
      <c r="Q3895" t="e">
        <f>TableOMP[[#This Row],[Avg]]-$U$2*TableOMP[[#This Row],[StdDev]]</f>
        <v>#N/A</v>
      </c>
      <c r="R3895" t="e">
        <f>TableOMP[[#This Row],[Avg]]+$U$2*TableOMP[[#This Row],[StdDev]]</f>
        <v>#N/A</v>
      </c>
      <c r="S3895" t="e">
        <f>IF(AND(TableOMP[[#This Row],[total_time]]&gt;=TableOMP[[#This Row],[Low]], TableOMP[[#This Row],[total_time]]&lt;=TableOMP[[#This Row],[High]]),1,0)</f>
        <v>#N/A</v>
      </c>
    </row>
    <row r="3896" spans="11:19" x14ac:dyDescent="0.25">
      <c r="K3896" t="str">
        <f t="shared" si="60"/>
        <v/>
      </c>
      <c r="N38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96" t="e">
        <f>VLOOKUP(TableOMP[[#This Row],[Label]],TableAvg[],2,FALSE)</f>
        <v>#N/A</v>
      </c>
      <c r="P3896" t="e">
        <f>VLOOKUP(TableOMP[[#This Row],[Label]],TableAvg[],3,FALSE)</f>
        <v>#N/A</v>
      </c>
      <c r="Q3896" t="e">
        <f>TableOMP[[#This Row],[Avg]]-$U$2*TableOMP[[#This Row],[StdDev]]</f>
        <v>#N/A</v>
      </c>
      <c r="R3896" t="e">
        <f>TableOMP[[#This Row],[Avg]]+$U$2*TableOMP[[#This Row],[StdDev]]</f>
        <v>#N/A</v>
      </c>
      <c r="S3896" t="e">
        <f>IF(AND(TableOMP[[#This Row],[total_time]]&gt;=TableOMP[[#This Row],[Low]], TableOMP[[#This Row],[total_time]]&lt;=TableOMP[[#This Row],[High]]),1,0)</f>
        <v>#N/A</v>
      </c>
    </row>
    <row r="3897" spans="11:19" x14ac:dyDescent="0.25">
      <c r="K3897" t="str">
        <f t="shared" si="60"/>
        <v/>
      </c>
      <c r="N38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97" t="e">
        <f>VLOOKUP(TableOMP[[#This Row],[Label]],TableAvg[],2,FALSE)</f>
        <v>#N/A</v>
      </c>
      <c r="P3897" t="e">
        <f>VLOOKUP(TableOMP[[#This Row],[Label]],TableAvg[],3,FALSE)</f>
        <v>#N/A</v>
      </c>
      <c r="Q3897" t="e">
        <f>TableOMP[[#This Row],[Avg]]-$U$2*TableOMP[[#This Row],[StdDev]]</f>
        <v>#N/A</v>
      </c>
      <c r="R3897" t="e">
        <f>TableOMP[[#This Row],[Avg]]+$U$2*TableOMP[[#This Row],[StdDev]]</f>
        <v>#N/A</v>
      </c>
      <c r="S3897" t="e">
        <f>IF(AND(TableOMP[[#This Row],[total_time]]&gt;=TableOMP[[#This Row],[Low]], TableOMP[[#This Row],[total_time]]&lt;=TableOMP[[#This Row],[High]]),1,0)</f>
        <v>#N/A</v>
      </c>
    </row>
    <row r="3898" spans="11:19" x14ac:dyDescent="0.25">
      <c r="K3898" t="str">
        <f t="shared" si="60"/>
        <v/>
      </c>
      <c r="N38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98" t="e">
        <f>VLOOKUP(TableOMP[[#This Row],[Label]],TableAvg[],2,FALSE)</f>
        <v>#N/A</v>
      </c>
      <c r="P3898" t="e">
        <f>VLOOKUP(TableOMP[[#This Row],[Label]],TableAvg[],3,FALSE)</f>
        <v>#N/A</v>
      </c>
      <c r="Q3898" t="e">
        <f>TableOMP[[#This Row],[Avg]]-$U$2*TableOMP[[#This Row],[StdDev]]</f>
        <v>#N/A</v>
      </c>
      <c r="R3898" t="e">
        <f>TableOMP[[#This Row],[Avg]]+$U$2*TableOMP[[#This Row],[StdDev]]</f>
        <v>#N/A</v>
      </c>
      <c r="S3898" t="e">
        <f>IF(AND(TableOMP[[#This Row],[total_time]]&gt;=TableOMP[[#This Row],[Low]], TableOMP[[#This Row],[total_time]]&lt;=TableOMP[[#This Row],[High]]),1,0)</f>
        <v>#N/A</v>
      </c>
    </row>
    <row r="3899" spans="11:19" x14ac:dyDescent="0.25">
      <c r="K3899" t="str">
        <f t="shared" si="60"/>
        <v/>
      </c>
      <c r="N38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899" t="e">
        <f>VLOOKUP(TableOMP[[#This Row],[Label]],TableAvg[],2,FALSE)</f>
        <v>#N/A</v>
      </c>
      <c r="P3899" t="e">
        <f>VLOOKUP(TableOMP[[#This Row],[Label]],TableAvg[],3,FALSE)</f>
        <v>#N/A</v>
      </c>
      <c r="Q3899" t="e">
        <f>TableOMP[[#This Row],[Avg]]-$U$2*TableOMP[[#This Row],[StdDev]]</f>
        <v>#N/A</v>
      </c>
      <c r="R3899" t="e">
        <f>TableOMP[[#This Row],[Avg]]+$U$2*TableOMP[[#This Row],[StdDev]]</f>
        <v>#N/A</v>
      </c>
      <c r="S3899" t="e">
        <f>IF(AND(TableOMP[[#This Row],[total_time]]&gt;=TableOMP[[#This Row],[Low]], TableOMP[[#This Row],[total_time]]&lt;=TableOMP[[#This Row],[High]]),1,0)</f>
        <v>#N/A</v>
      </c>
    </row>
    <row r="3900" spans="11:19" x14ac:dyDescent="0.25">
      <c r="K3900" t="str">
        <f t="shared" si="60"/>
        <v/>
      </c>
      <c r="N39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00" t="e">
        <f>VLOOKUP(TableOMP[[#This Row],[Label]],TableAvg[],2,FALSE)</f>
        <v>#N/A</v>
      </c>
      <c r="P3900" t="e">
        <f>VLOOKUP(TableOMP[[#This Row],[Label]],TableAvg[],3,FALSE)</f>
        <v>#N/A</v>
      </c>
      <c r="Q3900" t="e">
        <f>TableOMP[[#This Row],[Avg]]-$U$2*TableOMP[[#This Row],[StdDev]]</f>
        <v>#N/A</v>
      </c>
      <c r="R3900" t="e">
        <f>TableOMP[[#This Row],[Avg]]+$U$2*TableOMP[[#This Row],[StdDev]]</f>
        <v>#N/A</v>
      </c>
      <c r="S3900" t="e">
        <f>IF(AND(TableOMP[[#This Row],[total_time]]&gt;=TableOMP[[#This Row],[Low]], TableOMP[[#This Row],[total_time]]&lt;=TableOMP[[#This Row],[High]]),1,0)</f>
        <v>#N/A</v>
      </c>
    </row>
    <row r="3901" spans="11:19" x14ac:dyDescent="0.25">
      <c r="K3901" t="str">
        <f t="shared" si="60"/>
        <v/>
      </c>
      <c r="N39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01" t="e">
        <f>VLOOKUP(TableOMP[[#This Row],[Label]],TableAvg[],2,FALSE)</f>
        <v>#N/A</v>
      </c>
      <c r="P3901" t="e">
        <f>VLOOKUP(TableOMP[[#This Row],[Label]],TableAvg[],3,FALSE)</f>
        <v>#N/A</v>
      </c>
      <c r="Q3901" t="e">
        <f>TableOMP[[#This Row],[Avg]]-$U$2*TableOMP[[#This Row],[StdDev]]</f>
        <v>#N/A</v>
      </c>
      <c r="R3901" t="e">
        <f>TableOMP[[#This Row],[Avg]]+$U$2*TableOMP[[#This Row],[StdDev]]</f>
        <v>#N/A</v>
      </c>
      <c r="S3901" t="e">
        <f>IF(AND(TableOMP[[#This Row],[total_time]]&gt;=TableOMP[[#This Row],[Low]], TableOMP[[#This Row],[total_time]]&lt;=TableOMP[[#This Row],[High]]),1,0)</f>
        <v>#N/A</v>
      </c>
    </row>
    <row r="3902" spans="11:19" x14ac:dyDescent="0.25">
      <c r="K3902" t="str">
        <f t="shared" si="60"/>
        <v/>
      </c>
      <c r="N39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02" t="e">
        <f>VLOOKUP(TableOMP[[#This Row],[Label]],TableAvg[],2,FALSE)</f>
        <v>#N/A</v>
      </c>
      <c r="P3902" t="e">
        <f>VLOOKUP(TableOMP[[#This Row],[Label]],TableAvg[],3,FALSE)</f>
        <v>#N/A</v>
      </c>
      <c r="Q3902" t="e">
        <f>TableOMP[[#This Row],[Avg]]-$U$2*TableOMP[[#This Row],[StdDev]]</f>
        <v>#N/A</v>
      </c>
      <c r="R3902" t="e">
        <f>TableOMP[[#This Row],[Avg]]+$U$2*TableOMP[[#This Row],[StdDev]]</f>
        <v>#N/A</v>
      </c>
      <c r="S3902" t="e">
        <f>IF(AND(TableOMP[[#This Row],[total_time]]&gt;=TableOMP[[#This Row],[Low]], TableOMP[[#This Row],[total_time]]&lt;=TableOMP[[#This Row],[High]]),1,0)</f>
        <v>#N/A</v>
      </c>
    </row>
    <row r="3903" spans="11:19" x14ac:dyDescent="0.25">
      <c r="K3903" t="str">
        <f t="shared" si="60"/>
        <v/>
      </c>
      <c r="N39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03" t="e">
        <f>VLOOKUP(TableOMP[[#This Row],[Label]],TableAvg[],2,FALSE)</f>
        <v>#N/A</v>
      </c>
      <c r="P3903" t="e">
        <f>VLOOKUP(TableOMP[[#This Row],[Label]],TableAvg[],3,FALSE)</f>
        <v>#N/A</v>
      </c>
      <c r="Q3903" t="e">
        <f>TableOMP[[#This Row],[Avg]]-$U$2*TableOMP[[#This Row],[StdDev]]</f>
        <v>#N/A</v>
      </c>
      <c r="R3903" t="e">
        <f>TableOMP[[#This Row],[Avg]]+$U$2*TableOMP[[#This Row],[StdDev]]</f>
        <v>#N/A</v>
      </c>
      <c r="S3903" t="e">
        <f>IF(AND(TableOMP[[#This Row],[total_time]]&gt;=TableOMP[[#This Row],[Low]], TableOMP[[#This Row],[total_time]]&lt;=TableOMP[[#This Row],[High]]),1,0)</f>
        <v>#N/A</v>
      </c>
    </row>
    <row r="3904" spans="11:19" x14ac:dyDescent="0.25">
      <c r="K3904" t="str">
        <f t="shared" si="60"/>
        <v/>
      </c>
      <c r="N39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04" t="e">
        <f>VLOOKUP(TableOMP[[#This Row],[Label]],TableAvg[],2,FALSE)</f>
        <v>#N/A</v>
      </c>
      <c r="P3904" t="e">
        <f>VLOOKUP(TableOMP[[#This Row],[Label]],TableAvg[],3,FALSE)</f>
        <v>#N/A</v>
      </c>
      <c r="Q3904" t="e">
        <f>TableOMP[[#This Row],[Avg]]-$U$2*TableOMP[[#This Row],[StdDev]]</f>
        <v>#N/A</v>
      </c>
      <c r="R3904" t="e">
        <f>TableOMP[[#This Row],[Avg]]+$U$2*TableOMP[[#This Row],[StdDev]]</f>
        <v>#N/A</v>
      </c>
      <c r="S3904" t="e">
        <f>IF(AND(TableOMP[[#This Row],[total_time]]&gt;=TableOMP[[#This Row],[Low]], TableOMP[[#This Row],[total_time]]&lt;=TableOMP[[#This Row],[High]]),1,0)</f>
        <v>#N/A</v>
      </c>
    </row>
    <row r="3905" spans="11:19" x14ac:dyDescent="0.25">
      <c r="K3905" t="str">
        <f t="shared" si="60"/>
        <v/>
      </c>
      <c r="N39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05" t="e">
        <f>VLOOKUP(TableOMP[[#This Row],[Label]],TableAvg[],2,FALSE)</f>
        <v>#N/A</v>
      </c>
      <c r="P3905" t="e">
        <f>VLOOKUP(TableOMP[[#This Row],[Label]],TableAvg[],3,FALSE)</f>
        <v>#N/A</v>
      </c>
      <c r="Q3905" t="e">
        <f>TableOMP[[#This Row],[Avg]]-$U$2*TableOMP[[#This Row],[StdDev]]</f>
        <v>#N/A</v>
      </c>
      <c r="R3905" t="e">
        <f>TableOMP[[#This Row],[Avg]]+$U$2*TableOMP[[#This Row],[StdDev]]</f>
        <v>#N/A</v>
      </c>
      <c r="S3905" t="e">
        <f>IF(AND(TableOMP[[#This Row],[total_time]]&gt;=TableOMP[[#This Row],[Low]], TableOMP[[#This Row],[total_time]]&lt;=TableOMP[[#This Row],[High]]),1,0)</f>
        <v>#N/A</v>
      </c>
    </row>
    <row r="3906" spans="11:19" x14ac:dyDescent="0.25">
      <c r="K3906" t="str">
        <f t="shared" si="60"/>
        <v/>
      </c>
      <c r="N39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06" t="e">
        <f>VLOOKUP(TableOMP[[#This Row],[Label]],TableAvg[],2,FALSE)</f>
        <v>#N/A</v>
      </c>
      <c r="P3906" t="e">
        <f>VLOOKUP(TableOMP[[#This Row],[Label]],TableAvg[],3,FALSE)</f>
        <v>#N/A</v>
      </c>
      <c r="Q3906" t="e">
        <f>TableOMP[[#This Row],[Avg]]-$U$2*TableOMP[[#This Row],[StdDev]]</f>
        <v>#N/A</v>
      </c>
      <c r="R3906" t="e">
        <f>TableOMP[[#This Row],[Avg]]+$U$2*TableOMP[[#This Row],[StdDev]]</f>
        <v>#N/A</v>
      </c>
      <c r="S3906" t="e">
        <f>IF(AND(TableOMP[[#This Row],[total_time]]&gt;=TableOMP[[#This Row],[Low]], TableOMP[[#This Row],[total_time]]&lt;=TableOMP[[#This Row],[High]]),1,0)</f>
        <v>#N/A</v>
      </c>
    </row>
    <row r="3907" spans="11:19" x14ac:dyDescent="0.25">
      <c r="K3907" t="str">
        <f t="shared" ref="K3907:K3970" si="61">MID(M3907,22,1)</f>
        <v/>
      </c>
      <c r="N39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07" t="e">
        <f>VLOOKUP(TableOMP[[#This Row],[Label]],TableAvg[],2,FALSE)</f>
        <v>#N/A</v>
      </c>
      <c r="P3907" t="e">
        <f>VLOOKUP(TableOMP[[#This Row],[Label]],TableAvg[],3,FALSE)</f>
        <v>#N/A</v>
      </c>
      <c r="Q3907" t="e">
        <f>TableOMP[[#This Row],[Avg]]-$U$2*TableOMP[[#This Row],[StdDev]]</f>
        <v>#N/A</v>
      </c>
      <c r="R3907" t="e">
        <f>TableOMP[[#This Row],[Avg]]+$U$2*TableOMP[[#This Row],[StdDev]]</f>
        <v>#N/A</v>
      </c>
      <c r="S3907" t="e">
        <f>IF(AND(TableOMP[[#This Row],[total_time]]&gt;=TableOMP[[#This Row],[Low]], TableOMP[[#This Row],[total_time]]&lt;=TableOMP[[#This Row],[High]]),1,0)</f>
        <v>#N/A</v>
      </c>
    </row>
    <row r="3908" spans="11:19" x14ac:dyDescent="0.25">
      <c r="K3908" t="str">
        <f t="shared" si="61"/>
        <v/>
      </c>
      <c r="N39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08" t="e">
        <f>VLOOKUP(TableOMP[[#This Row],[Label]],TableAvg[],2,FALSE)</f>
        <v>#N/A</v>
      </c>
      <c r="P3908" t="e">
        <f>VLOOKUP(TableOMP[[#This Row],[Label]],TableAvg[],3,FALSE)</f>
        <v>#N/A</v>
      </c>
      <c r="Q3908" t="e">
        <f>TableOMP[[#This Row],[Avg]]-$U$2*TableOMP[[#This Row],[StdDev]]</f>
        <v>#N/A</v>
      </c>
      <c r="R3908" t="e">
        <f>TableOMP[[#This Row],[Avg]]+$U$2*TableOMP[[#This Row],[StdDev]]</f>
        <v>#N/A</v>
      </c>
      <c r="S3908" t="e">
        <f>IF(AND(TableOMP[[#This Row],[total_time]]&gt;=TableOMP[[#This Row],[Low]], TableOMP[[#This Row],[total_time]]&lt;=TableOMP[[#This Row],[High]]),1,0)</f>
        <v>#N/A</v>
      </c>
    </row>
    <row r="3909" spans="11:19" x14ac:dyDescent="0.25">
      <c r="K3909" t="str">
        <f t="shared" si="61"/>
        <v/>
      </c>
      <c r="N39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09" t="e">
        <f>VLOOKUP(TableOMP[[#This Row],[Label]],TableAvg[],2,FALSE)</f>
        <v>#N/A</v>
      </c>
      <c r="P3909" t="e">
        <f>VLOOKUP(TableOMP[[#This Row],[Label]],TableAvg[],3,FALSE)</f>
        <v>#N/A</v>
      </c>
      <c r="Q3909" t="e">
        <f>TableOMP[[#This Row],[Avg]]-$U$2*TableOMP[[#This Row],[StdDev]]</f>
        <v>#N/A</v>
      </c>
      <c r="R3909" t="e">
        <f>TableOMP[[#This Row],[Avg]]+$U$2*TableOMP[[#This Row],[StdDev]]</f>
        <v>#N/A</v>
      </c>
      <c r="S3909" t="e">
        <f>IF(AND(TableOMP[[#This Row],[total_time]]&gt;=TableOMP[[#This Row],[Low]], TableOMP[[#This Row],[total_time]]&lt;=TableOMP[[#This Row],[High]]),1,0)</f>
        <v>#N/A</v>
      </c>
    </row>
    <row r="3910" spans="11:19" x14ac:dyDescent="0.25">
      <c r="K3910" t="str">
        <f t="shared" si="61"/>
        <v/>
      </c>
      <c r="N39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10" t="e">
        <f>VLOOKUP(TableOMP[[#This Row],[Label]],TableAvg[],2,FALSE)</f>
        <v>#N/A</v>
      </c>
      <c r="P3910" t="e">
        <f>VLOOKUP(TableOMP[[#This Row],[Label]],TableAvg[],3,FALSE)</f>
        <v>#N/A</v>
      </c>
      <c r="Q3910" t="e">
        <f>TableOMP[[#This Row],[Avg]]-$U$2*TableOMP[[#This Row],[StdDev]]</f>
        <v>#N/A</v>
      </c>
      <c r="R3910" t="e">
        <f>TableOMP[[#This Row],[Avg]]+$U$2*TableOMP[[#This Row],[StdDev]]</f>
        <v>#N/A</v>
      </c>
      <c r="S3910" t="e">
        <f>IF(AND(TableOMP[[#This Row],[total_time]]&gt;=TableOMP[[#This Row],[Low]], TableOMP[[#This Row],[total_time]]&lt;=TableOMP[[#This Row],[High]]),1,0)</f>
        <v>#N/A</v>
      </c>
    </row>
    <row r="3911" spans="11:19" x14ac:dyDescent="0.25">
      <c r="K3911" t="str">
        <f t="shared" si="61"/>
        <v/>
      </c>
      <c r="N39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11" t="e">
        <f>VLOOKUP(TableOMP[[#This Row],[Label]],TableAvg[],2,FALSE)</f>
        <v>#N/A</v>
      </c>
      <c r="P3911" t="e">
        <f>VLOOKUP(TableOMP[[#This Row],[Label]],TableAvg[],3,FALSE)</f>
        <v>#N/A</v>
      </c>
      <c r="Q3911" t="e">
        <f>TableOMP[[#This Row],[Avg]]-$U$2*TableOMP[[#This Row],[StdDev]]</f>
        <v>#N/A</v>
      </c>
      <c r="R3911" t="e">
        <f>TableOMP[[#This Row],[Avg]]+$U$2*TableOMP[[#This Row],[StdDev]]</f>
        <v>#N/A</v>
      </c>
      <c r="S3911" t="e">
        <f>IF(AND(TableOMP[[#This Row],[total_time]]&gt;=TableOMP[[#This Row],[Low]], TableOMP[[#This Row],[total_time]]&lt;=TableOMP[[#This Row],[High]]),1,0)</f>
        <v>#N/A</v>
      </c>
    </row>
    <row r="3912" spans="11:19" x14ac:dyDescent="0.25">
      <c r="K3912" t="str">
        <f t="shared" si="61"/>
        <v/>
      </c>
      <c r="N39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12" t="e">
        <f>VLOOKUP(TableOMP[[#This Row],[Label]],TableAvg[],2,FALSE)</f>
        <v>#N/A</v>
      </c>
      <c r="P3912" t="e">
        <f>VLOOKUP(TableOMP[[#This Row],[Label]],TableAvg[],3,FALSE)</f>
        <v>#N/A</v>
      </c>
      <c r="Q3912" t="e">
        <f>TableOMP[[#This Row],[Avg]]-$U$2*TableOMP[[#This Row],[StdDev]]</f>
        <v>#N/A</v>
      </c>
      <c r="R3912" t="e">
        <f>TableOMP[[#This Row],[Avg]]+$U$2*TableOMP[[#This Row],[StdDev]]</f>
        <v>#N/A</v>
      </c>
      <c r="S3912" t="e">
        <f>IF(AND(TableOMP[[#This Row],[total_time]]&gt;=TableOMP[[#This Row],[Low]], TableOMP[[#This Row],[total_time]]&lt;=TableOMP[[#This Row],[High]]),1,0)</f>
        <v>#N/A</v>
      </c>
    </row>
    <row r="3913" spans="11:19" x14ac:dyDescent="0.25">
      <c r="K3913" t="str">
        <f t="shared" si="61"/>
        <v/>
      </c>
      <c r="N39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13" t="e">
        <f>VLOOKUP(TableOMP[[#This Row],[Label]],TableAvg[],2,FALSE)</f>
        <v>#N/A</v>
      </c>
      <c r="P3913" t="e">
        <f>VLOOKUP(TableOMP[[#This Row],[Label]],TableAvg[],3,FALSE)</f>
        <v>#N/A</v>
      </c>
      <c r="Q3913" t="e">
        <f>TableOMP[[#This Row],[Avg]]-$U$2*TableOMP[[#This Row],[StdDev]]</f>
        <v>#N/A</v>
      </c>
      <c r="R3913" t="e">
        <f>TableOMP[[#This Row],[Avg]]+$U$2*TableOMP[[#This Row],[StdDev]]</f>
        <v>#N/A</v>
      </c>
      <c r="S3913" t="e">
        <f>IF(AND(TableOMP[[#This Row],[total_time]]&gt;=TableOMP[[#This Row],[Low]], TableOMP[[#This Row],[total_time]]&lt;=TableOMP[[#This Row],[High]]),1,0)</f>
        <v>#N/A</v>
      </c>
    </row>
    <row r="3914" spans="11:19" x14ac:dyDescent="0.25">
      <c r="K3914" t="str">
        <f t="shared" si="61"/>
        <v/>
      </c>
      <c r="N39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14" t="e">
        <f>VLOOKUP(TableOMP[[#This Row],[Label]],TableAvg[],2,FALSE)</f>
        <v>#N/A</v>
      </c>
      <c r="P3914" t="e">
        <f>VLOOKUP(TableOMP[[#This Row],[Label]],TableAvg[],3,FALSE)</f>
        <v>#N/A</v>
      </c>
      <c r="Q3914" t="e">
        <f>TableOMP[[#This Row],[Avg]]-$U$2*TableOMP[[#This Row],[StdDev]]</f>
        <v>#N/A</v>
      </c>
      <c r="R3914" t="e">
        <f>TableOMP[[#This Row],[Avg]]+$U$2*TableOMP[[#This Row],[StdDev]]</f>
        <v>#N/A</v>
      </c>
      <c r="S3914" t="e">
        <f>IF(AND(TableOMP[[#This Row],[total_time]]&gt;=TableOMP[[#This Row],[Low]], TableOMP[[#This Row],[total_time]]&lt;=TableOMP[[#This Row],[High]]),1,0)</f>
        <v>#N/A</v>
      </c>
    </row>
    <row r="3915" spans="11:19" x14ac:dyDescent="0.25">
      <c r="K3915" t="str">
        <f t="shared" si="61"/>
        <v/>
      </c>
      <c r="N39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15" t="e">
        <f>VLOOKUP(TableOMP[[#This Row],[Label]],TableAvg[],2,FALSE)</f>
        <v>#N/A</v>
      </c>
      <c r="P3915" t="e">
        <f>VLOOKUP(TableOMP[[#This Row],[Label]],TableAvg[],3,FALSE)</f>
        <v>#N/A</v>
      </c>
      <c r="Q3915" t="e">
        <f>TableOMP[[#This Row],[Avg]]-$U$2*TableOMP[[#This Row],[StdDev]]</f>
        <v>#N/A</v>
      </c>
      <c r="R3915" t="e">
        <f>TableOMP[[#This Row],[Avg]]+$U$2*TableOMP[[#This Row],[StdDev]]</f>
        <v>#N/A</v>
      </c>
      <c r="S3915" t="e">
        <f>IF(AND(TableOMP[[#This Row],[total_time]]&gt;=TableOMP[[#This Row],[Low]], TableOMP[[#This Row],[total_time]]&lt;=TableOMP[[#This Row],[High]]),1,0)</f>
        <v>#N/A</v>
      </c>
    </row>
    <row r="3916" spans="11:19" x14ac:dyDescent="0.25">
      <c r="K3916" t="str">
        <f t="shared" si="61"/>
        <v/>
      </c>
      <c r="N39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16" t="e">
        <f>VLOOKUP(TableOMP[[#This Row],[Label]],TableAvg[],2,FALSE)</f>
        <v>#N/A</v>
      </c>
      <c r="P3916" t="e">
        <f>VLOOKUP(TableOMP[[#This Row],[Label]],TableAvg[],3,FALSE)</f>
        <v>#N/A</v>
      </c>
      <c r="Q3916" t="e">
        <f>TableOMP[[#This Row],[Avg]]-$U$2*TableOMP[[#This Row],[StdDev]]</f>
        <v>#N/A</v>
      </c>
      <c r="R3916" t="e">
        <f>TableOMP[[#This Row],[Avg]]+$U$2*TableOMP[[#This Row],[StdDev]]</f>
        <v>#N/A</v>
      </c>
      <c r="S3916" t="e">
        <f>IF(AND(TableOMP[[#This Row],[total_time]]&gt;=TableOMP[[#This Row],[Low]], TableOMP[[#This Row],[total_time]]&lt;=TableOMP[[#This Row],[High]]),1,0)</f>
        <v>#N/A</v>
      </c>
    </row>
    <row r="3917" spans="11:19" x14ac:dyDescent="0.25">
      <c r="K3917" t="str">
        <f t="shared" si="61"/>
        <v/>
      </c>
      <c r="N39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17" t="e">
        <f>VLOOKUP(TableOMP[[#This Row],[Label]],TableAvg[],2,FALSE)</f>
        <v>#N/A</v>
      </c>
      <c r="P3917" t="e">
        <f>VLOOKUP(TableOMP[[#This Row],[Label]],TableAvg[],3,FALSE)</f>
        <v>#N/A</v>
      </c>
      <c r="Q3917" t="e">
        <f>TableOMP[[#This Row],[Avg]]-$U$2*TableOMP[[#This Row],[StdDev]]</f>
        <v>#N/A</v>
      </c>
      <c r="R3917" t="e">
        <f>TableOMP[[#This Row],[Avg]]+$U$2*TableOMP[[#This Row],[StdDev]]</f>
        <v>#N/A</v>
      </c>
      <c r="S3917" t="e">
        <f>IF(AND(TableOMP[[#This Row],[total_time]]&gt;=TableOMP[[#This Row],[Low]], TableOMP[[#This Row],[total_time]]&lt;=TableOMP[[#This Row],[High]]),1,0)</f>
        <v>#N/A</v>
      </c>
    </row>
    <row r="3918" spans="11:19" x14ac:dyDescent="0.25">
      <c r="K3918" t="str">
        <f t="shared" si="61"/>
        <v/>
      </c>
      <c r="N39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18" t="e">
        <f>VLOOKUP(TableOMP[[#This Row],[Label]],TableAvg[],2,FALSE)</f>
        <v>#N/A</v>
      </c>
      <c r="P3918" t="e">
        <f>VLOOKUP(TableOMP[[#This Row],[Label]],TableAvg[],3,FALSE)</f>
        <v>#N/A</v>
      </c>
      <c r="Q3918" t="e">
        <f>TableOMP[[#This Row],[Avg]]-$U$2*TableOMP[[#This Row],[StdDev]]</f>
        <v>#N/A</v>
      </c>
      <c r="R3918" t="e">
        <f>TableOMP[[#This Row],[Avg]]+$U$2*TableOMP[[#This Row],[StdDev]]</f>
        <v>#N/A</v>
      </c>
      <c r="S3918" t="e">
        <f>IF(AND(TableOMP[[#This Row],[total_time]]&gt;=TableOMP[[#This Row],[Low]], TableOMP[[#This Row],[total_time]]&lt;=TableOMP[[#This Row],[High]]),1,0)</f>
        <v>#N/A</v>
      </c>
    </row>
    <row r="3919" spans="11:19" x14ac:dyDescent="0.25">
      <c r="K3919" t="str">
        <f t="shared" si="61"/>
        <v/>
      </c>
      <c r="N39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19" t="e">
        <f>VLOOKUP(TableOMP[[#This Row],[Label]],TableAvg[],2,FALSE)</f>
        <v>#N/A</v>
      </c>
      <c r="P3919" t="e">
        <f>VLOOKUP(TableOMP[[#This Row],[Label]],TableAvg[],3,FALSE)</f>
        <v>#N/A</v>
      </c>
      <c r="Q3919" t="e">
        <f>TableOMP[[#This Row],[Avg]]-$U$2*TableOMP[[#This Row],[StdDev]]</f>
        <v>#N/A</v>
      </c>
      <c r="R3919" t="e">
        <f>TableOMP[[#This Row],[Avg]]+$U$2*TableOMP[[#This Row],[StdDev]]</f>
        <v>#N/A</v>
      </c>
      <c r="S3919" t="e">
        <f>IF(AND(TableOMP[[#This Row],[total_time]]&gt;=TableOMP[[#This Row],[Low]], TableOMP[[#This Row],[total_time]]&lt;=TableOMP[[#This Row],[High]]),1,0)</f>
        <v>#N/A</v>
      </c>
    </row>
    <row r="3920" spans="11:19" x14ac:dyDescent="0.25">
      <c r="K3920" t="str">
        <f t="shared" si="61"/>
        <v/>
      </c>
      <c r="N39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20" t="e">
        <f>VLOOKUP(TableOMP[[#This Row],[Label]],TableAvg[],2,FALSE)</f>
        <v>#N/A</v>
      </c>
      <c r="P3920" t="e">
        <f>VLOOKUP(TableOMP[[#This Row],[Label]],TableAvg[],3,FALSE)</f>
        <v>#N/A</v>
      </c>
      <c r="Q3920" t="e">
        <f>TableOMP[[#This Row],[Avg]]-$U$2*TableOMP[[#This Row],[StdDev]]</f>
        <v>#N/A</v>
      </c>
      <c r="R3920" t="e">
        <f>TableOMP[[#This Row],[Avg]]+$U$2*TableOMP[[#This Row],[StdDev]]</f>
        <v>#N/A</v>
      </c>
      <c r="S3920" t="e">
        <f>IF(AND(TableOMP[[#This Row],[total_time]]&gt;=TableOMP[[#This Row],[Low]], TableOMP[[#This Row],[total_time]]&lt;=TableOMP[[#This Row],[High]]),1,0)</f>
        <v>#N/A</v>
      </c>
    </row>
    <row r="3921" spans="11:19" x14ac:dyDescent="0.25">
      <c r="K3921" t="str">
        <f t="shared" si="61"/>
        <v/>
      </c>
      <c r="N39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21" t="e">
        <f>VLOOKUP(TableOMP[[#This Row],[Label]],TableAvg[],2,FALSE)</f>
        <v>#N/A</v>
      </c>
      <c r="P3921" t="e">
        <f>VLOOKUP(TableOMP[[#This Row],[Label]],TableAvg[],3,FALSE)</f>
        <v>#N/A</v>
      </c>
      <c r="Q3921" t="e">
        <f>TableOMP[[#This Row],[Avg]]-$U$2*TableOMP[[#This Row],[StdDev]]</f>
        <v>#N/A</v>
      </c>
      <c r="R3921" t="e">
        <f>TableOMP[[#This Row],[Avg]]+$U$2*TableOMP[[#This Row],[StdDev]]</f>
        <v>#N/A</v>
      </c>
      <c r="S3921" t="e">
        <f>IF(AND(TableOMP[[#This Row],[total_time]]&gt;=TableOMP[[#This Row],[Low]], TableOMP[[#This Row],[total_time]]&lt;=TableOMP[[#This Row],[High]]),1,0)</f>
        <v>#N/A</v>
      </c>
    </row>
    <row r="3922" spans="11:19" x14ac:dyDescent="0.25">
      <c r="K3922" t="str">
        <f t="shared" si="61"/>
        <v/>
      </c>
      <c r="N39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22" t="e">
        <f>VLOOKUP(TableOMP[[#This Row],[Label]],TableAvg[],2,FALSE)</f>
        <v>#N/A</v>
      </c>
      <c r="P3922" t="e">
        <f>VLOOKUP(TableOMP[[#This Row],[Label]],TableAvg[],3,FALSE)</f>
        <v>#N/A</v>
      </c>
      <c r="Q3922" t="e">
        <f>TableOMP[[#This Row],[Avg]]-$U$2*TableOMP[[#This Row],[StdDev]]</f>
        <v>#N/A</v>
      </c>
      <c r="R3922" t="e">
        <f>TableOMP[[#This Row],[Avg]]+$U$2*TableOMP[[#This Row],[StdDev]]</f>
        <v>#N/A</v>
      </c>
      <c r="S3922" t="e">
        <f>IF(AND(TableOMP[[#This Row],[total_time]]&gt;=TableOMP[[#This Row],[Low]], TableOMP[[#This Row],[total_time]]&lt;=TableOMP[[#This Row],[High]]),1,0)</f>
        <v>#N/A</v>
      </c>
    </row>
    <row r="3923" spans="11:19" x14ac:dyDescent="0.25">
      <c r="K3923" t="str">
        <f t="shared" si="61"/>
        <v/>
      </c>
      <c r="N39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23" t="e">
        <f>VLOOKUP(TableOMP[[#This Row],[Label]],TableAvg[],2,FALSE)</f>
        <v>#N/A</v>
      </c>
      <c r="P3923" t="e">
        <f>VLOOKUP(TableOMP[[#This Row],[Label]],TableAvg[],3,FALSE)</f>
        <v>#N/A</v>
      </c>
      <c r="Q3923" t="e">
        <f>TableOMP[[#This Row],[Avg]]-$U$2*TableOMP[[#This Row],[StdDev]]</f>
        <v>#N/A</v>
      </c>
      <c r="R3923" t="e">
        <f>TableOMP[[#This Row],[Avg]]+$U$2*TableOMP[[#This Row],[StdDev]]</f>
        <v>#N/A</v>
      </c>
      <c r="S3923" t="e">
        <f>IF(AND(TableOMP[[#This Row],[total_time]]&gt;=TableOMP[[#This Row],[Low]], TableOMP[[#This Row],[total_time]]&lt;=TableOMP[[#This Row],[High]]),1,0)</f>
        <v>#N/A</v>
      </c>
    </row>
    <row r="3924" spans="11:19" x14ac:dyDescent="0.25">
      <c r="K3924" t="str">
        <f t="shared" si="61"/>
        <v/>
      </c>
      <c r="N39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24" t="e">
        <f>VLOOKUP(TableOMP[[#This Row],[Label]],TableAvg[],2,FALSE)</f>
        <v>#N/A</v>
      </c>
      <c r="P3924" t="e">
        <f>VLOOKUP(TableOMP[[#This Row],[Label]],TableAvg[],3,FALSE)</f>
        <v>#N/A</v>
      </c>
      <c r="Q3924" t="e">
        <f>TableOMP[[#This Row],[Avg]]-$U$2*TableOMP[[#This Row],[StdDev]]</f>
        <v>#N/A</v>
      </c>
      <c r="R3924" t="e">
        <f>TableOMP[[#This Row],[Avg]]+$U$2*TableOMP[[#This Row],[StdDev]]</f>
        <v>#N/A</v>
      </c>
      <c r="S3924" t="e">
        <f>IF(AND(TableOMP[[#This Row],[total_time]]&gt;=TableOMP[[#This Row],[Low]], TableOMP[[#This Row],[total_time]]&lt;=TableOMP[[#This Row],[High]]),1,0)</f>
        <v>#N/A</v>
      </c>
    </row>
    <row r="3925" spans="11:19" x14ac:dyDescent="0.25">
      <c r="K3925" t="str">
        <f t="shared" si="61"/>
        <v/>
      </c>
      <c r="N39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25" t="e">
        <f>VLOOKUP(TableOMP[[#This Row],[Label]],TableAvg[],2,FALSE)</f>
        <v>#N/A</v>
      </c>
      <c r="P3925" t="e">
        <f>VLOOKUP(TableOMP[[#This Row],[Label]],TableAvg[],3,FALSE)</f>
        <v>#N/A</v>
      </c>
      <c r="Q3925" t="e">
        <f>TableOMP[[#This Row],[Avg]]-$U$2*TableOMP[[#This Row],[StdDev]]</f>
        <v>#N/A</v>
      </c>
      <c r="R3925" t="e">
        <f>TableOMP[[#This Row],[Avg]]+$U$2*TableOMP[[#This Row],[StdDev]]</f>
        <v>#N/A</v>
      </c>
      <c r="S3925" t="e">
        <f>IF(AND(TableOMP[[#This Row],[total_time]]&gt;=TableOMP[[#This Row],[Low]], TableOMP[[#This Row],[total_time]]&lt;=TableOMP[[#This Row],[High]]),1,0)</f>
        <v>#N/A</v>
      </c>
    </row>
    <row r="3926" spans="11:19" x14ac:dyDescent="0.25">
      <c r="K3926" t="str">
        <f t="shared" si="61"/>
        <v/>
      </c>
      <c r="N39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26" t="e">
        <f>VLOOKUP(TableOMP[[#This Row],[Label]],TableAvg[],2,FALSE)</f>
        <v>#N/A</v>
      </c>
      <c r="P3926" t="e">
        <f>VLOOKUP(TableOMP[[#This Row],[Label]],TableAvg[],3,FALSE)</f>
        <v>#N/A</v>
      </c>
      <c r="Q3926" t="e">
        <f>TableOMP[[#This Row],[Avg]]-$U$2*TableOMP[[#This Row],[StdDev]]</f>
        <v>#N/A</v>
      </c>
      <c r="R3926" t="e">
        <f>TableOMP[[#This Row],[Avg]]+$U$2*TableOMP[[#This Row],[StdDev]]</f>
        <v>#N/A</v>
      </c>
      <c r="S3926" t="e">
        <f>IF(AND(TableOMP[[#This Row],[total_time]]&gt;=TableOMP[[#This Row],[Low]], TableOMP[[#This Row],[total_time]]&lt;=TableOMP[[#This Row],[High]]),1,0)</f>
        <v>#N/A</v>
      </c>
    </row>
    <row r="3927" spans="11:19" x14ac:dyDescent="0.25">
      <c r="K3927" t="str">
        <f t="shared" si="61"/>
        <v/>
      </c>
      <c r="N39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27" t="e">
        <f>VLOOKUP(TableOMP[[#This Row],[Label]],TableAvg[],2,FALSE)</f>
        <v>#N/A</v>
      </c>
      <c r="P3927" t="e">
        <f>VLOOKUP(TableOMP[[#This Row],[Label]],TableAvg[],3,FALSE)</f>
        <v>#N/A</v>
      </c>
      <c r="Q3927" t="e">
        <f>TableOMP[[#This Row],[Avg]]-$U$2*TableOMP[[#This Row],[StdDev]]</f>
        <v>#N/A</v>
      </c>
      <c r="R3927" t="e">
        <f>TableOMP[[#This Row],[Avg]]+$U$2*TableOMP[[#This Row],[StdDev]]</f>
        <v>#N/A</v>
      </c>
      <c r="S3927" t="e">
        <f>IF(AND(TableOMP[[#This Row],[total_time]]&gt;=TableOMP[[#This Row],[Low]], TableOMP[[#This Row],[total_time]]&lt;=TableOMP[[#This Row],[High]]),1,0)</f>
        <v>#N/A</v>
      </c>
    </row>
    <row r="3928" spans="11:19" x14ac:dyDescent="0.25">
      <c r="K3928" t="str">
        <f t="shared" si="61"/>
        <v/>
      </c>
      <c r="N39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28" t="e">
        <f>VLOOKUP(TableOMP[[#This Row],[Label]],TableAvg[],2,FALSE)</f>
        <v>#N/A</v>
      </c>
      <c r="P3928" t="e">
        <f>VLOOKUP(TableOMP[[#This Row],[Label]],TableAvg[],3,FALSE)</f>
        <v>#N/A</v>
      </c>
      <c r="Q3928" t="e">
        <f>TableOMP[[#This Row],[Avg]]-$U$2*TableOMP[[#This Row],[StdDev]]</f>
        <v>#N/A</v>
      </c>
      <c r="R3928" t="e">
        <f>TableOMP[[#This Row],[Avg]]+$U$2*TableOMP[[#This Row],[StdDev]]</f>
        <v>#N/A</v>
      </c>
      <c r="S3928" t="e">
        <f>IF(AND(TableOMP[[#This Row],[total_time]]&gt;=TableOMP[[#This Row],[Low]], TableOMP[[#This Row],[total_time]]&lt;=TableOMP[[#This Row],[High]]),1,0)</f>
        <v>#N/A</v>
      </c>
    </row>
    <row r="3929" spans="11:19" x14ac:dyDescent="0.25">
      <c r="K3929" t="str">
        <f t="shared" si="61"/>
        <v/>
      </c>
      <c r="N39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29" t="e">
        <f>VLOOKUP(TableOMP[[#This Row],[Label]],TableAvg[],2,FALSE)</f>
        <v>#N/A</v>
      </c>
      <c r="P3929" t="e">
        <f>VLOOKUP(TableOMP[[#This Row],[Label]],TableAvg[],3,FALSE)</f>
        <v>#N/A</v>
      </c>
      <c r="Q3929" t="e">
        <f>TableOMP[[#This Row],[Avg]]-$U$2*TableOMP[[#This Row],[StdDev]]</f>
        <v>#N/A</v>
      </c>
      <c r="R3929" t="e">
        <f>TableOMP[[#This Row],[Avg]]+$U$2*TableOMP[[#This Row],[StdDev]]</f>
        <v>#N/A</v>
      </c>
      <c r="S3929" t="e">
        <f>IF(AND(TableOMP[[#This Row],[total_time]]&gt;=TableOMP[[#This Row],[Low]], TableOMP[[#This Row],[total_time]]&lt;=TableOMP[[#This Row],[High]]),1,0)</f>
        <v>#N/A</v>
      </c>
    </row>
    <row r="3930" spans="11:19" x14ac:dyDescent="0.25">
      <c r="K3930" t="str">
        <f t="shared" si="61"/>
        <v/>
      </c>
      <c r="N39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30" t="e">
        <f>VLOOKUP(TableOMP[[#This Row],[Label]],TableAvg[],2,FALSE)</f>
        <v>#N/A</v>
      </c>
      <c r="P3930" t="e">
        <f>VLOOKUP(TableOMP[[#This Row],[Label]],TableAvg[],3,FALSE)</f>
        <v>#N/A</v>
      </c>
      <c r="Q3930" t="e">
        <f>TableOMP[[#This Row],[Avg]]-$U$2*TableOMP[[#This Row],[StdDev]]</f>
        <v>#N/A</v>
      </c>
      <c r="R3930" t="e">
        <f>TableOMP[[#This Row],[Avg]]+$U$2*TableOMP[[#This Row],[StdDev]]</f>
        <v>#N/A</v>
      </c>
      <c r="S3930" t="e">
        <f>IF(AND(TableOMP[[#This Row],[total_time]]&gt;=TableOMP[[#This Row],[Low]], TableOMP[[#This Row],[total_time]]&lt;=TableOMP[[#This Row],[High]]),1,0)</f>
        <v>#N/A</v>
      </c>
    </row>
    <row r="3931" spans="11:19" x14ac:dyDescent="0.25">
      <c r="K3931" t="str">
        <f t="shared" si="61"/>
        <v/>
      </c>
      <c r="N39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31" t="e">
        <f>VLOOKUP(TableOMP[[#This Row],[Label]],TableAvg[],2,FALSE)</f>
        <v>#N/A</v>
      </c>
      <c r="P3931" t="e">
        <f>VLOOKUP(TableOMP[[#This Row],[Label]],TableAvg[],3,FALSE)</f>
        <v>#N/A</v>
      </c>
      <c r="Q3931" t="e">
        <f>TableOMP[[#This Row],[Avg]]-$U$2*TableOMP[[#This Row],[StdDev]]</f>
        <v>#N/A</v>
      </c>
      <c r="R3931" t="e">
        <f>TableOMP[[#This Row],[Avg]]+$U$2*TableOMP[[#This Row],[StdDev]]</f>
        <v>#N/A</v>
      </c>
      <c r="S3931" t="e">
        <f>IF(AND(TableOMP[[#This Row],[total_time]]&gt;=TableOMP[[#This Row],[Low]], TableOMP[[#This Row],[total_time]]&lt;=TableOMP[[#This Row],[High]]),1,0)</f>
        <v>#N/A</v>
      </c>
    </row>
    <row r="3932" spans="11:19" x14ac:dyDescent="0.25">
      <c r="K3932" t="str">
        <f t="shared" si="61"/>
        <v/>
      </c>
      <c r="N39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32" t="e">
        <f>VLOOKUP(TableOMP[[#This Row],[Label]],TableAvg[],2,FALSE)</f>
        <v>#N/A</v>
      </c>
      <c r="P3932" t="e">
        <f>VLOOKUP(TableOMP[[#This Row],[Label]],TableAvg[],3,FALSE)</f>
        <v>#N/A</v>
      </c>
      <c r="Q3932" t="e">
        <f>TableOMP[[#This Row],[Avg]]-$U$2*TableOMP[[#This Row],[StdDev]]</f>
        <v>#N/A</v>
      </c>
      <c r="R3932" t="e">
        <f>TableOMP[[#This Row],[Avg]]+$U$2*TableOMP[[#This Row],[StdDev]]</f>
        <v>#N/A</v>
      </c>
      <c r="S3932" t="e">
        <f>IF(AND(TableOMP[[#This Row],[total_time]]&gt;=TableOMP[[#This Row],[Low]], TableOMP[[#This Row],[total_time]]&lt;=TableOMP[[#This Row],[High]]),1,0)</f>
        <v>#N/A</v>
      </c>
    </row>
    <row r="3933" spans="11:19" x14ac:dyDescent="0.25">
      <c r="K3933" t="str">
        <f t="shared" si="61"/>
        <v/>
      </c>
      <c r="N39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33" t="e">
        <f>VLOOKUP(TableOMP[[#This Row],[Label]],TableAvg[],2,FALSE)</f>
        <v>#N/A</v>
      </c>
      <c r="P3933" t="e">
        <f>VLOOKUP(TableOMP[[#This Row],[Label]],TableAvg[],3,FALSE)</f>
        <v>#N/A</v>
      </c>
      <c r="Q3933" t="e">
        <f>TableOMP[[#This Row],[Avg]]-$U$2*TableOMP[[#This Row],[StdDev]]</f>
        <v>#N/A</v>
      </c>
      <c r="R3933" t="e">
        <f>TableOMP[[#This Row],[Avg]]+$U$2*TableOMP[[#This Row],[StdDev]]</f>
        <v>#N/A</v>
      </c>
      <c r="S3933" t="e">
        <f>IF(AND(TableOMP[[#This Row],[total_time]]&gt;=TableOMP[[#This Row],[Low]], TableOMP[[#This Row],[total_time]]&lt;=TableOMP[[#This Row],[High]]),1,0)</f>
        <v>#N/A</v>
      </c>
    </row>
    <row r="3934" spans="11:19" x14ac:dyDescent="0.25">
      <c r="K3934" t="str">
        <f t="shared" si="61"/>
        <v/>
      </c>
      <c r="N39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34" t="e">
        <f>VLOOKUP(TableOMP[[#This Row],[Label]],TableAvg[],2,FALSE)</f>
        <v>#N/A</v>
      </c>
      <c r="P3934" t="e">
        <f>VLOOKUP(TableOMP[[#This Row],[Label]],TableAvg[],3,FALSE)</f>
        <v>#N/A</v>
      </c>
      <c r="Q3934" t="e">
        <f>TableOMP[[#This Row],[Avg]]-$U$2*TableOMP[[#This Row],[StdDev]]</f>
        <v>#N/A</v>
      </c>
      <c r="R3934" t="e">
        <f>TableOMP[[#This Row],[Avg]]+$U$2*TableOMP[[#This Row],[StdDev]]</f>
        <v>#N/A</v>
      </c>
      <c r="S3934" t="e">
        <f>IF(AND(TableOMP[[#This Row],[total_time]]&gt;=TableOMP[[#This Row],[Low]], TableOMP[[#This Row],[total_time]]&lt;=TableOMP[[#This Row],[High]]),1,0)</f>
        <v>#N/A</v>
      </c>
    </row>
    <row r="3935" spans="11:19" x14ac:dyDescent="0.25">
      <c r="K3935" t="str">
        <f t="shared" si="61"/>
        <v/>
      </c>
      <c r="N39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35" t="e">
        <f>VLOOKUP(TableOMP[[#This Row],[Label]],TableAvg[],2,FALSE)</f>
        <v>#N/A</v>
      </c>
      <c r="P3935" t="e">
        <f>VLOOKUP(TableOMP[[#This Row],[Label]],TableAvg[],3,FALSE)</f>
        <v>#N/A</v>
      </c>
      <c r="Q3935" t="e">
        <f>TableOMP[[#This Row],[Avg]]-$U$2*TableOMP[[#This Row],[StdDev]]</f>
        <v>#N/A</v>
      </c>
      <c r="R3935" t="e">
        <f>TableOMP[[#This Row],[Avg]]+$U$2*TableOMP[[#This Row],[StdDev]]</f>
        <v>#N/A</v>
      </c>
      <c r="S3935" t="e">
        <f>IF(AND(TableOMP[[#This Row],[total_time]]&gt;=TableOMP[[#This Row],[Low]], TableOMP[[#This Row],[total_time]]&lt;=TableOMP[[#This Row],[High]]),1,0)</f>
        <v>#N/A</v>
      </c>
    </row>
    <row r="3936" spans="11:19" x14ac:dyDescent="0.25">
      <c r="K3936" t="str">
        <f t="shared" si="61"/>
        <v/>
      </c>
      <c r="N39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36" t="e">
        <f>VLOOKUP(TableOMP[[#This Row],[Label]],TableAvg[],2,FALSE)</f>
        <v>#N/A</v>
      </c>
      <c r="P3936" t="e">
        <f>VLOOKUP(TableOMP[[#This Row],[Label]],TableAvg[],3,FALSE)</f>
        <v>#N/A</v>
      </c>
      <c r="Q3936" t="e">
        <f>TableOMP[[#This Row],[Avg]]-$U$2*TableOMP[[#This Row],[StdDev]]</f>
        <v>#N/A</v>
      </c>
      <c r="R3936" t="e">
        <f>TableOMP[[#This Row],[Avg]]+$U$2*TableOMP[[#This Row],[StdDev]]</f>
        <v>#N/A</v>
      </c>
      <c r="S3936" t="e">
        <f>IF(AND(TableOMP[[#This Row],[total_time]]&gt;=TableOMP[[#This Row],[Low]], TableOMP[[#This Row],[total_time]]&lt;=TableOMP[[#This Row],[High]]),1,0)</f>
        <v>#N/A</v>
      </c>
    </row>
    <row r="3937" spans="11:19" x14ac:dyDescent="0.25">
      <c r="K3937" t="str">
        <f t="shared" si="61"/>
        <v/>
      </c>
      <c r="N39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37" t="e">
        <f>VLOOKUP(TableOMP[[#This Row],[Label]],TableAvg[],2,FALSE)</f>
        <v>#N/A</v>
      </c>
      <c r="P3937" t="e">
        <f>VLOOKUP(TableOMP[[#This Row],[Label]],TableAvg[],3,FALSE)</f>
        <v>#N/A</v>
      </c>
      <c r="Q3937" t="e">
        <f>TableOMP[[#This Row],[Avg]]-$U$2*TableOMP[[#This Row],[StdDev]]</f>
        <v>#N/A</v>
      </c>
      <c r="R3937" t="e">
        <f>TableOMP[[#This Row],[Avg]]+$U$2*TableOMP[[#This Row],[StdDev]]</f>
        <v>#N/A</v>
      </c>
      <c r="S3937" t="e">
        <f>IF(AND(TableOMP[[#This Row],[total_time]]&gt;=TableOMP[[#This Row],[Low]], TableOMP[[#This Row],[total_time]]&lt;=TableOMP[[#This Row],[High]]),1,0)</f>
        <v>#N/A</v>
      </c>
    </row>
    <row r="3938" spans="11:19" x14ac:dyDescent="0.25">
      <c r="K3938" t="str">
        <f t="shared" si="61"/>
        <v/>
      </c>
      <c r="N39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38" t="e">
        <f>VLOOKUP(TableOMP[[#This Row],[Label]],TableAvg[],2,FALSE)</f>
        <v>#N/A</v>
      </c>
      <c r="P3938" t="e">
        <f>VLOOKUP(TableOMP[[#This Row],[Label]],TableAvg[],3,FALSE)</f>
        <v>#N/A</v>
      </c>
      <c r="Q3938" t="e">
        <f>TableOMP[[#This Row],[Avg]]-$U$2*TableOMP[[#This Row],[StdDev]]</f>
        <v>#N/A</v>
      </c>
      <c r="R3938" t="e">
        <f>TableOMP[[#This Row],[Avg]]+$U$2*TableOMP[[#This Row],[StdDev]]</f>
        <v>#N/A</v>
      </c>
      <c r="S3938" t="e">
        <f>IF(AND(TableOMP[[#This Row],[total_time]]&gt;=TableOMP[[#This Row],[Low]], TableOMP[[#This Row],[total_time]]&lt;=TableOMP[[#This Row],[High]]),1,0)</f>
        <v>#N/A</v>
      </c>
    </row>
    <row r="3939" spans="11:19" x14ac:dyDescent="0.25">
      <c r="K3939" t="str">
        <f t="shared" si="61"/>
        <v/>
      </c>
      <c r="N39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39" t="e">
        <f>VLOOKUP(TableOMP[[#This Row],[Label]],TableAvg[],2,FALSE)</f>
        <v>#N/A</v>
      </c>
      <c r="P3939" t="e">
        <f>VLOOKUP(TableOMP[[#This Row],[Label]],TableAvg[],3,FALSE)</f>
        <v>#N/A</v>
      </c>
      <c r="Q3939" t="e">
        <f>TableOMP[[#This Row],[Avg]]-$U$2*TableOMP[[#This Row],[StdDev]]</f>
        <v>#N/A</v>
      </c>
      <c r="R3939" t="e">
        <f>TableOMP[[#This Row],[Avg]]+$U$2*TableOMP[[#This Row],[StdDev]]</f>
        <v>#N/A</v>
      </c>
      <c r="S3939" t="e">
        <f>IF(AND(TableOMP[[#This Row],[total_time]]&gt;=TableOMP[[#This Row],[Low]], TableOMP[[#This Row],[total_time]]&lt;=TableOMP[[#This Row],[High]]),1,0)</f>
        <v>#N/A</v>
      </c>
    </row>
    <row r="3940" spans="11:19" x14ac:dyDescent="0.25">
      <c r="K3940" t="str">
        <f t="shared" si="61"/>
        <v/>
      </c>
      <c r="N39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40" t="e">
        <f>VLOOKUP(TableOMP[[#This Row],[Label]],TableAvg[],2,FALSE)</f>
        <v>#N/A</v>
      </c>
      <c r="P3940" t="e">
        <f>VLOOKUP(TableOMP[[#This Row],[Label]],TableAvg[],3,FALSE)</f>
        <v>#N/A</v>
      </c>
      <c r="Q3940" t="e">
        <f>TableOMP[[#This Row],[Avg]]-$U$2*TableOMP[[#This Row],[StdDev]]</f>
        <v>#N/A</v>
      </c>
      <c r="R3940" t="e">
        <f>TableOMP[[#This Row],[Avg]]+$U$2*TableOMP[[#This Row],[StdDev]]</f>
        <v>#N/A</v>
      </c>
      <c r="S3940" t="e">
        <f>IF(AND(TableOMP[[#This Row],[total_time]]&gt;=TableOMP[[#This Row],[Low]], TableOMP[[#This Row],[total_time]]&lt;=TableOMP[[#This Row],[High]]),1,0)</f>
        <v>#N/A</v>
      </c>
    </row>
    <row r="3941" spans="11:19" x14ac:dyDescent="0.25">
      <c r="K3941" t="str">
        <f t="shared" si="61"/>
        <v/>
      </c>
      <c r="N39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41" t="e">
        <f>VLOOKUP(TableOMP[[#This Row],[Label]],TableAvg[],2,FALSE)</f>
        <v>#N/A</v>
      </c>
      <c r="P3941" t="e">
        <f>VLOOKUP(TableOMP[[#This Row],[Label]],TableAvg[],3,FALSE)</f>
        <v>#N/A</v>
      </c>
      <c r="Q3941" t="e">
        <f>TableOMP[[#This Row],[Avg]]-$U$2*TableOMP[[#This Row],[StdDev]]</f>
        <v>#N/A</v>
      </c>
      <c r="R3941" t="e">
        <f>TableOMP[[#This Row],[Avg]]+$U$2*TableOMP[[#This Row],[StdDev]]</f>
        <v>#N/A</v>
      </c>
      <c r="S3941" t="e">
        <f>IF(AND(TableOMP[[#This Row],[total_time]]&gt;=TableOMP[[#This Row],[Low]], TableOMP[[#This Row],[total_time]]&lt;=TableOMP[[#This Row],[High]]),1,0)</f>
        <v>#N/A</v>
      </c>
    </row>
    <row r="3942" spans="11:19" x14ac:dyDescent="0.25">
      <c r="K3942" t="str">
        <f t="shared" si="61"/>
        <v/>
      </c>
      <c r="N39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42" t="e">
        <f>VLOOKUP(TableOMP[[#This Row],[Label]],TableAvg[],2,FALSE)</f>
        <v>#N/A</v>
      </c>
      <c r="P3942" t="e">
        <f>VLOOKUP(TableOMP[[#This Row],[Label]],TableAvg[],3,FALSE)</f>
        <v>#N/A</v>
      </c>
      <c r="Q3942" t="e">
        <f>TableOMP[[#This Row],[Avg]]-$U$2*TableOMP[[#This Row],[StdDev]]</f>
        <v>#N/A</v>
      </c>
      <c r="R3942" t="e">
        <f>TableOMP[[#This Row],[Avg]]+$U$2*TableOMP[[#This Row],[StdDev]]</f>
        <v>#N/A</v>
      </c>
      <c r="S3942" t="e">
        <f>IF(AND(TableOMP[[#This Row],[total_time]]&gt;=TableOMP[[#This Row],[Low]], TableOMP[[#This Row],[total_time]]&lt;=TableOMP[[#This Row],[High]]),1,0)</f>
        <v>#N/A</v>
      </c>
    </row>
    <row r="3943" spans="11:19" x14ac:dyDescent="0.25">
      <c r="K3943" t="str">
        <f t="shared" si="61"/>
        <v/>
      </c>
      <c r="N39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43" t="e">
        <f>VLOOKUP(TableOMP[[#This Row],[Label]],TableAvg[],2,FALSE)</f>
        <v>#N/A</v>
      </c>
      <c r="P3943" t="e">
        <f>VLOOKUP(TableOMP[[#This Row],[Label]],TableAvg[],3,FALSE)</f>
        <v>#N/A</v>
      </c>
      <c r="Q3943" t="e">
        <f>TableOMP[[#This Row],[Avg]]-$U$2*TableOMP[[#This Row],[StdDev]]</f>
        <v>#N/A</v>
      </c>
      <c r="R3943" t="e">
        <f>TableOMP[[#This Row],[Avg]]+$U$2*TableOMP[[#This Row],[StdDev]]</f>
        <v>#N/A</v>
      </c>
      <c r="S3943" t="e">
        <f>IF(AND(TableOMP[[#This Row],[total_time]]&gt;=TableOMP[[#This Row],[Low]], TableOMP[[#This Row],[total_time]]&lt;=TableOMP[[#This Row],[High]]),1,0)</f>
        <v>#N/A</v>
      </c>
    </row>
    <row r="3944" spans="11:19" x14ac:dyDescent="0.25">
      <c r="K3944" t="str">
        <f t="shared" si="61"/>
        <v/>
      </c>
      <c r="N39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44" t="e">
        <f>VLOOKUP(TableOMP[[#This Row],[Label]],TableAvg[],2,FALSE)</f>
        <v>#N/A</v>
      </c>
      <c r="P3944" t="e">
        <f>VLOOKUP(TableOMP[[#This Row],[Label]],TableAvg[],3,FALSE)</f>
        <v>#N/A</v>
      </c>
      <c r="Q3944" t="e">
        <f>TableOMP[[#This Row],[Avg]]-$U$2*TableOMP[[#This Row],[StdDev]]</f>
        <v>#N/A</v>
      </c>
      <c r="R3944" t="e">
        <f>TableOMP[[#This Row],[Avg]]+$U$2*TableOMP[[#This Row],[StdDev]]</f>
        <v>#N/A</v>
      </c>
      <c r="S3944" t="e">
        <f>IF(AND(TableOMP[[#This Row],[total_time]]&gt;=TableOMP[[#This Row],[Low]], TableOMP[[#This Row],[total_time]]&lt;=TableOMP[[#This Row],[High]]),1,0)</f>
        <v>#N/A</v>
      </c>
    </row>
    <row r="3945" spans="11:19" x14ac:dyDescent="0.25">
      <c r="K3945" t="str">
        <f t="shared" si="61"/>
        <v/>
      </c>
      <c r="N39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45" t="e">
        <f>VLOOKUP(TableOMP[[#This Row],[Label]],TableAvg[],2,FALSE)</f>
        <v>#N/A</v>
      </c>
      <c r="P3945" t="e">
        <f>VLOOKUP(TableOMP[[#This Row],[Label]],TableAvg[],3,FALSE)</f>
        <v>#N/A</v>
      </c>
      <c r="Q3945" t="e">
        <f>TableOMP[[#This Row],[Avg]]-$U$2*TableOMP[[#This Row],[StdDev]]</f>
        <v>#N/A</v>
      </c>
      <c r="R3945" t="e">
        <f>TableOMP[[#This Row],[Avg]]+$U$2*TableOMP[[#This Row],[StdDev]]</f>
        <v>#N/A</v>
      </c>
      <c r="S3945" t="e">
        <f>IF(AND(TableOMP[[#This Row],[total_time]]&gt;=TableOMP[[#This Row],[Low]], TableOMP[[#This Row],[total_time]]&lt;=TableOMP[[#This Row],[High]]),1,0)</f>
        <v>#N/A</v>
      </c>
    </row>
    <row r="3946" spans="11:19" x14ac:dyDescent="0.25">
      <c r="K3946" t="str">
        <f t="shared" si="61"/>
        <v/>
      </c>
      <c r="N39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46" t="e">
        <f>VLOOKUP(TableOMP[[#This Row],[Label]],TableAvg[],2,FALSE)</f>
        <v>#N/A</v>
      </c>
      <c r="P3946" t="e">
        <f>VLOOKUP(TableOMP[[#This Row],[Label]],TableAvg[],3,FALSE)</f>
        <v>#N/A</v>
      </c>
      <c r="Q3946" t="e">
        <f>TableOMP[[#This Row],[Avg]]-$U$2*TableOMP[[#This Row],[StdDev]]</f>
        <v>#N/A</v>
      </c>
      <c r="R3946" t="e">
        <f>TableOMP[[#This Row],[Avg]]+$U$2*TableOMP[[#This Row],[StdDev]]</f>
        <v>#N/A</v>
      </c>
      <c r="S3946" t="e">
        <f>IF(AND(TableOMP[[#This Row],[total_time]]&gt;=TableOMP[[#This Row],[Low]], TableOMP[[#This Row],[total_time]]&lt;=TableOMP[[#This Row],[High]]),1,0)</f>
        <v>#N/A</v>
      </c>
    </row>
    <row r="3947" spans="11:19" x14ac:dyDescent="0.25">
      <c r="K3947" t="str">
        <f t="shared" si="61"/>
        <v/>
      </c>
      <c r="N39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47" t="e">
        <f>VLOOKUP(TableOMP[[#This Row],[Label]],TableAvg[],2,FALSE)</f>
        <v>#N/A</v>
      </c>
      <c r="P3947" t="e">
        <f>VLOOKUP(TableOMP[[#This Row],[Label]],TableAvg[],3,FALSE)</f>
        <v>#N/A</v>
      </c>
      <c r="Q3947" t="e">
        <f>TableOMP[[#This Row],[Avg]]-$U$2*TableOMP[[#This Row],[StdDev]]</f>
        <v>#N/A</v>
      </c>
      <c r="R3947" t="e">
        <f>TableOMP[[#This Row],[Avg]]+$U$2*TableOMP[[#This Row],[StdDev]]</f>
        <v>#N/A</v>
      </c>
      <c r="S3947" t="e">
        <f>IF(AND(TableOMP[[#This Row],[total_time]]&gt;=TableOMP[[#This Row],[Low]], TableOMP[[#This Row],[total_time]]&lt;=TableOMP[[#This Row],[High]]),1,0)</f>
        <v>#N/A</v>
      </c>
    </row>
    <row r="3948" spans="11:19" x14ac:dyDescent="0.25">
      <c r="K3948" t="str">
        <f t="shared" si="61"/>
        <v/>
      </c>
      <c r="N39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48" t="e">
        <f>VLOOKUP(TableOMP[[#This Row],[Label]],TableAvg[],2,FALSE)</f>
        <v>#N/A</v>
      </c>
      <c r="P3948" t="e">
        <f>VLOOKUP(TableOMP[[#This Row],[Label]],TableAvg[],3,FALSE)</f>
        <v>#N/A</v>
      </c>
      <c r="Q3948" t="e">
        <f>TableOMP[[#This Row],[Avg]]-$U$2*TableOMP[[#This Row],[StdDev]]</f>
        <v>#N/A</v>
      </c>
      <c r="R3948" t="e">
        <f>TableOMP[[#This Row],[Avg]]+$U$2*TableOMP[[#This Row],[StdDev]]</f>
        <v>#N/A</v>
      </c>
      <c r="S3948" t="e">
        <f>IF(AND(TableOMP[[#This Row],[total_time]]&gt;=TableOMP[[#This Row],[Low]], TableOMP[[#This Row],[total_time]]&lt;=TableOMP[[#This Row],[High]]),1,0)</f>
        <v>#N/A</v>
      </c>
    </row>
    <row r="3949" spans="11:19" x14ac:dyDescent="0.25">
      <c r="K3949" t="str">
        <f t="shared" si="61"/>
        <v/>
      </c>
      <c r="N39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49" t="e">
        <f>VLOOKUP(TableOMP[[#This Row],[Label]],TableAvg[],2,FALSE)</f>
        <v>#N/A</v>
      </c>
      <c r="P3949" t="e">
        <f>VLOOKUP(TableOMP[[#This Row],[Label]],TableAvg[],3,FALSE)</f>
        <v>#N/A</v>
      </c>
      <c r="Q3949" t="e">
        <f>TableOMP[[#This Row],[Avg]]-$U$2*TableOMP[[#This Row],[StdDev]]</f>
        <v>#N/A</v>
      </c>
      <c r="R3949" t="e">
        <f>TableOMP[[#This Row],[Avg]]+$U$2*TableOMP[[#This Row],[StdDev]]</f>
        <v>#N/A</v>
      </c>
      <c r="S3949" t="e">
        <f>IF(AND(TableOMP[[#This Row],[total_time]]&gt;=TableOMP[[#This Row],[Low]], TableOMP[[#This Row],[total_time]]&lt;=TableOMP[[#This Row],[High]]),1,0)</f>
        <v>#N/A</v>
      </c>
    </row>
    <row r="3950" spans="11:19" x14ac:dyDescent="0.25">
      <c r="K3950" t="str">
        <f t="shared" si="61"/>
        <v/>
      </c>
      <c r="N39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50" t="e">
        <f>VLOOKUP(TableOMP[[#This Row],[Label]],TableAvg[],2,FALSE)</f>
        <v>#N/A</v>
      </c>
      <c r="P3950" t="e">
        <f>VLOOKUP(TableOMP[[#This Row],[Label]],TableAvg[],3,FALSE)</f>
        <v>#N/A</v>
      </c>
      <c r="Q3950" t="e">
        <f>TableOMP[[#This Row],[Avg]]-$U$2*TableOMP[[#This Row],[StdDev]]</f>
        <v>#N/A</v>
      </c>
      <c r="R3950" t="e">
        <f>TableOMP[[#This Row],[Avg]]+$U$2*TableOMP[[#This Row],[StdDev]]</f>
        <v>#N/A</v>
      </c>
      <c r="S3950" t="e">
        <f>IF(AND(TableOMP[[#This Row],[total_time]]&gt;=TableOMP[[#This Row],[Low]], TableOMP[[#This Row],[total_time]]&lt;=TableOMP[[#This Row],[High]]),1,0)</f>
        <v>#N/A</v>
      </c>
    </row>
    <row r="3951" spans="11:19" x14ac:dyDescent="0.25">
      <c r="K3951" t="str">
        <f t="shared" si="61"/>
        <v/>
      </c>
      <c r="N39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51" t="e">
        <f>VLOOKUP(TableOMP[[#This Row],[Label]],TableAvg[],2,FALSE)</f>
        <v>#N/A</v>
      </c>
      <c r="P3951" t="e">
        <f>VLOOKUP(TableOMP[[#This Row],[Label]],TableAvg[],3,FALSE)</f>
        <v>#N/A</v>
      </c>
      <c r="Q3951" t="e">
        <f>TableOMP[[#This Row],[Avg]]-$U$2*TableOMP[[#This Row],[StdDev]]</f>
        <v>#N/A</v>
      </c>
      <c r="R3951" t="e">
        <f>TableOMP[[#This Row],[Avg]]+$U$2*TableOMP[[#This Row],[StdDev]]</f>
        <v>#N/A</v>
      </c>
      <c r="S3951" t="e">
        <f>IF(AND(TableOMP[[#This Row],[total_time]]&gt;=TableOMP[[#This Row],[Low]], TableOMP[[#This Row],[total_time]]&lt;=TableOMP[[#This Row],[High]]),1,0)</f>
        <v>#N/A</v>
      </c>
    </row>
    <row r="3952" spans="11:19" x14ac:dyDescent="0.25">
      <c r="K3952" t="str">
        <f t="shared" si="61"/>
        <v/>
      </c>
      <c r="N39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52" t="e">
        <f>VLOOKUP(TableOMP[[#This Row],[Label]],TableAvg[],2,FALSE)</f>
        <v>#N/A</v>
      </c>
      <c r="P3952" t="e">
        <f>VLOOKUP(TableOMP[[#This Row],[Label]],TableAvg[],3,FALSE)</f>
        <v>#N/A</v>
      </c>
      <c r="Q3952" t="e">
        <f>TableOMP[[#This Row],[Avg]]-$U$2*TableOMP[[#This Row],[StdDev]]</f>
        <v>#N/A</v>
      </c>
      <c r="R3952" t="e">
        <f>TableOMP[[#This Row],[Avg]]+$U$2*TableOMP[[#This Row],[StdDev]]</f>
        <v>#N/A</v>
      </c>
      <c r="S3952" t="e">
        <f>IF(AND(TableOMP[[#This Row],[total_time]]&gt;=TableOMP[[#This Row],[Low]], TableOMP[[#This Row],[total_time]]&lt;=TableOMP[[#This Row],[High]]),1,0)</f>
        <v>#N/A</v>
      </c>
    </row>
    <row r="3953" spans="11:19" x14ac:dyDescent="0.25">
      <c r="K3953" t="str">
        <f t="shared" si="61"/>
        <v/>
      </c>
      <c r="N39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53" t="e">
        <f>VLOOKUP(TableOMP[[#This Row],[Label]],TableAvg[],2,FALSE)</f>
        <v>#N/A</v>
      </c>
      <c r="P3953" t="e">
        <f>VLOOKUP(TableOMP[[#This Row],[Label]],TableAvg[],3,FALSE)</f>
        <v>#N/A</v>
      </c>
      <c r="Q3953" t="e">
        <f>TableOMP[[#This Row],[Avg]]-$U$2*TableOMP[[#This Row],[StdDev]]</f>
        <v>#N/A</v>
      </c>
      <c r="R3953" t="e">
        <f>TableOMP[[#This Row],[Avg]]+$U$2*TableOMP[[#This Row],[StdDev]]</f>
        <v>#N/A</v>
      </c>
      <c r="S3953" t="e">
        <f>IF(AND(TableOMP[[#This Row],[total_time]]&gt;=TableOMP[[#This Row],[Low]], TableOMP[[#This Row],[total_time]]&lt;=TableOMP[[#This Row],[High]]),1,0)</f>
        <v>#N/A</v>
      </c>
    </row>
    <row r="3954" spans="11:19" x14ac:dyDescent="0.25">
      <c r="K3954" t="str">
        <f t="shared" si="61"/>
        <v/>
      </c>
      <c r="N39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54" t="e">
        <f>VLOOKUP(TableOMP[[#This Row],[Label]],TableAvg[],2,FALSE)</f>
        <v>#N/A</v>
      </c>
      <c r="P3954" t="e">
        <f>VLOOKUP(TableOMP[[#This Row],[Label]],TableAvg[],3,FALSE)</f>
        <v>#N/A</v>
      </c>
      <c r="Q3954" t="e">
        <f>TableOMP[[#This Row],[Avg]]-$U$2*TableOMP[[#This Row],[StdDev]]</f>
        <v>#N/A</v>
      </c>
      <c r="R3954" t="e">
        <f>TableOMP[[#This Row],[Avg]]+$U$2*TableOMP[[#This Row],[StdDev]]</f>
        <v>#N/A</v>
      </c>
      <c r="S3954" t="e">
        <f>IF(AND(TableOMP[[#This Row],[total_time]]&gt;=TableOMP[[#This Row],[Low]], TableOMP[[#This Row],[total_time]]&lt;=TableOMP[[#This Row],[High]]),1,0)</f>
        <v>#N/A</v>
      </c>
    </row>
    <row r="3955" spans="11:19" x14ac:dyDescent="0.25">
      <c r="K3955" t="str">
        <f t="shared" si="61"/>
        <v/>
      </c>
      <c r="N39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55" t="e">
        <f>VLOOKUP(TableOMP[[#This Row],[Label]],TableAvg[],2,FALSE)</f>
        <v>#N/A</v>
      </c>
      <c r="P3955" t="e">
        <f>VLOOKUP(TableOMP[[#This Row],[Label]],TableAvg[],3,FALSE)</f>
        <v>#N/A</v>
      </c>
      <c r="Q3955" t="e">
        <f>TableOMP[[#This Row],[Avg]]-$U$2*TableOMP[[#This Row],[StdDev]]</f>
        <v>#N/A</v>
      </c>
      <c r="R3955" t="e">
        <f>TableOMP[[#This Row],[Avg]]+$U$2*TableOMP[[#This Row],[StdDev]]</f>
        <v>#N/A</v>
      </c>
      <c r="S3955" t="e">
        <f>IF(AND(TableOMP[[#This Row],[total_time]]&gt;=TableOMP[[#This Row],[Low]], TableOMP[[#This Row],[total_time]]&lt;=TableOMP[[#This Row],[High]]),1,0)</f>
        <v>#N/A</v>
      </c>
    </row>
    <row r="3956" spans="11:19" x14ac:dyDescent="0.25">
      <c r="K3956" t="str">
        <f t="shared" si="61"/>
        <v/>
      </c>
      <c r="N39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56" t="e">
        <f>VLOOKUP(TableOMP[[#This Row],[Label]],TableAvg[],2,FALSE)</f>
        <v>#N/A</v>
      </c>
      <c r="P3956" t="e">
        <f>VLOOKUP(TableOMP[[#This Row],[Label]],TableAvg[],3,FALSE)</f>
        <v>#N/A</v>
      </c>
      <c r="Q3956" t="e">
        <f>TableOMP[[#This Row],[Avg]]-$U$2*TableOMP[[#This Row],[StdDev]]</f>
        <v>#N/A</v>
      </c>
      <c r="R3956" t="e">
        <f>TableOMP[[#This Row],[Avg]]+$U$2*TableOMP[[#This Row],[StdDev]]</f>
        <v>#N/A</v>
      </c>
      <c r="S3956" t="e">
        <f>IF(AND(TableOMP[[#This Row],[total_time]]&gt;=TableOMP[[#This Row],[Low]], TableOMP[[#This Row],[total_time]]&lt;=TableOMP[[#This Row],[High]]),1,0)</f>
        <v>#N/A</v>
      </c>
    </row>
    <row r="3957" spans="11:19" x14ac:dyDescent="0.25">
      <c r="K3957" t="str">
        <f t="shared" si="61"/>
        <v/>
      </c>
      <c r="N39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57" t="e">
        <f>VLOOKUP(TableOMP[[#This Row],[Label]],TableAvg[],2,FALSE)</f>
        <v>#N/A</v>
      </c>
      <c r="P3957" t="e">
        <f>VLOOKUP(TableOMP[[#This Row],[Label]],TableAvg[],3,FALSE)</f>
        <v>#N/A</v>
      </c>
      <c r="Q3957" t="e">
        <f>TableOMP[[#This Row],[Avg]]-$U$2*TableOMP[[#This Row],[StdDev]]</f>
        <v>#N/A</v>
      </c>
      <c r="R3957" t="e">
        <f>TableOMP[[#This Row],[Avg]]+$U$2*TableOMP[[#This Row],[StdDev]]</f>
        <v>#N/A</v>
      </c>
      <c r="S3957" t="e">
        <f>IF(AND(TableOMP[[#This Row],[total_time]]&gt;=TableOMP[[#This Row],[Low]], TableOMP[[#This Row],[total_time]]&lt;=TableOMP[[#This Row],[High]]),1,0)</f>
        <v>#N/A</v>
      </c>
    </row>
    <row r="3958" spans="11:19" x14ac:dyDescent="0.25">
      <c r="K3958" t="str">
        <f t="shared" si="61"/>
        <v/>
      </c>
      <c r="N39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58" t="e">
        <f>VLOOKUP(TableOMP[[#This Row],[Label]],TableAvg[],2,FALSE)</f>
        <v>#N/A</v>
      </c>
      <c r="P3958" t="e">
        <f>VLOOKUP(TableOMP[[#This Row],[Label]],TableAvg[],3,FALSE)</f>
        <v>#N/A</v>
      </c>
      <c r="Q3958" t="e">
        <f>TableOMP[[#This Row],[Avg]]-$U$2*TableOMP[[#This Row],[StdDev]]</f>
        <v>#N/A</v>
      </c>
      <c r="R3958" t="e">
        <f>TableOMP[[#This Row],[Avg]]+$U$2*TableOMP[[#This Row],[StdDev]]</f>
        <v>#N/A</v>
      </c>
      <c r="S3958" t="e">
        <f>IF(AND(TableOMP[[#This Row],[total_time]]&gt;=TableOMP[[#This Row],[Low]], TableOMP[[#This Row],[total_time]]&lt;=TableOMP[[#This Row],[High]]),1,0)</f>
        <v>#N/A</v>
      </c>
    </row>
    <row r="3959" spans="11:19" x14ac:dyDescent="0.25">
      <c r="K3959" t="str">
        <f t="shared" si="61"/>
        <v/>
      </c>
      <c r="N39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59" t="e">
        <f>VLOOKUP(TableOMP[[#This Row],[Label]],TableAvg[],2,FALSE)</f>
        <v>#N/A</v>
      </c>
      <c r="P3959" t="e">
        <f>VLOOKUP(TableOMP[[#This Row],[Label]],TableAvg[],3,FALSE)</f>
        <v>#N/A</v>
      </c>
      <c r="Q3959" t="e">
        <f>TableOMP[[#This Row],[Avg]]-$U$2*TableOMP[[#This Row],[StdDev]]</f>
        <v>#N/A</v>
      </c>
      <c r="R3959" t="e">
        <f>TableOMP[[#This Row],[Avg]]+$U$2*TableOMP[[#This Row],[StdDev]]</f>
        <v>#N/A</v>
      </c>
      <c r="S3959" t="e">
        <f>IF(AND(TableOMP[[#This Row],[total_time]]&gt;=TableOMP[[#This Row],[Low]], TableOMP[[#This Row],[total_time]]&lt;=TableOMP[[#This Row],[High]]),1,0)</f>
        <v>#N/A</v>
      </c>
    </row>
    <row r="3960" spans="11:19" x14ac:dyDescent="0.25">
      <c r="K3960" t="str">
        <f t="shared" si="61"/>
        <v/>
      </c>
      <c r="N39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60" t="e">
        <f>VLOOKUP(TableOMP[[#This Row],[Label]],TableAvg[],2,FALSE)</f>
        <v>#N/A</v>
      </c>
      <c r="P3960" t="e">
        <f>VLOOKUP(TableOMP[[#This Row],[Label]],TableAvg[],3,FALSE)</f>
        <v>#N/A</v>
      </c>
      <c r="Q3960" t="e">
        <f>TableOMP[[#This Row],[Avg]]-$U$2*TableOMP[[#This Row],[StdDev]]</f>
        <v>#N/A</v>
      </c>
      <c r="R3960" t="e">
        <f>TableOMP[[#This Row],[Avg]]+$U$2*TableOMP[[#This Row],[StdDev]]</f>
        <v>#N/A</v>
      </c>
      <c r="S3960" t="e">
        <f>IF(AND(TableOMP[[#This Row],[total_time]]&gt;=TableOMP[[#This Row],[Low]], TableOMP[[#This Row],[total_time]]&lt;=TableOMP[[#This Row],[High]]),1,0)</f>
        <v>#N/A</v>
      </c>
    </row>
    <row r="3961" spans="11:19" x14ac:dyDescent="0.25">
      <c r="K3961" t="str">
        <f t="shared" si="61"/>
        <v/>
      </c>
      <c r="N39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61" t="e">
        <f>VLOOKUP(TableOMP[[#This Row],[Label]],TableAvg[],2,FALSE)</f>
        <v>#N/A</v>
      </c>
      <c r="P3961" t="e">
        <f>VLOOKUP(TableOMP[[#This Row],[Label]],TableAvg[],3,FALSE)</f>
        <v>#N/A</v>
      </c>
      <c r="Q3961" t="e">
        <f>TableOMP[[#This Row],[Avg]]-$U$2*TableOMP[[#This Row],[StdDev]]</f>
        <v>#N/A</v>
      </c>
      <c r="R3961" t="e">
        <f>TableOMP[[#This Row],[Avg]]+$U$2*TableOMP[[#This Row],[StdDev]]</f>
        <v>#N/A</v>
      </c>
      <c r="S3961" t="e">
        <f>IF(AND(TableOMP[[#This Row],[total_time]]&gt;=TableOMP[[#This Row],[Low]], TableOMP[[#This Row],[total_time]]&lt;=TableOMP[[#This Row],[High]]),1,0)</f>
        <v>#N/A</v>
      </c>
    </row>
    <row r="3962" spans="11:19" x14ac:dyDescent="0.25">
      <c r="K3962" t="str">
        <f t="shared" si="61"/>
        <v/>
      </c>
      <c r="N39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62" t="e">
        <f>VLOOKUP(TableOMP[[#This Row],[Label]],TableAvg[],2,FALSE)</f>
        <v>#N/A</v>
      </c>
      <c r="P3962" t="e">
        <f>VLOOKUP(TableOMP[[#This Row],[Label]],TableAvg[],3,FALSE)</f>
        <v>#N/A</v>
      </c>
      <c r="Q3962" t="e">
        <f>TableOMP[[#This Row],[Avg]]-$U$2*TableOMP[[#This Row],[StdDev]]</f>
        <v>#N/A</v>
      </c>
      <c r="R3962" t="e">
        <f>TableOMP[[#This Row],[Avg]]+$U$2*TableOMP[[#This Row],[StdDev]]</f>
        <v>#N/A</v>
      </c>
      <c r="S3962" t="e">
        <f>IF(AND(TableOMP[[#This Row],[total_time]]&gt;=TableOMP[[#This Row],[Low]], TableOMP[[#This Row],[total_time]]&lt;=TableOMP[[#This Row],[High]]),1,0)</f>
        <v>#N/A</v>
      </c>
    </row>
    <row r="3963" spans="11:19" x14ac:dyDescent="0.25">
      <c r="K3963" t="str">
        <f t="shared" si="61"/>
        <v/>
      </c>
      <c r="N39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63" t="e">
        <f>VLOOKUP(TableOMP[[#This Row],[Label]],TableAvg[],2,FALSE)</f>
        <v>#N/A</v>
      </c>
      <c r="P3963" t="e">
        <f>VLOOKUP(TableOMP[[#This Row],[Label]],TableAvg[],3,FALSE)</f>
        <v>#N/A</v>
      </c>
      <c r="Q3963" t="e">
        <f>TableOMP[[#This Row],[Avg]]-$U$2*TableOMP[[#This Row],[StdDev]]</f>
        <v>#N/A</v>
      </c>
      <c r="R3963" t="e">
        <f>TableOMP[[#This Row],[Avg]]+$U$2*TableOMP[[#This Row],[StdDev]]</f>
        <v>#N/A</v>
      </c>
      <c r="S3963" t="e">
        <f>IF(AND(TableOMP[[#This Row],[total_time]]&gt;=TableOMP[[#This Row],[Low]], TableOMP[[#This Row],[total_time]]&lt;=TableOMP[[#This Row],[High]]),1,0)</f>
        <v>#N/A</v>
      </c>
    </row>
    <row r="3964" spans="11:19" x14ac:dyDescent="0.25">
      <c r="K3964" t="str">
        <f t="shared" si="61"/>
        <v/>
      </c>
      <c r="N39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64" t="e">
        <f>VLOOKUP(TableOMP[[#This Row],[Label]],TableAvg[],2,FALSE)</f>
        <v>#N/A</v>
      </c>
      <c r="P3964" t="e">
        <f>VLOOKUP(TableOMP[[#This Row],[Label]],TableAvg[],3,FALSE)</f>
        <v>#N/A</v>
      </c>
      <c r="Q3964" t="e">
        <f>TableOMP[[#This Row],[Avg]]-$U$2*TableOMP[[#This Row],[StdDev]]</f>
        <v>#N/A</v>
      </c>
      <c r="R3964" t="e">
        <f>TableOMP[[#This Row],[Avg]]+$U$2*TableOMP[[#This Row],[StdDev]]</f>
        <v>#N/A</v>
      </c>
      <c r="S3964" t="e">
        <f>IF(AND(TableOMP[[#This Row],[total_time]]&gt;=TableOMP[[#This Row],[Low]], TableOMP[[#This Row],[total_time]]&lt;=TableOMP[[#This Row],[High]]),1,0)</f>
        <v>#N/A</v>
      </c>
    </row>
    <row r="3965" spans="11:19" x14ac:dyDescent="0.25">
      <c r="K3965" t="str">
        <f t="shared" si="61"/>
        <v/>
      </c>
      <c r="N39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65" t="e">
        <f>VLOOKUP(TableOMP[[#This Row],[Label]],TableAvg[],2,FALSE)</f>
        <v>#N/A</v>
      </c>
      <c r="P3965" t="e">
        <f>VLOOKUP(TableOMP[[#This Row],[Label]],TableAvg[],3,FALSE)</f>
        <v>#N/A</v>
      </c>
      <c r="Q3965" t="e">
        <f>TableOMP[[#This Row],[Avg]]-$U$2*TableOMP[[#This Row],[StdDev]]</f>
        <v>#N/A</v>
      </c>
      <c r="R3965" t="e">
        <f>TableOMP[[#This Row],[Avg]]+$U$2*TableOMP[[#This Row],[StdDev]]</f>
        <v>#N/A</v>
      </c>
      <c r="S3965" t="e">
        <f>IF(AND(TableOMP[[#This Row],[total_time]]&gt;=TableOMP[[#This Row],[Low]], TableOMP[[#This Row],[total_time]]&lt;=TableOMP[[#This Row],[High]]),1,0)</f>
        <v>#N/A</v>
      </c>
    </row>
    <row r="3966" spans="11:19" x14ac:dyDescent="0.25">
      <c r="K3966" t="str">
        <f t="shared" si="61"/>
        <v/>
      </c>
      <c r="N39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66" t="e">
        <f>VLOOKUP(TableOMP[[#This Row],[Label]],TableAvg[],2,FALSE)</f>
        <v>#N/A</v>
      </c>
      <c r="P3966" t="e">
        <f>VLOOKUP(TableOMP[[#This Row],[Label]],TableAvg[],3,FALSE)</f>
        <v>#N/A</v>
      </c>
      <c r="Q3966" t="e">
        <f>TableOMP[[#This Row],[Avg]]-$U$2*TableOMP[[#This Row],[StdDev]]</f>
        <v>#N/A</v>
      </c>
      <c r="R3966" t="e">
        <f>TableOMP[[#This Row],[Avg]]+$U$2*TableOMP[[#This Row],[StdDev]]</f>
        <v>#N/A</v>
      </c>
      <c r="S3966" t="e">
        <f>IF(AND(TableOMP[[#This Row],[total_time]]&gt;=TableOMP[[#This Row],[Low]], TableOMP[[#This Row],[total_time]]&lt;=TableOMP[[#This Row],[High]]),1,0)</f>
        <v>#N/A</v>
      </c>
    </row>
    <row r="3967" spans="11:19" x14ac:dyDescent="0.25">
      <c r="K3967" t="str">
        <f t="shared" si="61"/>
        <v/>
      </c>
      <c r="N39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67" t="e">
        <f>VLOOKUP(TableOMP[[#This Row],[Label]],TableAvg[],2,FALSE)</f>
        <v>#N/A</v>
      </c>
      <c r="P3967" t="e">
        <f>VLOOKUP(TableOMP[[#This Row],[Label]],TableAvg[],3,FALSE)</f>
        <v>#N/A</v>
      </c>
      <c r="Q3967" t="e">
        <f>TableOMP[[#This Row],[Avg]]-$U$2*TableOMP[[#This Row],[StdDev]]</f>
        <v>#N/A</v>
      </c>
      <c r="R3967" t="e">
        <f>TableOMP[[#This Row],[Avg]]+$U$2*TableOMP[[#This Row],[StdDev]]</f>
        <v>#N/A</v>
      </c>
      <c r="S3967" t="e">
        <f>IF(AND(TableOMP[[#This Row],[total_time]]&gt;=TableOMP[[#This Row],[Low]], TableOMP[[#This Row],[total_time]]&lt;=TableOMP[[#This Row],[High]]),1,0)</f>
        <v>#N/A</v>
      </c>
    </row>
    <row r="3968" spans="11:19" x14ac:dyDescent="0.25">
      <c r="K3968" t="str">
        <f t="shared" si="61"/>
        <v/>
      </c>
      <c r="N39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68" t="e">
        <f>VLOOKUP(TableOMP[[#This Row],[Label]],TableAvg[],2,FALSE)</f>
        <v>#N/A</v>
      </c>
      <c r="P3968" t="e">
        <f>VLOOKUP(TableOMP[[#This Row],[Label]],TableAvg[],3,FALSE)</f>
        <v>#N/A</v>
      </c>
      <c r="Q3968" t="e">
        <f>TableOMP[[#This Row],[Avg]]-$U$2*TableOMP[[#This Row],[StdDev]]</f>
        <v>#N/A</v>
      </c>
      <c r="R3968" t="e">
        <f>TableOMP[[#This Row],[Avg]]+$U$2*TableOMP[[#This Row],[StdDev]]</f>
        <v>#N/A</v>
      </c>
      <c r="S3968" t="e">
        <f>IF(AND(TableOMP[[#This Row],[total_time]]&gt;=TableOMP[[#This Row],[Low]], TableOMP[[#This Row],[total_time]]&lt;=TableOMP[[#This Row],[High]]),1,0)</f>
        <v>#N/A</v>
      </c>
    </row>
    <row r="3969" spans="11:19" x14ac:dyDescent="0.25">
      <c r="K3969" t="str">
        <f t="shared" si="61"/>
        <v/>
      </c>
      <c r="N39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69" t="e">
        <f>VLOOKUP(TableOMP[[#This Row],[Label]],TableAvg[],2,FALSE)</f>
        <v>#N/A</v>
      </c>
      <c r="P3969" t="e">
        <f>VLOOKUP(TableOMP[[#This Row],[Label]],TableAvg[],3,FALSE)</f>
        <v>#N/A</v>
      </c>
      <c r="Q3969" t="e">
        <f>TableOMP[[#This Row],[Avg]]-$U$2*TableOMP[[#This Row],[StdDev]]</f>
        <v>#N/A</v>
      </c>
      <c r="R3969" t="e">
        <f>TableOMP[[#This Row],[Avg]]+$U$2*TableOMP[[#This Row],[StdDev]]</f>
        <v>#N/A</v>
      </c>
      <c r="S3969" t="e">
        <f>IF(AND(TableOMP[[#This Row],[total_time]]&gt;=TableOMP[[#This Row],[Low]], TableOMP[[#This Row],[total_time]]&lt;=TableOMP[[#This Row],[High]]),1,0)</f>
        <v>#N/A</v>
      </c>
    </row>
    <row r="3970" spans="11:19" x14ac:dyDescent="0.25">
      <c r="K3970" t="str">
        <f t="shared" si="61"/>
        <v/>
      </c>
      <c r="N39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70" t="e">
        <f>VLOOKUP(TableOMP[[#This Row],[Label]],TableAvg[],2,FALSE)</f>
        <v>#N/A</v>
      </c>
      <c r="P3970" t="e">
        <f>VLOOKUP(TableOMP[[#This Row],[Label]],TableAvg[],3,FALSE)</f>
        <v>#N/A</v>
      </c>
      <c r="Q3970" t="e">
        <f>TableOMP[[#This Row],[Avg]]-$U$2*TableOMP[[#This Row],[StdDev]]</f>
        <v>#N/A</v>
      </c>
      <c r="R3970" t="e">
        <f>TableOMP[[#This Row],[Avg]]+$U$2*TableOMP[[#This Row],[StdDev]]</f>
        <v>#N/A</v>
      </c>
      <c r="S3970" t="e">
        <f>IF(AND(TableOMP[[#This Row],[total_time]]&gt;=TableOMP[[#This Row],[Low]], TableOMP[[#This Row],[total_time]]&lt;=TableOMP[[#This Row],[High]]),1,0)</f>
        <v>#N/A</v>
      </c>
    </row>
    <row r="3971" spans="11:19" x14ac:dyDescent="0.25">
      <c r="K3971" t="str">
        <f t="shared" ref="K3971:K4034" si="62">MID(M3971,22,1)</f>
        <v/>
      </c>
      <c r="N39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71" t="e">
        <f>VLOOKUP(TableOMP[[#This Row],[Label]],TableAvg[],2,FALSE)</f>
        <v>#N/A</v>
      </c>
      <c r="P3971" t="e">
        <f>VLOOKUP(TableOMP[[#This Row],[Label]],TableAvg[],3,FALSE)</f>
        <v>#N/A</v>
      </c>
      <c r="Q3971" t="e">
        <f>TableOMP[[#This Row],[Avg]]-$U$2*TableOMP[[#This Row],[StdDev]]</f>
        <v>#N/A</v>
      </c>
      <c r="R3971" t="e">
        <f>TableOMP[[#This Row],[Avg]]+$U$2*TableOMP[[#This Row],[StdDev]]</f>
        <v>#N/A</v>
      </c>
      <c r="S3971" t="e">
        <f>IF(AND(TableOMP[[#This Row],[total_time]]&gt;=TableOMP[[#This Row],[Low]], TableOMP[[#This Row],[total_time]]&lt;=TableOMP[[#This Row],[High]]),1,0)</f>
        <v>#N/A</v>
      </c>
    </row>
    <row r="3972" spans="11:19" x14ac:dyDescent="0.25">
      <c r="K3972" t="str">
        <f t="shared" si="62"/>
        <v/>
      </c>
      <c r="N39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72" t="e">
        <f>VLOOKUP(TableOMP[[#This Row],[Label]],TableAvg[],2,FALSE)</f>
        <v>#N/A</v>
      </c>
      <c r="P3972" t="e">
        <f>VLOOKUP(TableOMP[[#This Row],[Label]],TableAvg[],3,FALSE)</f>
        <v>#N/A</v>
      </c>
      <c r="Q3972" t="e">
        <f>TableOMP[[#This Row],[Avg]]-$U$2*TableOMP[[#This Row],[StdDev]]</f>
        <v>#N/A</v>
      </c>
      <c r="R3972" t="e">
        <f>TableOMP[[#This Row],[Avg]]+$U$2*TableOMP[[#This Row],[StdDev]]</f>
        <v>#N/A</v>
      </c>
      <c r="S3972" t="e">
        <f>IF(AND(TableOMP[[#This Row],[total_time]]&gt;=TableOMP[[#This Row],[Low]], TableOMP[[#This Row],[total_time]]&lt;=TableOMP[[#This Row],[High]]),1,0)</f>
        <v>#N/A</v>
      </c>
    </row>
    <row r="3973" spans="11:19" x14ac:dyDescent="0.25">
      <c r="K3973" t="str">
        <f t="shared" si="62"/>
        <v/>
      </c>
      <c r="N39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73" t="e">
        <f>VLOOKUP(TableOMP[[#This Row],[Label]],TableAvg[],2,FALSE)</f>
        <v>#N/A</v>
      </c>
      <c r="P3973" t="e">
        <f>VLOOKUP(TableOMP[[#This Row],[Label]],TableAvg[],3,FALSE)</f>
        <v>#N/A</v>
      </c>
      <c r="Q3973" t="e">
        <f>TableOMP[[#This Row],[Avg]]-$U$2*TableOMP[[#This Row],[StdDev]]</f>
        <v>#N/A</v>
      </c>
      <c r="R3973" t="e">
        <f>TableOMP[[#This Row],[Avg]]+$U$2*TableOMP[[#This Row],[StdDev]]</f>
        <v>#N/A</v>
      </c>
      <c r="S3973" t="e">
        <f>IF(AND(TableOMP[[#This Row],[total_time]]&gt;=TableOMP[[#This Row],[Low]], TableOMP[[#This Row],[total_time]]&lt;=TableOMP[[#This Row],[High]]),1,0)</f>
        <v>#N/A</v>
      </c>
    </row>
    <row r="3974" spans="11:19" x14ac:dyDescent="0.25">
      <c r="K3974" t="str">
        <f t="shared" si="62"/>
        <v/>
      </c>
      <c r="N39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74" t="e">
        <f>VLOOKUP(TableOMP[[#This Row],[Label]],TableAvg[],2,FALSE)</f>
        <v>#N/A</v>
      </c>
      <c r="P3974" t="e">
        <f>VLOOKUP(TableOMP[[#This Row],[Label]],TableAvg[],3,FALSE)</f>
        <v>#N/A</v>
      </c>
      <c r="Q3974" t="e">
        <f>TableOMP[[#This Row],[Avg]]-$U$2*TableOMP[[#This Row],[StdDev]]</f>
        <v>#N/A</v>
      </c>
      <c r="R3974" t="e">
        <f>TableOMP[[#This Row],[Avg]]+$U$2*TableOMP[[#This Row],[StdDev]]</f>
        <v>#N/A</v>
      </c>
      <c r="S3974" t="e">
        <f>IF(AND(TableOMP[[#This Row],[total_time]]&gt;=TableOMP[[#This Row],[Low]], TableOMP[[#This Row],[total_time]]&lt;=TableOMP[[#This Row],[High]]),1,0)</f>
        <v>#N/A</v>
      </c>
    </row>
    <row r="3975" spans="11:19" x14ac:dyDescent="0.25">
      <c r="K3975" t="str">
        <f t="shared" si="62"/>
        <v/>
      </c>
      <c r="N39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75" t="e">
        <f>VLOOKUP(TableOMP[[#This Row],[Label]],TableAvg[],2,FALSE)</f>
        <v>#N/A</v>
      </c>
      <c r="P3975" t="e">
        <f>VLOOKUP(TableOMP[[#This Row],[Label]],TableAvg[],3,FALSE)</f>
        <v>#N/A</v>
      </c>
      <c r="Q3975" t="e">
        <f>TableOMP[[#This Row],[Avg]]-$U$2*TableOMP[[#This Row],[StdDev]]</f>
        <v>#N/A</v>
      </c>
      <c r="R3975" t="e">
        <f>TableOMP[[#This Row],[Avg]]+$U$2*TableOMP[[#This Row],[StdDev]]</f>
        <v>#N/A</v>
      </c>
      <c r="S3975" t="e">
        <f>IF(AND(TableOMP[[#This Row],[total_time]]&gt;=TableOMP[[#This Row],[Low]], TableOMP[[#This Row],[total_time]]&lt;=TableOMP[[#This Row],[High]]),1,0)</f>
        <v>#N/A</v>
      </c>
    </row>
    <row r="3976" spans="11:19" x14ac:dyDescent="0.25">
      <c r="K3976" t="str">
        <f t="shared" si="62"/>
        <v/>
      </c>
      <c r="N39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76" t="e">
        <f>VLOOKUP(TableOMP[[#This Row],[Label]],TableAvg[],2,FALSE)</f>
        <v>#N/A</v>
      </c>
      <c r="P3976" t="e">
        <f>VLOOKUP(TableOMP[[#This Row],[Label]],TableAvg[],3,FALSE)</f>
        <v>#N/A</v>
      </c>
      <c r="Q3976" t="e">
        <f>TableOMP[[#This Row],[Avg]]-$U$2*TableOMP[[#This Row],[StdDev]]</f>
        <v>#N/A</v>
      </c>
      <c r="R3976" t="e">
        <f>TableOMP[[#This Row],[Avg]]+$U$2*TableOMP[[#This Row],[StdDev]]</f>
        <v>#N/A</v>
      </c>
      <c r="S3976" t="e">
        <f>IF(AND(TableOMP[[#This Row],[total_time]]&gt;=TableOMP[[#This Row],[Low]], TableOMP[[#This Row],[total_time]]&lt;=TableOMP[[#This Row],[High]]),1,0)</f>
        <v>#N/A</v>
      </c>
    </row>
    <row r="3977" spans="11:19" x14ac:dyDescent="0.25">
      <c r="K3977" t="str">
        <f t="shared" si="62"/>
        <v/>
      </c>
      <c r="N39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77" t="e">
        <f>VLOOKUP(TableOMP[[#This Row],[Label]],TableAvg[],2,FALSE)</f>
        <v>#N/A</v>
      </c>
      <c r="P3977" t="e">
        <f>VLOOKUP(TableOMP[[#This Row],[Label]],TableAvg[],3,FALSE)</f>
        <v>#N/A</v>
      </c>
      <c r="Q3977" t="e">
        <f>TableOMP[[#This Row],[Avg]]-$U$2*TableOMP[[#This Row],[StdDev]]</f>
        <v>#N/A</v>
      </c>
      <c r="R3977" t="e">
        <f>TableOMP[[#This Row],[Avg]]+$U$2*TableOMP[[#This Row],[StdDev]]</f>
        <v>#N/A</v>
      </c>
      <c r="S3977" t="e">
        <f>IF(AND(TableOMP[[#This Row],[total_time]]&gt;=TableOMP[[#This Row],[Low]], TableOMP[[#This Row],[total_time]]&lt;=TableOMP[[#This Row],[High]]),1,0)</f>
        <v>#N/A</v>
      </c>
    </row>
    <row r="3978" spans="11:19" x14ac:dyDescent="0.25">
      <c r="K3978" t="str">
        <f t="shared" si="62"/>
        <v/>
      </c>
      <c r="N39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78" t="e">
        <f>VLOOKUP(TableOMP[[#This Row],[Label]],TableAvg[],2,FALSE)</f>
        <v>#N/A</v>
      </c>
      <c r="P3978" t="e">
        <f>VLOOKUP(TableOMP[[#This Row],[Label]],TableAvg[],3,FALSE)</f>
        <v>#N/A</v>
      </c>
      <c r="Q3978" t="e">
        <f>TableOMP[[#This Row],[Avg]]-$U$2*TableOMP[[#This Row],[StdDev]]</f>
        <v>#N/A</v>
      </c>
      <c r="R3978" t="e">
        <f>TableOMP[[#This Row],[Avg]]+$U$2*TableOMP[[#This Row],[StdDev]]</f>
        <v>#N/A</v>
      </c>
      <c r="S3978" t="e">
        <f>IF(AND(TableOMP[[#This Row],[total_time]]&gt;=TableOMP[[#This Row],[Low]], TableOMP[[#This Row],[total_time]]&lt;=TableOMP[[#This Row],[High]]),1,0)</f>
        <v>#N/A</v>
      </c>
    </row>
    <row r="3979" spans="11:19" x14ac:dyDescent="0.25">
      <c r="K3979" t="str">
        <f t="shared" si="62"/>
        <v/>
      </c>
      <c r="N39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79" t="e">
        <f>VLOOKUP(TableOMP[[#This Row],[Label]],TableAvg[],2,FALSE)</f>
        <v>#N/A</v>
      </c>
      <c r="P3979" t="e">
        <f>VLOOKUP(TableOMP[[#This Row],[Label]],TableAvg[],3,FALSE)</f>
        <v>#N/A</v>
      </c>
      <c r="Q3979" t="e">
        <f>TableOMP[[#This Row],[Avg]]-$U$2*TableOMP[[#This Row],[StdDev]]</f>
        <v>#N/A</v>
      </c>
      <c r="R3979" t="e">
        <f>TableOMP[[#This Row],[Avg]]+$U$2*TableOMP[[#This Row],[StdDev]]</f>
        <v>#N/A</v>
      </c>
      <c r="S3979" t="e">
        <f>IF(AND(TableOMP[[#This Row],[total_time]]&gt;=TableOMP[[#This Row],[Low]], TableOMP[[#This Row],[total_time]]&lt;=TableOMP[[#This Row],[High]]),1,0)</f>
        <v>#N/A</v>
      </c>
    </row>
    <row r="3980" spans="11:19" x14ac:dyDescent="0.25">
      <c r="K3980" t="str">
        <f t="shared" si="62"/>
        <v/>
      </c>
      <c r="N39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80" t="e">
        <f>VLOOKUP(TableOMP[[#This Row],[Label]],TableAvg[],2,FALSE)</f>
        <v>#N/A</v>
      </c>
      <c r="P3980" t="e">
        <f>VLOOKUP(TableOMP[[#This Row],[Label]],TableAvg[],3,FALSE)</f>
        <v>#N/A</v>
      </c>
      <c r="Q3980" t="e">
        <f>TableOMP[[#This Row],[Avg]]-$U$2*TableOMP[[#This Row],[StdDev]]</f>
        <v>#N/A</v>
      </c>
      <c r="R3980" t="e">
        <f>TableOMP[[#This Row],[Avg]]+$U$2*TableOMP[[#This Row],[StdDev]]</f>
        <v>#N/A</v>
      </c>
      <c r="S3980" t="e">
        <f>IF(AND(TableOMP[[#This Row],[total_time]]&gt;=TableOMP[[#This Row],[Low]], TableOMP[[#This Row],[total_time]]&lt;=TableOMP[[#This Row],[High]]),1,0)</f>
        <v>#N/A</v>
      </c>
    </row>
    <row r="3981" spans="11:19" x14ac:dyDescent="0.25">
      <c r="K3981" t="str">
        <f t="shared" si="62"/>
        <v/>
      </c>
      <c r="N39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81" t="e">
        <f>VLOOKUP(TableOMP[[#This Row],[Label]],TableAvg[],2,FALSE)</f>
        <v>#N/A</v>
      </c>
      <c r="P3981" t="e">
        <f>VLOOKUP(TableOMP[[#This Row],[Label]],TableAvg[],3,FALSE)</f>
        <v>#N/A</v>
      </c>
      <c r="Q3981" t="e">
        <f>TableOMP[[#This Row],[Avg]]-$U$2*TableOMP[[#This Row],[StdDev]]</f>
        <v>#N/A</v>
      </c>
      <c r="R3981" t="e">
        <f>TableOMP[[#This Row],[Avg]]+$U$2*TableOMP[[#This Row],[StdDev]]</f>
        <v>#N/A</v>
      </c>
      <c r="S3981" t="e">
        <f>IF(AND(TableOMP[[#This Row],[total_time]]&gt;=TableOMP[[#This Row],[Low]], TableOMP[[#This Row],[total_time]]&lt;=TableOMP[[#This Row],[High]]),1,0)</f>
        <v>#N/A</v>
      </c>
    </row>
    <row r="3982" spans="11:19" x14ac:dyDescent="0.25">
      <c r="K3982" t="str">
        <f t="shared" si="62"/>
        <v/>
      </c>
      <c r="N39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82" t="e">
        <f>VLOOKUP(TableOMP[[#This Row],[Label]],TableAvg[],2,FALSE)</f>
        <v>#N/A</v>
      </c>
      <c r="P3982" t="e">
        <f>VLOOKUP(TableOMP[[#This Row],[Label]],TableAvg[],3,FALSE)</f>
        <v>#N/A</v>
      </c>
      <c r="Q3982" t="e">
        <f>TableOMP[[#This Row],[Avg]]-$U$2*TableOMP[[#This Row],[StdDev]]</f>
        <v>#N/A</v>
      </c>
      <c r="R3982" t="e">
        <f>TableOMP[[#This Row],[Avg]]+$U$2*TableOMP[[#This Row],[StdDev]]</f>
        <v>#N/A</v>
      </c>
      <c r="S3982" t="e">
        <f>IF(AND(TableOMP[[#This Row],[total_time]]&gt;=TableOMP[[#This Row],[Low]], TableOMP[[#This Row],[total_time]]&lt;=TableOMP[[#This Row],[High]]),1,0)</f>
        <v>#N/A</v>
      </c>
    </row>
    <row r="3983" spans="11:19" x14ac:dyDescent="0.25">
      <c r="K3983" t="str">
        <f t="shared" si="62"/>
        <v/>
      </c>
      <c r="N39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83" t="e">
        <f>VLOOKUP(TableOMP[[#This Row],[Label]],TableAvg[],2,FALSE)</f>
        <v>#N/A</v>
      </c>
      <c r="P3983" t="e">
        <f>VLOOKUP(TableOMP[[#This Row],[Label]],TableAvg[],3,FALSE)</f>
        <v>#N/A</v>
      </c>
      <c r="Q3983" t="e">
        <f>TableOMP[[#This Row],[Avg]]-$U$2*TableOMP[[#This Row],[StdDev]]</f>
        <v>#N/A</v>
      </c>
      <c r="R3983" t="e">
        <f>TableOMP[[#This Row],[Avg]]+$U$2*TableOMP[[#This Row],[StdDev]]</f>
        <v>#N/A</v>
      </c>
      <c r="S3983" t="e">
        <f>IF(AND(TableOMP[[#This Row],[total_time]]&gt;=TableOMP[[#This Row],[Low]], TableOMP[[#This Row],[total_time]]&lt;=TableOMP[[#This Row],[High]]),1,0)</f>
        <v>#N/A</v>
      </c>
    </row>
    <row r="3984" spans="11:19" x14ac:dyDescent="0.25">
      <c r="K3984" t="str">
        <f t="shared" si="62"/>
        <v/>
      </c>
      <c r="N39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84" t="e">
        <f>VLOOKUP(TableOMP[[#This Row],[Label]],TableAvg[],2,FALSE)</f>
        <v>#N/A</v>
      </c>
      <c r="P3984" t="e">
        <f>VLOOKUP(TableOMP[[#This Row],[Label]],TableAvg[],3,FALSE)</f>
        <v>#N/A</v>
      </c>
      <c r="Q3984" t="e">
        <f>TableOMP[[#This Row],[Avg]]-$U$2*TableOMP[[#This Row],[StdDev]]</f>
        <v>#N/A</v>
      </c>
      <c r="R3984" t="e">
        <f>TableOMP[[#This Row],[Avg]]+$U$2*TableOMP[[#This Row],[StdDev]]</f>
        <v>#N/A</v>
      </c>
      <c r="S3984" t="e">
        <f>IF(AND(TableOMP[[#This Row],[total_time]]&gt;=TableOMP[[#This Row],[Low]], TableOMP[[#This Row],[total_time]]&lt;=TableOMP[[#This Row],[High]]),1,0)</f>
        <v>#N/A</v>
      </c>
    </row>
    <row r="3985" spans="11:19" x14ac:dyDescent="0.25">
      <c r="K3985" t="str">
        <f t="shared" si="62"/>
        <v/>
      </c>
      <c r="N39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85" t="e">
        <f>VLOOKUP(TableOMP[[#This Row],[Label]],TableAvg[],2,FALSE)</f>
        <v>#N/A</v>
      </c>
      <c r="P3985" t="e">
        <f>VLOOKUP(TableOMP[[#This Row],[Label]],TableAvg[],3,FALSE)</f>
        <v>#N/A</v>
      </c>
      <c r="Q3985" t="e">
        <f>TableOMP[[#This Row],[Avg]]-$U$2*TableOMP[[#This Row],[StdDev]]</f>
        <v>#N/A</v>
      </c>
      <c r="R3985" t="e">
        <f>TableOMP[[#This Row],[Avg]]+$U$2*TableOMP[[#This Row],[StdDev]]</f>
        <v>#N/A</v>
      </c>
      <c r="S3985" t="e">
        <f>IF(AND(TableOMP[[#This Row],[total_time]]&gt;=TableOMP[[#This Row],[Low]], TableOMP[[#This Row],[total_time]]&lt;=TableOMP[[#This Row],[High]]),1,0)</f>
        <v>#N/A</v>
      </c>
    </row>
    <row r="3986" spans="11:19" x14ac:dyDescent="0.25">
      <c r="K3986" t="str">
        <f t="shared" si="62"/>
        <v/>
      </c>
      <c r="N39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86" t="e">
        <f>VLOOKUP(TableOMP[[#This Row],[Label]],TableAvg[],2,FALSE)</f>
        <v>#N/A</v>
      </c>
      <c r="P3986" t="e">
        <f>VLOOKUP(TableOMP[[#This Row],[Label]],TableAvg[],3,FALSE)</f>
        <v>#N/A</v>
      </c>
      <c r="Q3986" t="e">
        <f>TableOMP[[#This Row],[Avg]]-$U$2*TableOMP[[#This Row],[StdDev]]</f>
        <v>#N/A</v>
      </c>
      <c r="R3986" t="e">
        <f>TableOMP[[#This Row],[Avg]]+$U$2*TableOMP[[#This Row],[StdDev]]</f>
        <v>#N/A</v>
      </c>
      <c r="S3986" t="e">
        <f>IF(AND(TableOMP[[#This Row],[total_time]]&gt;=TableOMP[[#This Row],[Low]], TableOMP[[#This Row],[total_time]]&lt;=TableOMP[[#This Row],[High]]),1,0)</f>
        <v>#N/A</v>
      </c>
    </row>
    <row r="3987" spans="11:19" x14ac:dyDescent="0.25">
      <c r="K3987" t="str">
        <f t="shared" si="62"/>
        <v/>
      </c>
      <c r="N39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87" t="e">
        <f>VLOOKUP(TableOMP[[#This Row],[Label]],TableAvg[],2,FALSE)</f>
        <v>#N/A</v>
      </c>
      <c r="P3987" t="e">
        <f>VLOOKUP(TableOMP[[#This Row],[Label]],TableAvg[],3,FALSE)</f>
        <v>#N/A</v>
      </c>
      <c r="Q3987" t="e">
        <f>TableOMP[[#This Row],[Avg]]-$U$2*TableOMP[[#This Row],[StdDev]]</f>
        <v>#N/A</v>
      </c>
      <c r="R3987" t="e">
        <f>TableOMP[[#This Row],[Avg]]+$U$2*TableOMP[[#This Row],[StdDev]]</f>
        <v>#N/A</v>
      </c>
      <c r="S3987" t="e">
        <f>IF(AND(TableOMP[[#This Row],[total_time]]&gt;=TableOMP[[#This Row],[Low]], TableOMP[[#This Row],[total_time]]&lt;=TableOMP[[#This Row],[High]]),1,0)</f>
        <v>#N/A</v>
      </c>
    </row>
    <row r="3988" spans="11:19" x14ac:dyDescent="0.25">
      <c r="K3988" t="str">
        <f t="shared" si="62"/>
        <v/>
      </c>
      <c r="N39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88" t="e">
        <f>VLOOKUP(TableOMP[[#This Row],[Label]],TableAvg[],2,FALSE)</f>
        <v>#N/A</v>
      </c>
      <c r="P3988" t="e">
        <f>VLOOKUP(TableOMP[[#This Row],[Label]],TableAvg[],3,FALSE)</f>
        <v>#N/A</v>
      </c>
      <c r="Q3988" t="e">
        <f>TableOMP[[#This Row],[Avg]]-$U$2*TableOMP[[#This Row],[StdDev]]</f>
        <v>#N/A</v>
      </c>
      <c r="R3988" t="e">
        <f>TableOMP[[#This Row],[Avg]]+$U$2*TableOMP[[#This Row],[StdDev]]</f>
        <v>#N/A</v>
      </c>
      <c r="S3988" t="e">
        <f>IF(AND(TableOMP[[#This Row],[total_time]]&gt;=TableOMP[[#This Row],[Low]], TableOMP[[#This Row],[total_time]]&lt;=TableOMP[[#This Row],[High]]),1,0)</f>
        <v>#N/A</v>
      </c>
    </row>
    <row r="3989" spans="11:19" x14ac:dyDescent="0.25">
      <c r="K3989" t="str">
        <f t="shared" si="62"/>
        <v/>
      </c>
      <c r="N39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89" t="e">
        <f>VLOOKUP(TableOMP[[#This Row],[Label]],TableAvg[],2,FALSE)</f>
        <v>#N/A</v>
      </c>
      <c r="P3989" t="e">
        <f>VLOOKUP(TableOMP[[#This Row],[Label]],TableAvg[],3,FALSE)</f>
        <v>#N/A</v>
      </c>
      <c r="Q3989" t="e">
        <f>TableOMP[[#This Row],[Avg]]-$U$2*TableOMP[[#This Row],[StdDev]]</f>
        <v>#N/A</v>
      </c>
      <c r="R3989" t="e">
        <f>TableOMP[[#This Row],[Avg]]+$U$2*TableOMP[[#This Row],[StdDev]]</f>
        <v>#N/A</v>
      </c>
      <c r="S3989" t="e">
        <f>IF(AND(TableOMP[[#This Row],[total_time]]&gt;=TableOMP[[#This Row],[Low]], TableOMP[[#This Row],[total_time]]&lt;=TableOMP[[#This Row],[High]]),1,0)</f>
        <v>#N/A</v>
      </c>
    </row>
    <row r="3990" spans="11:19" x14ac:dyDescent="0.25">
      <c r="K3990" t="str">
        <f t="shared" si="62"/>
        <v/>
      </c>
      <c r="N39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90" t="e">
        <f>VLOOKUP(TableOMP[[#This Row],[Label]],TableAvg[],2,FALSE)</f>
        <v>#N/A</v>
      </c>
      <c r="P3990" t="e">
        <f>VLOOKUP(TableOMP[[#This Row],[Label]],TableAvg[],3,FALSE)</f>
        <v>#N/A</v>
      </c>
      <c r="Q3990" t="e">
        <f>TableOMP[[#This Row],[Avg]]-$U$2*TableOMP[[#This Row],[StdDev]]</f>
        <v>#N/A</v>
      </c>
      <c r="R3990" t="e">
        <f>TableOMP[[#This Row],[Avg]]+$U$2*TableOMP[[#This Row],[StdDev]]</f>
        <v>#N/A</v>
      </c>
      <c r="S3990" t="e">
        <f>IF(AND(TableOMP[[#This Row],[total_time]]&gt;=TableOMP[[#This Row],[Low]], TableOMP[[#This Row],[total_time]]&lt;=TableOMP[[#This Row],[High]]),1,0)</f>
        <v>#N/A</v>
      </c>
    </row>
    <row r="3991" spans="11:19" x14ac:dyDescent="0.25">
      <c r="K3991" t="str">
        <f t="shared" si="62"/>
        <v/>
      </c>
      <c r="N39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91" t="e">
        <f>VLOOKUP(TableOMP[[#This Row],[Label]],TableAvg[],2,FALSE)</f>
        <v>#N/A</v>
      </c>
      <c r="P3991" t="e">
        <f>VLOOKUP(TableOMP[[#This Row],[Label]],TableAvg[],3,FALSE)</f>
        <v>#N/A</v>
      </c>
      <c r="Q3991" t="e">
        <f>TableOMP[[#This Row],[Avg]]-$U$2*TableOMP[[#This Row],[StdDev]]</f>
        <v>#N/A</v>
      </c>
      <c r="R3991" t="e">
        <f>TableOMP[[#This Row],[Avg]]+$U$2*TableOMP[[#This Row],[StdDev]]</f>
        <v>#N/A</v>
      </c>
      <c r="S3991" t="e">
        <f>IF(AND(TableOMP[[#This Row],[total_time]]&gt;=TableOMP[[#This Row],[Low]], TableOMP[[#This Row],[total_time]]&lt;=TableOMP[[#This Row],[High]]),1,0)</f>
        <v>#N/A</v>
      </c>
    </row>
    <row r="3992" spans="11:19" x14ac:dyDescent="0.25">
      <c r="K3992" t="str">
        <f t="shared" si="62"/>
        <v/>
      </c>
      <c r="N39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92" t="e">
        <f>VLOOKUP(TableOMP[[#This Row],[Label]],TableAvg[],2,FALSE)</f>
        <v>#N/A</v>
      </c>
      <c r="P3992" t="e">
        <f>VLOOKUP(TableOMP[[#This Row],[Label]],TableAvg[],3,FALSE)</f>
        <v>#N/A</v>
      </c>
      <c r="Q3992" t="e">
        <f>TableOMP[[#This Row],[Avg]]-$U$2*TableOMP[[#This Row],[StdDev]]</f>
        <v>#N/A</v>
      </c>
      <c r="R3992" t="e">
        <f>TableOMP[[#This Row],[Avg]]+$U$2*TableOMP[[#This Row],[StdDev]]</f>
        <v>#N/A</v>
      </c>
      <c r="S3992" t="e">
        <f>IF(AND(TableOMP[[#This Row],[total_time]]&gt;=TableOMP[[#This Row],[Low]], TableOMP[[#This Row],[total_time]]&lt;=TableOMP[[#This Row],[High]]),1,0)</f>
        <v>#N/A</v>
      </c>
    </row>
    <row r="3993" spans="11:19" x14ac:dyDescent="0.25">
      <c r="K3993" t="str">
        <f t="shared" si="62"/>
        <v/>
      </c>
      <c r="N39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93" t="e">
        <f>VLOOKUP(TableOMP[[#This Row],[Label]],TableAvg[],2,FALSE)</f>
        <v>#N/A</v>
      </c>
      <c r="P3993" t="e">
        <f>VLOOKUP(TableOMP[[#This Row],[Label]],TableAvg[],3,FALSE)</f>
        <v>#N/A</v>
      </c>
      <c r="Q3993" t="e">
        <f>TableOMP[[#This Row],[Avg]]-$U$2*TableOMP[[#This Row],[StdDev]]</f>
        <v>#N/A</v>
      </c>
      <c r="R3993" t="e">
        <f>TableOMP[[#This Row],[Avg]]+$U$2*TableOMP[[#This Row],[StdDev]]</f>
        <v>#N/A</v>
      </c>
      <c r="S3993" t="e">
        <f>IF(AND(TableOMP[[#This Row],[total_time]]&gt;=TableOMP[[#This Row],[Low]], TableOMP[[#This Row],[total_time]]&lt;=TableOMP[[#This Row],[High]]),1,0)</f>
        <v>#N/A</v>
      </c>
    </row>
    <row r="3994" spans="11:19" x14ac:dyDescent="0.25">
      <c r="K3994" t="str">
        <f t="shared" si="62"/>
        <v/>
      </c>
      <c r="N39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94" t="e">
        <f>VLOOKUP(TableOMP[[#This Row],[Label]],TableAvg[],2,FALSE)</f>
        <v>#N/A</v>
      </c>
      <c r="P3994" t="e">
        <f>VLOOKUP(TableOMP[[#This Row],[Label]],TableAvg[],3,FALSE)</f>
        <v>#N/A</v>
      </c>
      <c r="Q3994" t="e">
        <f>TableOMP[[#This Row],[Avg]]-$U$2*TableOMP[[#This Row],[StdDev]]</f>
        <v>#N/A</v>
      </c>
      <c r="R3994" t="e">
        <f>TableOMP[[#This Row],[Avg]]+$U$2*TableOMP[[#This Row],[StdDev]]</f>
        <v>#N/A</v>
      </c>
      <c r="S3994" t="e">
        <f>IF(AND(TableOMP[[#This Row],[total_time]]&gt;=TableOMP[[#This Row],[Low]], TableOMP[[#This Row],[total_time]]&lt;=TableOMP[[#This Row],[High]]),1,0)</f>
        <v>#N/A</v>
      </c>
    </row>
    <row r="3995" spans="11:19" x14ac:dyDescent="0.25">
      <c r="K3995" t="str">
        <f t="shared" si="62"/>
        <v/>
      </c>
      <c r="N39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95" t="e">
        <f>VLOOKUP(TableOMP[[#This Row],[Label]],TableAvg[],2,FALSE)</f>
        <v>#N/A</v>
      </c>
      <c r="P3995" t="e">
        <f>VLOOKUP(TableOMP[[#This Row],[Label]],TableAvg[],3,FALSE)</f>
        <v>#N/A</v>
      </c>
      <c r="Q3995" t="e">
        <f>TableOMP[[#This Row],[Avg]]-$U$2*TableOMP[[#This Row],[StdDev]]</f>
        <v>#N/A</v>
      </c>
      <c r="R3995" t="e">
        <f>TableOMP[[#This Row],[Avg]]+$U$2*TableOMP[[#This Row],[StdDev]]</f>
        <v>#N/A</v>
      </c>
      <c r="S3995" t="e">
        <f>IF(AND(TableOMP[[#This Row],[total_time]]&gt;=TableOMP[[#This Row],[Low]], TableOMP[[#This Row],[total_time]]&lt;=TableOMP[[#This Row],[High]]),1,0)</f>
        <v>#N/A</v>
      </c>
    </row>
    <row r="3996" spans="11:19" x14ac:dyDescent="0.25">
      <c r="K3996" t="str">
        <f t="shared" si="62"/>
        <v/>
      </c>
      <c r="N39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96" t="e">
        <f>VLOOKUP(TableOMP[[#This Row],[Label]],TableAvg[],2,FALSE)</f>
        <v>#N/A</v>
      </c>
      <c r="P3996" t="e">
        <f>VLOOKUP(TableOMP[[#This Row],[Label]],TableAvg[],3,FALSE)</f>
        <v>#N/A</v>
      </c>
      <c r="Q3996" t="e">
        <f>TableOMP[[#This Row],[Avg]]-$U$2*TableOMP[[#This Row],[StdDev]]</f>
        <v>#N/A</v>
      </c>
      <c r="R3996" t="e">
        <f>TableOMP[[#This Row],[Avg]]+$U$2*TableOMP[[#This Row],[StdDev]]</f>
        <v>#N/A</v>
      </c>
      <c r="S3996" t="e">
        <f>IF(AND(TableOMP[[#This Row],[total_time]]&gt;=TableOMP[[#This Row],[Low]], TableOMP[[#This Row],[total_time]]&lt;=TableOMP[[#This Row],[High]]),1,0)</f>
        <v>#N/A</v>
      </c>
    </row>
    <row r="3997" spans="11:19" x14ac:dyDescent="0.25">
      <c r="K3997" t="str">
        <f t="shared" si="62"/>
        <v/>
      </c>
      <c r="N39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97" t="e">
        <f>VLOOKUP(TableOMP[[#This Row],[Label]],TableAvg[],2,FALSE)</f>
        <v>#N/A</v>
      </c>
      <c r="P3997" t="e">
        <f>VLOOKUP(TableOMP[[#This Row],[Label]],TableAvg[],3,FALSE)</f>
        <v>#N/A</v>
      </c>
      <c r="Q3997" t="e">
        <f>TableOMP[[#This Row],[Avg]]-$U$2*TableOMP[[#This Row],[StdDev]]</f>
        <v>#N/A</v>
      </c>
      <c r="R3997" t="e">
        <f>TableOMP[[#This Row],[Avg]]+$U$2*TableOMP[[#This Row],[StdDev]]</f>
        <v>#N/A</v>
      </c>
      <c r="S3997" t="e">
        <f>IF(AND(TableOMP[[#This Row],[total_time]]&gt;=TableOMP[[#This Row],[Low]], TableOMP[[#This Row],[total_time]]&lt;=TableOMP[[#This Row],[High]]),1,0)</f>
        <v>#N/A</v>
      </c>
    </row>
    <row r="3998" spans="11:19" x14ac:dyDescent="0.25">
      <c r="K3998" t="str">
        <f t="shared" si="62"/>
        <v/>
      </c>
      <c r="N39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98" t="e">
        <f>VLOOKUP(TableOMP[[#This Row],[Label]],TableAvg[],2,FALSE)</f>
        <v>#N/A</v>
      </c>
      <c r="P3998" t="e">
        <f>VLOOKUP(TableOMP[[#This Row],[Label]],TableAvg[],3,FALSE)</f>
        <v>#N/A</v>
      </c>
      <c r="Q3998" t="e">
        <f>TableOMP[[#This Row],[Avg]]-$U$2*TableOMP[[#This Row],[StdDev]]</f>
        <v>#N/A</v>
      </c>
      <c r="R3998" t="e">
        <f>TableOMP[[#This Row],[Avg]]+$U$2*TableOMP[[#This Row],[StdDev]]</f>
        <v>#N/A</v>
      </c>
      <c r="S3998" t="e">
        <f>IF(AND(TableOMP[[#This Row],[total_time]]&gt;=TableOMP[[#This Row],[Low]], TableOMP[[#This Row],[total_time]]&lt;=TableOMP[[#This Row],[High]]),1,0)</f>
        <v>#N/A</v>
      </c>
    </row>
    <row r="3999" spans="11:19" x14ac:dyDescent="0.25">
      <c r="K3999" t="str">
        <f t="shared" si="62"/>
        <v/>
      </c>
      <c r="N39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3999" t="e">
        <f>VLOOKUP(TableOMP[[#This Row],[Label]],TableAvg[],2,FALSE)</f>
        <v>#N/A</v>
      </c>
      <c r="P3999" t="e">
        <f>VLOOKUP(TableOMP[[#This Row],[Label]],TableAvg[],3,FALSE)</f>
        <v>#N/A</v>
      </c>
      <c r="Q3999" t="e">
        <f>TableOMP[[#This Row],[Avg]]-$U$2*TableOMP[[#This Row],[StdDev]]</f>
        <v>#N/A</v>
      </c>
      <c r="R3999" t="e">
        <f>TableOMP[[#This Row],[Avg]]+$U$2*TableOMP[[#This Row],[StdDev]]</f>
        <v>#N/A</v>
      </c>
      <c r="S3999" t="e">
        <f>IF(AND(TableOMP[[#This Row],[total_time]]&gt;=TableOMP[[#This Row],[Low]], TableOMP[[#This Row],[total_time]]&lt;=TableOMP[[#This Row],[High]]),1,0)</f>
        <v>#N/A</v>
      </c>
    </row>
    <row r="4000" spans="11:19" x14ac:dyDescent="0.25">
      <c r="K4000" t="str">
        <f t="shared" si="62"/>
        <v/>
      </c>
      <c r="N40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00" t="e">
        <f>VLOOKUP(TableOMP[[#This Row],[Label]],TableAvg[],2,FALSE)</f>
        <v>#N/A</v>
      </c>
      <c r="P4000" t="e">
        <f>VLOOKUP(TableOMP[[#This Row],[Label]],TableAvg[],3,FALSE)</f>
        <v>#N/A</v>
      </c>
      <c r="Q4000" t="e">
        <f>TableOMP[[#This Row],[Avg]]-$U$2*TableOMP[[#This Row],[StdDev]]</f>
        <v>#N/A</v>
      </c>
      <c r="R4000" t="e">
        <f>TableOMP[[#This Row],[Avg]]+$U$2*TableOMP[[#This Row],[StdDev]]</f>
        <v>#N/A</v>
      </c>
      <c r="S4000" t="e">
        <f>IF(AND(TableOMP[[#This Row],[total_time]]&gt;=TableOMP[[#This Row],[Low]], TableOMP[[#This Row],[total_time]]&lt;=TableOMP[[#This Row],[High]]),1,0)</f>
        <v>#N/A</v>
      </c>
    </row>
    <row r="4001" spans="11:19" x14ac:dyDescent="0.25">
      <c r="K4001" t="str">
        <f t="shared" si="62"/>
        <v/>
      </c>
      <c r="N40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01" t="e">
        <f>VLOOKUP(TableOMP[[#This Row],[Label]],TableAvg[],2,FALSE)</f>
        <v>#N/A</v>
      </c>
      <c r="P4001" t="e">
        <f>VLOOKUP(TableOMP[[#This Row],[Label]],TableAvg[],3,FALSE)</f>
        <v>#N/A</v>
      </c>
      <c r="Q4001" t="e">
        <f>TableOMP[[#This Row],[Avg]]-$U$2*TableOMP[[#This Row],[StdDev]]</f>
        <v>#N/A</v>
      </c>
      <c r="R4001" t="e">
        <f>TableOMP[[#This Row],[Avg]]+$U$2*TableOMP[[#This Row],[StdDev]]</f>
        <v>#N/A</v>
      </c>
      <c r="S4001" t="e">
        <f>IF(AND(TableOMP[[#This Row],[total_time]]&gt;=TableOMP[[#This Row],[Low]], TableOMP[[#This Row],[total_time]]&lt;=TableOMP[[#This Row],[High]]),1,0)</f>
        <v>#N/A</v>
      </c>
    </row>
    <row r="4002" spans="11:19" x14ac:dyDescent="0.25">
      <c r="K4002" t="str">
        <f t="shared" si="62"/>
        <v/>
      </c>
      <c r="N40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02" t="e">
        <f>VLOOKUP(TableOMP[[#This Row],[Label]],TableAvg[],2,FALSE)</f>
        <v>#N/A</v>
      </c>
      <c r="P4002" t="e">
        <f>VLOOKUP(TableOMP[[#This Row],[Label]],TableAvg[],3,FALSE)</f>
        <v>#N/A</v>
      </c>
      <c r="Q4002" t="e">
        <f>TableOMP[[#This Row],[Avg]]-$U$2*TableOMP[[#This Row],[StdDev]]</f>
        <v>#N/A</v>
      </c>
      <c r="R4002" t="e">
        <f>TableOMP[[#This Row],[Avg]]+$U$2*TableOMP[[#This Row],[StdDev]]</f>
        <v>#N/A</v>
      </c>
      <c r="S4002" t="e">
        <f>IF(AND(TableOMP[[#This Row],[total_time]]&gt;=TableOMP[[#This Row],[Low]], TableOMP[[#This Row],[total_time]]&lt;=TableOMP[[#This Row],[High]]),1,0)</f>
        <v>#N/A</v>
      </c>
    </row>
    <row r="4003" spans="11:19" x14ac:dyDescent="0.25">
      <c r="K4003" t="str">
        <f t="shared" si="62"/>
        <v/>
      </c>
      <c r="N40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03" t="e">
        <f>VLOOKUP(TableOMP[[#This Row],[Label]],TableAvg[],2,FALSE)</f>
        <v>#N/A</v>
      </c>
      <c r="P4003" t="e">
        <f>VLOOKUP(TableOMP[[#This Row],[Label]],TableAvg[],3,FALSE)</f>
        <v>#N/A</v>
      </c>
      <c r="Q4003" t="e">
        <f>TableOMP[[#This Row],[Avg]]-$U$2*TableOMP[[#This Row],[StdDev]]</f>
        <v>#N/A</v>
      </c>
      <c r="R4003" t="e">
        <f>TableOMP[[#This Row],[Avg]]+$U$2*TableOMP[[#This Row],[StdDev]]</f>
        <v>#N/A</v>
      </c>
      <c r="S4003" t="e">
        <f>IF(AND(TableOMP[[#This Row],[total_time]]&gt;=TableOMP[[#This Row],[Low]], TableOMP[[#This Row],[total_time]]&lt;=TableOMP[[#This Row],[High]]),1,0)</f>
        <v>#N/A</v>
      </c>
    </row>
    <row r="4004" spans="11:19" x14ac:dyDescent="0.25">
      <c r="K4004" t="str">
        <f t="shared" si="62"/>
        <v/>
      </c>
      <c r="N40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04" t="e">
        <f>VLOOKUP(TableOMP[[#This Row],[Label]],TableAvg[],2,FALSE)</f>
        <v>#N/A</v>
      </c>
      <c r="P4004" t="e">
        <f>VLOOKUP(TableOMP[[#This Row],[Label]],TableAvg[],3,FALSE)</f>
        <v>#N/A</v>
      </c>
      <c r="Q4004" t="e">
        <f>TableOMP[[#This Row],[Avg]]-$U$2*TableOMP[[#This Row],[StdDev]]</f>
        <v>#N/A</v>
      </c>
      <c r="R4004" t="e">
        <f>TableOMP[[#This Row],[Avg]]+$U$2*TableOMP[[#This Row],[StdDev]]</f>
        <v>#N/A</v>
      </c>
      <c r="S4004" t="e">
        <f>IF(AND(TableOMP[[#This Row],[total_time]]&gt;=TableOMP[[#This Row],[Low]], TableOMP[[#This Row],[total_time]]&lt;=TableOMP[[#This Row],[High]]),1,0)</f>
        <v>#N/A</v>
      </c>
    </row>
    <row r="4005" spans="11:19" x14ac:dyDescent="0.25">
      <c r="K4005" t="str">
        <f t="shared" si="62"/>
        <v/>
      </c>
      <c r="N40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05" t="e">
        <f>VLOOKUP(TableOMP[[#This Row],[Label]],TableAvg[],2,FALSE)</f>
        <v>#N/A</v>
      </c>
      <c r="P4005" t="e">
        <f>VLOOKUP(TableOMP[[#This Row],[Label]],TableAvg[],3,FALSE)</f>
        <v>#N/A</v>
      </c>
      <c r="Q4005" t="e">
        <f>TableOMP[[#This Row],[Avg]]-$U$2*TableOMP[[#This Row],[StdDev]]</f>
        <v>#N/A</v>
      </c>
      <c r="R4005" t="e">
        <f>TableOMP[[#This Row],[Avg]]+$U$2*TableOMP[[#This Row],[StdDev]]</f>
        <v>#N/A</v>
      </c>
      <c r="S4005" t="e">
        <f>IF(AND(TableOMP[[#This Row],[total_time]]&gt;=TableOMP[[#This Row],[Low]], TableOMP[[#This Row],[total_time]]&lt;=TableOMP[[#This Row],[High]]),1,0)</f>
        <v>#N/A</v>
      </c>
    </row>
    <row r="4006" spans="11:19" x14ac:dyDescent="0.25">
      <c r="K4006" t="str">
        <f t="shared" si="62"/>
        <v/>
      </c>
      <c r="N40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06" t="e">
        <f>VLOOKUP(TableOMP[[#This Row],[Label]],TableAvg[],2,FALSE)</f>
        <v>#N/A</v>
      </c>
      <c r="P4006" t="e">
        <f>VLOOKUP(TableOMP[[#This Row],[Label]],TableAvg[],3,FALSE)</f>
        <v>#N/A</v>
      </c>
      <c r="Q4006" t="e">
        <f>TableOMP[[#This Row],[Avg]]-$U$2*TableOMP[[#This Row],[StdDev]]</f>
        <v>#N/A</v>
      </c>
      <c r="R4006" t="e">
        <f>TableOMP[[#This Row],[Avg]]+$U$2*TableOMP[[#This Row],[StdDev]]</f>
        <v>#N/A</v>
      </c>
      <c r="S4006" t="e">
        <f>IF(AND(TableOMP[[#This Row],[total_time]]&gt;=TableOMP[[#This Row],[Low]], TableOMP[[#This Row],[total_time]]&lt;=TableOMP[[#This Row],[High]]),1,0)</f>
        <v>#N/A</v>
      </c>
    </row>
    <row r="4007" spans="11:19" x14ac:dyDescent="0.25">
      <c r="K4007" t="str">
        <f t="shared" si="62"/>
        <v/>
      </c>
      <c r="N40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07" t="e">
        <f>VLOOKUP(TableOMP[[#This Row],[Label]],TableAvg[],2,FALSE)</f>
        <v>#N/A</v>
      </c>
      <c r="P4007" t="e">
        <f>VLOOKUP(TableOMP[[#This Row],[Label]],TableAvg[],3,FALSE)</f>
        <v>#N/A</v>
      </c>
      <c r="Q4007" t="e">
        <f>TableOMP[[#This Row],[Avg]]-$U$2*TableOMP[[#This Row],[StdDev]]</f>
        <v>#N/A</v>
      </c>
      <c r="R4007" t="e">
        <f>TableOMP[[#This Row],[Avg]]+$U$2*TableOMP[[#This Row],[StdDev]]</f>
        <v>#N/A</v>
      </c>
      <c r="S4007" t="e">
        <f>IF(AND(TableOMP[[#This Row],[total_time]]&gt;=TableOMP[[#This Row],[Low]], TableOMP[[#This Row],[total_time]]&lt;=TableOMP[[#This Row],[High]]),1,0)</f>
        <v>#N/A</v>
      </c>
    </row>
    <row r="4008" spans="11:19" x14ac:dyDescent="0.25">
      <c r="K4008" t="str">
        <f t="shared" si="62"/>
        <v/>
      </c>
      <c r="N40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08" t="e">
        <f>VLOOKUP(TableOMP[[#This Row],[Label]],TableAvg[],2,FALSE)</f>
        <v>#N/A</v>
      </c>
      <c r="P4008" t="e">
        <f>VLOOKUP(TableOMP[[#This Row],[Label]],TableAvg[],3,FALSE)</f>
        <v>#N/A</v>
      </c>
      <c r="Q4008" t="e">
        <f>TableOMP[[#This Row],[Avg]]-$U$2*TableOMP[[#This Row],[StdDev]]</f>
        <v>#N/A</v>
      </c>
      <c r="R4008" t="e">
        <f>TableOMP[[#This Row],[Avg]]+$U$2*TableOMP[[#This Row],[StdDev]]</f>
        <v>#N/A</v>
      </c>
      <c r="S4008" t="e">
        <f>IF(AND(TableOMP[[#This Row],[total_time]]&gt;=TableOMP[[#This Row],[Low]], TableOMP[[#This Row],[total_time]]&lt;=TableOMP[[#This Row],[High]]),1,0)</f>
        <v>#N/A</v>
      </c>
    </row>
    <row r="4009" spans="11:19" x14ac:dyDescent="0.25">
      <c r="K4009" t="str">
        <f t="shared" si="62"/>
        <v/>
      </c>
      <c r="N40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09" t="e">
        <f>VLOOKUP(TableOMP[[#This Row],[Label]],TableAvg[],2,FALSE)</f>
        <v>#N/A</v>
      </c>
      <c r="P4009" t="e">
        <f>VLOOKUP(TableOMP[[#This Row],[Label]],TableAvg[],3,FALSE)</f>
        <v>#N/A</v>
      </c>
      <c r="Q4009" t="e">
        <f>TableOMP[[#This Row],[Avg]]-$U$2*TableOMP[[#This Row],[StdDev]]</f>
        <v>#N/A</v>
      </c>
      <c r="R4009" t="e">
        <f>TableOMP[[#This Row],[Avg]]+$U$2*TableOMP[[#This Row],[StdDev]]</f>
        <v>#N/A</v>
      </c>
      <c r="S4009" t="e">
        <f>IF(AND(TableOMP[[#This Row],[total_time]]&gt;=TableOMP[[#This Row],[Low]], TableOMP[[#This Row],[total_time]]&lt;=TableOMP[[#This Row],[High]]),1,0)</f>
        <v>#N/A</v>
      </c>
    </row>
    <row r="4010" spans="11:19" x14ac:dyDescent="0.25">
      <c r="K4010" t="str">
        <f t="shared" si="62"/>
        <v/>
      </c>
      <c r="N40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10" t="e">
        <f>VLOOKUP(TableOMP[[#This Row],[Label]],TableAvg[],2,FALSE)</f>
        <v>#N/A</v>
      </c>
      <c r="P4010" t="e">
        <f>VLOOKUP(TableOMP[[#This Row],[Label]],TableAvg[],3,FALSE)</f>
        <v>#N/A</v>
      </c>
      <c r="Q4010" t="e">
        <f>TableOMP[[#This Row],[Avg]]-$U$2*TableOMP[[#This Row],[StdDev]]</f>
        <v>#N/A</v>
      </c>
      <c r="R4010" t="e">
        <f>TableOMP[[#This Row],[Avg]]+$U$2*TableOMP[[#This Row],[StdDev]]</f>
        <v>#N/A</v>
      </c>
      <c r="S4010" t="e">
        <f>IF(AND(TableOMP[[#This Row],[total_time]]&gt;=TableOMP[[#This Row],[Low]], TableOMP[[#This Row],[total_time]]&lt;=TableOMP[[#This Row],[High]]),1,0)</f>
        <v>#N/A</v>
      </c>
    </row>
    <row r="4011" spans="11:19" x14ac:dyDescent="0.25">
      <c r="K4011" t="str">
        <f t="shared" si="62"/>
        <v/>
      </c>
      <c r="N40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11" t="e">
        <f>VLOOKUP(TableOMP[[#This Row],[Label]],TableAvg[],2,FALSE)</f>
        <v>#N/A</v>
      </c>
      <c r="P4011" t="e">
        <f>VLOOKUP(TableOMP[[#This Row],[Label]],TableAvg[],3,FALSE)</f>
        <v>#N/A</v>
      </c>
      <c r="Q4011" t="e">
        <f>TableOMP[[#This Row],[Avg]]-$U$2*TableOMP[[#This Row],[StdDev]]</f>
        <v>#N/A</v>
      </c>
      <c r="R4011" t="e">
        <f>TableOMP[[#This Row],[Avg]]+$U$2*TableOMP[[#This Row],[StdDev]]</f>
        <v>#N/A</v>
      </c>
      <c r="S4011" t="e">
        <f>IF(AND(TableOMP[[#This Row],[total_time]]&gt;=TableOMP[[#This Row],[Low]], TableOMP[[#This Row],[total_time]]&lt;=TableOMP[[#This Row],[High]]),1,0)</f>
        <v>#N/A</v>
      </c>
    </row>
    <row r="4012" spans="11:19" x14ac:dyDescent="0.25">
      <c r="K4012" t="str">
        <f t="shared" si="62"/>
        <v/>
      </c>
      <c r="N40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12" t="e">
        <f>VLOOKUP(TableOMP[[#This Row],[Label]],TableAvg[],2,FALSE)</f>
        <v>#N/A</v>
      </c>
      <c r="P4012" t="e">
        <f>VLOOKUP(TableOMP[[#This Row],[Label]],TableAvg[],3,FALSE)</f>
        <v>#N/A</v>
      </c>
      <c r="Q4012" t="e">
        <f>TableOMP[[#This Row],[Avg]]-$U$2*TableOMP[[#This Row],[StdDev]]</f>
        <v>#N/A</v>
      </c>
      <c r="R4012" t="e">
        <f>TableOMP[[#This Row],[Avg]]+$U$2*TableOMP[[#This Row],[StdDev]]</f>
        <v>#N/A</v>
      </c>
      <c r="S4012" t="e">
        <f>IF(AND(TableOMP[[#This Row],[total_time]]&gt;=TableOMP[[#This Row],[Low]], TableOMP[[#This Row],[total_time]]&lt;=TableOMP[[#This Row],[High]]),1,0)</f>
        <v>#N/A</v>
      </c>
    </row>
    <row r="4013" spans="11:19" x14ac:dyDescent="0.25">
      <c r="K4013" t="str">
        <f t="shared" si="62"/>
        <v/>
      </c>
      <c r="N40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13" t="e">
        <f>VLOOKUP(TableOMP[[#This Row],[Label]],TableAvg[],2,FALSE)</f>
        <v>#N/A</v>
      </c>
      <c r="P4013" t="e">
        <f>VLOOKUP(TableOMP[[#This Row],[Label]],TableAvg[],3,FALSE)</f>
        <v>#N/A</v>
      </c>
      <c r="Q4013" t="e">
        <f>TableOMP[[#This Row],[Avg]]-$U$2*TableOMP[[#This Row],[StdDev]]</f>
        <v>#N/A</v>
      </c>
      <c r="R4013" t="e">
        <f>TableOMP[[#This Row],[Avg]]+$U$2*TableOMP[[#This Row],[StdDev]]</f>
        <v>#N/A</v>
      </c>
      <c r="S4013" t="e">
        <f>IF(AND(TableOMP[[#This Row],[total_time]]&gt;=TableOMP[[#This Row],[Low]], TableOMP[[#This Row],[total_time]]&lt;=TableOMP[[#This Row],[High]]),1,0)</f>
        <v>#N/A</v>
      </c>
    </row>
    <row r="4014" spans="11:19" x14ac:dyDescent="0.25">
      <c r="K4014" t="str">
        <f t="shared" si="62"/>
        <v/>
      </c>
      <c r="N40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14" t="e">
        <f>VLOOKUP(TableOMP[[#This Row],[Label]],TableAvg[],2,FALSE)</f>
        <v>#N/A</v>
      </c>
      <c r="P4014" t="e">
        <f>VLOOKUP(TableOMP[[#This Row],[Label]],TableAvg[],3,FALSE)</f>
        <v>#N/A</v>
      </c>
      <c r="Q4014" t="e">
        <f>TableOMP[[#This Row],[Avg]]-$U$2*TableOMP[[#This Row],[StdDev]]</f>
        <v>#N/A</v>
      </c>
      <c r="R4014" t="e">
        <f>TableOMP[[#This Row],[Avg]]+$U$2*TableOMP[[#This Row],[StdDev]]</f>
        <v>#N/A</v>
      </c>
      <c r="S4014" t="e">
        <f>IF(AND(TableOMP[[#This Row],[total_time]]&gt;=TableOMP[[#This Row],[Low]], TableOMP[[#This Row],[total_time]]&lt;=TableOMP[[#This Row],[High]]),1,0)</f>
        <v>#N/A</v>
      </c>
    </row>
    <row r="4015" spans="11:19" x14ac:dyDescent="0.25">
      <c r="K4015" t="str">
        <f t="shared" si="62"/>
        <v/>
      </c>
      <c r="N40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15" t="e">
        <f>VLOOKUP(TableOMP[[#This Row],[Label]],TableAvg[],2,FALSE)</f>
        <v>#N/A</v>
      </c>
      <c r="P4015" t="e">
        <f>VLOOKUP(TableOMP[[#This Row],[Label]],TableAvg[],3,FALSE)</f>
        <v>#N/A</v>
      </c>
      <c r="Q4015" t="e">
        <f>TableOMP[[#This Row],[Avg]]-$U$2*TableOMP[[#This Row],[StdDev]]</f>
        <v>#N/A</v>
      </c>
      <c r="R4015" t="e">
        <f>TableOMP[[#This Row],[Avg]]+$U$2*TableOMP[[#This Row],[StdDev]]</f>
        <v>#N/A</v>
      </c>
      <c r="S4015" t="e">
        <f>IF(AND(TableOMP[[#This Row],[total_time]]&gt;=TableOMP[[#This Row],[Low]], TableOMP[[#This Row],[total_time]]&lt;=TableOMP[[#This Row],[High]]),1,0)</f>
        <v>#N/A</v>
      </c>
    </row>
    <row r="4016" spans="11:19" x14ac:dyDescent="0.25">
      <c r="K4016" t="str">
        <f t="shared" si="62"/>
        <v/>
      </c>
      <c r="N40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16" t="e">
        <f>VLOOKUP(TableOMP[[#This Row],[Label]],TableAvg[],2,FALSE)</f>
        <v>#N/A</v>
      </c>
      <c r="P4016" t="e">
        <f>VLOOKUP(TableOMP[[#This Row],[Label]],TableAvg[],3,FALSE)</f>
        <v>#N/A</v>
      </c>
      <c r="Q4016" t="e">
        <f>TableOMP[[#This Row],[Avg]]-$U$2*TableOMP[[#This Row],[StdDev]]</f>
        <v>#N/A</v>
      </c>
      <c r="R4016" t="e">
        <f>TableOMP[[#This Row],[Avg]]+$U$2*TableOMP[[#This Row],[StdDev]]</f>
        <v>#N/A</v>
      </c>
      <c r="S4016" t="e">
        <f>IF(AND(TableOMP[[#This Row],[total_time]]&gt;=TableOMP[[#This Row],[Low]], TableOMP[[#This Row],[total_time]]&lt;=TableOMP[[#This Row],[High]]),1,0)</f>
        <v>#N/A</v>
      </c>
    </row>
    <row r="4017" spans="11:19" x14ac:dyDescent="0.25">
      <c r="K4017" t="str">
        <f t="shared" si="62"/>
        <v/>
      </c>
      <c r="N40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17" t="e">
        <f>VLOOKUP(TableOMP[[#This Row],[Label]],TableAvg[],2,FALSE)</f>
        <v>#N/A</v>
      </c>
      <c r="P4017" t="e">
        <f>VLOOKUP(TableOMP[[#This Row],[Label]],TableAvg[],3,FALSE)</f>
        <v>#N/A</v>
      </c>
      <c r="Q4017" t="e">
        <f>TableOMP[[#This Row],[Avg]]-$U$2*TableOMP[[#This Row],[StdDev]]</f>
        <v>#N/A</v>
      </c>
      <c r="R4017" t="e">
        <f>TableOMP[[#This Row],[Avg]]+$U$2*TableOMP[[#This Row],[StdDev]]</f>
        <v>#N/A</v>
      </c>
      <c r="S4017" t="e">
        <f>IF(AND(TableOMP[[#This Row],[total_time]]&gt;=TableOMP[[#This Row],[Low]], TableOMP[[#This Row],[total_time]]&lt;=TableOMP[[#This Row],[High]]),1,0)</f>
        <v>#N/A</v>
      </c>
    </row>
    <row r="4018" spans="11:19" x14ac:dyDescent="0.25">
      <c r="K4018" t="str">
        <f t="shared" si="62"/>
        <v/>
      </c>
      <c r="N40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18" t="e">
        <f>VLOOKUP(TableOMP[[#This Row],[Label]],TableAvg[],2,FALSE)</f>
        <v>#N/A</v>
      </c>
      <c r="P4018" t="e">
        <f>VLOOKUP(TableOMP[[#This Row],[Label]],TableAvg[],3,FALSE)</f>
        <v>#N/A</v>
      </c>
      <c r="Q4018" t="e">
        <f>TableOMP[[#This Row],[Avg]]-$U$2*TableOMP[[#This Row],[StdDev]]</f>
        <v>#N/A</v>
      </c>
      <c r="R4018" t="e">
        <f>TableOMP[[#This Row],[Avg]]+$U$2*TableOMP[[#This Row],[StdDev]]</f>
        <v>#N/A</v>
      </c>
      <c r="S4018" t="e">
        <f>IF(AND(TableOMP[[#This Row],[total_time]]&gt;=TableOMP[[#This Row],[Low]], TableOMP[[#This Row],[total_time]]&lt;=TableOMP[[#This Row],[High]]),1,0)</f>
        <v>#N/A</v>
      </c>
    </row>
    <row r="4019" spans="11:19" x14ac:dyDescent="0.25">
      <c r="K4019" t="str">
        <f t="shared" si="62"/>
        <v/>
      </c>
      <c r="N40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19" t="e">
        <f>VLOOKUP(TableOMP[[#This Row],[Label]],TableAvg[],2,FALSE)</f>
        <v>#N/A</v>
      </c>
      <c r="P4019" t="e">
        <f>VLOOKUP(TableOMP[[#This Row],[Label]],TableAvg[],3,FALSE)</f>
        <v>#N/A</v>
      </c>
      <c r="Q4019" t="e">
        <f>TableOMP[[#This Row],[Avg]]-$U$2*TableOMP[[#This Row],[StdDev]]</f>
        <v>#N/A</v>
      </c>
      <c r="R4019" t="e">
        <f>TableOMP[[#This Row],[Avg]]+$U$2*TableOMP[[#This Row],[StdDev]]</f>
        <v>#N/A</v>
      </c>
      <c r="S4019" t="e">
        <f>IF(AND(TableOMP[[#This Row],[total_time]]&gt;=TableOMP[[#This Row],[Low]], TableOMP[[#This Row],[total_time]]&lt;=TableOMP[[#This Row],[High]]),1,0)</f>
        <v>#N/A</v>
      </c>
    </row>
    <row r="4020" spans="11:19" x14ac:dyDescent="0.25">
      <c r="K4020" t="str">
        <f t="shared" si="62"/>
        <v/>
      </c>
      <c r="N40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20" t="e">
        <f>VLOOKUP(TableOMP[[#This Row],[Label]],TableAvg[],2,FALSE)</f>
        <v>#N/A</v>
      </c>
      <c r="P4020" t="e">
        <f>VLOOKUP(TableOMP[[#This Row],[Label]],TableAvg[],3,FALSE)</f>
        <v>#N/A</v>
      </c>
      <c r="Q4020" t="e">
        <f>TableOMP[[#This Row],[Avg]]-$U$2*TableOMP[[#This Row],[StdDev]]</f>
        <v>#N/A</v>
      </c>
      <c r="R4020" t="e">
        <f>TableOMP[[#This Row],[Avg]]+$U$2*TableOMP[[#This Row],[StdDev]]</f>
        <v>#N/A</v>
      </c>
      <c r="S4020" t="e">
        <f>IF(AND(TableOMP[[#This Row],[total_time]]&gt;=TableOMP[[#This Row],[Low]], TableOMP[[#This Row],[total_time]]&lt;=TableOMP[[#This Row],[High]]),1,0)</f>
        <v>#N/A</v>
      </c>
    </row>
    <row r="4021" spans="11:19" x14ac:dyDescent="0.25">
      <c r="K4021" t="str">
        <f t="shared" si="62"/>
        <v/>
      </c>
      <c r="N40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21" t="e">
        <f>VLOOKUP(TableOMP[[#This Row],[Label]],TableAvg[],2,FALSE)</f>
        <v>#N/A</v>
      </c>
      <c r="P4021" t="e">
        <f>VLOOKUP(TableOMP[[#This Row],[Label]],TableAvg[],3,FALSE)</f>
        <v>#N/A</v>
      </c>
      <c r="Q4021" t="e">
        <f>TableOMP[[#This Row],[Avg]]-$U$2*TableOMP[[#This Row],[StdDev]]</f>
        <v>#N/A</v>
      </c>
      <c r="R4021" t="e">
        <f>TableOMP[[#This Row],[Avg]]+$U$2*TableOMP[[#This Row],[StdDev]]</f>
        <v>#N/A</v>
      </c>
      <c r="S4021" t="e">
        <f>IF(AND(TableOMP[[#This Row],[total_time]]&gt;=TableOMP[[#This Row],[Low]], TableOMP[[#This Row],[total_time]]&lt;=TableOMP[[#This Row],[High]]),1,0)</f>
        <v>#N/A</v>
      </c>
    </row>
    <row r="4022" spans="11:19" x14ac:dyDescent="0.25">
      <c r="K4022" t="str">
        <f t="shared" si="62"/>
        <v/>
      </c>
      <c r="N40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22" t="e">
        <f>VLOOKUP(TableOMP[[#This Row],[Label]],TableAvg[],2,FALSE)</f>
        <v>#N/A</v>
      </c>
      <c r="P4022" t="e">
        <f>VLOOKUP(TableOMP[[#This Row],[Label]],TableAvg[],3,FALSE)</f>
        <v>#N/A</v>
      </c>
      <c r="Q4022" t="e">
        <f>TableOMP[[#This Row],[Avg]]-$U$2*TableOMP[[#This Row],[StdDev]]</f>
        <v>#N/A</v>
      </c>
      <c r="R4022" t="e">
        <f>TableOMP[[#This Row],[Avg]]+$U$2*TableOMP[[#This Row],[StdDev]]</f>
        <v>#N/A</v>
      </c>
      <c r="S4022" t="e">
        <f>IF(AND(TableOMP[[#This Row],[total_time]]&gt;=TableOMP[[#This Row],[Low]], TableOMP[[#This Row],[total_time]]&lt;=TableOMP[[#This Row],[High]]),1,0)</f>
        <v>#N/A</v>
      </c>
    </row>
    <row r="4023" spans="11:19" x14ac:dyDescent="0.25">
      <c r="K4023" t="str">
        <f t="shared" si="62"/>
        <v/>
      </c>
      <c r="N40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23" t="e">
        <f>VLOOKUP(TableOMP[[#This Row],[Label]],TableAvg[],2,FALSE)</f>
        <v>#N/A</v>
      </c>
      <c r="P4023" t="e">
        <f>VLOOKUP(TableOMP[[#This Row],[Label]],TableAvg[],3,FALSE)</f>
        <v>#N/A</v>
      </c>
      <c r="Q4023" t="e">
        <f>TableOMP[[#This Row],[Avg]]-$U$2*TableOMP[[#This Row],[StdDev]]</f>
        <v>#N/A</v>
      </c>
      <c r="R4023" t="e">
        <f>TableOMP[[#This Row],[Avg]]+$U$2*TableOMP[[#This Row],[StdDev]]</f>
        <v>#N/A</v>
      </c>
      <c r="S4023" t="e">
        <f>IF(AND(TableOMP[[#This Row],[total_time]]&gt;=TableOMP[[#This Row],[Low]], TableOMP[[#This Row],[total_time]]&lt;=TableOMP[[#This Row],[High]]),1,0)</f>
        <v>#N/A</v>
      </c>
    </row>
    <row r="4024" spans="11:19" x14ac:dyDescent="0.25">
      <c r="K4024" t="str">
        <f t="shared" si="62"/>
        <v/>
      </c>
      <c r="N40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24" t="e">
        <f>VLOOKUP(TableOMP[[#This Row],[Label]],TableAvg[],2,FALSE)</f>
        <v>#N/A</v>
      </c>
      <c r="P4024" t="e">
        <f>VLOOKUP(TableOMP[[#This Row],[Label]],TableAvg[],3,FALSE)</f>
        <v>#N/A</v>
      </c>
      <c r="Q4024" t="e">
        <f>TableOMP[[#This Row],[Avg]]-$U$2*TableOMP[[#This Row],[StdDev]]</f>
        <v>#N/A</v>
      </c>
      <c r="R4024" t="e">
        <f>TableOMP[[#This Row],[Avg]]+$U$2*TableOMP[[#This Row],[StdDev]]</f>
        <v>#N/A</v>
      </c>
      <c r="S4024" t="e">
        <f>IF(AND(TableOMP[[#This Row],[total_time]]&gt;=TableOMP[[#This Row],[Low]], TableOMP[[#This Row],[total_time]]&lt;=TableOMP[[#This Row],[High]]),1,0)</f>
        <v>#N/A</v>
      </c>
    </row>
    <row r="4025" spans="11:19" x14ac:dyDescent="0.25">
      <c r="K4025" t="str">
        <f t="shared" si="62"/>
        <v/>
      </c>
      <c r="N40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25" t="e">
        <f>VLOOKUP(TableOMP[[#This Row],[Label]],TableAvg[],2,FALSE)</f>
        <v>#N/A</v>
      </c>
      <c r="P4025" t="e">
        <f>VLOOKUP(TableOMP[[#This Row],[Label]],TableAvg[],3,FALSE)</f>
        <v>#N/A</v>
      </c>
      <c r="Q4025" t="e">
        <f>TableOMP[[#This Row],[Avg]]-$U$2*TableOMP[[#This Row],[StdDev]]</f>
        <v>#N/A</v>
      </c>
      <c r="R4025" t="e">
        <f>TableOMP[[#This Row],[Avg]]+$U$2*TableOMP[[#This Row],[StdDev]]</f>
        <v>#N/A</v>
      </c>
      <c r="S4025" t="e">
        <f>IF(AND(TableOMP[[#This Row],[total_time]]&gt;=TableOMP[[#This Row],[Low]], TableOMP[[#This Row],[total_time]]&lt;=TableOMP[[#This Row],[High]]),1,0)</f>
        <v>#N/A</v>
      </c>
    </row>
    <row r="4026" spans="11:19" x14ac:dyDescent="0.25">
      <c r="K4026" t="str">
        <f t="shared" si="62"/>
        <v/>
      </c>
      <c r="N40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26" t="e">
        <f>VLOOKUP(TableOMP[[#This Row],[Label]],TableAvg[],2,FALSE)</f>
        <v>#N/A</v>
      </c>
      <c r="P4026" t="e">
        <f>VLOOKUP(TableOMP[[#This Row],[Label]],TableAvg[],3,FALSE)</f>
        <v>#N/A</v>
      </c>
      <c r="Q4026" t="e">
        <f>TableOMP[[#This Row],[Avg]]-$U$2*TableOMP[[#This Row],[StdDev]]</f>
        <v>#N/A</v>
      </c>
      <c r="R4026" t="e">
        <f>TableOMP[[#This Row],[Avg]]+$U$2*TableOMP[[#This Row],[StdDev]]</f>
        <v>#N/A</v>
      </c>
      <c r="S4026" t="e">
        <f>IF(AND(TableOMP[[#This Row],[total_time]]&gt;=TableOMP[[#This Row],[Low]], TableOMP[[#This Row],[total_time]]&lt;=TableOMP[[#This Row],[High]]),1,0)</f>
        <v>#N/A</v>
      </c>
    </row>
    <row r="4027" spans="11:19" x14ac:dyDescent="0.25">
      <c r="K4027" t="str">
        <f t="shared" si="62"/>
        <v/>
      </c>
      <c r="N40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27" t="e">
        <f>VLOOKUP(TableOMP[[#This Row],[Label]],TableAvg[],2,FALSE)</f>
        <v>#N/A</v>
      </c>
      <c r="P4027" t="e">
        <f>VLOOKUP(TableOMP[[#This Row],[Label]],TableAvg[],3,FALSE)</f>
        <v>#N/A</v>
      </c>
      <c r="Q4027" t="e">
        <f>TableOMP[[#This Row],[Avg]]-$U$2*TableOMP[[#This Row],[StdDev]]</f>
        <v>#N/A</v>
      </c>
      <c r="R4027" t="e">
        <f>TableOMP[[#This Row],[Avg]]+$U$2*TableOMP[[#This Row],[StdDev]]</f>
        <v>#N/A</v>
      </c>
      <c r="S4027" t="e">
        <f>IF(AND(TableOMP[[#This Row],[total_time]]&gt;=TableOMP[[#This Row],[Low]], TableOMP[[#This Row],[total_time]]&lt;=TableOMP[[#This Row],[High]]),1,0)</f>
        <v>#N/A</v>
      </c>
    </row>
    <row r="4028" spans="11:19" x14ac:dyDescent="0.25">
      <c r="K4028" t="str">
        <f t="shared" si="62"/>
        <v/>
      </c>
      <c r="N40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28" t="e">
        <f>VLOOKUP(TableOMP[[#This Row],[Label]],TableAvg[],2,FALSE)</f>
        <v>#N/A</v>
      </c>
      <c r="P4028" t="e">
        <f>VLOOKUP(TableOMP[[#This Row],[Label]],TableAvg[],3,FALSE)</f>
        <v>#N/A</v>
      </c>
      <c r="Q4028" t="e">
        <f>TableOMP[[#This Row],[Avg]]-$U$2*TableOMP[[#This Row],[StdDev]]</f>
        <v>#N/A</v>
      </c>
      <c r="R4028" t="e">
        <f>TableOMP[[#This Row],[Avg]]+$U$2*TableOMP[[#This Row],[StdDev]]</f>
        <v>#N/A</v>
      </c>
      <c r="S4028" t="e">
        <f>IF(AND(TableOMP[[#This Row],[total_time]]&gt;=TableOMP[[#This Row],[Low]], TableOMP[[#This Row],[total_time]]&lt;=TableOMP[[#This Row],[High]]),1,0)</f>
        <v>#N/A</v>
      </c>
    </row>
    <row r="4029" spans="11:19" x14ac:dyDescent="0.25">
      <c r="K4029" t="str">
        <f t="shared" si="62"/>
        <v/>
      </c>
      <c r="N40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29" t="e">
        <f>VLOOKUP(TableOMP[[#This Row],[Label]],TableAvg[],2,FALSE)</f>
        <v>#N/A</v>
      </c>
      <c r="P4029" t="e">
        <f>VLOOKUP(TableOMP[[#This Row],[Label]],TableAvg[],3,FALSE)</f>
        <v>#N/A</v>
      </c>
      <c r="Q4029" t="e">
        <f>TableOMP[[#This Row],[Avg]]-$U$2*TableOMP[[#This Row],[StdDev]]</f>
        <v>#N/A</v>
      </c>
      <c r="R4029" t="e">
        <f>TableOMP[[#This Row],[Avg]]+$U$2*TableOMP[[#This Row],[StdDev]]</f>
        <v>#N/A</v>
      </c>
      <c r="S4029" t="e">
        <f>IF(AND(TableOMP[[#This Row],[total_time]]&gt;=TableOMP[[#This Row],[Low]], TableOMP[[#This Row],[total_time]]&lt;=TableOMP[[#This Row],[High]]),1,0)</f>
        <v>#N/A</v>
      </c>
    </row>
    <row r="4030" spans="11:19" x14ac:dyDescent="0.25">
      <c r="K4030" t="str">
        <f t="shared" si="62"/>
        <v/>
      </c>
      <c r="N40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30" t="e">
        <f>VLOOKUP(TableOMP[[#This Row],[Label]],TableAvg[],2,FALSE)</f>
        <v>#N/A</v>
      </c>
      <c r="P4030" t="e">
        <f>VLOOKUP(TableOMP[[#This Row],[Label]],TableAvg[],3,FALSE)</f>
        <v>#N/A</v>
      </c>
      <c r="Q4030" t="e">
        <f>TableOMP[[#This Row],[Avg]]-$U$2*TableOMP[[#This Row],[StdDev]]</f>
        <v>#N/A</v>
      </c>
      <c r="R4030" t="e">
        <f>TableOMP[[#This Row],[Avg]]+$U$2*TableOMP[[#This Row],[StdDev]]</f>
        <v>#N/A</v>
      </c>
      <c r="S4030" t="e">
        <f>IF(AND(TableOMP[[#This Row],[total_time]]&gt;=TableOMP[[#This Row],[Low]], TableOMP[[#This Row],[total_time]]&lt;=TableOMP[[#This Row],[High]]),1,0)</f>
        <v>#N/A</v>
      </c>
    </row>
    <row r="4031" spans="11:19" x14ac:dyDescent="0.25">
      <c r="K4031" t="str">
        <f t="shared" si="62"/>
        <v/>
      </c>
      <c r="N40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31" t="e">
        <f>VLOOKUP(TableOMP[[#This Row],[Label]],TableAvg[],2,FALSE)</f>
        <v>#N/A</v>
      </c>
      <c r="P4031" t="e">
        <f>VLOOKUP(TableOMP[[#This Row],[Label]],TableAvg[],3,FALSE)</f>
        <v>#N/A</v>
      </c>
      <c r="Q4031" t="e">
        <f>TableOMP[[#This Row],[Avg]]-$U$2*TableOMP[[#This Row],[StdDev]]</f>
        <v>#N/A</v>
      </c>
      <c r="R4031" t="e">
        <f>TableOMP[[#This Row],[Avg]]+$U$2*TableOMP[[#This Row],[StdDev]]</f>
        <v>#N/A</v>
      </c>
      <c r="S4031" t="e">
        <f>IF(AND(TableOMP[[#This Row],[total_time]]&gt;=TableOMP[[#This Row],[Low]], TableOMP[[#This Row],[total_time]]&lt;=TableOMP[[#This Row],[High]]),1,0)</f>
        <v>#N/A</v>
      </c>
    </row>
    <row r="4032" spans="11:19" x14ac:dyDescent="0.25">
      <c r="K4032" t="str">
        <f t="shared" si="62"/>
        <v/>
      </c>
      <c r="N40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32" t="e">
        <f>VLOOKUP(TableOMP[[#This Row],[Label]],TableAvg[],2,FALSE)</f>
        <v>#N/A</v>
      </c>
      <c r="P4032" t="e">
        <f>VLOOKUP(TableOMP[[#This Row],[Label]],TableAvg[],3,FALSE)</f>
        <v>#N/A</v>
      </c>
      <c r="Q4032" t="e">
        <f>TableOMP[[#This Row],[Avg]]-$U$2*TableOMP[[#This Row],[StdDev]]</f>
        <v>#N/A</v>
      </c>
      <c r="R4032" t="e">
        <f>TableOMP[[#This Row],[Avg]]+$U$2*TableOMP[[#This Row],[StdDev]]</f>
        <v>#N/A</v>
      </c>
      <c r="S4032" t="e">
        <f>IF(AND(TableOMP[[#This Row],[total_time]]&gt;=TableOMP[[#This Row],[Low]], TableOMP[[#This Row],[total_time]]&lt;=TableOMP[[#This Row],[High]]),1,0)</f>
        <v>#N/A</v>
      </c>
    </row>
    <row r="4033" spans="11:19" x14ac:dyDescent="0.25">
      <c r="K4033" t="str">
        <f t="shared" si="62"/>
        <v/>
      </c>
      <c r="N40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33" t="e">
        <f>VLOOKUP(TableOMP[[#This Row],[Label]],TableAvg[],2,FALSE)</f>
        <v>#N/A</v>
      </c>
      <c r="P4033" t="e">
        <f>VLOOKUP(TableOMP[[#This Row],[Label]],TableAvg[],3,FALSE)</f>
        <v>#N/A</v>
      </c>
      <c r="Q4033" t="e">
        <f>TableOMP[[#This Row],[Avg]]-$U$2*TableOMP[[#This Row],[StdDev]]</f>
        <v>#N/A</v>
      </c>
      <c r="R4033" t="e">
        <f>TableOMP[[#This Row],[Avg]]+$U$2*TableOMP[[#This Row],[StdDev]]</f>
        <v>#N/A</v>
      </c>
      <c r="S4033" t="e">
        <f>IF(AND(TableOMP[[#This Row],[total_time]]&gt;=TableOMP[[#This Row],[Low]], TableOMP[[#This Row],[total_time]]&lt;=TableOMP[[#This Row],[High]]),1,0)</f>
        <v>#N/A</v>
      </c>
    </row>
    <row r="4034" spans="11:19" x14ac:dyDescent="0.25">
      <c r="K4034" t="str">
        <f t="shared" si="62"/>
        <v/>
      </c>
      <c r="N40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34" t="e">
        <f>VLOOKUP(TableOMP[[#This Row],[Label]],TableAvg[],2,FALSE)</f>
        <v>#N/A</v>
      </c>
      <c r="P4034" t="e">
        <f>VLOOKUP(TableOMP[[#This Row],[Label]],TableAvg[],3,FALSE)</f>
        <v>#N/A</v>
      </c>
      <c r="Q4034" t="e">
        <f>TableOMP[[#This Row],[Avg]]-$U$2*TableOMP[[#This Row],[StdDev]]</f>
        <v>#N/A</v>
      </c>
      <c r="R4034" t="e">
        <f>TableOMP[[#This Row],[Avg]]+$U$2*TableOMP[[#This Row],[StdDev]]</f>
        <v>#N/A</v>
      </c>
      <c r="S4034" t="e">
        <f>IF(AND(TableOMP[[#This Row],[total_time]]&gt;=TableOMP[[#This Row],[Low]], TableOMP[[#This Row],[total_time]]&lt;=TableOMP[[#This Row],[High]]),1,0)</f>
        <v>#N/A</v>
      </c>
    </row>
    <row r="4035" spans="11:19" x14ac:dyDescent="0.25">
      <c r="K4035" t="str">
        <f t="shared" ref="K4035:K4098" si="63">MID(M4035,22,1)</f>
        <v/>
      </c>
      <c r="N40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35" t="e">
        <f>VLOOKUP(TableOMP[[#This Row],[Label]],TableAvg[],2,FALSE)</f>
        <v>#N/A</v>
      </c>
      <c r="P4035" t="e">
        <f>VLOOKUP(TableOMP[[#This Row],[Label]],TableAvg[],3,FALSE)</f>
        <v>#N/A</v>
      </c>
      <c r="Q4035" t="e">
        <f>TableOMP[[#This Row],[Avg]]-$U$2*TableOMP[[#This Row],[StdDev]]</f>
        <v>#N/A</v>
      </c>
      <c r="R4035" t="e">
        <f>TableOMP[[#This Row],[Avg]]+$U$2*TableOMP[[#This Row],[StdDev]]</f>
        <v>#N/A</v>
      </c>
      <c r="S4035" t="e">
        <f>IF(AND(TableOMP[[#This Row],[total_time]]&gt;=TableOMP[[#This Row],[Low]], TableOMP[[#This Row],[total_time]]&lt;=TableOMP[[#This Row],[High]]),1,0)</f>
        <v>#N/A</v>
      </c>
    </row>
    <row r="4036" spans="11:19" x14ac:dyDescent="0.25">
      <c r="K4036" t="str">
        <f t="shared" si="63"/>
        <v/>
      </c>
      <c r="N40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36" t="e">
        <f>VLOOKUP(TableOMP[[#This Row],[Label]],TableAvg[],2,FALSE)</f>
        <v>#N/A</v>
      </c>
      <c r="P4036" t="e">
        <f>VLOOKUP(TableOMP[[#This Row],[Label]],TableAvg[],3,FALSE)</f>
        <v>#N/A</v>
      </c>
      <c r="Q4036" t="e">
        <f>TableOMP[[#This Row],[Avg]]-$U$2*TableOMP[[#This Row],[StdDev]]</f>
        <v>#N/A</v>
      </c>
      <c r="R4036" t="e">
        <f>TableOMP[[#This Row],[Avg]]+$U$2*TableOMP[[#This Row],[StdDev]]</f>
        <v>#N/A</v>
      </c>
      <c r="S4036" t="e">
        <f>IF(AND(TableOMP[[#This Row],[total_time]]&gt;=TableOMP[[#This Row],[Low]], TableOMP[[#This Row],[total_time]]&lt;=TableOMP[[#This Row],[High]]),1,0)</f>
        <v>#N/A</v>
      </c>
    </row>
    <row r="4037" spans="11:19" x14ac:dyDescent="0.25">
      <c r="K4037" t="str">
        <f t="shared" si="63"/>
        <v/>
      </c>
      <c r="N40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37" t="e">
        <f>VLOOKUP(TableOMP[[#This Row],[Label]],TableAvg[],2,FALSE)</f>
        <v>#N/A</v>
      </c>
      <c r="P4037" t="e">
        <f>VLOOKUP(TableOMP[[#This Row],[Label]],TableAvg[],3,FALSE)</f>
        <v>#N/A</v>
      </c>
      <c r="Q4037" t="e">
        <f>TableOMP[[#This Row],[Avg]]-$U$2*TableOMP[[#This Row],[StdDev]]</f>
        <v>#N/A</v>
      </c>
      <c r="R4037" t="e">
        <f>TableOMP[[#This Row],[Avg]]+$U$2*TableOMP[[#This Row],[StdDev]]</f>
        <v>#N/A</v>
      </c>
      <c r="S4037" t="e">
        <f>IF(AND(TableOMP[[#This Row],[total_time]]&gt;=TableOMP[[#This Row],[Low]], TableOMP[[#This Row],[total_time]]&lt;=TableOMP[[#This Row],[High]]),1,0)</f>
        <v>#N/A</v>
      </c>
    </row>
    <row r="4038" spans="11:19" x14ac:dyDescent="0.25">
      <c r="K4038" t="str">
        <f t="shared" si="63"/>
        <v/>
      </c>
      <c r="N40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38" t="e">
        <f>VLOOKUP(TableOMP[[#This Row],[Label]],TableAvg[],2,FALSE)</f>
        <v>#N/A</v>
      </c>
      <c r="P4038" t="e">
        <f>VLOOKUP(TableOMP[[#This Row],[Label]],TableAvg[],3,FALSE)</f>
        <v>#N/A</v>
      </c>
      <c r="Q4038" t="e">
        <f>TableOMP[[#This Row],[Avg]]-$U$2*TableOMP[[#This Row],[StdDev]]</f>
        <v>#N/A</v>
      </c>
      <c r="R4038" t="e">
        <f>TableOMP[[#This Row],[Avg]]+$U$2*TableOMP[[#This Row],[StdDev]]</f>
        <v>#N/A</v>
      </c>
      <c r="S4038" t="e">
        <f>IF(AND(TableOMP[[#This Row],[total_time]]&gt;=TableOMP[[#This Row],[Low]], TableOMP[[#This Row],[total_time]]&lt;=TableOMP[[#This Row],[High]]),1,0)</f>
        <v>#N/A</v>
      </c>
    </row>
    <row r="4039" spans="11:19" x14ac:dyDescent="0.25">
      <c r="K4039" t="str">
        <f t="shared" si="63"/>
        <v/>
      </c>
      <c r="N40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39" t="e">
        <f>VLOOKUP(TableOMP[[#This Row],[Label]],TableAvg[],2,FALSE)</f>
        <v>#N/A</v>
      </c>
      <c r="P4039" t="e">
        <f>VLOOKUP(TableOMP[[#This Row],[Label]],TableAvg[],3,FALSE)</f>
        <v>#N/A</v>
      </c>
      <c r="Q4039" t="e">
        <f>TableOMP[[#This Row],[Avg]]-$U$2*TableOMP[[#This Row],[StdDev]]</f>
        <v>#N/A</v>
      </c>
      <c r="R4039" t="e">
        <f>TableOMP[[#This Row],[Avg]]+$U$2*TableOMP[[#This Row],[StdDev]]</f>
        <v>#N/A</v>
      </c>
      <c r="S4039" t="e">
        <f>IF(AND(TableOMP[[#This Row],[total_time]]&gt;=TableOMP[[#This Row],[Low]], TableOMP[[#This Row],[total_time]]&lt;=TableOMP[[#This Row],[High]]),1,0)</f>
        <v>#N/A</v>
      </c>
    </row>
    <row r="4040" spans="11:19" x14ac:dyDescent="0.25">
      <c r="K4040" t="str">
        <f t="shared" si="63"/>
        <v/>
      </c>
      <c r="N40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40" t="e">
        <f>VLOOKUP(TableOMP[[#This Row],[Label]],TableAvg[],2,FALSE)</f>
        <v>#N/A</v>
      </c>
      <c r="P4040" t="e">
        <f>VLOOKUP(TableOMP[[#This Row],[Label]],TableAvg[],3,FALSE)</f>
        <v>#N/A</v>
      </c>
      <c r="Q4040" t="e">
        <f>TableOMP[[#This Row],[Avg]]-$U$2*TableOMP[[#This Row],[StdDev]]</f>
        <v>#N/A</v>
      </c>
      <c r="R4040" t="e">
        <f>TableOMP[[#This Row],[Avg]]+$U$2*TableOMP[[#This Row],[StdDev]]</f>
        <v>#N/A</v>
      </c>
      <c r="S4040" t="e">
        <f>IF(AND(TableOMP[[#This Row],[total_time]]&gt;=TableOMP[[#This Row],[Low]], TableOMP[[#This Row],[total_time]]&lt;=TableOMP[[#This Row],[High]]),1,0)</f>
        <v>#N/A</v>
      </c>
    </row>
    <row r="4041" spans="11:19" x14ac:dyDescent="0.25">
      <c r="K4041" t="str">
        <f t="shared" si="63"/>
        <v/>
      </c>
      <c r="N40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41" t="e">
        <f>VLOOKUP(TableOMP[[#This Row],[Label]],TableAvg[],2,FALSE)</f>
        <v>#N/A</v>
      </c>
      <c r="P4041" t="e">
        <f>VLOOKUP(TableOMP[[#This Row],[Label]],TableAvg[],3,FALSE)</f>
        <v>#N/A</v>
      </c>
      <c r="Q4041" t="e">
        <f>TableOMP[[#This Row],[Avg]]-$U$2*TableOMP[[#This Row],[StdDev]]</f>
        <v>#N/A</v>
      </c>
      <c r="R4041" t="e">
        <f>TableOMP[[#This Row],[Avg]]+$U$2*TableOMP[[#This Row],[StdDev]]</f>
        <v>#N/A</v>
      </c>
      <c r="S4041" t="e">
        <f>IF(AND(TableOMP[[#This Row],[total_time]]&gt;=TableOMP[[#This Row],[Low]], TableOMP[[#This Row],[total_time]]&lt;=TableOMP[[#This Row],[High]]),1,0)</f>
        <v>#N/A</v>
      </c>
    </row>
    <row r="4042" spans="11:19" x14ac:dyDescent="0.25">
      <c r="K4042" t="str">
        <f t="shared" si="63"/>
        <v/>
      </c>
      <c r="N40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42" t="e">
        <f>VLOOKUP(TableOMP[[#This Row],[Label]],TableAvg[],2,FALSE)</f>
        <v>#N/A</v>
      </c>
      <c r="P4042" t="e">
        <f>VLOOKUP(TableOMP[[#This Row],[Label]],TableAvg[],3,FALSE)</f>
        <v>#N/A</v>
      </c>
      <c r="Q4042" t="e">
        <f>TableOMP[[#This Row],[Avg]]-$U$2*TableOMP[[#This Row],[StdDev]]</f>
        <v>#N/A</v>
      </c>
      <c r="R4042" t="e">
        <f>TableOMP[[#This Row],[Avg]]+$U$2*TableOMP[[#This Row],[StdDev]]</f>
        <v>#N/A</v>
      </c>
      <c r="S4042" t="e">
        <f>IF(AND(TableOMP[[#This Row],[total_time]]&gt;=TableOMP[[#This Row],[Low]], TableOMP[[#This Row],[total_time]]&lt;=TableOMP[[#This Row],[High]]),1,0)</f>
        <v>#N/A</v>
      </c>
    </row>
    <row r="4043" spans="11:19" x14ac:dyDescent="0.25">
      <c r="K4043" t="str">
        <f t="shared" si="63"/>
        <v/>
      </c>
      <c r="N40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43" t="e">
        <f>VLOOKUP(TableOMP[[#This Row],[Label]],TableAvg[],2,FALSE)</f>
        <v>#N/A</v>
      </c>
      <c r="P4043" t="e">
        <f>VLOOKUP(TableOMP[[#This Row],[Label]],TableAvg[],3,FALSE)</f>
        <v>#N/A</v>
      </c>
      <c r="Q4043" t="e">
        <f>TableOMP[[#This Row],[Avg]]-$U$2*TableOMP[[#This Row],[StdDev]]</f>
        <v>#N/A</v>
      </c>
      <c r="R4043" t="e">
        <f>TableOMP[[#This Row],[Avg]]+$U$2*TableOMP[[#This Row],[StdDev]]</f>
        <v>#N/A</v>
      </c>
      <c r="S4043" t="e">
        <f>IF(AND(TableOMP[[#This Row],[total_time]]&gt;=TableOMP[[#This Row],[Low]], TableOMP[[#This Row],[total_time]]&lt;=TableOMP[[#This Row],[High]]),1,0)</f>
        <v>#N/A</v>
      </c>
    </row>
    <row r="4044" spans="11:19" x14ac:dyDescent="0.25">
      <c r="K4044" t="str">
        <f t="shared" si="63"/>
        <v/>
      </c>
      <c r="N40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44" t="e">
        <f>VLOOKUP(TableOMP[[#This Row],[Label]],TableAvg[],2,FALSE)</f>
        <v>#N/A</v>
      </c>
      <c r="P4044" t="e">
        <f>VLOOKUP(TableOMP[[#This Row],[Label]],TableAvg[],3,FALSE)</f>
        <v>#N/A</v>
      </c>
      <c r="Q4044" t="e">
        <f>TableOMP[[#This Row],[Avg]]-$U$2*TableOMP[[#This Row],[StdDev]]</f>
        <v>#N/A</v>
      </c>
      <c r="R4044" t="e">
        <f>TableOMP[[#This Row],[Avg]]+$U$2*TableOMP[[#This Row],[StdDev]]</f>
        <v>#N/A</v>
      </c>
      <c r="S4044" t="e">
        <f>IF(AND(TableOMP[[#This Row],[total_time]]&gt;=TableOMP[[#This Row],[Low]], TableOMP[[#This Row],[total_time]]&lt;=TableOMP[[#This Row],[High]]),1,0)</f>
        <v>#N/A</v>
      </c>
    </row>
    <row r="4045" spans="11:19" x14ac:dyDescent="0.25">
      <c r="K4045" t="str">
        <f t="shared" si="63"/>
        <v/>
      </c>
      <c r="N40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45" t="e">
        <f>VLOOKUP(TableOMP[[#This Row],[Label]],TableAvg[],2,FALSE)</f>
        <v>#N/A</v>
      </c>
      <c r="P4045" t="e">
        <f>VLOOKUP(TableOMP[[#This Row],[Label]],TableAvg[],3,FALSE)</f>
        <v>#N/A</v>
      </c>
      <c r="Q4045" t="e">
        <f>TableOMP[[#This Row],[Avg]]-$U$2*TableOMP[[#This Row],[StdDev]]</f>
        <v>#N/A</v>
      </c>
      <c r="R4045" t="e">
        <f>TableOMP[[#This Row],[Avg]]+$U$2*TableOMP[[#This Row],[StdDev]]</f>
        <v>#N/A</v>
      </c>
      <c r="S4045" t="e">
        <f>IF(AND(TableOMP[[#This Row],[total_time]]&gt;=TableOMP[[#This Row],[Low]], TableOMP[[#This Row],[total_time]]&lt;=TableOMP[[#This Row],[High]]),1,0)</f>
        <v>#N/A</v>
      </c>
    </row>
    <row r="4046" spans="11:19" x14ac:dyDescent="0.25">
      <c r="K4046" t="str">
        <f t="shared" si="63"/>
        <v/>
      </c>
      <c r="N40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46" t="e">
        <f>VLOOKUP(TableOMP[[#This Row],[Label]],TableAvg[],2,FALSE)</f>
        <v>#N/A</v>
      </c>
      <c r="P4046" t="e">
        <f>VLOOKUP(TableOMP[[#This Row],[Label]],TableAvg[],3,FALSE)</f>
        <v>#N/A</v>
      </c>
      <c r="Q4046" t="e">
        <f>TableOMP[[#This Row],[Avg]]-$U$2*TableOMP[[#This Row],[StdDev]]</f>
        <v>#N/A</v>
      </c>
      <c r="R4046" t="e">
        <f>TableOMP[[#This Row],[Avg]]+$U$2*TableOMP[[#This Row],[StdDev]]</f>
        <v>#N/A</v>
      </c>
      <c r="S4046" t="e">
        <f>IF(AND(TableOMP[[#This Row],[total_time]]&gt;=TableOMP[[#This Row],[Low]], TableOMP[[#This Row],[total_time]]&lt;=TableOMP[[#This Row],[High]]),1,0)</f>
        <v>#N/A</v>
      </c>
    </row>
    <row r="4047" spans="11:19" x14ac:dyDescent="0.25">
      <c r="K4047" t="str">
        <f t="shared" si="63"/>
        <v/>
      </c>
      <c r="N40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47" t="e">
        <f>VLOOKUP(TableOMP[[#This Row],[Label]],TableAvg[],2,FALSE)</f>
        <v>#N/A</v>
      </c>
      <c r="P4047" t="e">
        <f>VLOOKUP(TableOMP[[#This Row],[Label]],TableAvg[],3,FALSE)</f>
        <v>#N/A</v>
      </c>
      <c r="Q4047" t="e">
        <f>TableOMP[[#This Row],[Avg]]-$U$2*TableOMP[[#This Row],[StdDev]]</f>
        <v>#N/A</v>
      </c>
      <c r="R4047" t="e">
        <f>TableOMP[[#This Row],[Avg]]+$U$2*TableOMP[[#This Row],[StdDev]]</f>
        <v>#N/A</v>
      </c>
      <c r="S4047" t="e">
        <f>IF(AND(TableOMP[[#This Row],[total_time]]&gt;=TableOMP[[#This Row],[Low]], TableOMP[[#This Row],[total_time]]&lt;=TableOMP[[#This Row],[High]]),1,0)</f>
        <v>#N/A</v>
      </c>
    </row>
    <row r="4048" spans="11:19" x14ac:dyDescent="0.25">
      <c r="K4048" t="str">
        <f t="shared" si="63"/>
        <v/>
      </c>
      <c r="N40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48" t="e">
        <f>VLOOKUP(TableOMP[[#This Row],[Label]],TableAvg[],2,FALSE)</f>
        <v>#N/A</v>
      </c>
      <c r="P4048" t="e">
        <f>VLOOKUP(TableOMP[[#This Row],[Label]],TableAvg[],3,FALSE)</f>
        <v>#N/A</v>
      </c>
      <c r="Q4048" t="e">
        <f>TableOMP[[#This Row],[Avg]]-$U$2*TableOMP[[#This Row],[StdDev]]</f>
        <v>#N/A</v>
      </c>
      <c r="R4048" t="e">
        <f>TableOMP[[#This Row],[Avg]]+$U$2*TableOMP[[#This Row],[StdDev]]</f>
        <v>#N/A</v>
      </c>
      <c r="S4048" t="e">
        <f>IF(AND(TableOMP[[#This Row],[total_time]]&gt;=TableOMP[[#This Row],[Low]], TableOMP[[#This Row],[total_time]]&lt;=TableOMP[[#This Row],[High]]),1,0)</f>
        <v>#N/A</v>
      </c>
    </row>
    <row r="4049" spans="11:19" x14ac:dyDescent="0.25">
      <c r="K4049" t="str">
        <f t="shared" si="63"/>
        <v/>
      </c>
      <c r="N40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49" t="e">
        <f>VLOOKUP(TableOMP[[#This Row],[Label]],TableAvg[],2,FALSE)</f>
        <v>#N/A</v>
      </c>
      <c r="P4049" t="e">
        <f>VLOOKUP(TableOMP[[#This Row],[Label]],TableAvg[],3,FALSE)</f>
        <v>#N/A</v>
      </c>
      <c r="Q4049" t="e">
        <f>TableOMP[[#This Row],[Avg]]-$U$2*TableOMP[[#This Row],[StdDev]]</f>
        <v>#N/A</v>
      </c>
      <c r="R4049" t="e">
        <f>TableOMP[[#This Row],[Avg]]+$U$2*TableOMP[[#This Row],[StdDev]]</f>
        <v>#N/A</v>
      </c>
      <c r="S4049" t="e">
        <f>IF(AND(TableOMP[[#This Row],[total_time]]&gt;=TableOMP[[#This Row],[Low]], TableOMP[[#This Row],[total_time]]&lt;=TableOMP[[#This Row],[High]]),1,0)</f>
        <v>#N/A</v>
      </c>
    </row>
    <row r="4050" spans="11:19" x14ac:dyDescent="0.25">
      <c r="K4050" t="str">
        <f t="shared" si="63"/>
        <v/>
      </c>
      <c r="N40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50" t="e">
        <f>VLOOKUP(TableOMP[[#This Row],[Label]],TableAvg[],2,FALSE)</f>
        <v>#N/A</v>
      </c>
      <c r="P4050" t="e">
        <f>VLOOKUP(TableOMP[[#This Row],[Label]],TableAvg[],3,FALSE)</f>
        <v>#N/A</v>
      </c>
      <c r="Q4050" t="e">
        <f>TableOMP[[#This Row],[Avg]]-$U$2*TableOMP[[#This Row],[StdDev]]</f>
        <v>#N/A</v>
      </c>
      <c r="R4050" t="e">
        <f>TableOMP[[#This Row],[Avg]]+$U$2*TableOMP[[#This Row],[StdDev]]</f>
        <v>#N/A</v>
      </c>
      <c r="S4050" t="e">
        <f>IF(AND(TableOMP[[#This Row],[total_time]]&gt;=TableOMP[[#This Row],[Low]], TableOMP[[#This Row],[total_time]]&lt;=TableOMP[[#This Row],[High]]),1,0)</f>
        <v>#N/A</v>
      </c>
    </row>
    <row r="4051" spans="11:19" x14ac:dyDescent="0.25">
      <c r="K4051" t="str">
        <f t="shared" si="63"/>
        <v/>
      </c>
      <c r="N40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51" t="e">
        <f>VLOOKUP(TableOMP[[#This Row],[Label]],TableAvg[],2,FALSE)</f>
        <v>#N/A</v>
      </c>
      <c r="P4051" t="e">
        <f>VLOOKUP(TableOMP[[#This Row],[Label]],TableAvg[],3,FALSE)</f>
        <v>#N/A</v>
      </c>
      <c r="Q4051" t="e">
        <f>TableOMP[[#This Row],[Avg]]-$U$2*TableOMP[[#This Row],[StdDev]]</f>
        <v>#N/A</v>
      </c>
      <c r="R4051" t="e">
        <f>TableOMP[[#This Row],[Avg]]+$U$2*TableOMP[[#This Row],[StdDev]]</f>
        <v>#N/A</v>
      </c>
      <c r="S4051" t="e">
        <f>IF(AND(TableOMP[[#This Row],[total_time]]&gt;=TableOMP[[#This Row],[Low]], TableOMP[[#This Row],[total_time]]&lt;=TableOMP[[#This Row],[High]]),1,0)</f>
        <v>#N/A</v>
      </c>
    </row>
    <row r="4052" spans="11:19" x14ac:dyDescent="0.25">
      <c r="K4052" t="str">
        <f t="shared" si="63"/>
        <v/>
      </c>
      <c r="N40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52" t="e">
        <f>VLOOKUP(TableOMP[[#This Row],[Label]],TableAvg[],2,FALSE)</f>
        <v>#N/A</v>
      </c>
      <c r="P4052" t="e">
        <f>VLOOKUP(TableOMP[[#This Row],[Label]],TableAvg[],3,FALSE)</f>
        <v>#N/A</v>
      </c>
      <c r="Q4052" t="e">
        <f>TableOMP[[#This Row],[Avg]]-$U$2*TableOMP[[#This Row],[StdDev]]</f>
        <v>#N/A</v>
      </c>
      <c r="R4052" t="e">
        <f>TableOMP[[#This Row],[Avg]]+$U$2*TableOMP[[#This Row],[StdDev]]</f>
        <v>#N/A</v>
      </c>
      <c r="S4052" t="e">
        <f>IF(AND(TableOMP[[#This Row],[total_time]]&gt;=TableOMP[[#This Row],[Low]], TableOMP[[#This Row],[total_time]]&lt;=TableOMP[[#This Row],[High]]),1,0)</f>
        <v>#N/A</v>
      </c>
    </row>
    <row r="4053" spans="11:19" x14ac:dyDescent="0.25">
      <c r="K4053" t="str">
        <f t="shared" si="63"/>
        <v/>
      </c>
      <c r="N40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53" t="e">
        <f>VLOOKUP(TableOMP[[#This Row],[Label]],TableAvg[],2,FALSE)</f>
        <v>#N/A</v>
      </c>
      <c r="P4053" t="e">
        <f>VLOOKUP(TableOMP[[#This Row],[Label]],TableAvg[],3,FALSE)</f>
        <v>#N/A</v>
      </c>
      <c r="Q4053" t="e">
        <f>TableOMP[[#This Row],[Avg]]-$U$2*TableOMP[[#This Row],[StdDev]]</f>
        <v>#N/A</v>
      </c>
      <c r="R4053" t="e">
        <f>TableOMP[[#This Row],[Avg]]+$U$2*TableOMP[[#This Row],[StdDev]]</f>
        <v>#N/A</v>
      </c>
      <c r="S4053" t="e">
        <f>IF(AND(TableOMP[[#This Row],[total_time]]&gt;=TableOMP[[#This Row],[Low]], TableOMP[[#This Row],[total_time]]&lt;=TableOMP[[#This Row],[High]]),1,0)</f>
        <v>#N/A</v>
      </c>
    </row>
    <row r="4054" spans="11:19" x14ac:dyDescent="0.25">
      <c r="K4054" t="str">
        <f t="shared" si="63"/>
        <v/>
      </c>
      <c r="N40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54" t="e">
        <f>VLOOKUP(TableOMP[[#This Row],[Label]],TableAvg[],2,FALSE)</f>
        <v>#N/A</v>
      </c>
      <c r="P4054" t="e">
        <f>VLOOKUP(TableOMP[[#This Row],[Label]],TableAvg[],3,FALSE)</f>
        <v>#N/A</v>
      </c>
      <c r="Q4054" t="e">
        <f>TableOMP[[#This Row],[Avg]]-$U$2*TableOMP[[#This Row],[StdDev]]</f>
        <v>#N/A</v>
      </c>
      <c r="R4054" t="e">
        <f>TableOMP[[#This Row],[Avg]]+$U$2*TableOMP[[#This Row],[StdDev]]</f>
        <v>#N/A</v>
      </c>
      <c r="S4054" t="e">
        <f>IF(AND(TableOMP[[#This Row],[total_time]]&gt;=TableOMP[[#This Row],[Low]], TableOMP[[#This Row],[total_time]]&lt;=TableOMP[[#This Row],[High]]),1,0)</f>
        <v>#N/A</v>
      </c>
    </row>
    <row r="4055" spans="11:19" x14ac:dyDescent="0.25">
      <c r="K4055" t="str">
        <f t="shared" si="63"/>
        <v/>
      </c>
      <c r="N40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55" t="e">
        <f>VLOOKUP(TableOMP[[#This Row],[Label]],TableAvg[],2,FALSE)</f>
        <v>#N/A</v>
      </c>
      <c r="P4055" t="e">
        <f>VLOOKUP(TableOMP[[#This Row],[Label]],TableAvg[],3,FALSE)</f>
        <v>#N/A</v>
      </c>
      <c r="Q4055" t="e">
        <f>TableOMP[[#This Row],[Avg]]-$U$2*TableOMP[[#This Row],[StdDev]]</f>
        <v>#N/A</v>
      </c>
      <c r="R4055" t="e">
        <f>TableOMP[[#This Row],[Avg]]+$U$2*TableOMP[[#This Row],[StdDev]]</f>
        <v>#N/A</v>
      </c>
      <c r="S4055" t="e">
        <f>IF(AND(TableOMP[[#This Row],[total_time]]&gt;=TableOMP[[#This Row],[Low]], TableOMP[[#This Row],[total_time]]&lt;=TableOMP[[#This Row],[High]]),1,0)</f>
        <v>#N/A</v>
      </c>
    </row>
    <row r="4056" spans="11:19" x14ac:dyDescent="0.25">
      <c r="K4056" t="str">
        <f t="shared" si="63"/>
        <v/>
      </c>
      <c r="N40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56" t="e">
        <f>VLOOKUP(TableOMP[[#This Row],[Label]],TableAvg[],2,FALSE)</f>
        <v>#N/A</v>
      </c>
      <c r="P4056" t="e">
        <f>VLOOKUP(TableOMP[[#This Row],[Label]],TableAvg[],3,FALSE)</f>
        <v>#N/A</v>
      </c>
      <c r="Q4056" t="e">
        <f>TableOMP[[#This Row],[Avg]]-$U$2*TableOMP[[#This Row],[StdDev]]</f>
        <v>#N/A</v>
      </c>
      <c r="R4056" t="e">
        <f>TableOMP[[#This Row],[Avg]]+$U$2*TableOMP[[#This Row],[StdDev]]</f>
        <v>#N/A</v>
      </c>
      <c r="S4056" t="e">
        <f>IF(AND(TableOMP[[#This Row],[total_time]]&gt;=TableOMP[[#This Row],[Low]], TableOMP[[#This Row],[total_time]]&lt;=TableOMP[[#This Row],[High]]),1,0)</f>
        <v>#N/A</v>
      </c>
    </row>
    <row r="4057" spans="11:19" x14ac:dyDescent="0.25">
      <c r="K4057" t="str">
        <f t="shared" si="63"/>
        <v/>
      </c>
      <c r="N40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57" t="e">
        <f>VLOOKUP(TableOMP[[#This Row],[Label]],TableAvg[],2,FALSE)</f>
        <v>#N/A</v>
      </c>
      <c r="P4057" t="e">
        <f>VLOOKUP(TableOMP[[#This Row],[Label]],TableAvg[],3,FALSE)</f>
        <v>#N/A</v>
      </c>
      <c r="Q4057" t="e">
        <f>TableOMP[[#This Row],[Avg]]-$U$2*TableOMP[[#This Row],[StdDev]]</f>
        <v>#N/A</v>
      </c>
      <c r="R4057" t="e">
        <f>TableOMP[[#This Row],[Avg]]+$U$2*TableOMP[[#This Row],[StdDev]]</f>
        <v>#N/A</v>
      </c>
      <c r="S4057" t="e">
        <f>IF(AND(TableOMP[[#This Row],[total_time]]&gt;=TableOMP[[#This Row],[Low]], TableOMP[[#This Row],[total_time]]&lt;=TableOMP[[#This Row],[High]]),1,0)</f>
        <v>#N/A</v>
      </c>
    </row>
    <row r="4058" spans="11:19" x14ac:dyDescent="0.25">
      <c r="K4058" t="str">
        <f t="shared" si="63"/>
        <v/>
      </c>
      <c r="N40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58" t="e">
        <f>VLOOKUP(TableOMP[[#This Row],[Label]],TableAvg[],2,FALSE)</f>
        <v>#N/A</v>
      </c>
      <c r="P4058" t="e">
        <f>VLOOKUP(TableOMP[[#This Row],[Label]],TableAvg[],3,FALSE)</f>
        <v>#N/A</v>
      </c>
      <c r="Q4058" t="e">
        <f>TableOMP[[#This Row],[Avg]]-$U$2*TableOMP[[#This Row],[StdDev]]</f>
        <v>#N/A</v>
      </c>
      <c r="R4058" t="e">
        <f>TableOMP[[#This Row],[Avg]]+$U$2*TableOMP[[#This Row],[StdDev]]</f>
        <v>#N/A</v>
      </c>
      <c r="S4058" t="e">
        <f>IF(AND(TableOMP[[#This Row],[total_time]]&gt;=TableOMP[[#This Row],[Low]], TableOMP[[#This Row],[total_time]]&lt;=TableOMP[[#This Row],[High]]),1,0)</f>
        <v>#N/A</v>
      </c>
    </row>
    <row r="4059" spans="11:19" x14ac:dyDescent="0.25">
      <c r="K4059" t="str">
        <f t="shared" si="63"/>
        <v/>
      </c>
      <c r="N40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59" t="e">
        <f>VLOOKUP(TableOMP[[#This Row],[Label]],TableAvg[],2,FALSE)</f>
        <v>#N/A</v>
      </c>
      <c r="P4059" t="e">
        <f>VLOOKUP(TableOMP[[#This Row],[Label]],TableAvg[],3,FALSE)</f>
        <v>#N/A</v>
      </c>
      <c r="Q4059" t="e">
        <f>TableOMP[[#This Row],[Avg]]-$U$2*TableOMP[[#This Row],[StdDev]]</f>
        <v>#N/A</v>
      </c>
      <c r="R4059" t="e">
        <f>TableOMP[[#This Row],[Avg]]+$U$2*TableOMP[[#This Row],[StdDev]]</f>
        <v>#N/A</v>
      </c>
      <c r="S4059" t="e">
        <f>IF(AND(TableOMP[[#This Row],[total_time]]&gt;=TableOMP[[#This Row],[Low]], TableOMP[[#This Row],[total_time]]&lt;=TableOMP[[#This Row],[High]]),1,0)</f>
        <v>#N/A</v>
      </c>
    </row>
    <row r="4060" spans="11:19" x14ac:dyDescent="0.25">
      <c r="K4060" t="str">
        <f t="shared" si="63"/>
        <v/>
      </c>
      <c r="N40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60" t="e">
        <f>VLOOKUP(TableOMP[[#This Row],[Label]],TableAvg[],2,FALSE)</f>
        <v>#N/A</v>
      </c>
      <c r="P4060" t="e">
        <f>VLOOKUP(TableOMP[[#This Row],[Label]],TableAvg[],3,FALSE)</f>
        <v>#N/A</v>
      </c>
      <c r="Q4060" t="e">
        <f>TableOMP[[#This Row],[Avg]]-$U$2*TableOMP[[#This Row],[StdDev]]</f>
        <v>#N/A</v>
      </c>
      <c r="R4060" t="e">
        <f>TableOMP[[#This Row],[Avg]]+$U$2*TableOMP[[#This Row],[StdDev]]</f>
        <v>#N/A</v>
      </c>
      <c r="S4060" t="e">
        <f>IF(AND(TableOMP[[#This Row],[total_time]]&gt;=TableOMP[[#This Row],[Low]], TableOMP[[#This Row],[total_time]]&lt;=TableOMP[[#This Row],[High]]),1,0)</f>
        <v>#N/A</v>
      </c>
    </row>
    <row r="4061" spans="11:19" x14ac:dyDescent="0.25">
      <c r="K4061" t="str">
        <f t="shared" si="63"/>
        <v/>
      </c>
      <c r="N40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61" t="e">
        <f>VLOOKUP(TableOMP[[#This Row],[Label]],TableAvg[],2,FALSE)</f>
        <v>#N/A</v>
      </c>
      <c r="P4061" t="e">
        <f>VLOOKUP(TableOMP[[#This Row],[Label]],TableAvg[],3,FALSE)</f>
        <v>#N/A</v>
      </c>
      <c r="Q4061" t="e">
        <f>TableOMP[[#This Row],[Avg]]-$U$2*TableOMP[[#This Row],[StdDev]]</f>
        <v>#N/A</v>
      </c>
      <c r="R4061" t="e">
        <f>TableOMP[[#This Row],[Avg]]+$U$2*TableOMP[[#This Row],[StdDev]]</f>
        <v>#N/A</v>
      </c>
      <c r="S4061" t="e">
        <f>IF(AND(TableOMP[[#This Row],[total_time]]&gt;=TableOMP[[#This Row],[Low]], TableOMP[[#This Row],[total_time]]&lt;=TableOMP[[#This Row],[High]]),1,0)</f>
        <v>#N/A</v>
      </c>
    </row>
    <row r="4062" spans="11:19" x14ac:dyDescent="0.25">
      <c r="K4062" t="str">
        <f t="shared" si="63"/>
        <v/>
      </c>
      <c r="N40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62" t="e">
        <f>VLOOKUP(TableOMP[[#This Row],[Label]],TableAvg[],2,FALSE)</f>
        <v>#N/A</v>
      </c>
      <c r="P4062" t="e">
        <f>VLOOKUP(TableOMP[[#This Row],[Label]],TableAvg[],3,FALSE)</f>
        <v>#N/A</v>
      </c>
      <c r="Q4062" t="e">
        <f>TableOMP[[#This Row],[Avg]]-$U$2*TableOMP[[#This Row],[StdDev]]</f>
        <v>#N/A</v>
      </c>
      <c r="R4062" t="e">
        <f>TableOMP[[#This Row],[Avg]]+$U$2*TableOMP[[#This Row],[StdDev]]</f>
        <v>#N/A</v>
      </c>
      <c r="S4062" t="e">
        <f>IF(AND(TableOMP[[#This Row],[total_time]]&gt;=TableOMP[[#This Row],[Low]], TableOMP[[#This Row],[total_time]]&lt;=TableOMP[[#This Row],[High]]),1,0)</f>
        <v>#N/A</v>
      </c>
    </row>
    <row r="4063" spans="11:19" x14ac:dyDescent="0.25">
      <c r="K4063" t="str">
        <f t="shared" si="63"/>
        <v/>
      </c>
      <c r="N40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63" t="e">
        <f>VLOOKUP(TableOMP[[#This Row],[Label]],TableAvg[],2,FALSE)</f>
        <v>#N/A</v>
      </c>
      <c r="P4063" t="e">
        <f>VLOOKUP(TableOMP[[#This Row],[Label]],TableAvg[],3,FALSE)</f>
        <v>#N/A</v>
      </c>
      <c r="Q4063" t="e">
        <f>TableOMP[[#This Row],[Avg]]-$U$2*TableOMP[[#This Row],[StdDev]]</f>
        <v>#N/A</v>
      </c>
      <c r="R4063" t="e">
        <f>TableOMP[[#This Row],[Avg]]+$U$2*TableOMP[[#This Row],[StdDev]]</f>
        <v>#N/A</v>
      </c>
      <c r="S4063" t="e">
        <f>IF(AND(TableOMP[[#This Row],[total_time]]&gt;=TableOMP[[#This Row],[Low]], TableOMP[[#This Row],[total_time]]&lt;=TableOMP[[#This Row],[High]]),1,0)</f>
        <v>#N/A</v>
      </c>
    </row>
    <row r="4064" spans="11:19" x14ac:dyDescent="0.25">
      <c r="K4064" t="str">
        <f t="shared" si="63"/>
        <v/>
      </c>
      <c r="N40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64" t="e">
        <f>VLOOKUP(TableOMP[[#This Row],[Label]],TableAvg[],2,FALSE)</f>
        <v>#N/A</v>
      </c>
      <c r="P4064" t="e">
        <f>VLOOKUP(TableOMP[[#This Row],[Label]],TableAvg[],3,FALSE)</f>
        <v>#N/A</v>
      </c>
      <c r="Q4064" t="e">
        <f>TableOMP[[#This Row],[Avg]]-$U$2*TableOMP[[#This Row],[StdDev]]</f>
        <v>#N/A</v>
      </c>
      <c r="R4064" t="e">
        <f>TableOMP[[#This Row],[Avg]]+$U$2*TableOMP[[#This Row],[StdDev]]</f>
        <v>#N/A</v>
      </c>
      <c r="S4064" t="e">
        <f>IF(AND(TableOMP[[#This Row],[total_time]]&gt;=TableOMP[[#This Row],[Low]], TableOMP[[#This Row],[total_time]]&lt;=TableOMP[[#This Row],[High]]),1,0)</f>
        <v>#N/A</v>
      </c>
    </row>
    <row r="4065" spans="11:19" x14ac:dyDescent="0.25">
      <c r="K4065" t="str">
        <f t="shared" si="63"/>
        <v/>
      </c>
      <c r="N40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65" t="e">
        <f>VLOOKUP(TableOMP[[#This Row],[Label]],TableAvg[],2,FALSE)</f>
        <v>#N/A</v>
      </c>
      <c r="P4065" t="e">
        <f>VLOOKUP(TableOMP[[#This Row],[Label]],TableAvg[],3,FALSE)</f>
        <v>#N/A</v>
      </c>
      <c r="Q4065" t="e">
        <f>TableOMP[[#This Row],[Avg]]-$U$2*TableOMP[[#This Row],[StdDev]]</f>
        <v>#N/A</v>
      </c>
      <c r="R4065" t="e">
        <f>TableOMP[[#This Row],[Avg]]+$U$2*TableOMP[[#This Row],[StdDev]]</f>
        <v>#N/A</v>
      </c>
      <c r="S4065" t="e">
        <f>IF(AND(TableOMP[[#This Row],[total_time]]&gt;=TableOMP[[#This Row],[Low]], TableOMP[[#This Row],[total_time]]&lt;=TableOMP[[#This Row],[High]]),1,0)</f>
        <v>#N/A</v>
      </c>
    </row>
    <row r="4066" spans="11:19" x14ac:dyDescent="0.25">
      <c r="K4066" t="str">
        <f t="shared" si="63"/>
        <v/>
      </c>
      <c r="N40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66" t="e">
        <f>VLOOKUP(TableOMP[[#This Row],[Label]],TableAvg[],2,FALSE)</f>
        <v>#N/A</v>
      </c>
      <c r="P4066" t="e">
        <f>VLOOKUP(TableOMP[[#This Row],[Label]],TableAvg[],3,FALSE)</f>
        <v>#N/A</v>
      </c>
      <c r="Q4066" t="e">
        <f>TableOMP[[#This Row],[Avg]]-$U$2*TableOMP[[#This Row],[StdDev]]</f>
        <v>#N/A</v>
      </c>
      <c r="R4066" t="e">
        <f>TableOMP[[#This Row],[Avg]]+$U$2*TableOMP[[#This Row],[StdDev]]</f>
        <v>#N/A</v>
      </c>
      <c r="S4066" t="e">
        <f>IF(AND(TableOMP[[#This Row],[total_time]]&gt;=TableOMP[[#This Row],[Low]], TableOMP[[#This Row],[total_time]]&lt;=TableOMP[[#This Row],[High]]),1,0)</f>
        <v>#N/A</v>
      </c>
    </row>
    <row r="4067" spans="11:19" x14ac:dyDescent="0.25">
      <c r="K4067" t="str">
        <f t="shared" si="63"/>
        <v/>
      </c>
      <c r="N40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67" t="e">
        <f>VLOOKUP(TableOMP[[#This Row],[Label]],TableAvg[],2,FALSE)</f>
        <v>#N/A</v>
      </c>
      <c r="P4067" t="e">
        <f>VLOOKUP(TableOMP[[#This Row],[Label]],TableAvg[],3,FALSE)</f>
        <v>#N/A</v>
      </c>
      <c r="Q4067" t="e">
        <f>TableOMP[[#This Row],[Avg]]-$U$2*TableOMP[[#This Row],[StdDev]]</f>
        <v>#N/A</v>
      </c>
      <c r="R4067" t="e">
        <f>TableOMP[[#This Row],[Avg]]+$U$2*TableOMP[[#This Row],[StdDev]]</f>
        <v>#N/A</v>
      </c>
      <c r="S4067" t="e">
        <f>IF(AND(TableOMP[[#This Row],[total_time]]&gt;=TableOMP[[#This Row],[Low]], TableOMP[[#This Row],[total_time]]&lt;=TableOMP[[#This Row],[High]]),1,0)</f>
        <v>#N/A</v>
      </c>
    </row>
    <row r="4068" spans="11:19" x14ac:dyDescent="0.25">
      <c r="K4068" t="str">
        <f t="shared" si="63"/>
        <v/>
      </c>
      <c r="N40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68" t="e">
        <f>VLOOKUP(TableOMP[[#This Row],[Label]],TableAvg[],2,FALSE)</f>
        <v>#N/A</v>
      </c>
      <c r="P4068" t="e">
        <f>VLOOKUP(TableOMP[[#This Row],[Label]],TableAvg[],3,FALSE)</f>
        <v>#N/A</v>
      </c>
      <c r="Q4068" t="e">
        <f>TableOMP[[#This Row],[Avg]]-$U$2*TableOMP[[#This Row],[StdDev]]</f>
        <v>#N/A</v>
      </c>
      <c r="R4068" t="e">
        <f>TableOMP[[#This Row],[Avg]]+$U$2*TableOMP[[#This Row],[StdDev]]</f>
        <v>#N/A</v>
      </c>
      <c r="S4068" t="e">
        <f>IF(AND(TableOMP[[#This Row],[total_time]]&gt;=TableOMP[[#This Row],[Low]], TableOMP[[#This Row],[total_time]]&lt;=TableOMP[[#This Row],[High]]),1,0)</f>
        <v>#N/A</v>
      </c>
    </row>
    <row r="4069" spans="11:19" x14ac:dyDescent="0.25">
      <c r="K4069" t="str">
        <f t="shared" si="63"/>
        <v/>
      </c>
      <c r="N40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69" t="e">
        <f>VLOOKUP(TableOMP[[#This Row],[Label]],TableAvg[],2,FALSE)</f>
        <v>#N/A</v>
      </c>
      <c r="P4069" t="e">
        <f>VLOOKUP(TableOMP[[#This Row],[Label]],TableAvg[],3,FALSE)</f>
        <v>#N/A</v>
      </c>
      <c r="Q4069" t="e">
        <f>TableOMP[[#This Row],[Avg]]-$U$2*TableOMP[[#This Row],[StdDev]]</f>
        <v>#N/A</v>
      </c>
      <c r="R4069" t="e">
        <f>TableOMP[[#This Row],[Avg]]+$U$2*TableOMP[[#This Row],[StdDev]]</f>
        <v>#N/A</v>
      </c>
      <c r="S4069" t="e">
        <f>IF(AND(TableOMP[[#This Row],[total_time]]&gt;=TableOMP[[#This Row],[Low]], TableOMP[[#This Row],[total_time]]&lt;=TableOMP[[#This Row],[High]]),1,0)</f>
        <v>#N/A</v>
      </c>
    </row>
    <row r="4070" spans="11:19" x14ac:dyDescent="0.25">
      <c r="K4070" t="str">
        <f t="shared" si="63"/>
        <v/>
      </c>
      <c r="N40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70" t="e">
        <f>VLOOKUP(TableOMP[[#This Row],[Label]],TableAvg[],2,FALSE)</f>
        <v>#N/A</v>
      </c>
      <c r="P4070" t="e">
        <f>VLOOKUP(TableOMP[[#This Row],[Label]],TableAvg[],3,FALSE)</f>
        <v>#N/A</v>
      </c>
      <c r="Q4070" t="e">
        <f>TableOMP[[#This Row],[Avg]]-$U$2*TableOMP[[#This Row],[StdDev]]</f>
        <v>#N/A</v>
      </c>
      <c r="R4070" t="e">
        <f>TableOMP[[#This Row],[Avg]]+$U$2*TableOMP[[#This Row],[StdDev]]</f>
        <v>#N/A</v>
      </c>
      <c r="S4070" t="e">
        <f>IF(AND(TableOMP[[#This Row],[total_time]]&gt;=TableOMP[[#This Row],[Low]], TableOMP[[#This Row],[total_time]]&lt;=TableOMP[[#This Row],[High]]),1,0)</f>
        <v>#N/A</v>
      </c>
    </row>
    <row r="4071" spans="11:19" x14ac:dyDescent="0.25">
      <c r="K4071" t="str">
        <f t="shared" si="63"/>
        <v/>
      </c>
      <c r="N40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71" t="e">
        <f>VLOOKUP(TableOMP[[#This Row],[Label]],TableAvg[],2,FALSE)</f>
        <v>#N/A</v>
      </c>
      <c r="P4071" t="e">
        <f>VLOOKUP(TableOMP[[#This Row],[Label]],TableAvg[],3,FALSE)</f>
        <v>#N/A</v>
      </c>
      <c r="Q4071" t="e">
        <f>TableOMP[[#This Row],[Avg]]-$U$2*TableOMP[[#This Row],[StdDev]]</f>
        <v>#N/A</v>
      </c>
      <c r="R4071" t="e">
        <f>TableOMP[[#This Row],[Avg]]+$U$2*TableOMP[[#This Row],[StdDev]]</f>
        <v>#N/A</v>
      </c>
      <c r="S4071" t="e">
        <f>IF(AND(TableOMP[[#This Row],[total_time]]&gt;=TableOMP[[#This Row],[Low]], TableOMP[[#This Row],[total_time]]&lt;=TableOMP[[#This Row],[High]]),1,0)</f>
        <v>#N/A</v>
      </c>
    </row>
    <row r="4072" spans="11:19" x14ac:dyDescent="0.25">
      <c r="K4072" t="str">
        <f t="shared" si="63"/>
        <v/>
      </c>
      <c r="N40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72" t="e">
        <f>VLOOKUP(TableOMP[[#This Row],[Label]],TableAvg[],2,FALSE)</f>
        <v>#N/A</v>
      </c>
      <c r="P4072" t="e">
        <f>VLOOKUP(TableOMP[[#This Row],[Label]],TableAvg[],3,FALSE)</f>
        <v>#N/A</v>
      </c>
      <c r="Q4072" t="e">
        <f>TableOMP[[#This Row],[Avg]]-$U$2*TableOMP[[#This Row],[StdDev]]</f>
        <v>#N/A</v>
      </c>
      <c r="R4072" t="e">
        <f>TableOMP[[#This Row],[Avg]]+$U$2*TableOMP[[#This Row],[StdDev]]</f>
        <v>#N/A</v>
      </c>
      <c r="S4072" t="e">
        <f>IF(AND(TableOMP[[#This Row],[total_time]]&gt;=TableOMP[[#This Row],[Low]], TableOMP[[#This Row],[total_time]]&lt;=TableOMP[[#This Row],[High]]),1,0)</f>
        <v>#N/A</v>
      </c>
    </row>
    <row r="4073" spans="11:19" x14ac:dyDescent="0.25">
      <c r="K4073" t="str">
        <f t="shared" si="63"/>
        <v/>
      </c>
      <c r="N40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73" t="e">
        <f>VLOOKUP(TableOMP[[#This Row],[Label]],TableAvg[],2,FALSE)</f>
        <v>#N/A</v>
      </c>
      <c r="P4073" t="e">
        <f>VLOOKUP(TableOMP[[#This Row],[Label]],TableAvg[],3,FALSE)</f>
        <v>#N/A</v>
      </c>
      <c r="Q4073" t="e">
        <f>TableOMP[[#This Row],[Avg]]-$U$2*TableOMP[[#This Row],[StdDev]]</f>
        <v>#N/A</v>
      </c>
      <c r="R4073" t="e">
        <f>TableOMP[[#This Row],[Avg]]+$U$2*TableOMP[[#This Row],[StdDev]]</f>
        <v>#N/A</v>
      </c>
      <c r="S4073" t="e">
        <f>IF(AND(TableOMP[[#This Row],[total_time]]&gt;=TableOMP[[#This Row],[Low]], TableOMP[[#This Row],[total_time]]&lt;=TableOMP[[#This Row],[High]]),1,0)</f>
        <v>#N/A</v>
      </c>
    </row>
    <row r="4074" spans="11:19" x14ac:dyDescent="0.25">
      <c r="K4074" t="str">
        <f t="shared" si="63"/>
        <v/>
      </c>
      <c r="N40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74" t="e">
        <f>VLOOKUP(TableOMP[[#This Row],[Label]],TableAvg[],2,FALSE)</f>
        <v>#N/A</v>
      </c>
      <c r="P4074" t="e">
        <f>VLOOKUP(TableOMP[[#This Row],[Label]],TableAvg[],3,FALSE)</f>
        <v>#N/A</v>
      </c>
      <c r="Q4074" t="e">
        <f>TableOMP[[#This Row],[Avg]]-$U$2*TableOMP[[#This Row],[StdDev]]</f>
        <v>#N/A</v>
      </c>
      <c r="R4074" t="e">
        <f>TableOMP[[#This Row],[Avg]]+$U$2*TableOMP[[#This Row],[StdDev]]</f>
        <v>#N/A</v>
      </c>
      <c r="S4074" t="e">
        <f>IF(AND(TableOMP[[#This Row],[total_time]]&gt;=TableOMP[[#This Row],[Low]], TableOMP[[#This Row],[total_time]]&lt;=TableOMP[[#This Row],[High]]),1,0)</f>
        <v>#N/A</v>
      </c>
    </row>
    <row r="4075" spans="11:19" x14ac:dyDescent="0.25">
      <c r="K4075" t="str">
        <f t="shared" si="63"/>
        <v/>
      </c>
      <c r="N40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75" t="e">
        <f>VLOOKUP(TableOMP[[#This Row],[Label]],TableAvg[],2,FALSE)</f>
        <v>#N/A</v>
      </c>
      <c r="P4075" t="e">
        <f>VLOOKUP(TableOMP[[#This Row],[Label]],TableAvg[],3,FALSE)</f>
        <v>#N/A</v>
      </c>
      <c r="Q4075" t="e">
        <f>TableOMP[[#This Row],[Avg]]-$U$2*TableOMP[[#This Row],[StdDev]]</f>
        <v>#N/A</v>
      </c>
      <c r="R4075" t="e">
        <f>TableOMP[[#This Row],[Avg]]+$U$2*TableOMP[[#This Row],[StdDev]]</f>
        <v>#N/A</v>
      </c>
      <c r="S4075" t="e">
        <f>IF(AND(TableOMP[[#This Row],[total_time]]&gt;=TableOMP[[#This Row],[Low]], TableOMP[[#This Row],[total_time]]&lt;=TableOMP[[#This Row],[High]]),1,0)</f>
        <v>#N/A</v>
      </c>
    </row>
    <row r="4076" spans="11:19" x14ac:dyDescent="0.25">
      <c r="K4076" t="str">
        <f t="shared" si="63"/>
        <v/>
      </c>
      <c r="N40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76" t="e">
        <f>VLOOKUP(TableOMP[[#This Row],[Label]],TableAvg[],2,FALSE)</f>
        <v>#N/A</v>
      </c>
      <c r="P4076" t="e">
        <f>VLOOKUP(TableOMP[[#This Row],[Label]],TableAvg[],3,FALSE)</f>
        <v>#N/A</v>
      </c>
      <c r="Q4076" t="e">
        <f>TableOMP[[#This Row],[Avg]]-$U$2*TableOMP[[#This Row],[StdDev]]</f>
        <v>#N/A</v>
      </c>
      <c r="R4076" t="e">
        <f>TableOMP[[#This Row],[Avg]]+$U$2*TableOMP[[#This Row],[StdDev]]</f>
        <v>#N/A</v>
      </c>
      <c r="S4076" t="e">
        <f>IF(AND(TableOMP[[#This Row],[total_time]]&gt;=TableOMP[[#This Row],[Low]], TableOMP[[#This Row],[total_time]]&lt;=TableOMP[[#This Row],[High]]),1,0)</f>
        <v>#N/A</v>
      </c>
    </row>
    <row r="4077" spans="11:19" x14ac:dyDescent="0.25">
      <c r="K4077" t="str">
        <f t="shared" si="63"/>
        <v/>
      </c>
      <c r="N40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77" t="e">
        <f>VLOOKUP(TableOMP[[#This Row],[Label]],TableAvg[],2,FALSE)</f>
        <v>#N/A</v>
      </c>
      <c r="P4077" t="e">
        <f>VLOOKUP(TableOMP[[#This Row],[Label]],TableAvg[],3,FALSE)</f>
        <v>#N/A</v>
      </c>
      <c r="Q4077" t="e">
        <f>TableOMP[[#This Row],[Avg]]-$U$2*TableOMP[[#This Row],[StdDev]]</f>
        <v>#N/A</v>
      </c>
      <c r="R4077" t="e">
        <f>TableOMP[[#This Row],[Avg]]+$U$2*TableOMP[[#This Row],[StdDev]]</f>
        <v>#N/A</v>
      </c>
      <c r="S4077" t="e">
        <f>IF(AND(TableOMP[[#This Row],[total_time]]&gt;=TableOMP[[#This Row],[Low]], TableOMP[[#This Row],[total_time]]&lt;=TableOMP[[#This Row],[High]]),1,0)</f>
        <v>#N/A</v>
      </c>
    </row>
    <row r="4078" spans="11:19" x14ac:dyDescent="0.25">
      <c r="K4078" t="str">
        <f t="shared" si="63"/>
        <v/>
      </c>
      <c r="N40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78" t="e">
        <f>VLOOKUP(TableOMP[[#This Row],[Label]],TableAvg[],2,FALSE)</f>
        <v>#N/A</v>
      </c>
      <c r="P4078" t="e">
        <f>VLOOKUP(TableOMP[[#This Row],[Label]],TableAvg[],3,FALSE)</f>
        <v>#N/A</v>
      </c>
      <c r="Q4078" t="e">
        <f>TableOMP[[#This Row],[Avg]]-$U$2*TableOMP[[#This Row],[StdDev]]</f>
        <v>#N/A</v>
      </c>
      <c r="R4078" t="e">
        <f>TableOMP[[#This Row],[Avg]]+$U$2*TableOMP[[#This Row],[StdDev]]</f>
        <v>#N/A</v>
      </c>
      <c r="S4078" t="e">
        <f>IF(AND(TableOMP[[#This Row],[total_time]]&gt;=TableOMP[[#This Row],[Low]], TableOMP[[#This Row],[total_time]]&lt;=TableOMP[[#This Row],[High]]),1,0)</f>
        <v>#N/A</v>
      </c>
    </row>
    <row r="4079" spans="11:19" x14ac:dyDescent="0.25">
      <c r="K4079" t="str">
        <f t="shared" si="63"/>
        <v/>
      </c>
      <c r="N40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79" t="e">
        <f>VLOOKUP(TableOMP[[#This Row],[Label]],TableAvg[],2,FALSE)</f>
        <v>#N/A</v>
      </c>
      <c r="P4079" t="e">
        <f>VLOOKUP(TableOMP[[#This Row],[Label]],TableAvg[],3,FALSE)</f>
        <v>#N/A</v>
      </c>
      <c r="Q4079" t="e">
        <f>TableOMP[[#This Row],[Avg]]-$U$2*TableOMP[[#This Row],[StdDev]]</f>
        <v>#N/A</v>
      </c>
      <c r="R4079" t="e">
        <f>TableOMP[[#This Row],[Avg]]+$U$2*TableOMP[[#This Row],[StdDev]]</f>
        <v>#N/A</v>
      </c>
      <c r="S4079" t="e">
        <f>IF(AND(TableOMP[[#This Row],[total_time]]&gt;=TableOMP[[#This Row],[Low]], TableOMP[[#This Row],[total_time]]&lt;=TableOMP[[#This Row],[High]]),1,0)</f>
        <v>#N/A</v>
      </c>
    </row>
    <row r="4080" spans="11:19" x14ac:dyDescent="0.25">
      <c r="K4080" t="str">
        <f t="shared" si="63"/>
        <v/>
      </c>
      <c r="N40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80" t="e">
        <f>VLOOKUP(TableOMP[[#This Row],[Label]],TableAvg[],2,FALSE)</f>
        <v>#N/A</v>
      </c>
      <c r="P4080" t="e">
        <f>VLOOKUP(TableOMP[[#This Row],[Label]],TableAvg[],3,FALSE)</f>
        <v>#N/A</v>
      </c>
      <c r="Q4080" t="e">
        <f>TableOMP[[#This Row],[Avg]]-$U$2*TableOMP[[#This Row],[StdDev]]</f>
        <v>#N/A</v>
      </c>
      <c r="R4080" t="e">
        <f>TableOMP[[#This Row],[Avg]]+$U$2*TableOMP[[#This Row],[StdDev]]</f>
        <v>#N/A</v>
      </c>
      <c r="S4080" t="e">
        <f>IF(AND(TableOMP[[#This Row],[total_time]]&gt;=TableOMP[[#This Row],[Low]], TableOMP[[#This Row],[total_time]]&lt;=TableOMP[[#This Row],[High]]),1,0)</f>
        <v>#N/A</v>
      </c>
    </row>
    <row r="4081" spans="11:19" x14ac:dyDescent="0.25">
      <c r="K4081" t="str">
        <f t="shared" si="63"/>
        <v/>
      </c>
      <c r="N40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81" t="e">
        <f>VLOOKUP(TableOMP[[#This Row],[Label]],TableAvg[],2,FALSE)</f>
        <v>#N/A</v>
      </c>
      <c r="P4081" t="e">
        <f>VLOOKUP(TableOMP[[#This Row],[Label]],TableAvg[],3,FALSE)</f>
        <v>#N/A</v>
      </c>
      <c r="Q4081" t="e">
        <f>TableOMP[[#This Row],[Avg]]-$U$2*TableOMP[[#This Row],[StdDev]]</f>
        <v>#N/A</v>
      </c>
      <c r="R4081" t="e">
        <f>TableOMP[[#This Row],[Avg]]+$U$2*TableOMP[[#This Row],[StdDev]]</f>
        <v>#N/A</v>
      </c>
      <c r="S4081" t="e">
        <f>IF(AND(TableOMP[[#This Row],[total_time]]&gt;=TableOMP[[#This Row],[Low]], TableOMP[[#This Row],[total_time]]&lt;=TableOMP[[#This Row],[High]]),1,0)</f>
        <v>#N/A</v>
      </c>
    </row>
    <row r="4082" spans="11:19" x14ac:dyDescent="0.25">
      <c r="K4082" t="str">
        <f t="shared" si="63"/>
        <v/>
      </c>
      <c r="N40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82" t="e">
        <f>VLOOKUP(TableOMP[[#This Row],[Label]],TableAvg[],2,FALSE)</f>
        <v>#N/A</v>
      </c>
      <c r="P4082" t="e">
        <f>VLOOKUP(TableOMP[[#This Row],[Label]],TableAvg[],3,FALSE)</f>
        <v>#N/A</v>
      </c>
      <c r="Q4082" t="e">
        <f>TableOMP[[#This Row],[Avg]]-$U$2*TableOMP[[#This Row],[StdDev]]</f>
        <v>#N/A</v>
      </c>
      <c r="R4082" t="e">
        <f>TableOMP[[#This Row],[Avg]]+$U$2*TableOMP[[#This Row],[StdDev]]</f>
        <v>#N/A</v>
      </c>
      <c r="S4082" t="e">
        <f>IF(AND(TableOMP[[#This Row],[total_time]]&gt;=TableOMP[[#This Row],[Low]], TableOMP[[#This Row],[total_time]]&lt;=TableOMP[[#This Row],[High]]),1,0)</f>
        <v>#N/A</v>
      </c>
    </row>
    <row r="4083" spans="11:19" x14ac:dyDescent="0.25">
      <c r="K4083" t="str">
        <f t="shared" si="63"/>
        <v/>
      </c>
      <c r="N40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83" t="e">
        <f>VLOOKUP(TableOMP[[#This Row],[Label]],TableAvg[],2,FALSE)</f>
        <v>#N/A</v>
      </c>
      <c r="P4083" t="e">
        <f>VLOOKUP(TableOMP[[#This Row],[Label]],TableAvg[],3,FALSE)</f>
        <v>#N/A</v>
      </c>
      <c r="Q4083" t="e">
        <f>TableOMP[[#This Row],[Avg]]-$U$2*TableOMP[[#This Row],[StdDev]]</f>
        <v>#N/A</v>
      </c>
      <c r="R4083" t="e">
        <f>TableOMP[[#This Row],[Avg]]+$U$2*TableOMP[[#This Row],[StdDev]]</f>
        <v>#N/A</v>
      </c>
      <c r="S4083" t="e">
        <f>IF(AND(TableOMP[[#This Row],[total_time]]&gt;=TableOMP[[#This Row],[Low]], TableOMP[[#This Row],[total_time]]&lt;=TableOMP[[#This Row],[High]]),1,0)</f>
        <v>#N/A</v>
      </c>
    </row>
    <row r="4084" spans="11:19" x14ac:dyDescent="0.25">
      <c r="K4084" t="str">
        <f t="shared" si="63"/>
        <v/>
      </c>
      <c r="N40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84" t="e">
        <f>VLOOKUP(TableOMP[[#This Row],[Label]],TableAvg[],2,FALSE)</f>
        <v>#N/A</v>
      </c>
      <c r="P4084" t="e">
        <f>VLOOKUP(TableOMP[[#This Row],[Label]],TableAvg[],3,FALSE)</f>
        <v>#N/A</v>
      </c>
      <c r="Q4084" t="e">
        <f>TableOMP[[#This Row],[Avg]]-$U$2*TableOMP[[#This Row],[StdDev]]</f>
        <v>#N/A</v>
      </c>
      <c r="R4084" t="e">
        <f>TableOMP[[#This Row],[Avg]]+$U$2*TableOMP[[#This Row],[StdDev]]</f>
        <v>#N/A</v>
      </c>
      <c r="S4084" t="e">
        <f>IF(AND(TableOMP[[#This Row],[total_time]]&gt;=TableOMP[[#This Row],[Low]], TableOMP[[#This Row],[total_time]]&lt;=TableOMP[[#This Row],[High]]),1,0)</f>
        <v>#N/A</v>
      </c>
    </row>
    <row r="4085" spans="11:19" x14ac:dyDescent="0.25">
      <c r="K4085" t="str">
        <f t="shared" si="63"/>
        <v/>
      </c>
      <c r="N40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85" t="e">
        <f>VLOOKUP(TableOMP[[#This Row],[Label]],TableAvg[],2,FALSE)</f>
        <v>#N/A</v>
      </c>
      <c r="P4085" t="e">
        <f>VLOOKUP(TableOMP[[#This Row],[Label]],TableAvg[],3,FALSE)</f>
        <v>#N/A</v>
      </c>
      <c r="Q4085" t="e">
        <f>TableOMP[[#This Row],[Avg]]-$U$2*TableOMP[[#This Row],[StdDev]]</f>
        <v>#N/A</v>
      </c>
      <c r="R4085" t="e">
        <f>TableOMP[[#This Row],[Avg]]+$U$2*TableOMP[[#This Row],[StdDev]]</f>
        <v>#N/A</v>
      </c>
      <c r="S4085" t="e">
        <f>IF(AND(TableOMP[[#This Row],[total_time]]&gt;=TableOMP[[#This Row],[Low]], TableOMP[[#This Row],[total_time]]&lt;=TableOMP[[#This Row],[High]]),1,0)</f>
        <v>#N/A</v>
      </c>
    </row>
    <row r="4086" spans="11:19" x14ac:dyDescent="0.25">
      <c r="K4086" t="str">
        <f t="shared" si="63"/>
        <v/>
      </c>
      <c r="N40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86" t="e">
        <f>VLOOKUP(TableOMP[[#This Row],[Label]],TableAvg[],2,FALSE)</f>
        <v>#N/A</v>
      </c>
      <c r="P4086" t="e">
        <f>VLOOKUP(TableOMP[[#This Row],[Label]],TableAvg[],3,FALSE)</f>
        <v>#N/A</v>
      </c>
      <c r="Q4086" t="e">
        <f>TableOMP[[#This Row],[Avg]]-$U$2*TableOMP[[#This Row],[StdDev]]</f>
        <v>#N/A</v>
      </c>
      <c r="R4086" t="e">
        <f>TableOMP[[#This Row],[Avg]]+$U$2*TableOMP[[#This Row],[StdDev]]</f>
        <v>#N/A</v>
      </c>
      <c r="S4086" t="e">
        <f>IF(AND(TableOMP[[#This Row],[total_time]]&gt;=TableOMP[[#This Row],[Low]], TableOMP[[#This Row],[total_time]]&lt;=TableOMP[[#This Row],[High]]),1,0)</f>
        <v>#N/A</v>
      </c>
    </row>
    <row r="4087" spans="11:19" x14ac:dyDescent="0.25">
      <c r="K4087" t="str">
        <f t="shared" si="63"/>
        <v/>
      </c>
      <c r="N40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87" t="e">
        <f>VLOOKUP(TableOMP[[#This Row],[Label]],TableAvg[],2,FALSE)</f>
        <v>#N/A</v>
      </c>
      <c r="P4087" t="e">
        <f>VLOOKUP(TableOMP[[#This Row],[Label]],TableAvg[],3,FALSE)</f>
        <v>#N/A</v>
      </c>
      <c r="Q4087" t="e">
        <f>TableOMP[[#This Row],[Avg]]-$U$2*TableOMP[[#This Row],[StdDev]]</f>
        <v>#N/A</v>
      </c>
      <c r="R4087" t="e">
        <f>TableOMP[[#This Row],[Avg]]+$U$2*TableOMP[[#This Row],[StdDev]]</f>
        <v>#N/A</v>
      </c>
      <c r="S4087" t="e">
        <f>IF(AND(TableOMP[[#This Row],[total_time]]&gt;=TableOMP[[#This Row],[Low]], TableOMP[[#This Row],[total_time]]&lt;=TableOMP[[#This Row],[High]]),1,0)</f>
        <v>#N/A</v>
      </c>
    </row>
    <row r="4088" spans="11:19" x14ac:dyDescent="0.25">
      <c r="K4088" t="str">
        <f t="shared" si="63"/>
        <v/>
      </c>
      <c r="N40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88" t="e">
        <f>VLOOKUP(TableOMP[[#This Row],[Label]],TableAvg[],2,FALSE)</f>
        <v>#N/A</v>
      </c>
      <c r="P4088" t="e">
        <f>VLOOKUP(TableOMP[[#This Row],[Label]],TableAvg[],3,FALSE)</f>
        <v>#N/A</v>
      </c>
      <c r="Q4088" t="e">
        <f>TableOMP[[#This Row],[Avg]]-$U$2*TableOMP[[#This Row],[StdDev]]</f>
        <v>#N/A</v>
      </c>
      <c r="R4088" t="e">
        <f>TableOMP[[#This Row],[Avg]]+$U$2*TableOMP[[#This Row],[StdDev]]</f>
        <v>#N/A</v>
      </c>
      <c r="S4088" t="e">
        <f>IF(AND(TableOMP[[#This Row],[total_time]]&gt;=TableOMP[[#This Row],[Low]], TableOMP[[#This Row],[total_time]]&lt;=TableOMP[[#This Row],[High]]),1,0)</f>
        <v>#N/A</v>
      </c>
    </row>
    <row r="4089" spans="11:19" x14ac:dyDescent="0.25">
      <c r="K4089" t="str">
        <f t="shared" si="63"/>
        <v/>
      </c>
      <c r="N40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89" t="e">
        <f>VLOOKUP(TableOMP[[#This Row],[Label]],TableAvg[],2,FALSE)</f>
        <v>#N/A</v>
      </c>
      <c r="P4089" t="e">
        <f>VLOOKUP(TableOMP[[#This Row],[Label]],TableAvg[],3,FALSE)</f>
        <v>#N/A</v>
      </c>
      <c r="Q4089" t="e">
        <f>TableOMP[[#This Row],[Avg]]-$U$2*TableOMP[[#This Row],[StdDev]]</f>
        <v>#N/A</v>
      </c>
      <c r="R4089" t="e">
        <f>TableOMP[[#This Row],[Avg]]+$U$2*TableOMP[[#This Row],[StdDev]]</f>
        <v>#N/A</v>
      </c>
      <c r="S4089" t="e">
        <f>IF(AND(TableOMP[[#This Row],[total_time]]&gt;=TableOMP[[#This Row],[Low]], TableOMP[[#This Row],[total_time]]&lt;=TableOMP[[#This Row],[High]]),1,0)</f>
        <v>#N/A</v>
      </c>
    </row>
    <row r="4090" spans="11:19" x14ac:dyDescent="0.25">
      <c r="K4090" t="str">
        <f t="shared" si="63"/>
        <v/>
      </c>
      <c r="N40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90" t="e">
        <f>VLOOKUP(TableOMP[[#This Row],[Label]],TableAvg[],2,FALSE)</f>
        <v>#N/A</v>
      </c>
      <c r="P4090" t="e">
        <f>VLOOKUP(TableOMP[[#This Row],[Label]],TableAvg[],3,FALSE)</f>
        <v>#N/A</v>
      </c>
      <c r="Q4090" t="e">
        <f>TableOMP[[#This Row],[Avg]]-$U$2*TableOMP[[#This Row],[StdDev]]</f>
        <v>#N/A</v>
      </c>
      <c r="R4090" t="e">
        <f>TableOMP[[#This Row],[Avg]]+$U$2*TableOMP[[#This Row],[StdDev]]</f>
        <v>#N/A</v>
      </c>
      <c r="S4090" t="e">
        <f>IF(AND(TableOMP[[#This Row],[total_time]]&gt;=TableOMP[[#This Row],[Low]], TableOMP[[#This Row],[total_time]]&lt;=TableOMP[[#This Row],[High]]),1,0)</f>
        <v>#N/A</v>
      </c>
    </row>
    <row r="4091" spans="11:19" x14ac:dyDescent="0.25">
      <c r="K4091" t="str">
        <f t="shared" si="63"/>
        <v/>
      </c>
      <c r="N40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91" t="e">
        <f>VLOOKUP(TableOMP[[#This Row],[Label]],TableAvg[],2,FALSE)</f>
        <v>#N/A</v>
      </c>
      <c r="P4091" t="e">
        <f>VLOOKUP(TableOMP[[#This Row],[Label]],TableAvg[],3,FALSE)</f>
        <v>#N/A</v>
      </c>
      <c r="Q4091" t="e">
        <f>TableOMP[[#This Row],[Avg]]-$U$2*TableOMP[[#This Row],[StdDev]]</f>
        <v>#N/A</v>
      </c>
      <c r="R4091" t="e">
        <f>TableOMP[[#This Row],[Avg]]+$U$2*TableOMP[[#This Row],[StdDev]]</f>
        <v>#N/A</v>
      </c>
      <c r="S4091" t="e">
        <f>IF(AND(TableOMP[[#This Row],[total_time]]&gt;=TableOMP[[#This Row],[Low]], TableOMP[[#This Row],[total_time]]&lt;=TableOMP[[#This Row],[High]]),1,0)</f>
        <v>#N/A</v>
      </c>
    </row>
    <row r="4092" spans="11:19" x14ac:dyDescent="0.25">
      <c r="K4092" t="str">
        <f t="shared" si="63"/>
        <v/>
      </c>
      <c r="N40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92" t="e">
        <f>VLOOKUP(TableOMP[[#This Row],[Label]],TableAvg[],2,FALSE)</f>
        <v>#N/A</v>
      </c>
      <c r="P4092" t="e">
        <f>VLOOKUP(TableOMP[[#This Row],[Label]],TableAvg[],3,FALSE)</f>
        <v>#N/A</v>
      </c>
      <c r="Q4092" t="e">
        <f>TableOMP[[#This Row],[Avg]]-$U$2*TableOMP[[#This Row],[StdDev]]</f>
        <v>#N/A</v>
      </c>
      <c r="R4092" t="e">
        <f>TableOMP[[#This Row],[Avg]]+$U$2*TableOMP[[#This Row],[StdDev]]</f>
        <v>#N/A</v>
      </c>
      <c r="S4092" t="e">
        <f>IF(AND(TableOMP[[#This Row],[total_time]]&gt;=TableOMP[[#This Row],[Low]], TableOMP[[#This Row],[total_time]]&lt;=TableOMP[[#This Row],[High]]),1,0)</f>
        <v>#N/A</v>
      </c>
    </row>
    <row r="4093" spans="11:19" x14ac:dyDescent="0.25">
      <c r="K4093" t="str">
        <f t="shared" si="63"/>
        <v/>
      </c>
      <c r="N40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93" t="e">
        <f>VLOOKUP(TableOMP[[#This Row],[Label]],TableAvg[],2,FALSE)</f>
        <v>#N/A</v>
      </c>
      <c r="P4093" t="e">
        <f>VLOOKUP(TableOMP[[#This Row],[Label]],TableAvg[],3,FALSE)</f>
        <v>#N/A</v>
      </c>
      <c r="Q4093" t="e">
        <f>TableOMP[[#This Row],[Avg]]-$U$2*TableOMP[[#This Row],[StdDev]]</f>
        <v>#N/A</v>
      </c>
      <c r="R4093" t="e">
        <f>TableOMP[[#This Row],[Avg]]+$U$2*TableOMP[[#This Row],[StdDev]]</f>
        <v>#N/A</v>
      </c>
      <c r="S4093" t="e">
        <f>IF(AND(TableOMP[[#This Row],[total_time]]&gt;=TableOMP[[#This Row],[Low]], TableOMP[[#This Row],[total_time]]&lt;=TableOMP[[#This Row],[High]]),1,0)</f>
        <v>#N/A</v>
      </c>
    </row>
    <row r="4094" spans="11:19" x14ac:dyDescent="0.25">
      <c r="K4094" t="str">
        <f t="shared" si="63"/>
        <v/>
      </c>
      <c r="N40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94" t="e">
        <f>VLOOKUP(TableOMP[[#This Row],[Label]],TableAvg[],2,FALSE)</f>
        <v>#N/A</v>
      </c>
      <c r="P4094" t="e">
        <f>VLOOKUP(TableOMP[[#This Row],[Label]],TableAvg[],3,FALSE)</f>
        <v>#N/A</v>
      </c>
      <c r="Q4094" t="e">
        <f>TableOMP[[#This Row],[Avg]]-$U$2*TableOMP[[#This Row],[StdDev]]</f>
        <v>#N/A</v>
      </c>
      <c r="R4094" t="e">
        <f>TableOMP[[#This Row],[Avg]]+$U$2*TableOMP[[#This Row],[StdDev]]</f>
        <v>#N/A</v>
      </c>
      <c r="S4094" t="e">
        <f>IF(AND(TableOMP[[#This Row],[total_time]]&gt;=TableOMP[[#This Row],[Low]], TableOMP[[#This Row],[total_time]]&lt;=TableOMP[[#This Row],[High]]),1,0)</f>
        <v>#N/A</v>
      </c>
    </row>
    <row r="4095" spans="11:19" x14ac:dyDescent="0.25">
      <c r="K4095" t="str">
        <f t="shared" si="63"/>
        <v/>
      </c>
      <c r="N40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95" t="e">
        <f>VLOOKUP(TableOMP[[#This Row],[Label]],TableAvg[],2,FALSE)</f>
        <v>#N/A</v>
      </c>
      <c r="P4095" t="e">
        <f>VLOOKUP(TableOMP[[#This Row],[Label]],TableAvg[],3,FALSE)</f>
        <v>#N/A</v>
      </c>
      <c r="Q4095" t="e">
        <f>TableOMP[[#This Row],[Avg]]-$U$2*TableOMP[[#This Row],[StdDev]]</f>
        <v>#N/A</v>
      </c>
      <c r="R4095" t="e">
        <f>TableOMP[[#This Row],[Avg]]+$U$2*TableOMP[[#This Row],[StdDev]]</f>
        <v>#N/A</v>
      </c>
      <c r="S4095" t="e">
        <f>IF(AND(TableOMP[[#This Row],[total_time]]&gt;=TableOMP[[#This Row],[Low]], TableOMP[[#This Row],[total_time]]&lt;=TableOMP[[#This Row],[High]]),1,0)</f>
        <v>#N/A</v>
      </c>
    </row>
    <row r="4096" spans="11:19" x14ac:dyDescent="0.25">
      <c r="K4096" t="str">
        <f t="shared" si="63"/>
        <v/>
      </c>
      <c r="N40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96" t="e">
        <f>VLOOKUP(TableOMP[[#This Row],[Label]],TableAvg[],2,FALSE)</f>
        <v>#N/A</v>
      </c>
      <c r="P4096" t="e">
        <f>VLOOKUP(TableOMP[[#This Row],[Label]],TableAvg[],3,FALSE)</f>
        <v>#N/A</v>
      </c>
      <c r="Q4096" t="e">
        <f>TableOMP[[#This Row],[Avg]]-$U$2*TableOMP[[#This Row],[StdDev]]</f>
        <v>#N/A</v>
      </c>
      <c r="R4096" t="e">
        <f>TableOMP[[#This Row],[Avg]]+$U$2*TableOMP[[#This Row],[StdDev]]</f>
        <v>#N/A</v>
      </c>
      <c r="S4096" t="e">
        <f>IF(AND(TableOMP[[#This Row],[total_time]]&gt;=TableOMP[[#This Row],[Low]], TableOMP[[#This Row],[total_time]]&lt;=TableOMP[[#This Row],[High]]),1,0)</f>
        <v>#N/A</v>
      </c>
    </row>
    <row r="4097" spans="11:19" x14ac:dyDescent="0.25">
      <c r="K4097" t="str">
        <f t="shared" si="63"/>
        <v/>
      </c>
      <c r="N40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97" t="e">
        <f>VLOOKUP(TableOMP[[#This Row],[Label]],TableAvg[],2,FALSE)</f>
        <v>#N/A</v>
      </c>
      <c r="P4097" t="e">
        <f>VLOOKUP(TableOMP[[#This Row],[Label]],TableAvg[],3,FALSE)</f>
        <v>#N/A</v>
      </c>
      <c r="Q4097" t="e">
        <f>TableOMP[[#This Row],[Avg]]-$U$2*TableOMP[[#This Row],[StdDev]]</f>
        <v>#N/A</v>
      </c>
      <c r="R4097" t="e">
        <f>TableOMP[[#This Row],[Avg]]+$U$2*TableOMP[[#This Row],[StdDev]]</f>
        <v>#N/A</v>
      </c>
      <c r="S4097" t="e">
        <f>IF(AND(TableOMP[[#This Row],[total_time]]&gt;=TableOMP[[#This Row],[Low]], TableOMP[[#This Row],[total_time]]&lt;=TableOMP[[#This Row],[High]]),1,0)</f>
        <v>#N/A</v>
      </c>
    </row>
    <row r="4098" spans="11:19" x14ac:dyDescent="0.25">
      <c r="K4098" t="str">
        <f t="shared" si="63"/>
        <v/>
      </c>
      <c r="N40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98" t="e">
        <f>VLOOKUP(TableOMP[[#This Row],[Label]],TableAvg[],2,FALSE)</f>
        <v>#N/A</v>
      </c>
      <c r="P4098" t="e">
        <f>VLOOKUP(TableOMP[[#This Row],[Label]],TableAvg[],3,FALSE)</f>
        <v>#N/A</v>
      </c>
      <c r="Q4098" t="e">
        <f>TableOMP[[#This Row],[Avg]]-$U$2*TableOMP[[#This Row],[StdDev]]</f>
        <v>#N/A</v>
      </c>
      <c r="R4098" t="e">
        <f>TableOMP[[#This Row],[Avg]]+$U$2*TableOMP[[#This Row],[StdDev]]</f>
        <v>#N/A</v>
      </c>
      <c r="S4098" t="e">
        <f>IF(AND(TableOMP[[#This Row],[total_time]]&gt;=TableOMP[[#This Row],[Low]], TableOMP[[#This Row],[total_time]]&lt;=TableOMP[[#This Row],[High]]),1,0)</f>
        <v>#N/A</v>
      </c>
    </row>
    <row r="4099" spans="11:19" x14ac:dyDescent="0.25">
      <c r="K4099" t="str">
        <f t="shared" ref="K4099:K4162" si="64">MID(M4099,22,1)</f>
        <v/>
      </c>
      <c r="N40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099" t="e">
        <f>VLOOKUP(TableOMP[[#This Row],[Label]],TableAvg[],2,FALSE)</f>
        <v>#N/A</v>
      </c>
      <c r="P4099" t="e">
        <f>VLOOKUP(TableOMP[[#This Row],[Label]],TableAvg[],3,FALSE)</f>
        <v>#N/A</v>
      </c>
      <c r="Q4099" t="e">
        <f>TableOMP[[#This Row],[Avg]]-$U$2*TableOMP[[#This Row],[StdDev]]</f>
        <v>#N/A</v>
      </c>
      <c r="R4099" t="e">
        <f>TableOMP[[#This Row],[Avg]]+$U$2*TableOMP[[#This Row],[StdDev]]</f>
        <v>#N/A</v>
      </c>
      <c r="S4099" t="e">
        <f>IF(AND(TableOMP[[#This Row],[total_time]]&gt;=TableOMP[[#This Row],[Low]], TableOMP[[#This Row],[total_time]]&lt;=TableOMP[[#This Row],[High]]),1,0)</f>
        <v>#N/A</v>
      </c>
    </row>
    <row r="4100" spans="11:19" x14ac:dyDescent="0.25">
      <c r="K4100" t="str">
        <f t="shared" si="64"/>
        <v/>
      </c>
      <c r="N41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00" t="e">
        <f>VLOOKUP(TableOMP[[#This Row],[Label]],TableAvg[],2,FALSE)</f>
        <v>#N/A</v>
      </c>
      <c r="P4100" t="e">
        <f>VLOOKUP(TableOMP[[#This Row],[Label]],TableAvg[],3,FALSE)</f>
        <v>#N/A</v>
      </c>
      <c r="Q4100" t="e">
        <f>TableOMP[[#This Row],[Avg]]-$U$2*TableOMP[[#This Row],[StdDev]]</f>
        <v>#N/A</v>
      </c>
      <c r="R4100" t="e">
        <f>TableOMP[[#This Row],[Avg]]+$U$2*TableOMP[[#This Row],[StdDev]]</f>
        <v>#N/A</v>
      </c>
      <c r="S4100" t="e">
        <f>IF(AND(TableOMP[[#This Row],[total_time]]&gt;=TableOMP[[#This Row],[Low]], TableOMP[[#This Row],[total_time]]&lt;=TableOMP[[#This Row],[High]]),1,0)</f>
        <v>#N/A</v>
      </c>
    </row>
    <row r="4101" spans="11:19" x14ac:dyDescent="0.25">
      <c r="K4101" t="str">
        <f t="shared" si="64"/>
        <v/>
      </c>
      <c r="N41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01" t="e">
        <f>VLOOKUP(TableOMP[[#This Row],[Label]],TableAvg[],2,FALSE)</f>
        <v>#N/A</v>
      </c>
      <c r="P4101" t="e">
        <f>VLOOKUP(TableOMP[[#This Row],[Label]],TableAvg[],3,FALSE)</f>
        <v>#N/A</v>
      </c>
      <c r="Q4101" t="e">
        <f>TableOMP[[#This Row],[Avg]]-$U$2*TableOMP[[#This Row],[StdDev]]</f>
        <v>#N/A</v>
      </c>
      <c r="R4101" t="e">
        <f>TableOMP[[#This Row],[Avg]]+$U$2*TableOMP[[#This Row],[StdDev]]</f>
        <v>#N/A</v>
      </c>
      <c r="S4101" t="e">
        <f>IF(AND(TableOMP[[#This Row],[total_time]]&gt;=TableOMP[[#This Row],[Low]], TableOMP[[#This Row],[total_time]]&lt;=TableOMP[[#This Row],[High]]),1,0)</f>
        <v>#N/A</v>
      </c>
    </row>
    <row r="4102" spans="11:19" x14ac:dyDescent="0.25">
      <c r="K4102" t="str">
        <f t="shared" si="64"/>
        <v/>
      </c>
      <c r="N41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02" t="e">
        <f>VLOOKUP(TableOMP[[#This Row],[Label]],TableAvg[],2,FALSE)</f>
        <v>#N/A</v>
      </c>
      <c r="P4102" t="e">
        <f>VLOOKUP(TableOMP[[#This Row],[Label]],TableAvg[],3,FALSE)</f>
        <v>#N/A</v>
      </c>
      <c r="Q4102" t="e">
        <f>TableOMP[[#This Row],[Avg]]-$U$2*TableOMP[[#This Row],[StdDev]]</f>
        <v>#N/A</v>
      </c>
      <c r="R4102" t="e">
        <f>TableOMP[[#This Row],[Avg]]+$U$2*TableOMP[[#This Row],[StdDev]]</f>
        <v>#N/A</v>
      </c>
      <c r="S4102" t="e">
        <f>IF(AND(TableOMP[[#This Row],[total_time]]&gt;=TableOMP[[#This Row],[Low]], TableOMP[[#This Row],[total_time]]&lt;=TableOMP[[#This Row],[High]]),1,0)</f>
        <v>#N/A</v>
      </c>
    </row>
    <row r="4103" spans="11:19" x14ac:dyDescent="0.25">
      <c r="K4103" t="str">
        <f t="shared" si="64"/>
        <v/>
      </c>
      <c r="N41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03" t="e">
        <f>VLOOKUP(TableOMP[[#This Row],[Label]],TableAvg[],2,FALSE)</f>
        <v>#N/A</v>
      </c>
      <c r="P4103" t="e">
        <f>VLOOKUP(TableOMP[[#This Row],[Label]],TableAvg[],3,FALSE)</f>
        <v>#N/A</v>
      </c>
      <c r="Q4103" t="e">
        <f>TableOMP[[#This Row],[Avg]]-$U$2*TableOMP[[#This Row],[StdDev]]</f>
        <v>#N/A</v>
      </c>
      <c r="R4103" t="e">
        <f>TableOMP[[#This Row],[Avg]]+$U$2*TableOMP[[#This Row],[StdDev]]</f>
        <v>#N/A</v>
      </c>
      <c r="S4103" t="e">
        <f>IF(AND(TableOMP[[#This Row],[total_time]]&gt;=TableOMP[[#This Row],[Low]], TableOMP[[#This Row],[total_time]]&lt;=TableOMP[[#This Row],[High]]),1,0)</f>
        <v>#N/A</v>
      </c>
    </row>
    <row r="4104" spans="11:19" x14ac:dyDescent="0.25">
      <c r="K4104" t="str">
        <f t="shared" si="64"/>
        <v/>
      </c>
      <c r="N41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04" t="e">
        <f>VLOOKUP(TableOMP[[#This Row],[Label]],TableAvg[],2,FALSE)</f>
        <v>#N/A</v>
      </c>
      <c r="P4104" t="e">
        <f>VLOOKUP(TableOMP[[#This Row],[Label]],TableAvg[],3,FALSE)</f>
        <v>#N/A</v>
      </c>
      <c r="Q4104" t="e">
        <f>TableOMP[[#This Row],[Avg]]-$U$2*TableOMP[[#This Row],[StdDev]]</f>
        <v>#N/A</v>
      </c>
      <c r="R4104" t="e">
        <f>TableOMP[[#This Row],[Avg]]+$U$2*TableOMP[[#This Row],[StdDev]]</f>
        <v>#N/A</v>
      </c>
      <c r="S4104" t="e">
        <f>IF(AND(TableOMP[[#This Row],[total_time]]&gt;=TableOMP[[#This Row],[Low]], TableOMP[[#This Row],[total_time]]&lt;=TableOMP[[#This Row],[High]]),1,0)</f>
        <v>#N/A</v>
      </c>
    </row>
    <row r="4105" spans="11:19" x14ac:dyDescent="0.25">
      <c r="K4105" t="str">
        <f t="shared" si="64"/>
        <v/>
      </c>
      <c r="N41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05" t="e">
        <f>VLOOKUP(TableOMP[[#This Row],[Label]],TableAvg[],2,FALSE)</f>
        <v>#N/A</v>
      </c>
      <c r="P4105" t="e">
        <f>VLOOKUP(TableOMP[[#This Row],[Label]],TableAvg[],3,FALSE)</f>
        <v>#N/A</v>
      </c>
      <c r="Q4105" t="e">
        <f>TableOMP[[#This Row],[Avg]]-$U$2*TableOMP[[#This Row],[StdDev]]</f>
        <v>#N/A</v>
      </c>
      <c r="R4105" t="e">
        <f>TableOMP[[#This Row],[Avg]]+$U$2*TableOMP[[#This Row],[StdDev]]</f>
        <v>#N/A</v>
      </c>
      <c r="S4105" t="e">
        <f>IF(AND(TableOMP[[#This Row],[total_time]]&gt;=TableOMP[[#This Row],[Low]], TableOMP[[#This Row],[total_time]]&lt;=TableOMP[[#This Row],[High]]),1,0)</f>
        <v>#N/A</v>
      </c>
    </row>
    <row r="4106" spans="11:19" x14ac:dyDescent="0.25">
      <c r="K4106" t="str">
        <f t="shared" si="64"/>
        <v/>
      </c>
      <c r="N41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06" t="e">
        <f>VLOOKUP(TableOMP[[#This Row],[Label]],TableAvg[],2,FALSE)</f>
        <v>#N/A</v>
      </c>
      <c r="P4106" t="e">
        <f>VLOOKUP(TableOMP[[#This Row],[Label]],TableAvg[],3,FALSE)</f>
        <v>#N/A</v>
      </c>
      <c r="Q4106" t="e">
        <f>TableOMP[[#This Row],[Avg]]-$U$2*TableOMP[[#This Row],[StdDev]]</f>
        <v>#N/A</v>
      </c>
      <c r="R4106" t="e">
        <f>TableOMP[[#This Row],[Avg]]+$U$2*TableOMP[[#This Row],[StdDev]]</f>
        <v>#N/A</v>
      </c>
      <c r="S4106" t="e">
        <f>IF(AND(TableOMP[[#This Row],[total_time]]&gt;=TableOMP[[#This Row],[Low]], TableOMP[[#This Row],[total_time]]&lt;=TableOMP[[#This Row],[High]]),1,0)</f>
        <v>#N/A</v>
      </c>
    </row>
    <row r="4107" spans="11:19" x14ac:dyDescent="0.25">
      <c r="K4107" t="str">
        <f t="shared" si="64"/>
        <v/>
      </c>
      <c r="N41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07" t="e">
        <f>VLOOKUP(TableOMP[[#This Row],[Label]],TableAvg[],2,FALSE)</f>
        <v>#N/A</v>
      </c>
      <c r="P4107" t="e">
        <f>VLOOKUP(TableOMP[[#This Row],[Label]],TableAvg[],3,FALSE)</f>
        <v>#N/A</v>
      </c>
      <c r="Q4107" t="e">
        <f>TableOMP[[#This Row],[Avg]]-$U$2*TableOMP[[#This Row],[StdDev]]</f>
        <v>#N/A</v>
      </c>
      <c r="R4107" t="e">
        <f>TableOMP[[#This Row],[Avg]]+$U$2*TableOMP[[#This Row],[StdDev]]</f>
        <v>#N/A</v>
      </c>
      <c r="S4107" t="e">
        <f>IF(AND(TableOMP[[#This Row],[total_time]]&gt;=TableOMP[[#This Row],[Low]], TableOMP[[#This Row],[total_time]]&lt;=TableOMP[[#This Row],[High]]),1,0)</f>
        <v>#N/A</v>
      </c>
    </row>
    <row r="4108" spans="11:19" x14ac:dyDescent="0.25">
      <c r="K4108" t="str">
        <f t="shared" si="64"/>
        <v/>
      </c>
      <c r="N41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08" t="e">
        <f>VLOOKUP(TableOMP[[#This Row],[Label]],TableAvg[],2,FALSE)</f>
        <v>#N/A</v>
      </c>
      <c r="P4108" t="e">
        <f>VLOOKUP(TableOMP[[#This Row],[Label]],TableAvg[],3,FALSE)</f>
        <v>#N/A</v>
      </c>
      <c r="Q4108" t="e">
        <f>TableOMP[[#This Row],[Avg]]-$U$2*TableOMP[[#This Row],[StdDev]]</f>
        <v>#N/A</v>
      </c>
      <c r="R4108" t="e">
        <f>TableOMP[[#This Row],[Avg]]+$U$2*TableOMP[[#This Row],[StdDev]]</f>
        <v>#N/A</v>
      </c>
      <c r="S4108" t="e">
        <f>IF(AND(TableOMP[[#This Row],[total_time]]&gt;=TableOMP[[#This Row],[Low]], TableOMP[[#This Row],[total_time]]&lt;=TableOMP[[#This Row],[High]]),1,0)</f>
        <v>#N/A</v>
      </c>
    </row>
    <row r="4109" spans="11:19" x14ac:dyDescent="0.25">
      <c r="K4109" t="str">
        <f t="shared" si="64"/>
        <v/>
      </c>
      <c r="N41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09" t="e">
        <f>VLOOKUP(TableOMP[[#This Row],[Label]],TableAvg[],2,FALSE)</f>
        <v>#N/A</v>
      </c>
      <c r="P4109" t="e">
        <f>VLOOKUP(TableOMP[[#This Row],[Label]],TableAvg[],3,FALSE)</f>
        <v>#N/A</v>
      </c>
      <c r="Q4109" t="e">
        <f>TableOMP[[#This Row],[Avg]]-$U$2*TableOMP[[#This Row],[StdDev]]</f>
        <v>#N/A</v>
      </c>
      <c r="R4109" t="e">
        <f>TableOMP[[#This Row],[Avg]]+$U$2*TableOMP[[#This Row],[StdDev]]</f>
        <v>#N/A</v>
      </c>
      <c r="S4109" t="e">
        <f>IF(AND(TableOMP[[#This Row],[total_time]]&gt;=TableOMP[[#This Row],[Low]], TableOMP[[#This Row],[total_time]]&lt;=TableOMP[[#This Row],[High]]),1,0)</f>
        <v>#N/A</v>
      </c>
    </row>
    <row r="4110" spans="11:19" x14ac:dyDescent="0.25">
      <c r="K4110" t="str">
        <f t="shared" si="64"/>
        <v/>
      </c>
      <c r="N41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10" t="e">
        <f>VLOOKUP(TableOMP[[#This Row],[Label]],TableAvg[],2,FALSE)</f>
        <v>#N/A</v>
      </c>
      <c r="P4110" t="e">
        <f>VLOOKUP(TableOMP[[#This Row],[Label]],TableAvg[],3,FALSE)</f>
        <v>#N/A</v>
      </c>
      <c r="Q4110" t="e">
        <f>TableOMP[[#This Row],[Avg]]-$U$2*TableOMP[[#This Row],[StdDev]]</f>
        <v>#N/A</v>
      </c>
      <c r="R4110" t="e">
        <f>TableOMP[[#This Row],[Avg]]+$U$2*TableOMP[[#This Row],[StdDev]]</f>
        <v>#N/A</v>
      </c>
      <c r="S4110" t="e">
        <f>IF(AND(TableOMP[[#This Row],[total_time]]&gt;=TableOMP[[#This Row],[Low]], TableOMP[[#This Row],[total_time]]&lt;=TableOMP[[#This Row],[High]]),1,0)</f>
        <v>#N/A</v>
      </c>
    </row>
    <row r="4111" spans="11:19" x14ac:dyDescent="0.25">
      <c r="K4111" t="str">
        <f t="shared" si="64"/>
        <v/>
      </c>
      <c r="N41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11" t="e">
        <f>VLOOKUP(TableOMP[[#This Row],[Label]],TableAvg[],2,FALSE)</f>
        <v>#N/A</v>
      </c>
      <c r="P4111" t="e">
        <f>VLOOKUP(TableOMP[[#This Row],[Label]],TableAvg[],3,FALSE)</f>
        <v>#N/A</v>
      </c>
      <c r="Q4111" t="e">
        <f>TableOMP[[#This Row],[Avg]]-$U$2*TableOMP[[#This Row],[StdDev]]</f>
        <v>#N/A</v>
      </c>
      <c r="R4111" t="e">
        <f>TableOMP[[#This Row],[Avg]]+$U$2*TableOMP[[#This Row],[StdDev]]</f>
        <v>#N/A</v>
      </c>
      <c r="S4111" t="e">
        <f>IF(AND(TableOMP[[#This Row],[total_time]]&gt;=TableOMP[[#This Row],[Low]], TableOMP[[#This Row],[total_time]]&lt;=TableOMP[[#This Row],[High]]),1,0)</f>
        <v>#N/A</v>
      </c>
    </row>
    <row r="4112" spans="11:19" x14ac:dyDescent="0.25">
      <c r="K4112" t="str">
        <f t="shared" si="64"/>
        <v/>
      </c>
      <c r="N41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12" t="e">
        <f>VLOOKUP(TableOMP[[#This Row],[Label]],TableAvg[],2,FALSE)</f>
        <v>#N/A</v>
      </c>
      <c r="P4112" t="e">
        <f>VLOOKUP(TableOMP[[#This Row],[Label]],TableAvg[],3,FALSE)</f>
        <v>#N/A</v>
      </c>
      <c r="Q4112" t="e">
        <f>TableOMP[[#This Row],[Avg]]-$U$2*TableOMP[[#This Row],[StdDev]]</f>
        <v>#N/A</v>
      </c>
      <c r="R4112" t="e">
        <f>TableOMP[[#This Row],[Avg]]+$U$2*TableOMP[[#This Row],[StdDev]]</f>
        <v>#N/A</v>
      </c>
      <c r="S4112" t="e">
        <f>IF(AND(TableOMP[[#This Row],[total_time]]&gt;=TableOMP[[#This Row],[Low]], TableOMP[[#This Row],[total_time]]&lt;=TableOMP[[#This Row],[High]]),1,0)</f>
        <v>#N/A</v>
      </c>
    </row>
    <row r="4113" spans="11:19" x14ac:dyDescent="0.25">
      <c r="K4113" t="str">
        <f t="shared" si="64"/>
        <v/>
      </c>
      <c r="N41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13" t="e">
        <f>VLOOKUP(TableOMP[[#This Row],[Label]],TableAvg[],2,FALSE)</f>
        <v>#N/A</v>
      </c>
      <c r="P4113" t="e">
        <f>VLOOKUP(TableOMP[[#This Row],[Label]],TableAvg[],3,FALSE)</f>
        <v>#N/A</v>
      </c>
      <c r="Q4113" t="e">
        <f>TableOMP[[#This Row],[Avg]]-$U$2*TableOMP[[#This Row],[StdDev]]</f>
        <v>#N/A</v>
      </c>
      <c r="R4113" t="e">
        <f>TableOMP[[#This Row],[Avg]]+$U$2*TableOMP[[#This Row],[StdDev]]</f>
        <v>#N/A</v>
      </c>
      <c r="S4113" t="e">
        <f>IF(AND(TableOMP[[#This Row],[total_time]]&gt;=TableOMP[[#This Row],[Low]], TableOMP[[#This Row],[total_time]]&lt;=TableOMP[[#This Row],[High]]),1,0)</f>
        <v>#N/A</v>
      </c>
    </row>
    <row r="4114" spans="11:19" x14ac:dyDescent="0.25">
      <c r="K4114" t="str">
        <f t="shared" si="64"/>
        <v/>
      </c>
      <c r="N41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14" t="e">
        <f>VLOOKUP(TableOMP[[#This Row],[Label]],TableAvg[],2,FALSE)</f>
        <v>#N/A</v>
      </c>
      <c r="P4114" t="e">
        <f>VLOOKUP(TableOMP[[#This Row],[Label]],TableAvg[],3,FALSE)</f>
        <v>#N/A</v>
      </c>
      <c r="Q4114" t="e">
        <f>TableOMP[[#This Row],[Avg]]-$U$2*TableOMP[[#This Row],[StdDev]]</f>
        <v>#N/A</v>
      </c>
      <c r="R4114" t="e">
        <f>TableOMP[[#This Row],[Avg]]+$U$2*TableOMP[[#This Row],[StdDev]]</f>
        <v>#N/A</v>
      </c>
      <c r="S4114" t="e">
        <f>IF(AND(TableOMP[[#This Row],[total_time]]&gt;=TableOMP[[#This Row],[Low]], TableOMP[[#This Row],[total_time]]&lt;=TableOMP[[#This Row],[High]]),1,0)</f>
        <v>#N/A</v>
      </c>
    </row>
    <row r="4115" spans="11:19" x14ac:dyDescent="0.25">
      <c r="K4115" t="str">
        <f t="shared" si="64"/>
        <v/>
      </c>
      <c r="N41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15" t="e">
        <f>VLOOKUP(TableOMP[[#This Row],[Label]],TableAvg[],2,FALSE)</f>
        <v>#N/A</v>
      </c>
      <c r="P4115" t="e">
        <f>VLOOKUP(TableOMP[[#This Row],[Label]],TableAvg[],3,FALSE)</f>
        <v>#N/A</v>
      </c>
      <c r="Q4115" t="e">
        <f>TableOMP[[#This Row],[Avg]]-$U$2*TableOMP[[#This Row],[StdDev]]</f>
        <v>#N/A</v>
      </c>
      <c r="R4115" t="e">
        <f>TableOMP[[#This Row],[Avg]]+$U$2*TableOMP[[#This Row],[StdDev]]</f>
        <v>#N/A</v>
      </c>
      <c r="S4115" t="e">
        <f>IF(AND(TableOMP[[#This Row],[total_time]]&gt;=TableOMP[[#This Row],[Low]], TableOMP[[#This Row],[total_time]]&lt;=TableOMP[[#This Row],[High]]),1,0)</f>
        <v>#N/A</v>
      </c>
    </row>
    <row r="4116" spans="11:19" x14ac:dyDescent="0.25">
      <c r="K4116" t="str">
        <f t="shared" si="64"/>
        <v/>
      </c>
      <c r="N41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16" t="e">
        <f>VLOOKUP(TableOMP[[#This Row],[Label]],TableAvg[],2,FALSE)</f>
        <v>#N/A</v>
      </c>
      <c r="P4116" t="e">
        <f>VLOOKUP(TableOMP[[#This Row],[Label]],TableAvg[],3,FALSE)</f>
        <v>#N/A</v>
      </c>
      <c r="Q4116" t="e">
        <f>TableOMP[[#This Row],[Avg]]-$U$2*TableOMP[[#This Row],[StdDev]]</f>
        <v>#N/A</v>
      </c>
      <c r="R4116" t="e">
        <f>TableOMP[[#This Row],[Avg]]+$U$2*TableOMP[[#This Row],[StdDev]]</f>
        <v>#N/A</v>
      </c>
      <c r="S4116" t="e">
        <f>IF(AND(TableOMP[[#This Row],[total_time]]&gt;=TableOMP[[#This Row],[Low]], TableOMP[[#This Row],[total_time]]&lt;=TableOMP[[#This Row],[High]]),1,0)</f>
        <v>#N/A</v>
      </c>
    </row>
    <row r="4117" spans="11:19" x14ac:dyDescent="0.25">
      <c r="K4117" t="str">
        <f t="shared" si="64"/>
        <v/>
      </c>
      <c r="N41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17" t="e">
        <f>VLOOKUP(TableOMP[[#This Row],[Label]],TableAvg[],2,FALSE)</f>
        <v>#N/A</v>
      </c>
      <c r="P4117" t="e">
        <f>VLOOKUP(TableOMP[[#This Row],[Label]],TableAvg[],3,FALSE)</f>
        <v>#N/A</v>
      </c>
      <c r="Q4117" t="e">
        <f>TableOMP[[#This Row],[Avg]]-$U$2*TableOMP[[#This Row],[StdDev]]</f>
        <v>#N/A</v>
      </c>
      <c r="R4117" t="e">
        <f>TableOMP[[#This Row],[Avg]]+$U$2*TableOMP[[#This Row],[StdDev]]</f>
        <v>#N/A</v>
      </c>
      <c r="S4117" t="e">
        <f>IF(AND(TableOMP[[#This Row],[total_time]]&gt;=TableOMP[[#This Row],[Low]], TableOMP[[#This Row],[total_time]]&lt;=TableOMP[[#This Row],[High]]),1,0)</f>
        <v>#N/A</v>
      </c>
    </row>
    <row r="4118" spans="11:19" x14ac:dyDescent="0.25">
      <c r="K4118" t="str">
        <f t="shared" si="64"/>
        <v/>
      </c>
      <c r="N41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18" t="e">
        <f>VLOOKUP(TableOMP[[#This Row],[Label]],TableAvg[],2,FALSE)</f>
        <v>#N/A</v>
      </c>
      <c r="P4118" t="e">
        <f>VLOOKUP(TableOMP[[#This Row],[Label]],TableAvg[],3,FALSE)</f>
        <v>#N/A</v>
      </c>
      <c r="Q4118" t="e">
        <f>TableOMP[[#This Row],[Avg]]-$U$2*TableOMP[[#This Row],[StdDev]]</f>
        <v>#N/A</v>
      </c>
      <c r="R4118" t="e">
        <f>TableOMP[[#This Row],[Avg]]+$U$2*TableOMP[[#This Row],[StdDev]]</f>
        <v>#N/A</v>
      </c>
      <c r="S4118" t="e">
        <f>IF(AND(TableOMP[[#This Row],[total_time]]&gt;=TableOMP[[#This Row],[Low]], TableOMP[[#This Row],[total_time]]&lt;=TableOMP[[#This Row],[High]]),1,0)</f>
        <v>#N/A</v>
      </c>
    </row>
    <row r="4119" spans="11:19" x14ac:dyDescent="0.25">
      <c r="K4119" t="str">
        <f t="shared" si="64"/>
        <v/>
      </c>
      <c r="N41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19" t="e">
        <f>VLOOKUP(TableOMP[[#This Row],[Label]],TableAvg[],2,FALSE)</f>
        <v>#N/A</v>
      </c>
      <c r="P4119" t="e">
        <f>VLOOKUP(TableOMP[[#This Row],[Label]],TableAvg[],3,FALSE)</f>
        <v>#N/A</v>
      </c>
      <c r="Q4119" t="e">
        <f>TableOMP[[#This Row],[Avg]]-$U$2*TableOMP[[#This Row],[StdDev]]</f>
        <v>#N/A</v>
      </c>
      <c r="R4119" t="e">
        <f>TableOMP[[#This Row],[Avg]]+$U$2*TableOMP[[#This Row],[StdDev]]</f>
        <v>#N/A</v>
      </c>
      <c r="S4119" t="e">
        <f>IF(AND(TableOMP[[#This Row],[total_time]]&gt;=TableOMP[[#This Row],[Low]], TableOMP[[#This Row],[total_time]]&lt;=TableOMP[[#This Row],[High]]),1,0)</f>
        <v>#N/A</v>
      </c>
    </row>
    <row r="4120" spans="11:19" x14ac:dyDescent="0.25">
      <c r="K4120" t="str">
        <f t="shared" si="64"/>
        <v/>
      </c>
      <c r="N41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20" t="e">
        <f>VLOOKUP(TableOMP[[#This Row],[Label]],TableAvg[],2,FALSE)</f>
        <v>#N/A</v>
      </c>
      <c r="P4120" t="e">
        <f>VLOOKUP(TableOMP[[#This Row],[Label]],TableAvg[],3,FALSE)</f>
        <v>#N/A</v>
      </c>
      <c r="Q4120" t="e">
        <f>TableOMP[[#This Row],[Avg]]-$U$2*TableOMP[[#This Row],[StdDev]]</f>
        <v>#N/A</v>
      </c>
      <c r="R4120" t="e">
        <f>TableOMP[[#This Row],[Avg]]+$U$2*TableOMP[[#This Row],[StdDev]]</f>
        <v>#N/A</v>
      </c>
      <c r="S4120" t="e">
        <f>IF(AND(TableOMP[[#This Row],[total_time]]&gt;=TableOMP[[#This Row],[Low]], TableOMP[[#This Row],[total_time]]&lt;=TableOMP[[#This Row],[High]]),1,0)</f>
        <v>#N/A</v>
      </c>
    </row>
    <row r="4121" spans="11:19" x14ac:dyDescent="0.25">
      <c r="K4121" t="str">
        <f t="shared" si="64"/>
        <v/>
      </c>
      <c r="N41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21" t="e">
        <f>VLOOKUP(TableOMP[[#This Row],[Label]],TableAvg[],2,FALSE)</f>
        <v>#N/A</v>
      </c>
      <c r="P4121" t="e">
        <f>VLOOKUP(TableOMP[[#This Row],[Label]],TableAvg[],3,FALSE)</f>
        <v>#N/A</v>
      </c>
      <c r="Q4121" t="e">
        <f>TableOMP[[#This Row],[Avg]]-$U$2*TableOMP[[#This Row],[StdDev]]</f>
        <v>#N/A</v>
      </c>
      <c r="R4121" t="e">
        <f>TableOMP[[#This Row],[Avg]]+$U$2*TableOMP[[#This Row],[StdDev]]</f>
        <v>#N/A</v>
      </c>
      <c r="S4121" t="e">
        <f>IF(AND(TableOMP[[#This Row],[total_time]]&gt;=TableOMP[[#This Row],[Low]], TableOMP[[#This Row],[total_time]]&lt;=TableOMP[[#This Row],[High]]),1,0)</f>
        <v>#N/A</v>
      </c>
    </row>
    <row r="4122" spans="11:19" x14ac:dyDescent="0.25">
      <c r="K4122" t="str">
        <f t="shared" si="64"/>
        <v/>
      </c>
      <c r="N41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22" t="e">
        <f>VLOOKUP(TableOMP[[#This Row],[Label]],TableAvg[],2,FALSE)</f>
        <v>#N/A</v>
      </c>
      <c r="P4122" t="e">
        <f>VLOOKUP(TableOMP[[#This Row],[Label]],TableAvg[],3,FALSE)</f>
        <v>#N/A</v>
      </c>
      <c r="Q4122" t="e">
        <f>TableOMP[[#This Row],[Avg]]-$U$2*TableOMP[[#This Row],[StdDev]]</f>
        <v>#N/A</v>
      </c>
      <c r="R4122" t="e">
        <f>TableOMP[[#This Row],[Avg]]+$U$2*TableOMP[[#This Row],[StdDev]]</f>
        <v>#N/A</v>
      </c>
      <c r="S4122" t="e">
        <f>IF(AND(TableOMP[[#This Row],[total_time]]&gt;=TableOMP[[#This Row],[Low]], TableOMP[[#This Row],[total_time]]&lt;=TableOMP[[#This Row],[High]]),1,0)</f>
        <v>#N/A</v>
      </c>
    </row>
    <row r="4123" spans="11:19" x14ac:dyDescent="0.25">
      <c r="K4123" t="str">
        <f t="shared" si="64"/>
        <v/>
      </c>
      <c r="N41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23" t="e">
        <f>VLOOKUP(TableOMP[[#This Row],[Label]],TableAvg[],2,FALSE)</f>
        <v>#N/A</v>
      </c>
      <c r="P4123" t="e">
        <f>VLOOKUP(TableOMP[[#This Row],[Label]],TableAvg[],3,FALSE)</f>
        <v>#N/A</v>
      </c>
      <c r="Q4123" t="e">
        <f>TableOMP[[#This Row],[Avg]]-$U$2*TableOMP[[#This Row],[StdDev]]</f>
        <v>#N/A</v>
      </c>
      <c r="R4123" t="e">
        <f>TableOMP[[#This Row],[Avg]]+$U$2*TableOMP[[#This Row],[StdDev]]</f>
        <v>#N/A</v>
      </c>
      <c r="S4123" t="e">
        <f>IF(AND(TableOMP[[#This Row],[total_time]]&gt;=TableOMP[[#This Row],[Low]], TableOMP[[#This Row],[total_time]]&lt;=TableOMP[[#This Row],[High]]),1,0)</f>
        <v>#N/A</v>
      </c>
    </row>
    <row r="4124" spans="11:19" x14ac:dyDescent="0.25">
      <c r="K4124" t="str">
        <f t="shared" si="64"/>
        <v/>
      </c>
      <c r="N41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24" t="e">
        <f>VLOOKUP(TableOMP[[#This Row],[Label]],TableAvg[],2,FALSE)</f>
        <v>#N/A</v>
      </c>
      <c r="P4124" t="e">
        <f>VLOOKUP(TableOMP[[#This Row],[Label]],TableAvg[],3,FALSE)</f>
        <v>#N/A</v>
      </c>
      <c r="Q4124" t="e">
        <f>TableOMP[[#This Row],[Avg]]-$U$2*TableOMP[[#This Row],[StdDev]]</f>
        <v>#N/A</v>
      </c>
      <c r="R4124" t="e">
        <f>TableOMP[[#This Row],[Avg]]+$U$2*TableOMP[[#This Row],[StdDev]]</f>
        <v>#N/A</v>
      </c>
      <c r="S4124" t="e">
        <f>IF(AND(TableOMP[[#This Row],[total_time]]&gt;=TableOMP[[#This Row],[Low]], TableOMP[[#This Row],[total_time]]&lt;=TableOMP[[#This Row],[High]]),1,0)</f>
        <v>#N/A</v>
      </c>
    </row>
    <row r="4125" spans="11:19" x14ac:dyDescent="0.25">
      <c r="K4125" t="str">
        <f t="shared" si="64"/>
        <v/>
      </c>
      <c r="N41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25" t="e">
        <f>VLOOKUP(TableOMP[[#This Row],[Label]],TableAvg[],2,FALSE)</f>
        <v>#N/A</v>
      </c>
      <c r="P4125" t="e">
        <f>VLOOKUP(TableOMP[[#This Row],[Label]],TableAvg[],3,FALSE)</f>
        <v>#N/A</v>
      </c>
      <c r="Q4125" t="e">
        <f>TableOMP[[#This Row],[Avg]]-$U$2*TableOMP[[#This Row],[StdDev]]</f>
        <v>#N/A</v>
      </c>
      <c r="R4125" t="e">
        <f>TableOMP[[#This Row],[Avg]]+$U$2*TableOMP[[#This Row],[StdDev]]</f>
        <v>#N/A</v>
      </c>
      <c r="S4125" t="e">
        <f>IF(AND(TableOMP[[#This Row],[total_time]]&gt;=TableOMP[[#This Row],[Low]], TableOMP[[#This Row],[total_time]]&lt;=TableOMP[[#This Row],[High]]),1,0)</f>
        <v>#N/A</v>
      </c>
    </row>
    <row r="4126" spans="11:19" x14ac:dyDescent="0.25">
      <c r="K4126" t="str">
        <f t="shared" si="64"/>
        <v/>
      </c>
      <c r="N41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26" t="e">
        <f>VLOOKUP(TableOMP[[#This Row],[Label]],TableAvg[],2,FALSE)</f>
        <v>#N/A</v>
      </c>
      <c r="P4126" t="e">
        <f>VLOOKUP(TableOMP[[#This Row],[Label]],TableAvg[],3,FALSE)</f>
        <v>#N/A</v>
      </c>
      <c r="Q4126" t="e">
        <f>TableOMP[[#This Row],[Avg]]-$U$2*TableOMP[[#This Row],[StdDev]]</f>
        <v>#N/A</v>
      </c>
      <c r="R4126" t="e">
        <f>TableOMP[[#This Row],[Avg]]+$U$2*TableOMP[[#This Row],[StdDev]]</f>
        <v>#N/A</v>
      </c>
      <c r="S4126" t="e">
        <f>IF(AND(TableOMP[[#This Row],[total_time]]&gt;=TableOMP[[#This Row],[Low]], TableOMP[[#This Row],[total_time]]&lt;=TableOMP[[#This Row],[High]]),1,0)</f>
        <v>#N/A</v>
      </c>
    </row>
    <row r="4127" spans="11:19" x14ac:dyDescent="0.25">
      <c r="K4127" t="str">
        <f t="shared" si="64"/>
        <v/>
      </c>
      <c r="N41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27" t="e">
        <f>VLOOKUP(TableOMP[[#This Row],[Label]],TableAvg[],2,FALSE)</f>
        <v>#N/A</v>
      </c>
      <c r="P4127" t="e">
        <f>VLOOKUP(TableOMP[[#This Row],[Label]],TableAvg[],3,FALSE)</f>
        <v>#N/A</v>
      </c>
      <c r="Q4127" t="e">
        <f>TableOMP[[#This Row],[Avg]]-$U$2*TableOMP[[#This Row],[StdDev]]</f>
        <v>#N/A</v>
      </c>
      <c r="R4127" t="e">
        <f>TableOMP[[#This Row],[Avg]]+$U$2*TableOMP[[#This Row],[StdDev]]</f>
        <v>#N/A</v>
      </c>
      <c r="S4127" t="e">
        <f>IF(AND(TableOMP[[#This Row],[total_time]]&gt;=TableOMP[[#This Row],[Low]], TableOMP[[#This Row],[total_time]]&lt;=TableOMP[[#This Row],[High]]),1,0)</f>
        <v>#N/A</v>
      </c>
    </row>
    <row r="4128" spans="11:19" x14ac:dyDescent="0.25">
      <c r="K4128" t="str">
        <f t="shared" si="64"/>
        <v/>
      </c>
      <c r="N41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28" t="e">
        <f>VLOOKUP(TableOMP[[#This Row],[Label]],TableAvg[],2,FALSE)</f>
        <v>#N/A</v>
      </c>
      <c r="P4128" t="e">
        <f>VLOOKUP(TableOMP[[#This Row],[Label]],TableAvg[],3,FALSE)</f>
        <v>#N/A</v>
      </c>
      <c r="Q4128" t="e">
        <f>TableOMP[[#This Row],[Avg]]-$U$2*TableOMP[[#This Row],[StdDev]]</f>
        <v>#N/A</v>
      </c>
      <c r="R4128" t="e">
        <f>TableOMP[[#This Row],[Avg]]+$U$2*TableOMP[[#This Row],[StdDev]]</f>
        <v>#N/A</v>
      </c>
      <c r="S4128" t="e">
        <f>IF(AND(TableOMP[[#This Row],[total_time]]&gt;=TableOMP[[#This Row],[Low]], TableOMP[[#This Row],[total_time]]&lt;=TableOMP[[#This Row],[High]]),1,0)</f>
        <v>#N/A</v>
      </c>
    </row>
    <row r="4129" spans="11:19" x14ac:dyDescent="0.25">
      <c r="K4129" t="str">
        <f t="shared" si="64"/>
        <v/>
      </c>
      <c r="N41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29" t="e">
        <f>VLOOKUP(TableOMP[[#This Row],[Label]],TableAvg[],2,FALSE)</f>
        <v>#N/A</v>
      </c>
      <c r="P4129" t="e">
        <f>VLOOKUP(TableOMP[[#This Row],[Label]],TableAvg[],3,FALSE)</f>
        <v>#N/A</v>
      </c>
      <c r="Q4129" t="e">
        <f>TableOMP[[#This Row],[Avg]]-$U$2*TableOMP[[#This Row],[StdDev]]</f>
        <v>#N/A</v>
      </c>
      <c r="R4129" t="e">
        <f>TableOMP[[#This Row],[Avg]]+$U$2*TableOMP[[#This Row],[StdDev]]</f>
        <v>#N/A</v>
      </c>
      <c r="S4129" t="e">
        <f>IF(AND(TableOMP[[#This Row],[total_time]]&gt;=TableOMP[[#This Row],[Low]], TableOMP[[#This Row],[total_time]]&lt;=TableOMP[[#This Row],[High]]),1,0)</f>
        <v>#N/A</v>
      </c>
    </row>
    <row r="4130" spans="11:19" x14ac:dyDescent="0.25">
      <c r="K4130" t="str">
        <f t="shared" si="64"/>
        <v/>
      </c>
      <c r="N41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30" t="e">
        <f>VLOOKUP(TableOMP[[#This Row],[Label]],TableAvg[],2,FALSE)</f>
        <v>#N/A</v>
      </c>
      <c r="P4130" t="e">
        <f>VLOOKUP(TableOMP[[#This Row],[Label]],TableAvg[],3,FALSE)</f>
        <v>#N/A</v>
      </c>
      <c r="Q4130" t="e">
        <f>TableOMP[[#This Row],[Avg]]-$U$2*TableOMP[[#This Row],[StdDev]]</f>
        <v>#N/A</v>
      </c>
      <c r="R4130" t="e">
        <f>TableOMP[[#This Row],[Avg]]+$U$2*TableOMP[[#This Row],[StdDev]]</f>
        <v>#N/A</v>
      </c>
      <c r="S4130" t="e">
        <f>IF(AND(TableOMP[[#This Row],[total_time]]&gt;=TableOMP[[#This Row],[Low]], TableOMP[[#This Row],[total_time]]&lt;=TableOMP[[#This Row],[High]]),1,0)</f>
        <v>#N/A</v>
      </c>
    </row>
    <row r="4131" spans="11:19" x14ac:dyDescent="0.25">
      <c r="K4131" t="str">
        <f t="shared" si="64"/>
        <v/>
      </c>
      <c r="N41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31" t="e">
        <f>VLOOKUP(TableOMP[[#This Row],[Label]],TableAvg[],2,FALSE)</f>
        <v>#N/A</v>
      </c>
      <c r="P4131" t="e">
        <f>VLOOKUP(TableOMP[[#This Row],[Label]],TableAvg[],3,FALSE)</f>
        <v>#N/A</v>
      </c>
      <c r="Q4131" t="e">
        <f>TableOMP[[#This Row],[Avg]]-$U$2*TableOMP[[#This Row],[StdDev]]</f>
        <v>#N/A</v>
      </c>
      <c r="R4131" t="e">
        <f>TableOMP[[#This Row],[Avg]]+$U$2*TableOMP[[#This Row],[StdDev]]</f>
        <v>#N/A</v>
      </c>
      <c r="S4131" t="e">
        <f>IF(AND(TableOMP[[#This Row],[total_time]]&gt;=TableOMP[[#This Row],[Low]], TableOMP[[#This Row],[total_time]]&lt;=TableOMP[[#This Row],[High]]),1,0)</f>
        <v>#N/A</v>
      </c>
    </row>
    <row r="4132" spans="11:19" x14ac:dyDescent="0.25">
      <c r="K4132" t="str">
        <f t="shared" si="64"/>
        <v/>
      </c>
      <c r="N41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32" t="e">
        <f>VLOOKUP(TableOMP[[#This Row],[Label]],TableAvg[],2,FALSE)</f>
        <v>#N/A</v>
      </c>
      <c r="P4132" t="e">
        <f>VLOOKUP(TableOMP[[#This Row],[Label]],TableAvg[],3,FALSE)</f>
        <v>#N/A</v>
      </c>
      <c r="Q4132" t="e">
        <f>TableOMP[[#This Row],[Avg]]-$U$2*TableOMP[[#This Row],[StdDev]]</f>
        <v>#N/A</v>
      </c>
      <c r="R4132" t="e">
        <f>TableOMP[[#This Row],[Avg]]+$U$2*TableOMP[[#This Row],[StdDev]]</f>
        <v>#N/A</v>
      </c>
      <c r="S4132" t="e">
        <f>IF(AND(TableOMP[[#This Row],[total_time]]&gt;=TableOMP[[#This Row],[Low]], TableOMP[[#This Row],[total_time]]&lt;=TableOMP[[#This Row],[High]]),1,0)</f>
        <v>#N/A</v>
      </c>
    </row>
    <row r="4133" spans="11:19" x14ac:dyDescent="0.25">
      <c r="K4133" t="str">
        <f t="shared" si="64"/>
        <v/>
      </c>
      <c r="N41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33" t="e">
        <f>VLOOKUP(TableOMP[[#This Row],[Label]],TableAvg[],2,FALSE)</f>
        <v>#N/A</v>
      </c>
      <c r="P4133" t="e">
        <f>VLOOKUP(TableOMP[[#This Row],[Label]],TableAvg[],3,FALSE)</f>
        <v>#N/A</v>
      </c>
      <c r="Q4133" t="e">
        <f>TableOMP[[#This Row],[Avg]]-$U$2*TableOMP[[#This Row],[StdDev]]</f>
        <v>#N/A</v>
      </c>
      <c r="R4133" t="e">
        <f>TableOMP[[#This Row],[Avg]]+$U$2*TableOMP[[#This Row],[StdDev]]</f>
        <v>#N/A</v>
      </c>
      <c r="S4133" t="e">
        <f>IF(AND(TableOMP[[#This Row],[total_time]]&gt;=TableOMP[[#This Row],[Low]], TableOMP[[#This Row],[total_time]]&lt;=TableOMP[[#This Row],[High]]),1,0)</f>
        <v>#N/A</v>
      </c>
    </row>
    <row r="4134" spans="11:19" x14ac:dyDescent="0.25">
      <c r="K4134" t="str">
        <f t="shared" si="64"/>
        <v/>
      </c>
      <c r="N41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34" t="e">
        <f>VLOOKUP(TableOMP[[#This Row],[Label]],TableAvg[],2,FALSE)</f>
        <v>#N/A</v>
      </c>
      <c r="P4134" t="e">
        <f>VLOOKUP(TableOMP[[#This Row],[Label]],TableAvg[],3,FALSE)</f>
        <v>#N/A</v>
      </c>
      <c r="Q4134" t="e">
        <f>TableOMP[[#This Row],[Avg]]-$U$2*TableOMP[[#This Row],[StdDev]]</f>
        <v>#N/A</v>
      </c>
      <c r="R4134" t="e">
        <f>TableOMP[[#This Row],[Avg]]+$U$2*TableOMP[[#This Row],[StdDev]]</f>
        <v>#N/A</v>
      </c>
      <c r="S4134" t="e">
        <f>IF(AND(TableOMP[[#This Row],[total_time]]&gt;=TableOMP[[#This Row],[Low]], TableOMP[[#This Row],[total_time]]&lt;=TableOMP[[#This Row],[High]]),1,0)</f>
        <v>#N/A</v>
      </c>
    </row>
    <row r="4135" spans="11:19" x14ac:dyDescent="0.25">
      <c r="K4135" t="str">
        <f t="shared" si="64"/>
        <v/>
      </c>
      <c r="N41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35" t="e">
        <f>VLOOKUP(TableOMP[[#This Row],[Label]],TableAvg[],2,FALSE)</f>
        <v>#N/A</v>
      </c>
      <c r="P4135" t="e">
        <f>VLOOKUP(TableOMP[[#This Row],[Label]],TableAvg[],3,FALSE)</f>
        <v>#N/A</v>
      </c>
      <c r="Q4135" t="e">
        <f>TableOMP[[#This Row],[Avg]]-$U$2*TableOMP[[#This Row],[StdDev]]</f>
        <v>#N/A</v>
      </c>
      <c r="R4135" t="e">
        <f>TableOMP[[#This Row],[Avg]]+$U$2*TableOMP[[#This Row],[StdDev]]</f>
        <v>#N/A</v>
      </c>
      <c r="S4135" t="e">
        <f>IF(AND(TableOMP[[#This Row],[total_time]]&gt;=TableOMP[[#This Row],[Low]], TableOMP[[#This Row],[total_time]]&lt;=TableOMP[[#This Row],[High]]),1,0)</f>
        <v>#N/A</v>
      </c>
    </row>
    <row r="4136" spans="11:19" x14ac:dyDescent="0.25">
      <c r="K4136" t="str">
        <f t="shared" si="64"/>
        <v/>
      </c>
      <c r="N41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36" t="e">
        <f>VLOOKUP(TableOMP[[#This Row],[Label]],TableAvg[],2,FALSE)</f>
        <v>#N/A</v>
      </c>
      <c r="P4136" t="e">
        <f>VLOOKUP(TableOMP[[#This Row],[Label]],TableAvg[],3,FALSE)</f>
        <v>#N/A</v>
      </c>
      <c r="Q4136" t="e">
        <f>TableOMP[[#This Row],[Avg]]-$U$2*TableOMP[[#This Row],[StdDev]]</f>
        <v>#N/A</v>
      </c>
      <c r="R4136" t="e">
        <f>TableOMP[[#This Row],[Avg]]+$U$2*TableOMP[[#This Row],[StdDev]]</f>
        <v>#N/A</v>
      </c>
      <c r="S4136" t="e">
        <f>IF(AND(TableOMP[[#This Row],[total_time]]&gt;=TableOMP[[#This Row],[Low]], TableOMP[[#This Row],[total_time]]&lt;=TableOMP[[#This Row],[High]]),1,0)</f>
        <v>#N/A</v>
      </c>
    </row>
    <row r="4137" spans="11:19" x14ac:dyDescent="0.25">
      <c r="K4137" t="str">
        <f t="shared" si="64"/>
        <v/>
      </c>
      <c r="N41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37" t="e">
        <f>VLOOKUP(TableOMP[[#This Row],[Label]],TableAvg[],2,FALSE)</f>
        <v>#N/A</v>
      </c>
      <c r="P4137" t="e">
        <f>VLOOKUP(TableOMP[[#This Row],[Label]],TableAvg[],3,FALSE)</f>
        <v>#N/A</v>
      </c>
      <c r="Q4137" t="e">
        <f>TableOMP[[#This Row],[Avg]]-$U$2*TableOMP[[#This Row],[StdDev]]</f>
        <v>#N/A</v>
      </c>
      <c r="R4137" t="e">
        <f>TableOMP[[#This Row],[Avg]]+$U$2*TableOMP[[#This Row],[StdDev]]</f>
        <v>#N/A</v>
      </c>
      <c r="S4137" t="e">
        <f>IF(AND(TableOMP[[#This Row],[total_time]]&gt;=TableOMP[[#This Row],[Low]], TableOMP[[#This Row],[total_time]]&lt;=TableOMP[[#This Row],[High]]),1,0)</f>
        <v>#N/A</v>
      </c>
    </row>
    <row r="4138" spans="11:19" x14ac:dyDescent="0.25">
      <c r="K4138" t="str">
        <f t="shared" si="64"/>
        <v/>
      </c>
      <c r="N41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38" t="e">
        <f>VLOOKUP(TableOMP[[#This Row],[Label]],TableAvg[],2,FALSE)</f>
        <v>#N/A</v>
      </c>
      <c r="P4138" t="e">
        <f>VLOOKUP(TableOMP[[#This Row],[Label]],TableAvg[],3,FALSE)</f>
        <v>#N/A</v>
      </c>
      <c r="Q4138" t="e">
        <f>TableOMP[[#This Row],[Avg]]-$U$2*TableOMP[[#This Row],[StdDev]]</f>
        <v>#N/A</v>
      </c>
      <c r="R4138" t="e">
        <f>TableOMP[[#This Row],[Avg]]+$U$2*TableOMP[[#This Row],[StdDev]]</f>
        <v>#N/A</v>
      </c>
      <c r="S4138" t="e">
        <f>IF(AND(TableOMP[[#This Row],[total_time]]&gt;=TableOMP[[#This Row],[Low]], TableOMP[[#This Row],[total_time]]&lt;=TableOMP[[#This Row],[High]]),1,0)</f>
        <v>#N/A</v>
      </c>
    </row>
    <row r="4139" spans="11:19" x14ac:dyDescent="0.25">
      <c r="K4139" t="str">
        <f t="shared" si="64"/>
        <v/>
      </c>
      <c r="N41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39" t="e">
        <f>VLOOKUP(TableOMP[[#This Row],[Label]],TableAvg[],2,FALSE)</f>
        <v>#N/A</v>
      </c>
      <c r="P4139" t="e">
        <f>VLOOKUP(TableOMP[[#This Row],[Label]],TableAvg[],3,FALSE)</f>
        <v>#N/A</v>
      </c>
      <c r="Q4139" t="e">
        <f>TableOMP[[#This Row],[Avg]]-$U$2*TableOMP[[#This Row],[StdDev]]</f>
        <v>#N/A</v>
      </c>
      <c r="R4139" t="e">
        <f>TableOMP[[#This Row],[Avg]]+$U$2*TableOMP[[#This Row],[StdDev]]</f>
        <v>#N/A</v>
      </c>
      <c r="S4139" t="e">
        <f>IF(AND(TableOMP[[#This Row],[total_time]]&gt;=TableOMP[[#This Row],[Low]], TableOMP[[#This Row],[total_time]]&lt;=TableOMP[[#This Row],[High]]),1,0)</f>
        <v>#N/A</v>
      </c>
    </row>
    <row r="4140" spans="11:19" x14ac:dyDescent="0.25">
      <c r="K4140" t="str">
        <f t="shared" si="64"/>
        <v/>
      </c>
      <c r="N41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40" t="e">
        <f>VLOOKUP(TableOMP[[#This Row],[Label]],TableAvg[],2,FALSE)</f>
        <v>#N/A</v>
      </c>
      <c r="P4140" t="e">
        <f>VLOOKUP(TableOMP[[#This Row],[Label]],TableAvg[],3,FALSE)</f>
        <v>#N/A</v>
      </c>
      <c r="Q4140" t="e">
        <f>TableOMP[[#This Row],[Avg]]-$U$2*TableOMP[[#This Row],[StdDev]]</f>
        <v>#N/A</v>
      </c>
      <c r="R4140" t="e">
        <f>TableOMP[[#This Row],[Avg]]+$U$2*TableOMP[[#This Row],[StdDev]]</f>
        <v>#N/A</v>
      </c>
      <c r="S4140" t="e">
        <f>IF(AND(TableOMP[[#This Row],[total_time]]&gt;=TableOMP[[#This Row],[Low]], TableOMP[[#This Row],[total_time]]&lt;=TableOMP[[#This Row],[High]]),1,0)</f>
        <v>#N/A</v>
      </c>
    </row>
    <row r="4141" spans="11:19" x14ac:dyDescent="0.25">
      <c r="K4141" t="str">
        <f t="shared" si="64"/>
        <v/>
      </c>
      <c r="N41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41" t="e">
        <f>VLOOKUP(TableOMP[[#This Row],[Label]],TableAvg[],2,FALSE)</f>
        <v>#N/A</v>
      </c>
      <c r="P4141" t="e">
        <f>VLOOKUP(TableOMP[[#This Row],[Label]],TableAvg[],3,FALSE)</f>
        <v>#N/A</v>
      </c>
      <c r="Q4141" t="e">
        <f>TableOMP[[#This Row],[Avg]]-$U$2*TableOMP[[#This Row],[StdDev]]</f>
        <v>#N/A</v>
      </c>
      <c r="R4141" t="e">
        <f>TableOMP[[#This Row],[Avg]]+$U$2*TableOMP[[#This Row],[StdDev]]</f>
        <v>#N/A</v>
      </c>
      <c r="S4141" t="e">
        <f>IF(AND(TableOMP[[#This Row],[total_time]]&gt;=TableOMP[[#This Row],[Low]], TableOMP[[#This Row],[total_time]]&lt;=TableOMP[[#This Row],[High]]),1,0)</f>
        <v>#N/A</v>
      </c>
    </row>
    <row r="4142" spans="11:19" x14ac:dyDescent="0.25">
      <c r="K4142" t="str">
        <f t="shared" si="64"/>
        <v/>
      </c>
      <c r="N41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42" t="e">
        <f>VLOOKUP(TableOMP[[#This Row],[Label]],TableAvg[],2,FALSE)</f>
        <v>#N/A</v>
      </c>
      <c r="P4142" t="e">
        <f>VLOOKUP(TableOMP[[#This Row],[Label]],TableAvg[],3,FALSE)</f>
        <v>#N/A</v>
      </c>
      <c r="Q4142" t="e">
        <f>TableOMP[[#This Row],[Avg]]-$U$2*TableOMP[[#This Row],[StdDev]]</f>
        <v>#N/A</v>
      </c>
      <c r="R4142" t="e">
        <f>TableOMP[[#This Row],[Avg]]+$U$2*TableOMP[[#This Row],[StdDev]]</f>
        <v>#N/A</v>
      </c>
      <c r="S4142" t="e">
        <f>IF(AND(TableOMP[[#This Row],[total_time]]&gt;=TableOMP[[#This Row],[Low]], TableOMP[[#This Row],[total_time]]&lt;=TableOMP[[#This Row],[High]]),1,0)</f>
        <v>#N/A</v>
      </c>
    </row>
    <row r="4143" spans="11:19" x14ac:dyDescent="0.25">
      <c r="K4143" t="str">
        <f t="shared" si="64"/>
        <v/>
      </c>
      <c r="N41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43" t="e">
        <f>VLOOKUP(TableOMP[[#This Row],[Label]],TableAvg[],2,FALSE)</f>
        <v>#N/A</v>
      </c>
      <c r="P4143" t="e">
        <f>VLOOKUP(TableOMP[[#This Row],[Label]],TableAvg[],3,FALSE)</f>
        <v>#N/A</v>
      </c>
      <c r="Q4143" t="e">
        <f>TableOMP[[#This Row],[Avg]]-$U$2*TableOMP[[#This Row],[StdDev]]</f>
        <v>#N/A</v>
      </c>
      <c r="R4143" t="e">
        <f>TableOMP[[#This Row],[Avg]]+$U$2*TableOMP[[#This Row],[StdDev]]</f>
        <v>#N/A</v>
      </c>
      <c r="S4143" t="e">
        <f>IF(AND(TableOMP[[#This Row],[total_time]]&gt;=TableOMP[[#This Row],[Low]], TableOMP[[#This Row],[total_time]]&lt;=TableOMP[[#This Row],[High]]),1,0)</f>
        <v>#N/A</v>
      </c>
    </row>
    <row r="4144" spans="11:19" x14ac:dyDescent="0.25">
      <c r="K4144" t="str">
        <f t="shared" si="64"/>
        <v/>
      </c>
      <c r="N41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44" t="e">
        <f>VLOOKUP(TableOMP[[#This Row],[Label]],TableAvg[],2,FALSE)</f>
        <v>#N/A</v>
      </c>
      <c r="P4144" t="e">
        <f>VLOOKUP(TableOMP[[#This Row],[Label]],TableAvg[],3,FALSE)</f>
        <v>#N/A</v>
      </c>
      <c r="Q4144" t="e">
        <f>TableOMP[[#This Row],[Avg]]-$U$2*TableOMP[[#This Row],[StdDev]]</f>
        <v>#N/A</v>
      </c>
      <c r="R4144" t="e">
        <f>TableOMP[[#This Row],[Avg]]+$U$2*TableOMP[[#This Row],[StdDev]]</f>
        <v>#N/A</v>
      </c>
      <c r="S4144" t="e">
        <f>IF(AND(TableOMP[[#This Row],[total_time]]&gt;=TableOMP[[#This Row],[Low]], TableOMP[[#This Row],[total_time]]&lt;=TableOMP[[#This Row],[High]]),1,0)</f>
        <v>#N/A</v>
      </c>
    </row>
    <row r="4145" spans="11:19" x14ac:dyDescent="0.25">
      <c r="K4145" t="str">
        <f t="shared" si="64"/>
        <v/>
      </c>
      <c r="N41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45" t="e">
        <f>VLOOKUP(TableOMP[[#This Row],[Label]],TableAvg[],2,FALSE)</f>
        <v>#N/A</v>
      </c>
      <c r="P4145" t="e">
        <f>VLOOKUP(TableOMP[[#This Row],[Label]],TableAvg[],3,FALSE)</f>
        <v>#N/A</v>
      </c>
      <c r="Q4145" t="e">
        <f>TableOMP[[#This Row],[Avg]]-$U$2*TableOMP[[#This Row],[StdDev]]</f>
        <v>#N/A</v>
      </c>
      <c r="R4145" t="e">
        <f>TableOMP[[#This Row],[Avg]]+$U$2*TableOMP[[#This Row],[StdDev]]</f>
        <v>#N/A</v>
      </c>
      <c r="S4145" t="e">
        <f>IF(AND(TableOMP[[#This Row],[total_time]]&gt;=TableOMP[[#This Row],[Low]], TableOMP[[#This Row],[total_time]]&lt;=TableOMP[[#This Row],[High]]),1,0)</f>
        <v>#N/A</v>
      </c>
    </row>
    <row r="4146" spans="11:19" x14ac:dyDescent="0.25">
      <c r="K4146" t="str">
        <f t="shared" si="64"/>
        <v/>
      </c>
      <c r="N41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46" t="e">
        <f>VLOOKUP(TableOMP[[#This Row],[Label]],TableAvg[],2,FALSE)</f>
        <v>#N/A</v>
      </c>
      <c r="P4146" t="e">
        <f>VLOOKUP(TableOMP[[#This Row],[Label]],TableAvg[],3,FALSE)</f>
        <v>#N/A</v>
      </c>
      <c r="Q4146" t="e">
        <f>TableOMP[[#This Row],[Avg]]-$U$2*TableOMP[[#This Row],[StdDev]]</f>
        <v>#N/A</v>
      </c>
      <c r="R4146" t="e">
        <f>TableOMP[[#This Row],[Avg]]+$U$2*TableOMP[[#This Row],[StdDev]]</f>
        <v>#N/A</v>
      </c>
      <c r="S4146" t="e">
        <f>IF(AND(TableOMP[[#This Row],[total_time]]&gt;=TableOMP[[#This Row],[Low]], TableOMP[[#This Row],[total_time]]&lt;=TableOMP[[#This Row],[High]]),1,0)</f>
        <v>#N/A</v>
      </c>
    </row>
    <row r="4147" spans="11:19" x14ac:dyDescent="0.25">
      <c r="K4147" t="str">
        <f t="shared" si="64"/>
        <v/>
      </c>
      <c r="N41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47" t="e">
        <f>VLOOKUP(TableOMP[[#This Row],[Label]],TableAvg[],2,FALSE)</f>
        <v>#N/A</v>
      </c>
      <c r="P4147" t="e">
        <f>VLOOKUP(TableOMP[[#This Row],[Label]],TableAvg[],3,FALSE)</f>
        <v>#N/A</v>
      </c>
      <c r="Q4147" t="e">
        <f>TableOMP[[#This Row],[Avg]]-$U$2*TableOMP[[#This Row],[StdDev]]</f>
        <v>#N/A</v>
      </c>
      <c r="R4147" t="e">
        <f>TableOMP[[#This Row],[Avg]]+$U$2*TableOMP[[#This Row],[StdDev]]</f>
        <v>#N/A</v>
      </c>
      <c r="S4147" t="e">
        <f>IF(AND(TableOMP[[#This Row],[total_time]]&gt;=TableOMP[[#This Row],[Low]], TableOMP[[#This Row],[total_time]]&lt;=TableOMP[[#This Row],[High]]),1,0)</f>
        <v>#N/A</v>
      </c>
    </row>
    <row r="4148" spans="11:19" x14ac:dyDescent="0.25">
      <c r="K4148" t="str">
        <f t="shared" si="64"/>
        <v/>
      </c>
      <c r="N41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48" t="e">
        <f>VLOOKUP(TableOMP[[#This Row],[Label]],TableAvg[],2,FALSE)</f>
        <v>#N/A</v>
      </c>
      <c r="P4148" t="e">
        <f>VLOOKUP(TableOMP[[#This Row],[Label]],TableAvg[],3,FALSE)</f>
        <v>#N/A</v>
      </c>
      <c r="Q4148" t="e">
        <f>TableOMP[[#This Row],[Avg]]-$U$2*TableOMP[[#This Row],[StdDev]]</f>
        <v>#N/A</v>
      </c>
      <c r="R4148" t="e">
        <f>TableOMP[[#This Row],[Avg]]+$U$2*TableOMP[[#This Row],[StdDev]]</f>
        <v>#N/A</v>
      </c>
      <c r="S4148" t="e">
        <f>IF(AND(TableOMP[[#This Row],[total_time]]&gt;=TableOMP[[#This Row],[Low]], TableOMP[[#This Row],[total_time]]&lt;=TableOMP[[#This Row],[High]]),1,0)</f>
        <v>#N/A</v>
      </c>
    </row>
    <row r="4149" spans="11:19" x14ac:dyDescent="0.25">
      <c r="K4149" t="str">
        <f t="shared" si="64"/>
        <v/>
      </c>
      <c r="N41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49" t="e">
        <f>VLOOKUP(TableOMP[[#This Row],[Label]],TableAvg[],2,FALSE)</f>
        <v>#N/A</v>
      </c>
      <c r="P4149" t="e">
        <f>VLOOKUP(TableOMP[[#This Row],[Label]],TableAvg[],3,FALSE)</f>
        <v>#N/A</v>
      </c>
      <c r="Q4149" t="e">
        <f>TableOMP[[#This Row],[Avg]]-$U$2*TableOMP[[#This Row],[StdDev]]</f>
        <v>#N/A</v>
      </c>
      <c r="R4149" t="e">
        <f>TableOMP[[#This Row],[Avg]]+$U$2*TableOMP[[#This Row],[StdDev]]</f>
        <v>#N/A</v>
      </c>
      <c r="S4149" t="e">
        <f>IF(AND(TableOMP[[#This Row],[total_time]]&gt;=TableOMP[[#This Row],[Low]], TableOMP[[#This Row],[total_time]]&lt;=TableOMP[[#This Row],[High]]),1,0)</f>
        <v>#N/A</v>
      </c>
    </row>
    <row r="4150" spans="11:19" x14ac:dyDescent="0.25">
      <c r="K4150" t="str">
        <f t="shared" si="64"/>
        <v/>
      </c>
      <c r="N41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50" t="e">
        <f>VLOOKUP(TableOMP[[#This Row],[Label]],TableAvg[],2,FALSE)</f>
        <v>#N/A</v>
      </c>
      <c r="P4150" t="e">
        <f>VLOOKUP(TableOMP[[#This Row],[Label]],TableAvg[],3,FALSE)</f>
        <v>#N/A</v>
      </c>
      <c r="Q4150" t="e">
        <f>TableOMP[[#This Row],[Avg]]-$U$2*TableOMP[[#This Row],[StdDev]]</f>
        <v>#N/A</v>
      </c>
      <c r="R4150" t="e">
        <f>TableOMP[[#This Row],[Avg]]+$U$2*TableOMP[[#This Row],[StdDev]]</f>
        <v>#N/A</v>
      </c>
      <c r="S4150" t="e">
        <f>IF(AND(TableOMP[[#This Row],[total_time]]&gt;=TableOMP[[#This Row],[Low]], TableOMP[[#This Row],[total_time]]&lt;=TableOMP[[#This Row],[High]]),1,0)</f>
        <v>#N/A</v>
      </c>
    </row>
    <row r="4151" spans="11:19" x14ac:dyDescent="0.25">
      <c r="K4151" t="str">
        <f t="shared" si="64"/>
        <v/>
      </c>
      <c r="N41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51" t="e">
        <f>VLOOKUP(TableOMP[[#This Row],[Label]],TableAvg[],2,FALSE)</f>
        <v>#N/A</v>
      </c>
      <c r="P4151" t="e">
        <f>VLOOKUP(TableOMP[[#This Row],[Label]],TableAvg[],3,FALSE)</f>
        <v>#N/A</v>
      </c>
      <c r="Q4151" t="e">
        <f>TableOMP[[#This Row],[Avg]]-$U$2*TableOMP[[#This Row],[StdDev]]</f>
        <v>#N/A</v>
      </c>
      <c r="R4151" t="e">
        <f>TableOMP[[#This Row],[Avg]]+$U$2*TableOMP[[#This Row],[StdDev]]</f>
        <v>#N/A</v>
      </c>
      <c r="S4151" t="e">
        <f>IF(AND(TableOMP[[#This Row],[total_time]]&gt;=TableOMP[[#This Row],[Low]], TableOMP[[#This Row],[total_time]]&lt;=TableOMP[[#This Row],[High]]),1,0)</f>
        <v>#N/A</v>
      </c>
    </row>
    <row r="4152" spans="11:19" x14ac:dyDescent="0.25">
      <c r="K4152" t="str">
        <f t="shared" si="64"/>
        <v/>
      </c>
      <c r="N41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52" t="e">
        <f>VLOOKUP(TableOMP[[#This Row],[Label]],TableAvg[],2,FALSE)</f>
        <v>#N/A</v>
      </c>
      <c r="P4152" t="e">
        <f>VLOOKUP(TableOMP[[#This Row],[Label]],TableAvg[],3,FALSE)</f>
        <v>#N/A</v>
      </c>
      <c r="Q4152" t="e">
        <f>TableOMP[[#This Row],[Avg]]-$U$2*TableOMP[[#This Row],[StdDev]]</f>
        <v>#N/A</v>
      </c>
      <c r="R4152" t="e">
        <f>TableOMP[[#This Row],[Avg]]+$U$2*TableOMP[[#This Row],[StdDev]]</f>
        <v>#N/A</v>
      </c>
      <c r="S4152" t="e">
        <f>IF(AND(TableOMP[[#This Row],[total_time]]&gt;=TableOMP[[#This Row],[Low]], TableOMP[[#This Row],[total_time]]&lt;=TableOMP[[#This Row],[High]]),1,0)</f>
        <v>#N/A</v>
      </c>
    </row>
    <row r="4153" spans="11:19" x14ac:dyDescent="0.25">
      <c r="K4153" t="str">
        <f t="shared" si="64"/>
        <v/>
      </c>
      <c r="N41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53" t="e">
        <f>VLOOKUP(TableOMP[[#This Row],[Label]],TableAvg[],2,FALSE)</f>
        <v>#N/A</v>
      </c>
      <c r="P4153" t="e">
        <f>VLOOKUP(TableOMP[[#This Row],[Label]],TableAvg[],3,FALSE)</f>
        <v>#N/A</v>
      </c>
      <c r="Q4153" t="e">
        <f>TableOMP[[#This Row],[Avg]]-$U$2*TableOMP[[#This Row],[StdDev]]</f>
        <v>#N/A</v>
      </c>
      <c r="R4153" t="e">
        <f>TableOMP[[#This Row],[Avg]]+$U$2*TableOMP[[#This Row],[StdDev]]</f>
        <v>#N/A</v>
      </c>
      <c r="S4153" t="e">
        <f>IF(AND(TableOMP[[#This Row],[total_time]]&gt;=TableOMP[[#This Row],[Low]], TableOMP[[#This Row],[total_time]]&lt;=TableOMP[[#This Row],[High]]),1,0)</f>
        <v>#N/A</v>
      </c>
    </row>
    <row r="4154" spans="11:19" x14ac:dyDescent="0.25">
      <c r="K4154" t="str">
        <f t="shared" si="64"/>
        <v/>
      </c>
      <c r="N41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54" t="e">
        <f>VLOOKUP(TableOMP[[#This Row],[Label]],TableAvg[],2,FALSE)</f>
        <v>#N/A</v>
      </c>
      <c r="P4154" t="e">
        <f>VLOOKUP(TableOMP[[#This Row],[Label]],TableAvg[],3,FALSE)</f>
        <v>#N/A</v>
      </c>
      <c r="Q4154" t="e">
        <f>TableOMP[[#This Row],[Avg]]-$U$2*TableOMP[[#This Row],[StdDev]]</f>
        <v>#N/A</v>
      </c>
      <c r="R4154" t="e">
        <f>TableOMP[[#This Row],[Avg]]+$U$2*TableOMP[[#This Row],[StdDev]]</f>
        <v>#N/A</v>
      </c>
      <c r="S4154" t="e">
        <f>IF(AND(TableOMP[[#This Row],[total_time]]&gt;=TableOMP[[#This Row],[Low]], TableOMP[[#This Row],[total_time]]&lt;=TableOMP[[#This Row],[High]]),1,0)</f>
        <v>#N/A</v>
      </c>
    </row>
    <row r="4155" spans="11:19" x14ac:dyDescent="0.25">
      <c r="K4155" t="str">
        <f t="shared" si="64"/>
        <v/>
      </c>
      <c r="N41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55" t="e">
        <f>VLOOKUP(TableOMP[[#This Row],[Label]],TableAvg[],2,FALSE)</f>
        <v>#N/A</v>
      </c>
      <c r="P4155" t="e">
        <f>VLOOKUP(TableOMP[[#This Row],[Label]],TableAvg[],3,FALSE)</f>
        <v>#N/A</v>
      </c>
      <c r="Q4155" t="e">
        <f>TableOMP[[#This Row],[Avg]]-$U$2*TableOMP[[#This Row],[StdDev]]</f>
        <v>#N/A</v>
      </c>
      <c r="R4155" t="e">
        <f>TableOMP[[#This Row],[Avg]]+$U$2*TableOMP[[#This Row],[StdDev]]</f>
        <v>#N/A</v>
      </c>
      <c r="S4155" t="e">
        <f>IF(AND(TableOMP[[#This Row],[total_time]]&gt;=TableOMP[[#This Row],[Low]], TableOMP[[#This Row],[total_time]]&lt;=TableOMP[[#This Row],[High]]),1,0)</f>
        <v>#N/A</v>
      </c>
    </row>
    <row r="4156" spans="11:19" x14ac:dyDescent="0.25">
      <c r="K4156" t="str">
        <f t="shared" si="64"/>
        <v/>
      </c>
      <c r="N41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56" t="e">
        <f>VLOOKUP(TableOMP[[#This Row],[Label]],TableAvg[],2,FALSE)</f>
        <v>#N/A</v>
      </c>
      <c r="P4156" t="e">
        <f>VLOOKUP(TableOMP[[#This Row],[Label]],TableAvg[],3,FALSE)</f>
        <v>#N/A</v>
      </c>
      <c r="Q4156" t="e">
        <f>TableOMP[[#This Row],[Avg]]-$U$2*TableOMP[[#This Row],[StdDev]]</f>
        <v>#N/A</v>
      </c>
      <c r="R4156" t="e">
        <f>TableOMP[[#This Row],[Avg]]+$U$2*TableOMP[[#This Row],[StdDev]]</f>
        <v>#N/A</v>
      </c>
      <c r="S4156" t="e">
        <f>IF(AND(TableOMP[[#This Row],[total_time]]&gt;=TableOMP[[#This Row],[Low]], TableOMP[[#This Row],[total_time]]&lt;=TableOMP[[#This Row],[High]]),1,0)</f>
        <v>#N/A</v>
      </c>
    </row>
    <row r="4157" spans="11:19" x14ac:dyDescent="0.25">
      <c r="K4157" t="str">
        <f t="shared" si="64"/>
        <v/>
      </c>
      <c r="N41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57" t="e">
        <f>VLOOKUP(TableOMP[[#This Row],[Label]],TableAvg[],2,FALSE)</f>
        <v>#N/A</v>
      </c>
      <c r="P4157" t="e">
        <f>VLOOKUP(TableOMP[[#This Row],[Label]],TableAvg[],3,FALSE)</f>
        <v>#N/A</v>
      </c>
      <c r="Q4157" t="e">
        <f>TableOMP[[#This Row],[Avg]]-$U$2*TableOMP[[#This Row],[StdDev]]</f>
        <v>#N/A</v>
      </c>
      <c r="R4157" t="e">
        <f>TableOMP[[#This Row],[Avg]]+$U$2*TableOMP[[#This Row],[StdDev]]</f>
        <v>#N/A</v>
      </c>
      <c r="S4157" t="e">
        <f>IF(AND(TableOMP[[#This Row],[total_time]]&gt;=TableOMP[[#This Row],[Low]], TableOMP[[#This Row],[total_time]]&lt;=TableOMP[[#This Row],[High]]),1,0)</f>
        <v>#N/A</v>
      </c>
    </row>
    <row r="4158" spans="11:19" x14ac:dyDescent="0.25">
      <c r="K4158" t="str">
        <f t="shared" si="64"/>
        <v/>
      </c>
      <c r="N41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58" t="e">
        <f>VLOOKUP(TableOMP[[#This Row],[Label]],TableAvg[],2,FALSE)</f>
        <v>#N/A</v>
      </c>
      <c r="P4158" t="e">
        <f>VLOOKUP(TableOMP[[#This Row],[Label]],TableAvg[],3,FALSE)</f>
        <v>#N/A</v>
      </c>
      <c r="Q4158" t="e">
        <f>TableOMP[[#This Row],[Avg]]-$U$2*TableOMP[[#This Row],[StdDev]]</f>
        <v>#N/A</v>
      </c>
      <c r="R4158" t="e">
        <f>TableOMP[[#This Row],[Avg]]+$U$2*TableOMP[[#This Row],[StdDev]]</f>
        <v>#N/A</v>
      </c>
      <c r="S4158" t="e">
        <f>IF(AND(TableOMP[[#This Row],[total_time]]&gt;=TableOMP[[#This Row],[Low]], TableOMP[[#This Row],[total_time]]&lt;=TableOMP[[#This Row],[High]]),1,0)</f>
        <v>#N/A</v>
      </c>
    </row>
    <row r="4159" spans="11:19" x14ac:dyDescent="0.25">
      <c r="K4159" t="str">
        <f t="shared" si="64"/>
        <v/>
      </c>
      <c r="N41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59" t="e">
        <f>VLOOKUP(TableOMP[[#This Row],[Label]],TableAvg[],2,FALSE)</f>
        <v>#N/A</v>
      </c>
      <c r="P4159" t="e">
        <f>VLOOKUP(TableOMP[[#This Row],[Label]],TableAvg[],3,FALSE)</f>
        <v>#N/A</v>
      </c>
      <c r="Q4159" t="e">
        <f>TableOMP[[#This Row],[Avg]]-$U$2*TableOMP[[#This Row],[StdDev]]</f>
        <v>#N/A</v>
      </c>
      <c r="R4159" t="e">
        <f>TableOMP[[#This Row],[Avg]]+$U$2*TableOMP[[#This Row],[StdDev]]</f>
        <v>#N/A</v>
      </c>
      <c r="S4159" t="e">
        <f>IF(AND(TableOMP[[#This Row],[total_time]]&gt;=TableOMP[[#This Row],[Low]], TableOMP[[#This Row],[total_time]]&lt;=TableOMP[[#This Row],[High]]),1,0)</f>
        <v>#N/A</v>
      </c>
    </row>
    <row r="4160" spans="11:19" x14ac:dyDescent="0.25">
      <c r="K4160" t="str">
        <f t="shared" si="64"/>
        <v/>
      </c>
      <c r="N41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60" t="e">
        <f>VLOOKUP(TableOMP[[#This Row],[Label]],TableAvg[],2,FALSE)</f>
        <v>#N/A</v>
      </c>
      <c r="P4160" t="e">
        <f>VLOOKUP(TableOMP[[#This Row],[Label]],TableAvg[],3,FALSE)</f>
        <v>#N/A</v>
      </c>
      <c r="Q4160" t="e">
        <f>TableOMP[[#This Row],[Avg]]-$U$2*TableOMP[[#This Row],[StdDev]]</f>
        <v>#N/A</v>
      </c>
      <c r="R4160" t="e">
        <f>TableOMP[[#This Row],[Avg]]+$U$2*TableOMP[[#This Row],[StdDev]]</f>
        <v>#N/A</v>
      </c>
      <c r="S4160" t="e">
        <f>IF(AND(TableOMP[[#This Row],[total_time]]&gt;=TableOMP[[#This Row],[Low]], TableOMP[[#This Row],[total_time]]&lt;=TableOMP[[#This Row],[High]]),1,0)</f>
        <v>#N/A</v>
      </c>
    </row>
    <row r="4161" spans="11:19" x14ac:dyDescent="0.25">
      <c r="K4161" t="str">
        <f t="shared" si="64"/>
        <v/>
      </c>
      <c r="N41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61" t="e">
        <f>VLOOKUP(TableOMP[[#This Row],[Label]],TableAvg[],2,FALSE)</f>
        <v>#N/A</v>
      </c>
      <c r="P4161" t="e">
        <f>VLOOKUP(TableOMP[[#This Row],[Label]],TableAvg[],3,FALSE)</f>
        <v>#N/A</v>
      </c>
      <c r="Q4161" t="e">
        <f>TableOMP[[#This Row],[Avg]]-$U$2*TableOMP[[#This Row],[StdDev]]</f>
        <v>#N/A</v>
      </c>
      <c r="R4161" t="e">
        <f>TableOMP[[#This Row],[Avg]]+$U$2*TableOMP[[#This Row],[StdDev]]</f>
        <v>#N/A</v>
      </c>
      <c r="S4161" t="e">
        <f>IF(AND(TableOMP[[#This Row],[total_time]]&gt;=TableOMP[[#This Row],[Low]], TableOMP[[#This Row],[total_time]]&lt;=TableOMP[[#This Row],[High]]),1,0)</f>
        <v>#N/A</v>
      </c>
    </row>
    <row r="4162" spans="11:19" x14ac:dyDescent="0.25">
      <c r="K4162" t="str">
        <f t="shared" si="64"/>
        <v/>
      </c>
      <c r="N41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62" t="e">
        <f>VLOOKUP(TableOMP[[#This Row],[Label]],TableAvg[],2,FALSE)</f>
        <v>#N/A</v>
      </c>
      <c r="P4162" t="e">
        <f>VLOOKUP(TableOMP[[#This Row],[Label]],TableAvg[],3,FALSE)</f>
        <v>#N/A</v>
      </c>
      <c r="Q4162" t="e">
        <f>TableOMP[[#This Row],[Avg]]-$U$2*TableOMP[[#This Row],[StdDev]]</f>
        <v>#N/A</v>
      </c>
      <c r="R4162" t="e">
        <f>TableOMP[[#This Row],[Avg]]+$U$2*TableOMP[[#This Row],[StdDev]]</f>
        <v>#N/A</v>
      </c>
      <c r="S4162" t="e">
        <f>IF(AND(TableOMP[[#This Row],[total_time]]&gt;=TableOMP[[#This Row],[Low]], TableOMP[[#This Row],[total_time]]&lt;=TableOMP[[#This Row],[High]]),1,0)</f>
        <v>#N/A</v>
      </c>
    </row>
    <row r="4163" spans="11:19" x14ac:dyDescent="0.25">
      <c r="K4163" t="str">
        <f t="shared" ref="K4163:K4226" si="65">MID(M4163,22,1)</f>
        <v/>
      </c>
      <c r="N41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63" t="e">
        <f>VLOOKUP(TableOMP[[#This Row],[Label]],TableAvg[],2,FALSE)</f>
        <v>#N/A</v>
      </c>
      <c r="P4163" t="e">
        <f>VLOOKUP(TableOMP[[#This Row],[Label]],TableAvg[],3,FALSE)</f>
        <v>#N/A</v>
      </c>
      <c r="Q4163" t="e">
        <f>TableOMP[[#This Row],[Avg]]-$U$2*TableOMP[[#This Row],[StdDev]]</f>
        <v>#N/A</v>
      </c>
      <c r="R4163" t="e">
        <f>TableOMP[[#This Row],[Avg]]+$U$2*TableOMP[[#This Row],[StdDev]]</f>
        <v>#N/A</v>
      </c>
      <c r="S4163" t="e">
        <f>IF(AND(TableOMP[[#This Row],[total_time]]&gt;=TableOMP[[#This Row],[Low]], TableOMP[[#This Row],[total_time]]&lt;=TableOMP[[#This Row],[High]]),1,0)</f>
        <v>#N/A</v>
      </c>
    </row>
    <row r="4164" spans="11:19" x14ac:dyDescent="0.25">
      <c r="K4164" t="str">
        <f t="shared" si="65"/>
        <v/>
      </c>
      <c r="N41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64" t="e">
        <f>VLOOKUP(TableOMP[[#This Row],[Label]],TableAvg[],2,FALSE)</f>
        <v>#N/A</v>
      </c>
      <c r="P4164" t="e">
        <f>VLOOKUP(TableOMP[[#This Row],[Label]],TableAvg[],3,FALSE)</f>
        <v>#N/A</v>
      </c>
      <c r="Q4164" t="e">
        <f>TableOMP[[#This Row],[Avg]]-$U$2*TableOMP[[#This Row],[StdDev]]</f>
        <v>#N/A</v>
      </c>
      <c r="R4164" t="e">
        <f>TableOMP[[#This Row],[Avg]]+$U$2*TableOMP[[#This Row],[StdDev]]</f>
        <v>#N/A</v>
      </c>
      <c r="S4164" t="e">
        <f>IF(AND(TableOMP[[#This Row],[total_time]]&gt;=TableOMP[[#This Row],[Low]], TableOMP[[#This Row],[total_time]]&lt;=TableOMP[[#This Row],[High]]),1,0)</f>
        <v>#N/A</v>
      </c>
    </row>
    <row r="4165" spans="11:19" x14ac:dyDescent="0.25">
      <c r="K4165" t="str">
        <f t="shared" si="65"/>
        <v/>
      </c>
      <c r="N41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65" t="e">
        <f>VLOOKUP(TableOMP[[#This Row],[Label]],TableAvg[],2,FALSE)</f>
        <v>#N/A</v>
      </c>
      <c r="P4165" t="e">
        <f>VLOOKUP(TableOMP[[#This Row],[Label]],TableAvg[],3,FALSE)</f>
        <v>#N/A</v>
      </c>
      <c r="Q4165" t="e">
        <f>TableOMP[[#This Row],[Avg]]-$U$2*TableOMP[[#This Row],[StdDev]]</f>
        <v>#N/A</v>
      </c>
      <c r="R4165" t="e">
        <f>TableOMP[[#This Row],[Avg]]+$U$2*TableOMP[[#This Row],[StdDev]]</f>
        <v>#N/A</v>
      </c>
      <c r="S4165" t="e">
        <f>IF(AND(TableOMP[[#This Row],[total_time]]&gt;=TableOMP[[#This Row],[Low]], TableOMP[[#This Row],[total_time]]&lt;=TableOMP[[#This Row],[High]]),1,0)</f>
        <v>#N/A</v>
      </c>
    </row>
    <row r="4166" spans="11:19" x14ac:dyDescent="0.25">
      <c r="K4166" t="str">
        <f t="shared" si="65"/>
        <v/>
      </c>
      <c r="N41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66" t="e">
        <f>VLOOKUP(TableOMP[[#This Row],[Label]],TableAvg[],2,FALSE)</f>
        <v>#N/A</v>
      </c>
      <c r="P4166" t="e">
        <f>VLOOKUP(TableOMP[[#This Row],[Label]],TableAvg[],3,FALSE)</f>
        <v>#N/A</v>
      </c>
      <c r="Q4166" t="e">
        <f>TableOMP[[#This Row],[Avg]]-$U$2*TableOMP[[#This Row],[StdDev]]</f>
        <v>#N/A</v>
      </c>
      <c r="R4166" t="e">
        <f>TableOMP[[#This Row],[Avg]]+$U$2*TableOMP[[#This Row],[StdDev]]</f>
        <v>#N/A</v>
      </c>
      <c r="S4166" t="e">
        <f>IF(AND(TableOMP[[#This Row],[total_time]]&gt;=TableOMP[[#This Row],[Low]], TableOMP[[#This Row],[total_time]]&lt;=TableOMP[[#This Row],[High]]),1,0)</f>
        <v>#N/A</v>
      </c>
    </row>
    <row r="4167" spans="11:19" x14ac:dyDescent="0.25">
      <c r="K4167" t="str">
        <f t="shared" si="65"/>
        <v/>
      </c>
      <c r="N41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67" t="e">
        <f>VLOOKUP(TableOMP[[#This Row],[Label]],TableAvg[],2,FALSE)</f>
        <v>#N/A</v>
      </c>
      <c r="P4167" t="e">
        <f>VLOOKUP(TableOMP[[#This Row],[Label]],TableAvg[],3,FALSE)</f>
        <v>#N/A</v>
      </c>
      <c r="Q4167" t="e">
        <f>TableOMP[[#This Row],[Avg]]-$U$2*TableOMP[[#This Row],[StdDev]]</f>
        <v>#N/A</v>
      </c>
      <c r="R4167" t="e">
        <f>TableOMP[[#This Row],[Avg]]+$U$2*TableOMP[[#This Row],[StdDev]]</f>
        <v>#N/A</v>
      </c>
      <c r="S4167" t="e">
        <f>IF(AND(TableOMP[[#This Row],[total_time]]&gt;=TableOMP[[#This Row],[Low]], TableOMP[[#This Row],[total_time]]&lt;=TableOMP[[#This Row],[High]]),1,0)</f>
        <v>#N/A</v>
      </c>
    </row>
    <row r="4168" spans="11:19" x14ac:dyDescent="0.25">
      <c r="K4168" t="str">
        <f t="shared" si="65"/>
        <v/>
      </c>
      <c r="N41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68" t="e">
        <f>VLOOKUP(TableOMP[[#This Row],[Label]],TableAvg[],2,FALSE)</f>
        <v>#N/A</v>
      </c>
      <c r="P4168" t="e">
        <f>VLOOKUP(TableOMP[[#This Row],[Label]],TableAvg[],3,FALSE)</f>
        <v>#N/A</v>
      </c>
      <c r="Q4168" t="e">
        <f>TableOMP[[#This Row],[Avg]]-$U$2*TableOMP[[#This Row],[StdDev]]</f>
        <v>#N/A</v>
      </c>
      <c r="R4168" t="e">
        <f>TableOMP[[#This Row],[Avg]]+$U$2*TableOMP[[#This Row],[StdDev]]</f>
        <v>#N/A</v>
      </c>
      <c r="S4168" t="e">
        <f>IF(AND(TableOMP[[#This Row],[total_time]]&gt;=TableOMP[[#This Row],[Low]], TableOMP[[#This Row],[total_time]]&lt;=TableOMP[[#This Row],[High]]),1,0)</f>
        <v>#N/A</v>
      </c>
    </row>
    <row r="4169" spans="11:19" x14ac:dyDescent="0.25">
      <c r="K4169" t="str">
        <f t="shared" si="65"/>
        <v/>
      </c>
      <c r="N41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69" t="e">
        <f>VLOOKUP(TableOMP[[#This Row],[Label]],TableAvg[],2,FALSE)</f>
        <v>#N/A</v>
      </c>
      <c r="P4169" t="e">
        <f>VLOOKUP(TableOMP[[#This Row],[Label]],TableAvg[],3,FALSE)</f>
        <v>#N/A</v>
      </c>
      <c r="Q4169" t="e">
        <f>TableOMP[[#This Row],[Avg]]-$U$2*TableOMP[[#This Row],[StdDev]]</f>
        <v>#N/A</v>
      </c>
      <c r="R4169" t="e">
        <f>TableOMP[[#This Row],[Avg]]+$U$2*TableOMP[[#This Row],[StdDev]]</f>
        <v>#N/A</v>
      </c>
      <c r="S4169" t="e">
        <f>IF(AND(TableOMP[[#This Row],[total_time]]&gt;=TableOMP[[#This Row],[Low]], TableOMP[[#This Row],[total_time]]&lt;=TableOMP[[#This Row],[High]]),1,0)</f>
        <v>#N/A</v>
      </c>
    </row>
    <row r="4170" spans="11:19" x14ac:dyDescent="0.25">
      <c r="K4170" t="str">
        <f t="shared" si="65"/>
        <v/>
      </c>
      <c r="N41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70" t="e">
        <f>VLOOKUP(TableOMP[[#This Row],[Label]],TableAvg[],2,FALSE)</f>
        <v>#N/A</v>
      </c>
      <c r="P4170" t="e">
        <f>VLOOKUP(TableOMP[[#This Row],[Label]],TableAvg[],3,FALSE)</f>
        <v>#N/A</v>
      </c>
      <c r="Q4170" t="e">
        <f>TableOMP[[#This Row],[Avg]]-$U$2*TableOMP[[#This Row],[StdDev]]</f>
        <v>#N/A</v>
      </c>
      <c r="R4170" t="e">
        <f>TableOMP[[#This Row],[Avg]]+$U$2*TableOMP[[#This Row],[StdDev]]</f>
        <v>#N/A</v>
      </c>
      <c r="S4170" t="e">
        <f>IF(AND(TableOMP[[#This Row],[total_time]]&gt;=TableOMP[[#This Row],[Low]], TableOMP[[#This Row],[total_time]]&lt;=TableOMP[[#This Row],[High]]),1,0)</f>
        <v>#N/A</v>
      </c>
    </row>
    <row r="4171" spans="11:19" x14ac:dyDescent="0.25">
      <c r="K4171" t="str">
        <f t="shared" si="65"/>
        <v/>
      </c>
      <c r="N41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71" t="e">
        <f>VLOOKUP(TableOMP[[#This Row],[Label]],TableAvg[],2,FALSE)</f>
        <v>#N/A</v>
      </c>
      <c r="P4171" t="e">
        <f>VLOOKUP(TableOMP[[#This Row],[Label]],TableAvg[],3,FALSE)</f>
        <v>#N/A</v>
      </c>
      <c r="Q4171" t="e">
        <f>TableOMP[[#This Row],[Avg]]-$U$2*TableOMP[[#This Row],[StdDev]]</f>
        <v>#N/A</v>
      </c>
      <c r="R4171" t="e">
        <f>TableOMP[[#This Row],[Avg]]+$U$2*TableOMP[[#This Row],[StdDev]]</f>
        <v>#N/A</v>
      </c>
      <c r="S4171" t="e">
        <f>IF(AND(TableOMP[[#This Row],[total_time]]&gt;=TableOMP[[#This Row],[Low]], TableOMP[[#This Row],[total_time]]&lt;=TableOMP[[#This Row],[High]]),1,0)</f>
        <v>#N/A</v>
      </c>
    </row>
    <row r="4172" spans="11:19" x14ac:dyDescent="0.25">
      <c r="K4172" t="str">
        <f t="shared" si="65"/>
        <v/>
      </c>
      <c r="N41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72" t="e">
        <f>VLOOKUP(TableOMP[[#This Row],[Label]],TableAvg[],2,FALSE)</f>
        <v>#N/A</v>
      </c>
      <c r="P4172" t="e">
        <f>VLOOKUP(TableOMP[[#This Row],[Label]],TableAvg[],3,FALSE)</f>
        <v>#N/A</v>
      </c>
      <c r="Q4172" t="e">
        <f>TableOMP[[#This Row],[Avg]]-$U$2*TableOMP[[#This Row],[StdDev]]</f>
        <v>#N/A</v>
      </c>
      <c r="R4172" t="e">
        <f>TableOMP[[#This Row],[Avg]]+$U$2*TableOMP[[#This Row],[StdDev]]</f>
        <v>#N/A</v>
      </c>
      <c r="S4172" t="e">
        <f>IF(AND(TableOMP[[#This Row],[total_time]]&gt;=TableOMP[[#This Row],[Low]], TableOMP[[#This Row],[total_time]]&lt;=TableOMP[[#This Row],[High]]),1,0)</f>
        <v>#N/A</v>
      </c>
    </row>
    <row r="4173" spans="11:19" x14ac:dyDescent="0.25">
      <c r="K4173" t="str">
        <f t="shared" si="65"/>
        <v/>
      </c>
      <c r="N41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73" t="e">
        <f>VLOOKUP(TableOMP[[#This Row],[Label]],TableAvg[],2,FALSE)</f>
        <v>#N/A</v>
      </c>
      <c r="P4173" t="e">
        <f>VLOOKUP(TableOMP[[#This Row],[Label]],TableAvg[],3,FALSE)</f>
        <v>#N/A</v>
      </c>
      <c r="Q4173" t="e">
        <f>TableOMP[[#This Row],[Avg]]-$U$2*TableOMP[[#This Row],[StdDev]]</f>
        <v>#N/A</v>
      </c>
      <c r="R4173" t="e">
        <f>TableOMP[[#This Row],[Avg]]+$U$2*TableOMP[[#This Row],[StdDev]]</f>
        <v>#N/A</v>
      </c>
      <c r="S4173" t="e">
        <f>IF(AND(TableOMP[[#This Row],[total_time]]&gt;=TableOMP[[#This Row],[Low]], TableOMP[[#This Row],[total_time]]&lt;=TableOMP[[#This Row],[High]]),1,0)</f>
        <v>#N/A</v>
      </c>
    </row>
    <row r="4174" spans="11:19" x14ac:dyDescent="0.25">
      <c r="K4174" t="str">
        <f t="shared" si="65"/>
        <v/>
      </c>
      <c r="N41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74" t="e">
        <f>VLOOKUP(TableOMP[[#This Row],[Label]],TableAvg[],2,FALSE)</f>
        <v>#N/A</v>
      </c>
      <c r="P4174" t="e">
        <f>VLOOKUP(TableOMP[[#This Row],[Label]],TableAvg[],3,FALSE)</f>
        <v>#N/A</v>
      </c>
      <c r="Q4174" t="e">
        <f>TableOMP[[#This Row],[Avg]]-$U$2*TableOMP[[#This Row],[StdDev]]</f>
        <v>#N/A</v>
      </c>
      <c r="R4174" t="e">
        <f>TableOMP[[#This Row],[Avg]]+$U$2*TableOMP[[#This Row],[StdDev]]</f>
        <v>#N/A</v>
      </c>
      <c r="S4174" t="e">
        <f>IF(AND(TableOMP[[#This Row],[total_time]]&gt;=TableOMP[[#This Row],[Low]], TableOMP[[#This Row],[total_time]]&lt;=TableOMP[[#This Row],[High]]),1,0)</f>
        <v>#N/A</v>
      </c>
    </row>
    <row r="4175" spans="11:19" x14ac:dyDescent="0.25">
      <c r="K4175" t="str">
        <f t="shared" si="65"/>
        <v/>
      </c>
      <c r="N41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75" t="e">
        <f>VLOOKUP(TableOMP[[#This Row],[Label]],TableAvg[],2,FALSE)</f>
        <v>#N/A</v>
      </c>
      <c r="P4175" t="e">
        <f>VLOOKUP(TableOMP[[#This Row],[Label]],TableAvg[],3,FALSE)</f>
        <v>#N/A</v>
      </c>
      <c r="Q4175" t="e">
        <f>TableOMP[[#This Row],[Avg]]-$U$2*TableOMP[[#This Row],[StdDev]]</f>
        <v>#N/A</v>
      </c>
      <c r="R4175" t="e">
        <f>TableOMP[[#This Row],[Avg]]+$U$2*TableOMP[[#This Row],[StdDev]]</f>
        <v>#N/A</v>
      </c>
      <c r="S4175" t="e">
        <f>IF(AND(TableOMP[[#This Row],[total_time]]&gt;=TableOMP[[#This Row],[Low]], TableOMP[[#This Row],[total_time]]&lt;=TableOMP[[#This Row],[High]]),1,0)</f>
        <v>#N/A</v>
      </c>
    </row>
    <row r="4176" spans="11:19" x14ac:dyDescent="0.25">
      <c r="K4176" t="str">
        <f t="shared" si="65"/>
        <v/>
      </c>
      <c r="N41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76" t="e">
        <f>VLOOKUP(TableOMP[[#This Row],[Label]],TableAvg[],2,FALSE)</f>
        <v>#N/A</v>
      </c>
      <c r="P4176" t="e">
        <f>VLOOKUP(TableOMP[[#This Row],[Label]],TableAvg[],3,FALSE)</f>
        <v>#N/A</v>
      </c>
      <c r="Q4176" t="e">
        <f>TableOMP[[#This Row],[Avg]]-$U$2*TableOMP[[#This Row],[StdDev]]</f>
        <v>#N/A</v>
      </c>
      <c r="R4176" t="e">
        <f>TableOMP[[#This Row],[Avg]]+$U$2*TableOMP[[#This Row],[StdDev]]</f>
        <v>#N/A</v>
      </c>
      <c r="S4176" t="e">
        <f>IF(AND(TableOMP[[#This Row],[total_time]]&gt;=TableOMP[[#This Row],[Low]], TableOMP[[#This Row],[total_time]]&lt;=TableOMP[[#This Row],[High]]),1,0)</f>
        <v>#N/A</v>
      </c>
    </row>
    <row r="4177" spans="11:19" x14ac:dyDescent="0.25">
      <c r="K4177" t="str">
        <f t="shared" si="65"/>
        <v/>
      </c>
      <c r="N41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77" t="e">
        <f>VLOOKUP(TableOMP[[#This Row],[Label]],TableAvg[],2,FALSE)</f>
        <v>#N/A</v>
      </c>
      <c r="P4177" t="e">
        <f>VLOOKUP(TableOMP[[#This Row],[Label]],TableAvg[],3,FALSE)</f>
        <v>#N/A</v>
      </c>
      <c r="Q4177" t="e">
        <f>TableOMP[[#This Row],[Avg]]-$U$2*TableOMP[[#This Row],[StdDev]]</f>
        <v>#N/A</v>
      </c>
      <c r="R4177" t="e">
        <f>TableOMP[[#This Row],[Avg]]+$U$2*TableOMP[[#This Row],[StdDev]]</f>
        <v>#N/A</v>
      </c>
      <c r="S4177" t="e">
        <f>IF(AND(TableOMP[[#This Row],[total_time]]&gt;=TableOMP[[#This Row],[Low]], TableOMP[[#This Row],[total_time]]&lt;=TableOMP[[#This Row],[High]]),1,0)</f>
        <v>#N/A</v>
      </c>
    </row>
    <row r="4178" spans="11:19" x14ac:dyDescent="0.25">
      <c r="K4178" t="str">
        <f t="shared" si="65"/>
        <v/>
      </c>
      <c r="N41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78" t="e">
        <f>VLOOKUP(TableOMP[[#This Row],[Label]],TableAvg[],2,FALSE)</f>
        <v>#N/A</v>
      </c>
      <c r="P4178" t="e">
        <f>VLOOKUP(TableOMP[[#This Row],[Label]],TableAvg[],3,FALSE)</f>
        <v>#N/A</v>
      </c>
      <c r="Q4178" t="e">
        <f>TableOMP[[#This Row],[Avg]]-$U$2*TableOMP[[#This Row],[StdDev]]</f>
        <v>#N/A</v>
      </c>
      <c r="R4178" t="e">
        <f>TableOMP[[#This Row],[Avg]]+$U$2*TableOMP[[#This Row],[StdDev]]</f>
        <v>#N/A</v>
      </c>
      <c r="S4178" t="e">
        <f>IF(AND(TableOMP[[#This Row],[total_time]]&gt;=TableOMP[[#This Row],[Low]], TableOMP[[#This Row],[total_time]]&lt;=TableOMP[[#This Row],[High]]),1,0)</f>
        <v>#N/A</v>
      </c>
    </row>
    <row r="4179" spans="11:19" x14ac:dyDescent="0.25">
      <c r="K4179" t="str">
        <f t="shared" si="65"/>
        <v/>
      </c>
      <c r="N41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79" t="e">
        <f>VLOOKUP(TableOMP[[#This Row],[Label]],TableAvg[],2,FALSE)</f>
        <v>#N/A</v>
      </c>
      <c r="P4179" t="e">
        <f>VLOOKUP(TableOMP[[#This Row],[Label]],TableAvg[],3,FALSE)</f>
        <v>#N/A</v>
      </c>
      <c r="Q4179" t="e">
        <f>TableOMP[[#This Row],[Avg]]-$U$2*TableOMP[[#This Row],[StdDev]]</f>
        <v>#N/A</v>
      </c>
      <c r="R4179" t="e">
        <f>TableOMP[[#This Row],[Avg]]+$U$2*TableOMP[[#This Row],[StdDev]]</f>
        <v>#N/A</v>
      </c>
      <c r="S4179" t="e">
        <f>IF(AND(TableOMP[[#This Row],[total_time]]&gt;=TableOMP[[#This Row],[Low]], TableOMP[[#This Row],[total_time]]&lt;=TableOMP[[#This Row],[High]]),1,0)</f>
        <v>#N/A</v>
      </c>
    </row>
    <row r="4180" spans="11:19" x14ac:dyDescent="0.25">
      <c r="K4180" t="str">
        <f t="shared" si="65"/>
        <v/>
      </c>
      <c r="N41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80" t="e">
        <f>VLOOKUP(TableOMP[[#This Row],[Label]],TableAvg[],2,FALSE)</f>
        <v>#N/A</v>
      </c>
      <c r="P4180" t="e">
        <f>VLOOKUP(TableOMP[[#This Row],[Label]],TableAvg[],3,FALSE)</f>
        <v>#N/A</v>
      </c>
      <c r="Q4180" t="e">
        <f>TableOMP[[#This Row],[Avg]]-$U$2*TableOMP[[#This Row],[StdDev]]</f>
        <v>#N/A</v>
      </c>
      <c r="R4180" t="e">
        <f>TableOMP[[#This Row],[Avg]]+$U$2*TableOMP[[#This Row],[StdDev]]</f>
        <v>#N/A</v>
      </c>
      <c r="S4180" t="e">
        <f>IF(AND(TableOMP[[#This Row],[total_time]]&gt;=TableOMP[[#This Row],[Low]], TableOMP[[#This Row],[total_time]]&lt;=TableOMP[[#This Row],[High]]),1,0)</f>
        <v>#N/A</v>
      </c>
    </row>
    <row r="4181" spans="11:19" x14ac:dyDescent="0.25">
      <c r="K4181" t="str">
        <f t="shared" si="65"/>
        <v/>
      </c>
      <c r="N41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81" t="e">
        <f>VLOOKUP(TableOMP[[#This Row],[Label]],TableAvg[],2,FALSE)</f>
        <v>#N/A</v>
      </c>
      <c r="P4181" t="e">
        <f>VLOOKUP(TableOMP[[#This Row],[Label]],TableAvg[],3,FALSE)</f>
        <v>#N/A</v>
      </c>
      <c r="Q4181" t="e">
        <f>TableOMP[[#This Row],[Avg]]-$U$2*TableOMP[[#This Row],[StdDev]]</f>
        <v>#N/A</v>
      </c>
      <c r="R4181" t="e">
        <f>TableOMP[[#This Row],[Avg]]+$U$2*TableOMP[[#This Row],[StdDev]]</f>
        <v>#N/A</v>
      </c>
      <c r="S4181" t="e">
        <f>IF(AND(TableOMP[[#This Row],[total_time]]&gt;=TableOMP[[#This Row],[Low]], TableOMP[[#This Row],[total_time]]&lt;=TableOMP[[#This Row],[High]]),1,0)</f>
        <v>#N/A</v>
      </c>
    </row>
    <row r="4182" spans="11:19" x14ac:dyDescent="0.25">
      <c r="K4182" t="str">
        <f t="shared" si="65"/>
        <v/>
      </c>
      <c r="N41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82" t="e">
        <f>VLOOKUP(TableOMP[[#This Row],[Label]],TableAvg[],2,FALSE)</f>
        <v>#N/A</v>
      </c>
      <c r="P4182" t="e">
        <f>VLOOKUP(TableOMP[[#This Row],[Label]],TableAvg[],3,FALSE)</f>
        <v>#N/A</v>
      </c>
      <c r="Q4182" t="e">
        <f>TableOMP[[#This Row],[Avg]]-$U$2*TableOMP[[#This Row],[StdDev]]</f>
        <v>#N/A</v>
      </c>
      <c r="R4182" t="e">
        <f>TableOMP[[#This Row],[Avg]]+$U$2*TableOMP[[#This Row],[StdDev]]</f>
        <v>#N/A</v>
      </c>
      <c r="S4182" t="e">
        <f>IF(AND(TableOMP[[#This Row],[total_time]]&gt;=TableOMP[[#This Row],[Low]], TableOMP[[#This Row],[total_time]]&lt;=TableOMP[[#This Row],[High]]),1,0)</f>
        <v>#N/A</v>
      </c>
    </row>
    <row r="4183" spans="11:19" x14ac:dyDescent="0.25">
      <c r="K4183" t="str">
        <f t="shared" si="65"/>
        <v/>
      </c>
      <c r="N41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83" t="e">
        <f>VLOOKUP(TableOMP[[#This Row],[Label]],TableAvg[],2,FALSE)</f>
        <v>#N/A</v>
      </c>
      <c r="P4183" t="e">
        <f>VLOOKUP(TableOMP[[#This Row],[Label]],TableAvg[],3,FALSE)</f>
        <v>#N/A</v>
      </c>
      <c r="Q4183" t="e">
        <f>TableOMP[[#This Row],[Avg]]-$U$2*TableOMP[[#This Row],[StdDev]]</f>
        <v>#N/A</v>
      </c>
      <c r="R4183" t="e">
        <f>TableOMP[[#This Row],[Avg]]+$U$2*TableOMP[[#This Row],[StdDev]]</f>
        <v>#N/A</v>
      </c>
      <c r="S4183" t="e">
        <f>IF(AND(TableOMP[[#This Row],[total_time]]&gt;=TableOMP[[#This Row],[Low]], TableOMP[[#This Row],[total_time]]&lt;=TableOMP[[#This Row],[High]]),1,0)</f>
        <v>#N/A</v>
      </c>
    </row>
    <row r="4184" spans="11:19" x14ac:dyDescent="0.25">
      <c r="K4184" t="str">
        <f t="shared" si="65"/>
        <v/>
      </c>
      <c r="N41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84" t="e">
        <f>VLOOKUP(TableOMP[[#This Row],[Label]],TableAvg[],2,FALSE)</f>
        <v>#N/A</v>
      </c>
      <c r="P4184" t="e">
        <f>VLOOKUP(TableOMP[[#This Row],[Label]],TableAvg[],3,FALSE)</f>
        <v>#N/A</v>
      </c>
      <c r="Q4184" t="e">
        <f>TableOMP[[#This Row],[Avg]]-$U$2*TableOMP[[#This Row],[StdDev]]</f>
        <v>#N/A</v>
      </c>
      <c r="R4184" t="e">
        <f>TableOMP[[#This Row],[Avg]]+$U$2*TableOMP[[#This Row],[StdDev]]</f>
        <v>#N/A</v>
      </c>
      <c r="S4184" t="e">
        <f>IF(AND(TableOMP[[#This Row],[total_time]]&gt;=TableOMP[[#This Row],[Low]], TableOMP[[#This Row],[total_time]]&lt;=TableOMP[[#This Row],[High]]),1,0)</f>
        <v>#N/A</v>
      </c>
    </row>
    <row r="4185" spans="11:19" x14ac:dyDescent="0.25">
      <c r="K4185" t="str">
        <f t="shared" si="65"/>
        <v/>
      </c>
      <c r="N41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85" t="e">
        <f>VLOOKUP(TableOMP[[#This Row],[Label]],TableAvg[],2,FALSE)</f>
        <v>#N/A</v>
      </c>
      <c r="P4185" t="e">
        <f>VLOOKUP(TableOMP[[#This Row],[Label]],TableAvg[],3,FALSE)</f>
        <v>#N/A</v>
      </c>
      <c r="Q4185" t="e">
        <f>TableOMP[[#This Row],[Avg]]-$U$2*TableOMP[[#This Row],[StdDev]]</f>
        <v>#N/A</v>
      </c>
      <c r="R4185" t="e">
        <f>TableOMP[[#This Row],[Avg]]+$U$2*TableOMP[[#This Row],[StdDev]]</f>
        <v>#N/A</v>
      </c>
      <c r="S4185" t="e">
        <f>IF(AND(TableOMP[[#This Row],[total_time]]&gt;=TableOMP[[#This Row],[Low]], TableOMP[[#This Row],[total_time]]&lt;=TableOMP[[#This Row],[High]]),1,0)</f>
        <v>#N/A</v>
      </c>
    </row>
    <row r="4186" spans="11:19" x14ac:dyDescent="0.25">
      <c r="K4186" t="str">
        <f t="shared" si="65"/>
        <v/>
      </c>
      <c r="N41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86" t="e">
        <f>VLOOKUP(TableOMP[[#This Row],[Label]],TableAvg[],2,FALSE)</f>
        <v>#N/A</v>
      </c>
      <c r="P4186" t="e">
        <f>VLOOKUP(TableOMP[[#This Row],[Label]],TableAvg[],3,FALSE)</f>
        <v>#N/A</v>
      </c>
      <c r="Q4186" t="e">
        <f>TableOMP[[#This Row],[Avg]]-$U$2*TableOMP[[#This Row],[StdDev]]</f>
        <v>#N/A</v>
      </c>
      <c r="R4186" t="e">
        <f>TableOMP[[#This Row],[Avg]]+$U$2*TableOMP[[#This Row],[StdDev]]</f>
        <v>#N/A</v>
      </c>
      <c r="S4186" t="e">
        <f>IF(AND(TableOMP[[#This Row],[total_time]]&gt;=TableOMP[[#This Row],[Low]], TableOMP[[#This Row],[total_time]]&lt;=TableOMP[[#This Row],[High]]),1,0)</f>
        <v>#N/A</v>
      </c>
    </row>
    <row r="4187" spans="11:19" x14ac:dyDescent="0.25">
      <c r="K4187" t="str">
        <f t="shared" si="65"/>
        <v/>
      </c>
      <c r="N41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87" t="e">
        <f>VLOOKUP(TableOMP[[#This Row],[Label]],TableAvg[],2,FALSE)</f>
        <v>#N/A</v>
      </c>
      <c r="P4187" t="e">
        <f>VLOOKUP(TableOMP[[#This Row],[Label]],TableAvg[],3,FALSE)</f>
        <v>#N/A</v>
      </c>
      <c r="Q4187" t="e">
        <f>TableOMP[[#This Row],[Avg]]-$U$2*TableOMP[[#This Row],[StdDev]]</f>
        <v>#N/A</v>
      </c>
      <c r="R4187" t="e">
        <f>TableOMP[[#This Row],[Avg]]+$U$2*TableOMP[[#This Row],[StdDev]]</f>
        <v>#N/A</v>
      </c>
      <c r="S4187" t="e">
        <f>IF(AND(TableOMP[[#This Row],[total_time]]&gt;=TableOMP[[#This Row],[Low]], TableOMP[[#This Row],[total_time]]&lt;=TableOMP[[#This Row],[High]]),1,0)</f>
        <v>#N/A</v>
      </c>
    </row>
    <row r="4188" spans="11:19" x14ac:dyDescent="0.25">
      <c r="K4188" t="str">
        <f t="shared" si="65"/>
        <v/>
      </c>
      <c r="N41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88" t="e">
        <f>VLOOKUP(TableOMP[[#This Row],[Label]],TableAvg[],2,FALSE)</f>
        <v>#N/A</v>
      </c>
      <c r="P4188" t="e">
        <f>VLOOKUP(TableOMP[[#This Row],[Label]],TableAvg[],3,FALSE)</f>
        <v>#N/A</v>
      </c>
      <c r="Q4188" t="e">
        <f>TableOMP[[#This Row],[Avg]]-$U$2*TableOMP[[#This Row],[StdDev]]</f>
        <v>#N/A</v>
      </c>
      <c r="R4188" t="e">
        <f>TableOMP[[#This Row],[Avg]]+$U$2*TableOMP[[#This Row],[StdDev]]</f>
        <v>#N/A</v>
      </c>
      <c r="S4188" t="e">
        <f>IF(AND(TableOMP[[#This Row],[total_time]]&gt;=TableOMP[[#This Row],[Low]], TableOMP[[#This Row],[total_time]]&lt;=TableOMP[[#This Row],[High]]),1,0)</f>
        <v>#N/A</v>
      </c>
    </row>
    <row r="4189" spans="11:19" x14ac:dyDescent="0.25">
      <c r="K4189" t="str">
        <f t="shared" si="65"/>
        <v/>
      </c>
      <c r="N41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89" t="e">
        <f>VLOOKUP(TableOMP[[#This Row],[Label]],TableAvg[],2,FALSE)</f>
        <v>#N/A</v>
      </c>
      <c r="P4189" t="e">
        <f>VLOOKUP(TableOMP[[#This Row],[Label]],TableAvg[],3,FALSE)</f>
        <v>#N/A</v>
      </c>
      <c r="Q4189" t="e">
        <f>TableOMP[[#This Row],[Avg]]-$U$2*TableOMP[[#This Row],[StdDev]]</f>
        <v>#N/A</v>
      </c>
      <c r="R4189" t="e">
        <f>TableOMP[[#This Row],[Avg]]+$U$2*TableOMP[[#This Row],[StdDev]]</f>
        <v>#N/A</v>
      </c>
      <c r="S4189" t="e">
        <f>IF(AND(TableOMP[[#This Row],[total_time]]&gt;=TableOMP[[#This Row],[Low]], TableOMP[[#This Row],[total_time]]&lt;=TableOMP[[#This Row],[High]]),1,0)</f>
        <v>#N/A</v>
      </c>
    </row>
    <row r="4190" spans="11:19" x14ac:dyDescent="0.25">
      <c r="K4190" t="str">
        <f t="shared" si="65"/>
        <v/>
      </c>
      <c r="N41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90" t="e">
        <f>VLOOKUP(TableOMP[[#This Row],[Label]],TableAvg[],2,FALSE)</f>
        <v>#N/A</v>
      </c>
      <c r="P4190" t="e">
        <f>VLOOKUP(TableOMP[[#This Row],[Label]],TableAvg[],3,FALSE)</f>
        <v>#N/A</v>
      </c>
      <c r="Q4190" t="e">
        <f>TableOMP[[#This Row],[Avg]]-$U$2*TableOMP[[#This Row],[StdDev]]</f>
        <v>#N/A</v>
      </c>
      <c r="R4190" t="e">
        <f>TableOMP[[#This Row],[Avg]]+$U$2*TableOMP[[#This Row],[StdDev]]</f>
        <v>#N/A</v>
      </c>
      <c r="S4190" t="e">
        <f>IF(AND(TableOMP[[#This Row],[total_time]]&gt;=TableOMP[[#This Row],[Low]], TableOMP[[#This Row],[total_time]]&lt;=TableOMP[[#This Row],[High]]),1,0)</f>
        <v>#N/A</v>
      </c>
    </row>
    <row r="4191" spans="11:19" x14ac:dyDescent="0.25">
      <c r="K4191" t="str">
        <f t="shared" si="65"/>
        <v/>
      </c>
      <c r="N41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91" t="e">
        <f>VLOOKUP(TableOMP[[#This Row],[Label]],TableAvg[],2,FALSE)</f>
        <v>#N/A</v>
      </c>
      <c r="P4191" t="e">
        <f>VLOOKUP(TableOMP[[#This Row],[Label]],TableAvg[],3,FALSE)</f>
        <v>#N/A</v>
      </c>
      <c r="Q4191" t="e">
        <f>TableOMP[[#This Row],[Avg]]-$U$2*TableOMP[[#This Row],[StdDev]]</f>
        <v>#N/A</v>
      </c>
      <c r="R4191" t="e">
        <f>TableOMP[[#This Row],[Avg]]+$U$2*TableOMP[[#This Row],[StdDev]]</f>
        <v>#N/A</v>
      </c>
      <c r="S4191" t="e">
        <f>IF(AND(TableOMP[[#This Row],[total_time]]&gt;=TableOMP[[#This Row],[Low]], TableOMP[[#This Row],[total_time]]&lt;=TableOMP[[#This Row],[High]]),1,0)</f>
        <v>#N/A</v>
      </c>
    </row>
    <row r="4192" spans="11:19" x14ac:dyDescent="0.25">
      <c r="K4192" t="str">
        <f t="shared" si="65"/>
        <v/>
      </c>
      <c r="N41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92" t="e">
        <f>VLOOKUP(TableOMP[[#This Row],[Label]],TableAvg[],2,FALSE)</f>
        <v>#N/A</v>
      </c>
      <c r="P4192" t="e">
        <f>VLOOKUP(TableOMP[[#This Row],[Label]],TableAvg[],3,FALSE)</f>
        <v>#N/A</v>
      </c>
      <c r="Q4192" t="e">
        <f>TableOMP[[#This Row],[Avg]]-$U$2*TableOMP[[#This Row],[StdDev]]</f>
        <v>#N/A</v>
      </c>
      <c r="R4192" t="e">
        <f>TableOMP[[#This Row],[Avg]]+$U$2*TableOMP[[#This Row],[StdDev]]</f>
        <v>#N/A</v>
      </c>
      <c r="S4192" t="e">
        <f>IF(AND(TableOMP[[#This Row],[total_time]]&gt;=TableOMP[[#This Row],[Low]], TableOMP[[#This Row],[total_time]]&lt;=TableOMP[[#This Row],[High]]),1,0)</f>
        <v>#N/A</v>
      </c>
    </row>
    <row r="4193" spans="11:19" x14ac:dyDescent="0.25">
      <c r="K4193" t="str">
        <f t="shared" si="65"/>
        <v/>
      </c>
      <c r="N41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93" t="e">
        <f>VLOOKUP(TableOMP[[#This Row],[Label]],TableAvg[],2,FALSE)</f>
        <v>#N/A</v>
      </c>
      <c r="P4193" t="e">
        <f>VLOOKUP(TableOMP[[#This Row],[Label]],TableAvg[],3,FALSE)</f>
        <v>#N/A</v>
      </c>
      <c r="Q4193" t="e">
        <f>TableOMP[[#This Row],[Avg]]-$U$2*TableOMP[[#This Row],[StdDev]]</f>
        <v>#N/A</v>
      </c>
      <c r="R4193" t="e">
        <f>TableOMP[[#This Row],[Avg]]+$U$2*TableOMP[[#This Row],[StdDev]]</f>
        <v>#N/A</v>
      </c>
      <c r="S4193" t="e">
        <f>IF(AND(TableOMP[[#This Row],[total_time]]&gt;=TableOMP[[#This Row],[Low]], TableOMP[[#This Row],[total_time]]&lt;=TableOMP[[#This Row],[High]]),1,0)</f>
        <v>#N/A</v>
      </c>
    </row>
    <row r="4194" spans="11:19" x14ac:dyDescent="0.25">
      <c r="K4194" t="str">
        <f t="shared" si="65"/>
        <v/>
      </c>
      <c r="N41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94" t="e">
        <f>VLOOKUP(TableOMP[[#This Row],[Label]],TableAvg[],2,FALSE)</f>
        <v>#N/A</v>
      </c>
      <c r="P4194" t="e">
        <f>VLOOKUP(TableOMP[[#This Row],[Label]],TableAvg[],3,FALSE)</f>
        <v>#N/A</v>
      </c>
      <c r="Q4194" t="e">
        <f>TableOMP[[#This Row],[Avg]]-$U$2*TableOMP[[#This Row],[StdDev]]</f>
        <v>#N/A</v>
      </c>
      <c r="R4194" t="e">
        <f>TableOMP[[#This Row],[Avg]]+$U$2*TableOMP[[#This Row],[StdDev]]</f>
        <v>#N/A</v>
      </c>
      <c r="S4194" t="e">
        <f>IF(AND(TableOMP[[#This Row],[total_time]]&gt;=TableOMP[[#This Row],[Low]], TableOMP[[#This Row],[total_time]]&lt;=TableOMP[[#This Row],[High]]),1,0)</f>
        <v>#N/A</v>
      </c>
    </row>
    <row r="4195" spans="11:19" x14ac:dyDescent="0.25">
      <c r="K4195" t="str">
        <f t="shared" si="65"/>
        <v/>
      </c>
      <c r="N41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95" t="e">
        <f>VLOOKUP(TableOMP[[#This Row],[Label]],TableAvg[],2,FALSE)</f>
        <v>#N/A</v>
      </c>
      <c r="P4195" t="e">
        <f>VLOOKUP(TableOMP[[#This Row],[Label]],TableAvg[],3,FALSE)</f>
        <v>#N/A</v>
      </c>
      <c r="Q4195" t="e">
        <f>TableOMP[[#This Row],[Avg]]-$U$2*TableOMP[[#This Row],[StdDev]]</f>
        <v>#N/A</v>
      </c>
      <c r="R4195" t="e">
        <f>TableOMP[[#This Row],[Avg]]+$U$2*TableOMP[[#This Row],[StdDev]]</f>
        <v>#N/A</v>
      </c>
      <c r="S4195" t="e">
        <f>IF(AND(TableOMP[[#This Row],[total_time]]&gt;=TableOMP[[#This Row],[Low]], TableOMP[[#This Row],[total_time]]&lt;=TableOMP[[#This Row],[High]]),1,0)</f>
        <v>#N/A</v>
      </c>
    </row>
    <row r="4196" spans="11:19" x14ac:dyDescent="0.25">
      <c r="K4196" t="str">
        <f t="shared" si="65"/>
        <v/>
      </c>
      <c r="N41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96" t="e">
        <f>VLOOKUP(TableOMP[[#This Row],[Label]],TableAvg[],2,FALSE)</f>
        <v>#N/A</v>
      </c>
      <c r="P4196" t="e">
        <f>VLOOKUP(TableOMP[[#This Row],[Label]],TableAvg[],3,FALSE)</f>
        <v>#N/A</v>
      </c>
      <c r="Q4196" t="e">
        <f>TableOMP[[#This Row],[Avg]]-$U$2*TableOMP[[#This Row],[StdDev]]</f>
        <v>#N/A</v>
      </c>
      <c r="R4196" t="e">
        <f>TableOMP[[#This Row],[Avg]]+$U$2*TableOMP[[#This Row],[StdDev]]</f>
        <v>#N/A</v>
      </c>
      <c r="S4196" t="e">
        <f>IF(AND(TableOMP[[#This Row],[total_time]]&gt;=TableOMP[[#This Row],[Low]], TableOMP[[#This Row],[total_time]]&lt;=TableOMP[[#This Row],[High]]),1,0)</f>
        <v>#N/A</v>
      </c>
    </row>
    <row r="4197" spans="11:19" x14ac:dyDescent="0.25">
      <c r="K4197" t="str">
        <f t="shared" si="65"/>
        <v/>
      </c>
      <c r="N41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97" t="e">
        <f>VLOOKUP(TableOMP[[#This Row],[Label]],TableAvg[],2,FALSE)</f>
        <v>#N/A</v>
      </c>
      <c r="P4197" t="e">
        <f>VLOOKUP(TableOMP[[#This Row],[Label]],TableAvg[],3,FALSE)</f>
        <v>#N/A</v>
      </c>
      <c r="Q4197" t="e">
        <f>TableOMP[[#This Row],[Avg]]-$U$2*TableOMP[[#This Row],[StdDev]]</f>
        <v>#N/A</v>
      </c>
      <c r="R4197" t="e">
        <f>TableOMP[[#This Row],[Avg]]+$U$2*TableOMP[[#This Row],[StdDev]]</f>
        <v>#N/A</v>
      </c>
      <c r="S4197" t="e">
        <f>IF(AND(TableOMP[[#This Row],[total_time]]&gt;=TableOMP[[#This Row],[Low]], TableOMP[[#This Row],[total_time]]&lt;=TableOMP[[#This Row],[High]]),1,0)</f>
        <v>#N/A</v>
      </c>
    </row>
    <row r="4198" spans="11:19" x14ac:dyDescent="0.25">
      <c r="K4198" t="str">
        <f t="shared" si="65"/>
        <v/>
      </c>
      <c r="N41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98" t="e">
        <f>VLOOKUP(TableOMP[[#This Row],[Label]],TableAvg[],2,FALSE)</f>
        <v>#N/A</v>
      </c>
      <c r="P4198" t="e">
        <f>VLOOKUP(TableOMP[[#This Row],[Label]],TableAvg[],3,FALSE)</f>
        <v>#N/A</v>
      </c>
      <c r="Q4198" t="e">
        <f>TableOMP[[#This Row],[Avg]]-$U$2*TableOMP[[#This Row],[StdDev]]</f>
        <v>#N/A</v>
      </c>
      <c r="R4198" t="e">
        <f>TableOMP[[#This Row],[Avg]]+$U$2*TableOMP[[#This Row],[StdDev]]</f>
        <v>#N/A</v>
      </c>
      <c r="S4198" t="e">
        <f>IF(AND(TableOMP[[#This Row],[total_time]]&gt;=TableOMP[[#This Row],[Low]], TableOMP[[#This Row],[total_time]]&lt;=TableOMP[[#This Row],[High]]),1,0)</f>
        <v>#N/A</v>
      </c>
    </row>
    <row r="4199" spans="11:19" x14ac:dyDescent="0.25">
      <c r="K4199" t="str">
        <f t="shared" si="65"/>
        <v/>
      </c>
      <c r="N41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199" t="e">
        <f>VLOOKUP(TableOMP[[#This Row],[Label]],TableAvg[],2,FALSE)</f>
        <v>#N/A</v>
      </c>
      <c r="P4199" t="e">
        <f>VLOOKUP(TableOMP[[#This Row],[Label]],TableAvg[],3,FALSE)</f>
        <v>#N/A</v>
      </c>
      <c r="Q4199" t="e">
        <f>TableOMP[[#This Row],[Avg]]-$U$2*TableOMP[[#This Row],[StdDev]]</f>
        <v>#N/A</v>
      </c>
      <c r="R4199" t="e">
        <f>TableOMP[[#This Row],[Avg]]+$U$2*TableOMP[[#This Row],[StdDev]]</f>
        <v>#N/A</v>
      </c>
      <c r="S4199" t="e">
        <f>IF(AND(TableOMP[[#This Row],[total_time]]&gt;=TableOMP[[#This Row],[Low]], TableOMP[[#This Row],[total_time]]&lt;=TableOMP[[#This Row],[High]]),1,0)</f>
        <v>#N/A</v>
      </c>
    </row>
    <row r="4200" spans="11:19" x14ac:dyDescent="0.25">
      <c r="K4200" t="str">
        <f t="shared" si="65"/>
        <v/>
      </c>
      <c r="N42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00" t="e">
        <f>VLOOKUP(TableOMP[[#This Row],[Label]],TableAvg[],2,FALSE)</f>
        <v>#N/A</v>
      </c>
      <c r="P4200" t="e">
        <f>VLOOKUP(TableOMP[[#This Row],[Label]],TableAvg[],3,FALSE)</f>
        <v>#N/A</v>
      </c>
      <c r="Q4200" t="e">
        <f>TableOMP[[#This Row],[Avg]]-$U$2*TableOMP[[#This Row],[StdDev]]</f>
        <v>#N/A</v>
      </c>
      <c r="R4200" t="e">
        <f>TableOMP[[#This Row],[Avg]]+$U$2*TableOMP[[#This Row],[StdDev]]</f>
        <v>#N/A</v>
      </c>
      <c r="S4200" t="e">
        <f>IF(AND(TableOMP[[#This Row],[total_time]]&gt;=TableOMP[[#This Row],[Low]], TableOMP[[#This Row],[total_time]]&lt;=TableOMP[[#This Row],[High]]),1,0)</f>
        <v>#N/A</v>
      </c>
    </row>
    <row r="4201" spans="11:19" x14ac:dyDescent="0.25">
      <c r="K4201" t="str">
        <f t="shared" si="65"/>
        <v/>
      </c>
      <c r="N42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01" t="e">
        <f>VLOOKUP(TableOMP[[#This Row],[Label]],TableAvg[],2,FALSE)</f>
        <v>#N/A</v>
      </c>
      <c r="P4201" t="e">
        <f>VLOOKUP(TableOMP[[#This Row],[Label]],TableAvg[],3,FALSE)</f>
        <v>#N/A</v>
      </c>
      <c r="Q4201" t="e">
        <f>TableOMP[[#This Row],[Avg]]-$U$2*TableOMP[[#This Row],[StdDev]]</f>
        <v>#N/A</v>
      </c>
      <c r="R4201" t="e">
        <f>TableOMP[[#This Row],[Avg]]+$U$2*TableOMP[[#This Row],[StdDev]]</f>
        <v>#N/A</v>
      </c>
      <c r="S4201" t="e">
        <f>IF(AND(TableOMP[[#This Row],[total_time]]&gt;=TableOMP[[#This Row],[Low]], TableOMP[[#This Row],[total_time]]&lt;=TableOMP[[#This Row],[High]]),1,0)</f>
        <v>#N/A</v>
      </c>
    </row>
    <row r="4202" spans="11:19" x14ac:dyDescent="0.25">
      <c r="K4202" t="str">
        <f t="shared" si="65"/>
        <v/>
      </c>
      <c r="N42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02" t="e">
        <f>VLOOKUP(TableOMP[[#This Row],[Label]],TableAvg[],2,FALSE)</f>
        <v>#N/A</v>
      </c>
      <c r="P4202" t="e">
        <f>VLOOKUP(TableOMP[[#This Row],[Label]],TableAvg[],3,FALSE)</f>
        <v>#N/A</v>
      </c>
      <c r="Q4202" t="e">
        <f>TableOMP[[#This Row],[Avg]]-$U$2*TableOMP[[#This Row],[StdDev]]</f>
        <v>#N/A</v>
      </c>
      <c r="R4202" t="e">
        <f>TableOMP[[#This Row],[Avg]]+$U$2*TableOMP[[#This Row],[StdDev]]</f>
        <v>#N/A</v>
      </c>
      <c r="S4202" t="e">
        <f>IF(AND(TableOMP[[#This Row],[total_time]]&gt;=TableOMP[[#This Row],[Low]], TableOMP[[#This Row],[total_time]]&lt;=TableOMP[[#This Row],[High]]),1,0)</f>
        <v>#N/A</v>
      </c>
    </row>
    <row r="4203" spans="11:19" x14ac:dyDescent="0.25">
      <c r="K4203" t="str">
        <f t="shared" si="65"/>
        <v/>
      </c>
      <c r="N42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03" t="e">
        <f>VLOOKUP(TableOMP[[#This Row],[Label]],TableAvg[],2,FALSE)</f>
        <v>#N/A</v>
      </c>
      <c r="P4203" t="e">
        <f>VLOOKUP(TableOMP[[#This Row],[Label]],TableAvg[],3,FALSE)</f>
        <v>#N/A</v>
      </c>
      <c r="Q4203" t="e">
        <f>TableOMP[[#This Row],[Avg]]-$U$2*TableOMP[[#This Row],[StdDev]]</f>
        <v>#N/A</v>
      </c>
      <c r="R4203" t="e">
        <f>TableOMP[[#This Row],[Avg]]+$U$2*TableOMP[[#This Row],[StdDev]]</f>
        <v>#N/A</v>
      </c>
      <c r="S4203" t="e">
        <f>IF(AND(TableOMP[[#This Row],[total_time]]&gt;=TableOMP[[#This Row],[Low]], TableOMP[[#This Row],[total_time]]&lt;=TableOMP[[#This Row],[High]]),1,0)</f>
        <v>#N/A</v>
      </c>
    </row>
    <row r="4204" spans="11:19" x14ac:dyDescent="0.25">
      <c r="K4204" t="str">
        <f t="shared" si="65"/>
        <v/>
      </c>
      <c r="N42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04" t="e">
        <f>VLOOKUP(TableOMP[[#This Row],[Label]],TableAvg[],2,FALSE)</f>
        <v>#N/A</v>
      </c>
      <c r="P4204" t="e">
        <f>VLOOKUP(TableOMP[[#This Row],[Label]],TableAvg[],3,FALSE)</f>
        <v>#N/A</v>
      </c>
      <c r="Q4204" t="e">
        <f>TableOMP[[#This Row],[Avg]]-$U$2*TableOMP[[#This Row],[StdDev]]</f>
        <v>#N/A</v>
      </c>
      <c r="R4204" t="e">
        <f>TableOMP[[#This Row],[Avg]]+$U$2*TableOMP[[#This Row],[StdDev]]</f>
        <v>#N/A</v>
      </c>
      <c r="S4204" t="e">
        <f>IF(AND(TableOMP[[#This Row],[total_time]]&gt;=TableOMP[[#This Row],[Low]], TableOMP[[#This Row],[total_time]]&lt;=TableOMP[[#This Row],[High]]),1,0)</f>
        <v>#N/A</v>
      </c>
    </row>
    <row r="4205" spans="11:19" x14ac:dyDescent="0.25">
      <c r="K4205" t="str">
        <f t="shared" si="65"/>
        <v/>
      </c>
      <c r="N42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05" t="e">
        <f>VLOOKUP(TableOMP[[#This Row],[Label]],TableAvg[],2,FALSE)</f>
        <v>#N/A</v>
      </c>
      <c r="P4205" t="e">
        <f>VLOOKUP(TableOMP[[#This Row],[Label]],TableAvg[],3,FALSE)</f>
        <v>#N/A</v>
      </c>
      <c r="Q4205" t="e">
        <f>TableOMP[[#This Row],[Avg]]-$U$2*TableOMP[[#This Row],[StdDev]]</f>
        <v>#N/A</v>
      </c>
      <c r="R4205" t="e">
        <f>TableOMP[[#This Row],[Avg]]+$U$2*TableOMP[[#This Row],[StdDev]]</f>
        <v>#N/A</v>
      </c>
      <c r="S4205" t="e">
        <f>IF(AND(TableOMP[[#This Row],[total_time]]&gt;=TableOMP[[#This Row],[Low]], TableOMP[[#This Row],[total_time]]&lt;=TableOMP[[#This Row],[High]]),1,0)</f>
        <v>#N/A</v>
      </c>
    </row>
    <row r="4206" spans="11:19" x14ac:dyDescent="0.25">
      <c r="K4206" t="str">
        <f t="shared" si="65"/>
        <v/>
      </c>
      <c r="N42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06" t="e">
        <f>VLOOKUP(TableOMP[[#This Row],[Label]],TableAvg[],2,FALSE)</f>
        <v>#N/A</v>
      </c>
      <c r="P4206" t="e">
        <f>VLOOKUP(TableOMP[[#This Row],[Label]],TableAvg[],3,FALSE)</f>
        <v>#N/A</v>
      </c>
      <c r="Q4206" t="e">
        <f>TableOMP[[#This Row],[Avg]]-$U$2*TableOMP[[#This Row],[StdDev]]</f>
        <v>#N/A</v>
      </c>
      <c r="R4206" t="e">
        <f>TableOMP[[#This Row],[Avg]]+$U$2*TableOMP[[#This Row],[StdDev]]</f>
        <v>#N/A</v>
      </c>
      <c r="S4206" t="e">
        <f>IF(AND(TableOMP[[#This Row],[total_time]]&gt;=TableOMP[[#This Row],[Low]], TableOMP[[#This Row],[total_time]]&lt;=TableOMP[[#This Row],[High]]),1,0)</f>
        <v>#N/A</v>
      </c>
    </row>
    <row r="4207" spans="11:19" x14ac:dyDescent="0.25">
      <c r="K4207" t="str">
        <f t="shared" si="65"/>
        <v/>
      </c>
      <c r="N42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07" t="e">
        <f>VLOOKUP(TableOMP[[#This Row],[Label]],TableAvg[],2,FALSE)</f>
        <v>#N/A</v>
      </c>
      <c r="P4207" t="e">
        <f>VLOOKUP(TableOMP[[#This Row],[Label]],TableAvg[],3,FALSE)</f>
        <v>#N/A</v>
      </c>
      <c r="Q4207" t="e">
        <f>TableOMP[[#This Row],[Avg]]-$U$2*TableOMP[[#This Row],[StdDev]]</f>
        <v>#N/A</v>
      </c>
      <c r="R4207" t="e">
        <f>TableOMP[[#This Row],[Avg]]+$U$2*TableOMP[[#This Row],[StdDev]]</f>
        <v>#N/A</v>
      </c>
      <c r="S4207" t="e">
        <f>IF(AND(TableOMP[[#This Row],[total_time]]&gt;=TableOMP[[#This Row],[Low]], TableOMP[[#This Row],[total_time]]&lt;=TableOMP[[#This Row],[High]]),1,0)</f>
        <v>#N/A</v>
      </c>
    </row>
    <row r="4208" spans="11:19" x14ac:dyDescent="0.25">
      <c r="K4208" t="str">
        <f t="shared" si="65"/>
        <v/>
      </c>
      <c r="N42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08" t="e">
        <f>VLOOKUP(TableOMP[[#This Row],[Label]],TableAvg[],2,FALSE)</f>
        <v>#N/A</v>
      </c>
      <c r="P4208" t="e">
        <f>VLOOKUP(TableOMP[[#This Row],[Label]],TableAvg[],3,FALSE)</f>
        <v>#N/A</v>
      </c>
      <c r="Q4208" t="e">
        <f>TableOMP[[#This Row],[Avg]]-$U$2*TableOMP[[#This Row],[StdDev]]</f>
        <v>#N/A</v>
      </c>
      <c r="R4208" t="e">
        <f>TableOMP[[#This Row],[Avg]]+$U$2*TableOMP[[#This Row],[StdDev]]</f>
        <v>#N/A</v>
      </c>
      <c r="S4208" t="e">
        <f>IF(AND(TableOMP[[#This Row],[total_time]]&gt;=TableOMP[[#This Row],[Low]], TableOMP[[#This Row],[total_time]]&lt;=TableOMP[[#This Row],[High]]),1,0)</f>
        <v>#N/A</v>
      </c>
    </row>
    <row r="4209" spans="11:19" x14ac:dyDescent="0.25">
      <c r="K4209" t="str">
        <f t="shared" si="65"/>
        <v/>
      </c>
      <c r="N42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09" t="e">
        <f>VLOOKUP(TableOMP[[#This Row],[Label]],TableAvg[],2,FALSE)</f>
        <v>#N/A</v>
      </c>
      <c r="P4209" t="e">
        <f>VLOOKUP(TableOMP[[#This Row],[Label]],TableAvg[],3,FALSE)</f>
        <v>#N/A</v>
      </c>
      <c r="Q4209" t="e">
        <f>TableOMP[[#This Row],[Avg]]-$U$2*TableOMP[[#This Row],[StdDev]]</f>
        <v>#N/A</v>
      </c>
      <c r="R4209" t="e">
        <f>TableOMP[[#This Row],[Avg]]+$U$2*TableOMP[[#This Row],[StdDev]]</f>
        <v>#N/A</v>
      </c>
      <c r="S4209" t="e">
        <f>IF(AND(TableOMP[[#This Row],[total_time]]&gt;=TableOMP[[#This Row],[Low]], TableOMP[[#This Row],[total_time]]&lt;=TableOMP[[#This Row],[High]]),1,0)</f>
        <v>#N/A</v>
      </c>
    </row>
    <row r="4210" spans="11:19" x14ac:dyDescent="0.25">
      <c r="K4210" t="str">
        <f t="shared" si="65"/>
        <v/>
      </c>
      <c r="N42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10" t="e">
        <f>VLOOKUP(TableOMP[[#This Row],[Label]],TableAvg[],2,FALSE)</f>
        <v>#N/A</v>
      </c>
      <c r="P4210" t="e">
        <f>VLOOKUP(TableOMP[[#This Row],[Label]],TableAvg[],3,FALSE)</f>
        <v>#N/A</v>
      </c>
      <c r="Q4210" t="e">
        <f>TableOMP[[#This Row],[Avg]]-$U$2*TableOMP[[#This Row],[StdDev]]</f>
        <v>#N/A</v>
      </c>
      <c r="R4210" t="e">
        <f>TableOMP[[#This Row],[Avg]]+$U$2*TableOMP[[#This Row],[StdDev]]</f>
        <v>#N/A</v>
      </c>
      <c r="S4210" t="e">
        <f>IF(AND(TableOMP[[#This Row],[total_time]]&gt;=TableOMP[[#This Row],[Low]], TableOMP[[#This Row],[total_time]]&lt;=TableOMP[[#This Row],[High]]),1,0)</f>
        <v>#N/A</v>
      </c>
    </row>
    <row r="4211" spans="11:19" x14ac:dyDescent="0.25">
      <c r="K4211" t="str">
        <f t="shared" si="65"/>
        <v/>
      </c>
      <c r="N42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11" t="e">
        <f>VLOOKUP(TableOMP[[#This Row],[Label]],TableAvg[],2,FALSE)</f>
        <v>#N/A</v>
      </c>
      <c r="P4211" t="e">
        <f>VLOOKUP(TableOMP[[#This Row],[Label]],TableAvg[],3,FALSE)</f>
        <v>#N/A</v>
      </c>
      <c r="Q4211" t="e">
        <f>TableOMP[[#This Row],[Avg]]-$U$2*TableOMP[[#This Row],[StdDev]]</f>
        <v>#N/A</v>
      </c>
      <c r="R4211" t="e">
        <f>TableOMP[[#This Row],[Avg]]+$U$2*TableOMP[[#This Row],[StdDev]]</f>
        <v>#N/A</v>
      </c>
      <c r="S4211" t="e">
        <f>IF(AND(TableOMP[[#This Row],[total_time]]&gt;=TableOMP[[#This Row],[Low]], TableOMP[[#This Row],[total_time]]&lt;=TableOMP[[#This Row],[High]]),1,0)</f>
        <v>#N/A</v>
      </c>
    </row>
    <row r="4212" spans="11:19" x14ac:dyDescent="0.25">
      <c r="K4212" t="str">
        <f t="shared" si="65"/>
        <v/>
      </c>
      <c r="N42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12" t="e">
        <f>VLOOKUP(TableOMP[[#This Row],[Label]],TableAvg[],2,FALSE)</f>
        <v>#N/A</v>
      </c>
      <c r="P4212" t="e">
        <f>VLOOKUP(TableOMP[[#This Row],[Label]],TableAvg[],3,FALSE)</f>
        <v>#N/A</v>
      </c>
      <c r="Q4212" t="e">
        <f>TableOMP[[#This Row],[Avg]]-$U$2*TableOMP[[#This Row],[StdDev]]</f>
        <v>#N/A</v>
      </c>
      <c r="R4212" t="e">
        <f>TableOMP[[#This Row],[Avg]]+$U$2*TableOMP[[#This Row],[StdDev]]</f>
        <v>#N/A</v>
      </c>
      <c r="S4212" t="e">
        <f>IF(AND(TableOMP[[#This Row],[total_time]]&gt;=TableOMP[[#This Row],[Low]], TableOMP[[#This Row],[total_time]]&lt;=TableOMP[[#This Row],[High]]),1,0)</f>
        <v>#N/A</v>
      </c>
    </row>
    <row r="4213" spans="11:19" x14ac:dyDescent="0.25">
      <c r="K4213" t="str">
        <f t="shared" si="65"/>
        <v/>
      </c>
      <c r="N42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13" t="e">
        <f>VLOOKUP(TableOMP[[#This Row],[Label]],TableAvg[],2,FALSE)</f>
        <v>#N/A</v>
      </c>
      <c r="P4213" t="e">
        <f>VLOOKUP(TableOMP[[#This Row],[Label]],TableAvg[],3,FALSE)</f>
        <v>#N/A</v>
      </c>
      <c r="Q4213" t="e">
        <f>TableOMP[[#This Row],[Avg]]-$U$2*TableOMP[[#This Row],[StdDev]]</f>
        <v>#N/A</v>
      </c>
      <c r="R4213" t="e">
        <f>TableOMP[[#This Row],[Avg]]+$U$2*TableOMP[[#This Row],[StdDev]]</f>
        <v>#N/A</v>
      </c>
      <c r="S4213" t="e">
        <f>IF(AND(TableOMP[[#This Row],[total_time]]&gt;=TableOMP[[#This Row],[Low]], TableOMP[[#This Row],[total_time]]&lt;=TableOMP[[#This Row],[High]]),1,0)</f>
        <v>#N/A</v>
      </c>
    </row>
    <row r="4214" spans="11:19" x14ac:dyDescent="0.25">
      <c r="K4214" t="str">
        <f t="shared" si="65"/>
        <v/>
      </c>
      <c r="N42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14" t="e">
        <f>VLOOKUP(TableOMP[[#This Row],[Label]],TableAvg[],2,FALSE)</f>
        <v>#N/A</v>
      </c>
      <c r="P4214" t="e">
        <f>VLOOKUP(TableOMP[[#This Row],[Label]],TableAvg[],3,FALSE)</f>
        <v>#N/A</v>
      </c>
      <c r="Q4214" t="e">
        <f>TableOMP[[#This Row],[Avg]]-$U$2*TableOMP[[#This Row],[StdDev]]</f>
        <v>#N/A</v>
      </c>
      <c r="R4214" t="e">
        <f>TableOMP[[#This Row],[Avg]]+$U$2*TableOMP[[#This Row],[StdDev]]</f>
        <v>#N/A</v>
      </c>
      <c r="S4214" t="e">
        <f>IF(AND(TableOMP[[#This Row],[total_time]]&gt;=TableOMP[[#This Row],[Low]], TableOMP[[#This Row],[total_time]]&lt;=TableOMP[[#This Row],[High]]),1,0)</f>
        <v>#N/A</v>
      </c>
    </row>
    <row r="4215" spans="11:19" x14ac:dyDescent="0.25">
      <c r="K4215" t="str">
        <f t="shared" si="65"/>
        <v/>
      </c>
      <c r="N42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15" t="e">
        <f>VLOOKUP(TableOMP[[#This Row],[Label]],TableAvg[],2,FALSE)</f>
        <v>#N/A</v>
      </c>
      <c r="P4215" t="e">
        <f>VLOOKUP(TableOMP[[#This Row],[Label]],TableAvg[],3,FALSE)</f>
        <v>#N/A</v>
      </c>
      <c r="Q4215" t="e">
        <f>TableOMP[[#This Row],[Avg]]-$U$2*TableOMP[[#This Row],[StdDev]]</f>
        <v>#N/A</v>
      </c>
      <c r="R4215" t="e">
        <f>TableOMP[[#This Row],[Avg]]+$U$2*TableOMP[[#This Row],[StdDev]]</f>
        <v>#N/A</v>
      </c>
      <c r="S4215" t="e">
        <f>IF(AND(TableOMP[[#This Row],[total_time]]&gt;=TableOMP[[#This Row],[Low]], TableOMP[[#This Row],[total_time]]&lt;=TableOMP[[#This Row],[High]]),1,0)</f>
        <v>#N/A</v>
      </c>
    </row>
    <row r="4216" spans="11:19" x14ac:dyDescent="0.25">
      <c r="K4216" t="str">
        <f t="shared" si="65"/>
        <v/>
      </c>
      <c r="N42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16" t="e">
        <f>VLOOKUP(TableOMP[[#This Row],[Label]],TableAvg[],2,FALSE)</f>
        <v>#N/A</v>
      </c>
      <c r="P4216" t="e">
        <f>VLOOKUP(TableOMP[[#This Row],[Label]],TableAvg[],3,FALSE)</f>
        <v>#N/A</v>
      </c>
      <c r="Q4216" t="e">
        <f>TableOMP[[#This Row],[Avg]]-$U$2*TableOMP[[#This Row],[StdDev]]</f>
        <v>#N/A</v>
      </c>
      <c r="R4216" t="e">
        <f>TableOMP[[#This Row],[Avg]]+$U$2*TableOMP[[#This Row],[StdDev]]</f>
        <v>#N/A</v>
      </c>
      <c r="S4216" t="e">
        <f>IF(AND(TableOMP[[#This Row],[total_time]]&gt;=TableOMP[[#This Row],[Low]], TableOMP[[#This Row],[total_time]]&lt;=TableOMP[[#This Row],[High]]),1,0)</f>
        <v>#N/A</v>
      </c>
    </row>
    <row r="4217" spans="11:19" x14ac:dyDescent="0.25">
      <c r="K4217" t="str">
        <f t="shared" si="65"/>
        <v/>
      </c>
      <c r="N42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17" t="e">
        <f>VLOOKUP(TableOMP[[#This Row],[Label]],TableAvg[],2,FALSE)</f>
        <v>#N/A</v>
      </c>
      <c r="P4217" t="e">
        <f>VLOOKUP(TableOMP[[#This Row],[Label]],TableAvg[],3,FALSE)</f>
        <v>#N/A</v>
      </c>
      <c r="Q4217" t="e">
        <f>TableOMP[[#This Row],[Avg]]-$U$2*TableOMP[[#This Row],[StdDev]]</f>
        <v>#N/A</v>
      </c>
      <c r="R4217" t="e">
        <f>TableOMP[[#This Row],[Avg]]+$U$2*TableOMP[[#This Row],[StdDev]]</f>
        <v>#N/A</v>
      </c>
      <c r="S4217" t="e">
        <f>IF(AND(TableOMP[[#This Row],[total_time]]&gt;=TableOMP[[#This Row],[Low]], TableOMP[[#This Row],[total_time]]&lt;=TableOMP[[#This Row],[High]]),1,0)</f>
        <v>#N/A</v>
      </c>
    </row>
    <row r="4218" spans="11:19" x14ac:dyDescent="0.25">
      <c r="K4218" t="str">
        <f t="shared" si="65"/>
        <v/>
      </c>
      <c r="N42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18" t="e">
        <f>VLOOKUP(TableOMP[[#This Row],[Label]],TableAvg[],2,FALSE)</f>
        <v>#N/A</v>
      </c>
      <c r="P4218" t="e">
        <f>VLOOKUP(TableOMP[[#This Row],[Label]],TableAvg[],3,FALSE)</f>
        <v>#N/A</v>
      </c>
      <c r="Q4218" t="e">
        <f>TableOMP[[#This Row],[Avg]]-$U$2*TableOMP[[#This Row],[StdDev]]</f>
        <v>#N/A</v>
      </c>
      <c r="R4218" t="e">
        <f>TableOMP[[#This Row],[Avg]]+$U$2*TableOMP[[#This Row],[StdDev]]</f>
        <v>#N/A</v>
      </c>
      <c r="S4218" t="e">
        <f>IF(AND(TableOMP[[#This Row],[total_time]]&gt;=TableOMP[[#This Row],[Low]], TableOMP[[#This Row],[total_time]]&lt;=TableOMP[[#This Row],[High]]),1,0)</f>
        <v>#N/A</v>
      </c>
    </row>
    <row r="4219" spans="11:19" x14ac:dyDescent="0.25">
      <c r="K4219" t="str">
        <f t="shared" si="65"/>
        <v/>
      </c>
      <c r="N42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19" t="e">
        <f>VLOOKUP(TableOMP[[#This Row],[Label]],TableAvg[],2,FALSE)</f>
        <v>#N/A</v>
      </c>
      <c r="P4219" t="e">
        <f>VLOOKUP(TableOMP[[#This Row],[Label]],TableAvg[],3,FALSE)</f>
        <v>#N/A</v>
      </c>
      <c r="Q4219" t="e">
        <f>TableOMP[[#This Row],[Avg]]-$U$2*TableOMP[[#This Row],[StdDev]]</f>
        <v>#N/A</v>
      </c>
      <c r="R4219" t="e">
        <f>TableOMP[[#This Row],[Avg]]+$U$2*TableOMP[[#This Row],[StdDev]]</f>
        <v>#N/A</v>
      </c>
      <c r="S4219" t="e">
        <f>IF(AND(TableOMP[[#This Row],[total_time]]&gt;=TableOMP[[#This Row],[Low]], TableOMP[[#This Row],[total_time]]&lt;=TableOMP[[#This Row],[High]]),1,0)</f>
        <v>#N/A</v>
      </c>
    </row>
    <row r="4220" spans="11:19" x14ac:dyDescent="0.25">
      <c r="K4220" t="str">
        <f t="shared" si="65"/>
        <v/>
      </c>
      <c r="N42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20" t="e">
        <f>VLOOKUP(TableOMP[[#This Row],[Label]],TableAvg[],2,FALSE)</f>
        <v>#N/A</v>
      </c>
      <c r="P4220" t="e">
        <f>VLOOKUP(TableOMP[[#This Row],[Label]],TableAvg[],3,FALSE)</f>
        <v>#N/A</v>
      </c>
      <c r="Q4220" t="e">
        <f>TableOMP[[#This Row],[Avg]]-$U$2*TableOMP[[#This Row],[StdDev]]</f>
        <v>#N/A</v>
      </c>
      <c r="R4220" t="e">
        <f>TableOMP[[#This Row],[Avg]]+$U$2*TableOMP[[#This Row],[StdDev]]</f>
        <v>#N/A</v>
      </c>
      <c r="S4220" t="e">
        <f>IF(AND(TableOMP[[#This Row],[total_time]]&gt;=TableOMP[[#This Row],[Low]], TableOMP[[#This Row],[total_time]]&lt;=TableOMP[[#This Row],[High]]),1,0)</f>
        <v>#N/A</v>
      </c>
    </row>
    <row r="4221" spans="11:19" x14ac:dyDescent="0.25">
      <c r="K4221" t="str">
        <f t="shared" si="65"/>
        <v/>
      </c>
      <c r="N42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21" t="e">
        <f>VLOOKUP(TableOMP[[#This Row],[Label]],TableAvg[],2,FALSE)</f>
        <v>#N/A</v>
      </c>
      <c r="P4221" t="e">
        <f>VLOOKUP(TableOMP[[#This Row],[Label]],TableAvg[],3,FALSE)</f>
        <v>#N/A</v>
      </c>
      <c r="Q4221" t="e">
        <f>TableOMP[[#This Row],[Avg]]-$U$2*TableOMP[[#This Row],[StdDev]]</f>
        <v>#N/A</v>
      </c>
      <c r="R4221" t="e">
        <f>TableOMP[[#This Row],[Avg]]+$U$2*TableOMP[[#This Row],[StdDev]]</f>
        <v>#N/A</v>
      </c>
      <c r="S4221" t="e">
        <f>IF(AND(TableOMP[[#This Row],[total_time]]&gt;=TableOMP[[#This Row],[Low]], TableOMP[[#This Row],[total_time]]&lt;=TableOMP[[#This Row],[High]]),1,0)</f>
        <v>#N/A</v>
      </c>
    </row>
    <row r="4222" spans="11:19" x14ac:dyDescent="0.25">
      <c r="K4222" t="str">
        <f t="shared" si="65"/>
        <v/>
      </c>
      <c r="N42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22" t="e">
        <f>VLOOKUP(TableOMP[[#This Row],[Label]],TableAvg[],2,FALSE)</f>
        <v>#N/A</v>
      </c>
      <c r="P4222" t="e">
        <f>VLOOKUP(TableOMP[[#This Row],[Label]],TableAvg[],3,FALSE)</f>
        <v>#N/A</v>
      </c>
      <c r="Q4222" t="e">
        <f>TableOMP[[#This Row],[Avg]]-$U$2*TableOMP[[#This Row],[StdDev]]</f>
        <v>#N/A</v>
      </c>
      <c r="R4222" t="e">
        <f>TableOMP[[#This Row],[Avg]]+$U$2*TableOMP[[#This Row],[StdDev]]</f>
        <v>#N/A</v>
      </c>
      <c r="S4222" t="e">
        <f>IF(AND(TableOMP[[#This Row],[total_time]]&gt;=TableOMP[[#This Row],[Low]], TableOMP[[#This Row],[total_time]]&lt;=TableOMP[[#This Row],[High]]),1,0)</f>
        <v>#N/A</v>
      </c>
    </row>
    <row r="4223" spans="11:19" x14ac:dyDescent="0.25">
      <c r="K4223" t="str">
        <f t="shared" si="65"/>
        <v/>
      </c>
      <c r="N42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23" t="e">
        <f>VLOOKUP(TableOMP[[#This Row],[Label]],TableAvg[],2,FALSE)</f>
        <v>#N/A</v>
      </c>
      <c r="P4223" t="e">
        <f>VLOOKUP(TableOMP[[#This Row],[Label]],TableAvg[],3,FALSE)</f>
        <v>#N/A</v>
      </c>
      <c r="Q4223" t="e">
        <f>TableOMP[[#This Row],[Avg]]-$U$2*TableOMP[[#This Row],[StdDev]]</f>
        <v>#N/A</v>
      </c>
      <c r="R4223" t="e">
        <f>TableOMP[[#This Row],[Avg]]+$U$2*TableOMP[[#This Row],[StdDev]]</f>
        <v>#N/A</v>
      </c>
      <c r="S4223" t="e">
        <f>IF(AND(TableOMP[[#This Row],[total_time]]&gt;=TableOMP[[#This Row],[Low]], TableOMP[[#This Row],[total_time]]&lt;=TableOMP[[#This Row],[High]]),1,0)</f>
        <v>#N/A</v>
      </c>
    </row>
    <row r="4224" spans="11:19" x14ac:dyDescent="0.25">
      <c r="K4224" t="str">
        <f t="shared" si="65"/>
        <v/>
      </c>
      <c r="N42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24" t="e">
        <f>VLOOKUP(TableOMP[[#This Row],[Label]],TableAvg[],2,FALSE)</f>
        <v>#N/A</v>
      </c>
      <c r="P4224" t="e">
        <f>VLOOKUP(TableOMP[[#This Row],[Label]],TableAvg[],3,FALSE)</f>
        <v>#N/A</v>
      </c>
      <c r="Q4224" t="e">
        <f>TableOMP[[#This Row],[Avg]]-$U$2*TableOMP[[#This Row],[StdDev]]</f>
        <v>#N/A</v>
      </c>
      <c r="R4224" t="e">
        <f>TableOMP[[#This Row],[Avg]]+$U$2*TableOMP[[#This Row],[StdDev]]</f>
        <v>#N/A</v>
      </c>
      <c r="S4224" t="e">
        <f>IF(AND(TableOMP[[#This Row],[total_time]]&gt;=TableOMP[[#This Row],[Low]], TableOMP[[#This Row],[total_time]]&lt;=TableOMP[[#This Row],[High]]),1,0)</f>
        <v>#N/A</v>
      </c>
    </row>
    <row r="4225" spans="11:19" x14ac:dyDescent="0.25">
      <c r="K4225" t="str">
        <f t="shared" si="65"/>
        <v/>
      </c>
      <c r="N42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25" t="e">
        <f>VLOOKUP(TableOMP[[#This Row],[Label]],TableAvg[],2,FALSE)</f>
        <v>#N/A</v>
      </c>
      <c r="P4225" t="e">
        <f>VLOOKUP(TableOMP[[#This Row],[Label]],TableAvg[],3,FALSE)</f>
        <v>#N/A</v>
      </c>
      <c r="Q4225" t="e">
        <f>TableOMP[[#This Row],[Avg]]-$U$2*TableOMP[[#This Row],[StdDev]]</f>
        <v>#N/A</v>
      </c>
      <c r="R4225" t="e">
        <f>TableOMP[[#This Row],[Avg]]+$U$2*TableOMP[[#This Row],[StdDev]]</f>
        <v>#N/A</v>
      </c>
      <c r="S4225" t="e">
        <f>IF(AND(TableOMP[[#This Row],[total_time]]&gt;=TableOMP[[#This Row],[Low]], TableOMP[[#This Row],[total_time]]&lt;=TableOMP[[#This Row],[High]]),1,0)</f>
        <v>#N/A</v>
      </c>
    </row>
    <row r="4226" spans="11:19" x14ac:dyDescent="0.25">
      <c r="K4226" t="str">
        <f t="shared" si="65"/>
        <v/>
      </c>
      <c r="N42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26" t="e">
        <f>VLOOKUP(TableOMP[[#This Row],[Label]],TableAvg[],2,FALSE)</f>
        <v>#N/A</v>
      </c>
      <c r="P4226" t="e">
        <f>VLOOKUP(TableOMP[[#This Row],[Label]],TableAvg[],3,FALSE)</f>
        <v>#N/A</v>
      </c>
      <c r="Q4226" t="e">
        <f>TableOMP[[#This Row],[Avg]]-$U$2*TableOMP[[#This Row],[StdDev]]</f>
        <v>#N/A</v>
      </c>
      <c r="R4226" t="e">
        <f>TableOMP[[#This Row],[Avg]]+$U$2*TableOMP[[#This Row],[StdDev]]</f>
        <v>#N/A</v>
      </c>
      <c r="S4226" t="e">
        <f>IF(AND(TableOMP[[#This Row],[total_time]]&gt;=TableOMP[[#This Row],[Low]], TableOMP[[#This Row],[total_time]]&lt;=TableOMP[[#This Row],[High]]),1,0)</f>
        <v>#N/A</v>
      </c>
    </row>
    <row r="4227" spans="11:19" x14ac:dyDescent="0.25">
      <c r="K4227" t="str">
        <f t="shared" ref="K4227:K4290" si="66">MID(M4227,22,1)</f>
        <v/>
      </c>
      <c r="N42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27" t="e">
        <f>VLOOKUP(TableOMP[[#This Row],[Label]],TableAvg[],2,FALSE)</f>
        <v>#N/A</v>
      </c>
      <c r="P4227" t="e">
        <f>VLOOKUP(TableOMP[[#This Row],[Label]],TableAvg[],3,FALSE)</f>
        <v>#N/A</v>
      </c>
      <c r="Q4227" t="e">
        <f>TableOMP[[#This Row],[Avg]]-$U$2*TableOMP[[#This Row],[StdDev]]</f>
        <v>#N/A</v>
      </c>
      <c r="R4227" t="e">
        <f>TableOMP[[#This Row],[Avg]]+$U$2*TableOMP[[#This Row],[StdDev]]</f>
        <v>#N/A</v>
      </c>
      <c r="S4227" t="e">
        <f>IF(AND(TableOMP[[#This Row],[total_time]]&gt;=TableOMP[[#This Row],[Low]], TableOMP[[#This Row],[total_time]]&lt;=TableOMP[[#This Row],[High]]),1,0)</f>
        <v>#N/A</v>
      </c>
    </row>
    <row r="4228" spans="11:19" x14ac:dyDescent="0.25">
      <c r="K4228" t="str">
        <f t="shared" si="66"/>
        <v/>
      </c>
      <c r="N42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28" t="e">
        <f>VLOOKUP(TableOMP[[#This Row],[Label]],TableAvg[],2,FALSE)</f>
        <v>#N/A</v>
      </c>
      <c r="P4228" t="e">
        <f>VLOOKUP(TableOMP[[#This Row],[Label]],TableAvg[],3,FALSE)</f>
        <v>#N/A</v>
      </c>
      <c r="Q4228" t="e">
        <f>TableOMP[[#This Row],[Avg]]-$U$2*TableOMP[[#This Row],[StdDev]]</f>
        <v>#N/A</v>
      </c>
      <c r="R4228" t="e">
        <f>TableOMP[[#This Row],[Avg]]+$U$2*TableOMP[[#This Row],[StdDev]]</f>
        <v>#N/A</v>
      </c>
      <c r="S4228" t="e">
        <f>IF(AND(TableOMP[[#This Row],[total_time]]&gt;=TableOMP[[#This Row],[Low]], TableOMP[[#This Row],[total_time]]&lt;=TableOMP[[#This Row],[High]]),1,0)</f>
        <v>#N/A</v>
      </c>
    </row>
    <row r="4229" spans="11:19" x14ac:dyDescent="0.25">
      <c r="K4229" t="str">
        <f t="shared" si="66"/>
        <v/>
      </c>
      <c r="N42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29" t="e">
        <f>VLOOKUP(TableOMP[[#This Row],[Label]],TableAvg[],2,FALSE)</f>
        <v>#N/A</v>
      </c>
      <c r="P4229" t="e">
        <f>VLOOKUP(TableOMP[[#This Row],[Label]],TableAvg[],3,FALSE)</f>
        <v>#N/A</v>
      </c>
      <c r="Q4229" t="e">
        <f>TableOMP[[#This Row],[Avg]]-$U$2*TableOMP[[#This Row],[StdDev]]</f>
        <v>#N/A</v>
      </c>
      <c r="R4229" t="e">
        <f>TableOMP[[#This Row],[Avg]]+$U$2*TableOMP[[#This Row],[StdDev]]</f>
        <v>#N/A</v>
      </c>
      <c r="S4229" t="e">
        <f>IF(AND(TableOMP[[#This Row],[total_time]]&gt;=TableOMP[[#This Row],[Low]], TableOMP[[#This Row],[total_time]]&lt;=TableOMP[[#This Row],[High]]),1,0)</f>
        <v>#N/A</v>
      </c>
    </row>
    <row r="4230" spans="11:19" x14ac:dyDescent="0.25">
      <c r="K4230" t="str">
        <f t="shared" si="66"/>
        <v/>
      </c>
      <c r="N42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30" t="e">
        <f>VLOOKUP(TableOMP[[#This Row],[Label]],TableAvg[],2,FALSE)</f>
        <v>#N/A</v>
      </c>
      <c r="P4230" t="e">
        <f>VLOOKUP(TableOMP[[#This Row],[Label]],TableAvg[],3,FALSE)</f>
        <v>#N/A</v>
      </c>
      <c r="Q4230" t="e">
        <f>TableOMP[[#This Row],[Avg]]-$U$2*TableOMP[[#This Row],[StdDev]]</f>
        <v>#N/A</v>
      </c>
      <c r="R4230" t="e">
        <f>TableOMP[[#This Row],[Avg]]+$U$2*TableOMP[[#This Row],[StdDev]]</f>
        <v>#N/A</v>
      </c>
      <c r="S4230" t="e">
        <f>IF(AND(TableOMP[[#This Row],[total_time]]&gt;=TableOMP[[#This Row],[Low]], TableOMP[[#This Row],[total_time]]&lt;=TableOMP[[#This Row],[High]]),1,0)</f>
        <v>#N/A</v>
      </c>
    </row>
    <row r="4231" spans="11:19" x14ac:dyDescent="0.25">
      <c r="K4231" t="str">
        <f t="shared" si="66"/>
        <v/>
      </c>
      <c r="N42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31" t="e">
        <f>VLOOKUP(TableOMP[[#This Row],[Label]],TableAvg[],2,FALSE)</f>
        <v>#N/A</v>
      </c>
      <c r="P4231" t="e">
        <f>VLOOKUP(TableOMP[[#This Row],[Label]],TableAvg[],3,FALSE)</f>
        <v>#N/A</v>
      </c>
      <c r="Q4231" t="e">
        <f>TableOMP[[#This Row],[Avg]]-$U$2*TableOMP[[#This Row],[StdDev]]</f>
        <v>#N/A</v>
      </c>
      <c r="R4231" t="e">
        <f>TableOMP[[#This Row],[Avg]]+$U$2*TableOMP[[#This Row],[StdDev]]</f>
        <v>#N/A</v>
      </c>
      <c r="S4231" t="e">
        <f>IF(AND(TableOMP[[#This Row],[total_time]]&gt;=TableOMP[[#This Row],[Low]], TableOMP[[#This Row],[total_time]]&lt;=TableOMP[[#This Row],[High]]),1,0)</f>
        <v>#N/A</v>
      </c>
    </row>
    <row r="4232" spans="11:19" x14ac:dyDescent="0.25">
      <c r="K4232" t="str">
        <f t="shared" si="66"/>
        <v/>
      </c>
      <c r="N42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32" t="e">
        <f>VLOOKUP(TableOMP[[#This Row],[Label]],TableAvg[],2,FALSE)</f>
        <v>#N/A</v>
      </c>
      <c r="P4232" t="e">
        <f>VLOOKUP(TableOMP[[#This Row],[Label]],TableAvg[],3,FALSE)</f>
        <v>#N/A</v>
      </c>
      <c r="Q4232" t="e">
        <f>TableOMP[[#This Row],[Avg]]-$U$2*TableOMP[[#This Row],[StdDev]]</f>
        <v>#N/A</v>
      </c>
      <c r="R4232" t="e">
        <f>TableOMP[[#This Row],[Avg]]+$U$2*TableOMP[[#This Row],[StdDev]]</f>
        <v>#N/A</v>
      </c>
      <c r="S4232" t="e">
        <f>IF(AND(TableOMP[[#This Row],[total_time]]&gt;=TableOMP[[#This Row],[Low]], TableOMP[[#This Row],[total_time]]&lt;=TableOMP[[#This Row],[High]]),1,0)</f>
        <v>#N/A</v>
      </c>
    </row>
    <row r="4233" spans="11:19" x14ac:dyDescent="0.25">
      <c r="K4233" t="str">
        <f t="shared" si="66"/>
        <v/>
      </c>
      <c r="N42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33" t="e">
        <f>VLOOKUP(TableOMP[[#This Row],[Label]],TableAvg[],2,FALSE)</f>
        <v>#N/A</v>
      </c>
      <c r="P4233" t="e">
        <f>VLOOKUP(TableOMP[[#This Row],[Label]],TableAvg[],3,FALSE)</f>
        <v>#N/A</v>
      </c>
      <c r="Q4233" t="e">
        <f>TableOMP[[#This Row],[Avg]]-$U$2*TableOMP[[#This Row],[StdDev]]</f>
        <v>#N/A</v>
      </c>
      <c r="R4233" t="e">
        <f>TableOMP[[#This Row],[Avg]]+$U$2*TableOMP[[#This Row],[StdDev]]</f>
        <v>#N/A</v>
      </c>
      <c r="S4233" t="e">
        <f>IF(AND(TableOMP[[#This Row],[total_time]]&gt;=TableOMP[[#This Row],[Low]], TableOMP[[#This Row],[total_time]]&lt;=TableOMP[[#This Row],[High]]),1,0)</f>
        <v>#N/A</v>
      </c>
    </row>
    <row r="4234" spans="11:19" x14ac:dyDescent="0.25">
      <c r="K4234" t="str">
        <f t="shared" si="66"/>
        <v/>
      </c>
      <c r="N42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34" t="e">
        <f>VLOOKUP(TableOMP[[#This Row],[Label]],TableAvg[],2,FALSE)</f>
        <v>#N/A</v>
      </c>
      <c r="P4234" t="e">
        <f>VLOOKUP(TableOMP[[#This Row],[Label]],TableAvg[],3,FALSE)</f>
        <v>#N/A</v>
      </c>
      <c r="Q4234" t="e">
        <f>TableOMP[[#This Row],[Avg]]-$U$2*TableOMP[[#This Row],[StdDev]]</f>
        <v>#N/A</v>
      </c>
      <c r="R4234" t="e">
        <f>TableOMP[[#This Row],[Avg]]+$U$2*TableOMP[[#This Row],[StdDev]]</f>
        <v>#N/A</v>
      </c>
      <c r="S4234" t="e">
        <f>IF(AND(TableOMP[[#This Row],[total_time]]&gt;=TableOMP[[#This Row],[Low]], TableOMP[[#This Row],[total_time]]&lt;=TableOMP[[#This Row],[High]]),1,0)</f>
        <v>#N/A</v>
      </c>
    </row>
    <row r="4235" spans="11:19" x14ac:dyDescent="0.25">
      <c r="K4235" t="str">
        <f t="shared" si="66"/>
        <v/>
      </c>
      <c r="N42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35" t="e">
        <f>VLOOKUP(TableOMP[[#This Row],[Label]],TableAvg[],2,FALSE)</f>
        <v>#N/A</v>
      </c>
      <c r="P4235" t="e">
        <f>VLOOKUP(TableOMP[[#This Row],[Label]],TableAvg[],3,FALSE)</f>
        <v>#N/A</v>
      </c>
      <c r="Q4235" t="e">
        <f>TableOMP[[#This Row],[Avg]]-$U$2*TableOMP[[#This Row],[StdDev]]</f>
        <v>#N/A</v>
      </c>
      <c r="R4235" t="e">
        <f>TableOMP[[#This Row],[Avg]]+$U$2*TableOMP[[#This Row],[StdDev]]</f>
        <v>#N/A</v>
      </c>
      <c r="S4235" t="e">
        <f>IF(AND(TableOMP[[#This Row],[total_time]]&gt;=TableOMP[[#This Row],[Low]], TableOMP[[#This Row],[total_time]]&lt;=TableOMP[[#This Row],[High]]),1,0)</f>
        <v>#N/A</v>
      </c>
    </row>
    <row r="4236" spans="11:19" x14ac:dyDescent="0.25">
      <c r="K4236" t="str">
        <f t="shared" si="66"/>
        <v/>
      </c>
      <c r="N42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36" t="e">
        <f>VLOOKUP(TableOMP[[#This Row],[Label]],TableAvg[],2,FALSE)</f>
        <v>#N/A</v>
      </c>
      <c r="P4236" t="e">
        <f>VLOOKUP(TableOMP[[#This Row],[Label]],TableAvg[],3,FALSE)</f>
        <v>#N/A</v>
      </c>
      <c r="Q4236" t="e">
        <f>TableOMP[[#This Row],[Avg]]-$U$2*TableOMP[[#This Row],[StdDev]]</f>
        <v>#N/A</v>
      </c>
      <c r="R4236" t="e">
        <f>TableOMP[[#This Row],[Avg]]+$U$2*TableOMP[[#This Row],[StdDev]]</f>
        <v>#N/A</v>
      </c>
      <c r="S4236" t="e">
        <f>IF(AND(TableOMP[[#This Row],[total_time]]&gt;=TableOMP[[#This Row],[Low]], TableOMP[[#This Row],[total_time]]&lt;=TableOMP[[#This Row],[High]]),1,0)</f>
        <v>#N/A</v>
      </c>
    </row>
    <row r="4237" spans="11:19" x14ac:dyDescent="0.25">
      <c r="K4237" t="str">
        <f t="shared" si="66"/>
        <v/>
      </c>
      <c r="N42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37" t="e">
        <f>VLOOKUP(TableOMP[[#This Row],[Label]],TableAvg[],2,FALSE)</f>
        <v>#N/A</v>
      </c>
      <c r="P4237" t="e">
        <f>VLOOKUP(TableOMP[[#This Row],[Label]],TableAvg[],3,FALSE)</f>
        <v>#N/A</v>
      </c>
      <c r="Q4237" t="e">
        <f>TableOMP[[#This Row],[Avg]]-$U$2*TableOMP[[#This Row],[StdDev]]</f>
        <v>#N/A</v>
      </c>
      <c r="R4237" t="e">
        <f>TableOMP[[#This Row],[Avg]]+$U$2*TableOMP[[#This Row],[StdDev]]</f>
        <v>#N/A</v>
      </c>
      <c r="S4237" t="e">
        <f>IF(AND(TableOMP[[#This Row],[total_time]]&gt;=TableOMP[[#This Row],[Low]], TableOMP[[#This Row],[total_time]]&lt;=TableOMP[[#This Row],[High]]),1,0)</f>
        <v>#N/A</v>
      </c>
    </row>
    <row r="4238" spans="11:19" x14ac:dyDescent="0.25">
      <c r="K4238" t="str">
        <f t="shared" si="66"/>
        <v/>
      </c>
      <c r="N42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38" t="e">
        <f>VLOOKUP(TableOMP[[#This Row],[Label]],TableAvg[],2,FALSE)</f>
        <v>#N/A</v>
      </c>
      <c r="P4238" t="e">
        <f>VLOOKUP(TableOMP[[#This Row],[Label]],TableAvg[],3,FALSE)</f>
        <v>#N/A</v>
      </c>
      <c r="Q4238" t="e">
        <f>TableOMP[[#This Row],[Avg]]-$U$2*TableOMP[[#This Row],[StdDev]]</f>
        <v>#N/A</v>
      </c>
      <c r="R4238" t="e">
        <f>TableOMP[[#This Row],[Avg]]+$U$2*TableOMP[[#This Row],[StdDev]]</f>
        <v>#N/A</v>
      </c>
      <c r="S4238" t="e">
        <f>IF(AND(TableOMP[[#This Row],[total_time]]&gt;=TableOMP[[#This Row],[Low]], TableOMP[[#This Row],[total_time]]&lt;=TableOMP[[#This Row],[High]]),1,0)</f>
        <v>#N/A</v>
      </c>
    </row>
    <row r="4239" spans="11:19" x14ac:dyDescent="0.25">
      <c r="K4239" t="str">
        <f t="shared" si="66"/>
        <v/>
      </c>
      <c r="N42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39" t="e">
        <f>VLOOKUP(TableOMP[[#This Row],[Label]],TableAvg[],2,FALSE)</f>
        <v>#N/A</v>
      </c>
      <c r="P4239" t="e">
        <f>VLOOKUP(TableOMP[[#This Row],[Label]],TableAvg[],3,FALSE)</f>
        <v>#N/A</v>
      </c>
      <c r="Q4239" t="e">
        <f>TableOMP[[#This Row],[Avg]]-$U$2*TableOMP[[#This Row],[StdDev]]</f>
        <v>#N/A</v>
      </c>
      <c r="R4239" t="e">
        <f>TableOMP[[#This Row],[Avg]]+$U$2*TableOMP[[#This Row],[StdDev]]</f>
        <v>#N/A</v>
      </c>
      <c r="S4239" t="e">
        <f>IF(AND(TableOMP[[#This Row],[total_time]]&gt;=TableOMP[[#This Row],[Low]], TableOMP[[#This Row],[total_time]]&lt;=TableOMP[[#This Row],[High]]),1,0)</f>
        <v>#N/A</v>
      </c>
    </row>
    <row r="4240" spans="11:19" x14ac:dyDescent="0.25">
      <c r="K4240" t="str">
        <f t="shared" si="66"/>
        <v/>
      </c>
      <c r="N42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40" t="e">
        <f>VLOOKUP(TableOMP[[#This Row],[Label]],TableAvg[],2,FALSE)</f>
        <v>#N/A</v>
      </c>
      <c r="P4240" t="e">
        <f>VLOOKUP(TableOMP[[#This Row],[Label]],TableAvg[],3,FALSE)</f>
        <v>#N/A</v>
      </c>
      <c r="Q4240" t="e">
        <f>TableOMP[[#This Row],[Avg]]-$U$2*TableOMP[[#This Row],[StdDev]]</f>
        <v>#N/A</v>
      </c>
      <c r="R4240" t="e">
        <f>TableOMP[[#This Row],[Avg]]+$U$2*TableOMP[[#This Row],[StdDev]]</f>
        <v>#N/A</v>
      </c>
      <c r="S4240" t="e">
        <f>IF(AND(TableOMP[[#This Row],[total_time]]&gt;=TableOMP[[#This Row],[Low]], TableOMP[[#This Row],[total_time]]&lt;=TableOMP[[#This Row],[High]]),1,0)</f>
        <v>#N/A</v>
      </c>
    </row>
    <row r="4241" spans="11:19" x14ac:dyDescent="0.25">
      <c r="K4241" t="str">
        <f t="shared" si="66"/>
        <v/>
      </c>
      <c r="N42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41" t="e">
        <f>VLOOKUP(TableOMP[[#This Row],[Label]],TableAvg[],2,FALSE)</f>
        <v>#N/A</v>
      </c>
      <c r="P4241" t="e">
        <f>VLOOKUP(TableOMP[[#This Row],[Label]],TableAvg[],3,FALSE)</f>
        <v>#N/A</v>
      </c>
      <c r="Q4241" t="e">
        <f>TableOMP[[#This Row],[Avg]]-$U$2*TableOMP[[#This Row],[StdDev]]</f>
        <v>#N/A</v>
      </c>
      <c r="R4241" t="e">
        <f>TableOMP[[#This Row],[Avg]]+$U$2*TableOMP[[#This Row],[StdDev]]</f>
        <v>#N/A</v>
      </c>
      <c r="S4241" t="e">
        <f>IF(AND(TableOMP[[#This Row],[total_time]]&gt;=TableOMP[[#This Row],[Low]], TableOMP[[#This Row],[total_time]]&lt;=TableOMP[[#This Row],[High]]),1,0)</f>
        <v>#N/A</v>
      </c>
    </row>
    <row r="4242" spans="11:19" x14ac:dyDescent="0.25">
      <c r="K4242" t="str">
        <f t="shared" si="66"/>
        <v/>
      </c>
      <c r="N42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42" t="e">
        <f>VLOOKUP(TableOMP[[#This Row],[Label]],TableAvg[],2,FALSE)</f>
        <v>#N/A</v>
      </c>
      <c r="P4242" t="e">
        <f>VLOOKUP(TableOMP[[#This Row],[Label]],TableAvg[],3,FALSE)</f>
        <v>#N/A</v>
      </c>
      <c r="Q4242" t="e">
        <f>TableOMP[[#This Row],[Avg]]-$U$2*TableOMP[[#This Row],[StdDev]]</f>
        <v>#N/A</v>
      </c>
      <c r="R4242" t="e">
        <f>TableOMP[[#This Row],[Avg]]+$U$2*TableOMP[[#This Row],[StdDev]]</f>
        <v>#N/A</v>
      </c>
      <c r="S4242" t="e">
        <f>IF(AND(TableOMP[[#This Row],[total_time]]&gt;=TableOMP[[#This Row],[Low]], TableOMP[[#This Row],[total_time]]&lt;=TableOMP[[#This Row],[High]]),1,0)</f>
        <v>#N/A</v>
      </c>
    </row>
    <row r="4243" spans="11:19" x14ac:dyDescent="0.25">
      <c r="K4243" t="str">
        <f t="shared" si="66"/>
        <v/>
      </c>
      <c r="N42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43" t="e">
        <f>VLOOKUP(TableOMP[[#This Row],[Label]],TableAvg[],2,FALSE)</f>
        <v>#N/A</v>
      </c>
      <c r="P4243" t="e">
        <f>VLOOKUP(TableOMP[[#This Row],[Label]],TableAvg[],3,FALSE)</f>
        <v>#N/A</v>
      </c>
      <c r="Q4243" t="e">
        <f>TableOMP[[#This Row],[Avg]]-$U$2*TableOMP[[#This Row],[StdDev]]</f>
        <v>#N/A</v>
      </c>
      <c r="R4243" t="e">
        <f>TableOMP[[#This Row],[Avg]]+$U$2*TableOMP[[#This Row],[StdDev]]</f>
        <v>#N/A</v>
      </c>
      <c r="S4243" t="e">
        <f>IF(AND(TableOMP[[#This Row],[total_time]]&gt;=TableOMP[[#This Row],[Low]], TableOMP[[#This Row],[total_time]]&lt;=TableOMP[[#This Row],[High]]),1,0)</f>
        <v>#N/A</v>
      </c>
    </row>
    <row r="4244" spans="11:19" x14ac:dyDescent="0.25">
      <c r="K4244" t="str">
        <f t="shared" si="66"/>
        <v/>
      </c>
      <c r="N42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44" t="e">
        <f>VLOOKUP(TableOMP[[#This Row],[Label]],TableAvg[],2,FALSE)</f>
        <v>#N/A</v>
      </c>
      <c r="P4244" t="e">
        <f>VLOOKUP(TableOMP[[#This Row],[Label]],TableAvg[],3,FALSE)</f>
        <v>#N/A</v>
      </c>
      <c r="Q4244" t="e">
        <f>TableOMP[[#This Row],[Avg]]-$U$2*TableOMP[[#This Row],[StdDev]]</f>
        <v>#N/A</v>
      </c>
      <c r="R4244" t="e">
        <f>TableOMP[[#This Row],[Avg]]+$U$2*TableOMP[[#This Row],[StdDev]]</f>
        <v>#N/A</v>
      </c>
      <c r="S4244" t="e">
        <f>IF(AND(TableOMP[[#This Row],[total_time]]&gt;=TableOMP[[#This Row],[Low]], TableOMP[[#This Row],[total_time]]&lt;=TableOMP[[#This Row],[High]]),1,0)</f>
        <v>#N/A</v>
      </c>
    </row>
    <row r="4245" spans="11:19" x14ac:dyDescent="0.25">
      <c r="K4245" t="str">
        <f t="shared" si="66"/>
        <v/>
      </c>
      <c r="N42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45" t="e">
        <f>VLOOKUP(TableOMP[[#This Row],[Label]],TableAvg[],2,FALSE)</f>
        <v>#N/A</v>
      </c>
      <c r="P4245" t="e">
        <f>VLOOKUP(TableOMP[[#This Row],[Label]],TableAvg[],3,FALSE)</f>
        <v>#N/A</v>
      </c>
      <c r="Q4245" t="e">
        <f>TableOMP[[#This Row],[Avg]]-$U$2*TableOMP[[#This Row],[StdDev]]</f>
        <v>#N/A</v>
      </c>
      <c r="R4245" t="e">
        <f>TableOMP[[#This Row],[Avg]]+$U$2*TableOMP[[#This Row],[StdDev]]</f>
        <v>#N/A</v>
      </c>
      <c r="S4245" t="e">
        <f>IF(AND(TableOMP[[#This Row],[total_time]]&gt;=TableOMP[[#This Row],[Low]], TableOMP[[#This Row],[total_time]]&lt;=TableOMP[[#This Row],[High]]),1,0)</f>
        <v>#N/A</v>
      </c>
    </row>
    <row r="4246" spans="11:19" x14ac:dyDescent="0.25">
      <c r="K4246" t="str">
        <f t="shared" si="66"/>
        <v/>
      </c>
      <c r="N42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46" t="e">
        <f>VLOOKUP(TableOMP[[#This Row],[Label]],TableAvg[],2,FALSE)</f>
        <v>#N/A</v>
      </c>
      <c r="P4246" t="e">
        <f>VLOOKUP(TableOMP[[#This Row],[Label]],TableAvg[],3,FALSE)</f>
        <v>#N/A</v>
      </c>
      <c r="Q4246" t="e">
        <f>TableOMP[[#This Row],[Avg]]-$U$2*TableOMP[[#This Row],[StdDev]]</f>
        <v>#N/A</v>
      </c>
      <c r="R4246" t="e">
        <f>TableOMP[[#This Row],[Avg]]+$U$2*TableOMP[[#This Row],[StdDev]]</f>
        <v>#N/A</v>
      </c>
      <c r="S4246" t="e">
        <f>IF(AND(TableOMP[[#This Row],[total_time]]&gt;=TableOMP[[#This Row],[Low]], TableOMP[[#This Row],[total_time]]&lt;=TableOMP[[#This Row],[High]]),1,0)</f>
        <v>#N/A</v>
      </c>
    </row>
    <row r="4247" spans="11:19" x14ac:dyDescent="0.25">
      <c r="K4247" t="str">
        <f t="shared" si="66"/>
        <v/>
      </c>
      <c r="N42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47" t="e">
        <f>VLOOKUP(TableOMP[[#This Row],[Label]],TableAvg[],2,FALSE)</f>
        <v>#N/A</v>
      </c>
      <c r="P4247" t="e">
        <f>VLOOKUP(TableOMP[[#This Row],[Label]],TableAvg[],3,FALSE)</f>
        <v>#N/A</v>
      </c>
      <c r="Q4247" t="e">
        <f>TableOMP[[#This Row],[Avg]]-$U$2*TableOMP[[#This Row],[StdDev]]</f>
        <v>#N/A</v>
      </c>
      <c r="R4247" t="e">
        <f>TableOMP[[#This Row],[Avg]]+$U$2*TableOMP[[#This Row],[StdDev]]</f>
        <v>#N/A</v>
      </c>
      <c r="S4247" t="e">
        <f>IF(AND(TableOMP[[#This Row],[total_time]]&gt;=TableOMP[[#This Row],[Low]], TableOMP[[#This Row],[total_time]]&lt;=TableOMP[[#This Row],[High]]),1,0)</f>
        <v>#N/A</v>
      </c>
    </row>
    <row r="4248" spans="11:19" x14ac:dyDescent="0.25">
      <c r="K4248" t="str">
        <f t="shared" si="66"/>
        <v/>
      </c>
      <c r="N42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48" t="e">
        <f>VLOOKUP(TableOMP[[#This Row],[Label]],TableAvg[],2,FALSE)</f>
        <v>#N/A</v>
      </c>
      <c r="P4248" t="e">
        <f>VLOOKUP(TableOMP[[#This Row],[Label]],TableAvg[],3,FALSE)</f>
        <v>#N/A</v>
      </c>
      <c r="Q4248" t="e">
        <f>TableOMP[[#This Row],[Avg]]-$U$2*TableOMP[[#This Row],[StdDev]]</f>
        <v>#N/A</v>
      </c>
      <c r="R4248" t="e">
        <f>TableOMP[[#This Row],[Avg]]+$U$2*TableOMP[[#This Row],[StdDev]]</f>
        <v>#N/A</v>
      </c>
      <c r="S4248" t="e">
        <f>IF(AND(TableOMP[[#This Row],[total_time]]&gt;=TableOMP[[#This Row],[Low]], TableOMP[[#This Row],[total_time]]&lt;=TableOMP[[#This Row],[High]]),1,0)</f>
        <v>#N/A</v>
      </c>
    </row>
    <row r="4249" spans="11:19" x14ac:dyDescent="0.25">
      <c r="K4249" t="str">
        <f t="shared" si="66"/>
        <v/>
      </c>
      <c r="N42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49" t="e">
        <f>VLOOKUP(TableOMP[[#This Row],[Label]],TableAvg[],2,FALSE)</f>
        <v>#N/A</v>
      </c>
      <c r="P4249" t="e">
        <f>VLOOKUP(TableOMP[[#This Row],[Label]],TableAvg[],3,FALSE)</f>
        <v>#N/A</v>
      </c>
      <c r="Q4249" t="e">
        <f>TableOMP[[#This Row],[Avg]]-$U$2*TableOMP[[#This Row],[StdDev]]</f>
        <v>#N/A</v>
      </c>
      <c r="R4249" t="e">
        <f>TableOMP[[#This Row],[Avg]]+$U$2*TableOMP[[#This Row],[StdDev]]</f>
        <v>#N/A</v>
      </c>
      <c r="S4249" t="e">
        <f>IF(AND(TableOMP[[#This Row],[total_time]]&gt;=TableOMP[[#This Row],[Low]], TableOMP[[#This Row],[total_time]]&lt;=TableOMP[[#This Row],[High]]),1,0)</f>
        <v>#N/A</v>
      </c>
    </row>
    <row r="4250" spans="11:19" x14ac:dyDescent="0.25">
      <c r="K4250" t="str">
        <f t="shared" si="66"/>
        <v/>
      </c>
      <c r="N42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50" t="e">
        <f>VLOOKUP(TableOMP[[#This Row],[Label]],TableAvg[],2,FALSE)</f>
        <v>#N/A</v>
      </c>
      <c r="P4250" t="e">
        <f>VLOOKUP(TableOMP[[#This Row],[Label]],TableAvg[],3,FALSE)</f>
        <v>#N/A</v>
      </c>
      <c r="Q4250" t="e">
        <f>TableOMP[[#This Row],[Avg]]-$U$2*TableOMP[[#This Row],[StdDev]]</f>
        <v>#N/A</v>
      </c>
      <c r="R4250" t="e">
        <f>TableOMP[[#This Row],[Avg]]+$U$2*TableOMP[[#This Row],[StdDev]]</f>
        <v>#N/A</v>
      </c>
      <c r="S4250" t="e">
        <f>IF(AND(TableOMP[[#This Row],[total_time]]&gt;=TableOMP[[#This Row],[Low]], TableOMP[[#This Row],[total_time]]&lt;=TableOMP[[#This Row],[High]]),1,0)</f>
        <v>#N/A</v>
      </c>
    </row>
    <row r="4251" spans="11:19" x14ac:dyDescent="0.25">
      <c r="K4251" t="str">
        <f t="shared" si="66"/>
        <v/>
      </c>
      <c r="N42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51" t="e">
        <f>VLOOKUP(TableOMP[[#This Row],[Label]],TableAvg[],2,FALSE)</f>
        <v>#N/A</v>
      </c>
      <c r="P4251" t="e">
        <f>VLOOKUP(TableOMP[[#This Row],[Label]],TableAvg[],3,FALSE)</f>
        <v>#N/A</v>
      </c>
      <c r="Q4251" t="e">
        <f>TableOMP[[#This Row],[Avg]]-$U$2*TableOMP[[#This Row],[StdDev]]</f>
        <v>#N/A</v>
      </c>
      <c r="R4251" t="e">
        <f>TableOMP[[#This Row],[Avg]]+$U$2*TableOMP[[#This Row],[StdDev]]</f>
        <v>#N/A</v>
      </c>
      <c r="S4251" t="e">
        <f>IF(AND(TableOMP[[#This Row],[total_time]]&gt;=TableOMP[[#This Row],[Low]], TableOMP[[#This Row],[total_time]]&lt;=TableOMP[[#This Row],[High]]),1,0)</f>
        <v>#N/A</v>
      </c>
    </row>
    <row r="4252" spans="11:19" x14ac:dyDescent="0.25">
      <c r="K4252" t="str">
        <f t="shared" si="66"/>
        <v/>
      </c>
      <c r="N42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52" t="e">
        <f>VLOOKUP(TableOMP[[#This Row],[Label]],TableAvg[],2,FALSE)</f>
        <v>#N/A</v>
      </c>
      <c r="P4252" t="e">
        <f>VLOOKUP(TableOMP[[#This Row],[Label]],TableAvg[],3,FALSE)</f>
        <v>#N/A</v>
      </c>
      <c r="Q4252" t="e">
        <f>TableOMP[[#This Row],[Avg]]-$U$2*TableOMP[[#This Row],[StdDev]]</f>
        <v>#N/A</v>
      </c>
      <c r="R4252" t="e">
        <f>TableOMP[[#This Row],[Avg]]+$U$2*TableOMP[[#This Row],[StdDev]]</f>
        <v>#N/A</v>
      </c>
      <c r="S4252" t="e">
        <f>IF(AND(TableOMP[[#This Row],[total_time]]&gt;=TableOMP[[#This Row],[Low]], TableOMP[[#This Row],[total_time]]&lt;=TableOMP[[#This Row],[High]]),1,0)</f>
        <v>#N/A</v>
      </c>
    </row>
    <row r="4253" spans="11:19" x14ac:dyDescent="0.25">
      <c r="K4253" t="str">
        <f t="shared" si="66"/>
        <v/>
      </c>
      <c r="N42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53" t="e">
        <f>VLOOKUP(TableOMP[[#This Row],[Label]],TableAvg[],2,FALSE)</f>
        <v>#N/A</v>
      </c>
      <c r="P4253" t="e">
        <f>VLOOKUP(TableOMP[[#This Row],[Label]],TableAvg[],3,FALSE)</f>
        <v>#N/A</v>
      </c>
      <c r="Q4253" t="e">
        <f>TableOMP[[#This Row],[Avg]]-$U$2*TableOMP[[#This Row],[StdDev]]</f>
        <v>#N/A</v>
      </c>
      <c r="R4253" t="e">
        <f>TableOMP[[#This Row],[Avg]]+$U$2*TableOMP[[#This Row],[StdDev]]</f>
        <v>#N/A</v>
      </c>
      <c r="S4253" t="e">
        <f>IF(AND(TableOMP[[#This Row],[total_time]]&gt;=TableOMP[[#This Row],[Low]], TableOMP[[#This Row],[total_time]]&lt;=TableOMP[[#This Row],[High]]),1,0)</f>
        <v>#N/A</v>
      </c>
    </row>
    <row r="4254" spans="11:19" x14ac:dyDescent="0.25">
      <c r="K4254" t="str">
        <f t="shared" si="66"/>
        <v/>
      </c>
      <c r="N42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54" t="e">
        <f>VLOOKUP(TableOMP[[#This Row],[Label]],TableAvg[],2,FALSE)</f>
        <v>#N/A</v>
      </c>
      <c r="P4254" t="e">
        <f>VLOOKUP(TableOMP[[#This Row],[Label]],TableAvg[],3,FALSE)</f>
        <v>#N/A</v>
      </c>
      <c r="Q4254" t="e">
        <f>TableOMP[[#This Row],[Avg]]-$U$2*TableOMP[[#This Row],[StdDev]]</f>
        <v>#N/A</v>
      </c>
      <c r="R4254" t="e">
        <f>TableOMP[[#This Row],[Avg]]+$U$2*TableOMP[[#This Row],[StdDev]]</f>
        <v>#N/A</v>
      </c>
      <c r="S4254" t="e">
        <f>IF(AND(TableOMP[[#This Row],[total_time]]&gt;=TableOMP[[#This Row],[Low]], TableOMP[[#This Row],[total_time]]&lt;=TableOMP[[#This Row],[High]]),1,0)</f>
        <v>#N/A</v>
      </c>
    </row>
    <row r="4255" spans="11:19" x14ac:dyDescent="0.25">
      <c r="K4255" t="str">
        <f t="shared" si="66"/>
        <v/>
      </c>
      <c r="N42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55" t="e">
        <f>VLOOKUP(TableOMP[[#This Row],[Label]],TableAvg[],2,FALSE)</f>
        <v>#N/A</v>
      </c>
      <c r="P4255" t="e">
        <f>VLOOKUP(TableOMP[[#This Row],[Label]],TableAvg[],3,FALSE)</f>
        <v>#N/A</v>
      </c>
      <c r="Q4255" t="e">
        <f>TableOMP[[#This Row],[Avg]]-$U$2*TableOMP[[#This Row],[StdDev]]</f>
        <v>#N/A</v>
      </c>
      <c r="R4255" t="e">
        <f>TableOMP[[#This Row],[Avg]]+$U$2*TableOMP[[#This Row],[StdDev]]</f>
        <v>#N/A</v>
      </c>
      <c r="S4255" t="e">
        <f>IF(AND(TableOMP[[#This Row],[total_time]]&gt;=TableOMP[[#This Row],[Low]], TableOMP[[#This Row],[total_time]]&lt;=TableOMP[[#This Row],[High]]),1,0)</f>
        <v>#N/A</v>
      </c>
    </row>
    <row r="4256" spans="11:19" x14ac:dyDescent="0.25">
      <c r="K4256" t="str">
        <f t="shared" si="66"/>
        <v/>
      </c>
      <c r="N42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56" t="e">
        <f>VLOOKUP(TableOMP[[#This Row],[Label]],TableAvg[],2,FALSE)</f>
        <v>#N/A</v>
      </c>
      <c r="P4256" t="e">
        <f>VLOOKUP(TableOMP[[#This Row],[Label]],TableAvg[],3,FALSE)</f>
        <v>#N/A</v>
      </c>
      <c r="Q4256" t="e">
        <f>TableOMP[[#This Row],[Avg]]-$U$2*TableOMP[[#This Row],[StdDev]]</f>
        <v>#N/A</v>
      </c>
      <c r="R4256" t="e">
        <f>TableOMP[[#This Row],[Avg]]+$U$2*TableOMP[[#This Row],[StdDev]]</f>
        <v>#N/A</v>
      </c>
      <c r="S4256" t="e">
        <f>IF(AND(TableOMP[[#This Row],[total_time]]&gt;=TableOMP[[#This Row],[Low]], TableOMP[[#This Row],[total_time]]&lt;=TableOMP[[#This Row],[High]]),1,0)</f>
        <v>#N/A</v>
      </c>
    </row>
    <row r="4257" spans="11:19" x14ac:dyDescent="0.25">
      <c r="K4257" t="str">
        <f t="shared" si="66"/>
        <v/>
      </c>
      <c r="N42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57" t="e">
        <f>VLOOKUP(TableOMP[[#This Row],[Label]],TableAvg[],2,FALSE)</f>
        <v>#N/A</v>
      </c>
      <c r="P4257" t="e">
        <f>VLOOKUP(TableOMP[[#This Row],[Label]],TableAvg[],3,FALSE)</f>
        <v>#N/A</v>
      </c>
      <c r="Q4257" t="e">
        <f>TableOMP[[#This Row],[Avg]]-$U$2*TableOMP[[#This Row],[StdDev]]</f>
        <v>#N/A</v>
      </c>
      <c r="R4257" t="e">
        <f>TableOMP[[#This Row],[Avg]]+$U$2*TableOMP[[#This Row],[StdDev]]</f>
        <v>#N/A</v>
      </c>
      <c r="S4257" t="e">
        <f>IF(AND(TableOMP[[#This Row],[total_time]]&gt;=TableOMP[[#This Row],[Low]], TableOMP[[#This Row],[total_time]]&lt;=TableOMP[[#This Row],[High]]),1,0)</f>
        <v>#N/A</v>
      </c>
    </row>
    <row r="4258" spans="11:19" x14ac:dyDescent="0.25">
      <c r="K4258" t="str">
        <f t="shared" si="66"/>
        <v/>
      </c>
      <c r="N42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58" t="e">
        <f>VLOOKUP(TableOMP[[#This Row],[Label]],TableAvg[],2,FALSE)</f>
        <v>#N/A</v>
      </c>
      <c r="P4258" t="e">
        <f>VLOOKUP(TableOMP[[#This Row],[Label]],TableAvg[],3,FALSE)</f>
        <v>#N/A</v>
      </c>
      <c r="Q4258" t="e">
        <f>TableOMP[[#This Row],[Avg]]-$U$2*TableOMP[[#This Row],[StdDev]]</f>
        <v>#N/A</v>
      </c>
      <c r="R4258" t="e">
        <f>TableOMP[[#This Row],[Avg]]+$U$2*TableOMP[[#This Row],[StdDev]]</f>
        <v>#N/A</v>
      </c>
      <c r="S4258" t="e">
        <f>IF(AND(TableOMP[[#This Row],[total_time]]&gt;=TableOMP[[#This Row],[Low]], TableOMP[[#This Row],[total_time]]&lt;=TableOMP[[#This Row],[High]]),1,0)</f>
        <v>#N/A</v>
      </c>
    </row>
    <row r="4259" spans="11:19" x14ac:dyDescent="0.25">
      <c r="K4259" t="str">
        <f t="shared" si="66"/>
        <v/>
      </c>
      <c r="N42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59" t="e">
        <f>VLOOKUP(TableOMP[[#This Row],[Label]],TableAvg[],2,FALSE)</f>
        <v>#N/A</v>
      </c>
      <c r="P4259" t="e">
        <f>VLOOKUP(TableOMP[[#This Row],[Label]],TableAvg[],3,FALSE)</f>
        <v>#N/A</v>
      </c>
      <c r="Q4259" t="e">
        <f>TableOMP[[#This Row],[Avg]]-$U$2*TableOMP[[#This Row],[StdDev]]</f>
        <v>#N/A</v>
      </c>
      <c r="R4259" t="e">
        <f>TableOMP[[#This Row],[Avg]]+$U$2*TableOMP[[#This Row],[StdDev]]</f>
        <v>#N/A</v>
      </c>
      <c r="S4259" t="e">
        <f>IF(AND(TableOMP[[#This Row],[total_time]]&gt;=TableOMP[[#This Row],[Low]], TableOMP[[#This Row],[total_time]]&lt;=TableOMP[[#This Row],[High]]),1,0)</f>
        <v>#N/A</v>
      </c>
    </row>
    <row r="4260" spans="11:19" x14ac:dyDescent="0.25">
      <c r="K4260" t="str">
        <f t="shared" si="66"/>
        <v/>
      </c>
      <c r="N42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60" t="e">
        <f>VLOOKUP(TableOMP[[#This Row],[Label]],TableAvg[],2,FALSE)</f>
        <v>#N/A</v>
      </c>
      <c r="P4260" t="e">
        <f>VLOOKUP(TableOMP[[#This Row],[Label]],TableAvg[],3,FALSE)</f>
        <v>#N/A</v>
      </c>
      <c r="Q4260" t="e">
        <f>TableOMP[[#This Row],[Avg]]-$U$2*TableOMP[[#This Row],[StdDev]]</f>
        <v>#N/A</v>
      </c>
      <c r="R4260" t="e">
        <f>TableOMP[[#This Row],[Avg]]+$U$2*TableOMP[[#This Row],[StdDev]]</f>
        <v>#N/A</v>
      </c>
      <c r="S4260" t="e">
        <f>IF(AND(TableOMP[[#This Row],[total_time]]&gt;=TableOMP[[#This Row],[Low]], TableOMP[[#This Row],[total_time]]&lt;=TableOMP[[#This Row],[High]]),1,0)</f>
        <v>#N/A</v>
      </c>
    </row>
    <row r="4261" spans="11:19" x14ac:dyDescent="0.25">
      <c r="K4261" t="str">
        <f t="shared" si="66"/>
        <v/>
      </c>
      <c r="N42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61" t="e">
        <f>VLOOKUP(TableOMP[[#This Row],[Label]],TableAvg[],2,FALSE)</f>
        <v>#N/A</v>
      </c>
      <c r="P4261" t="e">
        <f>VLOOKUP(TableOMP[[#This Row],[Label]],TableAvg[],3,FALSE)</f>
        <v>#N/A</v>
      </c>
      <c r="Q4261" t="e">
        <f>TableOMP[[#This Row],[Avg]]-$U$2*TableOMP[[#This Row],[StdDev]]</f>
        <v>#N/A</v>
      </c>
      <c r="R4261" t="e">
        <f>TableOMP[[#This Row],[Avg]]+$U$2*TableOMP[[#This Row],[StdDev]]</f>
        <v>#N/A</v>
      </c>
      <c r="S4261" t="e">
        <f>IF(AND(TableOMP[[#This Row],[total_time]]&gt;=TableOMP[[#This Row],[Low]], TableOMP[[#This Row],[total_time]]&lt;=TableOMP[[#This Row],[High]]),1,0)</f>
        <v>#N/A</v>
      </c>
    </row>
    <row r="4262" spans="11:19" x14ac:dyDescent="0.25">
      <c r="K4262" t="str">
        <f t="shared" si="66"/>
        <v/>
      </c>
      <c r="N42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62" t="e">
        <f>VLOOKUP(TableOMP[[#This Row],[Label]],TableAvg[],2,FALSE)</f>
        <v>#N/A</v>
      </c>
      <c r="P4262" t="e">
        <f>VLOOKUP(TableOMP[[#This Row],[Label]],TableAvg[],3,FALSE)</f>
        <v>#N/A</v>
      </c>
      <c r="Q4262" t="e">
        <f>TableOMP[[#This Row],[Avg]]-$U$2*TableOMP[[#This Row],[StdDev]]</f>
        <v>#N/A</v>
      </c>
      <c r="R4262" t="e">
        <f>TableOMP[[#This Row],[Avg]]+$U$2*TableOMP[[#This Row],[StdDev]]</f>
        <v>#N/A</v>
      </c>
      <c r="S4262" t="e">
        <f>IF(AND(TableOMP[[#This Row],[total_time]]&gt;=TableOMP[[#This Row],[Low]], TableOMP[[#This Row],[total_time]]&lt;=TableOMP[[#This Row],[High]]),1,0)</f>
        <v>#N/A</v>
      </c>
    </row>
    <row r="4263" spans="11:19" x14ac:dyDescent="0.25">
      <c r="K4263" t="str">
        <f t="shared" si="66"/>
        <v/>
      </c>
      <c r="N42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63" t="e">
        <f>VLOOKUP(TableOMP[[#This Row],[Label]],TableAvg[],2,FALSE)</f>
        <v>#N/A</v>
      </c>
      <c r="P4263" t="e">
        <f>VLOOKUP(TableOMP[[#This Row],[Label]],TableAvg[],3,FALSE)</f>
        <v>#N/A</v>
      </c>
      <c r="Q4263" t="e">
        <f>TableOMP[[#This Row],[Avg]]-$U$2*TableOMP[[#This Row],[StdDev]]</f>
        <v>#N/A</v>
      </c>
      <c r="R4263" t="e">
        <f>TableOMP[[#This Row],[Avg]]+$U$2*TableOMP[[#This Row],[StdDev]]</f>
        <v>#N/A</v>
      </c>
      <c r="S4263" t="e">
        <f>IF(AND(TableOMP[[#This Row],[total_time]]&gt;=TableOMP[[#This Row],[Low]], TableOMP[[#This Row],[total_time]]&lt;=TableOMP[[#This Row],[High]]),1,0)</f>
        <v>#N/A</v>
      </c>
    </row>
    <row r="4264" spans="11:19" x14ac:dyDescent="0.25">
      <c r="K4264" t="str">
        <f t="shared" si="66"/>
        <v/>
      </c>
      <c r="N42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64" t="e">
        <f>VLOOKUP(TableOMP[[#This Row],[Label]],TableAvg[],2,FALSE)</f>
        <v>#N/A</v>
      </c>
      <c r="P4264" t="e">
        <f>VLOOKUP(TableOMP[[#This Row],[Label]],TableAvg[],3,FALSE)</f>
        <v>#N/A</v>
      </c>
      <c r="Q4264" t="e">
        <f>TableOMP[[#This Row],[Avg]]-$U$2*TableOMP[[#This Row],[StdDev]]</f>
        <v>#N/A</v>
      </c>
      <c r="R4264" t="e">
        <f>TableOMP[[#This Row],[Avg]]+$U$2*TableOMP[[#This Row],[StdDev]]</f>
        <v>#N/A</v>
      </c>
      <c r="S4264" t="e">
        <f>IF(AND(TableOMP[[#This Row],[total_time]]&gt;=TableOMP[[#This Row],[Low]], TableOMP[[#This Row],[total_time]]&lt;=TableOMP[[#This Row],[High]]),1,0)</f>
        <v>#N/A</v>
      </c>
    </row>
    <row r="4265" spans="11:19" x14ac:dyDescent="0.25">
      <c r="K4265" t="str">
        <f t="shared" si="66"/>
        <v/>
      </c>
      <c r="N42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65" t="e">
        <f>VLOOKUP(TableOMP[[#This Row],[Label]],TableAvg[],2,FALSE)</f>
        <v>#N/A</v>
      </c>
      <c r="P4265" t="e">
        <f>VLOOKUP(TableOMP[[#This Row],[Label]],TableAvg[],3,FALSE)</f>
        <v>#N/A</v>
      </c>
      <c r="Q4265" t="e">
        <f>TableOMP[[#This Row],[Avg]]-$U$2*TableOMP[[#This Row],[StdDev]]</f>
        <v>#N/A</v>
      </c>
      <c r="R4265" t="e">
        <f>TableOMP[[#This Row],[Avg]]+$U$2*TableOMP[[#This Row],[StdDev]]</f>
        <v>#N/A</v>
      </c>
      <c r="S4265" t="e">
        <f>IF(AND(TableOMP[[#This Row],[total_time]]&gt;=TableOMP[[#This Row],[Low]], TableOMP[[#This Row],[total_time]]&lt;=TableOMP[[#This Row],[High]]),1,0)</f>
        <v>#N/A</v>
      </c>
    </row>
    <row r="4266" spans="11:19" x14ac:dyDescent="0.25">
      <c r="K4266" t="str">
        <f t="shared" si="66"/>
        <v/>
      </c>
      <c r="N42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66" t="e">
        <f>VLOOKUP(TableOMP[[#This Row],[Label]],TableAvg[],2,FALSE)</f>
        <v>#N/A</v>
      </c>
      <c r="P4266" t="e">
        <f>VLOOKUP(TableOMP[[#This Row],[Label]],TableAvg[],3,FALSE)</f>
        <v>#N/A</v>
      </c>
      <c r="Q4266" t="e">
        <f>TableOMP[[#This Row],[Avg]]-$U$2*TableOMP[[#This Row],[StdDev]]</f>
        <v>#N/A</v>
      </c>
      <c r="R4266" t="e">
        <f>TableOMP[[#This Row],[Avg]]+$U$2*TableOMP[[#This Row],[StdDev]]</f>
        <v>#N/A</v>
      </c>
      <c r="S4266" t="e">
        <f>IF(AND(TableOMP[[#This Row],[total_time]]&gt;=TableOMP[[#This Row],[Low]], TableOMP[[#This Row],[total_time]]&lt;=TableOMP[[#This Row],[High]]),1,0)</f>
        <v>#N/A</v>
      </c>
    </row>
    <row r="4267" spans="11:19" x14ac:dyDescent="0.25">
      <c r="K4267" t="str">
        <f t="shared" si="66"/>
        <v/>
      </c>
      <c r="N42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67" t="e">
        <f>VLOOKUP(TableOMP[[#This Row],[Label]],TableAvg[],2,FALSE)</f>
        <v>#N/A</v>
      </c>
      <c r="P4267" t="e">
        <f>VLOOKUP(TableOMP[[#This Row],[Label]],TableAvg[],3,FALSE)</f>
        <v>#N/A</v>
      </c>
      <c r="Q4267" t="e">
        <f>TableOMP[[#This Row],[Avg]]-$U$2*TableOMP[[#This Row],[StdDev]]</f>
        <v>#N/A</v>
      </c>
      <c r="R4267" t="e">
        <f>TableOMP[[#This Row],[Avg]]+$U$2*TableOMP[[#This Row],[StdDev]]</f>
        <v>#N/A</v>
      </c>
      <c r="S4267" t="e">
        <f>IF(AND(TableOMP[[#This Row],[total_time]]&gt;=TableOMP[[#This Row],[Low]], TableOMP[[#This Row],[total_time]]&lt;=TableOMP[[#This Row],[High]]),1,0)</f>
        <v>#N/A</v>
      </c>
    </row>
    <row r="4268" spans="11:19" x14ac:dyDescent="0.25">
      <c r="K4268" t="str">
        <f t="shared" si="66"/>
        <v/>
      </c>
      <c r="N42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68" t="e">
        <f>VLOOKUP(TableOMP[[#This Row],[Label]],TableAvg[],2,FALSE)</f>
        <v>#N/A</v>
      </c>
      <c r="P4268" t="e">
        <f>VLOOKUP(TableOMP[[#This Row],[Label]],TableAvg[],3,FALSE)</f>
        <v>#N/A</v>
      </c>
      <c r="Q4268" t="e">
        <f>TableOMP[[#This Row],[Avg]]-$U$2*TableOMP[[#This Row],[StdDev]]</f>
        <v>#N/A</v>
      </c>
      <c r="R4268" t="e">
        <f>TableOMP[[#This Row],[Avg]]+$U$2*TableOMP[[#This Row],[StdDev]]</f>
        <v>#N/A</v>
      </c>
      <c r="S4268" t="e">
        <f>IF(AND(TableOMP[[#This Row],[total_time]]&gt;=TableOMP[[#This Row],[Low]], TableOMP[[#This Row],[total_time]]&lt;=TableOMP[[#This Row],[High]]),1,0)</f>
        <v>#N/A</v>
      </c>
    </row>
    <row r="4269" spans="11:19" x14ac:dyDescent="0.25">
      <c r="K4269" t="str">
        <f t="shared" si="66"/>
        <v/>
      </c>
      <c r="N42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69" t="e">
        <f>VLOOKUP(TableOMP[[#This Row],[Label]],TableAvg[],2,FALSE)</f>
        <v>#N/A</v>
      </c>
      <c r="P4269" t="e">
        <f>VLOOKUP(TableOMP[[#This Row],[Label]],TableAvg[],3,FALSE)</f>
        <v>#N/A</v>
      </c>
      <c r="Q4269" t="e">
        <f>TableOMP[[#This Row],[Avg]]-$U$2*TableOMP[[#This Row],[StdDev]]</f>
        <v>#N/A</v>
      </c>
      <c r="R4269" t="e">
        <f>TableOMP[[#This Row],[Avg]]+$U$2*TableOMP[[#This Row],[StdDev]]</f>
        <v>#N/A</v>
      </c>
      <c r="S4269" t="e">
        <f>IF(AND(TableOMP[[#This Row],[total_time]]&gt;=TableOMP[[#This Row],[Low]], TableOMP[[#This Row],[total_time]]&lt;=TableOMP[[#This Row],[High]]),1,0)</f>
        <v>#N/A</v>
      </c>
    </row>
    <row r="4270" spans="11:19" x14ac:dyDescent="0.25">
      <c r="K4270" t="str">
        <f t="shared" si="66"/>
        <v/>
      </c>
      <c r="N42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70" t="e">
        <f>VLOOKUP(TableOMP[[#This Row],[Label]],TableAvg[],2,FALSE)</f>
        <v>#N/A</v>
      </c>
      <c r="P4270" t="e">
        <f>VLOOKUP(TableOMP[[#This Row],[Label]],TableAvg[],3,FALSE)</f>
        <v>#N/A</v>
      </c>
      <c r="Q4270" t="e">
        <f>TableOMP[[#This Row],[Avg]]-$U$2*TableOMP[[#This Row],[StdDev]]</f>
        <v>#N/A</v>
      </c>
      <c r="R4270" t="e">
        <f>TableOMP[[#This Row],[Avg]]+$U$2*TableOMP[[#This Row],[StdDev]]</f>
        <v>#N/A</v>
      </c>
      <c r="S4270" t="e">
        <f>IF(AND(TableOMP[[#This Row],[total_time]]&gt;=TableOMP[[#This Row],[Low]], TableOMP[[#This Row],[total_time]]&lt;=TableOMP[[#This Row],[High]]),1,0)</f>
        <v>#N/A</v>
      </c>
    </row>
    <row r="4271" spans="11:19" x14ac:dyDescent="0.25">
      <c r="K4271" t="str">
        <f t="shared" si="66"/>
        <v/>
      </c>
      <c r="N42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71" t="e">
        <f>VLOOKUP(TableOMP[[#This Row],[Label]],TableAvg[],2,FALSE)</f>
        <v>#N/A</v>
      </c>
      <c r="P4271" t="e">
        <f>VLOOKUP(TableOMP[[#This Row],[Label]],TableAvg[],3,FALSE)</f>
        <v>#N/A</v>
      </c>
      <c r="Q4271" t="e">
        <f>TableOMP[[#This Row],[Avg]]-$U$2*TableOMP[[#This Row],[StdDev]]</f>
        <v>#N/A</v>
      </c>
      <c r="R4271" t="e">
        <f>TableOMP[[#This Row],[Avg]]+$U$2*TableOMP[[#This Row],[StdDev]]</f>
        <v>#N/A</v>
      </c>
      <c r="S4271" t="e">
        <f>IF(AND(TableOMP[[#This Row],[total_time]]&gt;=TableOMP[[#This Row],[Low]], TableOMP[[#This Row],[total_time]]&lt;=TableOMP[[#This Row],[High]]),1,0)</f>
        <v>#N/A</v>
      </c>
    </row>
    <row r="4272" spans="11:19" x14ac:dyDescent="0.25">
      <c r="K4272" t="str">
        <f t="shared" si="66"/>
        <v/>
      </c>
      <c r="N42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72" t="e">
        <f>VLOOKUP(TableOMP[[#This Row],[Label]],TableAvg[],2,FALSE)</f>
        <v>#N/A</v>
      </c>
      <c r="P4272" t="e">
        <f>VLOOKUP(TableOMP[[#This Row],[Label]],TableAvg[],3,FALSE)</f>
        <v>#N/A</v>
      </c>
      <c r="Q4272" t="e">
        <f>TableOMP[[#This Row],[Avg]]-$U$2*TableOMP[[#This Row],[StdDev]]</f>
        <v>#N/A</v>
      </c>
      <c r="R4272" t="e">
        <f>TableOMP[[#This Row],[Avg]]+$U$2*TableOMP[[#This Row],[StdDev]]</f>
        <v>#N/A</v>
      </c>
      <c r="S4272" t="e">
        <f>IF(AND(TableOMP[[#This Row],[total_time]]&gt;=TableOMP[[#This Row],[Low]], TableOMP[[#This Row],[total_time]]&lt;=TableOMP[[#This Row],[High]]),1,0)</f>
        <v>#N/A</v>
      </c>
    </row>
    <row r="4273" spans="11:19" x14ac:dyDescent="0.25">
      <c r="K4273" t="str">
        <f t="shared" si="66"/>
        <v/>
      </c>
      <c r="N42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73" t="e">
        <f>VLOOKUP(TableOMP[[#This Row],[Label]],TableAvg[],2,FALSE)</f>
        <v>#N/A</v>
      </c>
      <c r="P4273" t="e">
        <f>VLOOKUP(TableOMP[[#This Row],[Label]],TableAvg[],3,FALSE)</f>
        <v>#N/A</v>
      </c>
      <c r="Q4273" t="e">
        <f>TableOMP[[#This Row],[Avg]]-$U$2*TableOMP[[#This Row],[StdDev]]</f>
        <v>#N/A</v>
      </c>
      <c r="R4273" t="e">
        <f>TableOMP[[#This Row],[Avg]]+$U$2*TableOMP[[#This Row],[StdDev]]</f>
        <v>#N/A</v>
      </c>
      <c r="S4273" t="e">
        <f>IF(AND(TableOMP[[#This Row],[total_time]]&gt;=TableOMP[[#This Row],[Low]], TableOMP[[#This Row],[total_time]]&lt;=TableOMP[[#This Row],[High]]),1,0)</f>
        <v>#N/A</v>
      </c>
    </row>
    <row r="4274" spans="11:19" x14ac:dyDescent="0.25">
      <c r="K4274" t="str">
        <f t="shared" si="66"/>
        <v/>
      </c>
      <c r="N42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74" t="e">
        <f>VLOOKUP(TableOMP[[#This Row],[Label]],TableAvg[],2,FALSE)</f>
        <v>#N/A</v>
      </c>
      <c r="P4274" t="e">
        <f>VLOOKUP(TableOMP[[#This Row],[Label]],TableAvg[],3,FALSE)</f>
        <v>#N/A</v>
      </c>
      <c r="Q4274" t="e">
        <f>TableOMP[[#This Row],[Avg]]-$U$2*TableOMP[[#This Row],[StdDev]]</f>
        <v>#N/A</v>
      </c>
      <c r="R4274" t="e">
        <f>TableOMP[[#This Row],[Avg]]+$U$2*TableOMP[[#This Row],[StdDev]]</f>
        <v>#N/A</v>
      </c>
      <c r="S4274" t="e">
        <f>IF(AND(TableOMP[[#This Row],[total_time]]&gt;=TableOMP[[#This Row],[Low]], TableOMP[[#This Row],[total_time]]&lt;=TableOMP[[#This Row],[High]]),1,0)</f>
        <v>#N/A</v>
      </c>
    </row>
    <row r="4275" spans="11:19" x14ac:dyDescent="0.25">
      <c r="K4275" t="str">
        <f t="shared" si="66"/>
        <v/>
      </c>
      <c r="N42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75" t="e">
        <f>VLOOKUP(TableOMP[[#This Row],[Label]],TableAvg[],2,FALSE)</f>
        <v>#N/A</v>
      </c>
      <c r="P4275" t="e">
        <f>VLOOKUP(TableOMP[[#This Row],[Label]],TableAvg[],3,FALSE)</f>
        <v>#N/A</v>
      </c>
      <c r="Q4275" t="e">
        <f>TableOMP[[#This Row],[Avg]]-$U$2*TableOMP[[#This Row],[StdDev]]</f>
        <v>#N/A</v>
      </c>
      <c r="R4275" t="e">
        <f>TableOMP[[#This Row],[Avg]]+$U$2*TableOMP[[#This Row],[StdDev]]</f>
        <v>#N/A</v>
      </c>
      <c r="S4275" t="e">
        <f>IF(AND(TableOMP[[#This Row],[total_time]]&gt;=TableOMP[[#This Row],[Low]], TableOMP[[#This Row],[total_time]]&lt;=TableOMP[[#This Row],[High]]),1,0)</f>
        <v>#N/A</v>
      </c>
    </row>
    <row r="4276" spans="11:19" x14ac:dyDescent="0.25">
      <c r="K4276" t="str">
        <f t="shared" si="66"/>
        <v/>
      </c>
      <c r="N42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76" t="e">
        <f>VLOOKUP(TableOMP[[#This Row],[Label]],TableAvg[],2,FALSE)</f>
        <v>#N/A</v>
      </c>
      <c r="P4276" t="e">
        <f>VLOOKUP(TableOMP[[#This Row],[Label]],TableAvg[],3,FALSE)</f>
        <v>#N/A</v>
      </c>
      <c r="Q4276" t="e">
        <f>TableOMP[[#This Row],[Avg]]-$U$2*TableOMP[[#This Row],[StdDev]]</f>
        <v>#N/A</v>
      </c>
      <c r="R4276" t="e">
        <f>TableOMP[[#This Row],[Avg]]+$U$2*TableOMP[[#This Row],[StdDev]]</f>
        <v>#N/A</v>
      </c>
      <c r="S4276" t="e">
        <f>IF(AND(TableOMP[[#This Row],[total_time]]&gt;=TableOMP[[#This Row],[Low]], TableOMP[[#This Row],[total_time]]&lt;=TableOMP[[#This Row],[High]]),1,0)</f>
        <v>#N/A</v>
      </c>
    </row>
    <row r="4277" spans="11:19" x14ac:dyDescent="0.25">
      <c r="K4277" t="str">
        <f t="shared" si="66"/>
        <v/>
      </c>
      <c r="N42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77" t="e">
        <f>VLOOKUP(TableOMP[[#This Row],[Label]],TableAvg[],2,FALSE)</f>
        <v>#N/A</v>
      </c>
      <c r="P4277" t="e">
        <f>VLOOKUP(TableOMP[[#This Row],[Label]],TableAvg[],3,FALSE)</f>
        <v>#N/A</v>
      </c>
      <c r="Q4277" t="e">
        <f>TableOMP[[#This Row],[Avg]]-$U$2*TableOMP[[#This Row],[StdDev]]</f>
        <v>#N/A</v>
      </c>
      <c r="R4277" t="e">
        <f>TableOMP[[#This Row],[Avg]]+$U$2*TableOMP[[#This Row],[StdDev]]</f>
        <v>#N/A</v>
      </c>
      <c r="S4277" t="e">
        <f>IF(AND(TableOMP[[#This Row],[total_time]]&gt;=TableOMP[[#This Row],[Low]], TableOMP[[#This Row],[total_time]]&lt;=TableOMP[[#This Row],[High]]),1,0)</f>
        <v>#N/A</v>
      </c>
    </row>
    <row r="4278" spans="11:19" x14ac:dyDescent="0.25">
      <c r="K4278" t="str">
        <f t="shared" si="66"/>
        <v/>
      </c>
      <c r="N42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78" t="e">
        <f>VLOOKUP(TableOMP[[#This Row],[Label]],TableAvg[],2,FALSE)</f>
        <v>#N/A</v>
      </c>
      <c r="P4278" t="e">
        <f>VLOOKUP(TableOMP[[#This Row],[Label]],TableAvg[],3,FALSE)</f>
        <v>#N/A</v>
      </c>
      <c r="Q4278" t="e">
        <f>TableOMP[[#This Row],[Avg]]-$U$2*TableOMP[[#This Row],[StdDev]]</f>
        <v>#N/A</v>
      </c>
      <c r="R4278" t="e">
        <f>TableOMP[[#This Row],[Avg]]+$U$2*TableOMP[[#This Row],[StdDev]]</f>
        <v>#N/A</v>
      </c>
      <c r="S4278" t="e">
        <f>IF(AND(TableOMP[[#This Row],[total_time]]&gt;=TableOMP[[#This Row],[Low]], TableOMP[[#This Row],[total_time]]&lt;=TableOMP[[#This Row],[High]]),1,0)</f>
        <v>#N/A</v>
      </c>
    </row>
    <row r="4279" spans="11:19" x14ac:dyDescent="0.25">
      <c r="K4279" t="str">
        <f t="shared" si="66"/>
        <v/>
      </c>
      <c r="N42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79" t="e">
        <f>VLOOKUP(TableOMP[[#This Row],[Label]],TableAvg[],2,FALSE)</f>
        <v>#N/A</v>
      </c>
      <c r="P4279" t="e">
        <f>VLOOKUP(TableOMP[[#This Row],[Label]],TableAvg[],3,FALSE)</f>
        <v>#N/A</v>
      </c>
      <c r="Q4279" t="e">
        <f>TableOMP[[#This Row],[Avg]]-$U$2*TableOMP[[#This Row],[StdDev]]</f>
        <v>#N/A</v>
      </c>
      <c r="R4279" t="e">
        <f>TableOMP[[#This Row],[Avg]]+$U$2*TableOMP[[#This Row],[StdDev]]</f>
        <v>#N/A</v>
      </c>
      <c r="S4279" t="e">
        <f>IF(AND(TableOMP[[#This Row],[total_time]]&gt;=TableOMP[[#This Row],[Low]], TableOMP[[#This Row],[total_time]]&lt;=TableOMP[[#This Row],[High]]),1,0)</f>
        <v>#N/A</v>
      </c>
    </row>
    <row r="4280" spans="11:19" x14ac:dyDescent="0.25">
      <c r="K4280" t="str">
        <f t="shared" si="66"/>
        <v/>
      </c>
      <c r="N42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80" t="e">
        <f>VLOOKUP(TableOMP[[#This Row],[Label]],TableAvg[],2,FALSE)</f>
        <v>#N/A</v>
      </c>
      <c r="P4280" t="e">
        <f>VLOOKUP(TableOMP[[#This Row],[Label]],TableAvg[],3,FALSE)</f>
        <v>#N/A</v>
      </c>
      <c r="Q4280" t="e">
        <f>TableOMP[[#This Row],[Avg]]-$U$2*TableOMP[[#This Row],[StdDev]]</f>
        <v>#N/A</v>
      </c>
      <c r="R4280" t="e">
        <f>TableOMP[[#This Row],[Avg]]+$U$2*TableOMP[[#This Row],[StdDev]]</f>
        <v>#N/A</v>
      </c>
      <c r="S4280" t="e">
        <f>IF(AND(TableOMP[[#This Row],[total_time]]&gt;=TableOMP[[#This Row],[Low]], TableOMP[[#This Row],[total_time]]&lt;=TableOMP[[#This Row],[High]]),1,0)</f>
        <v>#N/A</v>
      </c>
    </row>
    <row r="4281" spans="11:19" x14ac:dyDescent="0.25">
      <c r="K4281" t="str">
        <f t="shared" si="66"/>
        <v/>
      </c>
      <c r="N42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81" t="e">
        <f>VLOOKUP(TableOMP[[#This Row],[Label]],TableAvg[],2,FALSE)</f>
        <v>#N/A</v>
      </c>
      <c r="P4281" t="e">
        <f>VLOOKUP(TableOMP[[#This Row],[Label]],TableAvg[],3,FALSE)</f>
        <v>#N/A</v>
      </c>
      <c r="Q4281" t="e">
        <f>TableOMP[[#This Row],[Avg]]-$U$2*TableOMP[[#This Row],[StdDev]]</f>
        <v>#N/A</v>
      </c>
      <c r="R4281" t="e">
        <f>TableOMP[[#This Row],[Avg]]+$U$2*TableOMP[[#This Row],[StdDev]]</f>
        <v>#N/A</v>
      </c>
      <c r="S4281" t="e">
        <f>IF(AND(TableOMP[[#This Row],[total_time]]&gt;=TableOMP[[#This Row],[Low]], TableOMP[[#This Row],[total_time]]&lt;=TableOMP[[#This Row],[High]]),1,0)</f>
        <v>#N/A</v>
      </c>
    </row>
    <row r="4282" spans="11:19" x14ac:dyDescent="0.25">
      <c r="K4282" t="str">
        <f t="shared" si="66"/>
        <v/>
      </c>
      <c r="N42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82" t="e">
        <f>VLOOKUP(TableOMP[[#This Row],[Label]],TableAvg[],2,FALSE)</f>
        <v>#N/A</v>
      </c>
      <c r="P4282" t="e">
        <f>VLOOKUP(TableOMP[[#This Row],[Label]],TableAvg[],3,FALSE)</f>
        <v>#N/A</v>
      </c>
      <c r="Q4282" t="e">
        <f>TableOMP[[#This Row],[Avg]]-$U$2*TableOMP[[#This Row],[StdDev]]</f>
        <v>#N/A</v>
      </c>
      <c r="R4282" t="e">
        <f>TableOMP[[#This Row],[Avg]]+$U$2*TableOMP[[#This Row],[StdDev]]</f>
        <v>#N/A</v>
      </c>
      <c r="S4282" t="e">
        <f>IF(AND(TableOMP[[#This Row],[total_time]]&gt;=TableOMP[[#This Row],[Low]], TableOMP[[#This Row],[total_time]]&lt;=TableOMP[[#This Row],[High]]),1,0)</f>
        <v>#N/A</v>
      </c>
    </row>
    <row r="4283" spans="11:19" x14ac:dyDescent="0.25">
      <c r="K4283" t="str">
        <f t="shared" si="66"/>
        <v/>
      </c>
      <c r="N42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83" t="e">
        <f>VLOOKUP(TableOMP[[#This Row],[Label]],TableAvg[],2,FALSE)</f>
        <v>#N/A</v>
      </c>
      <c r="P4283" t="e">
        <f>VLOOKUP(TableOMP[[#This Row],[Label]],TableAvg[],3,FALSE)</f>
        <v>#N/A</v>
      </c>
      <c r="Q4283" t="e">
        <f>TableOMP[[#This Row],[Avg]]-$U$2*TableOMP[[#This Row],[StdDev]]</f>
        <v>#N/A</v>
      </c>
      <c r="R4283" t="e">
        <f>TableOMP[[#This Row],[Avg]]+$U$2*TableOMP[[#This Row],[StdDev]]</f>
        <v>#N/A</v>
      </c>
      <c r="S4283" t="e">
        <f>IF(AND(TableOMP[[#This Row],[total_time]]&gt;=TableOMP[[#This Row],[Low]], TableOMP[[#This Row],[total_time]]&lt;=TableOMP[[#This Row],[High]]),1,0)</f>
        <v>#N/A</v>
      </c>
    </row>
    <row r="4284" spans="11:19" x14ac:dyDescent="0.25">
      <c r="K4284" t="str">
        <f t="shared" si="66"/>
        <v/>
      </c>
      <c r="N42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84" t="e">
        <f>VLOOKUP(TableOMP[[#This Row],[Label]],TableAvg[],2,FALSE)</f>
        <v>#N/A</v>
      </c>
      <c r="P4284" t="e">
        <f>VLOOKUP(TableOMP[[#This Row],[Label]],TableAvg[],3,FALSE)</f>
        <v>#N/A</v>
      </c>
      <c r="Q4284" t="e">
        <f>TableOMP[[#This Row],[Avg]]-$U$2*TableOMP[[#This Row],[StdDev]]</f>
        <v>#N/A</v>
      </c>
      <c r="R4284" t="e">
        <f>TableOMP[[#This Row],[Avg]]+$U$2*TableOMP[[#This Row],[StdDev]]</f>
        <v>#N/A</v>
      </c>
      <c r="S4284" t="e">
        <f>IF(AND(TableOMP[[#This Row],[total_time]]&gt;=TableOMP[[#This Row],[Low]], TableOMP[[#This Row],[total_time]]&lt;=TableOMP[[#This Row],[High]]),1,0)</f>
        <v>#N/A</v>
      </c>
    </row>
    <row r="4285" spans="11:19" x14ac:dyDescent="0.25">
      <c r="K4285" t="str">
        <f t="shared" si="66"/>
        <v/>
      </c>
      <c r="N42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85" t="e">
        <f>VLOOKUP(TableOMP[[#This Row],[Label]],TableAvg[],2,FALSE)</f>
        <v>#N/A</v>
      </c>
      <c r="P4285" t="e">
        <f>VLOOKUP(TableOMP[[#This Row],[Label]],TableAvg[],3,FALSE)</f>
        <v>#N/A</v>
      </c>
      <c r="Q4285" t="e">
        <f>TableOMP[[#This Row],[Avg]]-$U$2*TableOMP[[#This Row],[StdDev]]</f>
        <v>#N/A</v>
      </c>
      <c r="R4285" t="e">
        <f>TableOMP[[#This Row],[Avg]]+$U$2*TableOMP[[#This Row],[StdDev]]</f>
        <v>#N/A</v>
      </c>
      <c r="S4285" t="e">
        <f>IF(AND(TableOMP[[#This Row],[total_time]]&gt;=TableOMP[[#This Row],[Low]], TableOMP[[#This Row],[total_time]]&lt;=TableOMP[[#This Row],[High]]),1,0)</f>
        <v>#N/A</v>
      </c>
    </row>
    <row r="4286" spans="11:19" x14ac:dyDescent="0.25">
      <c r="K4286" t="str">
        <f t="shared" si="66"/>
        <v/>
      </c>
      <c r="N42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86" t="e">
        <f>VLOOKUP(TableOMP[[#This Row],[Label]],TableAvg[],2,FALSE)</f>
        <v>#N/A</v>
      </c>
      <c r="P4286" t="e">
        <f>VLOOKUP(TableOMP[[#This Row],[Label]],TableAvg[],3,FALSE)</f>
        <v>#N/A</v>
      </c>
      <c r="Q4286" t="e">
        <f>TableOMP[[#This Row],[Avg]]-$U$2*TableOMP[[#This Row],[StdDev]]</f>
        <v>#N/A</v>
      </c>
      <c r="R4286" t="e">
        <f>TableOMP[[#This Row],[Avg]]+$U$2*TableOMP[[#This Row],[StdDev]]</f>
        <v>#N/A</v>
      </c>
      <c r="S4286" t="e">
        <f>IF(AND(TableOMP[[#This Row],[total_time]]&gt;=TableOMP[[#This Row],[Low]], TableOMP[[#This Row],[total_time]]&lt;=TableOMP[[#This Row],[High]]),1,0)</f>
        <v>#N/A</v>
      </c>
    </row>
    <row r="4287" spans="11:19" x14ac:dyDescent="0.25">
      <c r="K4287" t="str">
        <f t="shared" si="66"/>
        <v/>
      </c>
      <c r="N42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87" t="e">
        <f>VLOOKUP(TableOMP[[#This Row],[Label]],TableAvg[],2,FALSE)</f>
        <v>#N/A</v>
      </c>
      <c r="P4287" t="e">
        <f>VLOOKUP(TableOMP[[#This Row],[Label]],TableAvg[],3,FALSE)</f>
        <v>#N/A</v>
      </c>
      <c r="Q4287" t="e">
        <f>TableOMP[[#This Row],[Avg]]-$U$2*TableOMP[[#This Row],[StdDev]]</f>
        <v>#N/A</v>
      </c>
      <c r="R4287" t="e">
        <f>TableOMP[[#This Row],[Avg]]+$U$2*TableOMP[[#This Row],[StdDev]]</f>
        <v>#N/A</v>
      </c>
      <c r="S4287" t="e">
        <f>IF(AND(TableOMP[[#This Row],[total_time]]&gt;=TableOMP[[#This Row],[Low]], TableOMP[[#This Row],[total_time]]&lt;=TableOMP[[#This Row],[High]]),1,0)</f>
        <v>#N/A</v>
      </c>
    </row>
    <row r="4288" spans="11:19" x14ac:dyDescent="0.25">
      <c r="K4288" t="str">
        <f t="shared" si="66"/>
        <v/>
      </c>
      <c r="N42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88" t="e">
        <f>VLOOKUP(TableOMP[[#This Row],[Label]],TableAvg[],2,FALSE)</f>
        <v>#N/A</v>
      </c>
      <c r="P4288" t="e">
        <f>VLOOKUP(TableOMP[[#This Row],[Label]],TableAvg[],3,FALSE)</f>
        <v>#N/A</v>
      </c>
      <c r="Q4288" t="e">
        <f>TableOMP[[#This Row],[Avg]]-$U$2*TableOMP[[#This Row],[StdDev]]</f>
        <v>#N/A</v>
      </c>
      <c r="R4288" t="e">
        <f>TableOMP[[#This Row],[Avg]]+$U$2*TableOMP[[#This Row],[StdDev]]</f>
        <v>#N/A</v>
      </c>
      <c r="S4288" t="e">
        <f>IF(AND(TableOMP[[#This Row],[total_time]]&gt;=TableOMP[[#This Row],[Low]], TableOMP[[#This Row],[total_time]]&lt;=TableOMP[[#This Row],[High]]),1,0)</f>
        <v>#N/A</v>
      </c>
    </row>
    <row r="4289" spans="11:19" x14ac:dyDescent="0.25">
      <c r="K4289" t="str">
        <f t="shared" si="66"/>
        <v/>
      </c>
      <c r="N42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89" t="e">
        <f>VLOOKUP(TableOMP[[#This Row],[Label]],TableAvg[],2,FALSE)</f>
        <v>#N/A</v>
      </c>
      <c r="P4289" t="e">
        <f>VLOOKUP(TableOMP[[#This Row],[Label]],TableAvg[],3,FALSE)</f>
        <v>#N/A</v>
      </c>
      <c r="Q4289" t="e">
        <f>TableOMP[[#This Row],[Avg]]-$U$2*TableOMP[[#This Row],[StdDev]]</f>
        <v>#N/A</v>
      </c>
      <c r="R4289" t="e">
        <f>TableOMP[[#This Row],[Avg]]+$U$2*TableOMP[[#This Row],[StdDev]]</f>
        <v>#N/A</v>
      </c>
      <c r="S4289" t="e">
        <f>IF(AND(TableOMP[[#This Row],[total_time]]&gt;=TableOMP[[#This Row],[Low]], TableOMP[[#This Row],[total_time]]&lt;=TableOMP[[#This Row],[High]]),1,0)</f>
        <v>#N/A</v>
      </c>
    </row>
    <row r="4290" spans="11:19" x14ac:dyDescent="0.25">
      <c r="K4290" t="str">
        <f t="shared" si="66"/>
        <v/>
      </c>
      <c r="N42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90" t="e">
        <f>VLOOKUP(TableOMP[[#This Row],[Label]],TableAvg[],2,FALSE)</f>
        <v>#N/A</v>
      </c>
      <c r="P4290" t="e">
        <f>VLOOKUP(TableOMP[[#This Row],[Label]],TableAvg[],3,FALSE)</f>
        <v>#N/A</v>
      </c>
      <c r="Q4290" t="e">
        <f>TableOMP[[#This Row],[Avg]]-$U$2*TableOMP[[#This Row],[StdDev]]</f>
        <v>#N/A</v>
      </c>
      <c r="R4290" t="e">
        <f>TableOMP[[#This Row],[Avg]]+$U$2*TableOMP[[#This Row],[StdDev]]</f>
        <v>#N/A</v>
      </c>
      <c r="S4290" t="e">
        <f>IF(AND(TableOMP[[#This Row],[total_time]]&gt;=TableOMP[[#This Row],[Low]], TableOMP[[#This Row],[total_time]]&lt;=TableOMP[[#This Row],[High]]),1,0)</f>
        <v>#N/A</v>
      </c>
    </row>
    <row r="4291" spans="11:19" x14ac:dyDescent="0.25">
      <c r="K4291" t="str">
        <f t="shared" ref="K4291:K4354" si="67">MID(M4291,22,1)</f>
        <v/>
      </c>
      <c r="N42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91" t="e">
        <f>VLOOKUP(TableOMP[[#This Row],[Label]],TableAvg[],2,FALSE)</f>
        <v>#N/A</v>
      </c>
      <c r="P4291" t="e">
        <f>VLOOKUP(TableOMP[[#This Row],[Label]],TableAvg[],3,FALSE)</f>
        <v>#N/A</v>
      </c>
      <c r="Q4291" t="e">
        <f>TableOMP[[#This Row],[Avg]]-$U$2*TableOMP[[#This Row],[StdDev]]</f>
        <v>#N/A</v>
      </c>
      <c r="R4291" t="e">
        <f>TableOMP[[#This Row],[Avg]]+$U$2*TableOMP[[#This Row],[StdDev]]</f>
        <v>#N/A</v>
      </c>
      <c r="S4291" t="e">
        <f>IF(AND(TableOMP[[#This Row],[total_time]]&gt;=TableOMP[[#This Row],[Low]], TableOMP[[#This Row],[total_time]]&lt;=TableOMP[[#This Row],[High]]),1,0)</f>
        <v>#N/A</v>
      </c>
    </row>
    <row r="4292" spans="11:19" x14ac:dyDescent="0.25">
      <c r="K4292" t="str">
        <f t="shared" si="67"/>
        <v/>
      </c>
      <c r="N42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92" t="e">
        <f>VLOOKUP(TableOMP[[#This Row],[Label]],TableAvg[],2,FALSE)</f>
        <v>#N/A</v>
      </c>
      <c r="P4292" t="e">
        <f>VLOOKUP(TableOMP[[#This Row],[Label]],TableAvg[],3,FALSE)</f>
        <v>#N/A</v>
      </c>
      <c r="Q4292" t="e">
        <f>TableOMP[[#This Row],[Avg]]-$U$2*TableOMP[[#This Row],[StdDev]]</f>
        <v>#N/A</v>
      </c>
      <c r="R4292" t="e">
        <f>TableOMP[[#This Row],[Avg]]+$U$2*TableOMP[[#This Row],[StdDev]]</f>
        <v>#N/A</v>
      </c>
      <c r="S4292" t="e">
        <f>IF(AND(TableOMP[[#This Row],[total_time]]&gt;=TableOMP[[#This Row],[Low]], TableOMP[[#This Row],[total_time]]&lt;=TableOMP[[#This Row],[High]]),1,0)</f>
        <v>#N/A</v>
      </c>
    </row>
    <row r="4293" spans="11:19" x14ac:dyDescent="0.25">
      <c r="K4293" t="str">
        <f t="shared" si="67"/>
        <v/>
      </c>
      <c r="N42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93" t="e">
        <f>VLOOKUP(TableOMP[[#This Row],[Label]],TableAvg[],2,FALSE)</f>
        <v>#N/A</v>
      </c>
      <c r="P4293" t="e">
        <f>VLOOKUP(TableOMP[[#This Row],[Label]],TableAvg[],3,FALSE)</f>
        <v>#N/A</v>
      </c>
      <c r="Q4293" t="e">
        <f>TableOMP[[#This Row],[Avg]]-$U$2*TableOMP[[#This Row],[StdDev]]</f>
        <v>#N/A</v>
      </c>
      <c r="R4293" t="e">
        <f>TableOMP[[#This Row],[Avg]]+$U$2*TableOMP[[#This Row],[StdDev]]</f>
        <v>#N/A</v>
      </c>
      <c r="S4293" t="e">
        <f>IF(AND(TableOMP[[#This Row],[total_time]]&gt;=TableOMP[[#This Row],[Low]], TableOMP[[#This Row],[total_time]]&lt;=TableOMP[[#This Row],[High]]),1,0)</f>
        <v>#N/A</v>
      </c>
    </row>
    <row r="4294" spans="11:19" x14ac:dyDescent="0.25">
      <c r="K4294" t="str">
        <f t="shared" si="67"/>
        <v/>
      </c>
      <c r="N42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94" t="e">
        <f>VLOOKUP(TableOMP[[#This Row],[Label]],TableAvg[],2,FALSE)</f>
        <v>#N/A</v>
      </c>
      <c r="P4294" t="e">
        <f>VLOOKUP(TableOMP[[#This Row],[Label]],TableAvg[],3,FALSE)</f>
        <v>#N/A</v>
      </c>
      <c r="Q4294" t="e">
        <f>TableOMP[[#This Row],[Avg]]-$U$2*TableOMP[[#This Row],[StdDev]]</f>
        <v>#N/A</v>
      </c>
      <c r="R4294" t="e">
        <f>TableOMP[[#This Row],[Avg]]+$U$2*TableOMP[[#This Row],[StdDev]]</f>
        <v>#N/A</v>
      </c>
      <c r="S4294" t="e">
        <f>IF(AND(TableOMP[[#This Row],[total_time]]&gt;=TableOMP[[#This Row],[Low]], TableOMP[[#This Row],[total_time]]&lt;=TableOMP[[#This Row],[High]]),1,0)</f>
        <v>#N/A</v>
      </c>
    </row>
    <row r="4295" spans="11:19" x14ac:dyDescent="0.25">
      <c r="K4295" t="str">
        <f t="shared" si="67"/>
        <v/>
      </c>
      <c r="N42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95" t="e">
        <f>VLOOKUP(TableOMP[[#This Row],[Label]],TableAvg[],2,FALSE)</f>
        <v>#N/A</v>
      </c>
      <c r="P4295" t="e">
        <f>VLOOKUP(TableOMP[[#This Row],[Label]],TableAvg[],3,FALSE)</f>
        <v>#N/A</v>
      </c>
      <c r="Q4295" t="e">
        <f>TableOMP[[#This Row],[Avg]]-$U$2*TableOMP[[#This Row],[StdDev]]</f>
        <v>#N/A</v>
      </c>
      <c r="R4295" t="e">
        <f>TableOMP[[#This Row],[Avg]]+$U$2*TableOMP[[#This Row],[StdDev]]</f>
        <v>#N/A</v>
      </c>
      <c r="S4295" t="e">
        <f>IF(AND(TableOMP[[#This Row],[total_time]]&gt;=TableOMP[[#This Row],[Low]], TableOMP[[#This Row],[total_time]]&lt;=TableOMP[[#This Row],[High]]),1,0)</f>
        <v>#N/A</v>
      </c>
    </row>
    <row r="4296" spans="11:19" x14ac:dyDescent="0.25">
      <c r="K4296" t="str">
        <f t="shared" si="67"/>
        <v/>
      </c>
      <c r="N42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96" t="e">
        <f>VLOOKUP(TableOMP[[#This Row],[Label]],TableAvg[],2,FALSE)</f>
        <v>#N/A</v>
      </c>
      <c r="P4296" t="e">
        <f>VLOOKUP(TableOMP[[#This Row],[Label]],TableAvg[],3,FALSE)</f>
        <v>#N/A</v>
      </c>
      <c r="Q4296" t="e">
        <f>TableOMP[[#This Row],[Avg]]-$U$2*TableOMP[[#This Row],[StdDev]]</f>
        <v>#N/A</v>
      </c>
      <c r="R4296" t="e">
        <f>TableOMP[[#This Row],[Avg]]+$U$2*TableOMP[[#This Row],[StdDev]]</f>
        <v>#N/A</v>
      </c>
      <c r="S4296" t="e">
        <f>IF(AND(TableOMP[[#This Row],[total_time]]&gt;=TableOMP[[#This Row],[Low]], TableOMP[[#This Row],[total_time]]&lt;=TableOMP[[#This Row],[High]]),1,0)</f>
        <v>#N/A</v>
      </c>
    </row>
    <row r="4297" spans="11:19" x14ac:dyDescent="0.25">
      <c r="K4297" t="str">
        <f t="shared" si="67"/>
        <v/>
      </c>
      <c r="N42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97" t="e">
        <f>VLOOKUP(TableOMP[[#This Row],[Label]],TableAvg[],2,FALSE)</f>
        <v>#N/A</v>
      </c>
      <c r="P4297" t="e">
        <f>VLOOKUP(TableOMP[[#This Row],[Label]],TableAvg[],3,FALSE)</f>
        <v>#N/A</v>
      </c>
      <c r="Q4297" t="e">
        <f>TableOMP[[#This Row],[Avg]]-$U$2*TableOMP[[#This Row],[StdDev]]</f>
        <v>#N/A</v>
      </c>
      <c r="R4297" t="e">
        <f>TableOMP[[#This Row],[Avg]]+$U$2*TableOMP[[#This Row],[StdDev]]</f>
        <v>#N/A</v>
      </c>
      <c r="S4297" t="e">
        <f>IF(AND(TableOMP[[#This Row],[total_time]]&gt;=TableOMP[[#This Row],[Low]], TableOMP[[#This Row],[total_time]]&lt;=TableOMP[[#This Row],[High]]),1,0)</f>
        <v>#N/A</v>
      </c>
    </row>
    <row r="4298" spans="11:19" x14ac:dyDescent="0.25">
      <c r="K4298" t="str">
        <f t="shared" si="67"/>
        <v/>
      </c>
      <c r="N42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98" t="e">
        <f>VLOOKUP(TableOMP[[#This Row],[Label]],TableAvg[],2,FALSE)</f>
        <v>#N/A</v>
      </c>
      <c r="P4298" t="e">
        <f>VLOOKUP(TableOMP[[#This Row],[Label]],TableAvg[],3,FALSE)</f>
        <v>#N/A</v>
      </c>
      <c r="Q4298" t="e">
        <f>TableOMP[[#This Row],[Avg]]-$U$2*TableOMP[[#This Row],[StdDev]]</f>
        <v>#N/A</v>
      </c>
      <c r="R4298" t="e">
        <f>TableOMP[[#This Row],[Avg]]+$U$2*TableOMP[[#This Row],[StdDev]]</f>
        <v>#N/A</v>
      </c>
      <c r="S4298" t="e">
        <f>IF(AND(TableOMP[[#This Row],[total_time]]&gt;=TableOMP[[#This Row],[Low]], TableOMP[[#This Row],[total_time]]&lt;=TableOMP[[#This Row],[High]]),1,0)</f>
        <v>#N/A</v>
      </c>
    </row>
    <row r="4299" spans="11:19" x14ac:dyDescent="0.25">
      <c r="K4299" t="str">
        <f t="shared" si="67"/>
        <v/>
      </c>
      <c r="N42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299" t="e">
        <f>VLOOKUP(TableOMP[[#This Row],[Label]],TableAvg[],2,FALSE)</f>
        <v>#N/A</v>
      </c>
      <c r="P4299" t="e">
        <f>VLOOKUP(TableOMP[[#This Row],[Label]],TableAvg[],3,FALSE)</f>
        <v>#N/A</v>
      </c>
      <c r="Q4299" t="e">
        <f>TableOMP[[#This Row],[Avg]]-$U$2*TableOMP[[#This Row],[StdDev]]</f>
        <v>#N/A</v>
      </c>
      <c r="R4299" t="e">
        <f>TableOMP[[#This Row],[Avg]]+$U$2*TableOMP[[#This Row],[StdDev]]</f>
        <v>#N/A</v>
      </c>
      <c r="S4299" t="e">
        <f>IF(AND(TableOMP[[#This Row],[total_time]]&gt;=TableOMP[[#This Row],[Low]], TableOMP[[#This Row],[total_time]]&lt;=TableOMP[[#This Row],[High]]),1,0)</f>
        <v>#N/A</v>
      </c>
    </row>
    <row r="4300" spans="11:19" x14ac:dyDescent="0.25">
      <c r="K4300" t="str">
        <f t="shared" si="67"/>
        <v/>
      </c>
      <c r="N43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00" t="e">
        <f>VLOOKUP(TableOMP[[#This Row],[Label]],TableAvg[],2,FALSE)</f>
        <v>#N/A</v>
      </c>
      <c r="P4300" t="e">
        <f>VLOOKUP(TableOMP[[#This Row],[Label]],TableAvg[],3,FALSE)</f>
        <v>#N/A</v>
      </c>
      <c r="Q4300" t="e">
        <f>TableOMP[[#This Row],[Avg]]-$U$2*TableOMP[[#This Row],[StdDev]]</f>
        <v>#N/A</v>
      </c>
      <c r="R4300" t="e">
        <f>TableOMP[[#This Row],[Avg]]+$U$2*TableOMP[[#This Row],[StdDev]]</f>
        <v>#N/A</v>
      </c>
      <c r="S4300" t="e">
        <f>IF(AND(TableOMP[[#This Row],[total_time]]&gt;=TableOMP[[#This Row],[Low]], TableOMP[[#This Row],[total_time]]&lt;=TableOMP[[#This Row],[High]]),1,0)</f>
        <v>#N/A</v>
      </c>
    </row>
    <row r="4301" spans="11:19" x14ac:dyDescent="0.25">
      <c r="K4301" t="str">
        <f t="shared" si="67"/>
        <v/>
      </c>
      <c r="N43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01" t="e">
        <f>VLOOKUP(TableOMP[[#This Row],[Label]],TableAvg[],2,FALSE)</f>
        <v>#N/A</v>
      </c>
      <c r="P4301" t="e">
        <f>VLOOKUP(TableOMP[[#This Row],[Label]],TableAvg[],3,FALSE)</f>
        <v>#N/A</v>
      </c>
      <c r="Q4301" t="e">
        <f>TableOMP[[#This Row],[Avg]]-$U$2*TableOMP[[#This Row],[StdDev]]</f>
        <v>#N/A</v>
      </c>
      <c r="R4301" t="e">
        <f>TableOMP[[#This Row],[Avg]]+$U$2*TableOMP[[#This Row],[StdDev]]</f>
        <v>#N/A</v>
      </c>
      <c r="S4301" t="e">
        <f>IF(AND(TableOMP[[#This Row],[total_time]]&gt;=TableOMP[[#This Row],[Low]], TableOMP[[#This Row],[total_time]]&lt;=TableOMP[[#This Row],[High]]),1,0)</f>
        <v>#N/A</v>
      </c>
    </row>
    <row r="4302" spans="11:19" x14ac:dyDescent="0.25">
      <c r="K4302" t="str">
        <f t="shared" si="67"/>
        <v/>
      </c>
      <c r="N43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02" t="e">
        <f>VLOOKUP(TableOMP[[#This Row],[Label]],TableAvg[],2,FALSE)</f>
        <v>#N/A</v>
      </c>
      <c r="P4302" t="e">
        <f>VLOOKUP(TableOMP[[#This Row],[Label]],TableAvg[],3,FALSE)</f>
        <v>#N/A</v>
      </c>
      <c r="Q4302" t="e">
        <f>TableOMP[[#This Row],[Avg]]-$U$2*TableOMP[[#This Row],[StdDev]]</f>
        <v>#N/A</v>
      </c>
      <c r="R4302" t="e">
        <f>TableOMP[[#This Row],[Avg]]+$U$2*TableOMP[[#This Row],[StdDev]]</f>
        <v>#N/A</v>
      </c>
      <c r="S4302" t="e">
        <f>IF(AND(TableOMP[[#This Row],[total_time]]&gt;=TableOMP[[#This Row],[Low]], TableOMP[[#This Row],[total_time]]&lt;=TableOMP[[#This Row],[High]]),1,0)</f>
        <v>#N/A</v>
      </c>
    </row>
    <row r="4303" spans="11:19" x14ac:dyDescent="0.25">
      <c r="K4303" t="str">
        <f t="shared" si="67"/>
        <v/>
      </c>
      <c r="N43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03" t="e">
        <f>VLOOKUP(TableOMP[[#This Row],[Label]],TableAvg[],2,FALSE)</f>
        <v>#N/A</v>
      </c>
      <c r="P4303" t="e">
        <f>VLOOKUP(TableOMP[[#This Row],[Label]],TableAvg[],3,FALSE)</f>
        <v>#N/A</v>
      </c>
      <c r="Q4303" t="e">
        <f>TableOMP[[#This Row],[Avg]]-$U$2*TableOMP[[#This Row],[StdDev]]</f>
        <v>#N/A</v>
      </c>
      <c r="R4303" t="e">
        <f>TableOMP[[#This Row],[Avg]]+$U$2*TableOMP[[#This Row],[StdDev]]</f>
        <v>#N/A</v>
      </c>
      <c r="S4303" t="e">
        <f>IF(AND(TableOMP[[#This Row],[total_time]]&gt;=TableOMP[[#This Row],[Low]], TableOMP[[#This Row],[total_time]]&lt;=TableOMP[[#This Row],[High]]),1,0)</f>
        <v>#N/A</v>
      </c>
    </row>
    <row r="4304" spans="11:19" x14ac:dyDescent="0.25">
      <c r="K4304" t="str">
        <f t="shared" si="67"/>
        <v/>
      </c>
      <c r="N43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04" t="e">
        <f>VLOOKUP(TableOMP[[#This Row],[Label]],TableAvg[],2,FALSE)</f>
        <v>#N/A</v>
      </c>
      <c r="P4304" t="e">
        <f>VLOOKUP(TableOMP[[#This Row],[Label]],TableAvg[],3,FALSE)</f>
        <v>#N/A</v>
      </c>
      <c r="Q4304" t="e">
        <f>TableOMP[[#This Row],[Avg]]-$U$2*TableOMP[[#This Row],[StdDev]]</f>
        <v>#N/A</v>
      </c>
      <c r="R4304" t="e">
        <f>TableOMP[[#This Row],[Avg]]+$U$2*TableOMP[[#This Row],[StdDev]]</f>
        <v>#N/A</v>
      </c>
      <c r="S4304" t="e">
        <f>IF(AND(TableOMP[[#This Row],[total_time]]&gt;=TableOMP[[#This Row],[Low]], TableOMP[[#This Row],[total_time]]&lt;=TableOMP[[#This Row],[High]]),1,0)</f>
        <v>#N/A</v>
      </c>
    </row>
    <row r="4305" spans="11:19" x14ac:dyDescent="0.25">
      <c r="K4305" t="str">
        <f t="shared" si="67"/>
        <v/>
      </c>
      <c r="N43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05" t="e">
        <f>VLOOKUP(TableOMP[[#This Row],[Label]],TableAvg[],2,FALSE)</f>
        <v>#N/A</v>
      </c>
      <c r="P4305" t="e">
        <f>VLOOKUP(TableOMP[[#This Row],[Label]],TableAvg[],3,FALSE)</f>
        <v>#N/A</v>
      </c>
      <c r="Q4305" t="e">
        <f>TableOMP[[#This Row],[Avg]]-$U$2*TableOMP[[#This Row],[StdDev]]</f>
        <v>#N/A</v>
      </c>
      <c r="R4305" t="e">
        <f>TableOMP[[#This Row],[Avg]]+$U$2*TableOMP[[#This Row],[StdDev]]</f>
        <v>#N/A</v>
      </c>
      <c r="S4305" t="e">
        <f>IF(AND(TableOMP[[#This Row],[total_time]]&gt;=TableOMP[[#This Row],[Low]], TableOMP[[#This Row],[total_time]]&lt;=TableOMP[[#This Row],[High]]),1,0)</f>
        <v>#N/A</v>
      </c>
    </row>
    <row r="4306" spans="11:19" x14ac:dyDescent="0.25">
      <c r="K4306" t="str">
        <f t="shared" si="67"/>
        <v/>
      </c>
      <c r="N43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06" t="e">
        <f>VLOOKUP(TableOMP[[#This Row],[Label]],TableAvg[],2,FALSE)</f>
        <v>#N/A</v>
      </c>
      <c r="P4306" t="e">
        <f>VLOOKUP(TableOMP[[#This Row],[Label]],TableAvg[],3,FALSE)</f>
        <v>#N/A</v>
      </c>
      <c r="Q4306" t="e">
        <f>TableOMP[[#This Row],[Avg]]-$U$2*TableOMP[[#This Row],[StdDev]]</f>
        <v>#N/A</v>
      </c>
      <c r="R4306" t="e">
        <f>TableOMP[[#This Row],[Avg]]+$U$2*TableOMP[[#This Row],[StdDev]]</f>
        <v>#N/A</v>
      </c>
      <c r="S4306" t="e">
        <f>IF(AND(TableOMP[[#This Row],[total_time]]&gt;=TableOMP[[#This Row],[Low]], TableOMP[[#This Row],[total_time]]&lt;=TableOMP[[#This Row],[High]]),1,0)</f>
        <v>#N/A</v>
      </c>
    </row>
    <row r="4307" spans="11:19" x14ac:dyDescent="0.25">
      <c r="K4307" t="str">
        <f t="shared" si="67"/>
        <v/>
      </c>
      <c r="N43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07" t="e">
        <f>VLOOKUP(TableOMP[[#This Row],[Label]],TableAvg[],2,FALSE)</f>
        <v>#N/A</v>
      </c>
      <c r="P4307" t="e">
        <f>VLOOKUP(TableOMP[[#This Row],[Label]],TableAvg[],3,FALSE)</f>
        <v>#N/A</v>
      </c>
      <c r="Q4307" t="e">
        <f>TableOMP[[#This Row],[Avg]]-$U$2*TableOMP[[#This Row],[StdDev]]</f>
        <v>#N/A</v>
      </c>
      <c r="R4307" t="e">
        <f>TableOMP[[#This Row],[Avg]]+$U$2*TableOMP[[#This Row],[StdDev]]</f>
        <v>#N/A</v>
      </c>
      <c r="S4307" t="e">
        <f>IF(AND(TableOMP[[#This Row],[total_time]]&gt;=TableOMP[[#This Row],[Low]], TableOMP[[#This Row],[total_time]]&lt;=TableOMP[[#This Row],[High]]),1,0)</f>
        <v>#N/A</v>
      </c>
    </row>
    <row r="4308" spans="11:19" x14ac:dyDescent="0.25">
      <c r="K4308" t="str">
        <f t="shared" si="67"/>
        <v/>
      </c>
      <c r="N43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08" t="e">
        <f>VLOOKUP(TableOMP[[#This Row],[Label]],TableAvg[],2,FALSE)</f>
        <v>#N/A</v>
      </c>
      <c r="P4308" t="e">
        <f>VLOOKUP(TableOMP[[#This Row],[Label]],TableAvg[],3,FALSE)</f>
        <v>#N/A</v>
      </c>
      <c r="Q4308" t="e">
        <f>TableOMP[[#This Row],[Avg]]-$U$2*TableOMP[[#This Row],[StdDev]]</f>
        <v>#N/A</v>
      </c>
      <c r="R4308" t="e">
        <f>TableOMP[[#This Row],[Avg]]+$U$2*TableOMP[[#This Row],[StdDev]]</f>
        <v>#N/A</v>
      </c>
      <c r="S4308" t="e">
        <f>IF(AND(TableOMP[[#This Row],[total_time]]&gt;=TableOMP[[#This Row],[Low]], TableOMP[[#This Row],[total_time]]&lt;=TableOMP[[#This Row],[High]]),1,0)</f>
        <v>#N/A</v>
      </c>
    </row>
    <row r="4309" spans="11:19" x14ac:dyDescent="0.25">
      <c r="K4309" t="str">
        <f t="shared" si="67"/>
        <v/>
      </c>
      <c r="N43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09" t="e">
        <f>VLOOKUP(TableOMP[[#This Row],[Label]],TableAvg[],2,FALSE)</f>
        <v>#N/A</v>
      </c>
      <c r="P4309" t="e">
        <f>VLOOKUP(TableOMP[[#This Row],[Label]],TableAvg[],3,FALSE)</f>
        <v>#N/A</v>
      </c>
      <c r="Q4309" t="e">
        <f>TableOMP[[#This Row],[Avg]]-$U$2*TableOMP[[#This Row],[StdDev]]</f>
        <v>#N/A</v>
      </c>
      <c r="R4309" t="e">
        <f>TableOMP[[#This Row],[Avg]]+$U$2*TableOMP[[#This Row],[StdDev]]</f>
        <v>#N/A</v>
      </c>
      <c r="S4309" t="e">
        <f>IF(AND(TableOMP[[#This Row],[total_time]]&gt;=TableOMP[[#This Row],[Low]], TableOMP[[#This Row],[total_time]]&lt;=TableOMP[[#This Row],[High]]),1,0)</f>
        <v>#N/A</v>
      </c>
    </row>
    <row r="4310" spans="11:19" x14ac:dyDescent="0.25">
      <c r="K4310" t="str">
        <f t="shared" si="67"/>
        <v/>
      </c>
      <c r="N43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10" t="e">
        <f>VLOOKUP(TableOMP[[#This Row],[Label]],TableAvg[],2,FALSE)</f>
        <v>#N/A</v>
      </c>
      <c r="P4310" t="e">
        <f>VLOOKUP(TableOMP[[#This Row],[Label]],TableAvg[],3,FALSE)</f>
        <v>#N/A</v>
      </c>
      <c r="Q4310" t="e">
        <f>TableOMP[[#This Row],[Avg]]-$U$2*TableOMP[[#This Row],[StdDev]]</f>
        <v>#N/A</v>
      </c>
      <c r="R4310" t="e">
        <f>TableOMP[[#This Row],[Avg]]+$U$2*TableOMP[[#This Row],[StdDev]]</f>
        <v>#N/A</v>
      </c>
      <c r="S4310" t="e">
        <f>IF(AND(TableOMP[[#This Row],[total_time]]&gt;=TableOMP[[#This Row],[Low]], TableOMP[[#This Row],[total_time]]&lt;=TableOMP[[#This Row],[High]]),1,0)</f>
        <v>#N/A</v>
      </c>
    </row>
    <row r="4311" spans="11:19" x14ac:dyDescent="0.25">
      <c r="K4311" t="str">
        <f t="shared" si="67"/>
        <v/>
      </c>
      <c r="N43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11" t="e">
        <f>VLOOKUP(TableOMP[[#This Row],[Label]],TableAvg[],2,FALSE)</f>
        <v>#N/A</v>
      </c>
      <c r="P4311" t="e">
        <f>VLOOKUP(TableOMP[[#This Row],[Label]],TableAvg[],3,FALSE)</f>
        <v>#N/A</v>
      </c>
      <c r="Q4311" t="e">
        <f>TableOMP[[#This Row],[Avg]]-$U$2*TableOMP[[#This Row],[StdDev]]</f>
        <v>#N/A</v>
      </c>
      <c r="R4311" t="e">
        <f>TableOMP[[#This Row],[Avg]]+$U$2*TableOMP[[#This Row],[StdDev]]</f>
        <v>#N/A</v>
      </c>
      <c r="S4311" t="e">
        <f>IF(AND(TableOMP[[#This Row],[total_time]]&gt;=TableOMP[[#This Row],[Low]], TableOMP[[#This Row],[total_time]]&lt;=TableOMP[[#This Row],[High]]),1,0)</f>
        <v>#N/A</v>
      </c>
    </row>
    <row r="4312" spans="11:19" x14ac:dyDescent="0.25">
      <c r="K4312" t="str">
        <f t="shared" si="67"/>
        <v/>
      </c>
      <c r="N43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12" t="e">
        <f>VLOOKUP(TableOMP[[#This Row],[Label]],TableAvg[],2,FALSE)</f>
        <v>#N/A</v>
      </c>
      <c r="P4312" t="e">
        <f>VLOOKUP(TableOMP[[#This Row],[Label]],TableAvg[],3,FALSE)</f>
        <v>#N/A</v>
      </c>
      <c r="Q4312" t="e">
        <f>TableOMP[[#This Row],[Avg]]-$U$2*TableOMP[[#This Row],[StdDev]]</f>
        <v>#N/A</v>
      </c>
      <c r="R4312" t="e">
        <f>TableOMP[[#This Row],[Avg]]+$U$2*TableOMP[[#This Row],[StdDev]]</f>
        <v>#N/A</v>
      </c>
      <c r="S4312" t="e">
        <f>IF(AND(TableOMP[[#This Row],[total_time]]&gt;=TableOMP[[#This Row],[Low]], TableOMP[[#This Row],[total_time]]&lt;=TableOMP[[#This Row],[High]]),1,0)</f>
        <v>#N/A</v>
      </c>
    </row>
    <row r="4313" spans="11:19" x14ac:dyDescent="0.25">
      <c r="K4313" t="str">
        <f t="shared" si="67"/>
        <v/>
      </c>
      <c r="N43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13" t="e">
        <f>VLOOKUP(TableOMP[[#This Row],[Label]],TableAvg[],2,FALSE)</f>
        <v>#N/A</v>
      </c>
      <c r="P4313" t="e">
        <f>VLOOKUP(TableOMP[[#This Row],[Label]],TableAvg[],3,FALSE)</f>
        <v>#N/A</v>
      </c>
      <c r="Q4313" t="e">
        <f>TableOMP[[#This Row],[Avg]]-$U$2*TableOMP[[#This Row],[StdDev]]</f>
        <v>#N/A</v>
      </c>
      <c r="R4313" t="e">
        <f>TableOMP[[#This Row],[Avg]]+$U$2*TableOMP[[#This Row],[StdDev]]</f>
        <v>#N/A</v>
      </c>
      <c r="S4313" t="e">
        <f>IF(AND(TableOMP[[#This Row],[total_time]]&gt;=TableOMP[[#This Row],[Low]], TableOMP[[#This Row],[total_time]]&lt;=TableOMP[[#This Row],[High]]),1,0)</f>
        <v>#N/A</v>
      </c>
    </row>
    <row r="4314" spans="11:19" x14ac:dyDescent="0.25">
      <c r="K4314" t="str">
        <f t="shared" si="67"/>
        <v/>
      </c>
      <c r="N43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14" t="e">
        <f>VLOOKUP(TableOMP[[#This Row],[Label]],TableAvg[],2,FALSE)</f>
        <v>#N/A</v>
      </c>
      <c r="P4314" t="e">
        <f>VLOOKUP(TableOMP[[#This Row],[Label]],TableAvg[],3,FALSE)</f>
        <v>#N/A</v>
      </c>
      <c r="Q4314" t="e">
        <f>TableOMP[[#This Row],[Avg]]-$U$2*TableOMP[[#This Row],[StdDev]]</f>
        <v>#N/A</v>
      </c>
      <c r="R4314" t="e">
        <f>TableOMP[[#This Row],[Avg]]+$U$2*TableOMP[[#This Row],[StdDev]]</f>
        <v>#N/A</v>
      </c>
      <c r="S4314" t="e">
        <f>IF(AND(TableOMP[[#This Row],[total_time]]&gt;=TableOMP[[#This Row],[Low]], TableOMP[[#This Row],[total_time]]&lt;=TableOMP[[#This Row],[High]]),1,0)</f>
        <v>#N/A</v>
      </c>
    </row>
    <row r="4315" spans="11:19" x14ac:dyDescent="0.25">
      <c r="K4315" t="str">
        <f t="shared" si="67"/>
        <v/>
      </c>
      <c r="N43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15" t="e">
        <f>VLOOKUP(TableOMP[[#This Row],[Label]],TableAvg[],2,FALSE)</f>
        <v>#N/A</v>
      </c>
      <c r="P4315" t="e">
        <f>VLOOKUP(TableOMP[[#This Row],[Label]],TableAvg[],3,FALSE)</f>
        <v>#N/A</v>
      </c>
      <c r="Q4315" t="e">
        <f>TableOMP[[#This Row],[Avg]]-$U$2*TableOMP[[#This Row],[StdDev]]</f>
        <v>#N/A</v>
      </c>
      <c r="R4315" t="e">
        <f>TableOMP[[#This Row],[Avg]]+$U$2*TableOMP[[#This Row],[StdDev]]</f>
        <v>#N/A</v>
      </c>
      <c r="S4315" t="e">
        <f>IF(AND(TableOMP[[#This Row],[total_time]]&gt;=TableOMP[[#This Row],[Low]], TableOMP[[#This Row],[total_time]]&lt;=TableOMP[[#This Row],[High]]),1,0)</f>
        <v>#N/A</v>
      </c>
    </row>
    <row r="4316" spans="11:19" x14ac:dyDescent="0.25">
      <c r="K4316" t="str">
        <f t="shared" si="67"/>
        <v/>
      </c>
      <c r="N43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16" t="e">
        <f>VLOOKUP(TableOMP[[#This Row],[Label]],TableAvg[],2,FALSE)</f>
        <v>#N/A</v>
      </c>
      <c r="P4316" t="e">
        <f>VLOOKUP(TableOMP[[#This Row],[Label]],TableAvg[],3,FALSE)</f>
        <v>#N/A</v>
      </c>
      <c r="Q4316" t="e">
        <f>TableOMP[[#This Row],[Avg]]-$U$2*TableOMP[[#This Row],[StdDev]]</f>
        <v>#N/A</v>
      </c>
      <c r="R4316" t="e">
        <f>TableOMP[[#This Row],[Avg]]+$U$2*TableOMP[[#This Row],[StdDev]]</f>
        <v>#N/A</v>
      </c>
      <c r="S4316" t="e">
        <f>IF(AND(TableOMP[[#This Row],[total_time]]&gt;=TableOMP[[#This Row],[Low]], TableOMP[[#This Row],[total_time]]&lt;=TableOMP[[#This Row],[High]]),1,0)</f>
        <v>#N/A</v>
      </c>
    </row>
    <row r="4317" spans="11:19" x14ac:dyDescent="0.25">
      <c r="K4317" t="str">
        <f t="shared" si="67"/>
        <v/>
      </c>
      <c r="N43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17" t="e">
        <f>VLOOKUP(TableOMP[[#This Row],[Label]],TableAvg[],2,FALSE)</f>
        <v>#N/A</v>
      </c>
      <c r="P4317" t="e">
        <f>VLOOKUP(TableOMP[[#This Row],[Label]],TableAvg[],3,FALSE)</f>
        <v>#N/A</v>
      </c>
      <c r="Q4317" t="e">
        <f>TableOMP[[#This Row],[Avg]]-$U$2*TableOMP[[#This Row],[StdDev]]</f>
        <v>#N/A</v>
      </c>
      <c r="R4317" t="e">
        <f>TableOMP[[#This Row],[Avg]]+$U$2*TableOMP[[#This Row],[StdDev]]</f>
        <v>#N/A</v>
      </c>
      <c r="S4317" t="e">
        <f>IF(AND(TableOMP[[#This Row],[total_time]]&gt;=TableOMP[[#This Row],[Low]], TableOMP[[#This Row],[total_time]]&lt;=TableOMP[[#This Row],[High]]),1,0)</f>
        <v>#N/A</v>
      </c>
    </row>
    <row r="4318" spans="11:19" x14ac:dyDescent="0.25">
      <c r="K4318" t="str">
        <f t="shared" si="67"/>
        <v/>
      </c>
      <c r="N43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18" t="e">
        <f>VLOOKUP(TableOMP[[#This Row],[Label]],TableAvg[],2,FALSE)</f>
        <v>#N/A</v>
      </c>
      <c r="P4318" t="e">
        <f>VLOOKUP(TableOMP[[#This Row],[Label]],TableAvg[],3,FALSE)</f>
        <v>#N/A</v>
      </c>
      <c r="Q4318" t="e">
        <f>TableOMP[[#This Row],[Avg]]-$U$2*TableOMP[[#This Row],[StdDev]]</f>
        <v>#N/A</v>
      </c>
      <c r="R4318" t="e">
        <f>TableOMP[[#This Row],[Avg]]+$U$2*TableOMP[[#This Row],[StdDev]]</f>
        <v>#N/A</v>
      </c>
      <c r="S4318" t="e">
        <f>IF(AND(TableOMP[[#This Row],[total_time]]&gt;=TableOMP[[#This Row],[Low]], TableOMP[[#This Row],[total_time]]&lt;=TableOMP[[#This Row],[High]]),1,0)</f>
        <v>#N/A</v>
      </c>
    </row>
    <row r="4319" spans="11:19" x14ac:dyDescent="0.25">
      <c r="K4319" t="str">
        <f t="shared" si="67"/>
        <v/>
      </c>
      <c r="N43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19" t="e">
        <f>VLOOKUP(TableOMP[[#This Row],[Label]],TableAvg[],2,FALSE)</f>
        <v>#N/A</v>
      </c>
      <c r="P4319" t="e">
        <f>VLOOKUP(TableOMP[[#This Row],[Label]],TableAvg[],3,FALSE)</f>
        <v>#N/A</v>
      </c>
      <c r="Q4319" t="e">
        <f>TableOMP[[#This Row],[Avg]]-$U$2*TableOMP[[#This Row],[StdDev]]</f>
        <v>#N/A</v>
      </c>
      <c r="R4319" t="e">
        <f>TableOMP[[#This Row],[Avg]]+$U$2*TableOMP[[#This Row],[StdDev]]</f>
        <v>#N/A</v>
      </c>
      <c r="S4319" t="e">
        <f>IF(AND(TableOMP[[#This Row],[total_time]]&gt;=TableOMP[[#This Row],[Low]], TableOMP[[#This Row],[total_time]]&lt;=TableOMP[[#This Row],[High]]),1,0)</f>
        <v>#N/A</v>
      </c>
    </row>
    <row r="4320" spans="11:19" x14ac:dyDescent="0.25">
      <c r="K4320" t="str">
        <f t="shared" si="67"/>
        <v/>
      </c>
      <c r="N43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20" t="e">
        <f>VLOOKUP(TableOMP[[#This Row],[Label]],TableAvg[],2,FALSE)</f>
        <v>#N/A</v>
      </c>
      <c r="P4320" t="e">
        <f>VLOOKUP(TableOMP[[#This Row],[Label]],TableAvg[],3,FALSE)</f>
        <v>#N/A</v>
      </c>
      <c r="Q4320" t="e">
        <f>TableOMP[[#This Row],[Avg]]-$U$2*TableOMP[[#This Row],[StdDev]]</f>
        <v>#N/A</v>
      </c>
      <c r="R4320" t="e">
        <f>TableOMP[[#This Row],[Avg]]+$U$2*TableOMP[[#This Row],[StdDev]]</f>
        <v>#N/A</v>
      </c>
      <c r="S4320" t="e">
        <f>IF(AND(TableOMP[[#This Row],[total_time]]&gt;=TableOMP[[#This Row],[Low]], TableOMP[[#This Row],[total_time]]&lt;=TableOMP[[#This Row],[High]]),1,0)</f>
        <v>#N/A</v>
      </c>
    </row>
    <row r="4321" spans="11:19" x14ac:dyDescent="0.25">
      <c r="K4321" t="str">
        <f t="shared" si="67"/>
        <v/>
      </c>
      <c r="N43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21" t="e">
        <f>VLOOKUP(TableOMP[[#This Row],[Label]],TableAvg[],2,FALSE)</f>
        <v>#N/A</v>
      </c>
      <c r="P4321" t="e">
        <f>VLOOKUP(TableOMP[[#This Row],[Label]],TableAvg[],3,FALSE)</f>
        <v>#N/A</v>
      </c>
      <c r="Q4321" t="e">
        <f>TableOMP[[#This Row],[Avg]]-$U$2*TableOMP[[#This Row],[StdDev]]</f>
        <v>#N/A</v>
      </c>
      <c r="R4321" t="e">
        <f>TableOMP[[#This Row],[Avg]]+$U$2*TableOMP[[#This Row],[StdDev]]</f>
        <v>#N/A</v>
      </c>
      <c r="S4321" t="e">
        <f>IF(AND(TableOMP[[#This Row],[total_time]]&gt;=TableOMP[[#This Row],[Low]], TableOMP[[#This Row],[total_time]]&lt;=TableOMP[[#This Row],[High]]),1,0)</f>
        <v>#N/A</v>
      </c>
    </row>
    <row r="4322" spans="11:19" x14ac:dyDescent="0.25">
      <c r="K4322" t="str">
        <f t="shared" si="67"/>
        <v/>
      </c>
      <c r="N43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22" t="e">
        <f>VLOOKUP(TableOMP[[#This Row],[Label]],TableAvg[],2,FALSE)</f>
        <v>#N/A</v>
      </c>
      <c r="P4322" t="e">
        <f>VLOOKUP(TableOMP[[#This Row],[Label]],TableAvg[],3,FALSE)</f>
        <v>#N/A</v>
      </c>
      <c r="Q4322" t="e">
        <f>TableOMP[[#This Row],[Avg]]-$U$2*TableOMP[[#This Row],[StdDev]]</f>
        <v>#N/A</v>
      </c>
      <c r="R4322" t="e">
        <f>TableOMP[[#This Row],[Avg]]+$U$2*TableOMP[[#This Row],[StdDev]]</f>
        <v>#N/A</v>
      </c>
      <c r="S4322" t="e">
        <f>IF(AND(TableOMP[[#This Row],[total_time]]&gt;=TableOMP[[#This Row],[Low]], TableOMP[[#This Row],[total_time]]&lt;=TableOMP[[#This Row],[High]]),1,0)</f>
        <v>#N/A</v>
      </c>
    </row>
    <row r="4323" spans="11:19" x14ac:dyDescent="0.25">
      <c r="K4323" t="str">
        <f t="shared" si="67"/>
        <v/>
      </c>
      <c r="N43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23" t="e">
        <f>VLOOKUP(TableOMP[[#This Row],[Label]],TableAvg[],2,FALSE)</f>
        <v>#N/A</v>
      </c>
      <c r="P4323" t="e">
        <f>VLOOKUP(TableOMP[[#This Row],[Label]],TableAvg[],3,FALSE)</f>
        <v>#N/A</v>
      </c>
      <c r="Q4323" t="e">
        <f>TableOMP[[#This Row],[Avg]]-$U$2*TableOMP[[#This Row],[StdDev]]</f>
        <v>#N/A</v>
      </c>
      <c r="R4323" t="e">
        <f>TableOMP[[#This Row],[Avg]]+$U$2*TableOMP[[#This Row],[StdDev]]</f>
        <v>#N/A</v>
      </c>
      <c r="S4323" t="e">
        <f>IF(AND(TableOMP[[#This Row],[total_time]]&gt;=TableOMP[[#This Row],[Low]], TableOMP[[#This Row],[total_time]]&lt;=TableOMP[[#This Row],[High]]),1,0)</f>
        <v>#N/A</v>
      </c>
    </row>
    <row r="4324" spans="11:19" x14ac:dyDescent="0.25">
      <c r="K4324" t="str">
        <f t="shared" si="67"/>
        <v/>
      </c>
      <c r="N43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24" t="e">
        <f>VLOOKUP(TableOMP[[#This Row],[Label]],TableAvg[],2,FALSE)</f>
        <v>#N/A</v>
      </c>
      <c r="P4324" t="e">
        <f>VLOOKUP(TableOMP[[#This Row],[Label]],TableAvg[],3,FALSE)</f>
        <v>#N/A</v>
      </c>
      <c r="Q4324" t="e">
        <f>TableOMP[[#This Row],[Avg]]-$U$2*TableOMP[[#This Row],[StdDev]]</f>
        <v>#N/A</v>
      </c>
      <c r="R4324" t="e">
        <f>TableOMP[[#This Row],[Avg]]+$U$2*TableOMP[[#This Row],[StdDev]]</f>
        <v>#N/A</v>
      </c>
      <c r="S4324" t="e">
        <f>IF(AND(TableOMP[[#This Row],[total_time]]&gt;=TableOMP[[#This Row],[Low]], TableOMP[[#This Row],[total_time]]&lt;=TableOMP[[#This Row],[High]]),1,0)</f>
        <v>#N/A</v>
      </c>
    </row>
    <row r="4325" spans="11:19" x14ac:dyDescent="0.25">
      <c r="K4325" t="str">
        <f t="shared" si="67"/>
        <v/>
      </c>
      <c r="N43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25" t="e">
        <f>VLOOKUP(TableOMP[[#This Row],[Label]],TableAvg[],2,FALSE)</f>
        <v>#N/A</v>
      </c>
      <c r="P4325" t="e">
        <f>VLOOKUP(TableOMP[[#This Row],[Label]],TableAvg[],3,FALSE)</f>
        <v>#N/A</v>
      </c>
      <c r="Q4325" t="e">
        <f>TableOMP[[#This Row],[Avg]]-$U$2*TableOMP[[#This Row],[StdDev]]</f>
        <v>#N/A</v>
      </c>
      <c r="R4325" t="e">
        <f>TableOMP[[#This Row],[Avg]]+$U$2*TableOMP[[#This Row],[StdDev]]</f>
        <v>#N/A</v>
      </c>
      <c r="S4325" t="e">
        <f>IF(AND(TableOMP[[#This Row],[total_time]]&gt;=TableOMP[[#This Row],[Low]], TableOMP[[#This Row],[total_time]]&lt;=TableOMP[[#This Row],[High]]),1,0)</f>
        <v>#N/A</v>
      </c>
    </row>
    <row r="4326" spans="11:19" x14ac:dyDescent="0.25">
      <c r="K4326" t="str">
        <f t="shared" si="67"/>
        <v/>
      </c>
      <c r="N43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26" t="e">
        <f>VLOOKUP(TableOMP[[#This Row],[Label]],TableAvg[],2,FALSE)</f>
        <v>#N/A</v>
      </c>
      <c r="P4326" t="e">
        <f>VLOOKUP(TableOMP[[#This Row],[Label]],TableAvg[],3,FALSE)</f>
        <v>#N/A</v>
      </c>
      <c r="Q4326" t="e">
        <f>TableOMP[[#This Row],[Avg]]-$U$2*TableOMP[[#This Row],[StdDev]]</f>
        <v>#N/A</v>
      </c>
      <c r="R4326" t="e">
        <f>TableOMP[[#This Row],[Avg]]+$U$2*TableOMP[[#This Row],[StdDev]]</f>
        <v>#N/A</v>
      </c>
      <c r="S4326" t="e">
        <f>IF(AND(TableOMP[[#This Row],[total_time]]&gt;=TableOMP[[#This Row],[Low]], TableOMP[[#This Row],[total_time]]&lt;=TableOMP[[#This Row],[High]]),1,0)</f>
        <v>#N/A</v>
      </c>
    </row>
    <row r="4327" spans="11:19" x14ac:dyDescent="0.25">
      <c r="K4327" t="str">
        <f t="shared" si="67"/>
        <v/>
      </c>
      <c r="N43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27" t="e">
        <f>VLOOKUP(TableOMP[[#This Row],[Label]],TableAvg[],2,FALSE)</f>
        <v>#N/A</v>
      </c>
      <c r="P4327" t="e">
        <f>VLOOKUP(TableOMP[[#This Row],[Label]],TableAvg[],3,FALSE)</f>
        <v>#N/A</v>
      </c>
      <c r="Q4327" t="e">
        <f>TableOMP[[#This Row],[Avg]]-$U$2*TableOMP[[#This Row],[StdDev]]</f>
        <v>#N/A</v>
      </c>
      <c r="R4327" t="e">
        <f>TableOMP[[#This Row],[Avg]]+$U$2*TableOMP[[#This Row],[StdDev]]</f>
        <v>#N/A</v>
      </c>
      <c r="S4327" t="e">
        <f>IF(AND(TableOMP[[#This Row],[total_time]]&gt;=TableOMP[[#This Row],[Low]], TableOMP[[#This Row],[total_time]]&lt;=TableOMP[[#This Row],[High]]),1,0)</f>
        <v>#N/A</v>
      </c>
    </row>
    <row r="4328" spans="11:19" x14ac:dyDescent="0.25">
      <c r="K4328" t="str">
        <f t="shared" si="67"/>
        <v/>
      </c>
      <c r="N43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28" t="e">
        <f>VLOOKUP(TableOMP[[#This Row],[Label]],TableAvg[],2,FALSE)</f>
        <v>#N/A</v>
      </c>
      <c r="P4328" t="e">
        <f>VLOOKUP(TableOMP[[#This Row],[Label]],TableAvg[],3,FALSE)</f>
        <v>#N/A</v>
      </c>
      <c r="Q4328" t="e">
        <f>TableOMP[[#This Row],[Avg]]-$U$2*TableOMP[[#This Row],[StdDev]]</f>
        <v>#N/A</v>
      </c>
      <c r="R4328" t="e">
        <f>TableOMP[[#This Row],[Avg]]+$U$2*TableOMP[[#This Row],[StdDev]]</f>
        <v>#N/A</v>
      </c>
      <c r="S4328" t="e">
        <f>IF(AND(TableOMP[[#This Row],[total_time]]&gt;=TableOMP[[#This Row],[Low]], TableOMP[[#This Row],[total_time]]&lt;=TableOMP[[#This Row],[High]]),1,0)</f>
        <v>#N/A</v>
      </c>
    </row>
    <row r="4329" spans="11:19" x14ac:dyDescent="0.25">
      <c r="K4329" t="str">
        <f t="shared" si="67"/>
        <v/>
      </c>
      <c r="N43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29" t="e">
        <f>VLOOKUP(TableOMP[[#This Row],[Label]],TableAvg[],2,FALSE)</f>
        <v>#N/A</v>
      </c>
      <c r="P4329" t="e">
        <f>VLOOKUP(TableOMP[[#This Row],[Label]],TableAvg[],3,FALSE)</f>
        <v>#N/A</v>
      </c>
      <c r="Q4329" t="e">
        <f>TableOMP[[#This Row],[Avg]]-$U$2*TableOMP[[#This Row],[StdDev]]</f>
        <v>#N/A</v>
      </c>
      <c r="R4329" t="e">
        <f>TableOMP[[#This Row],[Avg]]+$U$2*TableOMP[[#This Row],[StdDev]]</f>
        <v>#N/A</v>
      </c>
      <c r="S4329" t="e">
        <f>IF(AND(TableOMP[[#This Row],[total_time]]&gt;=TableOMP[[#This Row],[Low]], TableOMP[[#This Row],[total_time]]&lt;=TableOMP[[#This Row],[High]]),1,0)</f>
        <v>#N/A</v>
      </c>
    </row>
    <row r="4330" spans="11:19" x14ac:dyDescent="0.25">
      <c r="K4330" t="str">
        <f t="shared" si="67"/>
        <v/>
      </c>
      <c r="N43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30" t="e">
        <f>VLOOKUP(TableOMP[[#This Row],[Label]],TableAvg[],2,FALSE)</f>
        <v>#N/A</v>
      </c>
      <c r="P4330" t="e">
        <f>VLOOKUP(TableOMP[[#This Row],[Label]],TableAvg[],3,FALSE)</f>
        <v>#N/A</v>
      </c>
      <c r="Q4330" t="e">
        <f>TableOMP[[#This Row],[Avg]]-$U$2*TableOMP[[#This Row],[StdDev]]</f>
        <v>#N/A</v>
      </c>
      <c r="R4330" t="e">
        <f>TableOMP[[#This Row],[Avg]]+$U$2*TableOMP[[#This Row],[StdDev]]</f>
        <v>#N/A</v>
      </c>
      <c r="S4330" t="e">
        <f>IF(AND(TableOMP[[#This Row],[total_time]]&gt;=TableOMP[[#This Row],[Low]], TableOMP[[#This Row],[total_time]]&lt;=TableOMP[[#This Row],[High]]),1,0)</f>
        <v>#N/A</v>
      </c>
    </row>
    <row r="4331" spans="11:19" x14ac:dyDescent="0.25">
      <c r="K4331" t="str">
        <f t="shared" si="67"/>
        <v/>
      </c>
      <c r="N43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31" t="e">
        <f>VLOOKUP(TableOMP[[#This Row],[Label]],TableAvg[],2,FALSE)</f>
        <v>#N/A</v>
      </c>
      <c r="P4331" t="e">
        <f>VLOOKUP(TableOMP[[#This Row],[Label]],TableAvg[],3,FALSE)</f>
        <v>#N/A</v>
      </c>
      <c r="Q4331" t="e">
        <f>TableOMP[[#This Row],[Avg]]-$U$2*TableOMP[[#This Row],[StdDev]]</f>
        <v>#N/A</v>
      </c>
      <c r="R4331" t="e">
        <f>TableOMP[[#This Row],[Avg]]+$U$2*TableOMP[[#This Row],[StdDev]]</f>
        <v>#N/A</v>
      </c>
      <c r="S4331" t="e">
        <f>IF(AND(TableOMP[[#This Row],[total_time]]&gt;=TableOMP[[#This Row],[Low]], TableOMP[[#This Row],[total_time]]&lt;=TableOMP[[#This Row],[High]]),1,0)</f>
        <v>#N/A</v>
      </c>
    </row>
    <row r="4332" spans="11:19" x14ac:dyDescent="0.25">
      <c r="K4332" t="str">
        <f t="shared" si="67"/>
        <v/>
      </c>
      <c r="N43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32" t="e">
        <f>VLOOKUP(TableOMP[[#This Row],[Label]],TableAvg[],2,FALSE)</f>
        <v>#N/A</v>
      </c>
      <c r="P4332" t="e">
        <f>VLOOKUP(TableOMP[[#This Row],[Label]],TableAvg[],3,FALSE)</f>
        <v>#N/A</v>
      </c>
      <c r="Q4332" t="e">
        <f>TableOMP[[#This Row],[Avg]]-$U$2*TableOMP[[#This Row],[StdDev]]</f>
        <v>#N/A</v>
      </c>
      <c r="R4332" t="e">
        <f>TableOMP[[#This Row],[Avg]]+$U$2*TableOMP[[#This Row],[StdDev]]</f>
        <v>#N/A</v>
      </c>
      <c r="S4332" t="e">
        <f>IF(AND(TableOMP[[#This Row],[total_time]]&gt;=TableOMP[[#This Row],[Low]], TableOMP[[#This Row],[total_time]]&lt;=TableOMP[[#This Row],[High]]),1,0)</f>
        <v>#N/A</v>
      </c>
    </row>
    <row r="4333" spans="11:19" x14ac:dyDescent="0.25">
      <c r="K4333" t="str">
        <f t="shared" si="67"/>
        <v/>
      </c>
      <c r="N43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33" t="e">
        <f>VLOOKUP(TableOMP[[#This Row],[Label]],TableAvg[],2,FALSE)</f>
        <v>#N/A</v>
      </c>
      <c r="P4333" t="e">
        <f>VLOOKUP(TableOMP[[#This Row],[Label]],TableAvg[],3,FALSE)</f>
        <v>#N/A</v>
      </c>
      <c r="Q4333" t="e">
        <f>TableOMP[[#This Row],[Avg]]-$U$2*TableOMP[[#This Row],[StdDev]]</f>
        <v>#N/A</v>
      </c>
      <c r="R4333" t="e">
        <f>TableOMP[[#This Row],[Avg]]+$U$2*TableOMP[[#This Row],[StdDev]]</f>
        <v>#N/A</v>
      </c>
      <c r="S4333" t="e">
        <f>IF(AND(TableOMP[[#This Row],[total_time]]&gt;=TableOMP[[#This Row],[Low]], TableOMP[[#This Row],[total_time]]&lt;=TableOMP[[#This Row],[High]]),1,0)</f>
        <v>#N/A</v>
      </c>
    </row>
    <row r="4334" spans="11:19" x14ac:dyDescent="0.25">
      <c r="K4334" t="str">
        <f t="shared" si="67"/>
        <v/>
      </c>
      <c r="N43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34" t="e">
        <f>VLOOKUP(TableOMP[[#This Row],[Label]],TableAvg[],2,FALSE)</f>
        <v>#N/A</v>
      </c>
      <c r="P4334" t="e">
        <f>VLOOKUP(TableOMP[[#This Row],[Label]],TableAvg[],3,FALSE)</f>
        <v>#N/A</v>
      </c>
      <c r="Q4334" t="e">
        <f>TableOMP[[#This Row],[Avg]]-$U$2*TableOMP[[#This Row],[StdDev]]</f>
        <v>#N/A</v>
      </c>
      <c r="R4334" t="e">
        <f>TableOMP[[#This Row],[Avg]]+$U$2*TableOMP[[#This Row],[StdDev]]</f>
        <v>#N/A</v>
      </c>
      <c r="S4334" t="e">
        <f>IF(AND(TableOMP[[#This Row],[total_time]]&gt;=TableOMP[[#This Row],[Low]], TableOMP[[#This Row],[total_time]]&lt;=TableOMP[[#This Row],[High]]),1,0)</f>
        <v>#N/A</v>
      </c>
    </row>
    <row r="4335" spans="11:19" x14ac:dyDescent="0.25">
      <c r="K4335" t="str">
        <f t="shared" si="67"/>
        <v/>
      </c>
      <c r="N43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35" t="e">
        <f>VLOOKUP(TableOMP[[#This Row],[Label]],TableAvg[],2,FALSE)</f>
        <v>#N/A</v>
      </c>
      <c r="P4335" t="e">
        <f>VLOOKUP(TableOMP[[#This Row],[Label]],TableAvg[],3,FALSE)</f>
        <v>#N/A</v>
      </c>
      <c r="Q4335" t="e">
        <f>TableOMP[[#This Row],[Avg]]-$U$2*TableOMP[[#This Row],[StdDev]]</f>
        <v>#N/A</v>
      </c>
      <c r="R4335" t="e">
        <f>TableOMP[[#This Row],[Avg]]+$U$2*TableOMP[[#This Row],[StdDev]]</f>
        <v>#N/A</v>
      </c>
      <c r="S4335" t="e">
        <f>IF(AND(TableOMP[[#This Row],[total_time]]&gt;=TableOMP[[#This Row],[Low]], TableOMP[[#This Row],[total_time]]&lt;=TableOMP[[#This Row],[High]]),1,0)</f>
        <v>#N/A</v>
      </c>
    </row>
    <row r="4336" spans="11:19" x14ac:dyDescent="0.25">
      <c r="K4336" t="str">
        <f t="shared" si="67"/>
        <v/>
      </c>
      <c r="N43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36" t="e">
        <f>VLOOKUP(TableOMP[[#This Row],[Label]],TableAvg[],2,FALSE)</f>
        <v>#N/A</v>
      </c>
      <c r="P4336" t="e">
        <f>VLOOKUP(TableOMP[[#This Row],[Label]],TableAvg[],3,FALSE)</f>
        <v>#N/A</v>
      </c>
      <c r="Q4336" t="e">
        <f>TableOMP[[#This Row],[Avg]]-$U$2*TableOMP[[#This Row],[StdDev]]</f>
        <v>#N/A</v>
      </c>
      <c r="R4336" t="e">
        <f>TableOMP[[#This Row],[Avg]]+$U$2*TableOMP[[#This Row],[StdDev]]</f>
        <v>#N/A</v>
      </c>
      <c r="S4336" t="e">
        <f>IF(AND(TableOMP[[#This Row],[total_time]]&gt;=TableOMP[[#This Row],[Low]], TableOMP[[#This Row],[total_time]]&lt;=TableOMP[[#This Row],[High]]),1,0)</f>
        <v>#N/A</v>
      </c>
    </row>
    <row r="4337" spans="11:19" x14ac:dyDescent="0.25">
      <c r="K4337" t="str">
        <f t="shared" si="67"/>
        <v/>
      </c>
      <c r="N43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37" t="e">
        <f>VLOOKUP(TableOMP[[#This Row],[Label]],TableAvg[],2,FALSE)</f>
        <v>#N/A</v>
      </c>
      <c r="P4337" t="e">
        <f>VLOOKUP(TableOMP[[#This Row],[Label]],TableAvg[],3,FALSE)</f>
        <v>#N/A</v>
      </c>
      <c r="Q4337" t="e">
        <f>TableOMP[[#This Row],[Avg]]-$U$2*TableOMP[[#This Row],[StdDev]]</f>
        <v>#N/A</v>
      </c>
      <c r="R4337" t="e">
        <f>TableOMP[[#This Row],[Avg]]+$U$2*TableOMP[[#This Row],[StdDev]]</f>
        <v>#N/A</v>
      </c>
      <c r="S4337" t="e">
        <f>IF(AND(TableOMP[[#This Row],[total_time]]&gt;=TableOMP[[#This Row],[Low]], TableOMP[[#This Row],[total_time]]&lt;=TableOMP[[#This Row],[High]]),1,0)</f>
        <v>#N/A</v>
      </c>
    </row>
    <row r="4338" spans="11:19" x14ac:dyDescent="0.25">
      <c r="K4338" t="str">
        <f t="shared" si="67"/>
        <v/>
      </c>
      <c r="N43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38" t="e">
        <f>VLOOKUP(TableOMP[[#This Row],[Label]],TableAvg[],2,FALSE)</f>
        <v>#N/A</v>
      </c>
      <c r="P4338" t="e">
        <f>VLOOKUP(TableOMP[[#This Row],[Label]],TableAvg[],3,FALSE)</f>
        <v>#N/A</v>
      </c>
      <c r="Q4338" t="e">
        <f>TableOMP[[#This Row],[Avg]]-$U$2*TableOMP[[#This Row],[StdDev]]</f>
        <v>#N/A</v>
      </c>
      <c r="R4338" t="e">
        <f>TableOMP[[#This Row],[Avg]]+$U$2*TableOMP[[#This Row],[StdDev]]</f>
        <v>#N/A</v>
      </c>
      <c r="S4338" t="e">
        <f>IF(AND(TableOMP[[#This Row],[total_time]]&gt;=TableOMP[[#This Row],[Low]], TableOMP[[#This Row],[total_time]]&lt;=TableOMP[[#This Row],[High]]),1,0)</f>
        <v>#N/A</v>
      </c>
    </row>
    <row r="4339" spans="11:19" x14ac:dyDescent="0.25">
      <c r="K4339" t="str">
        <f t="shared" si="67"/>
        <v/>
      </c>
      <c r="N43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39" t="e">
        <f>VLOOKUP(TableOMP[[#This Row],[Label]],TableAvg[],2,FALSE)</f>
        <v>#N/A</v>
      </c>
      <c r="P4339" t="e">
        <f>VLOOKUP(TableOMP[[#This Row],[Label]],TableAvg[],3,FALSE)</f>
        <v>#N/A</v>
      </c>
      <c r="Q4339" t="e">
        <f>TableOMP[[#This Row],[Avg]]-$U$2*TableOMP[[#This Row],[StdDev]]</f>
        <v>#N/A</v>
      </c>
      <c r="R4339" t="e">
        <f>TableOMP[[#This Row],[Avg]]+$U$2*TableOMP[[#This Row],[StdDev]]</f>
        <v>#N/A</v>
      </c>
      <c r="S4339" t="e">
        <f>IF(AND(TableOMP[[#This Row],[total_time]]&gt;=TableOMP[[#This Row],[Low]], TableOMP[[#This Row],[total_time]]&lt;=TableOMP[[#This Row],[High]]),1,0)</f>
        <v>#N/A</v>
      </c>
    </row>
    <row r="4340" spans="11:19" x14ac:dyDescent="0.25">
      <c r="K4340" t="str">
        <f t="shared" si="67"/>
        <v/>
      </c>
      <c r="N43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40" t="e">
        <f>VLOOKUP(TableOMP[[#This Row],[Label]],TableAvg[],2,FALSE)</f>
        <v>#N/A</v>
      </c>
      <c r="P4340" t="e">
        <f>VLOOKUP(TableOMP[[#This Row],[Label]],TableAvg[],3,FALSE)</f>
        <v>#N/A</v>
      </c>
      <c r="Q4340" t="e">
        <f>TableOMP[[#This Row],[Avg]]-$U$2*TableOMP[[#This Row],[StdDev]]</f>
        <v>#N/A</v>
      </c>
      <c r="R4340" t="e">
        <f>TableOMP[[#This Row],[Avg]]+$U$2*TableOMP[[#This Row],[StdDev]]</f>
        <v>#N/A</v>
      </c>
      <c r="S4340" t="e">
        <f>IF(AND(TableOMP[[#This Row],[total_time]]&gt;=TableOMP[[#This Row],[Low]], TableOMP[[#This Row],[total_time]]&lt;=TableOMP[[#This Row],[High]]),1,0)</f>
        <v>#N/A</v>
      </c>
    </row>
    <row r="4341" spans="11:19" x14ac:dyDescent="0.25">
      <c r="K4341" t="str">
        <f t="shared" si="67"/>
        <v/>
      </c>
      <c r="N43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41" t="e">
        <f>VLOOKUP(TableOMP[[#This Row],[Label]],TableAvg[],2,FALSE)</f>
        <v>#N/A</v>
      </c>
      <c r="P4341" t="e">
        <f>VLOOKUP(TableOMP[[#This Row],[Label]],TableAvg[],3,FALSE)</f>
        <v>#N/A</v>
      </c>
      <c r="Q4341" t="e">
        <f>TableOMP[[#This Row],[Avg]]-$U$2*TableOMP[[#This Row],[StdDev]]</f>
        <v>#N/A</v>
      </c>
      <c r="R4341" t="e">
        <f>TableOMP[[#This Row],[Avg]]+$U$2*TableOMP[[#This Row],[StdDev]]</f>
        <v>#N/A</v>
      </c>
      <c r="S4341" t="e">
        <f>IF(AND(TableOMP[[#This Row],[total_time]]&gt;=TableOMP[[#This Row],[Low]], TableOMP[[#This Row],[total_time]]&lt;=TableOMP[[#This Row],[High]]),1,0)</f>
        <v>#N/A</v>
      </c>
    </row>
    <row r="4342" spans="11:19" x14ac:dyDescent="0.25">
      <c r="K4342" t="str">
        <f t="shared" si="67"/>
        <v/>
      </c>
      <c r="N43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42" t="e">
        <f>VLOOKUP(TableOMP[[#This Row],[Label]],TableAvg[],2,FALSE)</f>
        <v>#N/A</v>
      </c>
      <c r="P4342" t="e">
        <f>VLOOKUP(TableOMP[[#This Row],[Label]],TableAvg[],3,FALSE)</f>
        <v>#N/A</v>
      </c>
      <c r="Q4342" t="e">
        <f>TableOMP[[#This Row],[Avg]]-$U$2*TableOMP[[#This Row],[StdDev]]</f>
        <v>#N/A</v>
      </c>
      <c r="R4342" t="e">
        <f>TableOMP[[#This Row],[Avg]]+$U$2*TableOMP[[#This Row],[StdDev]]</f>
        <v>#N/A</v>
      </c>
      <c r="S4342" t="e">
        <f>IF(AND(TableOMP[[#This Row],[total_time]]&gt;=TableOMP[[#This Row],[Low]], TableOMP[[#This Row],[total_time]]&lt;=TableOMP[[#This Row],[High]]),1,0)</f>
        <v>#N/A</v>
      </c>
    </row>
    <row r="4343" spans="11:19" x14ac:dyDescent="0.25">
      <c r="K4343" t="str">
        <f t="shared" si="67"/>
        <v/>
      </c>
      <c r="N43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43" t="e">
        <f>VLOOKUP(TableOMP[[#This Row],[Label]],TableAvg[],2,FALSE)</f>
        <v>#N/A</v>
      </c>
      <c r="P4343" t="e">
        <f>VLOOKUP(TableOMP[[#This Row],[Label]],TableAvg[],3,FALSE)</f>
        <v>#N/A</v>
      </c>
      <c r="Q4343" t="e">
        <f>TableOMP[[#This Row],[Avg]]-$U$2*TableOMP[[#This Row],[StdDev]]</f>
        <v>#N/A</v>
      </c>
      <c r="R4343" t="e">
        <f>TableOMP[[#This Row],[Avg]]+$U$2*TableOMP[[#This Row],[StdDev]]</f>
        <v>#N/A</v>
      </c>
      <c r="S4343" t="e">
        <f>IF(AND(TableOMP[[#This Row],[total_time]]&gt;=TableOMP[[#This Row],[Low]], TableOMP[[#This Row],[total_time]]&lt;=TableOMP[[#This Row],[High]]),1,0)</f>
        <v>#N/A</v>
      </c>
    </row>
    <row r="4344" spans="11:19" x14ac:dyDescent="0.25">
      <c r="K4344" t="str">
        <f t="shared" si="67"/>
        <v/>
      </c>
      <c r="N43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44" t="e">
        <f>VLOOKUP(TableOMP[[#This Row],[Label]],TableAvg[],2,FALSE)</f>
        <v>#N/A</v>
      </c>
      <c r="P4344" t="e">
        <f>VLOOKUP(TableOMP[[#This Row],[Label]],TableAvg[],3,FALSE)</f>
        <v>#N/A</v>
      </c>
      <c r="Q4344" t="e">
        <f>TableOMP[[#This Row],[Avg]]-$U$2*TableOMP[[#This Row],[StdDev]]</f>
        <v>#N/A</v>
      </c>
      <c r="R4344" t="e">
        <f>TableOMP[[#This Row],[Avg]]+$U$2*TableOMP[[#This Row],[StdDev]]</f>
        <v>#N/A</v>
      </c>
      <c r="S4344" t="e">
        <f>IF(AND(TableOMP[[#This Row],[total_time]]&gt;=TableOMP[[#This Row],[Low]], TableOMP[[#This Row],[total_time]]&lt;=TableOMP[[#This Row],[High]]),1,0)</f>
        <v>#N/A</v>
      </c>
    </row>
    <row r="4345" spans="11:19" x14ac:dyDescent="0.25">
      <c r="K4345" t="str">
        <f t="shared" si="67"/>
        <v/>
      </c>
      <c r="N43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45" t="e">
        <f>VLOOKUP(TableOMP[[#This Row],[Label]],TableAvg[],2,FALSE)</f>
        <v>#N/A</v>
      </c>
      <c r="P4345" t="e">
        <f>VLOOKUP(TableOMP[[#This Row],[Label]],TableAvg[],3,FALSE)</f>
        <v>#N/A</v>
      </c>
      <c r="Q4345" t="e">
        <f>TableOMP[[#This Row],[Avg]]-$U$2*TableOMP[[#This Row],[StdDev]]</f>
        <v>#N/A</v>
      </c>
      <c r="R4345" t="e">
        <f>TableOMP[[#This Row],[Avg]]+$U$2*TableOMP[[#This Row],[StdDev]]</f>
        <v>#N/A</v>
      </c>
      <c r="S4345" t="e">
        <f>IF(AND(TableOMP[[#This Row],[total_time]]&gt;=TableOMP[[#This Row],[Low]], TableOMP[[#This Row],[total_time]]&lt;=TableOMP[[#This Row],[High]]),1,0)</f>
        <v>#N/A</v>
      </c>
    </row>
    <row r="4346" spans="11:19" x14ac:dyDescent="0.25">
      <c r="K4346" t="str">
        <f t="shared" si="67"/>
        <v/>
      </c>
      <c r="N43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46" t="e">
        <f>VLOOKUP(TableOMP[[#This Row],[Label]],TableAvg[],2,FALSE)</f>
        <v>#N/A</v>
      </c>
      <c r="P4346" t="e">
        <f>VLOOKUP(TableOMP[[#This Row],[Label]],TableAvg[],3,FALSE)</f>
        <v>#N/A</v>
      </c>
      <c r="Q4346" t="e">
        <f>TableOMP[[#This Row],[Avg]]-$U$2*TableOMP[[#This Row],[StdDev]]</f>
        <v>#N/A</v>
      </c>
      <c r="R4346" t="e">
        <f>TableOMP[[#This Row],[Avg]]+$U$2*TableOMP[[#This Row],[StdDev]]</f>
        <v>#N/A</v>
      </c>
      <c r="S4346" t="e">
        <f>IF(AND(TableOMP[[#This Row],[total_time]]&gt;=TableOMP[[#This Row],[Low]], TableOMP[[#This Row],[total_time]]&lt;=TableOMP[[#This Row],[High]]),1,0)</f>
        <v>#N/A</v>
      </c>
    </row>
    <row r="4347" spans="11:19" x14ac:dyDescent="0.25">
      <c r="K4347" t="str">
        <f t="shared" si="67"/>
        <v/>
      </c>
      <c r="N43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47" t="e">
        <f>VLOOKUP(TableOMP[[#This Row],[Label]],TableAvg[],2,FALSE)</f>
        <v>#N/A</v>
      </c>
      <c r="P4347" t="e">
        <f>VLOOKUP(TableOMP[[#This Row],[Label]],TableAvg[],3,FALSE)</f>
        <v>#N/A</v>
      </c>
      <c r="Q4347" t="e">
        <f>TableOMP[[#This Row],[Avg]]-$U$2*TableOMP[[#This Row],[StdDev]]</f>
        <v>#N/A</v>
      </c>
      <c r="R4347" t="e">
        <f>TableOMP[[#This Row],[Avg]]+$U$2*TableOMP[[#This Row],[StdDev]]</f>
        <v>#N/A</v>
      </c>
      <c r="S4347" t="e">
        <f>IF(AND(TableOMP[[#This Row],[total_time]]&gt;=TableOMP[[#This Row],[Low]], TableOMP[[#This Row],[total_time]]&lt;=TableOMP[[#This Row],[High]]),1,0)</f>
        <v>#N/A</v>
      </c>
    </row>
    <row r="4348" spans="11:19" x14ac:dyDescent="0.25">
      <c r="K4348" t="str">
        <f t="shared" si="67"/>
        <v/>
      </c>
      <c r="N43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48" t="e">
        <f>VLOOKUP(TableOMP[[#This Row],[Label]],TableAvg[],2,FALSE)</f>
        <v>#N/A</v>
      </c>
      <c r="P4348" t="e">
        <f>VLOOKUP(TableOMP[[#This Row],[Label]],TableAvg[],3,FALSE)</f>
        <v>#N/A</v>
      </c>
      <c r="Q4348" t="e">
        <f>TableOMP[[#This Row],[Avg]]-$U$2*TableOMP[[#This Row],[StdDev]]</f>
        <v>#N/A</v>
      </c>
      <c r="R4348" t="e">
        <f>TableOMP[[#This Row],[Avg]]+$U$2*TableOMP[[#This Row],[StdDev]]</f>
        <v>#N/A</v>
      </c>
      <c r="S4348" t="e">
        <f>IF(AND(TableOMP[[#This Row],[total_time]]&gt;=TableOMP[[#This Row],[Low]], TableOMP[[#This Row],[total_time]]&lt;=TableOMP[[#This Row],[High]]),1,0)</f>
        <v>#N/A</v>
      </c>
    </row>
    <row r="4349" spans="11:19" x14ac:dyDescent="0.25">
      <c r="K4349" t="str">
        <f t="shared" si="67"/>
        <v/>
      </c>
      <c r="N43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49" t="e">
        <f>VLOOKUP(TableOMP[[#This Row],[Label]],TableAvg[],2,FALSE)</f>
        <v>#N/A</v>
      </c>
      <c r="P4349" t="e">
        <f>VLOOKUP(TableOMP[[#This Row],[Label]],TableAvg[],3,FALSE)</f>
        <v>#N/A</v>
      </c>
      <c r="Q4349" t="e">
        <f>TableOMP[[#This Row],[Avg]]-$U$2*TableOMP[[#This Row],[StdDev]]</f>
        <v>#N/A</v>
      </c>
      <c r="R4349" t="e">
        <f>TableOMP[[#This Row],[Avg]]+$U$2*TableOMP[[#This Row],[StdDev]]</f>
        <v>#N/A</v>
      </c>
      <c r="S4349" t="e">
        <f>IF(AND(TableOMP[[#This Row],[total_time]]&gt;=TableOMP[[#This Row],[Low]], TableOMP[[#This Row],[total_time]]&lt;=TableOMP[[#This Row],[High]]),1,0)</f>
        <v>#N/A</v>
      </c>
    </row>
    <row r="4350" spans="11:19" x14ac:dyDescent="0.25">
      <c r="K4350" t="str">
        <f t="shared" si="67"/>
        <v/>
      </c>
      <c r="N43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50" t="e">
        <f>VLOOKUP(TableOMP[[#This Row],[Label]],TableAvg[],2,FALSE)</f>
        <v>#N/A</v>
      </c>
      <c r="P4350" t="e">
        <f>VLOOKUP(TableOMP[[#This Row],[Label]],TableAvg[],3,FALSE)</f>
        <v>#N/A</v>
      </c>
      <c r="Q4350" t="e">
        <f>TableOMP[[#This Row],[Avg]]-$U$2*TableOMP[[#This Row],[StdDev]]</f>
        <v>#N/A</v>
      </c>
      <c r="R4350" t="e">
        <f>TableOMP[[#This Row],[Avg]]+$U$2*TableOMP[[#This Row],[StdDev]]</f>
        <v>#N/A</v>
      </c>
      <c r="S4350" t="e">
        <f>IF(AND(TableOMP[[#This Row],[total_time]]&gt;=TableOMP[[#This Row],[Low]], TableOMP[[#This Row],[total_time]]&lt;=TableOMP[[#This Row],[High]]),1,0)</f>
        <v>#N/A</v>
      </c>
    </row>
    <row r="4351" spans="11:19" x14ac:dyDescent="0.25">
      <c r="K4351" t="str">
        <f t="shared" si="67"/>
        <v/>
      </c>
      <c r="N43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51" t="e">
        <f>VLOOKUP(TableOMP[[#This Row],[Label]],TableAvg[],2,FALSE)</f>
        <v>#N/A</v>
      </c>
      <c r="P4351" t="e">
        <f>VLOOKUP(TableOMP[[#This Row],[Label]],TableAvg[],3,FALSE)</f>
        <v>#N/A</v>
      </c>
      <c r="Q4351" t="e">
        <f>TableOMP[[#This Row],[Avg]]-$U$2*TableOMP[[#This Row],[StdDev]]</f>
        <v>#N/A</v>
      </c>
      <c r="R4351" t="e">
        <f>TableOMP[[#This Row],[Avg]]+$U$2*TableOMP[[#This Row],[StdDev]]</f>
        <v>#N/A</v>
      </c>
      <c r="S4351" t="e">
        <f>IF(AND(TableOMP[[#This Row],[total_time]]&gt;=TableOMP[[#This Row],[Low]], TableOMP[[#This Row],[total_time]]&lt;=TableOMP[[#This Row],[High]]),1,0)</f>
        <v>#N/A</v>
      </c>
    </row>
    <row r="4352" spans="11:19" x14ac:dyDescent="0.25">
      <c r="K4352" t="str">
        <f t="shared" si="67"/>
        <v/>
      </c>
      <c r="N43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52" t="e">
        <f>VLOOKUP(TableOMP[[#This Row],[Label]],TableAvg[],2,FALSE)</f>
        <v>#N/A</v>
      </c>
      <c r="P4352" t="e">
        <f>VLOOKUP(TableOMP[[#This Row],[Label]],TableAvg[],3,FALSE)</f>
        <v>#N/A</v>
      </c>
      <c r="Q4352" t="e">
        <f>TableOMP[[#This Row],[Avg]]-$U$2*TableOMP[[#This Row],[StdDev]]</f>
        <v>#N/A</v>
      </c>
      <c r="R4352" t="e">
        <f>TableOMP[[#This Row],[Avg]]+$U$2*TableOMP[[#This Row],[StdDev]]</f>
        <v>#N/A</v>
      </c>
      <c r="S4352" t="e">
        <f>IF(AND(TableOMP[[#This Row],[total_time]]&gt;=TableOMP[[#This Row],[Low]], TableOMP[[#This Row],[total_time]]&lt;=TableOMP[[#This Row],[High]]),1,0)</f>
        <v>#N/A</v>
      </c>
    </row>
    <row r="4353" spans="11:19" x14ac:dyDescent="0.25">
      <c r="K4353" t="str">
        <f t="shared" si="67"/>
        <v/>
      </c>
      <c r="N43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53" t="e">
        <f>VLOOKUP(TableOMP[[#This Row],[Label]],TableAvg[],2,FALSE)</f>
        <v>#N/A</v>
      </c>
      <c r="P4353" t="e">
        <f>VLOOKUP(TableOMP[[#This Row],[Label]],TableAvg[],3,FALSE)</f>
        <v>#N/A</v>
      </c>
      <c r="Q4353" t="e">
        <f>TableOMP[[#This Row],[Avg]]-$U$2*TableOMP[[#This Row],[StdDev]]</f>
        <v>#N/A</v>
      </c>
      <c r="R4353" t="e">
        <f>TableOMP[[#This Row],[Avg]]+$U$2*TableOMP[[#This Row],[StdDev]]</f>
        <v>#N/A</v>
      </c>
      <c r="S4353" t="e">
        <f>IF(AND(TableOMP[[#This Row],[total_time]]&gt;=TableOMP[[#This Row],[Low]], TableOMP[[#This Row],[total_time]]&lt;=TableOMP[[#This Row],[High]]),1,0)</f>
        <v>#N/A</v>
      </c>
    </row>
    <row r="4354" spans="11:19" x14ac:dyDescent="0.25">
      <c r="K4354" t="str">
        <f t="shared" si="67"/>
        <v/>
      </c>
      <c r="N43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54" t="e">
        <f>VLOOKUP(TableOMP[[#This Row],[Label]],TableAvg[],2,FALSE)</f>
        <v>#N/A</v>
      </c>
      <c r="P4354" t="e">
        <f>VLOOKUP(TableOMP[[#This Row],[Label]],TableAvg[],3,FALSE)</f>
        <v>#N/A</v>
      </c>
      <c r="Q4354" t="e">
        <f>TableOMP[[#This Row],[Avg]]-$U$2*TableOMP[[#This Row],[StdDev]]</f>
        <v>#N/A</v>
      </c>
      <c r="R4354" t="e">
        <f>TableOMP[[#This Row],[Avg]]+$U$2*TableOMP[[#This Row],[StdDev]]</f>
        <v>#N/A</v>
      </c>
      <c r="S4354" t="e">
        <f>IF(AND(TableOMP[[#This Row],[total_time]]&gt;=TableOMP[[#This Row],[Low]], TableOMP[[#This Row],[total_time]]&lt;=TableOMP[[#This Row],[High]]),1,0)</f>
        <v>#N/A</v>
      </c>
    </row>
    <row r="4355" spans="11:19" x14ac:dyDescent="0.25">
      <c r="K4355" t="str">
        <f t="shared" ref="K4355:K4418" si="68">MID(M4355,22,1)</f>
        <v/>
      </c>
      <c r="N43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55" t="e">
        <f>VLOOKUP(TableOMP[[#This Row],[Label]],TableAvg[],2,FALSE)</f>
        <v>#N/A</v>
      </c>
      <c r="P4355" t="e">
        <f>VLOOKUP(TableOMP[[#This Row],[Label]],TableAvg[],3,FALSE)</f>
        <v>#N/A</v>
      </c>
      <c r="Q4355" t="e">
        <f>TableOMP[[#This Row],[Avg]]-$U$2*TableOMP[[#This Row],[StdDev]]</f>
        <v>#N/A</v>
      </c>
      <c r="R4355" t="e">
        <f>TableOMP[[#This Row],[Avg]]+$U$2*TableOMP[[#This Row],[StdDev]]</f>
        <v>#N/A</v>
      </c>
      <c r="S4355" t="e">
        <f>IF(AND(TableOMP[[#This Row],[total_time]]&gt;=TableOMP[[#This Row],[Low]], TableOMP[[#This Row],[total_time]]&lt;=TableOMP[[#This Row],[High]]),1,0)</f>
        <v>#N/A</v>
      </c>
    </row>
    <row r="4356" spans="11:19" x14ac:dyDescent="0.25">
      <c r="K4356" t="str">
        <f t="shared" si="68"/>
        <v/>
      </c>
      <c r="N43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56" t="e">
        <f>VLOOKUP(TableOMP[[#This Row],[Label]],TableAvg[],2,FALSE)</f>
        <v>#N/A</v>
      </c>
      <c r="P4356" t="e">
        <f>VLOOKUP(TableOMP[[#This Row],[Label]],TableAvg[],3,FALSE)</f>
        <v>#N/A</v>
      </c>
      <c r="Q4356" t="e">
        <f>TableOMP[[#This Row],[Avg]]-$U$2*TableOMP[[#This Row],[StdDev]]</f>
        <v>#N/A</v>
      </c>
      <c r="R4356" t="e">
        <f>TableOMP[[#This Row],[Avg]]+$U$2*TableOMP[[#This Row],[StdDev]]</f>
        <v>#N/A</v>
      </c>
      <c r="S4356" t="e">
        <f>IF(AND(TableOMP[[#This Row],[total_time]]&gt;=TableOMP[[#This Row],[Low]], TableOMP[[#This Row],[total_time]]&lt;=TableOMP[[#This Row],[High]]),1,0)</f>
        <v>#N/A</v>
      </c>
    </row>
    <row r="4357" spans="11:19" x14ac:dyDescent="0.25">
      <c r="K4357" t="str">
        <f t="shared" si="68"/>
        <v/>
      </c>
      <c r="N43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57" t="e">
        <f>VLOOKUP(TableOMP[[#This Row],[Label]],TableAvg[],2,FALSE)</f>
        <v>#N/A</v>
      </c>
      <c r="P4357" t="e">
        <f>VLOOKUP(TableOMP[[#This Row],[Label]],TableAvg[],3,FALSE)</f>
        <v>#N/A</v>
      </c>
      <c r="Q4357" t="e">
        <f>TableOMP[[#This Row],[Avg]]-$U$2*TableOMP[[#This Row],[StdDev]]</f>
        <v>#N/A</v>
      </c>
      <c r="R4357" t="e">
        <f>TableOMP[[#This Row],[Avg]]+$U$2*TableOMP[[#This Row],[StdDev]]</f>
        <v>#N/A</v>
      </c>
      <c r="S4357" t="e">
        <f>IF(AND(TableOMP[[#This Row],[total_time]]&gt;=TableOMP[[#This Row],[Low]], TableOMP[[#This Row],[total_time]]&lt;=TableOMP[[#This Row],[High]]),1,0)</f>
        <v>#N/A</v>
      </c>
    </row>
    <row r="4358" spans="11:19" x14ac:dyDescent="0.25">
      <c r="K4358" t="str">
        <f t="shared" si="68"/>
        <v/>
      </c>
      <c r="N43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58" t="e">
        <f>VLOOKUP(TableOMP[[#This Row],[Label]],TableAvg[],2,FALSE)</f>
        <v>#N/A</v>
      </c>
      <c r="P4358" t="e">
        <f>VLOOKUP(TableOMP[[#This Row],[Label]],TableAvg[],3,FALSE)</f>
        <v>#N/A</v>
      </c>
      <c r="Q4358" t="e">
        <f>TableOMP[[#This Row],[Avg]]-$U$2*TableOMP[[#This Row],[StdDev]]</f>
        <v>#N/A</v>
      </c>
      <c r="R4358" t="e">
        <f>TableOMP[[#This Row],[Avg]]+$U$2*TableOMP[[#This Row],[StdDev]]</f>
        <v>#N/A</v>
      </c>
      <c r="S4358" t="e">
        <f>IF(AND(TableOMP[[#This Row],[total_time]]&gt;=TableOMP[[#This Row],[Low]], TableOMP[[#This Row],[total_time]]&lt;=TableOMP[[#This Row],[High]]),1,0)</f>
        <v>#N/A</v>
      </c>
    </row>
    <row r="4359" spans="11:19" x14ac:dyDescent="0.25">
      <c r="K4359" t="str">
        <f t="shared" si="68"/>
        <v/>
      </c>
      <c r="N43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59" t="e">
        <f>VLOOKUP(TableOMP[[#This Row],[Label]],TableAvg[],2,FALSE)</f>
        <v>#N/A</v>
      </c>
      <c r="P4359" t="e">
        <f>VLOOKUP(TableOMP[[#This Row],[Label]],TableAvg[],3,FALSE)</f>
        <v>#N/A</v>
      </c>
      <c r="Q4359" t="e">
        <f>TableOMP[[#This Row],[Avg]]-$U$2*TableOMP[[#This Row],[StdDev]]</f>
        <v>#N/A</v>
      </c>
      <c r="R4359" t="e">
        <f>TableOMP[[#This Row],[Avg]]+$U$2*TableOMP[[#This Row],[StdDev]]</f>
        <v>#N/A</v>
      </c>
      <c r="S4359" t="e">
        <f>IF(AND(TableOMP[[#This Row],[total_time]]&gt;=TableOMP[[#This Row],[Low]], TableOMP[[#This Row],[total_time]]&lt;=TableOMP[[#This Row],[High]]),1,0)</f>
        <v>#N/A</v>
      </c>
    </row>
    <row r="4360" spans="11:19" x14ac:dyDescent="0.25">
      <c r="K4360" t="str">
        <f t="shared" si="68"/>
        <v/>
      </c>
      <c r="N43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60" t="e">
        <f>VLOOKUP(TableOMP[[#This Row],[Label]],TableAvg[],2,FALSE)</f>
        <v>#N/A</v>
      </c>
      <c r="P4360" t="e">
        <f>VLOOKUP(TableOMP[[#This Row],[Label]],TableAvg[],3,FALSE)</f>
        <v>#N/A</v>
      </c>
      <c r="Q4360" t="e">
        <f>TableOMP[[#This Row],[Avg]]-$U$2*TableOMP[[#This Row],[StdDev]]</f>
        <v>#N/A</v>
      </c>
      <c r="R4360" t="e">
        <f>TableOMP[[#This Row],[Avg]]+$U$2*TableOMP[[#This Row],[StdDev]]</f>
        <v>#N/A</v>
      </c>
      <c r="S4360" t="e">
        <f>IF(AND(TableOMP[[#This Row],[total_time]]&gt;=TableOMP[[#This Row],[Low]], TableOMP[[#This Row],[total_time]]&lt;=TableOMP[[#This Row],[High]]),1,0)</f>
        <v>#N/A</v>
      </c>
    </row>
    <row r="4361" spans="11:19" x14ac:dyDescent="0.25">
      <c r="K4361" t="str">
        <f t="shared" si="68"/>
        <v/>
      </c>
      <c r="N43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61" t="e">
        <f>VLOOKUP(TableOMP[[#This Row],[Label]],TableAvg[],2,FALSE)</f>
        <v>#N/A</v>
      </c>
      <c r="P4361" t="e">
        <f>VLOOKUP(TableOMP[[#This Row],[Label]],TableAvg[],3,FALSE)</f>
        <v>#N/A</v>
      </c>
      <c r="Q4361" t="e">
        <f>TableOMP[[#This Row],[Avg]]-$U$2*TableOMP[[#This Row],[StdDev]]</f>
        <v>#N/A</v>
      </c>
      <c r="R4361" t="e">
        <f>TableOMP[[#This Row],[Avg]]+$U$2*TableOMP[[#This Row],[StdDev]]</f>
        <v>#N/A</v>
      </c>
      <c r="S4361" t="e">
        <f>IF(AND(TableOMP[[#This Row],[total_time]]&gt;=TableOMP[[#This Row],[Low]], TableOMP[[#This Row],[total_time]]&lt;=TableOMP[[#This Row],[High]]),1,0)</f>
        <v>#N/A</v>
      </c>
    </row>
    <row r="4362" spans="11:19" x14ac:dyDescent="0.25">
      <c r="K4362" t="str">
        <f t="shared" si="68"/>
        <v/>
      </c>
      <c r="N43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62" t="e">
        <f>VLOOKUP(TableOMP[[#This Row],[Label]],TableAvg[],2,FALSE)</f>
        <v>#N/A</v>
      </c>
      <c r="P4362" t="e">
        <f>VLOOKUP(TableOMP[[#This Row],[Label]],TableAvg[],3,FALSE)</f>
        <v>#N/A</v>
      </c>
      <c r="Q4362" t="e">
        <f>TableOMP[[#This Row],[Avg]]-$U$2*TableOMP[[#This Row],[StdDev]]</f>
        <v>#N/A</v>
      </c>
      <c r="R4362" t="e">
        <f>TableOMP[[#This Row],[Avg]]+$U$2*TableOMP[[#This Row],[StdDev]]</f>
        <v>#N/A</v>
      </c>
      <c r="S4362" t="e">
        <f>IF(AND(TableOMP[[#This Row],[total_time]]&gt;=TableOMP[[#This Row],[Low]], TableOMP[[#This Row],[total_time]]&lt;=TableOMP[[#This Row],[High]]),1,0)</f>
        <v>#N/A</v>
      </c>
    </row>
    <row r="4363" spans="11:19" x14ac:dyDescent="0.25">
      <c r="K4363" t="str">
        <f t="shared" si="68"/>
        <v/>
      </c>
      <c r="N43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63" t="e">
        <f>VLOOKUP(TableOMP[[#This Row],[Label]],TableAvg[],2,FALSE)</f>
        <v>#N/A</v>
      </c>
      <c r="P4363" t="e">
        <f>VLOOKUP(TableOMP[[#This Row],[Label]],TableAvg[],3,FALSE)</f>
        <v>#N/A</v>
      </c>
      <c r="Q4363" t="e">
        <f>TableOMP[[#This Row],[Avg]]-$U$2*TableOMP[[#This Row],[StdDev]]</f>
        <v>#N/A</v>
      </c>
      <c r="R4363" t="e">
        <f>TableOMP[[#This Row],[Avg]]+$U$2*TableOMP[[#This Row],[StdDev]]</f>
        <v>#N/A</v>
      </c>
      <c r="S4363" t="e">
        <f>IF(AND(TableOMP[[#This Row],[total_time]]&gt;=TableOMP[[#This Row],[Low]], TableOMP[[#This Row],[total_time]]&lt;=TableOMP[[#This Row],[High]]),1,0)</f>
        <v>#N/A</v>
      </c>
    </row>
    <row r="4364" spans="11:19" x14ac:dyDescent="0.25">
      <c r="K4364" t="str">
        <f t="shared" si="68"/>
        <v/>
      </c>
      <c r="N43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64" t="e">
        <f>VLOOKUP(TableOMP[[#This Row],[Label]],TableAvg[],2,FALSE)</f>
        <v>#N/A</v>
      </c>
      <c r="P4364" t="e">
        <f>VLOOKUP(TableOMP[[#This Row],[Label]],TableAvg[],3,FALSE)</f>
        <v>#N/A</v>
      </c>
      <c r="Q4364" t="e">
        <f>TableOMP[[#This Row],[Avg]]-$U$2*TableOMP[[#This Row],[StdDev]]</f>
        <v>#N/A</v>
      </c>
      <c r="R4364" t="e">
        <f>TableOMP[[#This Row],[Avg]]+$U$2*TableOMP[[#This Row],[StdDev]]</f>
        <v>#N/A</v>
      </c>
      <c r="S4364" t="e">
        <f>IF(AND(TableOMP[[#This Row],[total_time]]&gt;=TableOMP[[#This Row],[Low]], TableOMP[[#This Row],[total_time]]&lt;=TableOMP[[#This Row],[High]]),1,0)</f>
        <v>#N/A</v>
      </c>
    </row>
    <row r="4365" spans="11:19" x14ac:dyDescent="0.25">
      <c r="K4365" t="str">
        <f t="shared" si="68"/>
        <v/>
      </c>
      <c r="N43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65" t="e">
        <f>VLOOKUP(TableOMP[[#This Row],[Label]],TableAvg[],2,FALSE)</f>
        <v>#N/A</v>
      </c>
      <c r="P4365" t="e">
        <f>VLOOKUP(TableOMP[[#This Row],[Label]],TableAvg[],3,FALSE)</f>
        <v>#N/A</v>
      </c>
      <c r="Q4365" t="e">
        <f>TableOMP[[#This Row],[Avg]]-$U$2*TableOMP[[#This Row],[StdDev]]</f>
        <v>#N/A</v>
      </c>
      <c r="R4365" t="e">
        <f>TableOMP[[#This Row],[Avg]]+$U$2*TableOMP[[#This Row],[StdDev]]</f>
        <v>#N/A</v>
      </c>
      <c r="S4365" t="e">
        <f>IF(AND(TableOMP[[#This Row],[total_time]]&gt;=TableOMP[[#This Row],[Low]], TableOMP[[#This Row],[total_time]]&lt;=TableOMP[[#This Row],[High]]),1,0)</f>
        <v>#N/A</v>
      </c>
    </row>
    <row r="4366" spans="11:19" x14ac:dyDescent="0.25">
      <c r="K4366" t="str">
        <f t="shared" si="68"/>
        <v/>
      </c>
      <c r="N43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66" t="e">
        <f>VLOOKUP(TableOMP[[#This Row],[Label]],TableAvg[],2,FALSE)</f>
        <v>#N/A</v>
      </c>
      <c r="P4366" t="e">
        <f>VLOOKUP(TableOMP[[#This Row],[Label]],TableAvg[],3,FALSE)</f>
        <v>#N/A</v>
      </c>
      <c r="Q4366" t="e">
        <f>TableOMP[[#This Row],[Avg]]-$U$2*TableOMP[[#This Row],[StdDev]]</f>
        <v>#N/A</v>
      </c>
      <c r="R4366" t="e">
        <f>TableOMP[[#This Row],[Avg]]+$U$2*TableOMP[[#This Row],[StdDev]]</f>
        <v>#N/A</v>
      </c>
      <c r="S4366" t="e">
        <f>IF(AND(TableOMP[[#This Row],[total_time]]&gt;=TableOMP[[#This Row],[Low]], TableOMP[[#This Row],[total_time]]&lt;=TableOMP[[#This Row],[High]]),1,0)</f>
        <v>#N/A</v>
      </c>
    </row>
    <row r="4367" spans="11:19" x14ac:dyDescent="0.25">
      <c r="K4367" t="str">
        <f t="shared" si="68"/>
        <v/>
      </c>
      <c r="N43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67" t="e">
        <f>VLOOKUP(TableOMP[[#This Row],[Label]],TableAvg[],2,FALSE)</f>
        <v>#N/A</v>
      </c>
      <c r="P4367" t="e">
        <f>VLOOKUP(TableOMP[[#This Row],[Label]],TableAvg[],3,FALSE)</f>
        <v>#N/A</v>
      </c>
      <c r="Q4367" t="e">
        <f>TableOMP[[#This Row],[Avg]]-$U$2*TableOMP[[#This Row],[StdDev]]</f>
        <v>#N/A</v>
      </c>
      <c r="R4367" t="e">
        <f>TableOMP[[#This Row],[Avg]]+$U$2*TableOMP[[#This Row],[StdDev]]</f>
        <v>#N/A</v>
      </c>
      <c r="S4367" t="e">
        <f>IF(AND(TableOMP[[#This Row],[total_time]]&gt;=TableOMP[[#This Row],[Low]], TableOMP[[#This Row],[total_time]]&lt;=TableOMP[[#This Row],[High]]),1,0)</f>
        <v>#N/A</v>
      </c>
    </row>
    <row r="4368" spans="11:19" x14ac:dyDescent="0.25">
      <c r="K4368" t="str">
        <f t="shared" si="68"/>
        <v/>
      </c>
      <c r="N43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68" t="e">
        <f>VLOOKUP(TableOMP[[#This Row],[Label]],TableAvg[],2,FALSE)</f>
        <v>#N/A</v>
      </c>
      <c r="P4368" t="e">
        <f>VLOOKUP(TableOMP[[#This Row],[Label]],TableAvg[],3,FALSE)</f>
        <v>#N/A</v>
      </c>
      <c r="Q4368" t="e">
        <f>TableOMP[[#This Row],[Avg]]-$U$2*TableOMP[[#This Row],[StdDev]]</f>
        <v>#N/A</v>
      </c>
      <c r="R4368" t="e">
        <f>TableOMP[[#This Row],[Avg]]+$U$2*TableOMP[[#This Row],[StdDev]]</f>
        <v>#N/A</v>
      </c>
      <c r="S4368" t="e">
        <f>IF(AND(TableOMP[[#This Row],[total_time]]&gt;=TableOMP[[#This Row],[Low]], TableOMP[[#This Row],[total_time]]&lt;=TableOMP[[#This Row],[High]]),1,0)</f>
        <v>#N/A</v>
      </c>
    </row>
    <row r="4369" spans="11:19" x14ac:dyDescent="0.25">
      <c r="K4369" t="str">
        <f t="shared" si="68"/>
        <v/>
      </c>
      <c r="N43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69" t="e">
        <f>VLOOKUP(TableOMP[[#This Row],[Label]],TableAvg[],2,FALSE)</f>
        <v>#N/A</v>
      </c>
      <c r="P4369" t="e">
        <f>VLOOKUP(TableOMP[[#This Row],[Label]],TableAvg[],3,FALSE)</f>
        <v>#N/A</v>
      </c>
      <c r="Q4369" t="e">
        <f>TableOMP[[#This Row],[Avg]]-$U$2*TableOMP[[#This Row],[StdDev]]</f>
        <v>#N/A</v>
      </c>
      <c r="R4369" t="e">
        <f>TableOMP[[#This Row],[Avg]]+$U$2*TableOMP[[#This Row],[StdDev]]</f>
        <v>#N/A</v>
      </c>
      <c r="S4369" t="e">
        <f>IF(AND(TableOMP[[#This Row],[total_time]]&gt;=TableOMP[[#This Row],[Low]], TableOMP[[#This Row],[total_time]]&lt;=TableOMP[[#This Row],[High]]),1,0)</f>
        <v>#N/A</v>
      </c>
    </row>
    <row r="4370" spans="11:19" x14ac:dyDescent="0.25">
      <c r="K4370" t="str">
        <f t="shared" si="68"/>
        <v/>
      </c>
      <c r="N43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70" t="e">
        <f>VLOOKUP(TableOMP[[#This Row],[Label]],TableAvg[],2,FALSE)</f>
        <v>#N/A</v>
      </c>
      <c r="P4370" t="e">
        <f>VLOOKUP(TableOMP[[#This Row],[Label]],TableAvg[],3,FALSE)</f>
        <v>#N/A</v>
      </c>
      <c r="Q4370" t="e">
        <f>TableOMP[[#This Row],[Avg]]-$U$2*TableOMP[[#This Row],[StdDev]]</f>
        <v>#N/A</v>
      </c>
      <c r="R4370" t="e">
        <f>TableOMP[[#This Row],[Avg]]+$U$2*TableOMP[[#This Row],[StdDev]]</f>
        <v>#N/A</v>
      </c>
      <c r="S4370" t="e">
        <f>IF(AND(TableOMP[[#This Row],[total_time]]&gt;=TableOMP[[#This Row],[Low]], TableOMP[[#This Row],[total_time]]&lt;=TableOMP[[#This Row],[High]]),1,0)</f>
        <v>#N/A</v>
      </c>
    </row>
    <row r="4371" spans="11:19" x14ac:dyDescent="0.25">
      <c r="K4371" t="str">
        <f t="shared" si="68"/>
        <v/>
      </c>
      <c r="N43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71" t="e">
        <f>VLOOKUP(TableOMP[[#This Row],[Label]],TableAvg[],2,FALSE)</f>
        <v>#N/A</v>
      </c>
      <c r="P4371" t="e">
        <f>VLOOKUP(TableOMP[[#This Row],[Label]],TableAvg[],3,FALSE)</f>
        <v>#N/A</v>
      </c>
      <c r="Q4371" t="e">
        <f>TableOMP[[#This Row],[Avg]]-$U$2*TableOMP[[#This Row],[StdDev]]</f>
        <v>#N/A</v>
      </c>
      <c r="R4371" t="e">
        <f>TableOMP[[#This Row],[Avg]]+$U$2*TableOMP[[#This Row],[StdDev]]</f>
        <v>#N/A</v>
      </c>
      <c r="S4371" t="e">
        <f>IF(AND(TableOMP[[#This Row],[total_time]]&gt;=TableOMP[[#This Row],[Low]], TableOMP[[#This Row],[total_time]]&lt;=TableOMP[[#This Row],[High]]),1,0)</f>
        <v>#N/A</v>
      </c>
    </row>
    <row r="4372" spans="11:19" x14ac:dyDescent="0.25">
      <c r="K4372" t="str">
        <f t="shared" si="68"/>
        <v/>
      </c>
      <c r="N43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72" t="e">
        <f>VLOOKUP(TableOMP[[#This Row],[Label]],TableAvg[],2,FALSE)</f>
        <v>#N/A</v>
      </c>
      <c r="P4372" t="e">
        <f>VLOOKUP(TableOMP[[#This Row],[Label]],TableAvg[],3,FALSE)</f>
        <v>#N/A</v>
      </c>
      <c r="Q4372" t="e">
        <f>TableOMP[[#This Row],[Avg]]-$U$2*TableOMP[[#This Row],[StdDev]]</f>
        <v>#N/A</v>
      </c>
      <c r="R4372" t="e">
        <f>TableOMP[[#This Row],[Avg]]+$U$2*TableOMP[[#This Row],[StdDev]]</f>
        <v>#N/A</v>
      </c>
      <c r="S4372" t="e">
        <f>IF(AND(TableOMP[[#This Row],[total_time]]&gt;=TableOMP[[#This Row],[Low]], TableOMP[[#This Row],[total_time]]&lt;=TableOMP[[#This Row],[High]]),1,0)</f>
        <v>#N/A</v>
      </c>
    </row>
    <row r="4373" spans="11:19" x14ac:dyDescent="0.25">
      <c r="K4373" t="str">
        <f t="shared" si="68"/>
        <v/>
      </c>
      <c r="N43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73" t="e">
        <f>VLOOKUP(TableOMP[[#This Row],[Label]],TableAvg[],2,FALSE)</f>
        <v>#N/A</v>
      </c>
      <c r="P4373" t="e">
        <f>VLOOKUP(TableOMP[[#This Row],[Label]],TableAvg[],3,FALSE)</f>
        <v>#N/A</v>
      </c>
      <c r="Q4373" t="e">
        <f>TableOMP[[#This Row],[Avg]]-$U$2*TableOMP[[#This Row],[StdDev]]</f>
        <v>#N/A</v>
      </c>
      <c r="R4373" t="e">
        <f>TableOMP[[#This Row],[Avg]]+$U$2*TableOMP[[#This Row],[StdDev]]</f>
        <v>#N/A</v>
      </c>
      <c r="S4373" t="e">
        <f>IF(AND(TableOMP[[#This Row],[total_time]]&gt;=TableOMP[[#This Row],[Low]], TableOMP[[#This Row],[total_time]]&lt;=TableOMP[[#This Row],[High]]),1,0)</f>
        <v>#N/A</v>
      </c>
    </row>
    <row r="4374" spans="11:19" x14ac:dyDescent="0.25">
      <c r="K4374" t="str">
        <f t="shared" si="68"/>
        <v/>
      </c>
      <c r="N43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74" t="e">
        <f>VLOOKUP(TableOMP[[#This Row],[Label]],TableAvg[],2,FALSE)</f>
        <v>#N/A</v>
      </c>
      <c r="P4374" t="e">
        <f>VLOOKUP(TableOMP[[#This Row],[Label]],TableAvg[],3,FALSE)</f>
        <v>#N/A</v>
      </c>
      <c r="Q4374" t="e">
        <f>TableOMP[[#This Row],[Avg]]-$U$2*TableOMP[[#This Row],[StdDev]]</f>
        <v>#N/A</v>
      </c>
      <c r="R4374" t="e">
        <f>TableOMP[[#This Row],[Avg]]+$U$2*TableOMP[[#This Row],[StdDev]]</f>
        <v>#N/A</v>
      </c>
      <c r="S4374" t="e">
        <f>IF(AND(TableOMP[[#This Row],[total_time]]&gt;=TableOMP[[#This Row],[Low]], TableOMP[[#This Row],[total_time]]&lt;=TableOMP[[#This Row],[High]]),1,0)</f>
        <v>#N/A</v>
      </c>
    </row>
    <row r="4375" spans="11:19" x14ac:dyDescent="0.25">
      <c r="K4375" t="str">
        <f t="shared" si="68"/>
        <v/>
      </c>
      <c r="N43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75" t="e">
        <f>VLOOKUP(TableOMP[[#This Row],[Label]],TableAvg[],2,FALSE)</f>
        <v>#N/A</v>
      </c>
      <c r="P4375" t="e">
        <f>VLOOKUP(TableOMP[[#This Row],[Label]],TableAvg[],3,FALSE)</f>
        <v>#N/A</v>
      </c>
      <c r="Q4375" t="e">
        <f>TableOMP[[#This Row],[Avg]]-$U$2*TableOMP[[#This Row],[StdDev]]</f>
        <v>#N/A</v>
      </c>
      <c r="R4375" t="e">
        <f>TableOMP[[#This Row],[Avg]]+$U$2*TableOMP[[#This Row],[StdDev]]</f>
        <v>#N/A</v>
      </c>
      <c r="S4375" t="e">
        <f>IF(AND(TableOMP[[#This Row],[total_time]]&gt;=TableOMP[[#This Row],[Low]], TableOMP[[#This Row],[total_time]]&lt;=TableOMP[[#This Row],[High]]),1,0)</f>
        <v>#N/A</v>
      </c>
    </row>
    <row r="4376" spans="11:19" x14ac:dyDescent="0.25">
      <c r="K4376" t="str">
        <f t="shared" si="68"/>
        <v/>
      </c>
      <c r="N43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76" t="e">
        <f>VLOOKUP(TableOMP[[#This Row],[Label]],TableAvg[],2,FALSE)</f>
        <v>#N/A</v>
      </c>
      <c r="P4376" t="e">
        <f>VLOOKUP(TableOMP[[#This Row],[Label]],TableAvg[],3,FALSE)</f>
        <v>#N/A</v>
      </c>
      <c r="Q4376" t="e">
        <f>TableOMP[[#This Row],[Avg]]-$U$2*TableOMP[[#This Row],[StdDev]]</f>
        <v>#N/A</v>
      </c>
      <c r="R4376" t="e">
        <f>TableOMP[[#This Row],[Avg]]+$U$2*TableOMP[[#This Row],[StdDev]]</f>
        <v>#N/A</v>
      </c>
      <c r="S4376" t="e">
        <f>IF(AND(TableOMP[[#This Row],[total_time]]&gt;=TableOMP[[#This Row],[Low]], TableOMP[[#This Row],[total_time]]&lt;=TableOMP[[#This Row],[High]]),1,0)</f>
        <v>#N/A</v>
      </c>
    </row>
    <row r="4377" spans="11:19" x14ac:dyDescent="0.25">
      <c r="K4377" t="str">
        <f t="shared" si="68"/>
        <v/>
      </c>
      <c r="N43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77" t="e">
        <f>VLOOKUP(TableOMP[[#This Row],[Label]],TableAvg[],2,FALSE)</f>
        <v>#N/A</v>
      </c>
      <c r="P4377" t="e">
        <f>VLOOKUP(TableOMP[[#This Row],[Label]],TableAvg[],3,FALSE)</f>
        <v>#N/A</v>
      </c>
      <c r="Q4377" t="e">
        <f>TableOMP[[#This Row],[Avg]]-$U$2*TableOMP[[#This Row],[StdDev]]</f>
        <v>#N/A</v>
      </c>
      <c r="R4377" t="e">
        <f>TableOMP[[#This Row],[Avg]]+$U$2*TableOMP[[#This Row],[StdDev]]</f>
        <v>#N/A</v>
      </c>
      <c r="S4377" t="e">
        <f>IF(AND(TableOMP[[#This Row],[total_time]]&gt;=TableOMP[[#This Row],[Low]], TableOMP[[#This Row],[total_time]]&lt;=TableOMP[[#This Row],[High]]),1,0)</f>
        <v>#N/A</v>
      </c>
    </row>
    <row r="4378" spans="11:19" x14ac:dyDescent="0.25">
      <c r="K4378" t="str">
        <f t="shared" si="68"/>
        <v/>
      </c>
      <c r="N43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78" t="e">
        <f>VLOOKUP(TableOMP[[#This Row],[Label]],TableAvg[],2,FALSE)</f>
        <v>#N/A</v>
      </c>
      <c r="P4378" t="e">
        <f>VLOOKUP(TableOMP[[#This Row],[Label]],TableAvg[],3,FALSE)</f>
        <v>#N/A</v>
      </c>
      <c r="Q4378" t="e">
        <f>TableOMP[[#This Row],[Avg]]-$U$2*TableOMP[[#This Row],[StdDev]]</f>
        <v>#N/A</v>
      </c>
      <c r="R4378" t="e">
        <f>TableOMP[[#This Row],[Avg]]+$U$2*TableOMP[[#This Row],[StdDev]]</f>
        <v>#N/A</v>
      </c>
      <c r="S4378" t="e">
        <f>IF(AND(TableOMP[[#This Row],[total_time]]&gt;=TableOMP[[#This Row],[Low]], TableOMP[[#This Row],[total_time]]&lt;=TableOMP[[#This Row],[High]]),1,0)</f>
        <v>#N/A</v>
      </c>
    </row>
    <row r="4379" spans="11:19" x14ac:dyDescent="0.25">
      <c r="K4379" t="str">
        <f t="shared" si="68"/>
        <v/>
      </c>
      <c r="N43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79" t="e">
        <f>VLOOKUP(TableOMP[[#This Row],[Label]],TableAvg[],2,FALSE)</f>
        <v>#N/A</v>
      </c>
      <c r="P4379" t="e">
        <f>VLOOKUP(TableOMP[[#This Row],[Label]],TableAvg[],3,FALSE)</f>
        <v>#N/A</v>
      </c>
      <c r="Q4379" t="e">
        <f>TableOMP[[#This Row],[Avg]]-$U$2*TableOMP[[#This Row],[StdDev]]</f>
        <v>#N/A</v>
      </c>
      <c r="R4379" t="e">
        <f>TableOMP[[#This Row],[Avg]]+$U$2*TableOMP[[#This Row],[StdDev]]</f>
        <v>#N/A</v>
      </c>
      <c r="S4379" t="e">
        <f>IF(AND(TableOMP[[#This Row],[total_time]]&gt;=TableOMP[[#This Row],[Low]], TableOMP[[#This Row],[total_time]]&lt;=TableOMP[[#This Row],[High]]),1,0)</f>
        <v>#N/A</v>
      </c>
    </row>
    <row r="4380" spans="11:19" x14ac:dyDescent="0.25">
      <c r="K4380" t="str">
        <f t="shared" si="68"/>
        <v/>
      </c>
      <c r="N43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80" t="e">
        <f>VLOOKUP(TableOMP[[#This Row],[Label]],TableAvg[],2,FALSE)</f>
        <v>#N/A</v>
      </c>
      <c r="P4380" t="e">
        <f>VLOOKUP(TableOMP[[#This Row],[Label]],TableAvg[],3,FALSE)</f>
        <v>#N/A</v>
      </c>
      <c r="Q4380" t="e">
        <f>TableOMP[[#This Row],[Avg]]-$U$2*TableOMP[[#This Row],[StdDev]]</f>
        <v>#N/A</v>
      </c>
      <c r="R4380" t="e">
        <f>TableOMP[[#This Row],[Avg]]+$U$2*TableOMP[[#This Row],[StdDev]]</f>
        <v>#N/A</v>
      </c>
      <c r="S4380" t="e">
        <f>IF(AND(TableOMP[[#This Row],[total_time]]&gt;=TableOMP[[#This Row],[Low]], TableOMP[[#This Row],[total_time]]&lt;=TableOMP[[#This Row],[High]]),1,0)</f>
        <v>#N/A</v>
      </c>
    </row>
    <row r="4381" spans="11:19" x14ac:dyDescent="0.25">
      <c r="K4381" t="str">
        <f t="shared" si="68"/>
        <v/>
      </c>
      <c r="N43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81" t="e">
        <f>VLOOKUP(TableOMP[[#This Row],[Label]],TableAvg[],2,FALSE)</f>
        <v>#N/A</v>
      </c>
      <c r="P4381" t="e">
        <f>VLOOKUP(TableOMP[[#This Row],[Label]],TableAvg[],3,FALSE)</f>
        <v>#N/A</v>
      </c>
      <c r="Q4381" t="e">
        <f>TableOMP[[#This Row],[Avg]]-$U$2*TableOMP[[#This Row],[StdDev]]</f>
        <v>#N/A</v>
      </c>
      <c r="R4381" t="e">
        <f>TableOMP[[#This Row],[Avg]]+$U$2*TableOMP[[#This Row],[StdDev]]</f>
        <v>#N/A</v>
      </c>
      <c r="S4381" t="e">
        <f>IF(AND(TableOMP[[#This Row],[total_time]]&gt;=TableOMP[[#This Row],[Low]], TableOMP[[#This Row],[total_time]]&lt;=TableOMP[[#This Row],[High]]),1,0)</f>
        <v>#N/A</v>
      </c>
    </row>
    <row r="4382" spans="11:19" x14ac:dyDescent="0.25">
      <c r="K4382" t="str">
        <f t="shared" si="68"/>
        <v/>
      </c>
      <c r="N43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82" t="e">
        <f>VLOOKUP(TableOMP[[#This Row],[Label]],TableAvg[],2,FALSE)</f>
        <v>#N/A</v>
      </c>
      <c r="P4382" t="e">
        <f>VLOOKUP(TableOMP[[#This Row],[Label]],TableAvg[],3,FALSE)</f>
        <v>#N/A</v>
      </c>
      <c r="Q4382" t="e">
        <f>TableOMP[[#This Row],[Avg]]-$U$2*TableOMP[[#This Row],[StdDev]]</f>
        <v>#N/A</v>
      </c>
      <c r="R4382" t="e">
        <f>TableOMP[[#This Row],[Avg]]+$U$2*TableOMP[[#This Row],[StdDev]]</f>
        <v>#N/A</v>
      </c>
      <c r="S4382" t="e">
        <f>IF(AND(TableOMP[[#This Row],[total_time]]&gt;=TableOMP[[#This Row],[Low]], TableOMP[[#This Row],[total_time]]&lt;=TableOMP[[#This Row],[High]]),1,0)</f>
        <v>#N/A</v>
      </c>
    </row>
    <row r="4383" spans="11:19" x14ac:dyDescent="0.25">
      <c r="K4383" t="str">
        <f t="shared" si="68"/>
        <v/>
      </c>
      <c r="N43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83" t="e">
        <f>VLOOKUP(TableOMP[[#This Row],[Label]],TableAvg[],2,FALSE)</f>
        <v>#N/A</v>
      </c>
      <c r="P4383" t="e">
        <f>VLOOKUP(TableOMP[[#This Row],[Label]],TableAvg[],3,FALSE)</f>
        <v>#N/A</v>
      </c>
      <c r="Q4383" t="e">
        <f>TableOMP[[#This Row],[Avg]]-$U$2*TableOMP[[#This Row],[StdDev]]</f>
        <v>#N/A</v>
      </c>
      <c r="R4383" t="e">
        <f>TableOMP[[#This Row],[Avg]]+$U$2*TableOMP[[#This Row],[StdDev]]</f>
        <v>#N/A</v>
      </c>
      <c r="S4383" t="e">
        <f>IF(AND(TableOMP[[#This Row],[total_time]]&gt;=TableOMP[[#This Row],[Low]], TableOMP[[#This Row],[total_time]]&lt;=TableOMP[[#This Row],[High]]),1,0)</f>
        <v>#N/A</v>
      </c>
    </row>
    <row r="4384" spans="11:19" x14ac:dyDescent="0.25">
      <c r="K4384" t="str">
        <f t="shared" si="68"/>
        <v/>
      </c>
      <c r="N43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84" t="e">
        <f>VLOOKUP(TableOMP[[#This Row],[Label]],TableAvg[],2,FALSE)</f>
        <v>#N/A</v>
      </c>
      <c r="P4384" t="e">
        <f>VLOOKUP(TableOMP[[#This Row],[Label]],TableAvg[],3,FALSE)</f>
        <v>#N/A</v>
      </c>
      <c r="Q4384" t="e">
        <f>TableOMP[[#This Row],[Avg]]-$U$2*TableOMP[[#This Row],[StdDev]]</f>
        <v>#N/A</v>
      </c>
      <c r="R4384" t="e">
        <f>TableOMP[[#This Row],[Avg]]+$U$2*TableOMP[[#This Row],[StdDev]]</f>
        <v>#N/A</v>
      </c>
      <c r="S4384" t="e">
        <f>IF(AND(TableOMP[[#This Row],[total_time]]&gt;=TableOMP[[#This Row],[Low]], TableOMP[[#This Row],[total_time]]&lt;=TableOMP[[#This Row],[High]]),1,0)</f>
        <v>#N/A</v>
      </c>
    </row>
    <row r="4385" spans="11:19" x14ac:dyDescent="0.25">
      <c r="K4385" t="str">
        <f t="shared" si="68"/>
        <v/>
      </c>
      <c r="N43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85" t="e">
        <f>VLOOKUP(TableOMP[[#This Row],[Label]],TableAvg[],2,FALSE)</f>
        <v>#N/A</v>
      </c>
      <c r="P4385" t="e">
        <f>VLOOKUP(TableOMP[[#This Row],[Label]],TableAvg[],3,FALSE)</f>
        <v>#N/A</v>
      </c>
      <c r="Q4385" t="e">
        <f>TableOMP[[#This Row],[Avg]]-$U$2*TableOMP[[#This Row],[StdDev]]</f>
        <v>#N/A</v>
      </c>
      <c r="R4385" t="e">
        <f>TableOMP[[#This Row],[Avg]]+$U$2*TableOMP[[#This Row],[StdDev]]</f>
        <v>#N/A</v>
      </c>
      <c r="S4385" t="e">
        <f>IF(AND(TableOMP[[#This Row],[total_time]]&gt;=TableOMP[[#This Row],[Low]], TableOMP[[#This Row],[total_time]]&lt;=TableOMP[[#This Row],[High]]),1,0)</f>
        <v>#N/A</v>
      </c>
    </row>
    <row r="4386" spans="11:19" x14ac:dyDescent="0.25">
      <c r="K4386" t="str">
        <f t="shared" si="68"/>
        <v/>
      </c>
      <c r="N43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86" t="e">
        <f>VLOOKUP(TableOMP[[#This Row],[Label]],TableAvg[],2,FALSE)</f>
        <v>#N/A</v>
      </c>
      <c r="P4386" t="e">
        <f>VLOOKUP(TableOMP[[#This Row],[Label]],TableAvg[],3,FALSE)</f>
        <v>#N/A</v>
      </c>
      <c r="Q4386" t="e">
        <f>TableOMP[[#This Row],[Avg]]-$U$2*TableOMP[[#This Row],[StdDev]]</f>
        <v>#N/A</v>
      </c>
      <c r="R4386" t="e">
        <f>TableOMP[[#This Row],[Avg]]+$U$2*TableOMP[[#This Row],[StdDev]]</f>
        <v>#N/A</v>
      </c>
      <c r="S4386" t="e">
        <f>IF(AND(TableOMP[[#This Row],[total_time]]&gt;=TableOMP[[#This Row],[Low]], TableOMP[[#This Row],[total_time]]&lt;=TableOMP[[#This Row],[High]]),1,0)</f>
        <v>#N/A</v>
      </c>
    </row>
    <row r="4387" spans="11:19" x14ac:dyDescent="0.25">
      <c r="K4387" t="str">
        <f t="shared" si="68"/>
        <v/>
      </c>
      <c r="N43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87" t="e">
        <f>VLOOKUP(TableOMP[[#This Row],[Label]],TableAvg[],2,FALSE)</f>
        <v>#N/A</v>
      </c>
      <c r="P4387" t="e">
        <f>VLOOKUP(TableOMP[[#This Row],[Label]],TableAvg[],3,FALSE)</f>
        <v>#N/A</v>
      </c>
      <c r="Q4387" t="e">
        <f>TableOMP[[#This Row],[Avg]]-$U$2*TableOMP[[#This Row],[StdDev]]</f>
        <v>#N/A</v>
      </c>
      <c r="R4387" t="e">
        <f>TableOMP[[#This Row],[Avg]]+$U$2*TableOMP[[#This Row],[StdDev]]</f>
        <v>#N/A</v>
      </c>
      <c r="S4387" t="e">
        <f>IF(AND(TableOMP[[#This Row],[total_time]]&gt;=TableOMP[[#This Row],[Low]], TableOMP[[#This Row],[total_time]]&lt;=TableOMP[[#This Row],[High]]),1,0)</f>
        <v>#N/A</v>
      </c>
    </row>
    <row r="4388" spans="11:19" x14ac:dyDescent="0.25">
      <c r="K4388" t="str">
        <f t="shared" si="68"/>
        <v/>
      </c>
      <c r="N43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88" t="e">
        <f>VLOOKUP(TableOMP[[#This Row],[Label]],TableAvg[],2,FALSE)</f>
        <v>#N/A</v>
      </c>
      <c r="P4388" t="e">
        <f>VLOOKUP(TableOMP[[#This Row],[Label]],TableAvg[],3,FALSE)</f>
        <v>#N/A</v>
      </c>
      <c r="Q4388" t="e">
        <f>TableOMP[[#This Row],[Avg]]-$U$2*TableOMP[[#This Row],[StdDev]]</f>
        <v>#N/A</v>
      </c>
      <c r="R4388" t="e">
        <f>TableOMP[[#This Row],[Avg]]+$U$2*TableOMP[[#This Row],[StdDev]]</f>
        <v>#N/A</v>
      </c>
      <c r="S4388" t="e">
        <f>IF(AND(TableOMP[[#This Row],[total_time]]&gt;=TableOMP[[#This Row],[Low]], TableOMP[[#This Row],[total_time]]&lt;=TableOMP[[#This Row],[High]]),1,0)</f>
        <v>#N/A</v>
      </c>
    </row>
    <row r="4389" spans="11:19" x14ac:dyDescent="0.25">
      <c r="K4389" t="str">
        <f t="shared" si="68"/>
        <v/>
      </c>
      <c r="N43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89" t="e">
        <f>VLOOKUP(TableOMP[[#This Row],[Label]],TableAvg[],2,FALSE)</f>
        <v>#N/A</v>
      </c>
      <c r="P4389" t="e">
        <f>VLOOKUP(TableOMP[[#This Row],[Label]],TableAvg[],3,FALSE)</f>
        <v>#N/A</v>
      </c>
      <c r="Q4389" t="e">
        <f>TableOMP[[#This Row],[Avg]]-$U$2*TableOMP[[#This Row],[StdDev]]</f>
        <v>#N/A</v>
      </c>
      <c r="R4389" t="e">
        <f>TableOMP[[#This Row],[Avg]]+$U$2*TableOMP[[#This Row],[StdDev]]</f>
        <v>#N/A</v>
      </c>
      <c r="S4389" t="e">
        <f>IF(AND(TableOMP[[#This Row],[total_time]]&gt;=TableOMP[[#This Row],[Low]], TableOMP[[#This Row],[total_time]]&lt;=TableOMP[[#This Row],[High]]),1,0)</f>
        <v>#N/A</v>
      </c>
    </row>
    <row r="4390" spans="11:19" x14ac:dyDescent="0.25">
      <c r="K4390" t="str">
        <f t="shared" si="68"/>
        <v/>
      </c>
      <c r="N43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90" t="e">
        <f>VLOOKUP(TableOMP[[#This Row],[Label]],TableAvg[],2,FALSE)</f>
        <v>#N/A</v>
      </c>
      <c r="P4390" t="e">
        <f>VLOOKUP(TableOMP[[#This Row],[Label]],TableAvg[],3,FALSE)</f>
        <v>#N/A</v>
      </c>
      <c r="Q4390" t="e">
        <f>TableOMP[[#This Row],[Avg]]-$U$2*TableOMP[[#This Row],[StdDev]]</f>
        <v>#N/A</v>
      </c>
      <c r="R4390" t="e">
        <f>TableOMP[[#This Row],[Avg]]+$U$2*TableOMP[[#This Row],[StdDev]]</f>
        <v>#N/A</v>
      </c>
      <c r="S4390" t="e">
        <f>IF(AND(TableOMP[[#This Row],[total_time]]&gt;=TableOMP[[#This Row],[Low]], TableOMP[[#This Row],[total_time]]&lt;=TableOMP[[#This Row],[High]]),1,0)</f>
        <v>#N/A</v>
      </c>
    </row>
    <row r="4391" spans="11:19" x14ac:dyDescent="0.25">
      <c r="K4391" t="str">
        <f t="shared" si="68"/>
        <v/>
      </c>
      <c r="N43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91" t="e">
        <f>VLOOKUP(TableOMP[[#This Row],[Label]],TableAvg[],2,FALSE)</f>
        <v>#N/A</v>
      </c>
      <c r="P4391" t="e">
        <f>VLOOKUP(TableOMP[[#This Row],[Label]],TableAvg[],3,FALSE)</f>
        <v>#N/A</v>
      </c>
      <c r="Q4391" t="e">
        <f>TableOMP[[#This Row],[Avg]]-$U$2*TableOMP[[#This Row],[StdDev]]</f>
        <v>#N/A</v>
      </c>
      <c r="R4391" t="e">
        <f>TableOMP[[#This Row],[Avg]]+$U$2*TableOMP[[#This Row],[StdDev]]</f>
        <v>#N/A</v>
      </c>
      <c r="S4391" t="e">
        <f>IF(AND(TableOMP[[#This Row],[total_time]]&gt;=TableOMP[[#This Row],[Low]], TableOMP[[#This Row],[total_time]]&lt;=TableOMP[[#This Row],[High]]),1,0)</f>
        <v>#N/A</v>
      </c>
    </row>
    <row r="4392" spans="11:19" x14ac:dyDescent="0.25">
      <c r="K4392" t="str">
        <f t="shared" si="68"/>
        <v/>
      </c>
      <c r="N43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92" t="e">
        <f>VLOOKUP(TableOMP[[#This Row],[Label]],TableAvg[],2,FALSE)</f>
        <v>#N/A</v>
      </c>
      <c r="P4392" t="e">
        <f>VLOOKUP(TableOMP[[#This Row],[Label]],TableAvg[],3,FALSE)</f>
        <v>#N/A</v>
      </c>
      <c r="Q4392" t="e">
        <f>TableOMP[[#This Row],[Avg]]-$U$2*TableOMP[[#This Row],[StdDev]]</f>
        <v>#N/A</v>
      </c>
      <c r="R4392" t="e">
        <f>TableOMP[[#This Row],[Avg]]+$U$2*TableOMP[[#This Row],[StdDev]]</f>
        <v>#N/A</v>
      </c>
      <c r="S4392" t="e">
        <f>IF(AND(TableOMP[[#This Row],[total_time]]&gt;=TableOMP[[#This Row],[Low]], TableOMP[[#This Row],[total_time]]&lt;=TableOMP[[#This Row],[High]]),1,0)</f>
        <v>#N/A</v>
      </c>
    </row>
    <row r="4393" spans="11:19" x14ac:dyDescent="0.25">
      <c r="K4393" t="str">
        <f t="shared" si="68"/>
        <v/>
      </c>
      <c r="N43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93" t="e">
        <f>VLOOKUP(TableOMP[[#This Row],[Label]],TableAvg[],2,FALSE)</f>
        <v>#N/A</v>
      </c>
      <c r="P4393" t="e">
        <f>VLOOKUP(TableOMP[[#This Row],[Label]],TableAvg[],3,FALSE)</f>
        <v>#N/A</v>
      </c>
      <c r="Q4393" t="e">
        <f>TableOMP[[#This Row],[Avg]]-$U$2*TableOMP[[#This Row],[StdDev]]</f>
        <v>#N/A</v>
      </c>
      <c r="R4393" t="e">
        <f>TableOMP[[#This Row],[Avg]]+$U$2*TableOMP[[#This Row],[StdDev]]</f>
        <v>#N/A</v>
      </c>
      <c r="S4393" t="e">
        <f>IF(AND(TableOMP[[#This Row],[total_time]]&gt;=TableOMP[[#This Row],[Low]], TableOMP[[#This Row],[total_time]]&lt;=TableOMP[[#This Row],[High]]),1,0)</f>
        <v>#N/A</v>
      </c>
    </row>
    <row r="4394" spans="11:19" x14ac:dyDescent="0.25">
      <c r="K4394" t="str">
        <f t="shared" si="68"/>
        <v/>
      </c>
      <c r="N43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94" t="e">
        <f>VLOOKUP(TableOMP[[#This Row],[Label]],TableAvg[],2,FALSE)</f>
        <v>#N/A</v>
      </c>
      <c r="P4394" t="e">
        <f>VLOOKUP(TableOMP[[#This Row],[Label]],TableAvg[],3,FALSE)</f>
        <v>#N/A</v>
      </c>
      <c r="Q4394" t="e">
        <f>TableOMP[[#This Row],[Avg]]-$U$2*TableOMP[[#This Row],[StdDev]]</f>
        <v>#N/A</v>
      </c>
      <c r="R4394" t="e">
        <f>TableOMP[[#This Row],[Avg]]+$U$2*TableOMP[[#This Row],[StdDev]]</f>
        <v>#N/A</v>
      </c>
      <c r="S4394" t="e">
        <f>IF(AND(TableOMP[[#This Row],[total_time]]&gt;=TableOMP[[#This Row],[Low]], TableOMP[[#This Row],[total_time]]&lt;=TableOMP[[#This Row],[High]]),1,0)</f>
        <v>#N/A</v>
      </c>
    </row>
    <row r="4395" spans="11:19" x14ac:dyDescent="0.25">
      <c r="K4395" t="str">
        <f t="shared" si="68"/>
        <v/>
      </c>
      <c r="N43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95" t="e">
        <f>VLOOKUP(TableOMP[[#This Row],[Label]],TableAvg[],2,FALSE)</f>
        <v>#N/A</v>
      </c>
      <c r="P4395" t="e">
        <f>VLOOKUP(TableOMP[[#This Row],[Label]],TableAvg[],3,FALSE)</f>
        <v>#N/A</v>
      </c>
      <c r="Q4395" t="e">
        <f>TableOMP[[#This Row],[Avg]]-$U$2*TableOMP[[#This Row],[StdDev]]</f>
        <v>#N/A</v>
      </c>
      <c r="R4395" t="e">
        <f>TableOMP[[#This Row],[Avg]]+$U$2*TableOMP[[#This Row],[StdDev]]</f>
        <v>#N/A</v>
      </c>
      <c r="S4395" t="e">
        <f>IF(AND(TableOMP[[#This Row],[total_time]]&gt;=TableOMP[[#This Row],[Low]], TableOMP[[#This Row],[total_time]]&lt;=TableOMP[[#This Row],[High]]),1,0)</f>
        <v>#N/A</v>
      </c>
    </row>
    <row r="4396" spans="11:19" x14ac:dyDescent="0.25">
      <c r="K4396" t="str">
        <f t="shared" si="68"/>
        <v/>
      </c>
      <c r="N43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96" t="e">
        <f>VLOOKUP(TableOMP[[#This Row],[Label]],TableAvg[],2,FALSE)</f>
        <v>#N/A</v>
      </c>
      <c r="P4396" t="e">
        <f>VLOOKUP(TableOMP[[#This Row],[Label]],TableAvg[],3,FALSE)</f>
        <v>#N/A</v>
      </c>
      <c r="Q4396" t="e">
        <f>TableOMP[[#This Row],[Avg]]-$U$2*TableOMP[[#This Row],[StdDev]]</f>
        <v>#N/A</v>
      </c>
      <c r="R4396" t="e">
        <f>TableOMP[[#This Row],[Avg]]+$U$2*TableOMP[[#This Row],[StdDev]]</f>
        <v>#N/A</v>
      </c>
      <c r="S4396" t="e">
        <f>IF(AND(TableOMP[[#This Row],[total_time]]&gt;=TableOMP[[#This Row],[Low]], TableOMP[[#This Row],[total_time]]&lt;=TableOMP[[#This Row],[High]]),1,0)</f>
        <v>#N/A</v>
      </c>
    </row>
    <row r="4397" spans="11:19" x14ac:dyDescent="0.25">
      <c r="K4397" t="str">
        <f t="shared" si="68"/>
        <v/>
      </c>
      <c r="N43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97" t="e">
        <f>VLOOKUP(TableOMP[[#This Row],[Label]],TableAvg[],2,FALSE)</f>
        <v>#N/A</v>
      </c>
      <c r="P4397" t="e">
        <f>VLOOKUP(TableOMP[[#This Row],[Label]],TableAvg[],3,FALSE)</f>
        <v>#N/A</v>
      </c>
      <c r="Q4397" t="e">
        <f>TableOMP[[#This Row],[Avg]]-$U$2*TableOMP[[#This Row],[StdDev]]</f>
        <v>#N/A</v>
      </c>
      <c r="R4397" t="e">
        <f>TableOMP[[#This Row],[Avg]]+$U$2*TableOMP[[#This Row],[StdDev]]</f>
        <v>#N/A</v>
      </c>
      <c r="S4397" t="e">
        <f>IF(AND(TableOMP[[#This Row],[total_time]]&gt;=TableOMP[[#This Row],[Low]], TableOMP[[#This Row],[total_time]]&lt;=TableOMP[[#This Row],[High]]),1,0)</f>
        <v>#N/A</v>
      </c>
    </row>
    <row r="4398" spans="11:19" x14ac:dyDescent="0.25">
      <c r="K4398" t="str">
        <f t="shared" si="68"/>
        <v/>
      </c>
      <c r="N43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98" t="e">
        <f>VLOOKUP(TableOMP[[#This Row],[Label]],TableAvg[],2,FALSE)</f>
        <v>#N/A</v>
      </c>
      <c r="P4398" t="e">
        <f>VLOOKUP(TableOMP[[#This Row],[Label]],TableAvg[],3,FALSE)</f>
        <v>#N/A</v>
      </c>
      <c r="Q4398" t="e">
        <f>TableOMP[[#This Row],[Avg]]-$U$2*TableOMP[[#This Row],[StdDev]]</f>
        <v>#N/A</v>
      </c>
      <c r="R4398" t="e">
        <f>TableOMP[[#This Row],[Avg]]+$U$2*TableOMP[[#This Row],[StdDev]]</f>
        <v>#N/A</v>
      </c>
      <c r="S4398" t="e">
        <f>IF(AND(TableOMP[[#This Row],[total_time]]&gt;=TableOMP[[#This Row],[Low]], TableOMP[[#This Row],[total_time]]&lt;=TableOMP[[#This Row],[High]]),1,0)</f>
        <v>#N/A</v>
      </c>
    </row>
    <row r="4399" spans="11:19" x14ac:dyDescent="0.25">
      <c r="K4399" t="str">
        <f t="shared" si="68"/>
        <v/>
      </c>
      <c r="N43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399" t="e">
        <f>VLOOKUP(TableOMP[[#This Row],[Label]],TableAvg[],2,FALSE)</f>
        <v>#N/A</v>
      </c>
      <c r="P4399" t="e">
        <f>VLOOKUP(TableOMP[[#This Row],[Label]],TableAvg[],3,FALSE)</f>
        <v>#N/A</v>
      </c>
      <c r="Q4399" t="e">
        <f>TableOMP[[#This Row],[Avg]]-$U$2*TableOMP[[#This Row],[StdDev]]</f>
        <v>#N/A</v>
      </c>
      <c r="R4399" t="e">
        <f>TableOMP[[#This Row],[Avg]]+$U$2*TableOMP[[#This Row],[StdDev]]</f>
        <v>#N/A</v>
      </c>
      <c r="S4399" t="e">
        <f>IF(AND(TableOMP[[#This Row],[total_time]]&gt;=TableOMP[[#This Row],[Low]], TableOMP[[#This Row],[total_time]]&lt;=TableOMP[[#This Row],[High]]),1,0)</f>
        <v>#N/A</v>
      </c>
    </row>
    <row r="4400" spans="11:19" x14ac:dyDescent="0.25">
      <c r="K4400" t="str">
        <f t="shared" si="68"/>
        <v/>
      </c>
      <c r="N44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00" t="e">
        <f>VLOOKUP(TableOMP[[#This Row],[Label]],TableAvg[],2,FALSE)</f>
        <v>#N/A</v>
      </c>
      <c r="P4400" t="e">
        <f>VLOOKUP(TableOMP[[#This Row],[Label]],TableAvg[],3,FALSE)</f>
        <v>#N/A</v>
      </c>
      <c r="Q4400" t="e">
        <f>TableOMP[[#This Row],[Avg]]-$U$2*TableOMP[[#This Row],[StdDev]]</f>
        <v>#N/A</v>
      </c>
      <c r="R4400" t="e">
        <f>TableOMP[[#This Row],[Avg]]+$U$2*TableOMP[[#This Row],[StdDev]]</f>
        <v>#N/A</v>
      </c>
      <c r="S4400" t="e">
        <f>IF(AND(TableOMP[[#This Row],[total_time]]&gt;=TableOMP[[#This Row],[Low]], TableOMP[[#This Row],[total_time]]&lt;=TableOMP[[#This Row],[High]]),1,0)</f>
        <v>#N/A</v>
      </c>
    </row>
    <row r="4401" spans="11:19" x14ac:dyDescent="0.25">
      <c r="K4401" t="str">
        <f t="shared" si="68"/>
        <v/>
      </c>
      <c r="N44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01" t="e">
        <f>VLOOKUP(TableOMP[[#This Row],[Label]],TableAvg[],2,FALSE)</f>
        <v>#N/A</v>
      </c>
      <c r="P4401" t="e">
        <f>VLOOKUP(TableOMP[[#This Row],[Label]],TableAvg[],3,FALSE)</f>
        <v>#N/A</v>
      </c>
      <c r="Q4401" t="e">
        <f>TableOMP[[#This Row],[Avg]]-$U$2*TableOMP[[#This Row],[StdDev]]</f>
        <v>#N/A</v>
      </c>
      <c r="R4401" t="e">
        <f>TableOMP[[#This Row],[Avg]]+$U$2*TableOMP[[#This Row],[StdDev]]</f>
        <v>#N/A</v>
      </c>
      <c r="S4401" t="e">
        <f>IF(AND(TableOMP[[#This Row],[total_time]]&gt;=TableOMP[[#This Row],[Low]], TableOMP[[#This Row],[total_time]]&lt;=TableOMP[[#This Row],[High]]),1,0)</f>
        <v>#N/A</v>
      </c>
    </row>
    <row r="4402" spans="11:19" x14ac:dyDescent="0.25">
      <c r="K4402" t="str">
        <f t="shared" si="68"/>
        <v/>
      </c>
      <c r="N44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02" t="e">
        <f>VLOOKUP(TableOMP[[#This Row],[Label]],TableAvg[],2,FALSE)</f>
        <v>#N/A</v>
      </c>
      <c r="P4402" t="e">
        <f>VLOOKUP(TableOMP[[#This Row],[Label]],TableAvg[],3,FALSE)</f>
        <v>#N/A</v>
      </c>
      <c r="Q4402" t="e">
        <f>TableOMP[[#This Row],[Avg]]-$U$2*TableOMP[[#This Row],[StdDev]]</f>
        <v>#N/A</v>
      </c>
      <c r="R4402" t="e">
        <f>TableOMP[[#This Row],[Avg]]+$U$2*TableOMP[[#This Row],[StdDev]]</f>
        <v>#N/A</v>
      </c>
      <c r="S4402" t="e">
        <f>IF(AND(TableOMP[[#This Row],[total_time]]&gt;=TableOMP[[#This Row],[Low]], TableOMP[[#This Row],[total_time]]&lt;=TableOMP[[#This Row],[High]]),1,0)</f>
        <v>#N/A</v>
      </c>
    </row>
    <row r="4403" spans="11:19" x14ac:dyDescent="0.25">
      <c r="K4403" t="str">
        <f t="shared" si="68"/>
        <v/>
      </c>
      <c r="N44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03" t="e">
        <f>VLOOKUP(TableOMP[[#This Row],[Label]],TableAvg[],2,FALSE)</f>
        <v>#N/A</v>
      </c>
      <c r="P4403" t="e">
        <f>VLOOKUP(TableOMP[[#This Row],[Label]],TableAvg[],3,FALSE)</f>
        <v>#N/A</v>
      </c>
      <c r="Q4403" t="e">
        <f>TableOMP[[#This Row],[Avg]]-$U$2*TableOMP[[#This Row],[StdDev]]</f>
        <v>#N/A</v>
      </c>
      <c r="R4403" t="e">
        <f>TableOMP[[#This Row],[Avg]]+$U$2*TableOMP[[#This Row],[StdDev]]</f>
        <v>#N/A</v>
      </c>
      <c r="S4403" t="e">
        <f>IF(AND(TableOMP[[#This Row],[total_time]]&gt;=TableOMP[[#This Row],[Low]], TableOMP[[#This Row],[total_time]]&lt;=TableOMP[[#This Row],[High]]),1,0)</f>
        <v>#N/A</v>
      </c>
    </row>
    <row r="4404" spans="11:19" x14ac:dyDescent="0.25">
      <c r="K4404" t="str">
        <f t="shared" si="68"/>
        <v/>
      </c>
      <c r="N44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04" t="e">
        <f>VLOOKUP(TableOMP[[#This Row],[Label]],TableAvg[],2,FALSE)</f>
        <v>#N/A</v>
      </c>
      <c r="P4404" t="e">
        <f>VLOOKUP(TableOMP[[#This Row],[Label]],TableAvg[],3,FALSE)</f>
        <v>#N/A</v>
      </c>
      <c r="Q4404" t="e">
        <f>TableOMP[[#This Row],[Avg]]-$U$2*TableOMP[[#This Row],[StdDev]]</f>
        <v>#N/A</v>
      </c>
      <c r="R4404" t="e">
        <f>TableOMP[[#This Row],[Avg]]+$U$2*TableOMP[[#This Row],[StdDev]]</f>
        <v>#N/A</v>
      </c>
      <c r="S4404" t="e">
        <f>IF(AND(TableOMP[[#This Row],[total_time]]&gt;=TableOMP[[#This Row],[Low]], TableOMP[[#This Row],[total_time]]&lt;=TableOMP[[#This Row],[High]]),1,0)</f>
        <v>#N/A</v>
      </c>
    </row>
    <row r="4405" spans="11:19" x14ac:dyDescent="0.25">
      <c r="K4405" t="str">
        <f t="shared" si="68"/>
        <v/>
      </c>
      <c r="N44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05" t="e">
        <f>VLOOKUP(TableOMP[[#This Row],[Label]],TableAvg[],2,FALSE)</f>
        <v>#N/A</v>
      </c>
      <c r="P4405" t="e">
        <f>VLOOKUP(TableOMP[[#This Row],[Label]],TableAvg[],3,FALSE)</f>
        <v>#N/A</v>
      </c>
      <c r="Q4405" t="e">
        <f>TableOMP[[#This Row],[Avg]]-$U$2*TableOMP[[#This Row],[StdDev]]</f>
        <v>#N/A</v>
      </c>
      <c r="R4405" t="e">
        <f>TableOMP[[#This Row],[Avg]]+$U$2*TableOMP[[#This Row],[StdDev]]</f>
        <v>#N/A</v>
      </c>
      <c r="S4405" t="e">
        <f>IF(AND(TableOMP[[#This Row],[total_time]]&gt;=TableOMP[[#This Row],[Low]], TableOMP[[#This Row],[total_time]]&lt;=TableOMP[[#This Row],[High]]),1,0)</f>
        <v>#N/A</v>
      </c>
    </row>
    <row r="4406" spans="11:19" x14ac:dyDescent="0.25">
      <c r="K4406" t="str">
        <f t="shared" si="68"/>
        <v/>
      </c>
      <c r="N44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06" t="e">
        <f>VLOOKUP(TableOMP[[#This Row],[Label]],TableAvg[],2,FALSE)</f>
        <v>#N/A</v>
      </c>
      <c r="P4406" t="e">
        <f>VLOOKUP(TableOMP[[#This Row],[Label]],TableAvg[],3,FALSE)</f>
        <v>#N/A</v>
      </c>
      <c r="Q4406" t="e">
        <f>TableOMP[[#This Row],[Avg]]-$U$2*TableOMP[[#This Row],[StdDev]]</f>
        <v>#N/A</v>
      </c>
      <c r="R4406" t="e">
        <f>TableOMP[[#This Row],[Avg]]+$U$2*TableOMP[[#This Row],[StdDev]]</f>
        <v>#N/A</v>
      </c>
      <c r="S4406" t="e">
        <f>IF(AND(TableOMP[[#This Row],[total_time]]&gt;=TableOMP[[#This Row],[Low]], TableOMP[[#This Row],[total_time]]&lt;=TableOMP[[#This Row],[High]]),1,0)</f>
        <v>#N/A</v>
      </c>
    </row>
    <row r="4407" spans="11:19" x14ac:dyDescent="0.25">
      <c r="K4407" t="str">
        <f t="shared" si="68"/>
        <v/>
      </c>
      <c r="N44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07" t="e">
        <f>VLOOKUP(TableOMP[[#This Row],[Label]],TableAvg[],2,FALSE)</f>
        <v>#N/A</v>
      </c>
      <c r="P4407" t="e">
        <f>VLOOKUP(TableOMP[[#This Row],[Label]],TableAvg[],3,FALSE)</f>
        <v>#N/A</v>
      </c>
      <c r="Q4407" t="e">
        <f>TableOMP[[#This Row],[Avg]]-$U$2*TableOMP[[#This Row],[StdDev]]</f>
        <v>#N/A</v>
      </c>
      <c r="R4407" t="e">
        <f>TableOMP[[#This Row],[Avg]]+$U$2*TableOMP[[#This Row],[StdDev]]</f>
        <v>#N/A</v>
      </c>
      <c r="S4407" t="e">
        <f>IF(AND(TableOMP[[#This Row],[total_time]]&gt;=TableOMP[[#This Row],[Low]], TableOMP[[#This Row],[total_time]]&lt;=TableOMP[[#This Row],[High]]),1,0)</f>
        <v>#N/A</v>
      </c>
    </row>
    <row r="4408" spans="11:19" x14ac:dyDescent="0.25">
      <c r="K4408" t="str">
        <f t="shared" si="68"/>
        <v/>
      </c>
      <c r="N44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08" t="e">
        <f>VLOOKUP(TableOMP[[#This Row],[Label]],TableAvg[],2,FALSE)</f>
        <v>#N/A</v>
      </c>
      <c r="P4408" t="e">
        <f>VLOOKUP(TableOMP[[#This Row],[Label]],TableAvg[],3,FALSE)</f>
        <v>#N/A</v>
      </c>
      <c r="Q4408" t="e">
        <f>TableOMP[[#This Row],[Avg]]-$U$2*TableOMP[[#This Row],[StdDev]]</f>
        <v>#N/A</v>
      </c>
      <c r="R4408" t="e">
        <f>TableOMP[[#This Row],[Avg]]+$U$2*TableOMP[[#This Row],[StdDev]]</f>
        <v>#N/A</v>
      </c>
      <c r="S4408" t="e">
        <f>IF(AND(TableOMP[[#This Row],[total_time]]&gt;=TableOMP[[#This Row],[Low]], TableOMP[[#This Row],[total_time]]&lt;=TableOMP[[#This Row],[High]]),1,0)</f>
        <v>#N/A</v>
      </c>
    </row>
    <row r="4409" spans="11:19" x14ac:dyDescent="0.25">
      <c r="K4409" t="str">
        <f t="shared" si="68"/>
        <v/>
      </c>
      <c r="N44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09" t="e">
        <f>VLOOKUP(TableOMP[[#This Row],[Label]],TableAvg[],2,FALSE)</f>
        <v>#N/A</v>
      </c>
      <c r="P4409" t="e">
        <f>VLOOKUP(TableOMP[[#This Row],[Label]],TableAvg[],3,FALSE)</f>
        <v>#N/A</v>
      </c>
      <c r="Q4409" t="e">
        <f>TableOMP[[#This Row],[Avg]]-$U$2*TableOMP[[#This Row],[StdDev]]</f>
        <v>#N/A</v>
      </c>
      <c r="R4409" t="e">
        <f>TableOMP[[#This Row],[Avg]]+$U$2*TableOMP[[#This Row],[StdDev]]</f>
        <v>#N/A</v>
      </c>
      <c r="S4409" t="e">
        <f>IF(AND(TableOMP[[#This Row],[total_time]]&gt;=TableOMP[[#This Row],[Low]], TableOMP[[#This Row],[total_time]]&lt;=TableOMP[[#This Row],[High]]),1,0)</f>
        <v>#N/A</v>
      </c>
    </row>
    <row r="4410" spans="11:19" x14ac:dyDescent="0.25">
      <c r="K4410" t="str">
        <f t="shared" si="68"/>
        <v/>
      </c>
      <c r="N44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10" t="e">
        <f>VLOOKUP(TableOMP[[#This Row],[Label]],TableAvg[],2,FALSE)</f>
        <v>#N/A</v>
      </c>
      <c r="P4410" t="e">
        <f>VLOOKUP(TableOMP[[#This Row],[Label]],TableAvg[],3,FALSE)</f>
        <v>#N/A</v>
      </c>
      <c r="Q4410" t="e">
        <f>TableOMP[[#This Row],[Avg]]-$U$2*TableOMP[[#This Row],[StdDev]]</f>
        <v>#N/A</v>
      </c>
      <c r="R4410" t="e">
        <f>TableOMP[[#This Row],[Avg]]+$U$2*TableOMP[[#This Row],[StdDev]]</f>
        <v>#N/A</v>
      </c>
      <c r="S4410" t="e">
        <f>IF(AND(TableOMP[[#This Row],[total_time]]&gt;=TableOMP[[#This Row],[Low]], TableOMP[[#This Row],[total_time]]&lt;=TableOMP[[#This Row],[High]]),1,0)</f>
        <v>#N/A</v>
      </c>
    </row>
    <row r="4411" spans="11:19" x14ac:dyDescent="0.25">
      <c r="K4411" t="str">
        <f t="shared" si="68"/>
        <v/>
      </c>
      <c r="N44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11" t="e">
        <f>VLOOKUP(TableOMP[[#This Row],[Label]],TableAvg[],2,FALSE)</f>
        <v>#N/A</v>
      </c>
      <c r="P4411" t="e">
        <f>VLOOKUP(TableOMP[[#This Row],[Label]],TableAvg[],3,FALSE)</f>
        <v>#N/A</v>
      </c>
      <c r="Q4411" t="e">
        <f>TableOMP[[#This Row],[Avg]]-$U$2*TableOMP[[#This Row],[StdDev]]</f>
        <v>#N/A</v>
      </c>
      <c r="R4411" t="e">
        <f>TableOMP[[#This Row],[Avg]]+$U$2*TableOMP[[#This Row],[StdDev]]</f>
        <v>#N/A</v>
      </c>
      <c r="S4411" t="e">
        <f>IF(AND(TableOMP[[#This Row],[total_time]]&gt;=TableOMP[[#This Row],[Low]], TableOMP[[#This Row],[total_time]]&lt;=TableOMP[[#This Row],[High]]),1,0)</f>
        <v>#N/A</v>
      </c>
    </row>
    <row r="4412" spans="11:19" x14ac:dyDescent="0.25">
      <c r="K4412" t="str">
        <f t="shared" si="68"/>
        <v/>
      </c>
      <c r="N44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12" t="e">
        <f>VLOOKUP(TableOMP[[#This Row],[Label]],TableAvg[],2,FALSE)</f>
        <v>#N/A</v>
      </c>
      <c r="P4412" t="e">
        <f>VLOOKUP(TableOMP[[#This Row],[Label]],TableAvg[],3,FALSE)</f>
        <v>#N/A</v>
      </c>
      <c r="Q4412" t="e">
        <f>TableOMP[[#This Row],[Avg]]-$U$2*TableOMP[[#This Row],[StdDev]]</f>
        <v>#N/A</v>
      </c>
      <c r="R4412" t="e">
        <f>TableOMP[[#This Row],[Avg]]+$U$2*TableOMP[[#This Row],[StdDev]]</f>
        <v>#N/A</v>
      </c>
      <c r="S4412" t="e">
        <f>IF(AND(TableOMP[[#This Row],[total_time]]&gt;=TableOMP[[#This Row],[Low]], TableOMP[[#This Row],[total_time]]&lt;=TableOMP[[#This Row],[High]]),1,0)</f>
        <v>#N/A</v>
      </c>
    </row>
    <row r="4413" spans="11:19" x14ac:dyDescent="0.25">
      <c r="K4413" t="str">
        <f t="shared" si="68"/>
        <v/>
      </c>
      <c r="N44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13" t="e">
        <f>VLOOKUP(TableOMP[[#This Row],[Label]],TableAvg[],2,FALSE)</f>
        <v>#N/A</v>
      </c>
      <c r="P4413" t="e">
        <f>VLOOKUP(TableOMP[[#This Row],[Label]],TableAvg[],3,FALSE)</f>
        <v>#N/A</v>
      </c>
      <c r="Q4413" t="e">
        <f>TableOMP[[#This Row],[Avg]]-$U$2*TableOMP[[#This Row],[StdDev]]</f>
        <v>#N/A</v>
      </c>
      <c r="R4413" t="e">
        <f>TableOMP[[#This Row],[Avg]]+$U$2*TableOMP[[#This Row],[StdDev]]</f>
        <v>#N/A</v>
      </c>
      <c r="S4413" t="e">
        <f>IF(AND(TableOMP[[#This Row],[total_time]]&gt;=TableOMP[[#This Row],[Low]], TableOMP[[#This Row],[total_time]]&lt;=TableOMP[[#This Row],[High]]),1,0)</f>
        <v>#N/A</v>
      </c>
    </row>
    <row r="4414" spans="11:19" x14ac:dyDescent="0.25">
      <c r="K4414" t="str">
        <f t="shared" si="68"/>
        <v/>
      </c>
      <c r="N44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14" t="e">
        <f>VLOOKUP(TableOMP[[#This Row],[Label]],TableAvg[],2,FALSE)</f>
        <v>#N/A</v>
      </c>
      <c r="P4414" t="e">
        <f>VLOOKUP(TableOMP[[#This Row],[Label]],TableAvg[],3,FALSE)</f>
        <v>#N/A</v>
      </c>
      <c r="Q4414" t="e">
        <f>TableOMP[[#This Row],[Avg]]-$U$2*TableOMP[[#This Row],[StdDev]]</f>
        <v>#N/A</v>
      </c>
      <c r="R4414" t="e">
        <f>TableOMP[[#This Row],[Avg]]+$U$2*TableOMP[[#This Row],[StdDev]]</f>
        <v>#N/A</v>
      </c>
      <c r="S4414" t="e">
        <f>IF(AND(TableOMP[[#This Row],[total_time]]&gt;=TableOMP[[#This Row],[Low]], TableOMP[[#This Row],[total_time]]&lt;=TableOMP[[#This Row],[High]]),1,0)</f>
        <v>#N/A</v>
      </c>
    </row>
    <row r="4415" spans="11:19" x14ac:dyDescent="0.25">
      <c r="K4415" t="str">
        <f t="shared" si="68"/>
        <v/>
      </c>
      <c r="N44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15" t="e">
        <f>VLOOKUP(TableOMP[[#This Row],[Label]],TableAvg[],2,FALSE)</f>
        <v>#N/A</v>
      </c>
      <c r="P4415" t="e">
        <f>VLOOKUP(TableOMP[[#This Row],[Label]],TableAvg[],3,FALSE)</f>
        <v>#N/A</v>
      </c>
      <c r="Q4415" t="e">
        <f>TableOMP[[#This Row],[Avg]]-$U$2*TableOMP[[#This Row],[StdDev]]</f>
        <v>#N/A</v>
      </c>
      <c r="R4415" t="e">
        <f>TableOMP[[#This Row],[Avg]]+$U$2*TableOMP[[#This Row],[StdDev]]</f>
        <v>#N/A</v>
      </c>
      <c r="S4415" t="e">
        <f>IF(AND(TableOMP[[#This Row],[total_time]]&gt;=TableOMP[[#This Row],[Low]], TableOMP[[#This Row],[total_time]]&lt;=TableOMP[[#This Row],[High]]),1,0)</f>
        <v>#N/A</v>
      </c>
    </row>
    <row r="4416" spans="11:19" x14ac:dyDescent="0.25">
      <c r="K4416" t="str">
        <f t="shared" si="68"/>
        <v/>
      </c>
      <c r="N44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16" t="e">
        <f>VLOOKUP(TableOMP[[#This Row],[Label]],TableAvg[],2,FALSE)</f>
        <v>#N/A</v>
      </c>
      <c r="P4416" t="e">
        <f>VLOOKUP(TableOMP[[#This Row],[Label]],TableAvg[],3,FALSE)</f>
        <v>#N/A</v>
      </c>
      <c r="Q4416" t="e">
        <f>TableOMP[[#This Row],[Avg]]-$U$2*TableOMP[[#This Row],[StdDev]]</f>
        <v>#N/A</v>
      </c>
      <c r="R4416" t="e">
        <f>TableOMP[[#This Row],[Avg]]+$U$2*TableOMP[[#This Row],[StdDev]]</f>
        <v>#N/A</v>
      </c>
      <c r="S4416" t="e">
        <f>IF(AND(TableOMP[[#This Row],[total_time]]&gt;=TableOMP[[#This Row],[Low]], TableOMP[[#This Row],[total_time]]&lt;=TableOMP[[#This Row],[High]]),1,0)</f>
        <v>#N/A</v>
      </c>
    </row>
    <row r="4417" spans="11:19" x14ac:dyDescent="0.25">
      <c r="K4417" t="str">
        <f t="shared" si="68"/>
        <v/>
      </c>
      <c r="N44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17" t="e">
        <f>VLOOKUP(TableOMP[[#This Row],[Label]],TableAvg[],2,FALSE)</f>
        <v>#N/A</v>
      </c>
      <c r="P4417" t="e">
        <f>VLOOKUP(TableOMP[[#This Row],[Label]],TableAvg[],3,FALSE)</f>
        <v>#N/A</v>
      </c>
      <c r="Q4417" t="e">
        <f>TableOMP[[#This Row],[Avg]]-$U$2*TableOMP[[#This Row],[StdDev]]</f>
        <v>#N/A</v>
      </c>
      <c r="R4417" t="e">
        <f>TableOMP[[#This Row],[Avg]]+$U$2*TableOMP[[#This Row],[StdDev]]</f>
        <v>#N/A</v>
      </c>
      <c r="S4417" t="e">
        <f>IF(AND(TableOMP[[#This Row],[total_time]]&gt;=TableOMP[[#This Row],[Low]], TableOMP[[#This Row],[total_time]]&lt;=TableOMP[[#This Row],[High]]),1,0)</f>
        <v>#N/A</v>
      </c>
    </row>
    <row r="4418" spans="11:19" x14ac:dyDescent="0.25">
      <c r="K4418" t="str">
        <f t="shared" si="68"/>
        <v/>
      </c>
      <c r="N44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18" t="e">
        <f>VLOOKUP(TableOMP[[#This Row],[Label]],TableAvg[],2,FALSE)</f>
        <v>#N/A</v>
      </c>
      <c r="P4418" t="e">
        <f>VLOOKUP(TableOMP[[#This Row],[Label]],TableAvg[],3,FALSE)</f>
        <v>#N/A</v>
      </c>
      <c r="Q4418" t="e">
        <f>TableOMP[[#This Row],[Avg]]-$U$2*TableOMP[[#This Row],[StdDev]]</f>
        <v>#N/A</v>
      </c>
      <c r="R4418" t="e">
        <f>TableOMP[[#This Row],[Avg]]+$U$2*TableOMP[[#This Row],[StdDev]]</f>
        <v>#N/A</v>
      </c>
      <c r="S4418" t="e">
        <f>IF(AND(TableOMP[[#This Row],[total_time]]&gt;=TableOMP[[#This Row],[Low]], TableOMP[[#This Row],[total_time]]&lt;=TableOMP[[#This Row],[High]]),1,0)</f>
        <v>#N/A</v>
      </c>
    </row>
    <row r="4419" spans="11:19" x14ac:dyDescent="0.25">
      <c r="K4419" t="str">
        <f t="shared" ref="K4419:K4482" si="69">MID(M4419,22,1)</f>
        <v/>
      </c>
      <c r="N44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19" t="e">
        <f>VLOOKUP(TableOMP[[#This Row],[Label]],TableAvg[],2,FALSE)</f>
        <v>#N/A</v>
      </c>
      <c r="P4419" t="e">
        <f>VLOOKUP(TableOMP[[#This Row],[Label]],TableAvg[],3,FALSE)</f>
        <v>#N/A</v>
      </c>
      <c r="Q4419" t="e">
        <f>TableOMP[[#This Row],[Avg]]-$U$2*TableOMP[[#This Row],[StdDev]]</f>
        <v>#N/A</v>
      </c>
      <c r="R4419" t="e">
        <f>TableOMP[[#This Row],[Avg]]+$U$2*TableOMP[[#This Row],[StdDev]]</f>
        <v>#N/A</v>
      </c>
      <c r="S4419" t="e">
        <f>IF(AND(TableOMP[[#This Row],[total_time]]&gt;=TableOMP[[#This Row],[Low]], TableOMP[[#This Row],[total_time]]&lt;=TableOMP[[#This Row],[High]]),1,0)</f>
        <v>#N/A</v>
      </c>
    </row>
    <row r="4420" spans="11:19" x14ac:dyDescent="0.25">
      <c r="K4420" t="str">
        <f t="shared" si="69"/>
        <v/>
      </c>
      <c r="N44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20" t="e">
        <f>VLOOKUP(TableOMP[[#This Row],[Label]],TableAvg[],2,FALSE)</f>
        <v>#N/A</v>
      </c>
      <c r="P4420" t="e">
        <f>VLOOKUP(TableOMP[[#This Row],[Label]],TableAvg[],3,FALSE)</f>
        <v>#N/A</v>
      </c>
      <c r="Q4420" t="e">
        <f>TableOMP[[#This Row],[Avg]]-$U$2*TableOMP[[#This Row],[StdDev]]</f>
        <v>#N/A</v>
      </c>
      <c r="R4420" t="e">
        <f>TableOMP[[#This Row],[Avg]]+$U$2*TableOMP[[#This Row],[StdDev]]</f>
        <v>#N/A</v>
      </c>
      <c r="S4420" t="e">
        <f>IF(AND(TableOMP[[#This Row],[total_time]]&gt;=TableOMP[[#This Row],[Low]], TableOMP[[#This Row],[total_time]]&lt;=TableOMP[[#This Row],[High]]),1,0)</f>
        <v>#N/A</v>
      </c>
    </row>
    <row r="4421" spans="11:19" x14ac:dyDescent="0.25">
      <c r="K4421" t="str">
        <f t="shared" si="69"/>
        <v/>
      </c>
      <c r="N44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21" t="e">
        <f>VLOOKUP(TableOMP[[#This Row],[Label]],TableAvg[],2,FALSE)</f>
        <v>#N/A</v>
      </c>
      <c r="P4421" t="e">
        <f>VLOOKUP(TableOMP[[#This Row],[Label]],TableAvg[],3,FALSE)</f>
        <v>#N/A</v>
      </c>
      <c r="Q4421" t="e">
        <f>TableOMP[[#This Row],[Avg]]-$U$2*TableOMP[[#This Row],[StdDev]]</f>
        <v>#N/A</v>
      </c>
      <c r="R4421" t="e">
        <f>TableOMP[[#This Row],[Avg]]+$U$2*TableOMP[[#This Row],[StdDev]]</f>
        <v>#N/A</v>
      </c>
      <c r="S4421" t="e">
        <f>IF(AND(TableOMP[[#This Row],[total_time]]&gt;=TableOMP[[#This Row],[Low]], TableOMP[[#This Row],[total_time]]&lt;=TableOMP[[#This Row],[High]]),1,0)</f>
        <v>#N/A</v>
      </c>
    </row>
    <row r="4422" spans="11:19" x14ac:dyDescent="0.25">
      <c r="K4422" t="str">
        <f t="shared" si="69"/>
        <v/>
      </c>
      <c r="N44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22" t="e">
        <f>VLOOKUP(TableOMP[[#This Row],[Label]],TableAvg[],2,FALSE)</f>
        <v>#N/A</v>
      </c>
      <c r="P4422" t="e">
        <f>VLOOKUP(TableOMP[[#This Row],[Label]],TableAvg[],3,FALSE)</f>
        <v>#N/A</v>
      </c>
      <c r="Q4422" t="e">
        <f>TableOMP[[#This Row],[Avg]]-$U$2*TableOMP[[#This Row],[StdDev]]</f>
        <v>#N/A</v>
      </c>
      <c r="R4422" t="e">
        <f>TableOMP[[#This Row],[Avg]]+$U$2*TableOMP[[#This Row],[StdDev]]</f>
        <v>#N/A</v>
      </c>
      <c r="S4422" t="e">
        <f>IF(AND(TableOMP[[#This Row],[total_time]]&gt;=TableOMP[[#This Row],[Low]], TableOMP[[#This Row],[total_time]]&lt;=TableOMP[[#This Row],[High]]),1,0)</f>
        <v>#N/A</v>
      </c>
    </row>
    <row r="4423" spans="11:19" x14ac:dyDescent="0.25">
      <c r="K4423" t="str">
        <f t="shared" si="69"/>
        <v/>
      </c>
      <c r="N44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23" t="e">
        <f>VLOOKUP(TableOMP[[#This Row],[Label]],TableAvg[],2,FALSE)</f>
        <v>#N/A</v>
      </c>
      <c r="P4423" t="e">
        <f>VLOOKUP(TableOMP[[#This Row],[Label]],TableAvg[],3,FALSE)</f>
        <v>#N/A</v>
      </c>
      <c r="Q4423" t="e">
        <f>TableOMP[[#This Row],[Avg]]-$U$2*TableOMP[[#This Row],[StdDev]]</f>
        <v>#N/A</v>
      </c>
      <c r="R4423" t="e">
        <f>TableOMP[[#This Row],[Avg]]+$U$2*TableOMP[[#This Row],[StdDev]]</f>
        <v>#N/A</v>
      </c>
      <c r="S4423" t="e">
        <f>IF(AND(TableOMP[[#This Row],[total_time]]&gt;=TableOMP[[#This Row],[Low]], TableOMP[[#This Row],[total_time]]&lt;=TableOMP[[#This Row],[High]]),1,0)</f>
        <v>#N/A</v>
      </c>
    </row>
    <row r="4424" spans="11:19" x14ac:dyDescent="0.25">
      <c r="K4424" t="str">
        <f t="shared" si="69"/>
        <v/>
      </c>
      <c r="N44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24" t="e">
        <f>VLOOKUP(TableOMP[[#This Row],[Label]],TableAvg[],2,FALSE)</f>
        <v>#N/A</v>
      </c>
      <c r="P4424" t="e">
        <f>VLOOKUP(TableOMP[[#This Row],[Label]],TableAvg[],3,FALSE)</f>
        <v>#N/A</v>
      </c>
      <c r="Q4424" t="e">
        <f>TableOMP[[#This Row],[Avg]]-$U$2*TableOMP[[#This Row],[StdDev]]</f>
        <v>#N/A</v>
      </c>
      <c r="R4424" t="e">
        <f>TableOMP[[#This Row],[Avg]]+$U$2*TableOMP[[#This Row],[StdDev]]</f>
        <v>#N/A</v>
      </c>
      <c r="S4424" t="e">
        <f>IF(AND(TableOMP[[#This Row],[total_time]]&gt;=TableOMP[[#This Row],[Low]], TableOMP[[#This Row],[total_time]]&lt;=TableOMP[[#This Row],[High]]),1,0)</f>
        <v>#N/A</v>
      </c>
    </row>
    <row r="4425" spans="11:19" x14ac:dyDescent="0.25">
      <c r="K4425" t="str">
        <f t="shared" si="69"/>
        <v/>
      </c>
      <c r="N44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25" t="e">
        <f>VLOOKUP(TableOMP[[#This Row],[Label]],TableAvg[],2,FALSE)</f>
        <v>#N/A</v>
      </c>
      <c r="P4425" t="e">
        <f>VLOOKUP(TableOMP[[#This Row],[Label]],TableAvg[],3,FALSE)</f>
        <v>#N/A</v>
      </c>
      <c r="Q4425" t="e">
        <f>TableOMP[[#This Row],[Avg]]-$U$2*TableOMP[[#This Row],[StdDev]]</f>
        <v>#N/A</v>
      </c>
      <c r="R4425" t="e">
        <f>TableOMP[[#This Row],[Avg]]+$U$2*TableOMP[[#This Row],[StdDev]]</f>
        <v>#N/A</v>
      </c>
      <c r="S4425" t="e">
        <f>IF(AND(TableOMP[[#This Row],[total_time]]&gt;=TableOMP[[#This Row],[Low]], TableOMP[[#This Row],[total_time]]&lt;=TableOMP[[#This Row],[High]]),1,0)</f>
        <v>#N/A</v>
      </c>
    </row>
    <row r="4426" spans="11:19" x14ac:dyDescent="0.25">
      <c r="K4426" t="str">
        <f t="shared" si="69"/>
        <v/>
      </c>
      <c r="N44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26" t="e">
        <f>VLOOKUP(TableOMP[[#This Row],[Label]],TableAvg[],2,FALSE)</f>
        <v>#N/A</v>
      </c>
      <c r="P4426" t="e">
        <f>VLOOKUP(TableOMP[[#This Row],[Label]],TableAvg[],3,FALSE)</f>
        <v>#N/A</v>
      </c>
      <c r="Q4426" t="e">
        <f>TableOMP[[#This Row],[Avg]]-$U$2*TableOMP[[#This Row],[StdDev]]</f>
        <v>#N/A</v>
      </c>
      <c r="R4426" t="e">
        <f>TableOMP[[#This Row],[Avg]]+$U$2*TableOMP[[#This Row],[StdDev]]</f>
        <v>#N/A</v>
      </c>
      <c r="S4426" t="e">
        <f>IF(AND(TableOMP[[#This Row],[total_time]]&gt;=TableOMP[[#This Row],[Low]], TableOMP[[#This Row],[total_time]]&lt;=TableOMP[[#This Row],[High]]),1,0)</f>
        <v>#N/A</v>
      </c>
    </row>
    <row r="4427" spans="11:19" x14ac:dyDescent="0.25">
      <c r="K4427" t="str">
        <f t="shared" si="69"/>
        <v/>
      </c>
      <c r="N44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27" t="e">
        <f>VLOOKUP(TableOMP[[#This Row],[Label]],TableAvg[],2,FALSE)</f>
        <v>#N/A</v>
      </c>
      <c r="P4427" t="e">
        <f>VLOOKUP(TableOMP[[#This Row],[Label]],TableAvg[],3,FALSE)</f>
        <v>#N/A</v>
      </c>
      <c r="Q4427" t="e">
        <f>TableOMP[[#This Row],[Avg]]-$U$2*TableOMP[[#This Row],[StdDev]]</f>
        <v>#N/A</v>
      </c>
      <c r="R4427" t="e">
        <f>TableOMP[[#This Row],[Avg]]+$U$2*TableOMP[[#This Row],[StdDev]]</f>
        <v>#N/A</v>
      </c>
      <c r="S4427" t="e">
        <f>IF(AND(TableOMP[[#This Row],[total_time]]&gt;=TableOMP[[#This Row],[Low]], TableOMP[[#This Row],[total_time]]&lt;=TableOMP[[#This Row],[High]]),1,0)</f>
        <v>#N/A</v>
      </c>
    </row>
    <row r="4428" spans="11:19" x14ac:dyDescent="0.25">
      <c r="K4428" t="str">
        <f t="shared" si="69"/>
        <v/>
      </c>
      <c r="N44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28" t="e">
        <f>VLOOKUP(TableOMP[[#This Row],[Label]],TableAvg[],2,FALSE)</f>
        <v>#N/A</v>
      </c>
      <c r="P4428" t="e">
        <f>VLOOKUP(TableOMP[[#This Row],[Label]],TableAvg[],3,FALSE)</f>
        <v>#N/A</v>
      </c>
      <c r="Q4428" t="e">
        <f>TableOMP[[#This Row],[Avg]]-$U$2*TableOMP[[#This Row],[StdDev]]</f>
        <v>#N/A</v>
      </c>
      <c r="R4428" t="e">
        <f>TableOMP[[#This Row],[Avg]]+$U$2*TableOMP[[#This Row],[StdDev]]</f>
        <v>#N/A</v>
      </c>
      <c r="S4428" t="e">
        <f>IF(AND(TableOMP[[#This Row],[total_time]]&gt;=TableOMP[[#This Row],[Low]], TableOMP[[#This Row],[total_time]]&lt;=TableOMP[[#This Row],[High]]),1,0)</f>
        <v>#N/A</v>
      </c>
    </row>
    <row r="4429" spans="11:19" x14ac:dyDescent="0.25">
      <c r="K4429" t="str">
        <f t="shared" si="69"/>
        <v/>
      </c>
      <c r="N44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29" t="e">
        <f>VLOOKUP(TableOMP[[#This Row],[Label]],TableAvg[],2,FALSE)</f>
        <v>#N/A</v>
      </c>
      <c r="P4429" t="e">
        <f>VLOOKUP(TableOMP[[#This Row],[Label]],TableAvg[],3,FALSE)</f>
        <v>#N/A</v>
      </c>
      <c r="Q4429" t="e">
        <f>TableOMP[[#This Row],[Avg]]-$U$2*TableOMP[[#This Row],[StdDev]]</f>
        <v>#N/A</v>
      </c>
      <c r="R4429" t="e">
        <f>TableOMP[[#This Row],[Avg]]+$U$2*TableOMP[[#This Row],[StdDev]]</f>
        <v>#N/A</v>
      </c>
      <c r="S4429" t="e">
        <f>IF(AND(TableOMP[[#This Row],[total_time]]&gt;=TableOMP[[#This Row],[Low]], TableOMP[[#This Row],[total_time]]&lt;=TableOMP[[#This Row],[High]]),1,0)</f>
        <v>#N/A</v>
      </c>
    </row>
    <row r="4430" spans="11:19" x14ac:dyDescent="0.25">
      <c r="K4430" t="str">
        <f t="shared" si="69"/>
        <v/>
      </c>
      <c r="N44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30" t="e">
        <f>VLOOKUP(TableOMP[[#This Row],[Label]],TableAvg[],2,FALSE)</f>
        <v>#N/A</v>
      </c>
      <c r="P4430" t="e">
        <f>VLOOKUP(TableOMP[[#This Row],[Label]],TableAvg[],3,FALSE)</f>
        <v>#N/A</v>
      </c>
      <c r="Q4430" t="e">
        <f>TableOMP[[#This Row],[Avg]]-$U$2*TableOMP[[#This Row],[StdDev]]</f>
        <v>#N/A</v>
      </c>
      <c r="R4430" t="e">
        <f>TableOMP[[#This Row],[Avg]]+$U$2*TableOMP[[#This Row],[StdDev]]</f>
        <v>#N/A</v>
      </c>
      <c r="S4430" t="e">
        <f>IF(AND(TableOMP[[#This Row],[total_time]]&gt;=TableOMP[[#This Row],[Low]], TableOMP[[#This Row],[total_time]]&lt;=TableOMP[[#This Row],[High]]),1,0)</f>
        <v>#N/A</v>
      </c>
    </row>
    <row r="4431" spans="11:19" x14ac:dyDescent="0.25">
      <c r="K4431" t="str">
        <f t="shared" si="69"/>
        <v/>
      </c>
      <c r="N44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31" t="e">
        <f>VLOOKUP(TableOMP[[#This Row],[Label]],TableAvg[],2,FALSE)</f>
        <v>#N/A</v>
      </c>
      <c r="P4431" t="e">
        <f>VLOOKUP(TableOMP[[#This Row],[Label]],TableAvg[],3,FALSE)</f>
        <v>#N/A</v>
      </c>
      <c r="Q4431" t="e">
        <f>TableOMP[[#This Row],[Avg]]-$U$2*TableOMP[[#This Row],[StdDev]]</f>
        <v>#N/A</v>
      </c>
      <c r="R4431" t="e">
        <f>TableOMP[[#This Row],[Avg]]+$U$2*TableOMP[[#This Row],[StdDev]]</f>
        <v>#N/A</v>
      </c>
      <c r="S4431" t="e">
        <f>IF(AND(TableOMP[[#This Row],[total_time]]&gt;=TableOMP[[#This Row],[Low]], TableOMP[[#This Row],[total_time]]&lt;=TableOMP[[#This Row],[High]]),1,0)</f>
        <v>#N/A</v>
      </c>
    </row>
    <row r="4432" spans="11:19" x14ac:dyDescent="0.25">
      <c r="K4432" t="str">
        <f t="shared" si="69"/>
        <v/>
      </c>
      <c r="N44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32" t="e">
        <f>VLOOKUP(TableOMP[[#This Row],[Label]],TableAvg[],2,FALSE)</f>
        <v>#N/A</v>
      </c>
      <c r="P4432" t="e">
        <f>VLOOKUP(TableOMP[[#This Row],[Label]],TableAvg[],3,FALSE)</f>
        <v>#N/A</v>
      </c>
      <c r="Q4432" t="e">
        <f>TableOMP[[#This Row],[Avg]]-$U$2*TableOMP[[#This Row],[StdDev]]</f>
        <v>#N/A</v>
      </c>
      <c r="R4432" t="e">
        <f>TableOMP[[#This Row],[Avg]]+$U$2*TableOMP[[#This Row],[StdDev]]</f>
        <v>#N/A</v>
      </c>
      <c r="S4432" t="e">
        <f>IF(AND(TableOMP[[#This Row],[total_time]]&gt;=TableOMP[[#This Row],[Low]], TableOMP[[#This Row],[total_time]]&lt;=TableOMP[[#This Row],[High]]),1,0)</f>
        <v>#N/A</v>
      </c>
    </row>
    <row r="4433" spans="11:19" x14ac:dyDescent="0.25">
      <c r="K4433" t="str">
        <f t="shared" si="69"/>
        <v/>
      </c>
      <c r="N44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33" t="e">
        <f>VLOOKUP(TableOMP[[#This Row],[Label]],TableAvg[],2,FALSE)</f>
        <v>#N/A</v>
      </c>
      <c r="P4433" t="e">
        <f>VLOOKUP(TableOMP[[#This Row],[Label]],TableAvg[],3,FALSE)</f>
        <v>#N/A</v>
      </c>
      <c r="Q4433" t="e">
        <f>TableOMP[[#This Row],[Avg]]-$U$2*TableOMP[[#This Row],[StdDev]]</f>
        <v>#N/A</v>
      </c>
      <c r="R4433" t="e">
        <f>TableOMP[[#This Row],[Avg]]+$U$2*TableOMP[[#This Row],[StdDev]]</f>
        <v>#N/A</v>
      </c>
      <c r="S4433" t="e">
        <f>IF(AND(TableOMP[[#This Row],[total_time]]&gt;=TableOMP[[#This Row],[Low]], TableOMP[[#This Row],[total_time]]&lt;=TableOMP[[#This Row],[High]]),1,0)</f>
        <v>#N/A</v>
      </c>
    </row>
    <row r="4434" spans="11:19" x14ac:dyDescent="0.25">
      <c r="K4434" t="str">
        <f t="shared" si="69"/>
        <v/>
      </c>
      <c r="N44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34" t="e">
        <f>VLOOKUP(TableOMP[[#This Row],[Label]],TableAvg[],2,FALSE)</f>
        <v>#N/A</v>
      </c>
      <c r="P4434" t="e">
        <f>VLOOKUP(TableOMP[[#This Row],[Label]],TableAvg[],3,FALSE)</f>
        <v>#N/A</v>
      </c>
      <c r="Q4434" t="e">
        <f>TableOMP[[#This Row],[Avg]]-$U$2*TableOMP[[#This Row],[StdDev]]</f>
        <v>#N/A</v>
      </c>
      <c r="R4434" t="e">
        <f>TableOMP[[#This Row],[Avg]]+$U$2*TableOMP[[#This Row],[StdDev]]</f>
        <v>#N/A</v>
      </c>
      <c r="S4434" t="e">
        <f>IF(AND(TableOMP[[#This Row],[total_time]]&gt;=TableOMP[[#This Row],[Low]], TableOMP[[#This Row],[total_time]]&lt;=TableOMP[[#This Row],[High]]),1,0)</f>
        <v>#N/A</v>
      </c>
    </row>
    <row r="4435" spans="11:19" x14ac:dyDescent="0.25">
      <c r="K4435" t="str">
        <f t="shared" si="69"/>
        <v/>
      </c>
      <c r="N44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35" t="e">
        <f>VLOOKUP(TableOMP[[#This Row],[Label]],TableAvg[],2,FALSE)</f>
        <v>#N/A</v>
      </c>
      <c r="P4435" t="e">
        <f>VLOOKUP(TableOMP[[#This Row],[Label]],TableAvg[],3,FALSE)</f>
        <v>#N/A</v>
      </c>
      <c r="Q4435" t="e">
        <f>TableOMP[[#This Row],[Avg]]-$U$2*TableOMP[[#This Row],[StdDev]]</f>
        <v>#N/A</v>
      </c>
      <c r="R4435" t="e">
        <f>TableOMP[[#This Row],[Avg]]+$U$2*TableOMP[[#This Row],[StdDev]]</f>
        <v>#N/A</v>
      </c>
      <c r="S4435" t="e">
        <f>IF(AND(TableOMP[[#This Row],[total_time]]&gt;=TableOMP[[#This Row],[Low]], TableOMP[[#This Row],[total_time]]&lt;=TableOMP[[#This Row],[High]]),1,0)</f>
        <v>#N/A</v>
      </c>
    </row>
    <row r="4436" spans="11:19" x14ac:dyDescent="0.25">
      <c r="K4436" t="str">
        <f t="shared" si="69"/>
        <v/>
      </c>
      <c r="N44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36" t="e">
        <f>VLOOKUP(TableOMP[[#This Row],[Label]],TableAvg[],2,FALSE)</f>
        <v>#N/A</v>
      </c>
      <c r="P4436" t="e">
        <f>VLOOKUP(TableOMP[[#This Row],[Label]],TableAvg[],3,FALSE)</f>
        <v>#N/A</v>
      </c>
      <c r="Q4436" t="e">
        <f>TableOMP[[#This Row],[Avg]]-$U$2*TableOMP[[#This Row],[StdDev]]</f>
        <v>#N/A</v>
      </c>
      <c r="R4436" t="e">
        <f>TableOMP[[#This Row],[Avg]]+$U$2*TableOMP[[#This Row],[StdDev]]</f>
        <v>#N/A</v>
      </c>
      <c r="S4436" t="e">
        <f>IF(AND(TableOMP[[#This Row],[total_time]]&gt;=TableOMP[[#This Row],[Low]], TableOMP[[#This Row],[total_time]]&lt;=TableOMP[[#This Row],[High]]),1,0)</f>
        <v>#N/A</v>
      </c>
    </row>
    <row r="4437" spans="11:19" x14ac:dyDescent="0.25">
      <c r="K4437" t="str">
        <f t="shared" si="69"/>
        <v/>
      </c>
      <c r="N44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37" t="e">
        <f>VLOOKUP(TableOMP[[#This Row],[Label]],TableAvg[],2,FALSE)</f>
        <v>#N/A</v>
      </c>
      <c r="P4437" t="e">
        <f>VLOOKUP(TableOMP[[#This Row],[Label]],TableAvg[],3,FALSE)</f>
        <v>#N/A</v>
      </c>
      <c r="Q4437" t="e">
        <f>TableOMP[[#This Row],[Avg]]-$U$2*TableOMP[[#This Row],[StdDev]]</f>
        <v>#N/A</v>
      </c>
      <c r="R4437" t="e">
        <f>TableOMP[[#This Row],[Avg]]+$U$2*TableOMP[[#This Row],[StdDev]]</f>
        <v>#N/A</v>
      </c>
      <c r="S4437" t="e">
        <f>IF(AND(TableOMP[[#This Row],[total_time]]&gt;=TableOMP[[#This Row],[Low]], TableOMP[[#This Row],[total_time]]&lt;=TableOMP[[#This Row],[High]]),1,0)</f>
        <v>#N/A</v>
      </c>
    </row>
    <row r="4438" spans="11:19" x14ac:dyDescent="0.25">
      <c r="K4438" t="str">
        <f t="shared" si="69"/>
        <v/>
      </c>
      <c r="N44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38" t="e">
        <f>VLOOKUP(TableOMP[[#This Row],[Label]],TableAvg[],2,FALSE)</f>
        <v>#N/A</v>
      </c>
      <c r="P4438" t="e">
        <f>VLOOKUP(TableOMP[[#This Row],[Label]],TableAvg[],3,FALSE)</f>
        <v>#N/A</v>
      </c>
      <c r="Q4438" t="e">
        <f>TableOMP[[#This Row],[Avg]]-$U$2*TableOMP[[#This Row],[StdDev]]</f>
        <v>#N/A</v>
      </c>
      <c r="R4438" t="e">
        <f>TableOMP[[#This Row],[Avg]]+$U$2*TableOMP[[#This Row],[StdDev]]</f>
        <v>#N/A</v>
      </c>
      <c r="S4438" t="e">
        <f>IF(AND(TableOMP[[#This Row],[total_time]]&gt;=TableOMP[[#This Row],[Low]], TableOMP[[#This Row],[total_time]]&lt;=TableOMP[[#This Row],[High]]),1,0)</f>
        <v>#N/A</v>
      </c>
    </row>
    <row r="4439" spans="11:19" x14ac:dyDescent="0.25">
      <c r="K4439" t="str">
        <f t="shared" si="69"/>
        <v/>
      </c>
      <c r="N44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39" t="e">
        <f>VLOOKUP(TableOMP[[#This Row],[Label]],TableAvg[],2,FALSE)</f>
        <v>#N/A</v>
      </c>
      <c r="P4439" t="e">
        <f>VLOOKUP(TableOMP[[#This Row],[Label]],TableAvg[],3,FALSE)</f>
        <v>#N/A</v>
      </c>
      <c r="Q4439" t="e">
        <f>TableOMP[[#This Row],[Avg]]-$U$2*TableOMP[[#This Row],[StdDev]]</f>
        <v>#N/A</v>
      </c>
      <c r="R4439" t="e">
        <f>TableOMP[[#This Row],[Avg]]+$U$2*TableOMP[[#This Row],[StdDev]]</f>
        <v>#N/A</v>
      </c>
      <c r="S4439" t="e">
        <f>IF(AND(TableOMP[[#This Row],[total_time]]&gt;=TableOMP[[#This Row],[Low]], TableOMP[[#This Row],[total_time]]&lt;=TableOMP[[#This Row],[High]]),1,0)</f>
        <v>#N/A</v>
      </c>
    </row>
    <row r="4440" spans="11:19" x14ac:dyDescent="0.25">
      <c r="K4440" t="str">
        <f t="shared" si="69"/>
        <v/>
      </c>
      <c r="N44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40" t="e">
        <f>VLOOKUP(TableOMP[[#This Row],[Label]],TableAvg[],2,FALSE)</f>
        <v>#N/A</v>
      </c>
      <c r="P4440" t="e">
        <f>VLOOKUP(TableOMP[[#This Row],[Label]],TableAvg[],3,FALSE)</f>
        <v>#N/A</v>
      </c>
      <c r="Q4440" t="e">
        <f>TableOMP[[#This Row],[Avg]]-$U$2*TableOMP[[#This Row],[StdDev]]</f>
        <v>#N/A</v>
      </c>
      <c r="R4440" t="e">
        <f>TableOMP[[#This Row],[Avg]]+$U$2*TableOMP[[#This Row],[StdDev]]</f>
        <v>#N/A</v>
      </c>
      <c r="S4440" t="e">
        <f>IF(AND(TableOMP[[#This Row],[total_time]]&gt;=TableOMP[[#This Row],[Low]], TableOMP[[#This Row],[total_time]]&lt;=TableOMP[[#This Row],[High]]),1,0)</f>
        <v>#N/A</v>
      </c>
    </row>
    <row r="4441" spans="11:19" x14ac:dyDescent="0.25">
      <c r="K4441" t="str">
        <f t="shared" si="69"/>
        <v/>
      </c>
      <c r="N44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41" t="e">
        <f>VLOOKUP(TableOMP[[#This Row],[Label]],TableAvg[],2,FALSE)</f>
        <v>#N/A</v>
      </c>
      <c r="P4441" t="e">
        <f>VLOOKUP(TableOMP[[#This Row],[Label]],TableAvg[],3,FALSE)</f>
        <v>#N/A</v>
      </c>
      <c r="Q4441" t="e">
        <f>TableOMP[[#This Row],[Avg]]-$U$2*TableOMP[[#This Row],[StdDev]]</f>
        <v>#N/A</v>
      </c>
      <c r="R4441" t="e">
        <f>TableOMP[[#This Row],[Avg]]+$U$2*TableOMP[[#This Row],[StdDev]]</f>
        <v>#N/A</v>
      </c>
      <c r="S4441" t="e">
        <f>IF(AND(TableOMP[[#This Row],[total_time]]&gt;=TableOMP[[#This Row],[Low]], TableOMP[[#This Row],[total_time]]&lt;=TableOMP[[#This Row],[High]]),1,0)</f>
        <v>#N/A</v>
      </c>
    </row>
    <row r="4442" spans="11:19" x14ac:dyDescent="0.25">
      <c r="K4442" t="str">
        <f t="shared" si="69"/>
        <v/>
      </c>
      <c r="N44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42" t="e">
        <f>VLOOKUP(TableOMP[[#This Row],[Label]],TableAvg[],2,FALSE)</f>
        <v>#N/A</v>
      </c>
      <c r="P4442" t="e">
        <f>VLOOKUP(TableOMP[[#This Row],[Label]],TableAvg[],3,FALSE)</f>
        <v>#N/A</v>
      </c>
      <c r="Q4442" t="e">
        <f>TableOMP[[#This Row],[Avg]]-$U$2*TableOMP[[#This Row],[StdDev]]</f>
        <v>#N/A</v>
      </c>
      <c r="R4442" t="e">
        <f>TableOMP[[#This Row],[Avg]]+$U$2*TableOMP[[#This Row],[StdDev]]</f>
        <v>#N/A</v>
      </c>
      <c r="S4442" t="e">
        <f>IF(AND(TableOMP[[#This Row],[total_time]]&gt;=TableOMP[[#This Row],[Low]], TableOMP[[#This Row],[total_time]]&lt;=TableOMP[[#This Row],[High]]),1,0)</f>
        <v>#N/A</v>
      </c>
    </row>
    <row r="4443" spans="11:19" x14ac:dyDescent="0.25">
      <c r="K4443" t="str">
        <f t="shared" si="69"/>
        <v/>
      </c>
      <c r="N44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43" t="e">
        <f>VLOOKUP(TableOMP[[#This Row],[Label]],TableAvg[],2,FALSE)</f>
        <v>#N/A</v>
      </c>
      <c r="P4443" t="e">
        <f>VLOOKUP(TableOMP[[#This Row],[Label]],TableAvg[],3,FALSE)</f>
        <v>#N/A</v>
      </c>
      <c r="Q4443" t="e">
        <f>TableOMP[[#This Row],[Avg]]-$U$2*TableOMP[[#This Row],[StdDev]]</f>
        <v>#N/A</v>
      </c>
      <c r="R4443" t="e">
        <f>TableOMP[[#This Row],[Avg]]+$U$2*TableOMP[[#This Row],[StdDev]]</f>
        <v>#N/A</v>
      </c>
      <c r="S4443" t="e">
        <f>IF(AND(TableOMP[[#This Row],[total_time]]&gt;=TableOMP[[#This Row],[Low]], TableOMP[[#This Row],[total_time]]&lt;=TableOMP[[#This Row],[High]]),1,0)</f>
        <v>#N/A</v>
      </c>
    </row>
    <row r="4444" spans="11:19" x14ac:dyDescent="0.25">
      <c r="K4444" t="str">
        <f t="shared" si="69"/>
        <v/>
      </c>
      <c r="N44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44" t="e">
        <f>VLOOKUP(TableOMP[[#This Row],[Label]],TableAvg[],2,FALSE)</f>
        <v>#N/A</v>
      </c>
      <c r="P4444" t="e">
        <f>VLOOKUP(TableOMP[[#This Row],[Label]],TableAvg[],3,FALSE)</f>
        <v>#N/A</v>
      </c>
      <c r="Q4444" t="e">
        <f>TableOMP[[#This Row],[Avg]]-$U$2*TableOMP[[#This Row],[StdDev]]</f>
        <v>#N/A</v>
      </c>
      <c r="R4444" t="e">
        <f>TableOMP[[#This Row],[Avg]]+$U$2*TableOMP[[#This Row],[StdDev]]</f>
        <v>#N/A</v>
      </c>
      <c r="S4444" t="e">
        <f>IF(AND(TableOMP[[#This Row],[total_time]]&gt;=TableOMP[[#This Row],[Low]], TableOMP[[#This Row],[total_time]]&lt;=TableOMP[[#This Row],[High]]),1,0)</f>
        <v>#N/A</v>
      </c>
    </row>
    <row r="4445" spans="11:19" x14ac:dyDescent="0.25">
      <c r="K4445" t="str">
        <f t="shared" si="69"/>
        <v/>
      </c>
      <c r="N44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45" t="e">
        <f>VLOOKUP(TableOMP[[#This Row],[Label]],TableAvg[],2,FALSE)</f>
        <v>#N/A</v>
      </c>
      <c r="P4445" t="e">
        <f>VLOOKUP(TableOMP[[#This Row],[Label]],TableAvg[],3,FALSE)</f>
        <v>#N/A</v>
      </c>
      <c r="Q4445" t="e">
        <f>TableOMP[[#This Row],[Avg]]-$U$2*TableOMP[[#This Row],[StdDev]]</f>
        <v>#N/A</v>
      </c>
      <c r="R4445" t="e">
        <f>TableOMP[[#This Row],[Avg]]+$U$2*TableOMP[[#This Row],[StdDev]]</f>
        <v>#N/A</v>
      </c>
      <c r="S4445" t="e">
        <f>IF(AND(TableOMP[[#This Row],[total_time]]&gt;=TableOMP[[#This Row],[Low]], TableOMP[[#This Row],[total_time]]&lt;=TableOMP[[#This Row],[High]]),1,0)</f>
        <v>#N/A</v>
      </c>
    </row>
    <row r="4446" spans="11:19" x14ac:dyDescent="0.25">
      <c r="K4446" t="str">
        <f t="shared" si="69"/>
        <v/>
      </c>
      <c r="N44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46" t="e">
        <f>VLOOKUP(TableOMP[[#This Row],[Label]],TableAvg[],2,FALSE)</f>
        <v>#N/A</v>
      </c>
      <c r="P4446" t="e">
        <f>VLOOKUP(TableOMP[[#This Row],[Label]],TableAvg[],3,FALSE)</f>
        <v>#N/A</v>
      </c>
      <c r="Q4446" t="e">
        <f>TableOMP[[#This Row],[Avg]]-$U$2*TableOMP[[#This Row],[StdDev]]</f>
        <v>#N/A</v>
      </c>
      <c r="R4446" t="e">
        <f>TableOMP[[#This Row],[Avg]]+$U$2*TableOMP[[#This Row],[StdDev]]</f>
        <v>#N/A</v>
      </c>
      <c r="S4446" t="e">
        <f>IF(AND(TableOMP[[#This Row],[total_time]]&gt;=TableOMP[[#This Row],[Low]], TableOMP[[#This Row],[total_time]]&lt;=TableOMP[[#This Row],[High]]),1,0)</f>
        <v>#N/A</v>
      </c>
    </row>
    <row r="4447" spans="11:19" x14ac:dyDescent="0.25">
      <c r="K4447" t="str">
        <f t="shared" si="69"/>
        <v/>
      </c>
      <c r="N44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47" t="e">
        <f>VLOOKUP(TableOMP[[#This Row],[Label]],TableAvg[],2,FALSE)</f>
        <v>#N/A</v>
      </c>
      <c r="P4447" t="e">
        <f>VLOOKUP(TableOMP[[#This Row],[Label]],TableAvg[],3,FALSE)</f>
        <v>#N/A</v>
      </c>
      <c r="Q4447" t="e">
        <f>TableOMP[[#This Row],[Avg]]-$U$2*TableOMP[[#This Row],[StdDev]]</f>
        <v>#N/A</v>
      </c>
      <c r="R4447" t="e">
        <f>TableOMP[[#This Row],[Avg]]+$U$2*TableOMP[[#This Row],[StdDev]]</f>
        <v>#N/A</v>
      </c>
      <c r="S4447" t="e">
        <f>IF(AND(TableOMP[[#This Row],[total_time]]&gt;=TableOMP[[#This Row],[Low]], TableOMP[[#This Row],[total_time]]&lt;=TableOMP[[#This Row],[High]]),1,0)</f>
        <v>#N/A</v>
      </c>
    </row>
    <row r="4448" spans="11:19" x14ac:dyDescent="0.25">
      <c r="K4448" t="str">
        <f t="shared" si="69"/>
        <v/>
      </c>
      <c r="N44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48" t="e">
        <f>VLOOKUP(TableOMP[[#This Row],[Label]],TableAvg[],2,FALSE)</f>
        <v>#N/A</v>
      </c>
      <c r="P4448" t="e">
        <f>VLOOKUP(TableOMP[[#This Row],[Label]],TableAvg[],3,FALSE)</f>
        <v>#N/A</v>
      </c>
      <c r="Q4448" t="e">
        <f>TableOMP[[#This Row],[Avg]]-$U$2*TableOMP[[#This Row],[StdDev]]</f>
        <v>#N/A</v>
      </c>
      <c r="R4448" t="e">
        <f>TableOMP[[#This Row],[Avg]]+$U$2*TableOMP[[#This Row],[StdDev]]</f>
        <v>#N/A</v>
      </c>
      <c r="S4448" t="e">
        <f>IF(AND(TableOMP[[#This Row],[total_time]]&gt;=TableOMP[[#This Row],[Low]], TableOMP[[#This Row],[total_time]]&lt;=TableOMP[[#This Row],[High]]),1,0)</f>
        <v>#N/A</v>
      </c>
    </row>
    <row r="4449" spans="11:19" x14ac:dyDescent="0.25">
      <c r="K4449" t="str">
        <f t="shared" si="69"/>
        <v/>
      </c>
      <c r="N44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49" t="e">
        <f>VLOOKUP(TableOMP[[#This Row],[Label]],TableAvg[],2,FALSE)</f>
        <v>#N/A</v>
      </c>
      <c r="P4449" t="e">
        <f>VLOOKUP(TableOMP[[#This Row],[Label]],TableAvg[],3,FALSE)</f>
        <v>#N/A</v>
      </c>
      <c r="Q4449" t="e">
        <f>TableOMP[[#This Row],[Avg]]-$U$2*TableOMP[[#This Row],[StdDev]]</f>
        <v>#N/A</v>
      </c>
      <c r="R4449" t="e">
        <f>TableOMP[[#This Row],[Avg]]+$U$2*TableOMP[[#This Row],[StdDev]]</f>
        <v>#N/A</v>
      </c>
      <c r="S4449" t="e">
        <f>IF(AND(TableOMP[[#This Row],[total_time]]&gt;=TableOMP[[#This Row],[Low]], TableOMP[[#This Row],[total_time]]&lt;=TableOMP[[#This Row],[High]]),1,0)</f>
        <v>#N/A</v>
      </c>
    </row>
    <row r="4450" spans="11:19" x14ac:dyDescent="0.25">
      <c r="K4450" t="str">
        <f t="shared" si="69"/>
        <v/>
      </c>
      <c r="N44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50" t="e">
        <f>VLOOKUP(TableOMP[[#This Row],[Label]],TableAvg[],2,FALSE)</f>
        <v>#N/A</v>
      </c>
      <c r="P4450" t="e">
        <f>VLOOKUP(TableOMP[[#This Row],[Label]],TableAvg[],3,FALSE)</f>
        <v>#N/A</v>
      </c>
      <c r="Q4450" t="e">
        <f>TableOMP[[#This Row],[Avg]]-$U$2*TableOMP[[#This Row],[StdDev]]</f>
        <v>#N/A</v>
      </c>
      <c r="R4450" t="e">
        <f>TableOMP[[#This Row],[Avg]]+$U$2*TableOMP[[#This Row],[StdDev]]</f>
        <v>#N/A</v>
      </c>
      <c r="S4450" t="e">
        <f>IF(AND(TableOMP[[#This Row],[total_time]]&gt;=TableOMP[[#This Row],[Low]], TableOMP[[#This Row],[total_time]]&lt;=TableOMP[[#This Row],[High]]),1,0)</f>
        <v>#N/A</v>
      </c>
    </row>
    <row r="4451" spans="11:19" x14ac:dyDescent="0.25">
      <c r="K4451" t="str">
        <f t="shared" si="69"/>
        <v/>
      </c>
      <c r="N44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51" t="e">
        <f>VLOOKUP(TableOMP[[#This Row],[Label]],TableAvg[],2,FALSE)</f>
        <v>#N/A</v>
      </c>
      <c r="P4451" t="e">
        <f>VLOOKUP(TableOMP[[#This Row],[Label]],TableAvg[],3,FALSE)</f>
        <v>#N/A</v>
      </c>
      <c r="Q4451" t="e">
        <f>TableOMP[[#This Row],[Avg]]-$U$2*TableOMP[[#This Row],[StdDev]]</f>
        <v>#N/A</v>
      </c>
      <c r="R4451" t="e">
        <f>TableOMP[[#This Row],[Avg]]+$U$2*TableOMP[[#This Row],[StdDev]]</f>
        <v>#N/A</v>
      </c>
      <c r="S4451" t="e">
        <f>IF(AND(TableOMP[[#This Row],[total_time]]&gt;=TableOMP[[#This Row],[Low]], TableOMP[[#This Row],[total_time]]&lt;=TableOMP[[#This Row],[High]]),1,0)</f>
        <v>#N/A</v>
      </c>
    </row>
    <row r="4452" spans="11:19" x14ac:dyDescent="0.25">
      <c r="K4452" t="str">
        <f t="shared" si="69"/>
        <v/>
      </c>
      <c r="N44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52" t="e">
        <f>VLOOKUP(TableOMP[[#This Row],[Label]],TableAvg[],2,FALSE)</f>
        <v>#N/A</v>
      </c>
      <c r="P4452" t="e">
        <f>VLOOKUP(TableOMP[[#This Row],[Label]],TableAvg[],3,FALSE)</f>
        <v>#N/A</v>
      </c>
      <c r="Q4452" t="e">
        <f>TableOMP[[#This Row],[Avg]]-$U$2*TableOMP[[#This Row],[StdDev]]</f>
        <v>#N/A</v>
      </c>
      <c r="R4452" t="e">
        <f>TableOMP[[#This Row],[Avg]]+$U$2*TableOMP[[#This Row],[StdDev]]</f>
        <v>#N/A</v>
      </c>
      <c r="S4452" t="e">
        <f>IF(AND(TableOMP[[#This Row],[total_time]]&gt;=TableOMP[[#This Row],[Low]], TableOMP[[#This Row],[total_time]]&lt;=TableOMP[[#This Row],[High]]),1,0)</f>
        <v>#N/A</v>
      </c>
    </row>
    <row r="4453" spans="11:19" x14ac:dyDescent="0.25">
      <c r="K4453" t="str">
        <f t="shared" si="69"/>
        <v/>
      </c>
      <c r="N44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53" t="e">
        <f>VLOOKUP(TableOMP[[#This Row],[Label]],TableAvg[],2,FALSE)</f>
        <v>#N/A</v>
      </c>
      <c r="P4453" t="e">
        <f>VLOOKUP(TableOMP[[#This Row],[Label]],TableAvg[],3,FALSE)</f>
        <v>#N/A</v>
      </c>
      <c r="Q4453" t="e">
        <f>TableOMP[[#This Row],[Avg]]-$U$2*TableOMP[[#This Row],[StdDev]]</f>
        <v>#N/A</v>
      </c>
      <c r="R4453" t="e">
        <f>TableOMP[[#This Row],[Avg]]+$U$2*TableOMP[[#This Row],[StdDev]]</f>
        <v>#N/A</v>
      </c>
      <c r="S4453" t="e">
        <f>IF(AND(TableOMP[[#This Row],[total_time]]&gt;=TableOMP[[#This Row],[Low]], TableOMP[[#This Row],[total_time]]&lt;=TableOMP[[#This Row],[High]]),1,0)</f>
        <v>#N/A</v>
      </c>
    </row>
    <row r="4454" spans="11:19" x14ac:dyDescent="0.25">
      <c r="K4454" t="str">
        <f t="shared" si="69"/>
        <v/>
      </c>
      <c r="N44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54" t="e">
        <f>VLOOKUP(TableOMP[[#This Row],[Label]],TableAvg[],2,FALSE)</f>
        <v>#N/A</v>
      </c>
      <c r="P4454" t="e">
        <f>VLOOKUP(TableOMP[[#This Row],[Label]],TableAvg[],3,FALSE)</f>
        <v>#N/A</v>
      </c>
      <c r="Q4454" t="e">
        <f>TableOMP[[#This Row],[Avg]]-$U$2*TableOMP[[#This Row],[StdDev]]</f>
        <v>#N/A</v>
      </c>
      <c r="R4454" t="e">
        <f>TableOMP[[#This Row],[Avg]]+$U$2*TableOMP[[#This Row],[StdDev]]</f>
        <v>#N/A</v>
      </c>
      <c r="S4454" t="e">
        <f>IF(AND(TableOMP[[#This Row],[total_time]]&gt;=TableOMP[[#This Row],[Low]], TableOMP[[#This Row],[total_time]]&lt;=TableOMP[[#This Row],[High]]),1,0)</f>
        <v>#N/A</v>
      </c>
    </row>
    <row r="4455" spans="11:19" x14ac:dyDescent="0.25">
      <c r="K4455" t="str">
        <f t="shared" si="69"/>
        <v/>
      </c>
      <c r="N44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55" t="e">
        <f>VLOOKUP(TableOMP[[#This Row],[Label]],TableAvg[],2,FALSE)</f>
        <v>#N/A</v>
      </c>
      <c r="P4455" t="e">
        <f>VLOOKUP(TableOMP[[#This Row],[Label]],TableAvg[],3,FALSE)</f>
        <v>#N/A</v>
      </c>
      <c r="Q4455" t="e">
        <f>TableOMP[[#This Row],[Avg]]-$U$2*TableOMP[[#This Row],[StdDev]]</f>
        <v>#N/A</v>
      </c>
      <c r="R4455" t="e">
        <f>TableOMP[[#This Row],[Avg]]+$U$2*TableOMP[[#This Row],[StdDev]]</f>
        <v>#N/A</v>
      </c>
      <c r="S4455" t="e">
        <f>IF(AND(TableOMP[[#This Row],[total_time]]&gt;=TableOMP[[#This Row],[Low]], TableOMP[[#This Row],[total_time]]&lt;=TableOMP[[#This Row],[High]]),1,0)</f>
        <v>#N/A</v>
      </c>
    </row>
    <row r="4456" spans="11:19" x14ac:dyDescent="0.25">
      <c r="K4456" t="str">
        <f t="shared" si="69"/>
        <v/>
      </c>
      <c r="N44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56" t="e">
        <f>VLOOKUP(TableOMP[[#This Row],[Label]],TableAvg[],2,FALSE)</f>
        <v>#N/A</v>
      </c>
      <c r="P4456" t="e">
        <f>VLOOKUP(TableOMP[[#This Row],[Label]],TableAvg[],3,FALSE)</f>
        <v>#N/A</v>
      </c>
      <c r="Q4456" t="e">
        <f>TableOMP[[#This Row],[Avg]]-$U$2*TableOMP[[#This Row],[StdDev]]</f>
        <v>#N/A</v>
      </c>
      <c r="R4456" t="e">
        <f>TableOMP[[#This Row],[Avg]]+$U$2*TableOMP[[#This Row],[StdDev]]</f>
        <v>#N/A</v>
      </c>
      <c r="S4456" t="e">
        <f>IF(AND(TableOMP[[#This Row],[total_time]]&gt;=TableOMP[[#This Row],[Low]], TableOMP[[#This Row],[total_time]]&lt;=TableOMP[[#This Row],[High]]),1,0)</f>
        <v>#N/A</v>
      </c>
    </row>
    <row r="4457" spans="11:19" x14ac:dyDescent="0.25">
      <c r="K4457" t="str">
        <f t="shared" si="69"/>
        <v/>
      </c>
      <c r="N44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57" t="e">
        <f>VLOOKUP(TableOMP[[#This Row],[Label]],TableAvg[],2,FALSE)</f>
        <v>#N/A</v>
      </c>
      <c r="P4457" t="e">
        <f>VLOOKUP(TableOMP[[#This Row],[Label]],TableAvg[],3,FALSE)</f>
        <v>#N/A</v>
      </c>
      <c r="Q4457" t="e">
        <f>TableOMP[[#This Row],[Avg]]-$U$2*TableOMP[[#This Row],[StdDev]]</f>
        <v>#N/A</v>
      </c>
      <c r="R4457" t="e">
        <f>TableOMP[[#This Row],[Avg]]+$U$2*TableOMP[[#This Row],[StdDev]]</f>
        <v>#N/A</v>
      </c>
      <c r="S4457" t="e">
        <f>IF(AND(TableOMP[[#This Row],[total_time]]&gt;=TableOMP[[#This Row],[Low]], TableOMP[[#This Row],[total_time]]&lt;=TableOMP[[#This Row],[High]]),1,0)</f>
        <v>#N/A</v>
      </c>
    </row>
    <row r="4458" spans="11:19" x14ac:dyDescent="0.25">
      <c r="K4458" t="str">
        <f t="shared" si="69"/>
        <v/>
      </c>
      <c r="N44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58" t="e">
        <f>VLOOKUP(TableOMP[[#This Row],[Label]],TableAvg[],2,FALSE)</f>
        <v>#N/A</v>
      </c>
      <c r="P4458" t="e">
        <f>VLOOKUP(TableOMP[[#This Row],[Label]],TableAvg[],3,FALSE)</f>
        <v>#N/A</v>
      </c>
      <c r="Q4458" t="e">
        <f>TableOMP[[#This Row],[Avg]]-$U$2*TableOMP[[#This Row],[StdDev]]</f>
        <v>#N/A</v>
      </c>
      <c r="R4458" t="e">
        <f>TableOMP[[#This Row],[Avg]]+$U$2*TableOMP[[#This Row],[StdDev]]</f>
        <v>#N/A</v>
      </c>
      <c r="S4458" t="e">
        <f>IF(AND(TableOMP[[#This Row],[total_time]]&gt;=TableOMP[[#This Row],[Low]], TableOMP[[#This Row],[total_time]]&lt;=TableOMP[[#This Row],[High]]),1,0)</f>
        <v>#N/A</v>
      </c>
    </row>
    <row r="4459" spans="11:19" x14ac:dyDescent="0.25">
      <c r="K4459" t="str">
        <f t="shared" si="69"/>
        <v/>
      </c>
      <c r="N44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59" t="e">
        <f>VLOOKUP(TableOMP[[#This Row],[Label]],TableAvg[],2,FALSE)</f>
        <v>#N/A</v>
      </c>
      <c r="P4459" t="e">
        <f>VLOOKUP(TableOMP[[#This Row],[Label]],TableAvg[],3,FALSE)</f>
        <v>#N/A</v>
      </c>
      <c r="Q4459" t="e">
        <f>TableOMP[[#This Row],[Avg]]-$U$2*TableOMP[[#This Row],[StdDev]]</f>
        <v>#N/A</v>
      </c>
      <c r="R4459" t="e">
        <f>TableOMP[[#This Row],[Avg]]+$U$2*TableOMP[[#This Row],[StdDev]]</f>
        <v>#N/A</v>
      </c>
      <c r="S4459" t="e">
        <f>IF(AND(TableOMP[[#This Row],[total_time]]&gt;=TableOMP[[#This Row],[Low]], TableOMP[[#This Row],[total_time]]&lt;=TableOMP[[#This Row],[High]]),1,0)</f>
        <v>#N/A</v>
      </c>
    </row>
    <row r="4460" spans="11:19" x14ac:dyDescent="0.25">
      <c r="K4460" t="str">
        <f t="shared" si="69"/>
        <v/>
      </c>
      <c r="N44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60" t="e">
        <f>VLOOKUP(TableOMP[[#This Row],[Label]],TableAvg[],2,FALSE)</f>
        <v>#N/A</v>
      </c>
      <c r="P4460" t="e">
        <f>VLOOKUP(TableOMP[[#This Row],[Label]],TableAvg[],3,FALSE)</f>
        <v>#N/A</v>
      </c>
      <c r="Q4460" t="e">
        <f>TableOMP[[#This Row],[Avg]]-$U$2*TableOMP[[#This Row],[StdDev]]</f>
        <v>#N/A</v>
      </c>
      <c r="R4460" t="e">
        <f>TableOMP[[#This Row],[Avg]]+$U$2*TableOMP[[#This Row],[StdDev]]</f>
        <v>#N/A</v>
      </c>
      <c r="S4460" t="e">
        <f>IF(AND(TableOMP[[#This Row],[total_time]]&gt;=TableOMP[[#This Row],[Low]], TableOMP[[#This Row],[total_time]]&lt;=TableOMP[[#This Row],[High]]),1,0)</f>
        <v>#N/A</v>
      </c>
    </row>
    <row r="4461" spans="11:19" x14ac:dyDescent="0.25">
      <c r="K4461" t="str">
        <f t="shared" si="69"/>
        <v/>
      </c>
      <c r="N44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61" t="e">
        <f>VLOOKUP(TableOMP[[#This Row],[Label]],TableAvg[],2,FALSE)</f>
        <v>#N/A</v>
      </c>
      <c r="P4461" t="e">
        <f>VLOOKUP(TableOMP[[#This Row],[Label]],TableAvg[],3,FALSE)</f>
        <v>#N/A</v>
      </c>
      <c r="Q4461" t="e">
        <f>TableOMP[[#This Row],[Avg]]-$U$2*TableOMP[[#This Row],[StdDev]]</f>
        <v>#N/A</v>
      </c>
      <c r="R4461" t="e">
        <f>TableOMP[[#This Row],[Avg]]+$U$2*TableOMP[[#This Row],[StdDev]]</f>
        <v>#N/A</v>
      </c>
      <c r="S4461" t="e">
        <f>IF(AND(TableOMP[[#This Row],[total_time]]&gt;=TableOMP[[#This Row],[Low]], TableOMP[[#This Row],[total_time]]&lt;=TableOMP[[#This Row],[High]]),1,0)</f>
        <v>#N/A</v>
      </c>
    </row>
    <row r="4462" spans="11:19" x14ac:dyDescent="0.25">
      <c r="K4462" t="str">
        <f t="shared" si="69"/>
        <v/>
      </c>
      <c r="N44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62" t="e">
        <f>VLOOKUP(TableOMP[[#This Row],[Label]],TableAvg[],2,FALSE)</f>
        <v>#N/A</v>
      </c>
      <c r="P4462" t="e">
        <f>VLOOKUP(TableOMP[[#This Row],[Label]],TableAvg[],3,FALSE)</f>
        <v>#N/A</v>
      </c>
      <c r="Q4462" t="e">
        <f>TableOMP[[#This Row],[Avg]]-$U$2*TableOMP[[#This Row],[StdDev]]</f>
        <v>#N/A</v>
      </c>
      <c r="R4462" t="e">
        <f>TableOMP[[#This Row],[Avg]]+$U$2*TableOMP[[#This Row],[StdDev]]</f>
        <v>#N/A</v>
      </c>
      <c r="S4462" t="e">
        <f>IF(AND(TableOMP[[#This Row],[total_time]]&gt;=TableOMP[[#This Row],[Low]], TableOMP[[#This Row],[total_time]]&lt;=TableOMP[[#This Row],[High]]),1,0)</f>
        <v>#N/A</v>
      </c>
    </row>
    <row r="4463" spans="11:19" x14ac:dyDescent="0.25">
      <c r="K4463" t="str">
        <f t="shared" si="69"/>
        <v/>
      </c>
      <c r="N44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63" t="e">
        <f>VLOOKUP(TableOMP[[#This Row],[Label]],TableAvg[],2,FALSE)</f>
        <v>#N/A</v>
      </c>
      <c r="P4463" t="e">
        <f>VLOOKUP(TableOMP[[#This Row],[Label]],TableAvg[],3,FALSE)</f>
        <v>#N/A</v>
      </c>
      <c r="Q4463" t="e">
        <f>TableOMP[[#This Row],[Avg]]-$U$2*TableOMP[[#This Row],[StdDev]]</f>
        <v>#N/A</v>
      </c>
      <c r="R4463" t="e">
        <f>TableOMP[[#This Row],[Avg]]+$U$2*TableOMP[[#This Row],[StdDev]]</f>
        <v>#N/A</v>
      </c>
      <c r="S4463" t="e">
        <f>IF(AND(TableOMP[[#This Row],[total_time]]&gt;=TableOMP[[#This Row],[Low]], TableOMP[[#This Row],[total_time]]&lt;=TableOMP[[#This Row],[High]]),1,0)</f>
        <v>#N/A</v>
      </c>
    </row>
    <row r="4464" spans="11:19" x14ac:dyDescent="0.25">
      <c r="K4464" t="str">
        <f t="shared" si="69"/>
        <v/>
      </c>
      <c r="N44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64" t="e">
        <f>VLOOKUP(TableOMP[[#This Row],[Label]],TableAvg[],2,FALSE)</f>
        <v>#N/A</v>
      </c>
      <c r="P4464" t="e">
        <f>VLOOKUP(TableOMP[[#This Row],[Label]],TableAvg[],3,FALSE)</f>
        <v>#N/A</v>
      </c>
      <c r="Q4464" t="e">
        <f>TableOMP[[#This Row],[Avg]]-$U$2*TableOMP[[#This Row],[StdDev]]</f>
        <v>#N/A</v>
      </c>
      <c r="R4464" t="e">
        <f>TableOMP[[#This Row],[Avg]]+$U$2*TableOMP[[#This Row],[StdDev]]</f>
        <v>#N/A</v>
      </c>
      <c r="S4464" t="e">
        <f>IF(AND(TableOMP[[#This Row],[total_time]]&gt;=TableOMP[[#This Row],[Low]], TableOMP[[#This Row],[total_time]]&lt;=TableOMP[[#This Row],[High]]),1,0)</f>
        <v>#N/A</v>
      </c>
    </row>
    <row r="4465" spans="11:19" x14ac:dyDescent="0.25">
      <c r="K4465" t="str">
        <f t="shared" si="69"/>
        <v/>
      </c>
      <c r="N44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65" t="e">
        <f>VLOOKUP(TableOMP[[#This Row],[Label]],TableAvg[],2,FALSE)</f>
        <v>#N/A</v>
      </c>
      <c r="P4465" t="e">
        <f>VLOOKUP(TableOMP[[#This Row],[Label]],TableAvg[],3,FALSE)</f>
        <v>#N/A</v>
      </c>
      <c r="Q4465" t="e">
        <f>TableOMP[[#This Row],[Avg]]-$U$2*TableOMP[[#This Row],[StdDev]]</f>
        <v>#N/A</v>
      </c>
      <c r="R4465" t="e">
        <f>TableOMP[[#This Row],[Avg]]+$U$2*TableOMP[[#This Row],[StdDev]]</f>
        <v>#N/A</v>
      </c>
      <c r="S4465" t="e">
        <f>IF(AND(TableOMP[[#This Row],[total_time]]&gt;=TableOMP[[#This Row],[Low]], TableOMP[[#This Row],[total_time]]&lt;=TableOMP[[#This Row],[High]]),1,0)</f>
        <v>#N/A</v>
      </c>
    </row>
    <row r="4466" spans="11:19" x14ac:dyDescent="0.25">
      <c r="K4466" t="str">
        <f t="shared" si="69"/>
        <v/>
      </c>
      <c r="N44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66" t="e">
        <f>VLOOKUP(TableOMP[[#This Row],[Label]],TableAvg[],2,FALSE)</f>
        <v>#N/A</v>
      </c>
      <c r="P4466" t="e">
        <f>VLOOKUP(TableOMP[[#This Row],[Label]],TableAvg[],3,FALSE)</f>
        <v>#N/A</v>
      </c>
      <c r="Q4466" t="e">
        <f>TableOMP[[#This Row],[Avg]]-$U$2*TableOMP[[#This Row],[StdDev]]</f>
        <v>#N/A</v>
      </c>
      <c r="R4466" t="e">
        <f>TableOMP[[#This Row],[Avg]]+$U$2*TableOMP[[#This Row],[StdDev]]</f>
        <v>#N/A</v>
      </c>
      <c r="S4466" t="e">
        <f>IF(AND(TableOMP[[#This Row],[total_time]]&gt;=TableOMP[[#This Row],[Low]], TableOMP[[#This Row],[total_time]]&lt;=TableOMP[[#This Row],[High]]),1,0)</f>
        <v>#N/A</v>
      </c>
    </row>
    <row r="4467" spans="11:19" x14ac:dyDescent="0.25">
      <c r="K4467" t="str">
        <f t="shared" si="69"/>
        <v/>
      </c>
      <c r="N44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67" t="e">
        <f>VLOOKUP(TableOMP[[#This Row],[Label]],TableAvg[],2,FALSE)</f>
        <v>#N/A</v>
      </c>
      <c r="P4467" t="e">
        <f>VLOOKUP(TableOMP[[#This Row],[Label]],TableAvg[],3,FALSE)</f>
        <v>#N/A</v>
      </c>
      <c r="Q4467" t="e">
        <f>TableOMP[[#This Row],[Avg]]-$U$2*TableOMP[[#This Row],[StdDev]]</f>
        <v>#N/A</v>
      </c>
      <c r="R4467" t="e">
        <f>TableOMP[[#This Row],[Avg]]+$U$2*TableOMP[[#This Row],[StdDev]]</f>
        <v>#N/A</v>
      </c>
      <c r="S4467" t="e">
        <f>IF(AND(TableOMP[[#This Row],[total_time]]&gt;=TableOMP[[#This Row],[Low]], TableOMP[[#This Row],[total_time]]&lt;=TableOMP[[#This Row],[High]]),1,0)</f>
        <v>#N/A</v>
      </c>
    </row>
    <row r="4468" spans="11:19" x14ac:dyDescent="0.25">
      <c r="K4468" t="str">
        <f t="shared" si="69"/>
        <v/>
      </c>
      <c r="N44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68" t="e">
        <f>VLOOKUP(TableOMP[[#This Row],[Label]],TableAvg[],2,FALSE)</f>
        <v>#N/A</v>
      </c>
      <c r="P4468" t="e">
        <f>VLOOKUP(TableOMP[[#This Row],[Label]],TableAvg[],3,FALSE)</f>
        <v>#N/A</v>
      </c>
      <c r="Q4468" t="e">
        <f>TableOMP[[#This Row],[Avg]]-$U$2*TableOMP[[#This Row],[StdDev]]</f>
        <v>#N/A</v>
      </c>
      <c r="R4468" t="e">
        <f>TableOMP[[#This Row],[Avg]]+$U$2*TableOMP[[#This Row],[StdDev]]</f>
        <v>#N/A</v>
      </c>
      <c r="S4468" t="e">
        <f>IF(AND(TableOMP[[#This Row],[total_time]]&gt;=TableOMP[[#This Row],[Low]], TableOMP[[#This Row],[total_time]]&lt;=TableOMP[[#This Row],[High]]),1,0)</f>
        <v>#N/A</v>
      </c>
    </row>
    <row r="4469" spans="11:19" x14ac:dyDescent="0.25">
      <c r="K4469" t="str">
        <f t="shared" si="69"/>
        <v/>
      </c>
      <c r="N44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69" t="e">
        <f>VLOOKUP(TableOMP[[#This Row],[Label]],TableAvg[],2,FALSE)</f>
        <v>#N/A</v>
      </c>
      <c r="P4469" t="e">
        <f>VLOOKUP(TableOMP[[#This Row],[Label]],TableAvg[],3,FALSE)</f>
        <v>#N/A</v>
      </c>
      <c r="Q4469" t="e">
        <f>TableOMP[[#This Row],[Avg]]-$U$2*TableOMP[[#This Row],[StdDev]]</f>
        <v>#N/A</v>
      </c>
      <c r="R4469" t="e">
        <f>TableOMP[[#This Row],[Avg]]+$U$2*TableOMP[[#This Row],[StdDev]]</f>
        <v>#N/A</v>
      </c>
      <c r="S4469" t="e">
        <f>IF(AND(TableOMP[[#This Row],[total_time]]&gt;=TableOMP[[#This Row],[Low]], TableOMP[[#This Row],[total_time]]&lt;=TableOMP[[#This Row],[High]]),1,0)</f>
        <v>#N/A</v>
      </c>
    </row>
    <row r="4470" spans="11:19" x14ac:dyDescent="0.25">
      <c r="K4470" t="str">
        <f t="shared" si="69"/>
        <v/>
      </c>
      <c r="N44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70" t="e">
        <f>VLOOKUP(TableOMP[[#This Row],[Label]],TableAvg[],2,FALSE)</f>
        <v>#N/A</v>
      </c>
      <c r="P4470" t="e">
        <f>VLOOKUP(TableOMP[[#This Row],[Label]],TableAvg[],3,FALSE)</f>
        <v>#N/A</v>
      </c>
      <c r="Q4470" t="e">
        <f>TableOMP[[#This Row],[Avg]]-$U$2*TableOMP[[#This Row],[StdDev]]</f>
        <v>#N/A</v>
      </c>
      <c r="R4470" t="e">
        <f>TableOMP[[#This Row],[Avg]]+$U$2*TableOMP[[#This Row],[StdDev]]</f>
        <v>#N/A</v>
      </c>
      <c r="S4470" t="e">
        <f>IF(AND(TableOMP[[#This Row],[total_time]]&gt;=TableOMP[[#This Row],[Low]], TableOMP[[#This Row],[total_time]]&lt;=TableOMP[[#This Row],[High]]),1,0)</f>
        <v>#N/A</v>
      </c>
    </row>
    <row r="4471" spans="11:19" x14ac:dyDescent="0.25">
      <c r="K4471" t="str">
        <f t="shared" si="69"/>
        <v/>
      </c>
      <c r="N44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71" t="e">
        <f>VLOOKUP(TableOMP[[#This Row],[Label]],TableAvg[],2,FALSE)</f>
        <v>#N/A</v>
      </c>
      <c r="P4471" t="e">
        <f>VLOOKUP(TableOMP[[#This Row],[Label]],TableAvg[],3,FALSE)</f>
        <v>#N/A</v>
      </c>
      <c r="Q4471" t="e">
        <f>TableOMP[[#This Row],[Avg]]-$U$2*TableOMP[[#This Row],[StdDev]]</f>
        <v>#N/A</v>
      </c>
      <c r="R4471" t="e">
        <f>TableOMP[[#This Row],[Avg]]+$U$2*TableOMP[[#This Row],[StdDev]]</f>
        <v>#N/A</v>
      </c>
      <c r="S4471" t="e">
        <f>IF(AND(TableOMP[[#This Row],[total_time]]&gt;=TableOMP[[#This Row],[Low]], TableOMP[[#This Row],[total_time]]&lt;=TableOMP[[#This Row],[High]]),1,0)</f>
        <v>#N/A</v>
      </c>
    </row>
    <row r="4472" spans="11:19" x14ac:dyDescent="0.25">
      <c r="K4472" t="str">
        <f t="shared" si="69"/>
        <v/>
      </c>
      <c r="N44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72" t="e">
        <f>VLOOKUP(TableOMP[[#This Row],[Label]],TableAvg[],2,FALSE)</f>
        <v>#N/A</v>
      </c>
      <c r="P4472" t="e">
        <f>VLOOKUP(TableOMP[[#This Row],[Label]],TableAvg[],3,FALSE)</f>
        <v>#N/A</v>
      </c>
      <c r="Q4472" t="e">
        <f>TableOMP[[#This Row],[Avg]]-$U$2*TableOMP[[#This Row],[StdDev]]</f>
        <v>#N/A</v>
      </c>
      <c r="R4472" t="e">
        <f>TableOMP[[#This Row],[Avg]]+$U$2*TableOMP[[#This Row],[StdDev]]</f>
        <v>#N/A</v>
      </c>
      <c r="S4472" t="e">
        <f>IF(AND(TableOMP[[#This Row],[total_time]]&gt;=TableOMP[[#This Row],[Low]], TableOMP[[#This Row],[total_time]]&lt;=TableOMP[[#This Row],[High]]),1,0)</f>
        <v>#N/A</v>
      </c>
    </row>
    <row r="4473" spans="11:19" x14ac:dyDescent="0.25">
      <c r="K4473" t="str">
        <f t="shared" si="69"/>
        <v/>
      </c>
      <c r="N44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73" t="e">
        <f>VLOOKUP(TableOMP[[#This Row],[Label]],TableAvg[],2,FALSE)</f>
        <v>#N/A</v>
      </c>
      <c r="P4473" t="e">
        <f>VLOOKUP(TableOMP[[#This Row],[Label]],TableAvg[],3,FALSE)</f>
        <v>#N/A</v>
      </c>
      <c r="Q4473" t="e">
        <f>TableOMP[[#This Row],[Avg]]-$U$2*TableOMP[[#This Row],[StdDev]]</f>
        <v>#N/A</v>
      </c>
      <c r="R4473" t="e">
        <f>TableOMP[[#This Row],[Avg]]+$U$2*TableOMP[[#This Row],[StdDev]]</f>
        <v>#N/A</v>
      </c>
      <c r="S4473" t="e">
        <f>IF(AND(TableOMP[[#This Row],[total_time]]&gt;=TableOMP[[#This Row],[Low]], TableOMP[[#This Row],[total_time]]&lt;=TableOMP[[#This Row],[High]]),1,0)</f>
        <v>#N/A</v>
      </c>
    </row>
    <row r="4474" spans="11:19" x14ac:dyDescent="0.25">
      <c r="K4474" t="str">
        <f t="shared" si="69"/>
        <v/>
      </c>
      <c r="N44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74" t="e">
        <f>VLOOKUP(TableOMP[[#This Row],[Label]],TableAvg[],2,FALSE)</f>
        <v>#N/A</v>
      </c>
      <c r="P4474" t="e">
        <f>VLOOKUP(TableOMP[[#This Row],[Label]],TableAvg[],3,FALSE)</f>
        <v>#N/A</v>
      </c>
      <c r="Q4474" t="e">
        <f>TableOMP[[#This Row],[Avg]]-$U$2*TableOMP[[#This Row],[StdDev]]</f>
        <v>#N/A</v>
      </c>
      <c r="R4474" t="e">
        <f>TableOMP[[#This Row],[Avg]]+$U$2*TableOMP[[#This Row],[StdDev]]</f>
        <v>#N/A</v>
      </c>
      <c r="S4474" t="e">
        <f>IF(AND(TableOMP[[#This Row],[total_time]]&gt;=TableOMP[[#This Row],[Low]], TableOMP[[#This Row],[total_time]]&lt;=TableOMP[[#This Row],[High]]),1,0)</f>
        <v>#N/A</v>
      </c>
    </row>
    <row r="4475" spans="11:19" x14ac:dyDescent="0.25">
      <c r="K4475" t="str">
        <f t="shared" si="69"/>
        <v/>
      </c>
      <c r="N44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75" t="e">
        <f>VLOOKUP(TableOMP[[#This Row],[Label]],TableAvg[],2,FALSE)</f>
        <v>#N/A</v>
      </c>
      <c r="P4475" t="e">
        <f>VLOOKUP(TableOMP[[#This Row],[Label]],TableAvg[],3,FALSE)</f>
        <v>#N/A</v>
      </c>
      <c r="Q4475" t="e">
        <f>TableOMP[[#This Row],[Avg]]-$U$2*TableOMP[[#This Row],[StdDev]]</f>
        <v>#N/A</v>
      </c>
      <c r="R4475" t="e">
        <f>TableOMP[[#This Row],[Avg]]+$U$2*TableOMP[[#This Row],[StdDev]]</f>
        <v>#N/A</v>
      </c>
      <c r="S4475" t="e">
        <f>IF(AND(TableOMP[[#This Row],[total_time]]&gt;=TableOMP[[#This Row],[Low]], TableOMP[[#This Row],[total_time]]&lt;=TableOMP[[#This Row],[High]]),1,0)</f>
        <v>#N/A</v>
      </c>
    </row>
    <row r="4476" spans="11:19" x14ac:dyDescent="0.25">
      <c r="K4476" t="str">
        <f t="shared" si="69"/>
        <v/>
      </c>
      <c r="N44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76" t="e">
        <f>VLOOKUP(TableOMP[[#This Row],[Label]],TableAvg[],2,FALSE)</f>
        <v>#N/A</v>
      </c>
      <c r="P4476" t="e">
        <f>VLOOKUP(TableOMP[[#This Row],[Label]],TableAvg[],3,FALSE)</f>
        <v>#N/A</v>
      </c>
      <c r="Q4476" t="e">
        <f>TableOMP[[#This Row],[Avg]]-$U$2*TableOMP[[#This Row],[StdDev]]</f>
        <v>#N/A</v>
      </c>
      <c r="R4476" t="e">
        <f>TableOMP[[#This Row],[Avg]]+$U$2*TableOMP[[#This Row],[StdDev]]</f>
        <v>#N/A</v>
      </c>
      <c r="S4476" t="e">
        <f>IF(AND(TableOMP[[#This Row],[total_time]]&gt;=TableOMP[[#This Row],[Low]], TableOMP[[#This Row],[total_time]]&lt;=TableOMP[[#This Row],[High]]),1,0)</f>
        <v>#N/A</v>
      </c>
    </row>
    <row r="4477" spans="11:19" x14ac:dyDescent="0.25">
      <c r="K4477" t="str">
        <f t="shared" si="69"/>
        <v/>
      </c>
      <c r="N44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77" t="e">
        <f>VLOOKUP(TableOMP[[#This Row],[Label]],TableAvg[],2,FALSE)</f>
        <v>#N/A</v>
      </c>
      <c r="P4477" t="e">
        <f>VLOOKUP(TableOMP[[#This Row],[Label]],TableAvg[],3,FALSE)</f>
        <v>#N/A</v>
      </c>
      <c r="Q4477" t="e">
        <f>TableOMP[[#This Row],[Avg]]-$U$2*TableOMP[[#This Row],[StdDev]]</f>
        <v>#N/A</v>
      </c>
      <c r="R4477" t="e">
        <f>TableOMP[[#This Row],[Avg]]+$U$2*TableOMP[[#This Row],[StdDev]]</f>
        <v>#N/A</v>
      </c>
      <c r="S4477" t="e">
        <f>IF(AND(TableOMP[[#This Row],[total_time]]&gt;=TableOMP[[#This Row],[Low]], TableOMP[[#This Row],[total_time]]&lt;=TableOMP[[#This Row],[High]]),1,0)</f>
        <v>#N/A</v>
      </c>
    </row>
    <row r="4478" spans="11:19" x14ac:dyDescent="0.25">
      <c r="K4478" t="str">
        <f t="shared" si="69"/>
        <v/>
      </c>
      <c r="N44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78" t="e">
        <f>VLOOKUP(TableOMP[[#This Row],[Label]],TableAvg[],2,FALSE)</f>
        <v>#N/A</v>
      </c>
      <c r="P4478" t="e">
        <f>VLOOKUP(TableOMP[[#This Row],[Label]],TableAvg[],3,FALSE)</f>
        <v>#N/A</v>
      </c>
      <c r="Q4478" t="e">
        <f>TableOMP[[#This Row],[Avg]]-$U$2*TableOMP[[#This Row],[StdDev]]</f>
        <v>#N/A</v>
      </c>
      <c r="R4478" t="e">
        <f>TableOMP[[#This Row],[Avg]]+$U$2*TableOMP[[#This Row],[StdDev]]</f>
        <v>#N/A</v>
      </c>
      <c r="S4478" t="e">
        <f>IF(AND(TableOMP[[#This Row],[total_time]]&gt;=TableOMP[[#This Row],[Low]], TableOMP[[#This Row],[total_time]]&lt;=TableOMP[[#This Row],[High]]),1,0)</f>
        <v>#N/A</v>
      </c>
    </row>
    <row r="4479" spans="11:19" x14ac:dyDescent="0.25">
      <c r="K4479" t="str">
        <f t="shared" si="69"/>
        <v/>
      </c>
      <c r="N44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79" t="e">
        <f>VLOOKUP(TableOMP[[#This Row],[Label]],TableAvg[],2,FALSE)</f>
        <v>#N/A</v>
      </c>
      <c r="P4479" t="e">
        <f>VLOOKUP(TableOMP[[#This Row],[Label]],TableAvg[],3,FALSE)</f>
        <v>#N/A</v>
      </c>
      <c r="Q4479" t="e">
        <f>TableOMP[[#This Row],[Avg]]-$U$2*TableOMP[[#This Row],[StdDev]]</f>
        <v>#N/A</v>
      </c>
      <c r="R4479" t="e">
        <f>TableOMP[[#This Row],[Avg]]+$U$2*TableOMP[[#This Row],[StdDev]]</f>
        <v>#N/A</v>
      </c>
      <c r="S4479" t="e">
        <f>IF(AND(TableOMP[[#This Row],[total_time]]&gt;=TableOMP[[#This Row],[Low]], TableOMP[[#This Row],[total_time]]&lt;=TableOMP[[#This Row],[High]]),1,0)</f>
        <v>#N/A</v>
      </c>
    </row>
    <row r="4480" spans="11:19" x14ac:dyDescent="0.25">
      <c r="K4480" t="str">
        <f t="shared" si="69"/>
        <v/>
      </c>
      <c r="N44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80" t="e">
        <f>VLOOKUP(TableOMP[[#This Row],[Label]],TableAvg[],2,FALSE)</f>
        <v>#N/A</v>
      </c>
      <c r="P4480" t="e">
        <f>VLOOKUP(TableOMP[[#This Row],[Label]],TableAvg[],3,FALSE)</f>
        <v>#N/A</v>
      </c>
      <c r="Q4480" t="e">
        <f>TableOMP[[#This Row],[Avg]]-$U$2*TableOMP[[#This Row],[StdDev]]</f>
        <v>#N/A</v>
      </c>
      <c r="R4480" t="e">
        <f>TableOMP[[#This Row],[Avg]]+$U$2*TableOMP[[#This Row],[StdDev]]</f>
        <v>#N/A</v>
      </c>
      <c r="S4480" t="e">
        <f>IF(AND(TableOMP[[#This Row],[total_time]]&gt;=TableOMP[[#This Row],[Low]], TableOMP[[#This Row],[total_time]]&lt;=TableOMP[[#This Row],[High]]),1,0)</f>
        <v>#N/A</v>
      </c>
    </row>
    <row r="4481" spans="11:19" x14ac:dyDescent="0.25">
      <c r="K4481" t="str">
        <f t="shared" si="69"/>
        <v/>
      </c>
      <c r="N44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81" t="e">
        <f>VLOOKUP(TableOMP[[#This Row],[Label]],TableAvg[],2,FALSE)</f>
        <v>#N/A</v>
      </c>
      <c r="P4481" t="e">
        <f>VLOOKUP(TableOMP[[#This Row],[Label]],TableAvg[],3,FALSE)</f>
        <v>#N/A</v>
      </c>
      <c r="Q4481" t="e">
        <f>TableOMP[[#This Row],[Avg]]-$U$2*TableOMP[[#This Row],[StdDev]]</f>
        <v>#N/A</v>
      </c>
      <c r="R4481" t="e">
        <f>TableOMP[[#This Row],[Avg]]+$U$2*TableOMP[[#This Row],[StdDev]]</f>
        <v>#N/A</v>
      </c>
      <c r="S4481" t="e">
        <f>IF(AND(TableOMP[[#This Row],[total_time]]&gt;=TableOMP[[#This Row],[Low]], TableOMP[[#This Row],[total_time]]&lt;=TableOMP[[#This Row],[High]]),1,0)</f>
        <v>#N/A</v>
      </c>
    </row>
    <row r="4482" spans="11:19" x14ac:dyDescent="0.25">
      <c r="K4482" t="str">
        <f t="shared" si="69"/>
        <v/>
      </c>
      <c r="N44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82" t="e">
        <f>VLOOKUP(TableOMP[[#This Row],[Label]],TableAvg[],2,FALSE)</f>
        <v>#N/A</v>
      </c>
      <c r="P4482" t="e">
        <f>VLOOKUP(TableOMP[[#This Row],[Label]],TableAvg[],3,FALSE)</f>
        <v>#N/A</v>
      </c>
      <c r="Q4482" t="e">
        <f>TableOMP[[#This Row],[Avg]]-$U$2*TableOMP[[#This Row],[StdDev]]</f>
        <v>#N/A</v>
      </c>
      <c r="R4482" t="e">
        <f>TableOMP[[#This Row],[Avg]]+$U$2*TableOMP[[#This Row],[StdDev]]</f>
        <v>#N/A</v>
      </c>
      <c r="S4482" t="e">
        <f>IF(AND(TableOMP[[#This Row],[total_time]]&gt;=TableOMP[[#This Row],[Low]], TableOMP[[#This Row],[total_time]]&lt;=TableOMP[[#This Row],[High]]),1,0)</f>
        <v>#N/A</v>
      </c>
    </row>
    <row r="4483" spans="11:19" x14ac:dyDescent="0.25">
      <c r="K4483" t="str">
        <f t="shared" ref="K4483:K4546" si="70">MID(M4483,22,1)</f>
        <v/>
      </c>
      <c r="N44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83" t="e">
        <f>VLOOKUP(TableOMP[[#This Row],[Label]],TableAvg[],2,FALSE)</f>
        <v>#N/A</v>
      </c>
      <c r="P4483" t="e">
        <f>VLOOKUP(TableOMP[[#This Row],[Label]],TableAvg[],3,FALSE)</f>
        <v>#N/A</v>
      </c>
      <c r="Q4483" t="e">
        <f>TableOMP[[#This Row],[Avg]]-$U$2*TableOMP[[#This Row],[StdDev]]</f>
        <v>#N/A</v>
      </c>
      <c r="R4483" t="e">
        <f>TableOMP[[#This Row],[Avg]]+$U$2*TableOMP[[#This Row],[StdDev]]</f>
        <v>#N/A</v>
      </c>
      <c r="S4483" t="e">
        <f>IF(AND(TableOMP[[#This Row],[total_time]]&gt;=TableOMP[[#This Row],[Low]], TableOMP[[#This Row],[total_time]]&lt;=TableOMP[[#This Row],[High]]),1,0)</f>
        <v>#N/A</v>
      </c>
    </row>
    <row r="4484" spans="11:19" x14ac:dyDescent="0.25">
      <c r="K4484" t="str">
        <f t="shared" si="70"/>
        <v/>
      </c>
      <c r="N44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84" t="e">
        <f>VLOOKUP(TableOMP[[#This Row],[Label]],TableAvg[],2,FALSE)</f>
        <v>#N/A</v>
      </c>
      <c r="P4484" t="e">
        <f>VLOOKUP(TableOMP[[#This Row],[Label]],TableAvg[],3,FALSE)</f>
        <v>#N/A</v>
      </c>
      <c r="Q4484" t="e">
        <f>TableOMP[[#This Row],[Avg]]-$U$2*TableOMP[[#This Row],[StdDev]]</f>
        <v>#N/A</v>
      </c>
      <c r="R4484" t="e">
        <f>TableOMP[[#This Row],[Avg]]+$U$2*TableOMP[[#This Row],[StdDev]]</f>
        <v>#N/A</v>
      </c>
      <c r="S4484" t="e">
        <f>IF(AND(TableOMP[[#This Row],[total_time]]&gt;=TableOMP[[#This Row],[Low]], TableOMP[[#This Row],[total_time]]&lt;=TableOMP[[#This Row],[High]]),1,0)</f>
        <v>#N/A</v>
      </c>
    </row>
    <row r="4485" spans="11:19" x14ac:dyDescent="0.25">
      <c r="K4485" t="str">
        <f t="shared" si="70"/>
        <v/>
      </c>
      <c r="N44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85" t="e">
        <f>VLOOKUP(TableOMP[[#This Row],[Label]],TableAvg[],2,FALSE)</f>
        <v>#N/A</v>
      </c>
      <c r="P4485" t="e">
        <f>VLOOKUP(TableOMP[[#This Row],[Label]],TableAvg[],3,FALSE)</f>
        <v>#N/A</v>
      </c>
      <c r="Q4485" t="e">
        <f>TableOMP[[#This Row],[Avg]]-$U$2*TableOMP[[#This Row],[StdDev]]</f>
        <v>#N/A</v>
      </c>
      <c r="R4485" t="e">
        <f>TableOMP[[#This Row],[Avg]]+$U$2*TableOMP[[#This Row],[StdDev]]</f>
        <v>#N/A</v>
      </c>
      <c r="S4485" t="e">
        <f>IF(AND(TableOMP[[#This Row],[total_time]]&gt;=TableOMP[[#This Row],[Low]], TableOMP[[#This Row],[total_time]]&lt;=TableOMP[[#This Row],[High]]),1,0)</f>
        <v>#N/A</v>
      </c>
    </row>
    <row r="4486" spans="11:19" x14ac:dyDescent="0.25">
      <c r="K4486" t="str">
        <f t="shared" si="70"/>
        <v/>
      </c>
      <c r="N44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86" t="e">
        <f>VLOOKUP(TableOMP[[#This Row],[Label]],TableAvg[],2,FALSE)</f>
        <v>#N/A</v>
      </c>
      <c r="P4486" t="e">
        <f>VLOOKUP(TableOMP[[#This Row],[Label]],TableAvg[],3,FALSE)</f>
        <v>#N/A</v>
      </c>
      <c r="Q4486" t="e">
        <f>TableOMP[[#This Row],[Avg]]-$U$2*TableOMP[[#This Row],[StdDev]]</f>
        <v>#N/A</v>
      </c>
      <c r="R4486" t="e">
        <f>TableOMP[[#This Row],[Avg]]+$U$2*TableOMP[[#This Row],[StdDev]]</f>
        <v>#N/A</v>
      </c>
      <c r="S4486" t="e">
        <f>IF(AND(TableOMP[[#This Row],[total_time]]&gt;=TableOMP[[#This Row],[Low]], TableOMP[[#This Row],[total_time]]&lt;=TableOMP[[#This Row],[High]]),1,0)</f>
        <v>#N/A</v>
      </c>
    </row>
    <row r="4487" spans="11:19" x14ac:dyDescent="0.25">
      <c r="K4487" t="str">
        <f t="shared" si="70"/>
        <v/>
      </c>
      <c r="N44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87" t="e">
        <f>VLOOKUP(TableOMP[[#This Row],[Label]],TableAvg[],2,FALSE)</f>
        <v>#N/A</v>
      </c>
      <c r="P4487" t="e">
        <f>VLOOKUP(TableOMP[[#This Row],[Label]],TableAvg[],3,FALSE)</f>
        <v>#N/A</v>
      </c>
      <c r="Q4487" t="e">
        <f>TableOMP[[#This Row],[Avg]]-$U$2*TableOMP[[#This Row],[StdDev]]</f>
        <v>#N/A</v>
      </c>
      <c r="R4487" t="e">
        <f>TableOMP[[#This Row],[Avg]]+$U$2*TableOMP[[#This Row],[StdDev]]</f>
        <v>#N/A</v>
      </c>
      <c r="S4487" t="e">
        <f>IF(AND(TableOMP[[#This Row],[total_time]]&gt;=TableOMP[[#This Row],[Low]], TableOMP[[#This Row],[total_time]]&lt;=TableOMP[[#This Row],[High]]),1,0)</f>
        <v>#N/A</v>
      </c>
    </row>
    <row r="4488" spans="11:19" x14ac:dyDescent="0.25">
      <c r="K4488" t="str">
        <f t="shared" si="70"/>
        <v/>
      </c>
      <c r="N44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88" t="e">
        <f>VLOOKUP(TableOMP[[#This Row],[Label]],TableAvg[],2,FALSE)</f>
        <v>#N/A</v>
      </c>
      <c r="P4488" t="e">
        <f>VLOOKUP(TableOMP[[#This Row],[Label]],TableAvg[],3,FALSE)</f>
        <v>#N/A</v>
      </c>
      <c r="Q4488" t="e">
        <f>TableOMP[[#This Row],[Avg]]-$U$2*TableOMP[[#This Row],[StdDev]]</f>
        <v>#N/A</v>
      </c>
      <c r="R4488" t="e">
        <f>TableOMP[[#This Row],[Avg]]+$U$2*TableOMP[[#This Row],[StdDev]]</f>
        <v>#N/A</v>
      </c>
      <c r="S4488" t="e">
        <f>IF(AND(TableOMP[[#This Row],[total_time]]&gt;=TableOMP[[#This Row],[Low]], TableOMP[[#This Row],[total_time]]&lt;=TableOMP[[#This Row],[High]]),1,0)</f>
        <v>#N/A</v>
      </c>
    </row>
    <row r="4489" spans="11:19" x14ac:dyDescent="0.25">
      <c r="K4489" t="str">
        <f t="shared" si="70"/>
        <v/>
      </c>
      <c r="N44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89" t="e">
        <f>VLOOKUP(TableOMP[[#This Row],[Label]],TableAvg[],2,FALSE)</f>
        <v>#N/A</v>
      </c>
      <c r="P4489" t="e">
        <f>VLOOKUP(TableOMP[[#This Row],[Label]],TableAvg[],3,FALSE)</f>
        <v>#N/A</v>
      </c>
      <c r="Q4489" t="e">
        <f>TableOMP[[#This Row],[Avg]]-$U$2*TableOMP[[#This Row],[StdDev]]</f>
        <v>#N/A</v>
      </c>
      <c r="R4489" t="e">
        <f>TableOMP[[#This Row],[Avg]]+$U$2*TableOMP[[#This Row],[StdDev]]</f>
        <v>#N/A</v>
      </c>
      <c r="S4489" t="e">
        <f>IF(AND(TableOMP[[#This Row],[total_time]]&gt;=TableOMP[[#This Row],[Low]], TableOMP[[#This Row],[total_time]]&lt;=TableOMP[[#This Row],[High]]),1,0)</f>
        <v>#N/A</v>
      </c>
    </row>
    <row r="4490" spans="11:19" x14ac:dyDescent="0.25">
      <c r="K4490" t="str">
        <f t="shared" si="70"/>
        <v/>
      </c>
      <c r="N44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90" t="e">
        <f>VLOOKUP(TableOMP[[#This Row],[Label]],TableAvg[],2,FALSE)</f>
        <v>#N/A</v>
      </c>
      <c r="P4490" t="e">
        <f>VLOOKUP(TableOMP[[#This Row],[Label]],TableAvg[],3,FALSE)</f>
        <v>#N/A</v>
      </c>
      <c r="Q4490" t="e">
        <f>TableOMP[[#This Row],[Avg]]-$U$2*TableOMP[[#This Row],[StdDev]]</f>
        <v>#N/A</v>
      </c>
      <c r="R4490" t="e">
        <f>TableOMP[[#This Row],[Avg]]+$U$2*TableOMP[[#This Row],[StdDev]]</f>
        <v>#N/A</v>
      </c>
      <c r="S4490" t="e">
        <f>IF(AND(TableOMP[[#This Row],[total_time]]&gt;=TableOMP[[#This Row],[Low]], TableOMP[[#This Row],[total_time]]&lt;=TableOMP[[#This Row],[High]]),1,0)</f>
        <v>#N/A</v>
      </c>
    </row>
    <row r="4491" spans="11:19" x14ac:dyDescent="0.25">
      <c r="K4491" t="str">
        <f t="shared" si="70"/>
        <v/>
      </c>
      <c r="N44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91" t="e">
        <f>VLOOKUP(TableOMP[[#This Row],[Label]],TableAvg[],2,FALSE)</f>
        <v>#N/A</v>
      </c>
      <c r="P4491" t="e">
        <f>VLOOKUP(TableOMP[[#This Row],[Label]],TableAvg[],3,FALSE)</f>
        <v>#N/A</v>
      </c>
      <c r="Q4491" t="e">
        <f>TableOMP[[#This Row],[Avg]]-$U$2*TableOMP[[#This Row],[StdDev]]</f>
        <v>#N/A</v>
      </c>
      <c r="R4491" t="e">
        <f>TableOMP[[#This Row],[Avg]]+$U$2*TableOMP[[#This Row],[StdDev]]</f>
        <v>#N/A</v>
      </c>
      <c r="S4491" t="e">
        <f>IF(AND(TableOMP[[#This Row],[total_time]]&gt;=TableOMP[[#This Row],[Low]], TableOMP[[#This Row],[total_time]]&lt;=TableOMP[[#This Row],[High]]),1,0)</f>
        <v>#N/A</v>
      </c>
    </row>
    <row r="4492" spans="11:19" x14ac:dyDescent="0.25">
      <c r="K4492" t="str">
        <f t="shared" si="70"/>
        <v/>
      </c>
      <c r="N44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92" t="e">
        <f>VLOOKUP(TableOMP[[#This Row],[Label]],TableAvg[],2,FALSE)</f>
        <v>#N/A</v>
      </c>
      <c r="P4492" t="e">
        <f>VLOOKUP(TableOMP[[#This Row],[Label]],TableAvg[],3,FALSE)</f>
        <v>#N/A</v>
      </c>
      <c r="Q4492" t="e">
        <f>TableOMP[[#This Row],[Avg]]-$U$2*TableOMP[[#This Row],[StdDev]]</f>
        <v>#N/A</v>
      </c>
      <c r="R4492" t="e">
        <f>TableOMP[[#This Row],[Avg]]+$U$2*TableOMP[[#This Row],[StdDev]]</f>
        <v>#N/A</v>
      </c>
      <c r="S4492" t="e">
        <f>IF(AND(TableOMP[[#This Row],[total_time]]&gt;=TableOMP[[#This Row],[Low]], TableOMP[[#This Row],[total_time]]&lt;=TableOMP[[#This Row],[High]]),1,0)</f>
        <v>#N/A</v>
      </c>
    </row>
    <row r="4493" spans="11:19" x14ac:dyDescent="0.25">
      <c r="K4493" t="str">
        <f t="shared" si="70"/>
        <v/>
      </c>
      <c r="N44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93" t="e">
        <f>VLOOKUP(TableOMP[[#This Row],[Label]],TableAvg[],2,FALSE)</f>
        <v>#N/A</v>
      </c>
      <c r="P4493" t="e">
        <f>VLOOKUP(TableOMP[[#This Row],[Label]],TableAvg[],3,FALSE)</f>
        <v>#N/A</v>
      </c>
      <c r="Q4493" t="e">
        <f>TableOMP[[#This Row],[Avg]]-$U$2*TableOMP[[#This Row],[StdDev]]</f>
        <v>#N/A</v>
      </c>
      <c r="R4493" t="e">
        <f>TableOMP[[#This Row],[Avg]]+$U$2*TableOMP[[#This Row],[StdDev]]</f>
        <v>#N/A</v>
      </c>
      <c r="S4493" t="e">
        <f>IF(AND(TableOMP[[#This Row],[total_time]]&gt;=TableOMP[[#This Row],[Low]], TableOMP[[#This Row],[total_time]]&lt;=TableOMP[[#This Row],[High]]),1,0)</f>
        <v>#N/A</v>
      </c>
    </row>
    <row r="4494" spans="11:19" x14ac:dyDescent="0.25">
      <c r="K4494" t="str">
        <f t="shared" si="70"/>
        <v/>
      </c>
      <c r="N44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94" t="e">
        <f>VLOOKUP(TableOMP[[#This Row],[Label]],TableAvg[],2,FALSE)</f>
        <v>#N/A</v>
      </c>
      <c r="P4494" t="e">
        <f>VLOOKUP(TableOMP[[#This Row],[Label]],TableAvg[],3,FALSE)</f>
        <v>#N/A</v>
      </c>
      <c r="Q4494" t="e">
        <f>TableOMP[[#This Row],[Avg]]-$U$2*TableOMP[[#This Row],[StdDev]]</f>
        <v>#N/A</v>
      </c>
      <c r="R4494" t="e">
        <f>TableOMP[[#This Row],[Avg]]+$U$2*TableOMP[[#This Row],[StdDev]]</f>
        <v>#N/A</v>
      </c>
      <c r="S4494" t="e">
        <f>IF(AND(TableOMP[[#This Row],[total_time]]&gt;=TableOMP[[#This Row],[Low]], TableOMP[[#This Row],[total_time]]&lt;=TableOMP[[#This Row],[High]]),1,0)</f>
        <v>#N/A</v>
      </c>
    </row>
    <row r="4495" spans="11:19" x14ac:dyDescent="0.25">
      <c r="K4495" t="str">
        <f t="shared" si="70"/>
        <v/>
      </c>
      <c r="N44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95" t="e">
        <f>VLOOKUP(TableOMP[[#This Row],[Label]],TableAvg[],2,FALSE)</f>
        <v>#N/A</v>
      </c>
      <c r="P4495" t="e">
        <f>VLOOKUP(TableOMP[[#This Row],[Label]],TableAvg[],3,FALSE)</f>
        <v>#N/A</v>
      </c>
      <c r="Q4495" t="e">
        <f>TableOMP[[#This Row],[Avg]]-$U$2*TableOMP[[#This Row],[StdDev]]</f>
        <v>#N/A</v>
      </c>
      <c r="R4495" t="e">
        <f>TableOMP[[#This Row],[Avg]]+$U$2*TableOMP[[#This Row],[StdDev]]</f>
        <v>#N/A</v>
      </c>
      <c r="S4495" t="e">
        <f>IF(AND(TableOMP[[#This Row],[total_time]]&gt;=TableOMP[[#This Row],[Low]], TableOMP[[#This Row],[total_time]]&lt;=TableOMP[[#This Row],[High]]),1,0)</f>
        <v>#N/A</v>
      </c>
    </row>
    <row r="4496" spans="11:19" x14ac:dyDescent="0.25">
      <c r="K4496" t="str">
        <f t="shared" si="70"/>
        <v/>
      </c>
      <c r="N44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96" t="e">
        <f>VLOOKUP(TableOMP[[#This Row],[Label]],TableAvg[],2,FALSE)</f>
        <v>#N/A</v>
      </c>
      <c r="P4496" t="e">
        <f>VLOOKUP(TableOMP[[#This Row],[Label]],TableAvg[],3,FALSE)</f>
        <v>#N/A</v>
      </c>
      <c r="Q4496" t="e">
        <f>TableOMP[[#This Row],[Avg]]-$U$2*TableOMP[[#This Row],[StdDev]]</f>
        <v>#N/A</v>
      </c>
      <c r="R4496" t="e">
        <f>TableOMP[[#This Row],[Avg]]+$U$2*TableOMP[[#This Row],[StdDev]]</f>
        <v>#N/A</v>
      </c>
      <c r="S4496" t="e">
        <f>IF(AND(TableOMP[[#This Row],[total_time]]&gt;=TableOMP[[#This Row],[Low]], TableOMP[[#This Row],[total_time]]&lt;=TableOMP[[#This Row],[High]]),1,0)</f>
        <v>#N/A</v>
      </c>
    </row>
    <row r="4497" spans="11:19" x14ac:dyDescent="0.25">
      <c r="K4497" t="str">
        <f t="shared" si="70"/>
        <v/>
      </c>
      <c r="N44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97" t="e">
        <f>VLOOKUP(TableOMP[[#This Row],[Label]],TableAvg[],2,FALSE)</f>
        <v>#N/A</v>
      </c>
      <c r="P4497" t="e">
        <f>VLOOKUP(TableOMP[[#This Row],[Label]],TableAvg[],3,FALSE)</f>
        <v>#N/A</v>
      </c>
      <c r="Q4497" t="e">
        <f>TableOMP[[#This Row],[Avg]]-$U$2*TableOMP[[#This Row],[StdDev]]</f>
        <v>#N/A</v>
      </c>
      <c r="R4497" t="e">
        <f>TableOMP[[#This Row],[Avg]]+$U$2*TableOMP[[#This Row],[StdDev]]</f>
        <v>#N/A</v>
      </c>
      <c r="S4497" t="e">
        <f>IF(AND(TableOMP[[#This Row],[total_time]]&gt;=TableOMP[[#This Row],[Low]], TableOMP[[#This Row],[total_time]]&lt;=TableOMP[[#This Row],[High]]),1,0)</f>
        <v>#N/A</v>
      </c>
    </row>
    <row r="4498" spans="11:19" x14ac:dyDescent="0.25">
      <c r="K4498" t="str">
        <f t="shared" si="70"/>
        <v/>
      </c>
      <c r="N44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98" t="e">
        <f>VLOOKUP(TableOMP[[#This Row],[Label]],TableAvg[],2,FALSE)</f>
        <v>#N/A</v>
      </c>
      <c r="P4498" t="e">
        <f>VLOOKUP(TableOMP[[#This Row],[Label]],TableAvg[],3,FALSE)</f>
        <v>#N/A</v>
      </c>
      <c r="Q4498" t="e">
        <f>TableOMP[[#This Row],[Avg]]-$U$2*TableOMP[[#This Row],[StdDev]]</f>
        <v>#N/A</v>
      </c>
      <c r="R4498" t="e">
        <f>TableOMP[[#This Row],[Avg]]+$U$2*TableOMP[[#This Row],[StdDev]]</f>
        <v>#N/A</v>
      </c>
      <c r="S4498" t="e">
        <f>IF(AND(TableOMP[[#This Row],[total_time]]&gt;=TableOMP[[#This Row],[Low]], TableOMP[[#This Row],[total_time]]&lt;=TableOMP[[#This Row],[High]]),1,0)</f>
        <v>#N/A</v>
      </c>
    </row>
    <row r="4499" spans="11:19" x14ac:dyDescent="0.25">
      <c r="K4499" t="str">
        <f t="shared" si="70"/>
        <v/>
      </c>
      <c r="N44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499" t="e">
        <f>VLOOKUP(TableOMP[[#This Row],[Label]],TableAvg[],2,FALSE)</f>
        <v>#N/A</v>
      </c>
      <c r="P4499" t="e">
        <f>VLOOKUP(TableOMP[[#This Row],[Label]],TableAvg[],3,FALSE)</f>
        <v>#N/A</v>
      </c>
      <c r="Q4499" t="e">
        <f>TableOMP[[#This Row],[Avg]]-$U$2*TableOMP[[#This Row],[StdDev]]</f>
        <v>#N/A</v>
      </c>
      <c r="R4499" t="e">
        <f>TableOMP[[#This Row],[Avg]]+$U$2*TableOMP[[#This Row],[StdDev]]</f>
        <v>#N/A</v>
      </c>
      <c r="S4499" t="e">
        <f>IF(AND(TableOMP[[#This Row],[total_time]]&gt;=TableOMP[[#This Row],[Low]], TableOMP[[#This Row],[total_time]]&lt;=TableOMP[[#This Row],[High]]),1,0)</f>
        <v>#N/A</v>
      </c>
    </row>
    <row r="4500" spans="11:19" x14ac:dyDescent="0.25">
      <c r="K4500" t="str">
        <f t="shared" si="70"/>
        <v/>
      </c>
      <c r="N45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00" t="e">
        <f>VLOOKUP(TableOMP[[#This Row],[Label]],TableAvg[],2,FALSE)</f>
        <v>#N/A</v>
      </c>
      <c r="P4500" t="e">
        <f>VLOOKUP(TableOMP[[#This Row],[Label]],TableAvg[],3,FALSE)</f>
        <v>#N/A</v>
      </c>
      <c r="Q4500" t="e">
        <f>TableOMP[[#This Row],[Avg]]-$U$2*TableOMP[[#This Row],[StdDev]]</f>
        <v>#N/A</v>
      </c>
      <c r="R4500" t="e">
        <f>TableOMP[[#This Row],[Avg]]+$U$2*TableOMP[[#This Row],[StdDev]]</f>
        <v>#N/A</v>
      </c>
      <c r="S4500" t="e">
        <f>IF(AND(TableOMP[[#This Row],[total_time]]&gt;=TableOMP[[#This Row],[Low]], TableOMP[[#This Row],[total_time]]&lt;=TableOMP[[#This Row],[High]]),1,0)</f>
        <v>#N/A</v>
      </c>
    </row>
    <row r="4501" spans="11:19" x14ac:dyDescent="0.25">
      <c r="K4501" t="str">
        <f t="shared" si="70"/>
        <v/>
      </c>
      <c r="N45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01" t="e">
        <f>VLOOKUP(TableOMP[[#This Row],[Label]],TableAvg[],2,FALSE)</f>
        <v>#N/A</v>
      </c>
      <c r="P4501" t="e">
        <f>VLOOKUP(TableOMP[[#This Row],[Label]],TableAvg[],3,FALSE)</f>
        <v>#N/A</v>
      </c>
      <c r="Q4501" t="e">
        <f>TableOMP[[#This Row],[Avg]]-$U$2*TableOMP[[#This Row],[StdDev]]</f>
        <v>#N/A</v>
      </c>
      <c r="R4501" t="e">
        <f>TableOMP[[#This Row],[Avg]]+$U$2*TableOMP[[#This Row],[StdDev]]</f>
        <v>#N/A</v>
      </c>
      <c r="S4501" t="e">
        <f>IF(AND(TableOMP[[#This Row],[total_time]]&gt;=TableOMP[[#This Row],[Low]], TableOMP[[#This Row],[total_time]]&lt;=TableOMP[[#This Row],[High]]),1,0)</f>
        <v>#N/A</v>
      </c>
    </row>
    <row r="4502" spans="11:19" x14ac:dyDescent="0.25">
      <c r="K4502" t="str">
        <f t="shared" si="70"/>
        <v/>
      </c>
      <c r="N45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02" t="e">
        <f>VLOOKUP(TableOMP[[#This Row],[Label]],TableAvg[],2,FALSE)</f>
        <v>#N/A</v>
      </c>
      <c r="P4502" t="e">
        <f>VLOOKUP(TableOMP[[#This Row],[Label]],TableAvg[],3,FALSE)</f>
        <v>#N/A</v>
      </c>
      <c r="Q4502" t="e">
        <f>TableOMP[[#This Row],[Avg]]-$U$2*TableOMP[[#This Row],[StdDev]]</f>
        <v>#N/A</v>
      </c>
      <c r="R4502" t="e">
        <f>TableOMP[[#This Row],[Avg]]+$U$2*TableOMP[[#This Row],[StdDev]]</f>
        <v>#N/A</v>
      </c>
      <c r="S4502" t="e">
        <f>IF(AND(TableOMP[[#This Row],[total_time]]&gt;=TableOMP[[#This Row],[Low]], TableOMP[[#This Row],[total_time]]&lt;=TableOMP[[#This Row],[High]]),1,0)</f>
        <v>#N/A</v>
      </c>
    </row>
    <row r="4503" spans="11:19" x14ac:dyDescent="0.25">
      <c r="K4503" t="str">
        <f t="shared" si="70"/>
        <v/>
      </c>
      <c r="N45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03" t="e">
        <f>VLOOKUP(TableOMP[[#This Row],[Label]],TableAvg[],2,FALSE)</f>
        <v>#N/A</v>
      </c>
      <c r="P4503" t="e">
        <f>VLOOKUP(TableOMP[[#This Row],[Label]],TableAvg[],3,FALSE)</f>
        <v>#N/A</v>
      </c>
      <c r="Q4503" t="e">
        <f>TableOMP[[#This Row],[Avg]]-$U$2*TableOMP[[#This Row],[StdDev]]</f>
        <v>#N/A</v>
      </c>
      <c r="R4503" t="e">
        <f>TableOMP[[#This Row],[Avg]]+$U$2*TableOMP[[#This Row],[StdDev]]</f>
        <v>#N/A</v>
      </c>
      <c r="S4503" t="e">
        <f>IF(AND(TableOMP[[#This Row],[total_time]]&gt;=TableOMP[[#This Row],[Low]], TableOMP[[#This Row],[total_time]]&lt;=TableOMP[[#This Row],[High]]),1,0)</f>
        <v>#N/A</v>
      </c>
    </row>
    <row r="4504" spans="11:19" x14ac:dyDescent="0.25">
      <c r="K4504" t="str">
        <f t="shared" si="70"/>
        <v/>
      </c>
      <c r="N45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04" t="e">
        <f>VLOOKUP(TableOMP[[#This Row],[Label]],TableAvg[],2,FALSE)</f>
        <v>#N/A</v>
      </c>
      <c r="P4504" t="e">
        <f>VLOOKUP(TableOMP[[#This Row],[Label]],TableAvg[],3,FALSE)</f>
        <v>#N/A</v>
      </c>
      <c r="Q4504" t="e">
        <f>TableOMP[[#This Row],[Avg]]-$U$2*TableOMP[[#This Row],[StdDev]]</f>
        <v>#N/A</v>
      </c>
      <c r="R4504" t="e">
        <f>TableOMP[[#This Row],[Avg]]+$U$2*TableOMP[[#This Row],[StdDev]]</f>
        <v>#N/A</v>
      </c>
      <c r="S4504" t="e">
        <f>IF(AND(TableOMP[[#This Row],[total_time]]&gt;=TableOMP[[#This Row],[Low]], TableOMP[[#This Row],[total_time]]&lt;=TableOMP[[#This Row],[High]]),1,0)</f>
        <v>#N/A</v>
      </c>
    </row>
    <row r="4505" spans="11:19" x14ac:dyDescent="0.25">
      <c r="K4505" t="str">
        <f t="shared" si="70"/>
        <v/>
      </c>
      <c r="N45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05" t="e">
        <f>VLOOKUP(TableOMP[[#This Row],[Label]],TableAvg[],2,FALSE)</f>
        <v>#N/A</v>
      </c>
      <c r="P4505" t="e">
        <f>VLOOKUP(TableOMP[[#This Row],[Label]],TableAvg[],3,FALSE)</f>
        <v>#N/A</v>
      </c>
      <c r="Q4505" t="e">
        <f>TableOMP[[#This Row],[Avg]]-$U$2*TableOMP[[#This Row],[StdDev]]</f>
        <v>#N/A</v>
      </c>
      <c r="R4505" t="e">
        <f>TableOMP[[#This Row],[Avg]]+$U$2*TableOMP[[#This Row],[StdDev]]</f>
        <v>#N/A</v>
      </c>
      <c r="S4505" t="e">
        <f>IF(AND(TableOMP[[#This Row],[total_time]]&gt;=TableOMP[[#This Row],[Low]], TableOMP[[#This Row],[total_time]]&lt;=TableOMP[[#This Row],[High]]),1,0)</f>
        <v>#N/A</v>
      </c>
    </row>
    <row r="4506" spans="11:19" x14ac:dyDescent="0.25">
      <c r="K4506" t="str">
        <f t="shared" si="70"/>
        <v/>
      </c>
      <c r="N45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06" t="e">
        <f>VLOOKUP(TableOMP[[#This Row],[Label]],TableAvg[],2,FALSE)</f>
        <v>#N/A</v>
      </c>
      <c r="P4506" t="e">
        <f>VLOOKUP(TableOMP[[#This Row],[Label]],TableAvg[],3,FALSE)</f>
        <v>#N/A</v>
      </c>
      <c r="Q4506" t="e">
        <f>TableOMP[[#This Row],[Avg]]-$U$2*TableOMP[[#This Row],[StdDev]]</f>
        <v>#N/A</v>
      </c>
      <c r="R4506" t="e">
        <f>TableOMP[[#This Row],[Avg]]+$U$2*TableOMP[[#This Row],[StdDev]]</f>
        <v>#N/A</v>
      </c>
      <c r="S4506" t="e">
        <f>IF(AND(TableOMP[[#This Row],[total_time]]&gt;=TableOMP[[#This Row],[Low]], TableOMP[[#This Row],[total_time]]&lt;=TableOMP[[#This Row],[High]]),1,0)</f>
        <v>#N/A</v>
      </c>
    </row>
    <row r="4507" spans="11:19" x14ac:dyDescent="0.25">
      <c r="K4507" t="str">
        <f t="shared" si="70"/>
        <v/>
      </c>
      <c r="N45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07" t="e">
        <f>VLOOKUP(TableOMP[[#This Row],[Label]],TableAvg[],2,FALSE)</f>
        <v>#N/A</v>
      </c>
      <c r="P4507" t="e">
        <f>VLOOKUP(TableOMP[[#This Row],[Label]],TableAvg[],3,FALSE)</f>
        <v>#N/A</v>
      </c>
      <c r="Q4507" t="e">
        <f>TableOMP[[#This Row],[Avg]]-$U$2*TableOMP[[#This Row],[StdDev]]</f>
        <v>#N/A</v>
      </c>
      <c r="R4507" t="e">
        <f>TableOMP[[#This Row],[Avg]]+$U$2*TableOMP[[#This Row],[StdDev]]</f>
        <v>#N/A</v>
      </c>
      <c r="S4507" t="e">
        <f>IF(AND(TableOMP[[#This Row],[total_time]]&gt;=TableOMP[[#This Row],[Low]], TableOMP[[#This Row],[total_time]]&lt;=TableOMP[[#This Row],[High]]),1,0)</f>
        <v>#N/A</v>
      </c>
    </row>
    <row r="4508" spans="11:19" x14ac:dyDescent="0.25">
      <c r="K4508" t="str">
        <f t="shared" si="70"/>
        <v/>
      </c>
      <c r="N45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08" t="e">
        <f>VLOOKUP(TableOMP[[#This Row],[Label]],TableAvg[],2,FALSE)</f>
        <v>#N/A</v>
      </c>
      <c r="P4508" t="e">
        <f>VLOOKUP(TableOMP[[#This Row],[Label]],TableAvg[],3,FALSE)</f>
        <v>#N/A</v>
      </c>
      <c r="Q4508" t="e">
        <f>TableOMP[[#This Row],[Avg]]-$U$2*TableOMP[[#This Row],[StdDev]]</f>
        <v>#N/A</v>
      </c>
      <c r="R4508" t="e">
        <f>TableOMP[[#This Row],[Avg]]+$U$2*TableOMP[[#This Row],[StdDev]]</f>
        <v>#N/A</v>
      </c>
      <c r="S4508" t="e">
        <f>IF(AND(TableOMP[[#This Row],[total_time]]&gt;=TableOMP[[#This Row],[Low]], TableOMP[[#This Row],[total_time]]&lt;=TableOMP[[#This Row],[High]]),1,0)</f>
        <v>#N/A</v>
      </c>
    </row>
    <row r="4509" spans="11:19" x14ac:dyDescent="0.25">
      <c r="K4509" t="str">
        <f t="shared" si="70"/>
        <v/>
      </c>
      <c r="N45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09" t="e">
        <f>VLOOKUP(TableOMP[[#This Row],[Label]],TableAvg[],2,FALSE)</f>
        <v>#N/A</v>
      </c>
      <c r="P4509" t="e">
        <f>VLOOKUP(TableOMP[[#This Row],[Label]],TableAvg[],3,FALSE)</f>
        <v>#N/A</v>
      </c>
      <c r="Q4509" t="e">
        <f>TableOMP[[#This Row],[Avg]]-$U$2*TableOMP[[#This Row],[StdDev]]</f>
        <v>#N/A</v>
      </c>
      <c r="R4509" t="e">
        <f>TableOMP[[#This Row],[Avg]]+$U$2*TableOMP[[#This Row],[StdDev]]</f>
        <v>#N/A</v>
      </c>
      <c r="S4509" t="e">
        <f>IF(AND(TableOMP[[#This Row],[total_time]]&gt;=TableOMP[[#This Row],[Low]], TableOMP[[#This Row],[total_time]]&lt;=TableOMP[[#This Row],[High]]),1,0)</f>
        <v>#N/A</v>
      </c>
    </row>
    <row r="4510" spans="11:19" x14ac:dyDescent="0.25">
      <c r="K4510" t="str">
        <f t="shared" si="70"/>
        <v/>
      </c>
      <c r="N45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10" t="e">
        <f>VLOOKUP(TableOMP[[#This Row],[Label]],TableAvg[],2,FALSE)</f>
        <v>#N/A</v>
      </c>
      <c r="P4510" t="e">
        <f>VLOOKUP(TableOMP[[#This Row],[Label]],TableAvg[],3,FALSE)</f>
        <v>#N/A</v>
      </c>
      <c r="Q4510" t="e">
        <f>TableOMP[[#This Row],[Avg]]-$U$2*TableOMP[[#This Row],[StdDev]]</f>
        <v>#N/A</v>
      </c>
      <c r="R4510" t="e">
        <f>TableOMP[[#This Row],[Avg]]+$U$2*TableOMP[[#This Row],[StdDev]]</f>
        <v>#N/A</v>
      </c>
      <c r="S4510" t="e">
        <f>IF(AND(TableOMP[[#This Row],[total_time]]&gt;=TableOMP[[#This Row],[Low]], TableOMP[[#This Row],[total_time]]&lt;=TableOMP[[#This Row],[High]]),1,0)</f>
        <v>#N/A</v>
      </c>
    </row>
    <row r="4511" spans="11:19" x14ac:dyDescent="0.25">
      <c r="K4511" t="str">
        <f t="shared" si="70"/>
        <v/>
      </c>
      <c r="N45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11" t="e">
        <f>VLOOKUP(TableOMP[[#This Row],[Label]],TableAvg[],2,FALSE)</f>
        <v>#N/A</v>
      </c>
      <c r="P4511" t="e">
        <f>VLOOKUP(TableOMP[[#This Row],[Label]],TableAvg[],3,FALSE)</f>
        <v>#N/A</v>
      </c>
      <c r="Q4511" t="e">
        <f>TableOMP[[#This Row],[Avg]]-$U$2*TableOMP[[#This Row],[StdDev]]</f>
        <v>#N/A</v>
      </c>
      <c r="R4511" t="e">
        <f>TableOMP[[#This Row],[Avg]]+$U$2*TableOMP[[#This Row],[StdDev]]</f>
        <v>#N/A</v>
      </c>
      <c r="S4511" t="e">
        <f>IF(AND(TableOMP[[#This Row],[total_time]]&gt;=TableOMP[[#This Row],[Low]], TableOMP[[#This Row],[total_time]]&lt;=TableOMP[[#This Row],[High]]),1,0)</f>
        <v>#N/A</v>
      </c>
    </row>
    <row r="4512" spans="11:19" x14ac:dyDescent="0.25">
      <c r="K4512" t="str">
        <f t="shared" si="70"/>
        <v/>
      </c>
      <c r="N45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12" t="e">
        <f>VLOOKUP(TableOMP[[#This Row],[Label]],TableAvg[],2,FALSE)</f>
        <v>#N/A</v>
      </c>
      <c r="P4512" t="e">
        <f>VLOOKUP(TableOMP[[#This Row],[Label]],TableAvg[],3,FALSE)</f>
        <v>#N/A</v>
      </c>
      <c r="Q4512" t="e">
        <f>TableOMP[[#This Row],[Avg]]-$U$2*TableOMP[[#This Row],[StdDev]]</f>
        <v>#N/A</v>
      </c>
      <c r="R4512" t="e">
        <f>TableOMP[[#This Row],[Avg]]+$U$2*TableOMP[[#This Row],[StdDev]]</f>
        <v>#N/A</v>
      </c>
      <c r="S4512" t="e">
        <f>IF(AND(TableOMP[[#This Row],[total_time]]&gt;=TableOMP[[#This Row],[Low]], TableOMP[[#This Row],[total_time]]&lt;=TableOMP[[#This Row],[High]]),1,0)</f>
        <v>#N/A</v>
      </c>
    </row>
    <row r="4513" spans="11:19" x14ac:dyDescent="0.25">
      <c r="K4513" t="str">
        <f t="shared" si="70"/>
        <v/>
      </c>
      <c r="N45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13" t="e">
        <f>VLOOKUP(TableOMP[[#This Row],[Label]],TableAvg[],2,FALSE)</f>
        <v>#N/A</v>
      </c>
      <c r="P4513" t="e">
        <f>VLOOKUP(TableOMP[[#This Row],[Label]],TableAvg[],3,FALSE)</f>
        <v>#N/A</v>
      </c>
      <c r="Q4513" t="e">
        <f>TableOMP[[#This Row],[Avg]]-$U$2*TableOMP[[#This Row],[StdDev]]</f>
        <v>#N/A</v>
      </c>
      <c r="R4513" t="e">
        <f>TableOMP[[#This Row],[Avg]]+$U$2*TableOMP[[#This Row],[StdDev]]</f>
        <v>#N/A</v>
      </c>
      <c r="S4513" t="e">
        <f>IF(AND(TableOMP[[#This Row],[total_time]]&gt;=TableOMP[[#This Row],[Low]], TableOMP[[#This Row],[total_time]]&lt;=TableOMP[[#This Row],[High]]),1,0)</f>
        <v>#N/A</v>
      </c>
    </row>
    <row r="4514" spans="11:19" x14ac:dyDescent="0.25">
      <c r="K4514" t="str">
        <f t="shared" si="70"/>
        <v/>
      </c>
      <c r="N45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14" t="e">
        <f>VLOOKUP(TableOMP[[#This Row],[Label]],TableAvg[],2,FALSE)</f>
        <v>#N/A</v>
      </c>
      <c r="P4514" t="e">
        <f>VLOOKUP(TableOMP[[#This Row],[Label]],TableAvg[],3,FALSE)</f>
        <v>#N/A</v>
      </c>
      <c r="Q4514" t="e">
        <f>TableOMP[[#This Row],[Avg]]-$U$2*TableOMP[[#This Row],[StdDev]]</f>
        <v>#N/A</v>
      </c>
      <c r="R4514" t="e">
        <f>TableOMP[[#This Row],[Avg]]+$U$2*TableOMP[[#This Row],[StdDev]]</f>
        <v>#N/A</v>
      </c>
      <c r="S4514" t="e">
        <f>IF(AND(TableOMP[[#This Row],[total_time]]&gt;=TableOMP[[#This Row],[Low]], TableOMP[[#This Row],[total_time]]&lt;=TableOMP[[#This Row],[High]]),1,0)</f>
        <v>#N/A</v>
      </c>
    </row>
    <row r="4515" spans="11:19" x14ac:dyDescent="0.25">
      <c r="K4515" t="str">
        <f t="shared" si="70"/>
        <v/>
      </c>
      <c r="N45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15" t="e">
        <f>VLOOKUP(TableOMP[[#This Row],[Label]],TableAvg[],2,FALSE)</f>
        <v>#N/A</v>
      </c>
      <c r="P4515" t="e">
        <f>VLOOKUP(TableOMP[[#This Row],[Label]],TableAvg[],3,FALSE)</f>
        <v>#N/A</v>
      </c>
      <c r="Q4515" t="e">
        <f>TableOMP[[#This Row],[Avg]]-$U$2*TableOMP[[#This Row],[StdDev]]</f>
        <v>#N/A</v>
      </c>
      <c r="R4515" t="e">
        <f>TableOMP[[#This Row],[Avg]]+$U$2*TableOMP[[#This Row],[StdDev]]</f>
        <v>#N/A</v>
      </c>
      <c r="S4515" t="e">
        <f>IF(AND(TableOMP[[#This Row],[total_time]]&gt;=TableOMP[[#This Row],[Low]], TableOMP[[#This Row],[total_time]]&lt;=TableOMP[[#This Row],[High]]),1,0)</f>
        <v>#N/A</v>
      </c>
    </row>
    <row r="4516" spans="11:19" x14ac:dyDescent="0.25">
      <c r="K4516" t="str">
        <f t="shared" si="70"/>
        <v/>
      </c>
      <c r="N45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16" t="e">
        <f>VLOOKUP(TableOMP[[#This Row],[Label]],TableAvg[],2,FALSE)</f>
        <v>#N/A</v>
      </c>
      <c r="P4516" t="e">
        <f>VLOOKUP(TableOMP[[#This Row],[Label]],TableAvg[],3,FALSE)</f>
        <v>#N/A</v>
      </c>
      <c r="Q4516" t="e">
        <f>TableOMP[[#This Row],[Avg]]-$U$2*TableOMP[[#This Row],[StdDev]]</f>
        <v>#N/A</v>
      </c>
      <c r="R4516" t="e">
        <f>TableOMP[[#This Row],[Avg]]+$U$2*TableOMP[[#This Row],[StdDev]]</f>
        <v>#N/A</v>
      </c>
      <c r="S4516" t="e">
        <f>IF(AND(TableOMP[[#This Row],[total_time]]&gt;=TableOMP[[#This Row],[Low]], TableOMP[[#This Row],[total_time]]&lt;=TableOMP[[#This Row],[High]]),1,0)</f>
        <v>#N/A</v>
      </c>
    </row>
    <row r="4517" spans="11:19" x14ac:dyDescent="0.25">
      <c r="K4517" t="str">
        <f t="shared" si="70"/>
        <v/>
      </c>
      <c r="N45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17" t="e">
        <f>VLOOKUP(TableOMP[[#This Row],[Label]],TableAvg[],2,FALSE)</f>
        <v>#N/A</v>
      </c>
      <c r="P4517" t="e">
        <f>VLOOKUP(TableOMP[[#This Row],[Label]],TableAvg[],3,FALSE)</f>
        <v>#N/A</v>
      </c>
      <c r="Q4517" t="e">
        <f>TableOMP[[#This Row],[Avg]]-$U$2*TableOMP[[#This Row],[StdDev]]</f>
        <v>#N/A</v>
      </c>
      <c r="R4517" t="e">
        <f>TableOMP[[#This Row],[Avg]]+$U$2*TableOMP[[#This Row],[StdDev]]</f>
        <v>#N/A</v>
      </c>
      <c r="S4517" t="e">
        <f>IF(AND(TableOMP[[#This Row],[total_time]]&gt;=TableOMP[[#This Row],[Low]], TableOMP[[#This Row],[total_time]]&lt;=TableOMP[[#This Row],[High]]),1,0)</f>
        <v>#N/A</v>
      </c>
    </row>
    <row r="4518" spans="11:19" x14ac:dyDescent="0.25">
      <c r="K4518" t="str">
        <f t="shared" si="70"/>
        <v/>
      </c>
      <c r="N45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18" t="e">
        <f>VLOOKUP(TableOMP[[#This Row],[Label]],TableAvg[],2,FALSE)</f>
        <v>#N/A</v>
      </c>
      <c r="P4518" t="e">
        <f>VLOOKUP(TableOMP[[#This Row],[Label]],TableAvg[],3,FALSE)</f>
        <v>#N/A</v>
      </c>
      <c r="Q4518" t="e">
        <f>TableOMP[[#This Row],[Avg]]-$U$2*TableOMP[[#This Row],[StdDev]]</f>
        <v>#N/A</v>
      </c>
      <c r="R4518" t="e">
        <f>TableOMP[[#This Row],[Avg]]+$U$2*TableOMP[[#This Row],[StdDev]]</f>
        <v>#N/A</v>
      </c>
      <c r="S4518" t="e">
        <f>IF(AND(TableOMP[[#This Row],[total_time]]&gt;=TableOMP[[#This Row],[Low]], TableOMP[[#This Row],[total_time]]&lt;=TableOMP[[#This Row],[High]]),1,0)</f>
        <v>#N/A</v>
      </c>
    </row>
    <row r="4519" spans="11:19" x14ac:dyDescent="0.25">
      <c r="K4519" t="str">
        <f t="shared" si="70"/>
        <v/>
      </c>
      <c r="N45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19" t="e">
        <f>VLOOKUP(TableOMP[[#This Row],[Label]],TableAvg[],2,FALSE)</f>
        <v>#N/A</v>
      </c>
      <c r="P4519" t="e">
        <f>VLOOKUP(TableOMP[[#This Row],[Label]],TableAvg[],3,FALSE)</f>
        <v>#N/A</v>
      </c>
      <c r="Q4519" t="e">
        <f>TableOMP[[#This Row],[Avg]]-$U$2*TableOMP[[#This Row],[StdDev]]</f>
        <v>#N/A</v>
      </c>
      <c r="R4519" t="e">
        <f>TableOMP[[#This Row],[Avg]]+$U$2*TableOMP[[#This Row],[StdDev]]</f>
        <v>#N/A</v>
      </c>
      <c r="S4519" t="e">
        <f>IF(AND(TableOMP[[#This Row],[total_time]]&gt;=TableOMP[[#This Row],[Low]], TableOMP[[#This Row],[total_time]]&lt;=TableOMP[[#This Row],[High]]),1,0)</f>
        <v>#N/A</v>
      </c>
    </row>
    <row r="4520" spans="11:19" x14ac:dyDescent="0.25">
      <c r="K4520" t="str">
        <f t="shared" si="70"/>
        <v/>
      </c>
      <c r="N45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20" t="e">
        <f>VLOOKUP(TableOMP[[#This Row],[Label]],TableAvg[],2,FALSE)</f>
        <v>#N/A</v>
      </c>
      <c r="P4520" t="e">
        <f>VLOOKUP(TableOMP[[#This Row],[Label]],TableAvg[],3,FALSE)</f>
        <v>#N/A</v>
      </c>
      <c r="Q4520" t="e">
        <f>TableOMP[[#This Row],[Avg]]-$U$2*TableOMP[[#This Row],[StdDev]]</f>
        <v>#N/A</v>
      </c>
      <c r="R4520" t="e">
        <f>TableOMP[[#This Row],[Avg]]+$U$2*TableOMP[[#This Row],[StdDev]]</f>
        <v>#N/A</v>
      </c>
      <c r="S4520" t="e">
        <f>IF(AND(TableOMP[[#This Row],[total_time]]&gt;=TableOMP[[#This Row],[Low]], TableOMP[[#This Row],[total_time]]&lt;=TableOMP[[#This Row],[High]]),1,0)</f>
        <v>#N/A</v>
      </c>
    </row>
    <row r="4521" spans="11:19" x14ac:dyDescent="0.25">
      <c r="K4521" t="str">
        <f t="shared" si="70"/>
        <v/>
      </c>
      <c r="N45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21" t="e">
        <f>VLOOKUP(TableOMP[[#This Row],[Label]],TableAvg[],2,FALSE)</f>
        <v>#N/A</v>
      </c>
      <c r="P4521" t="e">
        <f>VLOOKUP(TableOMP[[#This Row],[Label]],TableAvg[],3,FALSE)</f>
        <v>#N/A</v>
      </c>
      <c r="Q4521" t="e">
        <f>TableOMP[[#This Row],[Avg]]-$U$2*TableOMP[[#This Row],[StdDev]]</f>
        <v>#N/A</v>
      </c>
      <c r="R4521" t="e">
        <f>TableOMP[[#This Row],[Avg]]+$U$2*TableOMP[[#This Row],[StdDev]]</f>
        <v>#N/A</v>
      </c>
      <c r="S4521" t="e">
        <f>IF(AND(TableOMP[[#This Row],[total_time]]&gt;=TableOMP[[#This Row],[Low]], TableOMP[[#This Row],[total_time]]&lt;=TableOMP[[#This Row],[High]]),1,0)</f>
        <v>#N/A</v>
      </c>
    </row>
    <row r="4522" spans="11:19" x14ac:dyDescent="0.25">
      <c r="K4522" t="str">
        <f t="shared" si="70"/>
        <v/>
      </c>
      <c r="N45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22" t="e">
        <f>VLOOKUP(TableOMP[[#This Row],[Label]],TableAvg[],2,FALSE)</f>
        <v>#N/A</v>
      </c>
      <c r="P4522" t="e">
        <f>VLOOKUP(TableOMP[[#This Row],[Label]],TableAvg[],3,FALSE)</f>
        <v>#N/A</v>
      </c>
      <c r="Q4522" t="e">
        <f>TableOMP[[#This Row],[Avg]]-$U$2*TableOMP[[#This Row],[StdDev]]</f>
        <v>#N/A</v>
      </c>
      <c r="R4522" t="e">
        <f>TableOMP[[#This Row],[Avg]]+$U$2*TableOMP[[#This Row],[StdDev]]</f>
        <v>#N/A</v>
      </c>
      <c r="S4522" t="e">
        <f>IF(AND(TableOMP[[#This Row],[total_time]]&gt;=TableOMP[[#This Row],[Low]], TableOMP[[#This Row],[total_time]]&lt;=TableOMP[[#This Row],[High]]),1,0)</f>
        <v>#N/A</v>
      </c>
    </row>
    <row r="4523" spans="11:19" x14ac:dyDescent="0.25">
      <c r="K4523" t="str">
        <f t="shared" si="70"/>
        <v/>
      </c>
      <c r="N45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23" t="e">
        <f>VLOOKUP(TableOMP[[#This Row],[Label]],TableAvg[],2,FALSE)</f>
        <v>#N/A</v>
      </c>
      <c r="P4523" t="e">
        <f>VLOOKUP(TableOMP[[#This Row],[Label]],TableAvg[],3,FALSE)</f>
        <v>#N/A</v>
      </c>
      <c r="Q4523" t="e">
        <f>TableOMP[[#This Row],[Avg]]-$U$2*TableOMP[[#This Row],[StdDev]]</f>
        <v>#N/A</v>
      </c>
      <c r="R4523" t="e">
        <f>TableOMP[[#This Row],[Avg]]+$U$2*TableOMP[[#This Row],[StdDev]]</f>
        <v>#N/A</v>
      </c>
      <c r="S4523" t="e">
        <f>IF(AND(TableOMP[[#This Row],[total_time]]&gt;=TableOMP[[#This Row],[Low]], TableOMP[[#This Row],[total_time]]&lt;=TableOMP[[#This Row],[High]]),1,0)</f>
        <v>#N/A</v>
      </c>
    </row>
    <row r="4524" spans="11:19" x14ac:dyDescent="0.25">
      <c r="K4524" t="str">
        <f t="shared" si="70"/>
        <v/>
      </c>
      <c r="N45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24" t="e">
        <f>VLOOKUP(TableOMP[[#This Row],[Label]],TableAvg[],2,FALSE)</f>
        <v>#N/A</v>
      </c>
      <c r="P4524" t="e">
        <f>VLOOKUP(TableOMP[[#This Row],[Label]],TableAvg[],3,FALSE)</f>
        <v>#N/A</v>
      </c>
      <c r="Q4524" t="e">
        <f>TableOMP[[#This Row],[Avg]]-$U$2*TableOMP[[#This Row],[StdDev]]</f>
        <v>#N/A</v>
      </c>
      <c r="R4524" t="e">
        <f>TableOMP[[#This Row],[Avg]]+$U$2*TableOMP[[#This Row],[StdDev]]</f>
        <v>#N/A</v>
      </c>
      <c r="S4524" t="e">
        <f>IF(AND(TableOMP[[#This Row],[total_time]]&gt;=TableOMP[[#This Row],[Low]], TableOMP[[#This Row],[total_time]]&lt;=TableOMP[[#This Row],[High]]),1,0)</f>
        <v>#N/A</v>
      </c>
    </row>
    <row r="4525" spans="11:19" x14ac:dyDescent="0.25">
      <c r="K4525" t="str">
        <f t="shared" si="70"/>
        <v/>
      </c>
      <c r="N45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25" t="e">
        <f>VLOOKUP(TableOMP[[#This Row],[Label]],TableAvg[],2,FALSE)</f>
        <v>#N/A</v>
      </c>
      <c r="P4525" t="e">
        <f>VLOOKUP(TableOMP[[#This Row],[Label]],TableAvg[],3,FALSE)</f>
        <v>#N/A</v>
      </c>
      <c r="Q4525" t="e">
        <f>TableOMP[[#This Row],[Avg]]-$U$2*TableOMP[[#This Row],[StdDev]]</f>
        <v>#N/A</v>
      </c>
      <c r="R4525" t="e">
        <f>TableOMP[[#This Row],[Avg]]+$U$2*TableOMP[[#This Row],[StdDev]]</f>
        <v>#N/A</v>
      </c>
      <c r="S4525" t="e">
        <f>IF(AND(TableOMP[[#This Row],[total_time]]&gt;=TableOMP[[#This Row],[Low]], TableOMP[[#This Row],[total_time]]&lt;=TableOMP[[#This Row],[High]]),1,0)</f>
        <v>#N/A</v>
      </c>
    </row>
    <row r="4526" spans="11:19" x14ac:dyDescent="0.25">
      <c r="K4526" t="str">
        <f t="shared" si="70"/>
        <v/>
      </c>
      <c r="N45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26" t="e">
        <f>VLOOKUP(TableOMP[[#This Row],[Label]],TableAvg[],2,FALSE)</f>
        <v>#N/A</v>
      </c>
      <c r="P4526" t="e">
        <f>VLOOKUP(TableOMP[[#This Row],[Label]],TableAvg[],3,FALSE)</f>
        <v>#N/A</v>
      </c>
      <c r="Q4526" t="e">
        <f>TableOMP[[#This Row],[Avg]]-$U$2*TableOMP[[#This Row],[StdDev]]</f>
        <v>#N/A</v>
      </c>
      <c r="R4526" t="e">
        <f>TableOMP[[#This Row],[Avg]]+$U$2*TableOMP[[#This Row],[StdDev]]</f>
        <v>#N/A</v>
      </c>
      <c r="S4526" t="e">
        <f>IF(AND(TableOMP[[#This Row],[total_time]]&gt;=TableOMP[[#This Row],[Low]], TableOMP[[#This Row],[total_time]]&lt;=TableOMP[[#This Row],[High]]),1,0)</f>
        <v>#N/A</v>
      </c>
    </row>
    <row r="4527" spans="11:19" x14ac:dyDescent="0.25">
      <c r="K4527" t="str">
        <f t="shared" si="70"/>
        <v/>
      </c>
      <c r="N45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27" t="e">
        <f>VLOOKUP(TableOMP[[#This Row],[Label]],TableAvg[],2,FALSE)</f>
        <v>#N/A</v>
      </c>
      <c r="P4527" t="e">
        <f>VLOOKUP(TableOMP[[#This Row],[Label]],TableAvg[],3,FALSE)</f>
        <v>#N/A</v>
      </c>
      <c r="Q4527" t="e">
        <f>TableOMP[[#This Row],[Avg]]-$U$2*TableOMP[[#This Row],[StdDev]]</f>
        <v>#N/A</v>
      </c>
      <c r="R4527" t="e">
        <f>TableOMP[[#This Row],[Avg]]+$U$2*TableOMP[[#This Row],[StdDev]]</f>
        <v>#N/A</v>
      </c>
      <c r="S4527" t="e">
        <f>IF(AND(TableOMP[[#This Row],[total_time]]&gt;=TableOMP[[#This Row],[Low]], TableOMP[[#This Row],[total_time]]&lt;=TableOMP[[#This Row],[High]]),1,0)</f>
        <v>#N/A</v>
      </c>
    </row>
    <row r="4528" spans="11:19" x14ac:dyDescent="0.25">
      <c r="K4528" t="str">
        <f t="shared" si="70"/>
        <v/>
      </c>
      <c r="N45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28" t="e">
        <f>VLOOKUP(TableOMP[[#This Row],[Label]],TableAvg[],2,FALSE)</f>
        <v>#N/A</v>
      </c>
      <c r="P4528" t="e">
        <f>VLOOKUP(TableOMP[[#This Row],[Label]],TableAvg[],3,FALSE)</f>
        <v>#N/A</v>
      </c>
      <c r="Q4528" t="e">
        <f>TableOMP[[#This Row],[Avg]]-$U$2*TableOMP[[#This Row],[StdDev]]</f>
        <v>#N/A</v>
      </c>
      <c r="R4528" t="e">
        <f>TableOMP[[#This Row],[Avg]]+$U$2*TableOMP[[#This Row],[StdDev]]</f>
        <v>#N/A</v>
      </c>
      <c r="S4528" t="e">
        <f>IF(AND(TableOMP[[#This Row],[total_time]]&gt;=TableOMP[[#This Row],[Low]], TableOMP[[#This Row],[total_time]]&lt;=TableOMP[[#This Row],[High]]),1,0)</f>
        <v>#N/A</v>
      </c>
    </row>
    <row r="4529" spans="11:19" x14ac:dyDescent="0.25">
      <c r="K4529" t="str">
        <f t="shared" si="70"/>
        <v/>
      </c>
      <c r="N45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29" t="e">
        <f>VLOOKUP(TableOMP[[#This Row],[Label]],TableAvg[],2,FALSE)</f>
        <v>#N/A</v>
      </c>
      <c r="P4529" t="e">
        <f>VLOOKUP(TableOMP[[#This Row],[Label]],TableAvg[],3,FALSE)</f>
        <v>#N/A</v>
      </c>
      <c r="Q4529" t="e">
        <f>TableOMP[[#This Row],[Avg]]-$U$2*TableOMP[[#This Row],[StdDev]]</f>
        <v>#N/A</v>
      </c>
      <c r="R4529" t="e">
        <f>TableOMP[[#This Row],[Avg]]+$U$2*TableOMP[[#This Row],[StdDev]]</f>
        <v>#N/A</v>
      </c>
      <c r="S4529" t="e">
        <f>IF(AND(TableOMP[[#This Row],[total_time]]&gt;=TableOMP[[#This Row],[Low]], TableOMP[[#This Row],[total_time]]&lt;=TableOMP[[#This Row],[High]]),1,0)</f>
        <v>#N/A</v>
      </c>
    </row>
    <row r="4530" spans="11:19" x14ac:dyDescent="0.25">
      <c r="K4530" t="str">
        <f t="shared" si="70"/>
        <v/>
      </c>
      <c r="N45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30" t="e">
        <f>VLOOKUP(TableOMP[[#This Row],[Label]],TableAvg[],2,FALSE)</f>
        <v>#N/A</v>
      </c>
      <c r="P4530" t="e">
        <f>VLOOKUP(TableOMP[[#This Row],[Label]],TableAvg[],3,FALSE)</f>
        <v>#N/A</v>
      </c>
      <c r="Q4530" t="e">
        <f>TableOMP[[#This Row],[Avg]]-$U$2*TableOMP[[#This Row],[StdDev]]</f>
        <v>#N/A</v>
      </c>
      <c r="R4530" t="e">
        <f>TableOMP[[#This Row],[Avg]]+$U$2*TableOMP[[#This Row],[StdDev]]</f>
        <v>#N/A</v>
      </c>
      <c r="S4530" t="e">
        <f>IF(AND(TableOMP[[#This Row],[total_time]]&gt;=TableOMP[[#This Row],[Low]], TableOMP[[#This Row],[total_time]]&lt;=TableOMP[[#This Row],[High]]),1,0)</f>
        <v>#N/A</v>
      </c>
    </row>
    <row r="4531" spans="11:19" x14ac:dyDescent="0.25">
      <c r="K4531" t="str">
        <f t="shared" si="70"/>
        <v/>
      </c>
      <c r="N45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31" t="e">
        <f>VLOOKUP(TableOMP[[#This Row],[Label]],TableAvg[],2,FALSE)</f>
        <v>#N/A</v>
      </c>
      <c r="P4531" t="e">
        <f>VLOOKUP(TableOMP[[#This Row],[Label]],TableAvg[],3,FALSE)</f>
        <v>#N/A</v>
      </c>
      <c r="Q4531" t="e">
        <f>TableOMP[[#This Row],[Avg]]-$U$2*TableOMP[[#This Row],[StdDev]]</f>
        <v>#N/A</v>
      </c>
      <c r="R4531" t="e">
        <f>TableOMP[[#This Row],[Avg]]+$U$2*TableOMP[[#This Row],[StdDev]]</f>
        <v>#N/A</v>
      </c>
      <c r="S4531" t="e">
        <f>IF(AND(TableOMP[[#This Row],[total_time]]&gt;=TableOMP[[#This Row],[Low]], TableOMP[[#This Row],[total_time]]&lt;=TableOMP[[#This Row],[High]]),1,0)</f>
        <v>#N/A</v>
      </c>
    </row>
    <row r="4532" spans="11:19" x14ac:dyDescent="0.25">
      <c r="K4532" t="str">
        <f t="shared" si="70"/>
        <v/>
      </c>
      <c r="N45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32" t="e">
        <f>VLOOKUP(TableOMP[[#This Row],[Label]],TableAvg[],2,FALSE)</f>
        <v>#N/A</v>
      </c>
      <c r="P4532" t="e">
        <f>VLOOKUP(TableOMP[[#This Row],[Label]],TableAvg[],3,FALSE)</f>
        <v>#N/A</v>
      </c>
      <c r="Q4532" t="e">
        <f>TableOMP[[#This Row],[Avg]]-$U$2*TableOMP[[#This Row],[StdDev]]</f>
        <v>#N/A</v>
      </c>
      <c r="R4532" t="e">
        <f>TableOMP[[#This Row],[Avg]]+$U$2*TableOMP[[#This Row],[StdDev]]</f>
        <v>#N/A</v>
      </c>
      <c r="S4532" t="e">
        <f>IF(AND(TableOMP[[#This Row],[total_time]]&gt;=TableOMP[[#This Row],[Low]], TableOMP[[#This Row],[total_time]]&lt;=TableOMP[[#This Row],[High]]),1,0)</f>
        <v>#N/A</v>
      </c>
    </row>
    <row r="4533" spans="11:19" x14ac:dyDescent="0.25">
      <c r="K4533" t="str">
        <f t="shared" si="70"/>
        <v/>
      </c>
      <c r="N45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33" t="e">
        <f>VLOOKUP(TableOMP[[#This Row],[Label]],TableAvg[],2,FALSE)</f>
        <v>#N/A</v>
      </c>
      <c r="P4533" t="e">
        <f>VLOOKUP(TableOMP[[#This Row],[Label]],TableAvg[],3,FALSE)</f>
        <v>#N/A</v>
      </c>
      <c r="Q4533" t="e">
        <f>TableOMP[[#This Row],[Avg]]-$U$2*TableOMP[[#This Row],[StdDev]]</f>
        <v>#N/A</v>
      </c>
      <c r="R4533" t="e">
        <f>TableOMP[[#This Row],[Avg]]+$U$2*TableOMP[[#This Row],[StdDev]]</f>
        <v>#N/A</v>
      </c>
      <c r="S4533" t="e">
        <f>IF(AND(TableOMP[[#This Row],[total_time]]&gt;=TableOMP[[#This Row],[Low]], TableOMP[[#This Row],[total_time]]&lt;=TableOMP[[#This Row],[High]]),1,0)</f>
        <v>#N/A</v>
      </c>
    </row>
    <row r="4534" spans="11:19" x14ac:dyDescent="0.25">
      <c r="K4534" t="str">
        <f t="shared" si="70"/>
        <v/>
      </c>
      <c r="N45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34" t="e">
        <f>VLOOKUP(TableOMP[[#This Row],[Label]],TableAvg[],2,FALSE)</f>
        <v>#N/A</v>
      </c>
      <c r="P4534" t="e">
        <f>VLOOKUP(TableOMP[[#This Row],[Label]],TableAvg[],3,FALSE)</f>
        <v>#N/A</v>
      </c>
      <c r="Q4534" t="e">
        <f>TableOMP[[#This Row],[Avg]]-$U$2*TableOMP[[#This Row],[StdDev]]</f>
        <v>#N/A</v>
      </c>
      <c r="R4534" t="e">
        <f>TableOMP[[#This Row],[Avg]]+$U$2*TableOMP[[#This Row],[StdDev]]</f>
        <v>#N/A</v>
      </c>
      <c r="S4534" t="e">
        <f>IF(AND(TableOMP[[#This Row],[total_time]]&gt;=TableOMP[[#This Row],[Low]], TableOMP[[#This Row],[total_time]]&lt;=TableOMP[[#This Row],[High]]),1,0)</f>
        <v>#N/A</v>
      </c>
    </row>
    <row r="4535" spans="11:19" x14ac:dyDescent="0.25">
      <c r="K4535" t="str">
        <f t="shared" si="70"/>
        <v/>
      </c>
      <c r="N45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35" t="e">
        <f>VLOOKUP(TableOMP[[#This Row],[Label]],TableAvg[],2,FALSE)</f>
        <v>#N/A</v>
      </c>
      <c r="P4535" t="e">
        <f>VLOOKUP(TableOMP[[#This Row],[Label]],TableAvg[],3,FALSE)</f>
        <v>#N/A</v>
      </c>
      <c r="Q4535" t="e">
        <f>TableOMP[[#This Row],[Avg]]-$U$2*TableOMP[[#This Row],[StdDev]]</f>
        <v>#N/A</v>
      </c>
      <c r="R4535" t="e">
        <f>TableOMP[[#This Row],[Avg]]+$U$2*TableOMP[[#This Row],[StdDev]]</f>
        <v>#N/A</v>
      </c>
      <c r="S4535" t="e">
        <f>IF(AND(TableOMP[[#This Row],[total_time]]&gt;=TableOMP[[#This Row],[Low]], TableOMP[[#This Row],[total_time]]&lt;=TableOMP[[#This Row],[High]]),1,0)</f>
        <v>#N/A</v>
      </c>
    </row>
    <row r="4536" spans="11:19" x14ac:dyDescent="0.25">
      <c r="K4536" t="str">
        <f t="shared" si="70"/>
        <v/>
      </c>
      <c r="N45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36" t="e">
        <f>VLOOKUP(TableOMP[[#This Row],[Label]],TableAvg[],2,FALSE)</f>
        <v>#N/A</v>
      </c>
      <c r="P4536" t="e">
        <f>VLOOKUP(TableOMP[[#This Row],[Label]],TableAvg[],3,FALSE)</f>
        <v>#N/A</v>
      </c>
      <c r="Q4536" t="e">
        <f>TableOMP[[#This Row],[Avg]]-$U$2*TableOMP[[#This Row],[StdDev]]</f>
        <v>#N/A</v>
      </c>
      <c r="R4536" t="e">
        <f>TableOMP[[#This Row],[Avg]]+$U$2*TableOMP[[#This Row],[StdDev]]</f>
        <v>#N/A</v>
      </c>
      <c r="S4536" t="e">
        <f>IF(AND(TableOMP[[#This Row],[total_time]]&gt;=TableOMP[[#This Row],[Low]], TableOMP[[#This Row],[total_time]]&lt;=TableOMP[[#This Row],[High]]),1,0)</f>
        <v>#N/A</v>
      </c>
    </row>
    <row r="4537" spans="11:19" x14ac:dyDescent="0.25">
      <c r="K4537" t="str">
        <f t="shared" si="70"/>
        <v/>
      </c>
      <c r="N45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37" t="e">
        <f>VLOOKUP(TableOMP[[#This Row],[Label]],TableAvg[],2,FALSE)</f>
        <v>#N/A</v>
      </c>
      <c r="P4537" t="e">
        <f>VLOOKUP(TableOMP[[#This Row],[Label]],TableAvg[],3,FALSE)</f>
        <v>#N/A</v>
      </c>
      <c r="Q4537" t="e">
        <f>TableOMP[[#This Row],[Avg]]-$U$2*TableOMP[[#This Row],[StdDev]]</f>
        <v>#N/A</v>
      </c>
      <c r="R4537" t="e">
        <f>TableOMP[[#This Row],[Avg]]+$U$2*TableOMP[[#This Row],[StdDev]]</f>
        <v>#N/A</v>
      </c>
      <c r="S4537" t="e">
        <f>IF(AND(TableOMP[[#This Row],[total_time]]&gt;=TableOMP[[#This Row],[Low]], TableOMP[[#This Row],[total_time]]&lt;=TableOMP[[#This Row],[High]]),1,0)</f>
        <v>#N/A</v>
      </c>
    </row>
    <row r="4538" spans="11:19" x14ac:dyDescent="0.25">
      <c r="K4538" t="str">
        <f t="shared" si="70"/>
        <v/>
      </c>
      <c r="N45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38" t="e">
        <f>VLOOKUP(TableOMP[[#This Row],[Label]],TableAvg[],2,FALSE)</f>
        <v>#N/A</v>
      </c>
      <c r="P4538" t="e">
        <f>VLOOKUP(TableOMP[[#This Row],[Label]],TableAvg[],3,FALSE)</f>
        <v>#N/A</v>
      </c>
      <c r="Q4538" t="e">
        <f>TableOMP[[#This Row],[Avg]]-$U$2*TableOMP[[#This Row],[StdDev]]</f>
        <v>#N/A</v>
      </c>
      <c r="R4538" t="e">
        <f>TableOMP[[#This Row],[Avg]]+$U$2*TableOMP[[#This Row],[StdDev]]</f>
        <v>#N/A</v>
      </c>
      <c r="S4538" t="e">
        <f>IF(AND(TableOMP[[#This Row],[total_time]]&gt;=TableOMP[[#This Row],[Low]], TableOMP[[#This Row],[total_time]]&lt;=TableOMP[[#This Row],[High]]),1,0)</f>
        <v>#N/A</v>
      </c>
    </row>
    <row r="4539" spans="11:19" x14ac:dyDescent="0.25">
      <c r="K4539" t="str">
        <f t="shared" si="70"/>
        <v/>
      </c>
      <c r="N45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39" t="e">
        <f>VLOOKUP(TableOMP[[#This Row],[Label]],TableAvg[],2,FALSE)</f>
        <v>#N/A</v>
      </c>
      <c r="P4539" t="e">
        <f>VLOOKUP(TableOMP[[#This Row],[Label]],TableAvg[],3,FALSE)</f>
        <v>#N/A</v>
      </c>
      <c r="Q4539" t="e">
        <f>TableOMP[[#This Row],[Avg]]-$U$2*TableOMP[[#This Row],[StdDev]]</f>
        <v>#N/A</v>
      </c>
      <c r="R4539" t="e">
        <f>TableOMP[[#This Row],[Avg]]+$U$2*TableOMP[[#This Row],[StdDev]]</f>
        <v>#N/A</v>
      </c>
      <c r="S4539" t="e">
        <f>IF(AND(TableOMP[[#This Row],[total_time]]&gt;=TableOMP[[#This Row],[Low]], TableOMP[[#This Row],[total_time]]&lt;=TableOMP[[#This Row],[High]]),1,0)</f>
        <v>#N/A</v>
      </c>
    </row>
    <row r="4540" spans="11:19" x14ac:dyDescent="0.25">
      <c r="K4540" t="str">
        <f t="shared" si="70"/>
        <v/>
      </c>
      <c r="N45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40" t="e">
        <f>VLOOKUP(TableOMP[[#This Row],[Label]],TableAvg[],2,FALSE)</f>
        <v>#N/A</v>
      </c>
      <c r="P4540" t="e">
        <f>VLOOKUP(TableOMP[[#This Row],[Label]],TableAvg[],3,FALSE)</f>
        <v>#N/A</v>
      </c>
      <c r="Q4540" t="e">
        <f>TableOMP[[#This Row],[Avg]]-$U$2*TableOMP[[#This Row],[StdDev]]</f>
        <v>#N/A</v>
      </c>
      <c r="R4540" t="e">
        <f>TableOMP[[#This Row],[Avg]]+$U$2*TableOMP[[#This Row],[StdDev]]</f>
        <v>#N/A</v>
      </c>
      <c r="S4540" t="e">
        <f>IF(AND(TableOMP[[#This Row],[total_time]]&gt;=TableOMP[[#This Row],[Low]], TableOMP[[#This Row],[total_time]]&lt;=TableOMP[[#This Row],[High]]),1,0)</f>
        <v>#N/A</v>
      </c>
    </row>
    <row r="4541" spans="11:19" x14ac:dyDescent="0.25">
      <c r="K4541" t="str">
        <f t="shared" si="70"/>
        <v/>
      </c>
      <c r="N45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41" t="e">
        <f>VLOOKUP(TableOMP[[#This Row],[Label]],TableAvg[],2,FALSE)</f>
        <v>#N/A</v>
      </c>
      <c r="P4541" t="e">
        <f>VLOOKUP(TableOMP[[#This Row],[Label]],TableAvg[],3,FALSE)</f>
        <v>#N/A</v>
      </c>
      <c r="Q4541" t="e">
        <f>TableOMP[[#This Row],[Avg]]-$U$2*TableOMP[[#This Row],[StdDev]]</f>
        <v>#N/A</v>
      </c>
      <c r="R4541" t="e">
        <f>TableOMP[[#This Row],[Avg]]+$U$2*TableOMP[[#This Row],[StdDev]]</f>
        <v>#N/A</v>
      </c>
      <c r="S4541" t="e">
        <f>IF(AND(TableOMP[[#This Row],[total_time]]&gt;=TableOMP[[#This Row],[Low]], TableOMP[[#This Row],[total_time]]&lt;=TableOMP[[#This Row],[High]]),1,0)</f>
        <v>#N/A</v>
      </c>
    </row>
    <row r="4542" spans="11:19" x14ac:dyDescent="0.25">
      <c r="K4542" t="str">
        <f t="shared" si="70"/>
        <v/>
      </c>
      <c r="N45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42" t="e">
        <f>VLOOKUP(TableOMP[[#This Row],[Label]],TableAvg[],2,FALSE)</f>
        <v>#N/A</v>
      </c>
      <c r="P4542" t="e">
        <f>VLOOKUP(TableOMP[[#This Row],[Label]],TableAvg[],3,FALSE)</f>
        <v>#N/A</v>
      </c>
      <c r="Q4542" t="e">
        <f>TableOMP[[#This Row],[Avg]]-$U$2*TableOMP[[#This Row],[StdDev]]</f>
        <v>#N/A</v>
      </c>
      <c r="R4542" t="e">
        <f>TableOMP[[#This Row],[Avg]]+$U$2*TableOMP[[#This Row],[StdDev]]</f>
        <v>#N/A</v>
      </c>
      <c r="S4542" t="e">
        <f>IF(AND(TableOMP[[#This Row],[total_time]]&gt;=TableOMP[[#This Row],[Low]], TableOMP[[#This Row],[total_time]]&lt;=TableOMP[[#This Row],[High]]),1,0)</f>
        <v>#N/A</v>
      </c>
    </row>
    <row r="4543" spans="11:19" x14ac:dyDescent="0.25">
      <c r="K4543" t="str">
        <f t="shared" si="70"/>
        <v/>
      </c>
      <c r="N45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43" t="e">
        <f>VLOOKUP(TableOMP[[#This Row],[Label]],TableAvg[],2,FALSE)</f>
        <v>#N/A</v>
      </c>
      <c r="P4543" t="e">
        <f>VLOOKUP(TableOMP[[#This Row],[Label]],TableAvg[],3,FALSE)</f>
        <v>#N/A</v>
      </c>
      <c r="Q4543" t="e">
        <f>TableOMP[[#This Row],[Avg]]-$U$2*TableOMP[[#This Row],[StdDev]]</f>
        <v>#N/A</v>
      </c>
      <c r="R4543" t="e">
        <f>TableOMP[[#This Row],[Avg]]+$U$2*TableOMP[[#This Row],[StdDev]]</f>
        <v>#N/A</v>
      </c>
      <c r="S4543" t="e">
        <f>IF(AND(TableOMP[[#This Row],[total_time]]&gt;=TableOMP[[#This Row],[Low]], TableOMP[[#This Row],[total_time]]&lt;=TableOMP[[#This Row],[High]]),1,0)</f>
        <v>#N/A</v>
      </c>
    </row>
    <row r="4544" spans="11:19" x14ac:dyDescent="0.25">
      <c r="K4544" t="str">
        <f t="shared" si="70"/>
        <v/>
      </c>
      <c r="N45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44" t="e">
        <f>VLOOKUP(TableOMP[[#This Row],[Label]],TableAvg[],2,FALSE)</f>
        <v>#N/A</v>
      </c>
      <c r="P4544" t="e">
        <f>VLOOKUP(TableOMP[[#This Row],[Label]],TableAvg[],3,FALSE)</f>
        <v>#N/A</v>
      </c>
      <c r="Q4544" t="e">
        <f>TableOMP[[#This Row],[Avg]]-$U$2*TableOMP[[#This Row],[StdDev]]</f>
        <v>#N/A</v>
      </c>
      <c r="R4544" t="e">
        <f>TableOMP[[#This Row],[Avg]]+$U$2*TableOMP[[#This Row],[StdDev]]</f>
        <v>#N/A</v>
      </c>
      <c r="S4544" t="e">
        <f>IF(AND(TableOMP[[#This Row],[total_time]]&gt;=TableOMP[[#This Row],[Low]], TableOMP[[#This Row],[total_time]]&lt;=TableOMP[[#This Row],[High]]),1,0)</f>
        <v>#N/A</v>
      </c>
    </row>
    <row r="4545" spans="11:19" x14ac:dyDescent="0.25">
      <c r="K4545" t="str">
        <f t="shared" si="70"/>
        <v/>
      </c>
      <c r="N45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45" t="e">
        <f>VLOOKUP(TableOMP[[#This Row],[Label]],TableAvg[],2,FALSE)</f>
        <v>#N/A</v>
      </c>
      <c r="P4545" t="e">
        <f>VLOOKUP(TableOMP[[#This Row],[Label]],TableAvg[],3,FALSE)</f>
        <v>#N/A</v>
      </c>
      <c r="Q4545" t="e">
        <f>TableOMP[[#This Row],[Avg]]-$U$2*TableOMP[[#This Row],[StdDev]]</f>
        <v>#N/A</v>
      </c>
      <c r="R4545" t="e">
        <f>TableOMP[[#This Row],[Avg]]+$U$2*TableOMP[[#This Row],[StdDev]]</f>
        <v>#N/A</v>
      </c>
      <c r="S4545" t="e">
        <f>IF(AND(TableOMP[[#This Row],[total_time]]&gt;=TableOMP[[#This Row],[Low]], TableOMP[[#This Row],[total_time]]&lt;=TableOMP[[#This Row],[High]]),1,0)</f>
        <v>#N/A</v>
      </c>
    </row>
    <row r="4546" spans="11:19" x14ac:dyDescent="0.25">
      <c r="K4546" t="str">
        <f t="shared" si="70"/>
        <v/>
      </c>
      <c r="N45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46" t="e">
        <f>VLOOKUP(TableOMP[[#This Row],[Label]],TableAvg[],2,FALSE)</f>
        <v>#N/A</v>
      </c>
      <c r="P4546" t="e">
        <f>VLOOKUP(TableOMP[[#This Row],[Label]],TableAvg[],3,FALSE)</f>
        <v>#N/A</v>
      </c>
      <c r="Q4546" t="e">
        <f>TableOMP[[#This Row],[Avg]]-$U$2*TableOMP[[#This Row],[StdDev]]</f>
        <v>#N/A</v>
      </c>
      <c r="R4546" t="e">
        <f>TableOMP[[#This Row],[Avg]]+$U$2*TableOMP[[#This Row],[StdDev]]</f>
        <v>#N/A</v>
      </c>
      <c r="S4546" t="e">
        <f>IF(AND(TableOMP[[#This Row],[total_time]]&gt;=TableOMP[[#This Row],[Low]], TableOMP[[#This Row],[total_time]]&lt;=TableOMP[[#This Row],[High]]),1,0)</f>
        <v>#N/A</v>
      </c>
    </row>
    <row r="4547" spans="11:19" x14ac:dyDescent="0.25">
      <c r="K4547" t="str">
        <f t="shared" ref="K4547:K4610" si="71">MID(M4547,22,1)</f>
        <v/>
      </c>
      <c r="N45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47" t="e">
        <f>VLOOKUP(TableOMP[[#This Row],[Label]],TableAvg[],2,FALSE)</f>
        <v>#N/A</v>
      </c>
      <c r="P4547" t="e">
        <f>VLOOKUP(TableOMP[[#This Row],[Label]],TableAvg[],3,FALSE)</f>
        <v>#N/A</v>
      </c>
      <c r="Q4547" t="e">
        <f>TableOMP[[#This Row],[Avg]]-$U$2*TableOMP[[#This Row],[StdDev]]</f>
        <v>#N/A</v>
      </c>
      <c r="R4547" t="e">
        <f>TableOMP[[#This Row],[Avg]]+$U$2*TableOMP[[#This Row],[StdDev]]</f>
        <v>#N/A</v>
      </c>
      <c r="S4547" t="e">
        <f>IF(AND(TableOMP[[#This Row],[total_time]]&gt;=TableOMP[[#This Row],[Low]], TableOMP[[#This Row],[total_time]]&lt;=TableOMP[[#This Row],[High]]),1,0)</f>
        <v>#N/A</v>
      </c>
    </row>
    <row r="4548" spans="11:19" x14ac:dyDescent="0.25">
      <c r="K4548" t="str">
        <f t="shared" si="71"/>
        <v/>
      </c>
      <c r="N45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48" t="e">
        <f>VLOOKUP(TableOMP[[#This Row],[Label]],TableAvg[],2,FALSE)</f>
        <v>#N/A</v>
      </c>
      <c r="P4548" t="e">
        <f>VLOOKUP(TableOMP[[#This Row],[Label]],TableAvg[],3,FALSE)</f>
        <v>#N/A</v>
      </c>
      <c r="Q4548" t="e">
        <f>TableOMP[[#This Row],[Avg]]-$U$2*TableOMP[[#This Row],[StdDev]]</f>
        <v>#N/A</v>
      </c>
      <c r="R4548" t="e">
        <f>TableOMP[[#This Row],[Avg]]+$U$2*TableOMP[[#This Row],[StdDev]]</f>
        <v>#N/A</v>
      </c>
      <c r="S4548" t="e">
        <f>IF(AND(TableOMP[[#This Row],[total_time]]&gt;=TableOMP[[#This Row],[Low]], TableOMP[[#This Row],[total_time]]&lt;=TableOMP[[#This Row],[High]]),1,0)</f>
        <v>#N/A</v>
      </c>
    </row>
    <row r="4549" spans="11:19" x14ac:dyDescent="0.25">
      <c r="K4549" t="str">
        <f t="shared" si="71"/>
        <v/>
      </c>
      <c r="N45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49" t="e">
        <f>VLOOKUP(TableOMP[[#This Row],[Label]],TableAvg[],2,FALSE)</f>
        <v>#N/A</v>
      </c>
      <c r="P4549" t="e">
        <f>VLOOKUP(TableOMP[[#This Row],[Label]],TableAvg[],3,FALSE)</f>
        <v>#N/A</v>
      </c>
      <c r="Q4549" t="e">
        <f>TableOMP[[#This Row],[Avg]]-$U$2*TableOMP[[#This Row],[StdDev]]</f>
        <v>#N/A</v>
      </c>
      <c r="R4549" t="e">
        <f>TableOMP[[#This Row],[Avg]]+$U$2*TableOMP[[#This Row],[StdDev]]</f>
        <v>#N/A</v>
      </c>
      <c r="S4549" t="e">
        <f>IF(AND(TableOMP[[#This Row],[total_time]]&gt;=TableOMP[[#This Row],[Low]], TableOMP[[#This Row],[total_time]]&lt;=TableOMP[[#This Row],[High]]),1,0)</f>
        <v>#N/A</v>
      </c>
    </row>
    <row r="4550" spans="11:19" x14ac:dyDescent="0.25">
      <c r="K4550" t="str">
        <f t="shared" si="71"/>
        <v/>
      </c>
      <c r="N45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50" t="e">
        <f>VLOOKUP(TableOMP[[#This Row],[Label]],TableAvg[],2,FALSE)</f>
        <v>#N/A</v>
      </c>
      <c r="P4550" t="e">
        <f>VLOOKUP(TableOMP[[#This Row],[Label]],TableAvg[],3,FALSE)</f>
        <v>#N/A</v>
      </c>
      <c r="Q4550" t="e">
        <f>TableOMP[[#This Row],[Avg]]-$U$2*TableOMP[[#This Row],[StdDev]]</f>
        <v>#N/A</v>
      </c>
      <c r="R4550" t="e">
        <f>TableOMP[[#This Row],[Avg]]+$U$2*TableOMP[[#This Row],[StdDev]]</f>
        <v>#N/A</v>
      </c>
      <c r="S4550" t="e">
        <f>IF(AND(TableOMP[[#This Row],[total_time]]&gt;=TableOMP[[#This Row],[Low]], TableOMP[[#This Row],[total_time]]&lt;=TableOMP[[#This Row],[High]]),1,0)</f>
        <v>#N/A</v>
      </c>
    </row>
    <row r="4551" spans="11:19" x14ac:dyDescent="0.25">
      <c r="K4551" t="str">
        <f t="shared" si="71"/>
        <v/>
      </c>
      <c r="N45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51" t="e">
        <f>VLOOKUP(TableOMP[[#This Row],[Label]],TableAvg[],2,FALSE)</f>
        <v>#N/A</v>
      </c>
      <c r="P4551" t="e">
        <f>VLOOKUP(TableOMP[[#This Row],[Label]],TableAvg[],3,FALSE)</f>
        <v>#N/A</v>
      </c>
      <c r="Q4551" t="e">
        <f>TableOMP[[#This Row],[Avg]]-$U$2*TableOMP[[#This Row],[StdDev]]</f>
        <v>#N/A</v>
      </c>
      <c r="R4551" t="e">
        <f>TableOMP[[#This Row],[Avg]]+$U$2*TableOMP[[#This Row],[StdDev]]</f>
        <v>#N/A</v>
      </c>
      <c r="S4551" t="e">
        <f>IF(AND(TableOMP[[#This Row],[total_time]]&gt;=TableOMP[[#This Row],[Low]], TableOMP[[#This Row],[total_time]]&lt;=TableOMP[[#This Row],[High]]),1,0)</f>
        <v>#N/A</v>
      </c>
    </row>
    <row r="4552" spans="11:19" x14ac:dyDescent="0.25">
      <c r="K4552" t="str">
        <f t="shared" si="71"/>
        <v/>
      </c>
      <c r="N45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52" t="e">
        <f>VLOOKUP(TableOMP[[#This Row],[Label]],TableAvg[],2,FALSE)</f>
        <v>#N/A</v>
      </c>
      <c r="P4552" t="e">
        <f>VLOOKUP(TableOMP[[#This Row],[Label]],TableAvg[],3,FALSE)</f>
        <v>#N/A</v>
      </c>
      <c r="Q4552" t="e">
        <f>TableOMP[[#This Row],[Avg]]-$U$2*TableOMP[[#This Row],[StdDev]]</f>
        <v>#N/A</v>
      </c>
      <c r="R4552" t="e">
        <f>TableOMP[[#This Row],[Avg]]+$U$2*TableOMP[[#This Row],[StdDev]]</f>
        <v>#N/A</v>
      </c>
      <c r="S4552" t="e">
        <f>IF(AND(TableOMP[[#This Row],[total_time]]&gt;=TableOMP[[#This Row],[Low]], TableOMP[[#This Row],[total_time]]&lt;=TableOMP[[#This Row],[High]]),1,0)</f>
        <v>#N/A</v>
      </c>
    </row>
    <row r="4553" spans="11:19" x14ac:dyDescent="0.25">
      <c r="K4553" t="str">
        <f t="shared" si="71"/>
        <v/>
      </c>
      <c r="N45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53" t="e">
        <f>VLOOKUP(TableOMP[[#This Row],[Label]],TableAvg[],2,FALSE)</f>
        <v>#N/A</v>
      </c>
      <c r="P4553" t="e">
        <f>VLOOKUP(TableOMP[[#This Row],[Label]],TableAvg[],3,FALSE)</f>
        <v>#N/A</v>
      </c>
      <c r="Q4553" t="e">
        <f>TableOMP[[#This Row],[Avg]]-$U$2*TableOMP[[#This Row],[StdDev]]</f>
        <v>#N/A</v>
      </c>
      <c r="R4553" t="e">
        <f>TableOMP[[#This Row],[Avg]]+$U$2*TableOMP[[#This Row],[StdDev]]</f>
        <v>#N/A</v>
      </c>
      <c r="S4553" t="e">
        <f>IF(AND(TableOMP[[#This Row],[total_time]]&gt;=TableOMP[[#This Row],[Low]], TableOMP[[#This Row],[total_time]]&lt;=TableOMP[[#This Row],[High]]),1,0)</f>
        <v>#N/A</v>
      </c>
    </row>
    <row r="4554" spans="11:19" x14ac:dyDescent="0.25">
      <c r="K4554" t="str">
        <f t="shared" si="71"/>
        <v/>
      </c>
      <c r="N45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54" t="e">
        <f>VLOOKUP(TableOMP[[#This Row],[Label]],TableAvg[],2,FALSE)</f>
        <v>#N/A</v>
      </c>
      <c r="P4554" t="e">
        <f>VLOOKUP(TableOMP[[#This Row],[Label]],TableAvg[],3,FALSE)</f>
        <v>#N/A</v>
      </c>
      <c r="Q4554" t="e">
        <f>TableOMP[[#This Row],[Avg]]-$U$2*TableOMP[[#This Row],[StdDev]]</f>
        <v>#N/A</v>
      </c>
      <c r="R4554" t="e">
        <f>TableOMP[[#This Row],[Avg]]+$U$2*TableOMP[[#This Row],[StdDev]]</f>
        <v>#N/A</v>
      </c>
      <c r="S4554" t="e">
        <f>IF(AND(TableOMP[[#This Row],[total_time]]&gt;=TableOMP[[#This Row],[Low]], TableOMP[[#This Row],[total_time]]&lt;=TableOMP[[#This Row],[High]]),1,0)</f>
        <v>#N/A</v>
      </c>
    </row>
    <row r="4555" spans="11:19" x14ac:dyDescent="0.25">
      <c r="K4555" t="str">
        <f t="shared" si="71"/>
        <v/>
      </c>
      <c r="N45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55" t="e">
        <f>VLOOKUP(TableOMP[[#This Row],[Label]],TableAvg[],2,FALSE)</f>
        <v>#N/A</v>
      </c>
      <c r="P4555" t="e">
        <f>VLOOKUP(TableOMP[[#This Row],[Label]],TableAvg[],3,FALSE)</f>
        <v>#N/A</v>
      </c>
      <c r="Q4555" t="e">
        <f>TableOMP[[#This Row],[Avg]]-$U$2*TableOMP[[#This Row],[StdDev]]</f>
        <v>#N/A</v>
      </c>
      <c r="R4555" t="e">
        <f>TableOMP[[#This Row],[Avg]]+$U$2*TableOMP[[#This Row],[StdDev]]</f>
        <v>#N/A</v>
      </c>
      <c r="S4555" t="e">
        <f>IF(AND(TableOMP[[#This Row],[total_time]]&gt;=TableOMP[[#This Row],[Low]], TableOMP[[#This Row],[total_time]]&lt;=TableOMP[[#This Row],[High]]),1,0)</f>
        <v>#N/A</v>
      </c>
    </row>
    <row r="4556" spans="11:19" x14ac:dyDescent="0.25">
      <c r="K4556" t="str">
        <f t="shared" si="71"/>
        <v/>
      </c>
      <c r="N45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56" t="e">
        <f>VLOOKUP(TableOMP[[#This Row],[Label]],TableAvg[],2,FALSE)</f>
        <v>#N/A</v>
      </c>
      <c r="P4556" t="e">
        <f>VLOOKUP(TableOMP[[#This Row],[Label]],TableAvg[],3,FALSE)</f>
        <v>#N/A</v>
      </c>
      <c r="Q4556" t="e">
        <f>TableOMP[[#This Row],[Avg]]-$U$2*TableOMP[[#This Row],[StdDev]]</f>
        <v>#N/A</v>
      </c>
      <c r="R4556" t="e">
        <f>TableOMP[[#This Row],[Avg]]+$U$2*TableOMP[[#This Row],[StdDev]]</f>
        <v>#N/A</v>
      </c>
      <c r="S4556" t="e">
        <f>IF(AND(TableOMP[[#This Row],[total_time]]&gt;=TableOMP[[#This Row],[Low]], TableOMP[[#This Row],[total_time]]&lt;=TableOMP[[#This Row],[High]]),1,0)</f>
        <v>#N/A</v>
      </c>
    </row>
    <row r="4557" spans="11:19" x14ac:dyDescent="0.25">
      <c r="K4557" t="str">
        <f t="shared" si="71"/>
        <v/>
      </c>
      <c r="N45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57" t="e">
        <f>VLOOKUP(TableOMP[[#This Row],[Label]],TableAvg[],2,FALSE)</f>
        <v>#N/A</v>
      </c>
      <c r="P4557" t="e">
        <f>VLOOKUP(TableOMP[[#This Row],[Label]],TableAvg[],3,FALSE)</f>
        <v>#N/A</v>
      </c>
      <c r="Q4557" t="e">
        <f>TableOMP[[#This Row],[Avg]]-$U$2*TableOMP[[#This Row],[StdDev]]</f>
        <v>#N/A</v>
      </c>
      <c r="R4557" t="e">
        <f>TableOMP[[#This Row],[Avg]]+$U$2*TableOMP[[#This Row],[StdDev]]</f>
        <v>#N/A</v>
      </c>
      <c r="S4557" t="e">
        <f>IF(AND(TableOMP[[#This Row],[total_time]]&gt;=TableOMP[[#This Row],[Low]], TableOMP[[#This Row],[total_time]]&lt;=TableOMP[[#This Row],[High]]),1,0)</f>
        <v>#N/A</v>
      </c>
    </row>
    <row r="4558" spans="11:19" x14ac:dyDescent="0.25">
      <c r="K4558" t="str">
        <f t="shared" si="71"/>
        <v/>
      </c>
      <c r="N45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58" t="e">
        <f>VLOOKUP(TableOMP[[#This Row],[Label]],TableAvg[],2,FALSE)</f>
        <v>#N/A</v>
      </c>
      <c r="P4558" t="e">
        <f>VLOOKUP(TableOMP[[#This Row],[Label]],TableAvg[],3,FALSE)</f>
        <v>#N/A</v>
      </c>
      <c r="Q4558" t="e">
        <f>TableOMP[[#This Row],[Avg]]-$U$2*TableOMP[[#This Row],[StdDev]]</f>
        <v>#N/A</v>
      </c>
      <c r="R4558" t="e">
        <f>TableOMP[[#This Row],[Avg]]+$U$2*TableOMP[[#This Row],[StdDev]]</f>
        <v>#N/A</v>
      </c>
      <c r="S4558" t="e">
        <f>IF(AND(TableOMP[[#This Row],[total_time]]&gt;=TableOMP[[#This Row],[Low]], TableOMP[[#This Row],[total_time]]&lt;=TableOMP[[#This Row],[High]]),1,0)</f>
        <v>#N/A</v>
      </c>
    </row>
    <row r="4559" spans="11:19" x14ac:dyDescent="0.25">
      <c r="K4559" t="str">
        <f t="shared" si="71"/>
        <v/>
      </c>
      <c r="N45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59" t="e">
        <f>VLOOKUP(TableOMP[[#This Row],[Label]],TableAvg[],2,FALSE)</f>
        <v>#N/A</v>
      </c>
      <c r="P4559" t="e">
        <f>VLOOKUP(TableOMP[[#This Row],[Label]],TableAvg[],3,FALSE)</f>
        <v>#N/A</v>
      </c>
      <c r="Q4559" t="e">
        <f>TableOMP[[#This Row],[Avg]]-$U$2*TableOMP[[#This Row],[StdDev]]</f>
        <v>#N/A</v>
      </c>
      <c r="R4559" t="e">
        <f>TableOMP[[#This Row],[Avg]]+$U$2*TableOMP[[#This Row],[StdDev]]</f>
        <v>#N/A</v>
      </c>
      <c r="S4559" t="e">
        <f>IF(AND(TableOMP[[#This Row],[total_time]]&gt;=TableOMP[[#This Row],[Low]], TableOMP[[#This Row],[total_time]]&lt;=TableOMP[[#This Row],[High]]),1,0)</f>
        <v>#N/A</v>
      </c>
    </row>
    <row r="4560" spans="11:19" x14ac:dyDescent="0.25">
      <c r="K4560" t="str">
        <f t="shared" si="71"/>
        <v/>
      </c>
      <c r="N45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60" t="e">
        <f>VLOOKUP(TableOMP[[#This Row],[Label]],TableAvg[],2,FALSE)</f>
        <v>#N/A</v>
      </c>
      <c r="P4560" t="e">
        <f>VLOOKUP(TableOMP[[#This Row],[Label]],TableAvg[],3,FALSE)</f>
        <v>#N/A</v>
      </c>
      <c r="Q4560" t="e">
        <f>TableOMP[[#This Row],[Avg]]-$U$2*TableOMP[[#This Row],[StdDev]]</f>
        <v>#N/A</v>
      </c>
      <c r="R4560" t="e">
        <f>TableOMP[[#This Row],[Avg]]+$U$2*TableOMP[[#This Row],[StdDev]]</f>
        <v>#N/A</v>
      </c>
      <c r="S4560" t="e">
        <f>IF(AND(TableOMP[[#This Row],[total_time]]&gt;=TableOMP[[#This Row],[Low]], TableOMP[[#This Row],[total_time]]&lt;=TableOMP[[#This Row],[High]]),1,0)</f>
        <v>#N/A</v>
      </c>
    </row>
    <row r="4561" spans="11:19" x14ac:dyDescent="0.25">
      <c r="K4561" t="str">
        <f t="shared" si="71"/>
        <v/>
      </c>
      <c r="N45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61" t="e">
        <f>VLOOKUP(TableOMP[[#This Row],[Label]],TableAvg[],2,FALSE)</f>
        <v>#N/A</v>
      </c>
      <c r="P4561" t="e">
        <f>VLOOKUP(TableOMP[[#This Row],[Label]],TableAvg[],3,FALSE)</f>
        <v>#N/A</v>
      </c>
      <c r="Q4561" t="e">
        <f>TableOMP[[#This Row],[Avg]]-$U$2*TableOMP[[#This Row],[StdDev]]</f>
        <v>#N/A</v>
      </c>
      <c r="R4561" t="e">
        <f>TableOMP[[#This Row],[Avg]]+$U$2*TableOMP[[#This Row],[StdDev]]</f>
        <v>#N/A</v>
      </c>
      <c r="S4561" t="e">
        <f>IF(AND(TableOMP[[#This Row],[total_time]]&gt;=TableOMP[[#This Row],[Low]], TableOMP[[#This Row],[total_time]]&lt;=TableOMP[[#This Row],[High]]),1,0)</f>
        <v>#N/A</v>
      </c>
    </row>
    <row r="4562" spans="11:19" x14ac:dyDescent="0.25">
      <c r="K4562" t="str">
        <f t="shared" si="71"/>
        <v/>
      </c>
      <c r="N45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62" t="e">
        <f>VLOOKUP(TableOMP[[#This Row],[Label]],TableAvg[],2,FALSE)</f>
        <v>#N/A</v>
      </c>
      <c r="P4562" t="e">
        <f>VLOOKUP(TableOMP[[#This Row],[Label]],TableAvg[],3,FALSE)</f>
        <v>#N/A</v>
      </c>
      <c r="Q4562" t="e">
        <f>TableOMP[[#This Row],[Avg]]-$U$2*TableOMP[[#This Row],[StdDev]]</f>
        <v>#N/A</v>
      </c>
      <c r="R4562" t="e">
        <f>TableOMP[[#This Row],[Avg]]+$U$2*TableOMP[[#This Row],[StdDev]]</f>
        <v>#N/A</v>
      </c>
      <c r="S4562" t="e">
        <f>IF(AND(TableOMP[[#This Row],[total_time]]&gt;=TableOMP[[#This Row],[Low]], TableOMP[[#This Row],[total_time]]&lt;=TableOMP[[#This Row],[High]]),1,0)</f>
        <v>#N/A</v>
      </c>
    </row>
    <row r="4563" spans="11:19" x14ac:dyDescent="0.25">
      <c r="K4563" t="str">
        <f t="shared" si="71"/>
        <v/>
      </c>
      <c r="N45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63" t="e">
        <f>VLOOKUP(TableOMP[[#This Row],[Label]],TableAvg[],2,FALSE)</f>
        <v>#N/A</v>
      </c>
      <c r="P4563" t="e">
        <f>VLOOKUP(TableOMP[[#This Row],[Label]],TableAvg[],3,FALSE)</f>
        <v>#N/A</v>
      </c>
      <c r="Q4563" t="e">
        <f>TableOMP[[#This Row],[Avg]]-$U$2*TableOMP[[#This Row],[StdDev]]</f>
        <v>#N/A</v>
      </c>
      <c r="R4563" t="e">
        <f>TableOMP[[#This Row],[Avg]]+$U$2*TableOMP[[#This Row],[StdDev]]</f>
        <v>#N/A</v>
      </c>
      <c r="S4563" t="e">
        <f>IF(AND(TableOMP[[#This Row],[total_time]]&gt;=TableOMP[[#This Row],[Low]], TableOMP[[#This Row],[total_time]]&lt;=TableOMP[[#This Row],[High]]),1,0)</f>
        <v>#N/A</v>
      </c>
    </row>
    <row r="4564" spans="11:19" x14ac:dyDescent="0.25">
      <c r="K4564" t="str">
        <f t="shared" si="71"/>
        <v/>
      </c>
      <c r="N45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64" t="e">
        <f>VLOOKUP(TableOMP[[#This Row],[Label]],TableAvg[],2,FALSE)</f>
        <v>#N/A</v>
      </c>
      <c r="P4564" t="e">
        <f>VLOOKUP(TableOMP[[#This Row],[Label]],TableAvg[],3,FALSE)</f>
        <v>#N/A</v>
      </c>
      <c r="Q4564" t="e">
        <f>TableOMP[[#This Row],[Avg]]-$U$2*TableOMP[[#This Row],[StdDev]]</f>
        <v>#N/A</v>
      </c>
      <c r="R4564" t="e">
        <f>TableOMP[[#This Row],[Avg]]+$U$2*TableOMP[[#This Row],[StdDev]]</f>
        <v>#N/A</v>
      </c>
      <c r="S4564" t="e">
        <f>IF(AND(TableOMP[[#This Row],[total_time]]&gt;=TableOMP[[#This Row],[Low]], TableOMP[[#This Row],[total_time]]&lt;=TableOMP[[#This Row],[High]]),1,0)</f>
        <v>#N/A</v>
      </c>
    </row>
    <row r="4565" spans="11:19" x14ac:dyDescent="0.25">
      <c r="K4565" t="str">
        <f t="shared" si="71"/>
        <v/>
      </c>
      <c r="N45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65" t="e">
        <f>VLOOKUP(TableOMP[[#This Row],[Label]],TableAvg[],2,FALSE)</f>
        <v>#N/A</v>
      </c>
      <c r="P4565" t="e">
        <f>VLOOKUP(TableOMP[[#This Row],[Label]],TableAvg[],3,FALSE)</f>
        <v>#N/A</v>
      </c>
      <c r="Q4565" t="e">
        <f>TableOMP[[#This Row],[Avg]]-$U$2*TableOMP[[#This Row],[StdDev]]</f>
        <v>#N/A</v>
      </c>
      <c r="R4565" t="e">
        <f>TableOMP[[#This Row],[Avg]]+$U$2*TableOMP[[#This Row],[StdDev]]</f>
        <v>#N/A</v>
      </c>
      <c r="S4565" t="e">
        <f>IF(AND(TableOMP[[#This Row],[total_time]]&gt;=TableOMP[[#This Row],[Low]], TableOMP[[#This Row],[total_time]]&lt;=TableOMP[[#This Row],[High]]),1,0)</f>
        <v>#N/A</v>
      </c>
    </row>
    <row r="4566" spans="11:19" x14ac:dyDescent="0.25">
      <c r="K4566" t="str">
        <f t="shared" si="71"/>
        <v/>
      </c>
      <c r="N45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66" t="e">
        <f>VLOOKUP(TableOMP[[#This Row],[Label]],TableAvg[],2,FALSE)</f>
        <v>#N/A</v>
      </c>
      <c r="P4566" t="e">
        <f>VLOOKUP(TableOMP[[#This Row],[Label]],TableAvg[],3,FALSE)</f>
        <v>#N/A</v>
      </c>
      <c r="Q4566" t="e">
        <f>TableOMP[[#This Row],[Avg]]-$U$2*TableOMP[[#This Row],[StdDev]]</f>
        <v>#N/A</v>
      </c>
      <c r="R4566" t="e">
        <f>TableOMP[[#This Row],[Avg]]+$U$2*TableOMP[[#This Row],[StdDev]]</f>
        <v>#N/A</v>
      </c>
      <c r="S4566" t="e">
        <f>IF(AND(TableOMP[[#This Row],[total_time]]&gt;=TableOMP[[#This Row],[Low]], TableOMP[[#This Row],[total_time]]&lt;=TableOMP[[#This Row],[High]]),1,0)</f>
        <v>#N/A</v>
      </c>
    </row>
    <row r="4567" spans="11:19" x14ac:dyDescent="0.25">
      <c r="K4567" t="str">
        <f t="shared" si="71"/>
        <v/>
      </c>
      <c r="N45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67" t="e">
        <f>VLOOKUP(TableOMP[[#This Row],[Label]],TableAvg[],2,FALSE)</f>
        <v>#N/A</v>
      </c>
      <c r="P4567" t="e">
        <f>VLOOKUP(TableOMP[[#This Row],[Label]],TableAvg[],3,FALSE)</f>
        <v>#N/A</v>
      </c>
      <c r="Q4567" t="e">
        <f>TableOMP[[#This Row],[Avg]]-$U$2*TableOMP[[#This Row],[StdDev]]</f>
        <v>#N/A</v>
      </c>
      <c r="R4567" t="e">
        <f>TableOMP[[#This Row],[Avg]]+$U$2*TableOMP[[#This Row],[StdDev]]</f>
        <v>#N/A</v>
      </c>
      <c r="S4567" t="e">
        <f>IF(AND(TableOMP[[#This Row],[total_time]]&gt;=TableOMP[[#This Row],[Low]], TableOMP[[#This Row],[total_time]]&lt;=TableOMP[[#This Row],[High]]),1,0)</f>
        <v>#N/A</v>
      </c>
    </row>
    <row r="4568" spans="11:19" x14ac:dyDescent="0.25">
      <c r="K4568" t="str">
        <f t="shared" si="71"/>
        <v/>
      </c>
      <c r="N45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68" t="e">
        <f>VLOOKUP(TableOMP[[#This Row],[Label]],TableAvg[],2,FALSE)</f>
        <v>#N/A</v>
      </c>
      <c r="P4568" t="e">
        <f>VLOOKUP(TableOMP[[#This Row],[Label]],TableAvg[],3,FALSE)</f>
        <v>#N/A</v>
      </c>
      <c r="Q4568" t="e">
        <f>TableOMP[[#This Row],[Avg]]-$U$2*TableOMP[[#This Row],[StdDev]]</f>
        <v>#N/A</v>
      </c>
      <c r="R4568" t="e">
        <f>TableOMP[[#This Row],[Avg]]+$U$2*TableOMP[[#This Row],[StdDev]]</f>
        <v>#N/A</v>
      </c>
      <c r="S4568" t="e">
        <f>IF(AND(TableOMP[[#This Row],[total_time]]&gt;=TableOMP[[#This Row],[Low]], TableOMP[[#This Row],[total_time]]&lt;=TableOMP[[#This Row],[High]]),1,0)</f>
        <v>#N/A</v>
      </c>
    </row>
    <row r="4569" spans="11:19" x14ac:dyDescent="0.25">
      <c r="K4569" t="str">
        <f t="shared" si="71"/>
        <v/>
      </c>
      <c r="N45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69" t="e">
        <f>VLOOKUP(TableOMP[[#This Row],[Label]],TableAvg[],2,FALSE)</f>
        <v>#N/A</v>
      </c>
      <c r="P4569" t="e">
        <f>VLOOKUP(TableOMP[[#This Row],[Label]],TableAvg[],3,FALSE)</f>
        <v>#N/A</v>
      </c>
      <c r="Q4569" t="e">
        <f>TableOMP[[#This Row],[Avg]]-$U$2*TableOMP[[#This Row],[StdDev]]</f>
        <v>#N/A</v>
      </c>
      <c r="R4569" t="e">
        <f>TableOMP[[#This Row],[Avg]]+$U$2*TableOMP[[#This Row],[StdDev]]</f>
        <v>#N/A</v>
      </c>
      <c r="S4569" t="e">
        <f>IF(AND(TableOMP[[#This Row],[total_time]]&gt;=TableOMP[[#This Row],[Low]], TableOMP[[#This Row],[total_time]]&lt;=TableOMP[[#This Row],[High]]),1,0)</f>
        <v>#N/A</v>
      </c>
    </row>
    <row r="4570" spans="11:19" x14ac:dyDescent="0.25">
      <c r="K4570" t="str">
        <f t="shared" si="71"/>
        <v/>
      </c>
      <c r="N45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70" t="e">
        <f>VLOOKUP(TableOMP[[#This Row],[Label]],TableAvg[],2,FALSE)</f>
        <v>#N/A</v>
      </c>
      <c r="P4570" t="e">
        <f>VLOOKUP(TableOMP[[#This Row],[Label]],TableAvg[],3,FALSE)</f>
        <v>#N/A</v>
      </c>
      <c r="Q4570" t="e">
        <f>TableOMP[[#This Row],[Avg]]-$U$2*TableOMP[[#This Row],[StdDev]]</f>
        <v>#N/A</v>
      </c>
      <c r="R4570" t="e">
        <f>TableOMP[[#This Row],[Avg]]+$U$2*TableOMP[[#This Row],[StdDev]]</f>
        <v>#N/A</v>
      </c>
      <c r="S4570" t="e">
        <f>IF(AND(TableOMP[[#This Row],[total_time]]&gt;=TableOMP[[#This Row],[Low]], TableOMP[[#This Row],[total_time]]&lt;=TableOMP[[#This Row],[High]]),1,0)</f>
        <v>#N/A</v>
      </c>
    </row>
    <row r="4571" spans="11:19" x14ac:dyDescent="0.25">
      <c r="K4571" t="str">
        <f t="shared" si="71"/>
        <v/>
      </c>
      <c r="N45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71" t="e">
        <f>VLOOKUP(TableOMP[[#This Row],[Label]],TableAvg[],2,FALSE)</f>
        <v>#N/A</v>
      </c>
      <c r="P4571" t="e">
        <f>VLOOKUP(TableOMP[[#This Row],[Label]],TableAvg[],3,FALSE)</f>
        <v>#N/A</v>
      </c>
      <c r="Q4571" t="e">
        <f>TableOMP[[#This Row],[Avg]]-$U$2*TableOMP[[#This Row],[StdDev]]</f>
        <v>#N/A</v>
      </c>
      <c r="R4571" t="e">
        <f>TableOMP[[#This Row],[Avg]]+$U$2*TableOMP[[#This Row],[StdDev]]</f>
        <v>#N/A</v>
      </c>
      <c r="S4571" t="e">
        <f>IF(AND(TableOMP[[#This Row],[total_time]]&gt;=TableOMP[[#This Row],[Low]], TableOMP[[#This Row],[total_time]]&lt;=TableOMP[[#This Row],[High]]),1,0)</f>
        <v>#N/A</v>
      </c>
    </row>
    <row r="4572" spans="11:19" x14ac:dyDescent="0.25">
      <c r="K4572" t="str">
        <f t="shared" si="71"/>
        <v/>
      </c>
      <c r="N45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72" t="e">
        <f>VLOOKUP(TableOMP[[#This Row],[Label]],TableAvg[],2,FALSE)</f>
        <v>#N/A</v>
      </c>
      <c r="P4572" t="e">
        <f>VLOOKUP(TableOMP[[#This Row],[Label]],TableAvg[],3,FALSE)</f>
        <v>#N/A</v>
      </c>
      <c r="Q4572" t="e">
        <f>TableOMP[[#This Row],[Avg]]-$U$2*TableOMP[[#This Row],[StdDev]]</f>
        <v>#N/A</v>
      </c>
      <c r="R4572" t="e">
        <f>TableOMP[[#This Row],[Avg]]+$U$2*TableOMP[[#This Row],[StdDev]]</f>
        <v>#N/A</v>
      </c>
      <c r="S4572" t="e">
        <f>IF(AND(TableOMP[[#This Row],[total_time]]&gt;=TableOMP[[#This Row],[Low]], TableOMP[[#This Row],[total_time]]&lt;=TableOMP[[#This Row],[High]]),1,0)</f>
        <v>#N/A</v>
      </c>
    </row>
    <row r="4573" spans="11:19" x14ac:dyDescent="0.25">
      <c r="K4573" t="str">
        <f t="shared" si="71"/>
        <v/>
      </c>
      <c r="N45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73" t="e">
        <f>VLOOKUP(TableOMP[[#This Row],[Label]],TableAvg[],2,FALSE)</f>
        <v>#N/A</v>
      </c>
      <c r="P4573" t="e">
        <f>VLOOKUP(TableOMP[[#This Row],[Label]],TableAvg[],3,FALSE)</f>
        <v>#N/A</v>
      </c>
      <c r="Q4573" t="e">
        <f>TableOMP[[#This Row],[Avg]]-$U$2*TableOMP[[#This Row],[StdDev]]</f>
        <v>#N/A</v>
      </c>
      <c r="R4573" t="e">
        <f>TableOMP[[#This Row],[Avg]]+$U$2*TableOMP[[#This Row],[StdDev]]</f>
        <v>#N/A</v>
      </c>
      <c r="S4573" t="e">
        <f>IF(AND(TableOMP[[#This Row],[total_time]]&gt;=TableOMP[[#This Row],[Low]], TableOMP[[#This Row],[total_time]]&lt;=TableOMP[[#This Row],[High]]),1,0)</f>
        <v>#N/A</v>
      </c>
    </row>
    <row r="4574" spans="11:19" x14ac:dyDescent="0.25">
      <c r="K4574" t="str">
        <f t="shared" si="71"/>
        <v/>
      </c>
      <c r="N45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74" t="e">
        <f>VLOOKUP(TableOMP[[#This Row],[Label]],TableAvg[],2,FALSE)</f>
        <v>#N/A</v>
      </c>
      <c r="P4574" t="e">
        <f>VLOOKUP(TableOMP[[#This Row],[Label]],TableAvg[],3,FALSE)</f>
        <v>#N/A</v>
      </c>
      <c r="Q4574" t="e">
        <f>TableOMP[[#This Row],[Avg]]-$U$2*TableOMP[[#This Row],[StdDev]]</f>
        <v>#N/A</v>
      </c>
      <c r="R4574" t="e">
        <f>TableOMP[[#This Row],[Avg]]+$U$2*TableOMP[[#This Row],[StdDev]]</f>
        <v>#N/A</v>
      </c>
      <c r="S4574" t="e">
        <f>IF(AND(TableOMP[[#This Row],[total_time]]&gt;=TableOMP[[#This Row],[Low]], TableOMP[[#This Row],[total_time]]&lt;=TableOMP[[#This Row],[High]]),1,0)</f>
        <v>#N/A</v>
      </c>
    </row>
    <row r="4575" spans="11:19" x14ac:dyDescent="0.25">
      <c r="K4575" t="str">
        <f t="shared" si="71"/>
        <v/>
      </c>
      <c r="N45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75" t="e">
        <f>VLOOKUP(TableOMP[[#This Row],[Label]],TableAvg[],2,FALSE)</f>
        <v>#N/A</v>
      </c>
      <c r="P4575" t="e">
        <f>VLOOKUP(TableOMP[[#This Row],[Label]],TableAvg[],3,FALSE)</f>
        <v>#N/A</v>
      </c>
      <c r="Q4575" t="e">
        <f>TableOMP[[#This Row],[Avg]]-$U$2*TableOMP[[#This Row],[StdDev]]</f>
        <v>#N/A</v>
      </c>
      <c r="R4575" t="e">
        <f>TableOMP[[#This Row],[Avg]]+$U$2*TableOMP[[#This Row],[StdDev]]</f>
        <v>#N/A</v>
      </c>
      <c r="S4575" t="e">
        <f>IF(AND(TableOMP[[#This Row],[total_time]]&gt;=TableOMP[[#This Row],[Low]], TableOMP[[#This Row],[total_time]]&lt;=TableOMP[[#This Row],[High]]),1,0)</f>
        <v>#N/A</v>
      </c>
    </row>
    <row r="4576" spans="11:19" x14ac:dyDescent="0.25">
      <c r="K4576" t="str">
        <f t="shared" si="71"/>
        <v/>
      </c>
      <c r="N45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76" t="e">
        <f>VLOOKUP(TableOMP[[#This Row],[Label]],TableAvg[],2,FALSE)</f>
        <v>#N/A</v>
      </c>
      <c r="P4576" t="e">
        <f>VLOOKUP(TableOMP[[#This Row],[Label]],TableAvg[],3,FALSE)</f>
        <v>#N/A</v>
      </c>
      <c r="Q4576" t="e">
        <f>TableOMP[[#This Row],[Avg]]-$U$2*TableOMP[[#This Row],[StdDev]]</f>
        <v>#N/A</v>
      </c>
      <c r="R4576" t="e">
        <f>TableOMP[[#This Row],[Avg]]+$U$2*TableOMP[[#This Row],[StdDev]]</f>
        <v>#N/A</v>
      </c>
      <c r="S4576" t="e">
        <f>IF(AND(TableOMP[[#This Row],[total_time]]&gt;=TableOMP[[#This Row],[Low]], TableOMP[[#This Row],[total_time]]&lt;=TableOMP[[#This Row],[High]]),1,0)</f>
        <v>#N/A</v>
      </c>
    </row>
    <row r="4577" spans="11:19" x14ac:dyDescent="0.25">
      <c r="K4577" t="str">
        <f t="shared" si="71"/>
        <v/>
      </c>
      <c r="N45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77" t="e">
        <f>VLOOKUP(TableOMP[[#This Row],[Label]],TableAvg[],2,FALSE)</f>
        <v>#N/A</v>
      </c>
      <c r="P4577" t="e">
        <f>VLOOKUP(TableOMP[[#This Row],[Label]],TableAvg[],3,FALSE)</f>
        <v>#N/A</v>
      </c>
      <c r="Q4577" t="e">
        <f>TableOMP[[#This Row],[Avg]]-$U$2*TableOMP[[#This Row],[StdDev]]</f>
        <v>#N/A</v>
      </c>
      <c r="R4577" t="e">
        <f>TableOMP[[#This Row],[Avg]]+$U$2*TableOMP[[#This Row],[StdDev]]</f>
        <v>#N/A</v>
      </c>
      <c r="S4577" t="e">
        <f>IF(AND(TableOMP[[#This Row],[total_time]]&gt;=TableOMP[[#This Row],[Low]], TableOMP[[#This Row],[total_time]]&lt;=TableOMP[[#This Row],[High]]),1,0)</f>
        <v>#N/A</v>
      </c>
    </row>
    <row r="4578" spans="11:19" x14ac:dyDescent="0.25">
      <c r="K4578" t="str">
        <f t="shared" si="71"/>
        <v/>
      </c>
      <c r="N45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78" t="e">
        <f>VLOOKUP(TableOMP[[#This Row],[Label]],TableAvg[],2,FALSE)</f>
        <v>#N/A</v>
      </c>
      <c r="P4578" t="e">
        <f>VLOOKUP(TableOMP[[#This Row],[Label]],TableAvg[],3,FALSE)</f>
        <v>#N/A</v>
      </c>
      <c r="Q4578" t="e">
        <f>TableOMP[[#This Row],[Avg]]-$U$2*TableOMP[[#This Row],[StdDev]]</f>
        <v>#N/A</v>
      </c>
      <c r="R4578" t="e">
        <f>TableOMP[[#This Row],[Avg]]+$U$2*TableOMP[[#This Row],[StdDev]]</f>
        <v>#N/A</v>
      </c>
      <c r="S4578" t="e">
        <f>IF(AND(TableOMP[[#This Row],[total_time]]&gt;=TableOMP[[#This Row],[Low]], TableOMP[[#This Row],[total_time]]&lt;=TableOMP[[#This Row],[High]]),1,0)</f>
        <v>#N/A</v>
      </c>
    </row>
    <row r="4579" spans="11:19" x14ac:dyDescent="0.25">
      <c r="K4579" t="str">
        <f t="shared" si="71"/>
        <v/>
      </c>
      <c r="N45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79" t="e">
        <f>VLOOKUP(TableOMP[[#This Row],[Label]],TableAvg[],2,FALSE)</f>
        <v>#N/A</v>
      </c>
      <c r="P4579" t="e">
        <f>VLOOKUP(TableOMP[[#This Row],[Label]],TableAvg[],3,FALSE)</f>
        <v>#N/A</v>
      </c>
      <c r="Q4579" t="e">
        <f>TableOMP[[#This Row],[Avg]]-$U$2*TableOMP[[#This Row],[StdDev]]</f>
        <v>#N/A</v>
      </c>
      <c r="R4579" t="e">
        <f>TableOMP[[#This Row],[Avg]]+$U$2*TableOMP[[#This Row],[StdDev]]</f>
        <v>#N/A</v>
      </c>
      <c r="S4579" t="e">
        <f>IF(AND(TableOMP[[#This Row],[total_time]]&gt;=TableOMP[[#This Row],[Low]], TableOMP[[#This Row],[total_time]]&lt;=TableOMP[[#This Row],[High]]),1,0)</f>
        <v>#N/A</v>
      </c>
    </row>
    <row r="4580" spans="11:19" x14ac:dyDescent="0.25">
      <c r="K4580" t="str">
        <f t="shared" si="71"/>
        <v/>
      </c>
      <c r="N45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80" t="e">
        <f>VLOOKUP(TableOMP[[#This Row],[Label]],TableAvg[],2,FALSE)</f>
        <v>#N/A</v>
      </c>
      <c r="P4580" t="e">
        <f>VLOOKUP(TableOMP[[#This Row],[Label]],TableAvg[],3,FALSE)</f>
        <v>#N/A</v>
      </c>
      <c r="Q4580" t="e">
        <f>TableOMP[[#This Row],[Avg]]-$U$2*TableOMP[[#This Row],[StdDev]]</f>
        <v>#N/A</v>
      </c>
      <c r="R4580" t="e">
        <f>TableOMP[[#This Row],[Avg]]+$U$2*TableOMP[[#This Row],[StdDev]]</f>
        <v>#N/A</v>
      </c>
      <c r="S4580" t="e">
        <f>IF(AND(TableOMP[[#This Row],[total_time]]&gt;=TableOMP[[#This Row],[Low]], TableOMP[[#This Row],[total_time]]&lt;=TableOMP[[#This Row],[High]]),1,0)</f>
        <v>#N/A</v>
      </c>
    </row>
    <row r="4581" spans="11:19" x14ac:dyDescent="0.25">
      <c r="K4581" t="str">
        <f t="shared" si="71"/>
        <v/>
      </c>
      <c r="N45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81" t="e">
        <f>VLOOKUP(TableOMP[[#This Row],[Label]],TableAvg[],2,FALSE)</f>
        <v>#N/A</v>
      </c>
      <c r="P4581" t="e">
        <f>VLOOKUP(TableOMP[[#This Row],[Label]],TableAvg[],3,FALSE)</f>
        <v>#N/A</v>
      </c>
      <c r="Q4581" t="e">
        <f>TableOMP[[#This Row],[Avg]]-$U$2*TableOMP[[#This Row],[StdDev]]</f>
        <v>#N/A</v>
      </c>
      <c r="R4581" t="e">
        <f>TableOMP[[#This Row],[Avg]]+$U$2*TableOMP[[#This Row],[StdDev]]</f>
        <v>#N/A</v>
      </c>
      <c r="S4581" t="e">
        <f>IF(AND(TableOMP[[#This Row],[total_time]]&gt;=TableOMP[[#This Row],[Low]], TableOMP[[#This Row],[total_time]]&lt;=TableOMP[[#This Row],[High]]),1,0)</f>
        <v>#N/A</v>
      </c>
    </row>
    <row r="4582" spans="11:19" x14ac:dyDescent="0.25">
      <c r="K4582" t="str">
        <f t="shared" si="71"/>
        <v/>
      </c>
      <c r="N45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82" t="e">
        <f>VLOOKUP(TableOMP[[#This Row],[Label]],TableAvg[],2,FALSE)</f>
        <v>#N/A</v>
      </c>
      <c r="P4582" t="e">
        <f>VLOOKUP(TableOMP[[#This Row],[Label]],TableAvg[],3,FALSE)</f>
        <v>#N/A</v>
      </c>
      <c r="Q4582" t="e">
        <f>TableOMP[[#This Row],[Avg]]-$U$2*TableOMP[[#This Row],[StdDev]]</f>
        <v>#N/A</v>
      </c>
      <c r="R4582" t="e">
        <f>TableOMP[[#This Row],[Avg]]+$U$2*TableOMP[[#This Row],[StdDev]]</f>
        <v>#N/A</v>
      </c>
      <c r="S4582" t="e">
        <f>IF(AND(TableOMP[[#This Row],[total_time]]&gt;=TableOMP[[#This Row],[Low]], TableOMP[[#This Row],[total_time]]&lt;=TableOMP[[#This Row],[High]]),1,0)</f>
        <v>#N/A</v>
      </c>
    </row>
    <row r="4583" spans="11:19" x14ac:dyDescent="0.25">
      <c r="K4583" t="str">
        <f t="shared" si="71"/>
        <v/>
      </c>
      <c r="N45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83" t="e">
        <f>VLOOKUP(TableOMP[[#This Row],[Label]],TableAvg[],2,FALSE)</f>
        <v>#N/A</v>
      </c>
      <c r="P4583" t="e">
        <f>VLOOKUP(TableOMP[[#This Row],[Label]],TableAvg[],3,FALSE)</f>
        <v>#N/A</v>
      </c>
      <c r="Q4583" t="e">
        <f>TableOMP[[#This Row],[Avg]]-$U$2*TableOMP[[#This Row],[StdDev]]</f>
        <v>#N/A</v>
      </c>
      <c r="R4583" t="e">
        <f>TableOMP[[#This Row],[Avg]]+$U$2*TableOMP[[#This Row],[StdDev]]</f>
        <v>#N/A</v>
      </c>
      <c r="S4583" t="e">
        <f>IF(AND(TableOMP[[#This Row],[total_time]]&gt;=TableOMP[[#This Row],[Low]], TableOMP[[#This Row],[total_time]]&lt;=TableOMP[[#This Row],[High]]),1,0)</f>
        <v>#N/A</v>
      </c>
    </row>
    <row r="4584" spans="11:19" x14ac:dyDescent="0.25">
      <c r="K4584" t="str">
        <f t="shared" si="71"/>
        <v/>
      </c>
      <c r="N45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84" t="e">
        <f>VLOOKUP(TableOMP[[#This Row],[Label]],TableAvg[],2,FALSE)</f>
        <v>#N/A</v>
      </c>
      <c r="P4584" t="e">
        <f>VLOOKUP(TableOMP[[#This Row],[Label]],TableAvg[],3,FALSE)</f>
        <v>#N/A</v>
      </c>
      <c r="Q4584" t="e">
        <f>TableOMP[[#This Row],[Avg]]-$U$2*TableOMP[[#This Row],[StdDev]]</f>
        <v>#N/A</v>
      </c>
      <c r="R4584" t="e">
        <f>TableOMP[[#This Row],[Avg]]+$U$2*TableOMP[[#This Row],[StdDev]]</f>
        <v>#N/A</v>
      </c>
      <c r="S4584" t="e">
        <f>IF(AND(TableOMP[[#This Row],[total_time]]&gt;=TableOMP[[#This Row],[Low]], TableOMP[[#This Row],[total_time]]&lt;=TableOMP[[#This Row],[High]]),1,0)</f>
        <v>#N/A</v>
      </c>
    </row>
    <row r="4585" spans="11:19" x14ac:dyDescent="0.25">
      <c r="K4585" t="str">
        <f t="shared" si="71"/>
        <v/>
      </c>
      <c r="N45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85" t="e">
        <f>VLOOKUP(TableOMP[[#This Row],[Label]],TableAvg[],2,FALSE)</f>
        <v>#N/A</v>
      </c>
      <c r="P4585" t="e">
        <f>VLOOKUP(TableOMP[[#This Row],[Label]],TableAvg[],3,FALSE)</f>
        <v>#N/A</v>
      </c>
      <c r="Q4585" t="e">
        <f>TableOMP[[#This Row],[Avg]]-$U$2*TableOMP[[#This Row],[StdDev]]</f>
        <v>#N/A</v>
      </c>
      <c r="R4585" t="e">
        <f>TableOMP[[#This Row],[Avg]]+$U$2*TableOMP[[#This Row],[StdDev]]</f>
        <v>#N/A</v>
      </c>
      <c r="S4585" t="e">
        <f>IF(AND(TableOMP[[#This Row],[total_time]]&gt;=TableOMP[[#This Row],[Low]], TableOMP[[#This Row],[total_time]]&lt;=TableOMP[[#This Row],[High]]),1,0)</f>
        <v>#N/A</v>
      </c>
    </row>
    <row r="4586" spans="11:19" x14ac:dyDescent="0.25">
      <c r="K4586" t="str">
        <f t="shared" si="71"/>
        <v/>
      </c>
      <c r="N45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86" t="e">
        <f>VLOOKUP(TableOMP[[#This Row],[Label]],TableAvg[],2,FALSE)</f>
        <v>#N/A</v>
      </c>
      <c r="P4586" t="e">
        <f>VLOOKUP(TableOMP[[#This Row],[Label]],TableAvg[],3,FALSE)</f>
        <v>#N/A</v>
      </c>
      <c r="Q4586" t="e">
        <f>TableOMP[[#This Row],[Avg]]-$U$2*TableOMP[[#This Row],[StdDev]]</f>
        <v>#N/A</v>
      </c>
      <c r="R4586" t="e">
        <f>TableOMP[[#This Row],[Avg]]+$U$2*TableOMP[[#This Row],[StdDev]]</f>
        <v>#N/A</v>
      </c>
      <c r="S4586" t="e">
        <f>IF(AND(TableOMP[[#This Row],[total_time]]&gt;=TableOMP[[#This Row],[Low]], TableOMP[[#This Row],[total_time]]&lt;=TableOMP[[#This Row],[High]]),1,0)</f>
        <v>#N/A</v>
      </c>
    </row>
    <row r="4587" spans="11:19" x14ac:dyDescent="0.25">
      <c r="K4587" t="str">
        <f t="shared" si="71"/>
        <v/>
      </c>
      <c r="N45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87" t="e">
        <f>VLOOKUP(TableOMP[[#This Row],[Label]],TableAvg[],2,FALSE)</f>
        <v>#N/A</v>
      </c>
      <c r="P4587" t="e">
        <f>VLOOKUP(TableOMP[[#This Row],[Label]],TableAvg[],3,FALSE)</f>
        <v>#N/A</v>
      </c>
      <c r="Q4587" t="e">
        <f>TableOMP[[#This Row],[Avg]]-$U$2*TableOMP[[#This Row],[StdDev]]</f>
        <v>#N/A</v>
      </c>
      <c r="R4587" t="e">
        <f>TableOMP[[#This Row],[Avg]]+$U$2*TableOMP[[#This Row],[StdDev]]</f>
        <v>#N/A</v>
      </c>
      <c r="S4587" t="e">
        <f>IF(AND(TableOMP[[#This Row],[total_time]]&gt;=TableOMP[[#This Row],[Low]], TableOMP[[#This Row],[total_time]]&lt;=TableOMP[[#This Row],[High]]),1,0)</f>
        <v>#N/A</v>
      </c>
    </row>
    <row r="4588" spans="11:19" x14ac:dyDescent="0.25">
      <c r="K4588" t="str">
        <f t="shared" si="71"/>
        <v/>
      </c>
      <c r="N45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88" t="e">
        <f>VLOOKUP(TableOMP[[#This Row],[Label]],TableAvg[],2,FALSE)</f>
        <v>#N/A</v>
      </c>
      <c r="P4588" t="e">
        <f>VLOOKUP(TableOMP[[#This Row],[Label]],TableAvg[],3,FALSE)</f>
        <v>#N/A</v>
      </c>
      <c r="Q4588" t="e">
        <f>TableOMP[[#This Row],[Avg]]-$U$2*TableOMP[[#This Row],[StdDev]]</f>
        <v>#N/A</v>
      </c>
      <c r="R4588" t="e">
        <f>TableOMP[[#This Row],[Avg]]+$U$2*TableOMP[[#This Row],[StdDev]]</f>
        <v>#N/A</v>
      </c>
      <c r="S4588" t="e">
        <f>IF(AND(TableOMP[[#This Row],[total_time]]&gt;=TableOMP[[#This Row],[Low]], TableOMP[[#This Row],[total_time]]&lt;=TableOMP[[#This Row],[High]]),1,0)</f>
        <v>#N/A</v>
      </c>
    </row>
    <row r="4589" spans="11:19" x14ac:dyDescent="0.25">
      <c r="K4589" t="str">
        <f t="shared" si="71"/>
        <v/>
      </c>
      <c r="N45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89" t="e">
        <f>VLOOKUP(TableOMP[[#This Row],[Label]],TableAvg[],2,FALSE)</f>
        <v>#N/A</v>
      </c>
      <c r="P4589" t="e">
        <f>VLOOKUP(TableOMP[[#This Row],[Label]],TableAvg[],3,FALSE)</f>
        <v>#N/A</v>
      </c>
      <c r="Q4589" t="e">
        <f>TableOMP[[#This Row],[Avg]]-$U$2*TableOMP[[#This Row],[StdDev]]</f>
        <v>#N/A</v>
      </c>
      <c r="R4589" t="e">
        <f>TableOMP[[#This Row],[Avg]]+$U$2*TableOMP[[#This Row],[StdDev]]</f>
        <v>#N/A</v>
      </c>
      <c r="S4589" t="e">
        <f>IF(AND(TableOMP[[#This Row],[total_time]]&gt;=TableOMP[[#This Row],[Low]], TableOMP[[#This Row],[total_time]]&lt;=TableOMP[[#This Row],[High]]),1,0)</f>
        <v>#N/A</v>
      </c>
    </row>
    <row r="4590" spans="11:19" x14ac:dyDescent="0.25">
      <c r="K4590" t="str">
        <f t="shared" si="71"/>
        <v/>
      </c>
      <c r="N45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90" t="e">
        <f>VLOOKUP(TableOMP[[#This Row],[Label]],TableAvg[],2,FALSE)</f>
        <v>#N/A</v>
      </c>
      <c r="P4590" t="e">
        <f>VLOOKUP(TableOMP[[#This Row],[Label]],TableAvg[],3,FALSE)</f>
        <v>#N/A</v>
      </c>
      <c r="Q4590" t="e">
        <f>TableOMP[[#This Row],[Avg]]-$U$2*TableOMP[[#This Row],[StdDev]]</f>
        <v>#N/A</v>
      </c>
      <c r="R4590" t="e">
        <f>TableOMP[[#This Row],[Avg]]+$U$2*TableOMP[[#This Row],[StdDev]]</f>
        <v>#N/A</v>
      </c>
      <c r="S4590" t="e">
        <f>IF(AND(TableOMP[[#This Row],[total_time]]&gt;=TableOMP[[#This Row],[Low]], TableOMP[[#This Row],[total_time]]&lt;=TableOMP[[#This Row],[High]]),1,0)</f>
        <v>#N/A</v>
      </c>
    </row>
    <row r="4591" spans="11:19" x14ac:dyDescent="0.25">
      <c r="K4591" t="str">
        <f t="shared" si="71"/>
        <v/>
      </c>
      <c r="N45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91" t="e">
        <f>VLOOKUP(TableOMP[[#This Row],[Label]],TableAvg[],2,FALSE)</f>
        <v>#N/A</v>
      </c>
      <c r="P4591" t="e">
        <f>VLOOKUP(TableOMP[[#This Row],[Label]],TableAvg[],3,FALSE)</f>
        <v>#N/A</v>
      </c>
      <c r="Q4591" t="e">
        <f>TableOMP[[#This Row],[Avg]]-$U$2*TableOMP[[#This Row],[StdDev]]</f>
        <v>#N/A</v>
      </c>
      <c r="R4591" t="e">
        <f>TableOMP[[#This Row],[Avg]]+$U$2*TableOMP[[#This Row],[StdDev]]</f>
        <v>#N/A</v>
      </c>
      <c r="S4591" t="e">
        <f>IF(AND(TableOMP[[#This Row],[total_time]]&gt;=TableOMP[[#This Row],[Low]], TableOMP[[#This Row],[total_time]]&lt;=TableOMP[[#This Row],[High]]),1,0)</f>
        <v>#N/A</v>
      </c>
    </row>
    <row r="4592" spans="11:19" x14ac:dyDescent="0.25">
      <c r="K4592" t="str">
        <f t="shared" si="71"/>
        <v/>
      </c>
      <c r="N45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92" t="e">
        <f>VLOOKUP(TableOMP[[#This Row],[Label]],TableAvg[],2,FALSE)</f>
        <v>#N/A</v>
      </c>
      <c r="P4592" t="e">
        <f>VLOOKUP(TableOMP[[#This Row],[Label]],TableAvg[],3,FALSE)</f>
        <v>#N/A</v>
      </c>
      <c r="Q4592" t="e">
        <f>TableOMP[[#This Row],[Avg]]-$U$2*TableOMP[[#This Row],[StdDev]]</f>
        <v>#N/A</v>
      </c>
      <c r="R4592" t="e">
        <f>TableOMP[[#This Row],[Avg]]+$U$2*TableOMP[[#This Row],[StdDev]]</f>
        <v>#N/A</v>
      </c>
      <c r="S4592" t="e">
        <f>IF(AND(TableOMP[[#This Row],[total_time]]&gt;=TableOMP[[#This Row],[Low]], TableOMP[[#This Row],[total_time]]&lt;=TableOMP[[#This Row],[High]]),1,0)</f>
        <v>#N/A</v>
      </c>
    </row>
    <row r="4593" spans="11:19" x14ac:dyDescent="0.25">
      <c r="K4593" t="str">
        <f t="shared" si="71"/>
        <v/>
      </c>
      <c r="N45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93" t="e">
        <f>VLOOKUP(TableOMP[[#This Row],[Label]],TableAvg[],2,FALSE)</f>
        <v>#N/A</v>
      </c>
      <c r="P4593" t="e">
        <f>VLOOKUP(TableOMP[[#This Row],[Label]],TableAvg[],3,FALSE)</f>
        <v>#N/A</v>
      </c>
      <c r="Q4593" t="e">
        <f>TableOMP[[#This Row],[Avg]]-$U$2*TableOMP[[#This Row],[StdDev]]</f>
        <v>#N/A</v>
      </c>
      <c r="R4593" t="e">
        <f>TableOMP[[#This Row],[Avg]]+$U$2*TableOMP[[#This Row],[StdDev]]</f>
        <v>#N/A</v>
      </c>
      <c r="S4593" t="e">
        <f>IF(AND(TableOMP[[#This Row],[total_time]]&gt;=TableOMP[[#This Row],[Low]], TableOMP[[#This Row],[total_time]]&lt;=TableOMP[[#This Row],[High]]),1,0)</f>
        <v>#N/A</v>
      </c>
    </row>
    <row r="4594" spans="11:19" x14ac:dyDescent="0.25">
      <c r="K4594" t="str">
        <f t="shared" si="71"/>
        <v/>
      </c>
      <c r="N45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94" t="e">
        <f>VLOOKUP(TableOMP[[#This Row],[Label]],TableAvg[],2,FALSE)</f>
        <v>#N/A</v>
      </c>
      <c r="P4594" t="e">
        <f>VLOOKUP(TableOMP[[#This Row],[Label]],TableAvg[],3,FALSE)</f>
        <v>#N/A</v>
      </c>
      <c r="Q4594" t="e">
        <f>TableOMP[[#This Row],[Avg]]-$U$2*TableOMP[[#This Row],[StdDev]]</f>
        <v>#N/A</v>
      </c>
      <c r="R4594" t="e">
        <f>TableOMP[[#This Row],[Avg]]+$U$2*TableOMP[[#This Row],[StdDev]]</f>
        <v>#N/A</v>
      </c>
      <c r="S4594" t="e">
        <f>IF(AND(TableOMP[[#This Row],[total_time]]&gt;=TableOMP[[#This Row],[Low]], TableOMP[[#This Row],[total_time]]&lt;=TableOMP[[#This Row],[High]]),1,0)</f>
        <v>#N/A</v>
      </c>
    </row>
    <row r="4595" spans="11:19" x14ac:dyDescent="0.25">
      <c r="K4595" t="str">
        <f t="shared" si="71"/>
        <v/>
      </c>
      <c r="N45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95" t="e">
        <f>VLOOKUP(TableOMP[[#This Row],[Label]],TableAvg[],2,FALSE)</f>
        <v>#N/A</v>
      </c>
      <c r="P4595" t="e">
        <f>VLOOKUP(TableOMP[[#This Row],[Label]],TableAvg[],3,FALSE)</f>
        <v>#N/A</v>
      </c>
      <c r="Q4595" t="e">
        <f>TableOMP[[#This Row],[Avg]]-$U$2*TableOMP[[#This Row],[StdDev]]</f>
        <v>#N/A</v>
      </c>
      <c r="R4595" t="e">
        <f>TableOMP[[#This Row],[Avg]]+$U$2*TableOMP[[#This Row],[StdDev]]</f>
        <v>#N/A</v>
      </c>
      <c r="S4595" t="e">
        <f>IF(AND(TableOMP[[#This Row],[total_time]]&gt;=TableOMP[[#This Row],[Low]], TableOMP[[#This Row],[total_time]]&lt;=TableOMP[[#This Row],[High]]),1,0)</f>
        <v>#N/A</v>
      </c>
    </row>
    <row r="4596" spans="11:19" x14ac:dyDescent="0.25">
      <c r="K4596" t="str">
        <f t="shared" si="71"/>
        <v/>
      </c>
      <c r="N45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96" t="e">
        <f>VLOOKUP(TableOMP[[#This Row],[Label]],TableAvg[],2,FALSE)</f>
        <v>#N/A</v>
      </c>
      <c r="P4596" t="e">
        <f>VLOOKUP(TableOMP[[#This Row],[Label]],TableAvg[],3,FALSE)</f>
        <v>#N/A</v>
      </c>
      <c r="Q4596" t="e">
        <f>TableOMP[[#This Row],[Avg]]-$U$2*TableOMP[[#This Row],[StdDev]]</f>
        <v>#N/A</v>
      </c>
      <c r="R4596" t="e">
        <f>TableOMP[[#This Row],[Avg]]+$U$2*TableOMP[[#This Row],[StdDev]]</f>
        <v>#N/A</v>
      </c>
      <c r="S4596" t="e">
        <f>IF(AND(TableOMP[[#This Row],[total_time]]&gt;=TableOMP[[#This Row],[Low]], TableOMP[[#This Row],[total_time]]&lt;=TableOMP[[#This Row],[High]]),1,0)</f>
        <v>#N/A</v>
      </c>
    </row>
    <row r="4597" spans="11:19" x14ac:dyDescent="0.25">
      <c r="K4597" t="str">
        <f t="shared" si="71"/>
        <v/>
      </c>
      <c r="N45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97" t="e">
        <f>VLOOKUP(TableOMP[[#This Row],[Label]],TableAvg[],2,FALSE)</f>
        <v>#N/A</v>
      </c>
      <c r="P4597" t="e">
        <f>VLOOKUP(TableOMP[[#This Row],[Label]],TableAvg[],3,FALSE)</f>
        <v>#N/A</v>
      </c>
      <c r="Q4597" t="e">
        <f>TableOMP[[#This Row],[Avg]]-$U$2*TableOMP[[#This Row],[StdDev]]</f>
        <v>#N/A</v>
      </c>
      <c r="R4597" t="e">
        <f>TableOMP[[#This Row],[Avg]]+$U$2*TableOMP[[#This Row],[StdDev]]</f>
        <v>#N/A</v>
      </c>
      <c r="S4597" t="e">
        <f>IF(AND(TableOMP[[#This Row],[total_time]]&gt;=TableOMP[[#This Row],[Low]], TableOMP[[#This Row],[total_time]]&lt;=TableOMP[[#This Row],[High]]),1,0)</f>
        <v>#N/A</v>
      </c>
    </row>
    <row r="4598" spans="11:19" x14ac:dyDescent="0.25">
      <c r="K4598" t="str">
        <f t="shared" si="71"/>
        <v/>
      </c>
      <c r="N45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98" t="e">
        <f>VLOOKUP(TableOMP[[#This Row],[Label]],TableAvg[],2,FALSE)</f>
        <v>#N/A</v>
      </c>
      <c r="P4598" t="e">
        <f>VLOOKUP(TableOMP[[#This Row],[Label]],TableAvg[],3,FALSE)</f>
        <v>#N/A</v>
      </c>
      <c r="Q4598" t="e">
        <f>TableOMP[[#This Row],[Avg]]-$U$2*TableOMP[[#This Row],[StdDev]]</f>
        <v>#N/A</v>
      </c>
      <c r="R4598" t="e">
        <f>TableOMP[[#This Row],[Avg]]+$U$2*TableOMP[[#This Row],[StdDev]]</f>
        <v>#N/A</v>
      </c>
      <c r="S4598" t="e">
        <f>IF(AND(TableOMP[[#This Row],[total_time]]&gt;=TableOMP[[#This Row],[Low]], TableOMP[[#This Row],[total_time]]&lt;=TableOMP[[#This Row],[High]]),1,0)</f>
        <v>#N/A</v>
      </c>
    </row>
    <row r="4599" spans="11:19" x14ac:dyDescent="0.25">
      <c r="K4599" t="str">
        <f t="shared" si="71"/>
        <v/>
      </c>
      <c r="N45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599" t="e">
        <f>VLOOKUP(TableOMP[[#This Row],[Label]],TableAvg[],2,FALSE)</f>
        <v>#N/A</v>
      </c>
      <c r="P4599" t="e">
        <f>VLOOKUP(TableOMP[[#This Row],[Label]],TableAvg[],3,FALSE)</f>
        <v>#N/A</v>
      </c>
      <c r="Q4599" t="e">
        <f>TableOMP[[#This Row],[Avg]]-$U$2*TableOMP[[#This Row],[StdDev]]</f>
        <v>#N/A</v>
      </c>
      <c r="R4599" t="e">
        <f>TableOMP[[#This Row],[Avg]]+$U$2*TableOMP[[#This Row],[StdDev]]</f>
        <v>#N/A</v>
      </c>
      <c r="S4599" t="e">
        <f>IF(AND(TableOMP[[#This Row],[total_time]]&gt;=TableOMP[[#This Row],[Low]], TableOMP[[#This Row],[total_time]]&lt;=TableOMP[[#This Row],[High]]),1,0)</f>
        <v>#N/A</v>
      </c>
    </row>
    <row r="4600" spans="11:19" x14ac:dyDescent="0.25">
      <c r="K4600" t="str">
        <f t="shared" si="71"/>
        <v/>
      </c>
      <c r="N46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00" t="e">
        <f>VLOOKUP(TableOMP[[#This Row],[Label]],TableAvg[],2,FALSE)</f>
        <v>#N/A</v>
      </c>
      <c r="P4600" t="e">
        <f>VLOOKUP(TableOMP[[#This Row],[Label]],TableAvg[],3,FALSE)</f>
        <v>#N/A</v>
      </c>
      <c r="Q4600" t="e">
        <f>TableOMP[[#This Row],[Avg]]-$U$2*TableOMP[[#This Row],[StdDev]]</f>
        <v>#N/A</v>
      </c>
      <c r="R4600" t="e">
        <f>TableOMP[[#This Row],[Avg]]+$U$2*TableOMP[[#This Row],[StdDev]]</f>
        <v>#N/A</v>
      </c>
      <c r="S4600" t="e">
        <f>IF(AND(TableOMP[[#This Row],[total_time]]&gt;=TableOMP[[#This Row],[Low]], TableOMP[[#This Row],[total_time]]&lt;=TableOMP[[#This Row],[High]]),1,0)</f>
        <v>#N/A</v>
      </c>
    </row>
    <row r="4601" spans="11:19" x14ac:dyDescent="0.25">
      <c r="K4601" t="str">
        <f t="shared" si="71"/>
        <v/>
      </c>
      <c r="N46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01" t="e">
        <f>VLOOKUP(TableOMP[[#This Row],[Label]],TableAvg[],2,FALSE)</f>
        <v>#N/A</v>
      </c>
      <c r="P4601" t="e">
        <f>VLOOKUP(TableOMP[[#This Row],[Label]],TableAvg[],3,FALSE)</f>
        <v>#N/A</v>
      </c>
      <c r="Q4601" t="e">
        <f>TableOMP[[#This Row],[Avg]]-$U$2*TableOMP[[#This Row],[StdDev]]</f>
        <v>#N/A</v>
      </c>
      <c r="R4601" t="e">
        <f>TableOMP[[#This Row],[Avg]]+$U$2*TableOMP[[#This Row],[StdDev]]</f>
        <v>#N/A</v>
      </c>
      <c r="S4601" t="e">
        <f>IF(AND(TableOMP[[#This Row],[total_time]]&gt;=TableOMP[[#This Row],[Low]], TableOMP[[#This Row],[total_time]]&lt;=TableOMP[[#This Row],[High]]),1,0)</f>
        <v>#N/A</v>
      </c>
    </row>
    <row r="4602" spans="11:19" x14ac:dyDescent="0.25">
      <c r="K4602" t="str">
        <f t="shared" si="71"/>
        <v/>
      </c>
      <c r="N46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02" t="e">
        <f>VLOOKUP(TableOMP[[#This Row],[Label]],TableAvg[],2,FALSE)</f>
        <v>#N/A</v>
      </c>
      <c r="P4602" t="e">
        <f>VLOOKUP(TableOMP[[#This Row],[Label]],TableAvg[],3,FALSE)</f>
        <v>#N/A</v>
      </c>
      <c r="Q4602" t="e">
        <f>TableOMP[[#This Row],[Avg]]-$U$2*TableOMP[[#This Row],[StdDev]]</f>
        <v>#N/A</v>
      </c>
      <c r="R4602" t="e">
        <f>TableOMP[[#This Row],[Avg]]+$U$2*TableOMP[[#This Row],[StdDev]]</f>
        <v>#N/A</v>
      </c>
      <c r="S4602" t="e">
        <f>IF(AND(TableOMP[[#This Row],[total_time]]&gt;=TableOMP[[#This Row],[Low]], TableOMP[[#This Row],[total_time]]&lt;=TableOMP[[#This Row],[High]]),1,0)</f>
        <v>#N/A</v>
      </c>
    </row>
    <row r="4603" spans="11:19" x14ac:dyDescent="0.25">
      <c r="K4603" t="str">
        <f t="shared" si="71"/>
        <v/>
      </c>
      <c r="N46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03" t="e">
        <f>VLOOKUP(TableOMP[[#This Row],[Label]],TableAvg[],2,FALSE)</f>
        <v>#N/A</v>
      </c>
      <c r="P4603" t="e">
        <f>VLOOKUP(TableOMP[[#This Row],[Label]],TableAvg[],3,FALSE)</f>
        <v>#N/A</v>
      </c>
      <c r="Q4603" t="e">
        <f>TableOMP[[#This Row],[Avg]]-$U$2*TableOMP[[#This Row],[StdDev]]</f>
        <v>#N/A</v>
      </c>
      <c r="R4603" t="e">
        <f>TableOMP[[#This Row],[Avg]]+$U$2*TableOMP[[#This Row],[StdDev]]</f>
        <v>#N/A</v>
      </c>
      <c r="S4603" t="e">
        <f>IF(AND(TableOMP[[#This Row],[total_time]]&gt;=TableOMP[[#This Row],[Low]], TableOMP[[#This Row],[total_time]]&lt;=TableOMP[[#This Row],[High]]),1,0)</f>
        <v>#N/A</v>
      </c>
    </row>
    <row r="4604" spans="11:19" x14ac:dyDescent="0.25">
      <c r="K4604" t="str">
        <f t="shared" si="71"/>
        <v/>
      </c>
      <c r="N46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04" t="e">
        <f>VLOOKUP(TableOMP[[#This Row],[Label]],TableAvg[],2,FALSE)</f>
        <v>#N/A</v>
      </c>
      <c r="P4604" t="e">
        <f>VLOOKUP(TableOMP[[#This Row],[Label]],TableAvg[],3,FALSE)</f>
        <v>#N/A</v>
      </c>
      <c r="Q4604" t="e">
        <f>TableOMP[[#This Row],[Avg]]-$U$2*TableOMP[[#This Row],[StdDev]]</f>
        <v>#N/A</v>
      </c>
      <c r="R4604" t="e">
        <f>TableOMP[[#This Row],[Avg]]+$U$2*TableOMP[[#This Row],[StdDev]]</f>
        <v>#N/A</v>
      </c>
      <c r="S4604" t="e">
        <f>IF(AND(TableOMP[[#This Row],[total_time]]&gt;=TableOMP[[#This Row],[Low]], TableOMP[[#This Row],[total_time]]&lt;=TableOMP[[#This Row],[High]]),1,0)</f>
        <v>#N/A</v>
      </c>
    </row>
    <row r="4605" spans="11:19" x14ac:dyDescent="0.25">
      <c r="K4605" t="str">
        <f t="shared" si="71"/>
        <v/>
      </c>
      <c r="N46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05" t="e">
        <f>VLOOKUP(TableOMP[[#This Row],[Label]],TableAvg[],2,FALSE)</f>
        <v>#N/A</v>
      </c>
      <c r="P4605" t="e">
        <f>VLOOKUP(TableOMP[[#This Row],[Label]],TableAvg[],3,FALSE)</f>
        <v>#N/A</v>
      </c>
      <c r="Q4605" t="e">
        <f>TableOMP[[#This Row],[Avg]]-$U$2*TableOMP[[#This Row],[StdDev]]</f>
        <v>#N/A</v>
      </c>
      <c r="R4605" t="e">
        <f>TableOMP[[#This Row],[Avg]]+$U$2*TableOMP[[#This Row],[StdDev]]</f>
        <v>#N/A</v>
      </c>
      <c r="S4605" t="e">
        <f>IF(AND(TableOMP[[#This Row],[total_time]]&gt;=TableOMP[[#This Row],[Low]], TableOMP[[#This Row],[total_time]]&lt;=TableOMP[[#This Row],[High]]),1,0)</f>
        <v>#N/A</v>
      </c>
    </row>
    <row r="4606" spans="11:19" x14ac:dyDescent="0.25">
      <c r="K4606" t="str">
        <f t="shared" si="71"/>
        <v/>
      </c>
      <c r="N46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06" t="e">
        <f>VLOOKUP(TableOMP[[#This Row],[Label]],TableAvg[],2,FALSE)</f>
        <v>#N/A</v>
      </c>
      <c r="P4606" t="e">
        <f>VLOOKUP(TableOMP[[#This Row],[Label]],TableAvg[],3,FALSE)</f>
        <v>#N/A</v>
      </c>
      <c r="Q4606" t="e">
        <f>TableOMP[[#This Row],[Avg]]-$U$2*TableOMP[[#This Row],[StdDev]]</f>
        <v>#N/A</v>
      </c>
      <c r="R4606" t="e">
        <f>TableOMP[[#This Row],[Avg]]+$U$2*TableOMP[[#This Row],[StdDev]]</f>
        <v>#N/A</v>
      </c>
      <c r="S4606" t="e">
        <f>IF(AND(TableOMP[[#This Row],[total_time]]&gt;=TableOMP[[#This Row],[Low]], TableOMP[[#This Row],[total_time]]&lt;=TableOMP[[#This Row],[High]]),1,0)</f>
        <v>#N/A</v>
      </c>
    </row>
    <row r="4607" spans="11:19" x14ac:dyDescent="0.25">
      <c r="K4607" t="str">
        <f t="shared" si="71"/>
        <v/>
      </c>
      <c r="N46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07" t="e">
        <f>VLOOKUP(TableOMP[[#This Row],[Label]],TableAvg[],2,FALSE)</f>
        <v>#N/A</v>
      </c>
      <c r="P4607" t="e">
        <f>VLOOKUP(TableOMP[[#This Row],[Label]],TableAvg[],3,FALSE)</f>
        <v>#N/A</v>
      </c>
      <c r="Q4607" t="e">
        <f>TableOMP[[#This Row],[Avg]]-$U$2*TableOMP[[#This Row],[StdDev]]</f>
        <v>#N/A</v>
      </c>
      <c r="R4607" t="e">
        <f>TableOMP[[#This Row],[Avg]]+$U$2*TableOMP[[#This Row],[StdDev]]</f>
        <v>#N/A</v>
      </c>
      <c r="S4607" t="e">
        <f>IF(AND(TableOMP[[#This Row],[total_time]]&gt;=TableOMP[[#This Row],[Low]], TableOMP[[#This Row],[total_time]]&lt;=TableOMP[[#This Row],[High]]),1,0)</f>
        <v>#N/A</v>
      </c>
    </row>
    <row r="4608" spans="11:19" x14ac:dyDescent="0.25">
      <c r="K4608" t="str">
        <f t="shared" si="71"/>
        <v/>
      </c>
      <c r="N46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08" t="e">
        <f>VLOOKUP(TableOMP[[#This Row],[Label]],TableAvg[],2,FALSE)</f>
        <v>#N/A</v>
      </c>
      <c r="P4608" t="e">
        <f>VLOOKUP(TableOMP[[#This Row],[Label]],TableAvg[],3,FALSE)</f>
        <v>#N/A</v>
      </c>
      <c r="Q4608" t="e">
        <f>TableOMP[[#This Row],[Avg]]-$U$2*TableOMP[[#This Row],[StdDev]]</f>
        <v>#N/A</v>
      </c>
      <c r="R4608" t="e">
        <f>TableOMP[[#This Row],[Avg]]+$U$2*TableOMP[[#This Row],[StdDev]]</f>
        <v>#N/A</v>
      </c>
      <c r="S4608" t="e">
        <f>IF(AND(TableOMP[[#This Row],[total_time]]&gt;=TableOMP[[#This Row],[Low]], TableOMP[[#This Row],[total_time]]&lt;=TableOMP[[#This Row],[High]]),1,0)</f>
        <v>#N/A</v>
      </c>
    </row>
    <row r="4609" spans="11:19" x14ac:dyDescent="0.25">
      <c r="K4609" t="str">
        <f t="shared" si="71"/>
        <v/>
      </c>
      <c r="N46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09" t="e">
        <f>VLOOKUP(TableOMP[[#This Row],[Label]],TableAvg[],2,FALSE)</f>
        <v>#N/A</v>
      </c>
      <c r="P4609" t="e">
        <f>VLOOKUP(TableOMP[[#This Row],[Label]],TableAvg[],3,FALSE)</f>
        <v>#N/A</v>
      </c>
      <c r="Q4609" t="e">
        <f>TableOMP[[#This Row],[Avg]]-$U$2*TableOMP[[#This Row],[StdDev]]</f>
        <v>#N/A</v>
      </c>
      <c r="R4609" t="e">
        <f>TableOMP[[#This Row],[Avg]]+$U$2*TableOMP[[#This Row],[StdDev]]</f>
        <v>#N/A</v>
      </c>
      <c r="S4609" t="e">
        <f>IF(AND(TableOMP[[#This Row],[total_time]]&gt;=TableOMP[[#This Row],[Low]], TableOMP[[#This Row],[total_time]]&lt;=TableOMP[[#This Row],[High]]),1,0)</f>
        <v>#N/A</v>
      </c>
    </row>
    <row r="4610" spans="11:19" x14ac:dyDescent="0.25">
      <c r="K4610" t="str">
        <f t="shared" si="71"/>
        <v/>
      </c>
      <c r="N46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10" t="e">
        <f>VLOOKUP(TableOMP[[#This Row],[Label]],TableAvg[],2,FALSE)</f>
        <v>#N/A</v>
      </c>
      <c r="P4610" t="e">
        <f>VLOOKUP(TableOMP[[#This Row],[Label]],TableAvg[],3,FALSE)</f>
        <v>#N/A</v>
      </c>
      <c r="Q4610" t="e">
        <f>TableOMP[[#This Row],[Avg]]-$U$2*TableOMP[[#This Row],[StdDev]]</f>
        <v>#N/A</v>
      </c>
      <c r="R4610" t="e">
        <f>TableOMP[[#This Row],[Avg]]+$U$2*TableOMP[[#This Row],[StdDev]]</f>
        <v>#N/A</v>
      </c>
      <c r="S4610" t="e">
        <f>IF(AND(TableOMP[[#This Row],[total_time]]&gt;=TableOMP[[#This Row],[Low]], TableOMP[[#This Row],[total_time]]&lt;=TableOMP[[#This Row],[High]]),1,0)</f>
        <v>#N/A</v>
      </c>
    </row>
    <row r="4611" spans="11:19" x14ac:dyDescent="0.25">
      <c r="K4611" t="str">
        <f t="shared" ref="K4611:K4674" si="72">MID(M4611,22,1)</f>
        <v/>
      </c>
      <c r="N46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11" t="e">
        <f>VLOOKUP(TableOMP[[#This Row],[Label]],TableAvg[],2,FALSE)</f>
        <v>#N/A</v>
      </c>
      <c r="P4611" t="e">
        <f>VLOOKUP(TableOMP[[#This Row],[Label]],TableAvg[],3,FALSE)</f>
        <v>#N/A</v>
      </c>
      <c r="Q4611" t="e">
        <f>TableOMP[[#This Row],[Avg]]-$U$2*TableOMP[[#This Row],[StdDev]]</f>
        <v>#N/A</v>
      </c>
      <c r="R4611" t="e">
        <f>TableOMP[[#This Row],[Avg]]+$U$2*TableOMP[[#This Row],[StdDev]]</f>
        <v>#N/A</v>
      </c>
      <c r="S4611" t="e">
        <f>IF(AND(TableOMP[[#This Row],[total_time]]&gt;=TableOMP[[#This Row],[Low]], TableOMP[[#This Row],[total_time]]&lt;=TableOMP[[#This Row],[High]]),1,0)</f>
        <v>#N/A</v>
      </c>
    </row>
    <row r="4612" spans="11:19" x14ac:dyDescent="0.25">
      <c r="K4612" t="str">
        <f t="shared" si="72"/>
        <v/>
      </c>
      <c r="N46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12" t="e">
        <f>VLOOKUP(TableOMP[[#This Row],[Label]],TableAvg[],2,FALSE)</f>
        <v>#N/A</v>
      </c>
      <c r="P4612" t="e">
        <f>VLOOKUP(TableOMP[[#This Row],[Label]],TableAvg[],3,FALSE)</f>
        <v>#N/A</v>
      </c>
      <c r="Q4612" t="e">
        <f>TableOMP[[#This Row],[Avg]]-$U$2*TableOMP[[#This Row],[StdDev]]</f>
        <v>#N/A</v>
      </c>
      <c r="R4612" t="e">
        <f>TableOMP[[#This Row],[Avg]]+$U$2*TableOMP[[#This Row],[StdDev]]</f>
        <v>#N/A</v>
      </c>
      <c r="S4612" t="e">
        <f>IF(AND(TableOMP[[#This Row],[total_time]]&gt;=TableOMP[[#This Row],[Low]], TableOMP[[#This Row],[total_time]]&lt;=TableOMP[[#This Row],[High]]),1,0)</f>
        <v>#N/A</v>
      </c>
    </row>
    <row r="4613" spans="11:19" x14ac:dyDescent="0.25">
      <c r="K4613" t="str">
        <f t="shared" si="72"/>
        <v/>
      </c>
      <c r="N46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13" t="e">
        <f>VLOOKUP(TableOMP[[#This Row],[Label]],TableAvg[],2,FALSE)</f>
        <v>#N/A</v>
      </c>
      <c r="P4613" t="e">
        <f>VLOOKUP(TableOMP[[#This Row],[Label]],TableAvg[],3,FALSE)</f>
        <v>#N/A</v>
      </c>
      <c r="Q4613" t="e">
        <f>TableOMP[[#This Row],[Avg]]-$U$2*TableOMP[[#This Row],[StdDev]]</f>
        <v>#N/A</v>
      </c>
      <c r="R4613" t="e">
        <f>TableOMP[[#This Row],[Avg]]+$U$2*TableOMP[[#This Row],[StdDev]]</f>
        <v>#N/A</v>
      </c>
      <c r="S4613" t="e">
        <f>IF(AND(TableOMP[[#This Row],[total_time]]&gt;=TableOMP[[#This Row],[Low]], TableOMP[[#This Row],[total_time]]&lt;=TableOMP[[#This Row],[High]]),1,0)</f>
        <v>#N/A</v>
      </c>
    </row>
    <row r="4614" spans="11:19" x14ac:dyDescent="0.25">
      <c r="K4614" t="str">
        <f t="shared" si="72"/>
        <v/>
      </c>
      <c r="N46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14" t="e">
        <f>VLOOKUP(TableOMP[[#This Row],[Label]],TableAvg[],2,FALSE)</f>
        <v>#N/A</v>
      </c>
      <c r="P4614" t="e">
        <f>VLOOKUP(TableOMP[[#This Row],[Label]],TableAvg[],3,FALSE)</f>
        <v>#N/A</v>
      </c>
      <c r="Q4614" t="e">
        <f>TableOMP[[#This Row],[Avg]]-$U$2*TableOMP[[#This Row],[StdDev]]</f>
        <v>#N/A</v>
      </c>
      <c r="R4614" t="e">
        <f>TableOMP[[#This Row],[Avg]]+$U$2*TableOMP[[#This Row],[StdDev]]</f>
        <v>#N/A</v>
      </c>
      <c r="S4614" t="e">
        <f>IF(AND(TableOMP[[#This Row],[total_time]]&gt;=TableOMP[[#This Row],[Low]], TableOMP[[#This Row],[total_time]]&lt;=TableOMP[[#This Row],[High]]),1,0)</f>
        <v>#N/A</v>
      </c>
    </row>
    <row r="4615" spans="11:19" x14ac:dyDescent="0.25">
      <c r="K4615" t="str">
        <f t="shared" si="72"/>
        <v/>
      </c>
      <c r="N46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15" t="e">
        <f>VLOOKUP(TableOMP[[#This Row],[Label]],TableAvg[],2,FALSE)</f>
        <v>#N/A</v>
      </c>
      <c r="P4615" t="e">
        <f>VLOOKUP(TableOMP[[#This Row],[Label]],TableAvg[],3,FALSE)</f>
        <v>#N/A</v>
      </c>
      <c r="Q4615" t="e">
        <f>TableOMP[[#This Row],[Avg]]-$U$2*TableOMP[[#This Row],[StdDev]]</f>
        <v>#N/A</v>
      </c>
      <c r="R4615" t="e">
        <f>TableOMP[[#This Row],[Avg]]+$U$2*TableOMP[[#This Row],[StdDev]]</f>
        <v>#N/A</v>
      </c>
      <c r="S4615" t="e">
        <f>IF(AND(TableOMP[[#This Row],[total_time]]&gt;=TableOMP[[#This Row],[Low]], TableOMP[[#This Row],[total_time]]&lt;=TableOMP[[#This Row],[High]]),1,0)</f>
        <v>#N/A</v>
      </c>
    </row>
    <row r="4616" spans="11:19" x14ac:dyDescent="0.25">
      <c r="K4616" t="str">
        <f t="shared" si="72"/>
        <v/>
      </c>
      <c r="N46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16" t="e">
        <f>VLOOKUP(TableOMP[[#This Row],[Label]],TableAvg[],2,FALSE)</f>
        <v>#N/A</v>
      </c>
      <c r="P4616" t="e">
        <f>VLOOKUP(TableOMP[[#This Row],[Label]],TableAvg[],3,FALSE)</f>
        <v>#N/A</v>
      </c>
      <c r="Q4616" t="e">
        <f>TableOMP[[#This Row],[Avg]]-$U$2*TableOMP[[#This Row],[StdDev]]</f>
        <v>#N/A</v>
      </c>
      <c r="R4616" t="e">
        <f>TableOMP[[#This Row],[Avg]]+$U$2*TableOMP[[#This Row],[StdDev]]</f>
        <v>#N/A</v>
      </c>
      <c r="S4616" t="e">
        <f>IF(AND(TableOMP[[#This Row],[total_time]]&gt;=TableOMP[[#This Row],[Low]], TableOMP[[#This Row],[total_time]]&lt;=TableOMP[[#This Row],[High]]),1,0)</f>
        <v>#N/A</v>
      </c>
    </row>
    <row r="4617" spans="11:19" x14ac:dyDescent="0.25">
      <c r="K4617" t="str">
        <f t="shared" si="72"/>
        <v/>
      </c>
      <c r="N46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17" t="e">
        <f>VLOOKUP(TableOMP[[#This Row],[Label]],TableAvg[],2,FALSE)</f>
        <v>#N/A</v>
      </c>
      <c r="P4617" t="e">
        <f>VLOOKUP(TableOMP[[#This Row],[Label]],TableAvg[],3,FALSE)</f>
        <v>#N/A</v>
      </c>
      <c r="Q4617" t="e">
        <f>TableOMP[[#This Row],[Avg]]-$U$2*TableOMP[[#This Row],[StdDev]]</f>
        <v>#N/A</v>
      </c>
      <c r="R4617" t="e">
        <f>TableOMP[[#This Row],[Avg]]+$U$2*TableOMP[[#This Row],[StdDev]]</f>
        <v>#N/A</v>
      </c>
      <c r="S4617" t="e">
        <f>IF(AND(TableOMP[[#This Row],[total_time]]&gt;=TableOMP[[#This Row],[Low]], TableOMP[[#This Row],[total_time]]&lt;=TableOMP[[#This Row],[High]]),1,0)</f>
        <v>#N/A</v>
      </c>
    </row>
    <row r="4618" spans="11:19" x14ac:dyDescent="0.25">
      <c r="K4618" t="str">
        <f t="shared" si="72"/>
        <v/>
      </c>
      <c r="N46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18" t="e">
        <f>VLOOKUP(TableOMP[[#This Row],[Label]],TableAvg[],2,FALSE)</f>
        <v>#N/A</v>
      </c>
      <c r="P4618" t="e">
        <f>VLOOKUP(TableOMP[[#This Row],[Label]],TableAvg[],3,FALSE)</f>
        <v>#N/A</v>
      </c>
      <c r="Q4618" t="e">
        <f>TableOMP[[#This Row],[Avg]]-$U$2*TableOMP[[#This Row],[StdDev]]</f>
        <v>#N/A</v>
      </c>
      <c r="R4618" t="e">
        <f>TableOMP[[#This Row],[Avg]]+$U$2*TableOMP[[#This Row],[StdDev]]</f>
        <v>#N/A</v>
      </c>
      <c r="S4618" t="e">
        <f>IF(AND(TableOMP[[#This Row],[total_time]]&gt;=TableOMP[[#This Row],[Low]], TableOMP[[#This Row],[total_time]]&lt;=TableOMP[[#This Row],[High]]),1,0)</f>
        <v>#N/A</v>
      </c>
    </row>
    <row r="4619" spans="11:19" x14ac:dyDescent="0.25">
      <c r="K4619" t="str">
        <f t="shared" si="72"/>
        <v/>
      </c>
      <c r="N46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19" t="e">
        <f>VLOOKUP(TableOMP[[#This Row],[Label]],TableAvg[],2,FALSE)</f>
        <v>#N/A</v>
      </c>
      <c r="P4619" t="e">
        <f>VLOOKUP(TableOMP[[#This Row],[Label]],TableAvg[],3,FALSE)</f>
        <v>#N/A</v>
      </c>
      <c r="Q4619" t="e">
        <f>TableOMP[[#This Row],[Avg]]-$U$2*TableOMP[[#This Row],[StdDev]]</f>
        <v>#N/A</v>
      </c>
      <c r="R4619" t="e">
        <f>TableOMP[[#This Row],[Avg]]+$U$2*TableOMP[[#This Row],[StdDev]]</f>
        <v>#N/A</v>
      </c>
      <c r="S4619" t="e">
        <f>IF(AND(TableOMP[[#This Row],[total_time]]&gt;=TableOMP[[#This Row],[Low]], TableOMP[[#This Row],[total_time]]&lt;=TableOMP[[#This Row],[High]]),1,0)</f>
        <v>#N/A</v>
      </c>
    </row>
    <row r="4620" spans="11:19" x14ac:dyDescent="0.25">
      <c r="K4620" t="str">
        <f t="shared" si="72"/>
        <v/>
      </c>
      <c r="N46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20" t="e">
        <f>VLOOKUP(TableOMP[[#This Row],[Label]],TableAvg[],2,FALSE)</f>
        <v>#N/A</v>
      </c>
      <c r="P4620" t="e">
        <f>VLOOKUP(TableOMP[[#This Row],[Label]],TableAvg[],3,FALSE)</f>
        <v>#N/A</v>
      </c>
      <c r="Q4620" t="e">
        <f>TableOMP[[#This Row],[Avg]]-$U$2*TableOMP[[#This Row],[StdDev]]</f>
        <v>#N/A</v>
      </c>
      <c r="R4620" t="e">
        <f>TableOMP[[#This Row],[Avg]]+$U$2*TableOMP[[#This Row],[StdDev]]</f>
        <v>#N/A</v>
      </c>
      <c r="S4620" t="e">
        <f>IF(AND(TableOMP[[#This Row],[total_time]]&gt;=TableOMP[[#This Row],[Low]], TableOMP[[#This Row],[total_time]]&lt;=TableOMP[[#This Row],[High]]),1,0)</f>
        <v>#N/A</v>
      </c>
    </row>
    <row r="4621" spans="11:19" x14ac:dyDescent="0.25">
      <c r="K4621" t="str">
        <f t="shared" si="72"/>
        <v/>
      </c>
      <c r="N46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21" t="e">
        <f>VLOOKUP(TableOMP[[#This Row],[Label]],TableAvg[],2,FALSE)</f>
        <v>#N/A</v>
      </c>
      <c r="P4621" t="e">
        <f>VLOOKUP(TableOMP[[#This Row],[Label]],TableAvg[],3,FALSE)</f>
        <v>#N/A</v>
      </c>
      <c r="Q4621" t="e">
        <f>TableOMP[[#This Row],[Avg]]-$U$2*TableOMP[[#This Row],[StdDev]]</f>
        <v>#N/A</v>
      </c>
      <c r="R4621" t="e">
        <f>TableOMP[[#This Row],[Avg]]+$U$2*TableOMP[[#This Row],[StdDev]]</f>
        <v>#N/A</v>
      </c>
      <c r="S4621" t="e">
        <f>IF(AND(TableOMP[[#This Row],[total_time]]&gt;=TableOMP[[#This Row],[Low]], TableOMP[[#This Row],[total_time]]&lt;=TableOMP[[#This Row],[High]]),1,0)</f>
        <v>#N/A</v>
      </c>
    </row>
    <row r="4622" spans="11:19" x14ac:dyDescent="0.25">
      <c r="K4622" t="str">
        <f t="shared" si="72"/>
        <v/>
      </c>
      <c r="N46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22" t="e">
        <f>VLOOKUP(TableOMP[[#This Row],[Label]],TableAvg[],2,FALSE)</f>
        <v>#N/A</v>
      </c>
      <c r="P4622" t="e">
        <f>VLOOKUP(TableOMP[[#This Row],[Label]],TableAvg[],3,FALSE)</f>
        <v>#N/A</v>
      </c>
      <c r="Q4622" t="e">
        <f>TableOMP[[#This Row],[Avg]]-$U$2*TableOMP[[#This Row],[StdDev]]</f>
        <v>#N/A</v>
      </c>
      <c r="R4622" t="e">
        <f>TableOMP[[#This Row],[Avg]]+$U$2*TableOMP[[#This Row],[StdDev]]</f>
        <v>#N/A</v>
      </c>
      <c r="S4622" t="e">
        <f>IF(AND(TableOMP[[#This Row],[total_time]]&gt;=TableOMP[[#This Row],[Low]], TableOMP[[#This Row],[total_time]]&lt;=TableOMP[[#This Row],[High]]),1,0)</f>
        <v>#N/A</v>
      </c>
    </row>
    <row r="4623" spans="11:19" x14ac:dyDescent="0.25">
      <c r="K4623" t="str">
        <f t="shared" si="72"/>
        <v/>
      </c>
      <c r="N46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23" t="e">
        <f>VLOOKUP(TableOMP[[#This Row],[Label]],TableAvg[],2,FALSE)</f>
        <v>#N/A</v>
      </c>
      <c r="P4623" t="e">
        <f>VLOOKUP(TableOMP[[#This Row],[Label]],TableAvg[],3,FALSE)</f>
        <v>#N/A</v>
      </c>
      <c r="Q4623" t="e">
        <f>TableOMP[[#This Row],[Avg]]-$U$2*TableOMP[[#This Row],[StdDev]]</f>
        <v>#N/A</v>
      </c>
      <c r="R4623" t="e">
        <f>TableOMP[[#This Row],[Avg]]+$U$2*TableOMP[[#This Row],[StdDev]]</f>
        <v>#N/A</v>
      </c>
      <c r="S4623" t="e">
        <f>IF(AND(TableOMP[[#This Row],[total_time]]&gt;=TableOMP[[#This Row],[Low]], TableOMP[[#This Row],[total_time]]&lt;=TableOMP[[#This Row],[High]]),1,0)</f>
        <v>#N/A</v>
      </c>
    </row>
    <row r="4624" spans="11:19" x14ac:dyDescent="0.25">
      <c r="K4624" t="str">
        <f t="shared" si="72"/>
        <v/>
      </c>
      <c r="N46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24" t="e">
        <f>VLOOKUP(TableOMP[[#This Row],[Label]],TableAvg[],2,FALSE)</f>
        <v>#N/A</v>
      </c>
      <c r="P4624" t="e">
        <f>VLOOKUP(TableOMP[[#This Row],[Label]],TableAvg[],3,FALSE)</f>
        <v>#N/A</v>
      </c>
      <c r="Q4624" t="e">
        <f>TableOMP[[#This Row],[Avg]]-$U$2*TableOMP[[#This Row],[StdDev]]</f>
        <v>#N/A</v>
      </c>
      <c r="R4624" t="e">
        <f>TableOMP[[#This Row],[Avg]]+$U$2*TableOMP[[#This Row],[StdDev]]</f>
        <v>#N/A</v>
      </c>
      <c r="S4624" t="e">
        <f>IF(AND(TableOMP[[#This Row],[total_time]]&gt;=TableOMP[[#This Row],[Low]], TableOMP[[#This Row],[total_time]]&lt;=TableOMP[[#This Row],[High]]),1,0)</f>
        <v>#N/A</v>
      </c>
    </row>
    <row r="4625" spans="11:19" x14ac:dyDescent="0.25">
      <c r="K4625" t="str">
        <f t="shared" si="72"/>
        <v/>
      </c>
      <c r="N46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25" t="e">
        <f>VLOOKUP(TableOMP[[#This Row],[Label]],TableAvg[],2,FALSE)</f>
        <v>#N/A</v>
      </c>
      <c r="P4625" t="e">
        <f>VLOOKUP(TableOMP[[#This Row],[Label]],TableAvg[],3,FALSE)</f>
        <v>#N/A</v>
      </c>
      <c r="Q4625" t="e">
        <f>TableOMP[[#This Row],[Avg]]-$U$2*TableOMP[[#This Row],[StdDev]]</f>
        <v>#N/A</v>
      </c>
      <c r="R4625" t="e">
        <f>TableOMP[[#This Row],[Avg]]+$U$2*TableOMP[[#This Row],[StdDev]]</f>
        <v>#N/A</v>
      </c>
      <c r="S4625" t="e">
        <f>IF(AND(TableOMP[[#This Row],[total_time]]&gt;=TableOMP[[#This Row],[Low]], TableOMP[[#This Row],[total_time]]&lt;=TableOMP[[#This Row],[High]]),1,0)</f>
        <v>#N/A</v>
      </c>
    </row>
    <row r="4626" spans="11:19" x14ac:dyDescent="0.25">
      <c r="K4626" t="str">
        <f t="shared" si="72"/>
        <v/>
      </c>
      <c r="N46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26" t="e">
        <f>VLOOKUP(TableOMP[[#This Row],[Label]],TableAvg[],2,FALSE)</f>
        <v>#N/A</v>
      </c>
      <c r="P4626" t="e">
        <f>VLOOKUP(TableOMP[[#This Row],[Label]],TableAvg[],3,FALSE)</f>
        <v>#N/A</v>
      </c>
      <c r="Q4626" t="e">
        <f>TableOMP[[#This Row],[Avg]]-$U$2*TableOMP[[#This Row],[StdDev]]</f>
        <v>#N/A</v>
      </c>
      <c r="R4626" t="e">
        <f>TableOMP[[#This Row],[Avg]]+$U$2*TableOMP[[#This Row],[StdDev]]</f>
        <v>#N/A</v>
      </c>
      <c r="S4626" t="e">
        <f>IF(AND(TableOMP[[#This Row],[total_time]]&gt;=TableOMP[[#This Row],[Low]], TableOMP[[#This Row],[total_time]]&lt;=TableOMP[[#This Row],[High]]),1,0)</f>
        <v>#N/A</v>
      </c>
    </row>
    <row r="4627" spans="11:19" x14ac:dyDescent="0.25">
      <c r="K4627" t="str">
        <f t="shared" si="72"/>
        <v/>
      </c>
      <c r="N46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27" t="e">
        <f>VLOOKUP(TableOMP[[#This Row],[Label]],TableAvg[],2,FALSE)</f>
        <v>#N/A</v>
      </c>
      <c r="P4627" t="e">
        <f>VLOOKUP(TableOMP[[#This Row],[Label]],TableAvg[],3,FALSE)</f>
        <v>#N/A</v>
      </c>
      <c r="Q4627" t="e">
        <f>TableOMP[[#This Row],[Avg]]-$U$2*TableOMP[[#This Row],[StdDev]]</f>
        <v>#N/A</v>
      </c>
      <c r="R4627" t="e">
        <f>TableOMP[[#This Row],[Avg]]+$U$2*TableOMP[[#This Row],[StdDev]]</f>
        <v>#N/A</v>
      </c>
      <c r="S4627" t="e">
        <f>IF(AND(TableOMP[[#This Row],[total_time]]&gt;=TableOMP[[#This Row],[Low]], TableOMP[[#This Row],[total_time]]&lt;=TableOMP[[#This Row],[High]]),1,0)</f>
        <v>#N/A</v>
      </c>
    </row>
    <row r="4628" spans="11:19" x14ac:dyDescent="0.25">
      <c r="K4628" t="str">
        <f t="shared" si="72"/>
        <v/>
      </c>
      <c r="N46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28" t="e">
        <f>VLOOKUP(TableOMP[[#This Row],[Label]],TableAvg[],2,FALSE)</f>
        <v>#N/A</v>
      </c>
      <c r="P4628" t="e">
        <f>VLOOKUP(TableOMP[[#This Row],[Label]],TableAvg[],3,FALSE)</f>
        <v>#N/A</v>
      </c>
      <c r="Q4628" t="e">
        <f>TableOMP[[#This Row],[Avg]]-$U$2*TableOMP[[#This Row],[StdDev]]</f>
        <v>#N/A</v>
      </c>
      <c r="R4628" t="e">
        <f>TableOMP[[#This Row],[Avg]]+$U$2*TableOMP[[#This Row],[StdDev]]</f>
        <v>#N/A</v>
      </c>
      <c r="S4628" t="e">
        <f>IF(AND(TableOMP[[#This Row],[total_time]]&gt;=TableOMP[[#This Row],[Low]], TableOMP[[#This Row],[total_time]]&lt;=TableOMP[[#This Row],[High]]),1,0)</f>
        <v>#N/A</v>
      </c>
    </row>
    <row r="4629" spans="11:19" x14ac:dyDescent="0.25">
      <c r="K4629" t="str">
        <f t="shared" si="72"/>
        <v/>
      </c>
      <c r="N46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29" t="e">
        <f>VLOOKUP(TableOMP[[#This Row],[Label]],TableAvg[],2,FALSE)</f>
        <v>#N/A</v>
      </c>
      <c r="P4629" t="e">
        <f>VLOOKUP(TableOMP[[#This Row],[Label]],TableAvg[],3,FALSE)</f>
        <v>#N/A</v>
      </c>
      <c r="Q4629" t="e">
        <f>TableOMP[[#This Row],[Avg]]-$U$2*TableOMP[[#This Row],[StdDev]]</f>
        <v>#N/A</v>
      </c>
      <c r="R4629" t="e">
        <f>TableOMP[[#This Row],[Avg]]+$U$2*TableOMP[[#This Row],[StdDev]]</f>
        <v>#N/A</v>
      </c>
      <c r="S4629" t="e">
        <f>IF(AND(TableOMP[[#This Row],[total_time]]&gt;=TableOMP[[#This Row],[Low]], TableOMP[[#This Row],[total_time]]&lt;=TableOMP[[#This Row],[High]]),1,0)</f>
        <v>#N/A</v>
      </c>
    </row>
    <row r="4630" spans="11:19" x14ac:dyDescent="0.25">
      <c r="K4630" t="str">
        <f t="shared" si="72"/>
        <v/>
      </c>
      <c r="N46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30" t="e">
        <f>VLOOKUP(TableOMP[[#This Row],[Label]],TableAvg[],2,FALSE)</f>
        <v>#N/A</v>
      </c>
      <c r="P4630" t="e">
        <f>VLOOKUP(TableOMP[[#This Row],[Label]],TableAvg[],3,FALSE)</f>
        <v>#N/A</v>
      </c>
      <c r="Q4630" t="e">
        <f>TableOMP[[#This Row],[Avg]]-$U$2*TableOMP[[#This Row],[StdDev]]</f>
        <v>#N/A</v>
      </c>
      <c r="R4630" t="e">
        <f>TableOMP[[#This Row],[Avg]]+$U$2*TableOMP[[#This Row],[StdDev]]</f>
        <v>#N/A</v>
      </c>
      <c r="S4630" t="e">
        <f>IF(AND(TableOMP[[#This Row],[total_time]]&gt;=TableOMP[[#This Row],[Low]], TableOMP[[#This Row],[total_time]]&lt;=TableOMP[[#This Row],[High]]),1,0)</f>
        <v>#N/A</v>
      </c>
    </row>
    <row r="4631" spans="11:19" x14ac:dyDescent="0.25">
      <c r="K4631" t="str">
        <f t="shared" si="72"/>
        <v/>
      </c>
      <c r="N46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31" t="e">
        <f>VLOOKUP(TableOMP[[#This Row],[Label]],TableAvg[],2,FALSE)</f>
        <v>#N/A</v>
      </c>
      <c r="P4631" t="e">
        <f>VLOOKUP(TableOMP[[#This Row],[Label]],TableAvg[],3,FALSE)</f>
        <v>#N/A</v>
      </c>
      <c r="Q4631" t="e">
        <f>TableOMP[[#This Row],[Avg]]-$U$2*TableOMP[[#This Row],[StdDev]]</f>
        <v>#N/A</v>
      </c>
      <c r="R4631" t="e">
        <f>TableOMP[[#This Row],[Avg]]+$U$2*TableOMP[[#This Row],[StdDev]]</f>
        <v>#N/A</v>
      </c>
      <c r="S4631" t="e">
        <f>IF(AND(TableOMP[[#This Row],[total_time]]&gt;=TableOMP[[#This Row],[Low]], TableOMP[[#This Row],[total_time]]&lt;=TableOMP[[#This Row],[High]]),1,0)</f>
        <v>#N/A</v>
      </c>
    </row>
    <row r="4632" spans="11:19" x14ac:dyDescent="0.25">
      <c r="K4632" t="str">
        <f t="shared" si="72"/>
        <v/>
      </c>
      <c r="N46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32" t="e">
        <f>VLOOKUP(TableOMP[[#This Row],[Label]],TableAvg[],2,FALSE)</f>
        <v>#N/A</v>
      </c>
      <c r="P4632" t="e">
        <f>VLOOKUP(TableOMP[[#This Row],[Label]],TableAvg[],3,FALSE)</f>
        <v>#N/A</v>
      </c>
      <c r="Q4632" t="e">
        <f>TableOMP[[#This Row],[Avg]]-$U$2*TableOMP[[#This Row],[StdDev]]</f>
        <v>#N/A</v>
      </c>
      <c r="R4632" t="e">
        <f>TableOMP[[#This Row],[Avg]]+$U$2*TableOMP[[#This Row],[StdDev]]</f>
        <v>#N/A</v>
      </c>
      <c r="S4632" t="e">
        <f>IF(AND(TableOMP[[#This Row],[total_time]]&gt;=TableOMP[[#This Row],[Low]], TableOMP[[#This Row],[total_time]]&lt;=TableOMP[[#This Row],[High]]),1,0)</f>
        <v>#N/A</v>
      </c>
    </row>
    <row r="4633" spans="11:19" x14ac:dyDescent="0.25">
      <c r="K4633" t="str">
        <f t="shared" si="72"/>
        <v/>
      </c>
      <c r="N46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33" t="e">
        <f>VLOOKUP(TableOMP[[#This Row],[Label]],TableAvg[],2,FALSE)</f>
        <v>#N/A</v>
      </c>
      <c r="P4633" t="e">
        <f>VLOOKUP(TableOMP[[#This Row],[Label]],TableAvg[],3,FALSE)</f>
        <v>#N/A</v>
      </c>
      <c r="Q4633" t="e">
        <f>TableOMP[[#This Row],[Avg]]-$U$2*TableOMP[[#This Row],[StdDev]]</f>
        <v>#N/A</v>
      </c>
      <c r="R4633" t="e">
        <f>TableOMP[[#This Row],[Avg]]+$U$2*TableOMP[[#This Row],[StdDev]]</f>
        <v>#N/A</v>
      </c>
      <c r="S4633" t="e">
        <f>IF(AND(TableOMP[[#This Row],[total_time]]&gt;=TableOMP[[#This Row],[Low]], TableOMP[[#This Row],[total_time]]&lt;=TableOMP[[#This Row],[High]]),1,0)</f>
        <v>#N/A</v>
      </c>
    </row>
    <row r="4634" spans="11:19" x14ac:dyDescent="0.25">
      <c r="K4634" t="str">
        <f t="shared" si="72"/>
        <v/>
      </c>
      <c r="N46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34" t="e">
        <f>VLOOKUP(TableOMP[[#This Row],[Label]],TableAvg[],2,FALSE)</f>
        <v>#N/A</v>
      </c>
      <c r="P4634" t="e">
        <f>VLOOKUP(TableOMP[[#This Row],[Label]],TableAvg[],3,FALSE)</f>
        <v>#N/A</v>
      </c>
      <c r="Q4634" t="e">
        <f>TableOMP[[#This Row],[Avg]]-$U$2*TableOMP[[#This Row],[StdDev]]</f>
        <v>#N/A</v>
      </c>
      <c r="R4634" t="e">
        <f>TableOMP[[#This Row],[Avg]]+$U$2*TableOMP[[#This Row],[StdDev]]</f>
        <v>#N/A</v>
      </c>
      <c r="S4634" t="e">
        <f>IF(AND(TableOMP[[#This Row],[total_time]]&gt;=TableOMP[[#This Row],[Low]], TableOMP[[#This Row],[total_time]]&lt;=TableOMP[[#This Row],[High]]),1,0)</f>
        <v>#N/A</v>
      </c>
    </row>
    <row r="4635" spans="11:19" x14ac:dyDescent="0.25">
      <c r="K4635" t="str">
        <f t="shared" si="72"/>
        <v/>
      </c>
      <c r="N46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35" t="e">
        <f>VLOOKUP(TableOMP[[#This Row],[Label]],TableAvg[],2,FALSE)</f>
        <v>#N/A</v>
      </c>
      <c r="P4635" t="e">
        <f>VLOOKUP(TableOMP[[#This Row],[Label]],TableAvg[],3,FALSE)</f>
        <v>#N/A</v>
      </c>
      <c r="Q4635" t="e">
        <f>TableOMP[[#This Row],[Avg]]-$U$2*TableOMP[[#This Row],[StdDev]]</f>
        <v>#N/A</v>
      </c>
      <c r="R4635" t="e">
        <f>TableOMP[[#This Row],[Avg]]+$U$2*TableOMP[[#This Row],[StdDev]]</f>
        <v>#N/A</v>
      </c>
      <c r="S4635" t="e">
        <f>IF(AND(TableOMP[[#This Row],[total_time]]&gt;=TableOMP[[#This Row],[Low]], TableOMP[[#This Row],[total_time]]&lt;=TableOMP[[#This Row],[High]]),1,0)</f>
        <v>#N/A</v>
      </c>
    </row>
    <row r="4636" spans="11:19" x14ac:dyDescent="0.25">
      <c r="K4636" t="str">
        <f t="shared" si="72"/>
        <v/>
      </c>
      <c r="N46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36" t="e">
        <f>VLOOKUP(TableOMP[[#This Row],[Label]],TableAvg[],2,FALSE)</f>
        <v>#N/A</v>
      </c>
      <c r="P4636" t="e">
        <f>VLOOKUP(TableOMP[[#This Row],[Label]],TableAvg[],3,FALSE)</f>
        <v>#N/A</v>
      </c>
      <c r="Q4636" t="e">
        <f>TableOMP[[#This Row],[Avg]]-$U$2*TableOMP[[#This Row],[StdDev]]</f>
        <v>#N/A</v>
      </c>
      <c r="R4636" t="e">
        <f>TableOMP[[#This Row],[Avg]]+$U$2*TableOMP[[#This Row],[StdDev]]</f>
        <v>#N/A</v>
      </c>
      <c r="S4636" t="e">
        <f>IF(AND(TableOMP[[#This Row],[total_time]]&gt;=TableOMP[[#This Row],[Low]], TableOMP[[#This Row],[total_time]]&lt;=TableOMP[[#This Row],[High]]),1,0)</f>
        <v>#N/A</v>
      </c>
    </row>
    <row r="4637" spans="11:19" x14ac:dyDescent="0.25">
      <c r="K4637" t="str">
        <f t="shared" si="72"/>
        <v/>
      </c>
      <c r="N46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37" t="e">
        <f>VLOOKUP(TableOMP[[#This Row],[Label]],TableAvg[],2,FALSE)</f>
        <v>#N/A</v>
      </c>
      <c r="P4637" t="e">
        <f>VLOOKUP(TableOMP[[#This Row],[Label]],TableAvg[],3,FALSE)</f>
        <v>#N/A</v>
      </c>
      <c r="Q4637" t="e">
        <f>TableOMP[[#This Row],[Avg]]-$U$2*TableOMP[[#This Row],[StdDev]]</f>
        <v>#N/A</v>
      </c>
      <c r="R4637" t="e">
        <f>TableOMP[[#This Row],[Avg]]+$U$2*TableOMP[[#This Row],[StdDev]]</f>
        <v>#N/A</v>
      </c>
      <c r="S4637" t="e">
        <f>IF(AND(TableOMP[[#This Row],[total_time]]&gt;=TableOMP[[#This Row],[Low]], TableOMP[[#This Row],[total_time]]&lt;=TableOMP[[#This Row],[High]]),1,0)</f>
        <v>#N/A</v>
      </c>
    </row>
    <row r="4638" spans="11:19" x14ac:dyDescent="0.25">
      <c r="K4638" t="str">
        <f t="shared" si="72"/>
        <v/>
      </c>
      <c r="N46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38" t="e">
        <f>VLOOKUP(TableOMP[[#This Row],[Label]],TableAvg[],2,FALSE)</f>
        <v>#N/A</v>
      </c>
      <c r="P4638" t="e">
        <f>VLOOKUP(TableOMP[[#This Row],[Label]],TableAvg[],3,FALSE)</f>
        <v>#N/A</v>
      </c>
      <c r="Q4638" t="e">
        <f>TableOMP[[#This Row],[Avg]]-$U$2*TableOMP[[#This Row],[StdDev]]</f>
        <v>#N/A</v>
      </c>
      <c r="R4638" t="e">
        <f>TableOMP[[#This Row],[Avg]]+$U$2*TableOMP[[#This Row],[StdDev]]</f>
        <v>#N/A</v>
      </c>
      <c r="S4638" t="e">
        <f>IF(AND(TableOMP[[#This Row],[total_time]]&gt;=TableOMP[[#This Row],[Low]], TableOMP[[#This Row],[total_time]]&lt;=TableOMP[[#This Row],[High]]),1,0)</f>
        <v>#N/A</v>
      </c>
    </row>
    <row r="4639" spans="11:19" x14ac:dyDescent="0.25">
      <c r="K4639" t="str">
        <f t="shared" si="72"/>
        <v/>
      </c>
      <c r="N46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39" t="e">
        <f>VLOOKUP(TableOMP[[#This Row],[Label]],TableAvg[],2,FALSE)</f>
        <v>#N/A</v>
      </c>
      <c r="P4639" t="e">
        <f>VLOOKUP(TableOMP[[#This Row],[Label]],TableAvg[],3,FALSE)</f>
        <v>#N/A</v>
      </c>
      <c r="Q4639" t="e">
        <f>TableOMP[[#This Row],[Avg]]-$U$2*TableOMP[[#This Row],[StdDev]]</f>
        <v>#N/A</v>
      </c>
      <c r="R4639" t="e">
        <f>TableOMP[[#This Row],[Avg]]+$U$2*TableOMP[[#This Row],[StdDev]]</f>
        <v>#N/A</v>
      </c>
      <c r="S4639" t="e">
        <f>IF(AND(TableOMP[[#This Row],[total_time]]&gt;=TableOMP[[#This Row],[Low]], TableOMP[[#This Row],[total_time]]&lt;=TableOMP[[#This Row],[High]]),1,0)</f>
        <v>#N/A</v>
      </c>
    </row>
    <row r="4640" spans="11:19" x14ac:dyDescent="0.25">
      <c r="K4640" t="str">
        <f t="shared" si="72"/>
        <v/>
      </c>
      <c r="N46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40" t="e">
        <f>VLOOKUP(TableOMP[[#This Row],[Label]],TableAvg[],2,FALSE)</f>
        <v>#N/A</v>
      </c>
      <c r="P4640" t="e">
        <f>VLOOKUP(TableOMP[[#This Row],[Label]],TableAvg[],3,FALSE)</f>
        <v>#N/A</v>
      </c>
      <c r="Q4640" t="e">
        <f>TableOMP[[#This Row],[Avg]]-$U$2*TableOMP[[#This Row],[StdDev]]</f>
        <v>#N/A</v>
      </c>
      <c r="R4640" t="e">
        <f>TableOMP[[#This Row],[Avg]]+$U$2*TableOMP[[#This Row],[StdDev]]</f>
        <v>#N/A</v>
      </c>
      <c r="S4640" t="e">
        <f>IF(AND(TableOMP[[#This Row],[total_time]]&gt;=TableOMP[[#This Row],[Low]], TableOMP[[#This Row],[total_time]]&lt;=TableOMP[[#This Row],[High]]),1,0)</f>
        <v>#N/A</v>
      </c>
    </row>
    <row r="4641" spans="11:19" x14ac:dyDescent="0.25">
      <c r="K4641" t="str">
        <f t="shared" si="72"/>
        <v/>
      </c>
      <c r="N46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41" t="e">
        <f>VLOOKUP(TableOMP[[#This Row],[Label]],TableAvg[],2,FALSE)</f>
        <v>#N/A</v>
      </c>
      <c r="P4641" t="e">
        <f>VLOOKUP(TableOMP[[#This Row],[Label]],TableAvg[],3,FALSE)</f>
        <v>#N/A</v>
      </c>
      <c r="Q4641" t="e">
        <f>TableOMP[[#This Row],[Avg]]-$U$2*TableOMP[[#This Row],[StdDev]]</f>
        <v>#N/A</v>
      </c>
      <c r="R4641" t="e">
        <f>TableOMP[[#This Row],[Avg]]+$U$2*TableOMP[[#This Row],[StdDev]]</f>
        <v>#N/A</v>
      </c>
      <c r="S4641" t="e">
        <f>IF(AND(TableOMP[[#This Row],[total_time]]&gt;=TableOMP[[#This Row],[Low]], TableOMP[[#This Row],[total_time]]&lt;=TableOMP[[#This Row],[High]]),1,0)</f>
        <v>#N/A</v>
      </c>
    </row>
    <row r="4642" spans="11:19" x14ac:dyDescent="0.25">
      <c r="K4642" t="str">
        <f t="shared" si="72"/>
        <v/>
      </c>
      <c r="N46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42" t="e">
        <f>VLOOKUP(TableOMP[[#This Row],[Label]],TableAvg[],2,FALSE)</f>
        <v>#N/A</v>
      </c>
      <c r="P4642" t="e">
        <f>VLOOKUP(TableOMP[[#This Row],[Label]],TableAvg[],3,FALSE)</f>
        <v>#N/A</v>
      </c>
      <c r="Q4642" t="e">
        <f>TableOMP[[#This Row],[Avg]]-$U$2*TableOMP[[#This Row],[StdDev]]</f>
        <v>#N/A</v>
      </c>
      <c r="R4642" t="e">
        <f>TableOMP[[#This Row],[Avg]]+$U$2*TableOMP[[#This Row],[StdDev]]</f>
        <v>#N/A</v>
      </c>
      <c r="S4642" t="e">
        <f>IF(AND(TableOMP[[#This Row],[total_time]]&gt;=TableOMP[[#This Row],[Low]], TableOMP[[#This Row],[total_time]]&lt;=TableOMP[[#This Row],[High]]),1,0)</f>
        <v>#N/A</v>
      </c>
    </row>
    <row r="4643" spans="11:19" x14ac:dyDescent="0.25">
      <c r="K4643" t="str">
        <f t="shared" si="72"/>
        <v/>
      </c>
      <c r="N46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43" t="e">
        <f>VLOOKUP(TableOMP[[#This Row],[Label]],TableAvg[],2,FALSE)</f>
        <v>#N/A</v>
      </c>
      <c r="P4643" t="e">
        <f>VLOOKUP(TableOMP[[#This Row],[Label]],TableAvg[],3,FALSE)</f>
        <v>#N/A</v>
      </c>
      <c r="Q4643" t="e">
        <f>TableOMP[[#This Row],[Avg]]-$U$2*TableOMP[[#This Row],[StdDev]]</f>
        <v>#N/A</v>
      </c>
      <c r="R4643" t="e">
        <f>TableOMP[[#This Row],[Avg]]+$U$2*TableOMP[[#This Row],[StdDev]]</f>
        <v>#N/A</v>
      </c>
      <c r="S4643" t="e">
        <f>IF(AND(TableOMP[[#This Row],[total_time]]&gt;=TableOMP[[#This Row],[Low]], TableOMP[[#This Row],[total_time]]&lt;=TableOMP[[#This Row],[High]]),1,0)</f>
        <v>#N/A</v>
      </c>
    </row>
    <row r="4644" spans="11:19" x14ac:dyDescent="0.25">
      <c r="K4644" t="str">
        <f t="shared" si="72"/>
        <v/>
      </c>
      <c r="N46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44" t="e">
        <f>VLOOKUP(TableOMP[[#This Row],[Label]],TableAvg[],2,FALSE)</f>
        <v>#N/A</v>
      </c>
      <c r="P4644" t="e">
        <f>VLOOKUP(TableOMP[[#This Row],[Label]],TableAvg[],3,FALSE)</f>
        <v>#N/A</v>
      </c>
      <c r="Q4644" t="e">
        <f>TableOMP[[#This Row],[Avg]]-$U$2*TableOMP[[#This Row],[StdDev]]</f>
        <v>#N/A</v>
      </c>
      <c r="R4644" t="e">
        <f>TableOMP[[#This Row],[Avg]]+$U$2*TableOMP[[#This Row],[StdDev]]</f>
        <v>#N/A</v>
      </c>
      <c r="S4644" t="e">
        <f>IF(AND(TableOMP[[#This Row],[total_time]]&gt;=TableOMP[[#This Row],[Low]], TableOMP[[#This Row],[total_time]]&lt;=TableOMP[[#This Row],[High]]),1,0)</f>
        <v>#N/A</v>
      </c>
    </row>
    <row r="4645" spans="11:19" x14ac:dyDescent="0.25">
      <c r="K4645" t="str">
        <f t="shared" si="72"/>
        <v/>
      </c>
      <c r="N46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45" t="e">
        <f>VLOOKUP(TableOMP[[#This Row],[Label]],TableAvg[],2,FALSE)</f>
        <v>#N/A</v>
      </c>
      <c r="P4645" t="e">
        <f>VLOOKUP(TableOMP[[#This Row],[Label]],TableAvg[],3,FALSE)</f>
        <v>#N/A</v>
      </c>
      <c r="Q4645" t="e">
        <f>TableOMP[[#This Row],[Avg]]-$U$2*TableOMP[[#This Row],[StdDev]]</f>
        <v>#N/A</v>
      </c>
      <c r="R4645" t="e">
        <f>TableOMP[[#This Row],[Avg]]+$U$2*TableOMP[[#This Row],[StdDev]]</f>
        <v>#N/A</v>
      </c>
      <c r="S4645" t="e">
        <f>IF(AND(TableOMP[[#This Row],[total_time]]&gt;=TableOMP[[#This Row],[Low]], TableOMP[[#This Row],[total_time]]&lt;=TableOMP[[#This Row],[High]]),1,0)</f>
        <v>#N/A</v>
      </c>
    </row>
    <row r="4646" spans="11:19" x14ac:dyDescent="0.25">
      <c r="K4646" t="str">
        <f t="shared" si="72"/>
        <v/>
      </c>
      <c r="N46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46" t="e">
        <f>VLOOKUP(TableOMP[[#This Row],[Label]],TableAvg[],2,FALSE)</f>
        <v>#N/A</v>
      </c>
      <c r="P4646" t="e">
        <f>VLOOKUP(TableOMP[[#This Row],[Label]],TableAvg[],3,FALSE)</f>
        <v>#N/A</v>
      </c>
      <c r="Q4646" t="e">
        <f>TableOMP[[#This Row],[Avg]]-$U$2*TableOMP[[#This Row],[StdDev]]</f>
        <v>#N/A</v>
      </c>
      <c r="R4646" t="e">
        <f>TableOMP[[#This Row],[Avg]]+$U$2*TableOMP[[#This Row],[StdDev]]</f>
        <v>#N/A</v>
      </c>
      <c r="S4646" t="e">
        <f>IF(AND(TableOMP[[#This Row],[total_time]]&gt;=TableOMP[[#This Row],[Low]], TableOMP[[#This Row],[total_time]]&lt;=TableOMP[[#This Row],[High]]),1,0)</f>
        <v>#N/A</v>
      </c>
    </row>
    <row r="4647" spans="11:19" x14ac:dyDescent="0.25">
      <c r="K4647" t="str">
        <f t="shared" si="72"/>
        <v/>
      </c>
      <c r="N46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47" t="e">
        <f>VLOOKUP(TableOMP[[#This Row],[Label]],TableAvg[],2,FALSE)</f>
        <v>#N/A</v>
      </c>
      <c r="P4647" t="e">
        <f>VLOOKUP(TableOMP[[#This Row],[Label]],TableAvg[],3,FALSE)</f>
        <v>#N/A</v>
      </c>
      <c r="Q4647" t="e">
        <f>TableOMP[[#This Row],[Avg]]-$U$2*TableOMP[[#This Row],[StdDev]]</f>
        <v>#N/A</v>
      </c>
      <c r="R4647" t="e">
        <f>TableOMP[[#This Row],[Avg]]+$U$2*TableOMP[[#This Row],[StdDev]]</f>
        <v>#N/A</v>
      </c>
      <c r="S4647" t="e">
        <f>IF(AND(TableOMP[[#This Row],[total_time]]&gt;=TableOMP[[#This Row],[Low]], TableOMP[[#This Row],[total_time]]&lt;=TableOMP[[#This Row],[High]]),1,0)</f>
        <v>#N/A</v>
      </c>
    </row>
    <row r="4648" spans="11:19" x14ac:dyDescent="0.25">
      <c r="K4648" t="str">
        <f t="shared" si="72"/>
        <v/>
      </c>
      <c r="N46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48" t="e">
        <f>VLOOKUP(TableOMP[[#This Row],[Label]],TableAvg[],2,FALSE)</f>
        <v>#N/A</v>
      </c>
      <c r="P4648" t="e">
        <f>VLOOKUP(TableOMP[[#This Row],[Label]],TableAvg[],3,FALSE)</f>
        <v>#N/A</v>
      </c>
      <c r="Q4648" t="e">
        <f>TableOMP[[#This Row],[Avg]]-$U$2*TableOMP[[#This Row],[StdDev]]</f>
        <v>#N/A</v>
      </c>
      <c r="R4648" t="e">
        <f>TableOMP[[#This Row],[Avg]]+$U$2*TableOMP[[#This Row],[StdDev]]</f>
        <v>#N/A</v>
      </c>
      <c r="S4648" t="e">
        <f>IF(AND(TableOMP[[#This Row],[total_time]]&gt;=TableOMP[[#This Row],[Low]], TableOMP[[#This Row],[total_time]]&lt;=TableOMP[[#This Row],[High]]),1,0)</f>
        <v>#N/A</v>
      </c>
    </row>
    <row r="4649" spans="11:19" x14ac:dyDescent="0.25">
      <c r="K4649" t="str">
        <f t="shared" si="72"/>
        <v/>
      </c>
      <c r="N46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49" t="e">
        <f>VLOOKUP(TableOMP[[#This Row],[Label]],TableAvg[],2,FALSE)</f>
        <v>#N/A</v>
      </c>
      <c r="P4649" t="e">
        <f>VLOOKUP(TableOMP[[#This Row],[Label]],TableAvg[],3,FALSE)</f>
        <v>#N/A</v>
      </c>
      <c r="Q4649" t="e">
        <f>TableOMP[[#This Row],[Avg]]-$U$2*TableOMP[[#This Row],[StdDev]]</f>
        <v>#N/A</v>
      </c>
      <c r="R4649" t="e">
        <f>TableOMP[[#This Row],[Avg]]+$U$2*TableOMP[[#This Row],[StdDev]]</f>
        <v>#N/A</v>
      </c>
      <c r="S4649" t="e">
        <f>IF(AND(TableOMP[[#This Row],[total_time]]&gt;=TableOMP[[#This Row],[Low]], TableOMP[[#This Row],[total_time]]&lt;=TableOMP[[#This Row],[High]]),1,0)</f>
        <v>#N/A</v>
      </c>
    </row>
    <row r="4650" spans="11:19" x14ac:dyDescent="0.25">
      <c r="K4650" t="str">
        <f t="shared" si="72"/>
        <v/>
      </c>
      <c r="N46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50" t="e">
        <f>VLOOKUP(TableOMP[[#This Row],[Label]],TableAvg[],2,FALSE)</f>
        <v>#N/A</v>
      </c>
      <c r="P4650" t="e">
        <f>VLOOKUP(TableOMP[[#This Row],[Label]],TableAvg[],3,FALSE)</f>
        <v>#N/A</v>
      </c>
      <c r="Q4650" t="e">
        <f>TableOMP[[#This Row],[Avg]]-$U$2*TableOMP[[#This Row],[StdDev]]</f>
        <v>#N/A</v>
      </c>
      <c r="R4650" t="e">
        <f>TableOMP[[#This Row],[Avg]]+$U$2*TableOMP[[#This Row],[StdDev]]</f>
        <v>#N/A</v>
      </c>
      <c r="S4650" t="e">
        <f>IF(AND(TableOMP[[#This Row],[total_time]]&gt;=TableOMP[[#This Row],[Low]], TableOMP[[#This Row],[total_time]]&lt;=TableOMP[[#This Row],[High]]),1,0)</f>
        <v>#N/A</v>
      </c>
    </row>
    <row r="4651" spans="11:19" x14ac:dyDescent="0.25">
      <c r="K4651" t="str">
        <f t="shared" si="72"/>
        <v/>
      </c>
      <c r="N46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51" t="e">
        <f>VLOOKUP(TableOMP[[#This Row],[Label]],TableAvg[],2,FALSE)</f>
        <v>#N/A</v>
      </c>
      <c r="P4651" t="e">
        <f>VLOOKUP(TableOMP[[#This Row],[Label]],TableAvg[],3,FALSE)</f>
        <v>#N/A</v>
      </c>
      <c r="Q4651" t="e">
        <f>TableOMP[[#This Row],[Avg]]-$U$2*TableOMP[[#This Row],[StdDev]]</f>
        <v>#N/A</v>
      </c>
      <c r="R4651" t="e">
        <f>TableOMP[[#This Row],[Avg]]+$U$2*TableOMP[[#This Row],[StdDev]]</f>
        <v>#N/A</v>
      </c>
      <c r="S4651" t="e">
        <f>IF(AND(TableOMP[[#This Row],[total_time]]&gt;=TableOMP[[#This Row],[Low]], TableOMP[[#This Row],[total_time]]&lt;=TableOMP[[#This Row],[High]]),1,0)</f>
        <v>#N/A</v>
      </c>
    </row>
    <row r="4652" spans="11:19" x14ac:dyDescent="0.25">
      <c r="K4652" t="str">
        <f t="shared" si="72"/>
        <v/>
      </c>
      <c r="N46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52" t="e">
        <f>VLOOKUP(TableOMP[[#This Row],[Label]],TableAvg[],2,FALSE)</f>
        <v>#N/A</v>
      </c>
      <c r="P4652" t="e">
        <f>VLOOKUP(TableOMP[[#This Row],[Label]],TableAvg[],3,FALSE)</f>
        <v>#N/A</v>
      </c>
      <c r="Q4652" t="e">
        <f>TableOMP[[#This Row],[Avg]]-$U$2*TableOMP[[#This Row],[StdDev]]</f>
        <v>#N/A</v>
      </c>
      <c r="R4652" t="e">
        <f>TableOMP[[#This Row],[Avg]]+$U$2*TableOMP[[#This Row],[StdDev]]</f>
        <v>#N/A</v>
      </c>
      <c r="S4652" t="e">
        <f>IF(AND(TableOMP[[#This Row],[total_time]]&gt;=TableOMP[[#This Row],[Low]], TableOMP[[#This Row],[total_time]]&lt;=TableOMP[[#This Row],[High]]),1,0)</f>
        <v>#N/A</v>
      </c>
    </row>
    <row r="4653" spans="11:19" x14ac:dyDescent="0.25">
      <c r="K4653" t="str">
        <f t="shared" si="72"/>
        <v/>
      </c>
      <c r="N46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53" t="e">
        <f>VLOOKUP(TableOMP[[#This Row],[Label]],TableAvg[],2,FALSE)</f>
        <v>#N/A</v>
      </c>
      <c r="P4653" t="e">
        <f>VLOOKUP(TableOMP[[#This Row],[Label]],TableAvg[],3,FALSE)</f>
        <v>#N/A</v>
      </c>
      <c r="Q4653" t="e">
        <f>TableOMP[[#This Row],[Avg]]-$U$2*TableOMP[[#This Row],[StdDev]]</f>
        <v>#N/A</v>
      </c>
      <c r="R4653" t="e">
        <f>TableOMP[[#This Row],[Avg]]+$U$2*TableOMP[[#This Row],[StdDev]]</f>
        <v>#N/A</v>
      </c>
      <c r="S4653" t="e">
        <f>IF(AND(TableOMP[[#This Row],[total_time]]&gt;=TableOMP[[#This Row],[Low]], TableOMP[[#This Row],[total_time]]&lt;=TableOMP[[#This Row],[High]]),1,0)</f>
        <v>#N/A</v>
      </c>
    </row>
    <row r="4654" spans="11:19" x14ac:dyDescent="0.25">
      <c r="K4654" t="str">
        <f t="shared" si="72"/>
        <v/>
      </c>
      <c r="N46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54" t="e">
        <f>VLOOKUP(TableOMP[[#This Row],[Label]],TableAvg[],2,FALSE)</f>
        <v>#N/A</v>
      </c>
      <c r="P4654" t="e">
        <f>VLOOKUP(TableOMP[[#This Row],[Label]],TableAvg[],3,FALSE)</f>
        <v>#N/A</v>
      </c>
      <c r="Q4654" t="e">
        <f>TableOMP[[#This Row],[Avg]]-$U$2*TableOMP[[#This Row],[StdDev]]</f>
        <v>#N/A</v>
      </c>
      <c r="R4654" t="e">
        <f>TableOMP[[#This Row],[Avg]]+$U$2*TableOMP[[#This Row],[StdDev]]</f>
        <v>#N/A</v>
      </c>
      <c r="S4654" t="e">
        <f>IF(AND(TableOMP[[#This Row],[total_time]]&gt;=TableOMP[[#This Row],[Low]], TableOMP[[#This Row],[total_time]]&lt;=TableOMP[[#This Row],[High]]),1,0)</f>
        <v>#N/A</v>
      </c>
    </row>
    <row r="4655" spans="11:19" x14ac:dyDescent="0.25">
      <c r="K4655" t="str">
        <f t="shared" si="72"/>
        <v/>
      </c>
      <c r="N46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55" t="e">
        <f>VLOOKUP(TableOMP[[#This Row],[Label]],TableAvg[],2,FALSE)</f>
        <v>#N/A</v>
      </c>
      <c r="P4655" t="e">
        <f>VLOOKUP(TableOMP[[#This Row],[Label]],TableAvg[],3,FALSE)</f>
        <v>#N/A</v>
      </c>
      <c r="Q4655" t="e">
        <f>TableOMP[[#This Row],[Avg]]-$U$2*TableOMP[[#This Row],[StdDev]]</f>
        <v>#N/A</v>
      </c>
      <c r="R4655" t="e">
        <f>TableOMP[[#This Row],[Avg]]+$U$2*TableOMP[[#This Row],[StdDev]]</f>
        <v>#N/A</v>
      </c>
      <c r="S4655" t="e">
        <f>IF(AND(TableOMP[[#This Row],[total_time]]&gt;=TableOMP[[#This Row],[Low]], TableOMP[[#This Row],[total_time]]&lt;=TableOMP[[#This Row],[High]]),1,0)</f>
        <v>#N/A</v>
      </c>
    </row>
    <row r="4656" spans="11:19" x14ac:dyDescent="0.25">
      <c r="K4656" t="str">
        <f t="shared" si="72"/>
        <v/>
      </c>
      <c r="N46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56" t="e">
        <f>VLOOKUP(TableOMP[[#This Row],[Label]],TableAvg[],2,FALSE)</f>
        <v>#N/A</v>
      </c>
      <c r="P4656" t="e">
        <f>VLOOKUP(TableOMP[[#This Row],[Label]],TableAvg[],3,FALSE)</f>
        <v>#N/A</v>
      </c>
      <c r="Q4656" t="e">
        <f>TableOMP[[#This Row],[Avg]]-$U$2*TableOMP[[#This Row],[StdDev]]</f>
        <v>#N/A</v>
      </c>
      <c r="R4656" t="e">
        <f>TableOMP[[#This Row],[Avg]]+$U$2*TableOMP[[#This Row],[StdDev]]</f>
        <v>#N/A</v>
      </c>
      <c r="S4656" t="e">
        <f>IF(AND(TableOMP[[#This Row],[total_time]]&gt;=TableOMP[[#This Row],[Low]], TableOMP[[#This Row],[total_time]]&lt;=TableOMP[[#This Row],[High]]),1,0)</f>
        <v>#N/A</v>
      </c>
    </row>
    <row r="4657" spans="11:19" x14ac:dyDescent="0.25">
      <c r="K4657" t="str">
        <f t="shared" si="72"/>
        <v/>
      </c>
      <c r="N46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57" t="e">
        <f>VLOOKUP(TableOMP[[#This Row],[Label]],TableAvg[],2,FALSE)</f>
        <v>#N/A</v>
      </c>
      <c r="P4657" t="e">
        <f>VLOOKUP(TableOMP[[#This Row],[Label]],TableAvg[],3,FALSE)</f>
        <v>#N/A</v>
      </c>
      <c r="Q4657" t="e">
        <f>TableOMP[[#This Row],[Avg]]-$U$2*TableOMP[[#This Row],[StdDev]]</f>
        <v>#N/A</v>
      </c>
      <c r="R4657" t="e">
        <f>TableOMP[[#This Row],[Avg]]+$U$2*TableOMP[[#This Row],[StdDev]]</f>
        <v>#N/A</v>
      </c>
      <c r="S4657" t="e">
        <f>IF(AND(TableOMP[[#This Row],[total_time]]&gt;=TableOMP[[#This Row],[Low]], TableOMP[[#This Row],[total_time]]&lt;=TableOMP[[#This Row],[High]]),1,0)</f>
        <v>#N/A</v>
      </c>
    </row>
    <row r="4658" spans="11:19" x14ac:dyDescent="0.25">
      <c r="K4658" t="str">
        <f t="shared" si="72"/>
        <v/>
      </c>
      <c r="N46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58" t="e">
        <f>VLOOKUP(TableOMP[[#This Row],[Label]],TableAvg[],2,FALSE)</f>
        <v>#N/A</v>
      </c>
      <c r="P4658" t="e">
        <f>VLOOKUP(TableOMP[[#This Row],[Label]],TableAvg[],3,FALSE)</f>
        <v>#N/A</v>
      </c>
      <c r="Q4658" t="e">
        <f>TableOMP[[#This Row],[Avg]]-$U$2*TableOMP[[#This Row],[StdDev]]</f>
        <v>#N/A</v>
      </c>
      <c r="R4658" t="e">
        <f>TableOMP[[#This Row],[Avg]]+$U$2*TableOMP[[#This Row],[StdDev]]</f>
        <v>#N/A</v>
      </c>
      <c r="S4658" t="e">
        <f>IF(AND(TableOMP[[#This Row],[total_time]]&gt;=TableOMP[[#This Row],[Low]], TableOMP[[#This Row],[total_time]]&lt;=TableOMP[[#This Row],[High]]),1,0)</f>
        <v>#N/A</v>
      </c>
    </row>
    <row r="4659" spans="11:19" x14ac:dyDescent="0.25">
      <c r="K4659" t="str">
        <f t="shared" si="72"/>
        <v/>
      </c>
      <c r="N46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59" t="e">
        <f>VLOOKUP(TableOMP[[#This Row],[Label]],TableAvg[],2,FALSE)</f>
        <v>#N/A</v>
      </c>
      <c r="P4659" t="e">
        <f>VLOOKUP(TableOMP[[#This Row],[Label]],TableAvg[],3,FALSE)</f>
        <v>#N/A</v>
      </c>
      <c r="Q4659" t="e">
        <f>TableOMP[[#This Row],[Avg]]-$U$2*TableOMP[[#This Row],[StdDev]]</f>
        <v>#N/A</v>
      </c>
      <c r="R4659" t="e">
        <f>TableOMP[[#This Row],[Avg]]+$U$2*TableOMP[[#This Row],[StdDev]]</f>
        <v>#N/A</v>
      </c>
      <c r="S4659" t="e">
        <f>IF(AND(TableOMP[[#This Row],[total_time]]&gt;=TableOMP[[#This Row],[Low]], TableOMP[[#This Row],[total_time]]&lt;=TableOMP[[#This Row],[High]]),1,0)</f>
        <v>#N/A</v>
      </c>
    </row>
    <row r="4660" spans="11:19" x14ac:dyDescent="0.25">
      <c r="K4660" t="str">
        <f t="shared" si="72"/>
        <v/>
      </c>
      <c r="N46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60" t="e">
        <f>VLOOKUP(TableOMP[[#This Row],[Label]],TableAvg[],2,FALSE)</f>
        <v>#N/A</v>
      </c>
      <c r="P4660" t="e">
        <f>VLOOKUP(TableOMP[[#This Row],[Label]],TableAvg[],3,FALSE)</f>
        <v>#N/A</v>
      </c>
      <c r="Q4660" t="e">
        <f>TableOMP[[#This Row],[Avg]]-$U$2*TableOMP[[#This Row],[StdDev]]</f>
        <v>#N/A</v>
      </c>
      <c r="R4660" t="e">
        <f>TableOMP[[#This Row],[Avg]]+$U$2*TableOMP[[#This Row],[StdDev]]</f>
        <v>#N/A</v>
      </c>
      <c r="S4660" t="e">
        <f>IF(AND(TableOMP[[#This Row],[total_time]]&gt;=TableOMP[[#This Row],[Low]], TableOMP[[#This Row],[total_time]]&lt;=TableOMP[[#This Row],[High]]),1,0)</f>
        <v>#N/A</v>
      </c>
    </row>
    <row r="4661" spans="11:19" x14ac:dyDescent="0.25">
      <c r="K4661" t="str">
        <f t="shared" si="72"/>
        <v/>
      </c>
      <c r="N46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61" t="e">
        <f>VLOOKUP(TableOMP[[#This Row],[Label]],TableAvg[],2,FALSE)</f>
        <v>#N/A</v>
      </c>
      <c r="P4661" t="e">
        <f>VLOOKUP(TableOMP[[#This Row],[Label]],TableAvg[],3,FALSE)</f>
        <v>#N/A</v>
      </c>
      <c r="Q4661" t="e">
        <f>TableOMP[[#This Row],[Avg]]-$U$2*TableOMP[[#This Row],[StdDev]]</f>
        <v>#N/A</v>
      </c>
      <c r="R4661" t="e">
        <f>TableOMP[[#This Row],[Avg]]+$U$2*TableOMP[[#This Row],[StdDev]]</f>
        <v>#N/A</v>
      </c>
      <c r="S4661" t="e">
        <f>IF(AND(TableOMP[[#This Row],[total_time]]&gt;=TableOMP[[#This Row],[Low]], TableOMP[[#This Row],[total_time]]&lt;=TableOMP[[#This Row],[High]]),1,0)</f>
        <v>#N/A</v>
      </c>
    </row>
    <row r="4662" spans="11:19" x14ac:dyDescent="0.25">
      <c r="K4662" t="str">
        <f t="shared" si="72"/>
        <v/>
      </c>
      <c r="N46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62" t="e">
        <f>VLOOKUP(TableOMP[[#This Row],[Label]],TableAvg[],2,FALSE)</f>
        <v>#N/A</v>
      </c>
      <c r="P4662" t="e">
        <f>VLOOKUP(TableOMP[[#This Row],[Label]],TableAvg[],3,FALSE)</f>
        <v>#N/A</v>
      </c>
      <c r="Q4662" t="e">
        <f>TableOMP[[#This Row],[Avg]]-$U$2*TableOMP[[#This Row],[StdDev]]</f>
        <v>#N/A</v>
      </c>
      <c r="R4662" t="e">
        <f>TableOMP[[#This Row],[Avg]]+$U$2*TableOMP[[#This Row],[StdDev]]</f>
        <v>#N/A</v>
      </c>
      <c r="S4662" t="e">
        <f>IF(AND(TableOMP[[#This Row],[total_time]]&gt;=TableOMP[[#This Row],[Low]], TableOMP[[#This Row],[total_time]]&lt;=TableOMP[[#This Row],[High]]),1,0)</f>
        <v>#N/A</v>
      </c>
    </row>
    <row r="4663" spans="11:19" x14ac:dyDescent="0.25">
      <c r="K4663" t="str">
        <f t="shared" si="72"/>
        <v/>
      </c>
      <c r="N46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63" t="e">
        <f>VLOOKUP(TableOMP[[#This Row],[Label]],TableAvg[],2,FALSE)</f>
        <v>#N/A</v>
      </c>
      <c r="P4663" t="e">
        <f>VLOOKUP(TableOMP[[#This Row],[Label]],TableAvg[],3,FALSE)</f>
        <v>#N/A</v>
      </c>
      <c r="Q4663" t="e">
        <f>TableOMP[[#This Row],[Avg]]-$U$2*TableOMP[[#This Row],[StdDev]]</f>
        <v>#N/A</v>
      </c>
      <c r="R4663" t="e">
        <f>TableOMP[[#This Row],[Avg]]+$U$2*TableOMP[[#This Row],[StdDev]]</f>
        <v>#N/A</v>
      </c>
      <c r="S4663" t="e">
        <f>IF(AND(TableOMP[[#This Row],[total_time]]&gt;=TableOMP[[#This Row],[Low]], TableOMP[[#This Row],[total_time]]&lt;=TableOMP[[#This Row],[High]]),1,0)</f>
        <v>#N/A</v>
      </c>
    </row>
    <row r="4664" spans="11:19" x14ac:dyDescent="0.25">
      <c r="K4664" t="str">
        <f t="shared" si="72"/>
        <v/>
      </c>
      <c r="N46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64" t="e">
        <f>VLOOKUP(TableOMP[[#This Row],[Label]],TableAvg[],2,FALSE)</f>
        <v>#N/A</v>
      </c>
      <c r="P4664" t="e">
        <f>VLOOKUP(TableOMP[[#This Row],[Label]],TableAvg[],3,FALSE)</f>
        <v>#N/A</v>
      </c>
      <c r="Q4664" t="e">
        <f>TableOMP[[#This Row],[Avg]]-$U$2*TableOMP[[#This Row],[StdDev]]</f>
        <v>#N/A</v>
      </c>
      <c r="R4664" t="e">
        <f>TableOMP[[#This Row],[Avg]]+$U$2*TableOMP[[#This Row],[StdDev]]</f>
        <v>#N/A</v>
      </c>
      <c r="S4664" t="e">
        <f>IF(AND(TableOMP[[#This Row],[total_time]]&gt;=TableOMP[[#This Row],[Low]], TableOMP[[#This Row],[total_time]]&lt;=TableOMP[[#This Row],[High]]),1,0)</f>
        <v>#N/A</v>
      </c>
    </row>
    <row r="4665" spans="11:19" x14ac:dyDescent="0.25">
      <c r="K4665" t="str">
        <f t="shared" si="72"/>
        <v/>
      </c>
      <c r="N46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65" t="e">
        <f>VLOOKUP(TableOMP[[#This Row],[Label]],TableAvg[],2,FALSE)</f>
        <v>#N/A</v>
      </c>
      <c r="P4665" t="e">
        <f>VLOOKUP(TableOMP[[#This Row],[Label]],TableAvg[],3,FALSE)</f>
        <v>#N/A</v>
      </c>
      <c r="Q4665" t="e">
        <f>TableOMP[[#This Row],[Avg]]-$U$2*TableOMP[[#This Row],[StdDev]]</f>
        <v>#N/A</v>
      </c>
      <c r="R4665" t="e">
        <f>TableOMP[[#This Row],[Avg]]+$U$2*TableOMP[[#This Row],[StdDev]]</f>
        <v>#N/A</v>
      </c>
      <c r="S4665" t="e">
        <f>IF(AND(TableOMP[[#This Row],[total_time]]&gt;=TableOMP[[#This Row],[Low]], TableOMP[[#This Row],[total_time]]&lt;=TableOMP[[#This Row],[High]]),1,0)</f>
        <v>#N/A</v>
      </c>
    </row>
    <row r="4666" spans="11:19" x14ac:dyDescent="0.25">
      <c r="K4666" t="str">
        <f t="shared" si="72"/>
        <v/>
      </c>
      <c r="N46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66" t="e">
        <f>VLOOKUP(TableOMP[[#This Row],[Label]],TableAvg[],2,FALSE)</f>
        <v>#N/A</v>
      </c>
      <c r="P4666" t="e">
        <f>VLOOKUP(TableOMP[[#This Row],[Label]],TableAvg[],3,FALSE)</f>
        <v>#N/A</v>
      </c>
      <c r="Q4666" t="e">
        <f>TableOMP[[#This Row],[Avg]]-$U$2*TableOMP[[#This Row],[StdDev]]</f>
        <v>#N/A</v>
      </c>
      <c r="R4666" t="e">
        <f>TableOMP[[#This Row],[Avg]]+$U$2*TableOMP[[#This Row],[StdDev]]</f>
        <v>#N/A</v>
      </c>
      <c r="S4666" t="e">
        <f>IF(AND(TableOMP[[#This Row],[total_time]]&gt;=TableOMP[[#This Row],[Low]], TableOMP[[#This Row],[total_time]]&lt;=TableOMP[[#This Row],[High]]),1,0)</f>
        <v>#N/A</v>
      </c>
    </row>
    <row r="4667" spans="11:19" x14ac:dyDescent="0.25">
      <c r="K4667" t="str">
        <f t="shared" si="72"/>
        <v/>
      </c>
      <c r="N46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67" t="e">
        <f>VLOOKUP(TableOMP[[#This Row],[Label]],TableAvg[],2,FALSE)</f>
        <v>#N/A</v>
      </c>
      <c r="P4667" t="e">
        <f>VLOOKUP(TableOMP[[#This Row],[Label]],TableAvg[],3,FALSE)</f>
        <v>#N/A</v>
      </c>
      <c r="Q4667" t="e">
        <f>TableOMP[[#This Row],[Avg]]-$U$2*TableOMP[[#This Row],[StdDev]]</f>
        <v>#N/A</v>
      </c>
      <c r="R4667" t="e">
        <f>TableOMP[[#This Row],[Avg]]+$U$2*TableOMP[[#This Row],[StdDev]]</f>
        <v>#N/A</v>
      </c>
      <c r="S4667" t="e">
        <f>IF(AND(TableOMP[[#This Row],[total_time]]&gt;=TableOMP[[#This Row],[Low]], TableOMP[[#This Row],[total_time]]&lt;=TableOMP[[#This Row],[High]]),1,0)</f>
        <v>#N/A</v>
      </c>
    </row>
    <row r="4668" spans="11:19" x14ac:dyDescent="0.25">
      <c r="K4668" t="str">
        <f t="shared" si="72"/>
        <v/>
      </c>
      <c r="N46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68" t="e">
        <f>VLOOKUP(TableOMP[[#This Row],[Label]],TableAvg[],2,FALSE)</f>
        <v>#N/A</v>
      </c>
      <c r="P4668" t="e">
        <f>VLOOKUP(TableOMP[[#This Row],[Label]],TableAvg[],3,FALSE)</f>
        <v>#N/A</v>
      </c>
      <c r="Q4668" t="e">
        <f>TableOMP[[#This Row],[Avg]]-$U$2*TableOMP[[#This Row],[StdDev]]</f>
        <v>#N/A</v>
      </c>
      <c r="R4668" t="e">
        <f>TableOMP[[#This Row],[Avg]]+$U$2*TableOMP[[#This Row],[StdDev]]</f>
        <v>#N/A</v>
      </c>
      <c r="S4668" t="e">
        <f>IF(AND(TableOMP[[#This Row],[total_time]]&gt;=TableOMP[[#This Row],[Low]], TableOMP[[#This Row],[total_time]]&lt;=TableOMP[[#This Row],[High]]),1,0)</f>
        <v>#N/A</v>
      </c>
    </row>
    <row r="4669" spans="11:19" x14ac:dyDescent="0.25">
      <c r="K4669" t="str">
        <f t="shared" si="72"/>
        <v/>
      </c>
      <c r="N46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69" t="e">
        <f>VLOOKUP(TableOMP[[#This Row],[Label]],TableAvg[],2,FALSE)</f>
        <v>#N/A</v>
      </c>
      <c r="P4669" t="e">
        <f>VLOOKUP(TableOMP[[#This Row],[Label]],TableAvg[],3,FALSE)</f>
        <v>#N/A</v>
      </c>
      <c r="Q4669" t="e">
        <f>TableOMP[[#This Row],[Avg]]-$U$2*TableOMP[[#This Row],[StdDev]]</f>
        <v>#N/A</v>
      </c>
      <c r="R4669" t="e">
        <f>TableOMP[[#This Row],[Avg]]+$U$2*TableOMP[[#This Row],[StdDev]]</f>
        <v>#N/A</v>
      </c>
      <c r="S4669" t="e">
        <f>IF(AND(TableOMP[[#This Row],[total_time]]&gt;=TableOMP[[#This Row],[Low]], TableOMP[[#This Row],[total_time]]&lt;=TableOMP[[#This Row],[High]]),1,0)</f>
        <v>#N/A</v>
      </c>
    </row>
    <row r="4670" spans="11:19" x14ac:dyDescent="0.25">
      <c r="K4670" t="str">
        <f t="shared" si="72"/>
        <v/>
      </c>
      <c r="N46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70" t="e">
        <f>VLOOKUP(TableOMP[[#This Row],[Label]],TableAvg[],2,FALSE)</f>
        <v>#N/A</v>
      </c>
      <c r="P4670" t="e">
        <f>VLOOKUP(TableOMP[[#This Row],[Label]],TableAvg[],3,FALSE)</f>
        <v>#N/A</v>
      </c>
      <c r="Q4670" t="e">
        <f>TableOMP[[#This Row],[Avg]]-$U$2*TableOMP[[#This Row],[StdDev]]</f>
        <v>#N/A</v>
      </c>
      <c r="R4670" t="e">
        <f>TableOMP[[#This Row],[Avg]]+$U$2*TableOMP[[#This Row],[StdDev]]</f>
        <v>#N/A</v>
      </c>
      <c r="S4670" t="e">
        <f>IF(AND(TableOMP[[#This Row],[total_time]]&gt;=TableOMP[[#This Row],[Low]], TableOMP[[#This Row],[total_time]]&lt;=TableOMP[[#This Row],[High]]),1,0)</f>
        <v>#N/A</v>
      </c>
    </row>
    <row r="4671" spans="11:19" x14ac:dyDescent="0.25">
      <c r="K4671" t="str">
        <f t="shared" si="72"/>
        <v/>
      </c>
      <c r="N46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71" t="e">
        <f>VLOOKUP(TableOMP[[#This Row],[Label]],TableAvg[],2,FALSE)</f>
        <v>#N/A</v>
      </c>
      <c r="P4671" t="e">
        <f>VLOOKUP(TableOMP[[#This Row],[Label]],TableAvg[],3,FALSE)</f>
        <v>#N/A</v>
      </c>
      <c r="Q4671" t="e">
        <f>TableOMP[[#This Row],[Avg]]-$U$2*TableOMP[[#This Row],[StdDev]]</f>
        <v>#N/A</v>
      </c>
      <c r="R4671" t="e">
        <f>TableOMP[[#This Row],[Avg]]+$U$2*TableOMP[[#This Row],[StdDev]]</f>
        <v>#N/A</v>
      </c>
      <c r="S4671" t="e">
        <f>IF(AND(TableOMP[[#This Row],[total_time]]&gt;=TableOMP[[#This Row],[Low]], TableOMP[[#This Row],[total_time]]&lt;=TableOMP[[#This Row],[High]]),1,0)</f>
        <v>#N/A</v>
      </c>
    </row>
    <row r="4672" spans="11:19" x14ac:dyDescent="0.25">
      <c r="K4672" t="str">
        <f t="shared" si="72"/>
        <v/>
      </c>
      <c r="N46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72" t="e">
        <f>VLOOKUP(TableOMP[[#This Row],[Label]],TableAvg[],2,FALSE)</f>
        <v>#N/A</v>
      </c>
      <c r="P4672" t="e">
        <f>VLOOKUP(TableOMP[[#This Row],[Label]],TableAvg[],3,FALSE)</f>
        <v>#N/A</v>
      </c>
      <c r="Q4672" t="e">
        <f>TableOMP[[#This Row],[Avg]]-$U$2*TableOMP[[#This Row],[StdDev]]</f>
        <v>#N/A</v>
      </c>
      <c r="R4672" t="e">
        <f>TableOMP[[#This Row],[Avg]]+$U$2*TableOMP[[#This Row],[StdDev]]</f>
        <v>#N/A</v>
      </c>
      <c r="S4672" t="e">
        <f>IF(AND(TableOMP[[#This Row],[total_time]]&gt;=TableOMP[[#This Row],[Low]], TableOMP[[#This Row],[total_time]]&lt;=TableOMP[[#This Row],[High]]),1,0)</f>
        <v>#N/A</v>
      </c>
    </row>
    <row r="4673" spans="11:19" x14ac:dyDescent="0.25">
      <c r="K4673" t="str">
        <f t="shared" si="72"/>
        <v/>
      </c>
      <c r="N46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73" t="e">
        <f>VLOOKUP(TableOMP[[#This Row],[Label]],TableAvg[],2,FALSE)</f>
        <v>#N/A</v>
      </c>
      <c r="P4673" t="e">
        <f>VLOOKUP(TableOMP[[#This Row],[Label]],TableAvg[],3,FALSE)</f>
        <v>#N/A</v>
      </c>
      <c r="Q4673" t="e">
        <f>TableOMP[[#This Row],[Avg]]-$U$2*TableOMP[[#This Row],[StdDev]]</f>
        <v>#N/A</v>
      </c>
      <c r="R4673" t="e">
        <f>TableOMP[[#This Row],[Avg]]+$U$2*TableOMP[[#This Row],[StdDev]]</f>
        <v>#N/A</v>
      </c>
      <c r="S4673" t="e">
        <f>IF(AND(TableOMP[[#This Row],[total_time]]&gt;=TableOMP[[#This Row],[Low]], TableOMP[[#This Row],[total_time]]&lt;=TableOMP[[#This Row],[High]]),1,0)</f>
        <v>#N/A</v>
      </c>
    </row>
    <row r="4674" spans="11:19" x14ac:dyDescent="0.25">
      <c r="K4674" t="str">
        <f t="shared" si="72"/>
        <v/>
      </c>
      <c r="N46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74" t="e">
        <f>VLOOKUP(TableOMP[[#This Row],[Label]],TableAvg[],2,FALSE)</f>
        <v>#N/A</v>
      </c>
      <c r="P4674" t="e">
        <f>VLOOKUP(TableOMP[[#This Row],[Label]],TableAvg[],3,FALSE)</f>
        <v>#N/A</v>
      </c>
      <c r="Q4674" t="e">
        <f>TableOMP[[#This Row],[Avg]]-$U$2*TableOMP[[#This Row],[StdDev]]</f>
        <v>#N/A</v>
      </c>
      <c r="R4674" t="e">
        <f>TableOMP[[#This Row],[Avg]]+$U$2*TableOMP[[#This Row],[StdDev]]</f>
        <v>#N/A</v>
      </c>
      <c r="S4674" t="e">
        <f>IF(AND(TableOMP[[#This Row],[total_time]]&gt;=TableOMP[[#This Row],[Low]], TableOMP[[#This Row],[total_time]]&lt;=TableOMP[[#This Row],[High]]),1,0)</f>
        <v>#N/A</v>
      </c>
    </row>
    <row r="4675" spans="11:19" x14ac:dyDescent="0.25">
      <c r="K4675" t="str">
        <f t="shared" ref="K4675:K4738" si="73">MID(M4675,22,1)</f>
        <v/>
      </c>
      <c r="N46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75" t="e">
        <f>VLOOKUP(TableOMP[[#This Row],[Label]],TableAvg[],2,FALSE)</f>
        <v>#N/A</v>
      </c>
      <c r="P4675" t="e">
        <f>VLOOKUP(TableOMP[[#This Row],[Label]],TableAvg[],3,FALSE)</f>
        <v>#N/A</v>
      </c>
      <c r="Q4675" t="e">
        <f>TableOMP[[#This Row],[Avg]]-$U$2*TableOMP[[#This Row],[StdDev]]</f>
        <v>#N/A</v>
      </c>
      <c r="R4675" t="e">
        <f>TableOMP[[#This Row],[Avg]]+$U$2*TableOMP[[#This Row],[StdDev]]</f>
        <v>#N/A</v>
      </c>
      <c r="S4675" t="e">
        <f>IF(AND(TableOMP[[#This Row],[total_time]]&gt;=TableOMP[[#This Row],[Low]], TableOMP[[#This Row],[total_time]]&lt;=TableOMP[[#This Row],[High]]),1,0)</f>
        <v>#N/A</v>
      </c>
    </row>
    <row r="4676" spans="11:19" x14ac:dyDescent="0.25">
      <c r="K4676" t="str">
        <f t="shared" si="73"/>
        <v/>
      </c>
      <c r="N46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76" t="e">
        <f>VLOOKUP(TableOMP[[#This Row],[Label]],TableAvg[],2,FALSE)</f>
        <v>#N/A</v>
      </c>
      <c r="P4676" t="e">
        <f>VLOOKUP(TableOMP[[#This Row],[Label]],TableAvg[],3,FALSE)</f>
        <v>#N/A</v>
      </c>
      <c r="Q4676" t="e">
        <f>TableOMP[[#This Row],[Avg]]-$U$2*TableOMP[[#This Row],[StdDev]]</f>
        <v>#N/A</v>
      </c>
      <c r="R4676" t="e">
        <f>TableOMP[[#This Row],[Avg]]+$U$2*TableOMP[[#This Row],[StdDev]]</f>
        <v>#N/A</v>
      </c>
      <c r="S4676" t="e">
        <f>IF(AND(TableOMP[[#This Row],[total_time]]&gt;=TableOMP[[#This Row],[Low]], TableOMP[[#This Row],[total_time]]&lt;=TableOMP[[#This Row],[High]]),1,0)</f>
        <v>#N/A</v>
      </c>
    </row>
    <row r="4677" spans="11:19" x14ac:dyDescent="0.25">
      <c r="K4677" t="str">
        <f t="shared" si="73"/>
        <v/>
      </c>
      <c r="N46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77" t="e">
        <f>VLOOKUP(TableOMP[[#This Row],[Label]],TableAvg[],2,FALSE)</f>
        <v>#N/A</v>
      </c>
      <c r="P4677" t="e">
        <f>VLOOKUP(TableOMP[[#This Row],[Label]],TableAvg[],3,FALSE)</f>
        <v>#N/A</v>
      </c>
      <c r="Q4677" t="e">
        <f>TableOMP[[#This Row],[Avg]]-$U$2*TableOMP[[#This Row],[StdDev]]</f>
        <v>#N/A</v>
      </c>
      <c r="R4677" t="e">
        <f>TableOMP[[#This Row],[Avg]]+$U$2*TableOMP[[#This Row],[StdDev]]</f>
        <v>#N/A</v>
      </c>
      <c r="S4677" t="e">
        <f>IF(AND(TableOMP[[#This Row],[total_time]]&gt;=TableOMP[[#This Row],[Low]], TableOMP[[#This Row],[total_time]]&lt;=TableOMP[[#This Row],[High]]),1,0)</f>
        <v>#N/A</v>
      </c>
    </row>
    <row r="4678" spans="11:19" x14ac:dyDescent="0.25">
      <c r="K4678" t="str">
        <f t="shared" si="73"/>
        <v/>
      </c>
      <c r="N46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78" t="e">
        <f>VLOOKUP(TableOMP[[#This Row],[Label]],TableAvg[],2,FALSE)</f>
        <v>#N/A</v>
      </c>
      <c r="P4678" t="e">
        <f>VLOOKUP(TableOMP[[#This Row],[Label]],TableAvg[],3,FALSE)</f>
        <v>#N/A</v>
      </c>
      <c r="Q4678" t="e">
        <f>TableOMP[[#This Row],[Avg]]-$U$2*TableOMP[[#This Row],[StdDev]]</f>
        <v>#N/A</v>
      </c>
      <c r="R4678" t="e">
        <f>TableOMP[[#This Row],[Avg]]+$U$2*TableOMP[[#This Row],[StdDev]]</f>
        <v>#N/A</v>
      </c>
      <c r="S4678" t="e">
        <f>IF(AND(TableOMP[[#This Row],[total_time]]&gt;=TableOMP[[#This Row],[Low]], TableOMP[[#This Row],[total_time]]&lt;=TableOMP[[#This Row],[High]]),1,0)</f>
        <v>#N/A</v>
      </c>
    </row>
    <row r="4679" spans="11:19" x14ac:dyDescent="0.25">
      <c r="K4679" t="str">
        <f t="shared" si="73"/>
        <v/>
      </c>
      <c r="N46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79" t="e">
        <f>VLOOKUP(TableOMP[[#This Row],[Label]],TableAvg[],2,FALSE)</f>
        <v>#N/A</v>
      </c>
      <c r="P4679" t="e">
        <f>VLOOKUP(TableOMP[[#This Row],[Label]],TableAvg[],3,FALSE)</f>
        <v>#N/A</v>
      </c>
      <c r="Q4679" t="e">
        <f>TableOMP[[#This Row],[Avg]]-$U$2*TableOMP[[#This Row],[StdDev]]</f>
        <v>#N/A</v>
      </c>
      <c r="R4679" t="e">
        <f>TableOMP[[#This Row],[Avg]]+$U$2*TableOMP[[#This Row],[StdDev]]</f>
        <v>#N/A</v>
      </c>
      <c r="S4679" t="e">
        <f>IF(AND(TableOMP[[#This Row],[total_time]]&gt;=TableOMP[[#This Row],[Low]], TableOMP[[#This Row],[total_time]]&lt;=TableOMP[[#This Row],[High]]),1,0)</f>
        <v>#N/A</v>
      </c>
    </row>
    <row r="4680" spans="11:19" x14ac:dyDescent="0.25">
      <c r="K4680" t="str">
        <f t="shared" si="73"/>
        <v/>
      </c>
      <c r="N46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80" t="e">
        <f>VLOOKUP(TableOMP[[#This Row],[Label]],TableAvg[],2,FALSE)</f>
        <v>#N/A</v>
      </c>
      <c r="P4680" t="e">
        <f>VLOOKUP(TableOMP[[#This Row],[Label]],TableAvg[],3,FALSE)</f>
        <v>#N/A</v>
      </c>
      <c r="Q4680" t="e">
        <f>TableOMP[[#This Row],[Avg]]-$U$2*TableOMP[[#This Row],[StdDev]]</f>
        <v>#N/A</v>
      </c>
      <c r="R4680" t="e">
        <f>TableOMP[[#This Row],[Avg]]+$U$2*TableOMP[[#This Row],[StdDev]]</f>
        <v>#N/A</v>
      </c>
      <c r="S4680" t="e">
        <f>IF(AND(TableOMP[[#This Row],[total_time]]&gt;=TableOMP[[#This Row],[Low]], TableOMP[[#This Row],[total_time]]&lt;=TableOMP[[#This Row],[High]]),1,0)</f>
        <v>#N/A</v>
      </c>
    </row>
    <row r="4681" spans="11:19" x14ac:dyDescent="0.25">
      <c r="K4681" t="str">
        <f t="shared" si="73"/>
        <v/>
      </c>
      <c r="N46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81" t="e">
        <f>VLOOKUP(TableOMP[[#This Row],[Label]],TableAvg[],2,FALSE)</f>
        <v>#N/A</v>
      </c>
      <c r="P4681" t="e">
        <f>VLOOKUP(TableOMP[[#This Row],[Label]],TableAvg[],3,FALSE)</f>
        <v>#N/A</v>
      </c>
      <c r="Q4681" t="e">
        <f>TableOMP[[#This Row],[Avg]]-$U$2*TableOMP[[#This Row],[StdDev]]</f>
        <v>#N/A</v>
      </c>
      <c r="R4681" t="e">
        <f>TableOMP[[#This Row],[Avg]]+$U$2*TableOMP[[#This Row],[StdDev]]</f>
        <v>#N/A</v>
      </c>
      <c r="S4681" t="e">
        <f>IF(AND(TableOMP[[#This Row],[total_time]]&gt;=TableOMP[[#This Row],[Low]], TableOMP[[#This Row],[total_time]]&lt;=TableOMP[[#This Row],[High]]),1,0)</f>
        <v>#N/A</v>
      </c>
    </row>
    <row r="4682" spans="11:19" x14ac:dyDescent="0.25">
      <c r="K4682" t="str">
        <f t="shared" si="73"/>
        <v/>
      </c>
      <c r="N46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82" t="e">
        <f>VLOOKUP(TableOMP[[#This Row],[Label]],TableAvg[],2,FALSE)</f>
        <v>#N/A</v>
      </c>
      <c r="P4682" t="e">
        <f>VLOOKUP(TableOMP[[#This Row],[Label]],TableAvg[],3,FALSE)</f>
        <v>#N/A</v>
      </c>
      <c r="Q4682" t="e">
        <f>TableOMP[[#This Row],[Avg]]-$U$2*TableOMP[[#This Row],[StdDev]]</f>
        <v>#N/A</v>
      </c>
      <c r="R4682" t="e">
        <f>TableOMP[[#This Row],[Avg]]+$U$2*TableOMP[[#This Row],[StdDev]]</f>
        <v>#N/A</v>
      </c>
      <c r="S4682" t="e">
        <f>IF(AND(TableOMP[[#This Row],[total_time]]&gt;=TableOMP[[#This Row],[Low]], TableOMP[[#This Row],[total_time]]&lt;=TableOMP[[#This Row],[High]]),1,0)</f>
        <v>#N/A</v>
      </c>
    </row>
    <row r="4683" spans="11:19" x14ac:dyDescent="0.25">
      <c r="K4683" t="str">
        <f t="shared" si="73"/>
        <v/>
      </c>
      <c r="N46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83" t="e">
        <f>VLOOKUP(TableOMP[[#This Row],[Label]],TableAvg[],2,FALSE)</f>
        <v>#N/A</v>
      </c>
      <c r="P4683" t="e">
        <f>VLOOKUP(TableOMP[[#This Row],[Label]],TableAvg[],3,FALSE)</f>
        <v>#N/A</v>
      </c>
      <c r="Q4683" t="e">
        <f>TableOMP[[#This Row],[Avg]]-$U$2*TableOMP[[#This Row],[StdDev]]</f>
        <v>#N/A</v>
      </c>
      <c r="R4683" t="e">
        <f>TableOMP[[#This Row],[Avg]]+$U$2*TableOMP[[#This Row],[StdDev]]</f>
        <v>#N/A</v>
      </c>
      <c r="S4683" t="e">
        <f>IF(AND(TableOMP[[#This Row],[total_time]]&gt;=TableOMP[[#This Row],[Low]], TableOMP[[#This Row],[total_time]]&lt;=TableOMP[[#This Row],[High]]),1,0)</f>
        <v>#N/A</v>
      </c>
    </row>
    <row r="4684" spans="11:19" x14ac:dyDescent="0.25">
      <c r="K4684" t="str">
        <f t="shared" si="73"/>
        <v/>
      </c>
      <c r="N46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84" t="e">
        <f>VLOOKUP(TableOMP[[#This Row],[Label]],TableAvg[],2,FALSE)</f>
        <v>#N/A</v>
      </c>
      <c r="P4684" t="e">
        <f>VLOOKUP(TableOMP[[#This Row],[Label]],TableAvg[],3,FALSE)</f>
        <v>#N/A</v>
      </c>
      <c r="Q4684" t="e">
        <f>TableOMP[[#This Row],[Avg]]-$U$2*TableOMP[[#This Row],[StdDev]]</f>
        <v>#N/A</v>
      </c>
      <c r="R4684" t="e">
        <f>TableOMP[[#This Row],[Avg]]+$U$2*TableOMP[[#This Row],[StdDev]]</f>
        <v>#N/A</v>
      </c>
      <c r="S4684" t="e">
        <f>IF(AND(TableOMP[[#This Row],[total_time]]&gt;=TableOMP[[#This Row],[Low]], TableOMP[[#This Row],[total_time]]&lt;=TableOMP[[#This Row],[High]]),1,0)</f>
        <v>#N/A</v>
      </c>
    </row>
    <row r="4685" spans="11:19" x14ac:dyDescent="0.25">
      <c r="K4685" t="str">
        <f t="shared" si="73"/>
        <v/>
      </c>
      <c r="N46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85" t="e">
        <f>VLOOKUP(TableOMP[[#This Row],[Label]],TableAvg[],2,FALSE)</f>
        <v>#N/A</v>
      </c>
      <c r="P4685" t="e">
        <f>VLOOKUP(TableOMP[[#This Row],[Label]],TableAvg[],3,FALSE)</f>
        <v>#N/A</v>
      </c>
      <c r="Q4685" t="e">
        <f>TableOMP[[#This Row],[Avg]]-$U$2*TableOMP[[#This Row],[StdDev]]</f>
        <v>#N/A</v>
      </c>
      <c r="R4685" t="e">
        <f>TableOMP[[#This Row],[Avg]]+$U$2*TableOMP[[#This Row],[StdDev]]</f>
        <v>#N/A</v>
      </c>
      <c r="S4685" t="e">
        <f>IF(AND(TableOMP[[#This Row],[total_time]]&gt;=TableOMP[[#This Row],[Low]], TableOMP[[#This Row],[total_time]]&lt;=TableOMP[[#This Row],[High]]),1,0)</f>
        <v>#N/A</v>
      </c>
    </row>
    <row r="4686" spans="11:19" x14ac:dyDescent="0.25">
      <c r="K4686" t="str">
        <f t="shared" si="73"/>
        <v/>
      </c>
      <c r="N46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86" t="e">
        <f>VLOOKUP(TableOMP[[#This Row],[Label]],TableAvg[],2,FALSE)</f>
        <v>#N/A</v>
      </c>
      <c r="P4686" t="e">
        <f>VLOOKUP(TableOMP[[#This Row],[Label]],TableAvg[],3,FALSE)</f>
        <v>#N/A</v>
      </c>
      <c r="Q4686" t="e">
        <f>TableOMP[[#This Row],[Avg]]-$U$2*TableOMP[[#This Row],[StdDev]]</f>
        <v>#N/A</v>
      </c>
      <c r="R4686" t="e">
        <f>TableOMP[[#This Row],[Avg]]+$U$2*TableOMP[[#This Row],[StdDev]]</f>
        <v>#N/A</v>
      </c>
      <c r="S4686" t="e">
        <f>IF(AND(TableOMP[[#This Row],[total_time]]&gt;=TableOMP[[#This Row],[Low]], TableOMP[[#This Row],[total_time]]&lt;=TableOMP[[#This Row],[High]]),1,0)</f>
        <v>#N/A</v>
      </c>
    </row>
    <row r="4687" spans="11:19" x14ac:dyDescent="0.25">
      <c r="K4687" t="str">
        <f t="shared" si="73"/>
        <v/>
      </c>
      <c r="N46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87" t="e">
        <f>VLOOKUP(TableOMP[[#This Row],[Label]],TableAvg[],2,FALSE)</f>
        <v>#N/A</v>
      </c>
      <c r="P4687" t="e">
        <f>VLOOKUP(TableOMP[[#This Row],[Label]],TableAvg[],3,FALSE)</f>
        <v>#N/A</v>
      </c>
      <c r="Q4687" t="e">
        <f>TableOMP[[#This Row],[Avg]]-$U$2*TableOMP[[#This Row],[StdDev]]</f>
        <v>#N/A</v>
      </c>
      <c r="R4687" t="e">
        <f>TableOMP[[#This Row],[Avg]]+$U$2*TableOMP[[#This Row],[StdDev]]</f>
        <v>#N/A</v>
      </c>
      <c r="S4687" t="e">
        <f>IF(AND(TableOMP[[#This Row],[total_time]]&gt;=TableOMP[[#This Row],[Low]], TableOMP[[#This Row],[total_time]]&lt;=TableOMP[[#This Row],[High]]),1,0)</f>
        <v>#N/A</v>
      </c>
    </row>
    <row r="4688" spans="11:19" x14ac:dyDescent="0.25">
      <c r="K4688" t="str">
        <f t="shared" si="73"/>
        <v/>
      </c>
      <c r="N46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88" t="e">
        <f>VLOOKUP(TableOMP[[#This Row],[Label]],TableAvg[],2,FALSE)</f>
        <v>#N/A</v>
      </c>
      <c r="P4688" t="e">
        <f>VLOOKUP(TableOMP[[#This Row],[Label]],TableAvg[],3,FALSE)</f>
        <v>#N/A</v>
      </c>
      <c r="Q4688" t="e">
        <f>TableOMP[[#This Row],[Avg]]-$U$2*TableOMP[[#This Row],[StdDev]]</f>
        <v>#N/A</v>
      </c>
      <c r="R4688" t="e">
        <f>TableOMP[[#This Row],[Avg]]+$U$2*TableOMP[[#This Row],[StdDev]]</f>
        <v>#N/A</v>
      </c>
      <c r="S4688" t="e">
        <f>IF(AND(TableOMP[[#This Row],[total_time]]&gt;=TableOMP[[#This Row],[Low]], TableOMP[[#This Row],[total_time]]&lt;=TableOMP[[#This Row],[High]]),1,0)</f>
        <v>#N/A</v>
      </c>
    </row>
    <row r="4689" spans="11:19" x14ac:dyDescent="0.25">
      <c r="K4689" t="str">
        <f t="shared" si="73"/>
        <v/>
      </c>
      <c r="N46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89" t="e">
        <f>VLOOKUP(TableOMP[[#This Row],[Label]],TableAvg[],2,FALSE)</f>
        <v>#N/A</v>
      </c>
      <c r="P4689" t="e">
        <f>VLOOKUP(TableOMP[[#This Row],[Label]],TableAvg[],3,FALSE)</f>
        <v>#N/A</v>
      </c>
      <c r="Q4689" t="e">
        <f>TableOMP[[#This Row],[Avg]]-$U$2*TableOMP[[#This Row],[StdDev]]</f>
        <v>#N/A</v>
      </c>
      <c r="R4689" t="e">
        <f>TableOMP[[#This Row],[Avg]]+$U$2*TableOMP[[#This Row],[StdDev]]</f>
        <v>#N/A</v>
      </c>
      <c r="S4689" t="e">
        <f>IF(AND(TableOMP[[#This Row],[total_time]]&gt;=TableOMP[[#This Row],[Low]], TableOMP[[#This Row],[total_time]]&lt;=TableOMP[[#This Row],[High]]),1,0)</f>
        <v>#N/A</v>
      </c>
    </row>
    <row r="4690" spans="11:19" x14ac:dyDescent="0.25">
      <c r="K4690" t="str">
        <f t="shared" si="73"/>
        <v/>
      </c>
      <c r="N46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90" t="e">
        <f>VLOOKUP(TableOMP[[#This Row],[Label]],TableAvg[],2,FALSE)</f>
        <v>#N/A</v>
      </c>
      <c r="P4690" t="e">
        <f>VLOOKUP(TableOMP[[#This Row],[Label]],TableAvg[],3,FALSE)</f>
        <v>#N/A</v>
      </c>
      <c r="Q4690" t="e">
        <f>TableOMP[[#This Row],[Avg]]-$U$2*TableOMP[[#This Row],[StdDev]]</f>
        <v>#N/A</v>
      </c>
      <c r="R4690" t="e">
        <f>TableOMP[[#This Row],[Avg]]+$U$2*TableOMP[[#This Row],[StdDev]]</f>
        <v>#N/A</v>
      </c>
      <c r="S4690" t="e">
        <f>IF(AND(TableOMP[[#This Row],[total_time]]&gt;=TableOMP[[#This Row],[Low]], TableOMP[[#This Row],[total_time]]&lt;=TableOMP[[#This Row],[High]]),1,0)</f>
        <v>#N/A</v>
      </c>
    </row>
    <row r="4691" spans="11:19" x14ac:dyDescent="0.25">
      <c r="K4691" t="str">
        <f t="shared" si="73"/>
        <v/>
      </c>
      <c r="N46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91" t="e">
        <f>VLOOKUP(TableOMP[[#This Row],[Label]],TableAvg[],2,FALSE)</f>
        <v>#N/A</v>
      </c>
      <c r="P4691" t="e">
        <f>VLOOKUP(TableOMP[[#This Row],[Label]],TableAvg[],3,FALSE)</f>
        <v>#N/A</v>
      </c>
      <c r="Q4691" t="e">
        <f>TableOMP[[#This Row],[Avg]]-$U$2*TableOMP[[#This Row],[StdDev]]</f>
        <v>#N/A</v>
      </c>
      <c r="R4691" t="e">
        <f>TableOMP[[#This Row],[Avg]]+$U$2*TableOMP[[#This Row],[StdDev]]</f>
        <v>#N/A</v>
      </c>
      <c r="S4691" t="e">
        <f>IF(AND(TableOMP[[#This Row],[total_time]]&gt;=TableOMP[[#This Row],[Low]], TableOMP[[#This Row],[total_time]]&lt;=TableOMP[[#This Row],[High]]),1,0)</f>
        <v>#N/A</v>
      </c>
    </row>
    <row r="4692" spans="11:19" x14ac:dyDescent="0.25">
      <c r="K4692" t="str">
        <f t="shared" si="73"/>
        <v/>
      </c>
      <c r="N46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92" t="e">
        <f>VLOOKUP(TableOMP[[#This Row],[Label]],TableAvg[],2,FALSE)</f>
        <v>#N/A</v>
      </c>
      <c r="P4692" t="e">
        <f>VLOOKUP(TableOMP[[#This Row],[Label]],TableAvg[],3,FALSE)</f>
        <v>#N/A</v>
      </c>
      <c r="Q4692" t="e">
        <f>TableOMP[[#This Row],[Avg]]-$U$2*TableOMP[[#This Row],[StdDev]]</f>
        <v>#N/A</v>
      </c>
      <c r="R4692" t="e">
        <f>TableOMP[[#This Row],[Avg]]+$U$2*TableOMP[[#This Row],[StdDev]]</f>
        <v>#N/A</v>
      </c>
      <c r="S4692" t="e">
        <f>IF(AND(TableOMP[[#This Row],[total_time]]&gt;=TableOMP[[#This Row],[Low]], TableOMP[[#This Row],[total_time]]&lt;=TableOMP[[#This Row],[High]]),1,0)</f>
        <v>#N/A</v>
      </c>
    </row>
    <row r="4693" spans="11:19" x14ac:dyDescent="0.25">
      <c r="K4693" t="str">
        <f t="shared" si="73"/>
        <v/>
      </c>
      <c r="N46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93" t="e">
        <f>VLOOKUP(TableOMP[[#This Row],[Label]],TableAvg[],2,FALSE)</f>
        <v>#N/A</v>
      </c>
      <c r="P4693" t="e">
        <f>VLOOKUP(TableOMP[[#This Row],[Label]],TableAvg[],3,FALSE)</f>
        <v>#N/A</v>
      </c>
      <c r="Q4693" t="e">
        <f>TableOMP[[#This Row],[Avg]]-$U$2*TableOMP[[#This Row],[StdDev]]</f>
        <v>#N/A</v>
      </c>
      <c r="R4693" t="e">
        <f>TableOMP[[#This Row],[Avg]]+$U$2*TableOMP[[#This Row],[StdDev]]</f>
        <v>#N/A</v>
      </c>
      <c r="S4693" t="e">
        <f>IF(AND(TableOMP[[#This Row],[total_time]]&gt;=TableOMP[[#This Row],[Low]], TableOMP[[#This Row],[total_time]]&lt;=TableOMP[[#This Row],[High]]),1,0)</f>
        <v>#N/A</v>
      </c>
    </row>
    <row r="4694" spans="11:19" x14ac:dyDescent="0.25">
      <c r="K4694" t="str">
        <f t="shared" si="73"/>
        <v/>
      </c>
      <c r="N46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94" t="e">
        <f>VLOOKUP(TableOMP[[#This Row],[Label]],TableAvg[],2,FALSE)</f>
        <v>#N/A</v>
      </c>
      <c r="P4694" t="e">
        <f>VLOOKUP(TableOMP[[#This Row],[Label]],TableAvg[],3,FALSE)</f>
        <v>#N/A</v>
      </c>
      <c r="Q4694" t="e">
        <f>TableOMP[[#This Row],[Avg]]-$U$2*TableOMP[[#This Row],[StdDev]]</f>
        <v>#N/A</v>
      </c>
      <c r="R4694" t="e">
        <f>TableOMP[[#This Row],[Avg]]+$U$2*TableOMP[[#This Row],[StdDev]]</f>
        <v>#N/A</v>
      </c>
      <c r="S4694" t="e">
        <f>IF(AND(TableOMP[[#This Row],[total_time]]&gt;=TableOMP[[#This Row],[Low]], TableOMP[[#This Row],[total_time]]&lt;=TableOMP[[#This Row],[High]]),1,0)</f>
        <v>#N/A</v>
      </c>
    </row>
    <row r="4695" spans="11:19" x14ac:dyDescent="0.25">
      <c r="K4695" t="str">
        <f t="shared" si="73"/>
        <v/>
      </c>
      <c r="N46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95" t="e">
        <f>VLOOKUP(TableOMP[[#This Row],[Label]],TableAvg[],2,FALSE)</f>
        <v>#N/A</v>
      </c>
      <c r="P4695" t="e">
        <f>VLOOKUP(TableOMP[[#This Row],[Label]],TableAvg[],3,FALSE)</f>
        <v>#N/A</v>
      </c>
      <c r="Q4695" t="e">
        <f>TableOMP[[#This Row],[Avg]]-$U$2*TableOMP[[#This Row],[StdDev]]</f>
        <v>#N/A</v>
      </c>
      <c r="R4695" t="e">
        <f>TableOMP[[#This Row],[Avg]]+$U$2*TableOMP[[#This Row],[StdDev]]</f>
        <v>#N/A</v>
      </c>
      <c r="S4695" t="e">
        <f>IF(AND(TableOMP[[#This Row],[total_time]]&gt;=TableOMP[[#This Row],[Low]], TableOMP[[#This Row],[total_time]]&lt;=TableOMP[[#This Row],[High]]),1,0)</f>
        <v>#N/A</v>
      </c>
    </row>
    <row r="4696" spans="11:19" x14ac:dyDescent="0.25">
      <c r="K4696" t="str">
        <f t="shared" si="73"/>
        <v/>
      </c>
      <c r="N46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96" t="e">
        <f>VLOOKUP(TableOMP[[#This Row],[Label]],TableAvg[],2,FALSE)</f>
        <v>#N/A</v>
      </c>
      <c r="P4696" t="e">
        <f>VLOOKUP(TableOMP[[#This Row],[Label]],TableAvg[],3,FALSE)</f>
        <v>#N/A</v>
      </c>
      <c r="Q4696" t="e">
        <f>TableOMP[[#This Row],[Avg]]-$U$2*TableOMP[[#This Row],[StdDev]]</f>
        <v>#N/A</v>
      </c>
      <c r="R4696" t="e">
        <f>TableOMP[[#This Row],[Avg]]+$U$2*TableOMP[[#This Row],[StdDev]]</f>
        <v>#N/A</v>
      </c>
      <c r="S4696" t="e">
        <f>IF(AND(TableOMP[[#This Row],[total_time]]&gt;=TableOMP[[#This Row],[Low]], TableOMP[[#This Row],[total_time]]&lt;=TableOMP[[#This Row],[High]]),1,0)</f>
        <v>#N/A</v>
      </c>
    </row>
    <row r="4697" spans="11:19" x14ac:dyDescent="0.25">
      <c r="K4697" t="str">
        <f t="shared" si="73"/>
        <v/>
      </c>
      <c r="N46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97" t="e">
        <f>VLOOKUP(TableOMP[[#This Row],[Label]],TableAvg[],2,FALSE)</f>
        <v>#N/A</v>
      </c>
      <c r="P4697" t="e">
        <f>VLOOKUP(TableOMP[[#This Row],[Label]],TableAvg[],3,FALSE)</f>
        <v>#N/A</v>
      </c>
      <c r="Q4697" t="e">
        <f>TableOMP[[#This Row],[Avg]]-$U$2*TableOMP[[#This Row],[StdDev]]</f>
        <v>#N/A</v>
      </c>
      <c r="R4697" t="e">
        <f>TableOMP[[#This Row],[Avg]]+$U$2*TableOMP[[#This Row],[StdDev]]</f>
        <v>#N/A</v>
      </c>
      <c r="S4697" t="e">
        <f>IF(AND(TableOMP[[#This Row],[total_time]]&gt;=TableOMP[[#This Row],[Low]], TableOMP[[#This Row],[total_time]]&lt;=TableOMP[[#This Row],[High]]),1,0)</f>
        <v>#N/A</v>
      </c>
    </row>
    <row r="4698" spans="11:19" x14ac:dyDescent="0.25">
      <c r="K4698" t="str">
        <f t="shared" si="73"/>
        <v/>
      </c>
      <c r="N46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98" t="e">
        <f>VLOOKUP(TableOMP[[#This Row],[Label]],TableAvg[],2,FALSE)</f>
        <v>#N/A</v>
      </c>
      <c r="P4698" t="e">
        <f>VLOOKUP(TableOMP[[#This Row],[Label]],TableAvg[],3,FALSE)</f>
        <v>#N/A</v>
      </c>
      <c r="Q4698" t="e">
        <f>TableOMP[[#This Row],[Avg]]-$U$2*TableOMP[[#This Row],[StdDev]]</f>
        <v>#N/A</v>
      </c>
      <c r="R4698" t="e">
        <f>TableOMP[[#This Row],[Avg]]+$U$2*TableOMP[[#This Row],[StdDev]]</f>
        <v>#N/A</v>
      </c>
      <c r="S4698" t="e">
        <f>IF(AND(TableOMP[[#This Row],[total_time]]&gt;=TableOMP[[#This Row],[Low]], TableOMP[[#This Row],[total_time]]&lt;=TableOMP[[#This Row],[High]]),1,0)</f>
        <v>#N/A</v>
      </c>
    </row>
    <row r="4699" spans="11:19" x14ac:dyDescent="0.25">
      <c r="K4699" t="str">
        <f t="shared" si="73"/>
        <v/>
      </c>
      <c r="N46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699" t="e">
        <f>VLOOKUP(TableOMP[[#This Row],[Label]],TableAvg[],2,FALSE)</f>
        <v>#N/A</v>
      </c>
      <c r="P4699" t="e">
        <f>VLOOKUP(TableOMP[[#This Row],[Label]],TableAvg[],3,FALSE)</f>
        <v>#N/A</v>
      </c>
      <c r="Q4699" t="e">
        <f>TableOMP[[#This Row],[Avg]]-$U$2*TableOMP[[#This Row],[StdDev]]</f>
        <v>#N/A</v>
      </c>
      <c r="R4699" t="e">
        <f>TableOMP[[#This Row],[Avg]]+$U$2*TableOMP[[#This Row],[StdDev]]</f>
        <v>#N/A</v>
      </c>
      <c r="S4699" t="e">
        <f>IF(AND(TableOMP[[#This Row],[total_time]]&gt;=TableOMP[[#This Row],[Low]], TableOMP[[#This Row],[total_time]]&lt;=TableOMP[[#This Row],[High]]),1,0)</f>
        <v>#N/A</v>
      </c>
    </row>
    <row r="4700" spans="11:19" x14ac:dyDescent="0.25">
      <c r="K4700" t="str">
        <f t="shared" si="73"/>
        <v/>
      </c>
      <c r="N47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00" t="e">
        <f>VLOOKUP(TableOMP[[#This Row],[Label]],TableAvg[],2,FALSE)</f>
        <v>#N/A</v>
      </c>
      <c r="P4700" t="e">
        <f>VLOOKUP(TableOMP[[#This Row],[Label]],TableAvg[],3,FALSE)</f>
        <v>#N/A</v>
      </c>
      <c r="Q4700" t="e">
        <f>TableOMP[[#This Row],[Avg]]-$U$2*TableOMP[[#This Row],[StdDev]]</f>
        <v>#N/A</v>
      </c>
      <c r="R4700" t="e">
        <f>TableOMP[[#This Row],[Avg]]+$U$2*TableOMP[[#This Row],[StdDev]]</f>
        <v>#N/A</v>
      </c>
      <c r="S4700" t="e">
        <f>IF(AND(TableOMP[[#This Row],[total_time]]&gt;=TableOMP[[#This Row],[Low]], TableOMP[[#This Row],[total_time]]&lt;=TableOMP[[#This Row],[High]]),1,0)</f>
        <v>#N/A</v>
      </c>
    </row>
    <row r="4701" spans="11:19" x14ac:dyDescent="0.25">
      <c r="K4701" t="str">
        <f t="shared" si="73"/>
        <v/>
      </c>
      <c r="N47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01" t="e">
        <f>VLOOKUP(TableOMP[[#This Row],[Label]],TableAvg[],2,FALSE)</f>
        <v>#N/A</v>
      </c>
      <c r="P4701" t="e">
        <f>VLOOKUP(TableOMP[[#This Row],[Label]],TableAvg[],3,FALSE)</f>
        <v>#N/A</v>
      </c>
      <c r="Q4701" t="e">
        <f>TableOMP[[#This Row],[Avg]]-$U$2*TableOMP[[#This Row],[StdDev]]</f>
        <v>#N/A</v>
      </c>
      <c r="R4701" t="e">
        <f>TableOMP[[#This Row],[Avg]]+$U$2*TableOMP[[#This Row],[StdDev]]</f>
        <v>#N/A</v>
      </c>
      <c r="S4701" t="e">
        <f>IF(AND(TableOMP[[#This Row],[total_time]]&gt;=TableOMP[[#This Row],[Low]], TableOMP[[#This Row],[total_time]]&lt;=TableOMP[[#This Row],[High]]),1,0)</f>
        <v>#N/A</v>
      </c>
    </row>
    <row r="4702" spans="11:19" x14ac:dyDescent="0.25">
      <c r="K4702" t="str">
        <f t="shared" si="73"/>
        <v/>
      </c>
      <c r="N47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02" t="e">
        <f>VLOOKUP(TableOMP[[#This Row],[Label]],TableAvg[],2,FALSE)</f>
        <v>#N/A</v>
      </c>
      <c r="P4702" t="e">
        <f>VLOOKUP(TableOMP[[#This Row],[Label]],TableAvg[],3,FALSE)</f>
        <v>#N/A</v>
      </c>
      <c r="Q4702" t="e">
        <f>TableOMP[[#This Row],[Avg]]-$U$2*TableOMP[[#This Row],[StdDev]]</f>
        <v>#N/A</v>
      </c>
      <c r="R4702" t="e">
        <f>TableOMP[[#This Row],[Avg]]+$U$2*TableOMP[[#This Row],[StdDev]]</f>
        <v>#N/A</v>
      </c>
      <c r="S4702" t="e">
        <f>IF(AND(TableOMP[[#This Row],[total_time]]&gt;=TableOMP[[#This Row],[Low]], TableOMP[[#This Row],[total_time]]&lt;=TableOMP[[#This Row],[High]]),1,0)</f>
        <v>#N/A</v>
      </c>
    </row>
    <row r="4703" spans="11:19" x14ac:dyDescent="0.25">
      <c r="K4703" t="str">
        <f t="shared" si="73"/>
        <v/>
      </c>
      <c r="N47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03" t="e">
        <f>VLOOKUP(TableOMP[[#This Row],[Label]],TableAvg[],2,FALSE)</f>
        <v>#N/A</v>
      </c>
      <c r="P4703" t="e">
        <f>VLOOKUP(TableOMP[[#This Row],[Label]],TableAvg[],3,FALSE)</f>
        <v>#N/A</v>
      </c>
      <c r="Q4703" t="e">
        <f>TableOMP[[#This Row],[Avg]]-$U$2*TableOMP[[#This Row],[StdDev]]</f>
        <v>#N/A</v>
      </c>
      <c r="R4703" t="e">
        <f>TableOMP[[#This Row],[Avg]]+$U$2*TableOMP[[#This Row],[StdDev]]</f>
        <v>#N/A</v>
      </c>
      <c r="S4703" t="e">
        <f>IF(AND(TableOMP[[#This Row],[total_time]]&gt;=TableOMP[[#This Row],[Low]], TableOMP[[#This Row],[total_time]]&lt;=TableOMP[[#This Row],[High]]),1,0)</f>
        <v>#N/A</v>
      </c>
    </row>
    <row r="4704" spans="11:19" x14ac:dyDescent="0.25">
      <c r="K4704" t="str">
        <f t="shared" si="73"/>
        <v/>
      </c>
      <c r="N47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04" t="e">
        <f>VLOOKUP(TableOMP[[#This Row],[Label]],TableAvg[],2,FALSE)</f>
        <v>#N/A</v>
      </c>
      <c r="P4704" t="e">
        <f>VLOOKUP(TableOMP[[#This Row],[Label]],TableAvg[],3,FALSE)</f>
        <v>#N/A</v>
      </c>
      <c r="Q4704" t="e">
        <f>TableOMP[[#This Row],[Avg]]-$U$2*TableOMP[[#This Row],[StdDev]]</f>
        <v>#N/A</v>
      </c>
      <c r="R4704" t="e">
        <f>TableOMP[[#This Row],[Avg]]+$U$2*TableOMP[[#This Row],[StdDev]]</f>
        <v>#N/A</v>
      </c>
      <c r="S4704" t="e">
        <f>IF(AND(TableOMP[[#This Row],[total_time]]&gt;=TableOMP[[#This Row],[Low]], TableOMP[[#This Row],[total_time]]&lt;=TableOMP[[#This Row],[High]]),1,0)</f>
        <v>#N/A</v>
      </c>
    </row>
    <row r="4705" spans="11:19" x14ac:dyDescent="0.25">
      <c r="K4705" t="str">
        <f t="shared" si="73"/>
        <v/>
      </c>
      <c r="N47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05" t="e">
        <f>VLOOKUP(TableOMP[[#This Row],[Label]],TableAvg[],2,FALSE)</f>
        <v>#N/A</v>
      </c>
      <c r="P4705" t="e">
        <f>VLOOKUP(TableOMP[[#This Row],[Label]],TableAvg[],3,FALSE)</f>
        <v>#N/A</v>
      </c>
      <c r="Q4705" t="e">
        <f>TableOMP[[#This Row],[Avg]]-$U$2*TableOMP[[#This Row],[StdDev]]</f>
        <v>#N/A</v>
      </c>
      <c r="R4705" t="e">
        <f>TableOMP[[#This Row],[Avg]]+$U$2*TableOMP[[#This Row],[StdDev]]</f>
        <v>#N/A</v>
      </c>
      <c r="S4705" t="e">
        <f>IF(AND(TableOMP[[#This Row],[total_time]]&gt;=TableOMP[[#This Row],[Low]], TableOMP[[#This Row],[total_time]]&lt;=TableOMP[[#This Row],[High]]),1,0)</f>
        <v>#N/A</v>
      </c>
    </row>
    <row r="4706" spans="11:19" x14ac:dyDescent="0.25">
      <c r="K4706" t="str">
        <f t="shared" si="73"/>
        <v/>
      </c>
      <c r="N47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06" t="e">
        <f>VLOOKUP(TableOMP[[#This Row],[Label]],TableAvg[],2,FALSE)</f>
        <v>#N/A</v>
      </c>
      <c r="P4706" t="e">
        <f>VLOOKUP(TableOMP[[#This Row],[Label]],TableAvg[],3,FALSE)</f>
        <v>#N/A</v>
      </c>
      <c r="Q4706" t="e">
        <f>TableOMP[[#This Row],[Avg]]-$U$2*TableOMP[[#This Row],[StdDev]]</f>
        <v>#N/A</v>
      </c>
      <c r="R4706" t="e">
        <f>TableOMP[[#This Row],[Avg]]+$U$2*TableOMP[[#This Row],[StdDev]]</f>
        <v>#N/A</v>
      </c>
      <c r="S4706" t="e">
        <f>IF(AND(TableOMP[[#This Row],[total_time]]&gt;=TableOMP[[#This Row],[Low]], TableOMP[[#This Row],[total_time]]&lt;=TableOMP[[#This Row],[High]]),1,0)</f>
        <v>#N/A</v>
      </c>
    </row>
    <row r="4707" spans="11:19" x14ac:dyDescent="0.25">
      <c r="K4707" t="str">
        <f t="shared" si="73"/>
        <v/>
      </c>
      <c r="N47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07" t="e">
        <f>VLOOKUP(TableOMP[[#This Row],[Label]],TableAvg[],2,FALSE)</f>
        <v>#N/A</v>
      </c>
      <c r="P4707" t="e">
        <f>VLOOKUP(TableOMP[[#This Row],[Label]],TableAvg[],3,FALSE)</f>
        <v>#N/A</v>
      </c>
      <c r="Q4707" t="e">
        <f>TableOMP[[#This Row],[Avg]]-$U$2*TableOMP[[#This Row],[StdDev]]</f>
        <v>#N/A</v>
      </c>
      <c r="R4707" t="e">
        <f>TableOMP[[#This Row],[Avg]]+$U$2*TableOMP[[#This Row],[StdDev]]</f>
        <v>#N/A</v>
      </c>
      <c r="S4707" t="e">
        <f>IF(AND(TableOMP[[#This Row],[total_time]]&gt;=TableOMP[[#This Row],[Low]], TableOMP[[#This Row],[total_time]]&lt;=TableOMP[[#This Row],[High]]),1,0)</f>
        <v>#N/A</v>
      </c>
    </row>
    <row r="4708" spans="11:19" x14ac:dyDescent="0.25">
      <c r="K4708" t="str">
        <f t="shared" si="73"/>
        <v/>
      </c>
      <c r="N47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08" t="e">
        <f>VLOOKUP(TableOMP[[#This Row],[Label]],TableAvg[],2,FALSE)</f>
        <v>#N/A</v>
      </c>
      <c r="P4708" t="e">
        <f>VLOOKUP(TableOMP[[#This Row],[Label]],TableAvg[],3,FALSE)</f>
        <v>#N/A</v>
      </c>
      <c r="Q4708" t="e">
        <f>TableOMP[[#This Row],[Avg]]-$U$2*TableOMP[[#This Row],[StdDev]]</f>
        <v>#N/A</v>
      </c>
      <c r="R4708" t="e">
        <f>TableOMP[[#This Row],[Avg]]+$U$2*TableOMP[[#This Row],[StdDev]]</f>
        <v>#N/A</v>
      </c>
      <c r="S4708" t="e">
        <f>IF(AND(TableOMP[[#This Row],[total_time]]&gt;=TableOMP[[#This Row],[Low]], TableOMP[[#This Row],[total_time]]&lt;=TableOMP[[#This Row],[High]]),1,0)</f>
        <v>#N/A</v>
      </c>
    </row>
    <row r="4709" spans="11:19" x14ac:dyDescent="0.25">
      <c r="K4709" t="str">
        <f t="shared" si="73"/>
        <v/>
      </c>
      <c r="N47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09" t="e">
        <f>VLOOKUP(TableOMP[[#This Row],[Label]],TableAvg[],2,FALSE)</f>
        <v>#N/A</v>
      </c>
      <c r="P4709" t="e">
        <f>VLOOKUP(TableOMP[[#This Row],[Label]],TableAvg[],3,FALSE)</f>
        <v>#N/A</v>
      </c>
      <c r="Q4709" t="e">
        <f>TableOMP[[#This Row],[Avg]]-$U$2*TableOMP[[#This Row],[StdDev]]</f>
        <v>#N/A</v>
      </c>
      <c r="R4709" t="e">
        <f>TableOMP[[#This Row],[Avg]]+$U$2*TableOMP[[#This Row],[StdDev]]</f>
        <v>#N/A</v>
      </c>
      <c r="S4709" t="e">
        <f>IF(AND(TableOMP[[#This Row],[total_time]]&gt;=TableOMP[[#This Row],[Low]], TableOMP[[#This Row],[total_time]]&lt;=TableOMP[[#This Row],[High]]),1,0)</f>
        <v>#N/A</v>
      </c>
    </row>
    <row r="4710" spans="11:19" x14ac:dyDescent="0.25">
      <c r="K4710" t="str">
        <f t="shared" si="73"/>
        <v/>
      </c>
      <c r="N47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10" t="e">
        <f>VLOOKUP(TableOMP[[#This Row],[Label]],TableAvg[],2,FALSE)</f>
        <v>#N/A</v>
      </c>
      <c r="P4710" t="e">
        <f>VLOOKUP(TableOMP[[#This Row],[Label]],TableAvg[],3,FALSE)</f>
        <v>#N/A</v>
      </c>
      <c r="Q4710" t="e">
        <f>TableOMP[[#This Row],[Avg]]-$U$2*TableOMP[[#This Row],[StdDev]]</f>
        <v>#N/A</v>
      </c>
      <c r="R4710" t="e">
        <f>TableOMP[[#This Row],[Avg]]+$U$2*TableOMP[[#This Row],[StdDev]]</f>
        <v>#N/A</v>
      </c>
      <c r="S4710" t="e">
        <f>IF(AND(TableOMP[[#This Row],[total_time]]&gt;=TableOMP[[#This Row],[Low]], TableOMP[[#This Row],[total_time]]&lt;=TableOMP[[#This Row],[High]]),1,0)</f>
        <v>#N/A</v>
      </c>
    </row>
    <row r="4711" spans="11:19" x14ac:dyDescent="0.25">
      <c r="K4711" t="str">
        <f t="shared" si="73"/>
        <v/>
      </c>
      <c r="N47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11" t="e">
        <f>VLOOKUP(TableOMP[[#This Row],[Label]],TableAvg[],2,FALSE)</f>
        <v>#N/A</v>
      </c>
      <c r="P4711" t="e">
        <f>VLOOKUP(TableOMP[[#This Row],[Label]],TableAvg[],3,FALSE)</f>
        <v>#N/A</v>
      </c>
      <c r="Q4711" t="e">
        <f>TableOMP[[#This Row],[Avg]]-$U$2*TableOMP[[#This Row],[StdDev]]</f>
        <v>#N/A</v>
      </c>
      <c r="R4711" t="e">
        <f>TableOMP[[#This Row],[Avg]]+$U$2*TableOMP[[#This Row],[StdDev]]</f>
        <v>#N/A</v>
      </c>
      <c r="S4711" t="e">
        <f>IF(AND(TableOMP[[#This Row],[total_time]]&gt;=TableOMP[[#This Row],[Low]], TableOMP[[#This Row],[total_time]]&lt;=TableOMP[[#This Row],[High]]),1,0)</f>
        <v>#N/A</v>
      </c>
    </row>
    <row r="4712" spans="11:19" x14ac:dyDescent="0.25">
      <c r="K4712" t="str">
        <f t="shared" si="73"/>
        <v/>
      </c>
      <c r="N47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12" t="e">
        <f>VLOOKUP(TableOMP[[#This Row],[Label]],TableAvg[],2,FALSE)</f>
        <v>#N/A</v>
      </c>
      <c r="P4712" t="e">
        <f>VLOOKUP(TableOMP[[#This Row],[Label]],TableAvg[],3,FALSE)</f>
        <v>#N/A</v>
      </c>
      <c r="Q4712" t="e">
        <f>TableOMP[[#This Row],[Avg]]-$U$2*TableOMP[[#This Row],[StdDev]]</f>
        <v>#N/A</v>
      </c>
      <c r="R4712" t="e">
        <f>TableOMP[[#This Row],[Avg]]+$U$2*TableOMP[[#This Row],[StdDev]]</f>
        <v>#N/A</v>
      </c>
      <c r="S4712" t="e">
        <f>IF(AND(TableOMP[[#This Row],[total_time]]&gt;=TableOMP[[#This Row],[Low]], TableOMP[[#This Row],[total_time]]&lt;=TableOMP[[#This Row],[High]]),1,0)</f>
        <v>#N/A</v>
      </c>
    </row>
    <row r="4713" spans="11:19" x14ac:dyDescent="0.25">
      <c r="K4713" t="str">
        <f t="shared" si="73"/>
        <v/>
      </c>
      <c r="N47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13" t="e">
        <f>VLOOKUP(TableOMP[[#This Row],[Label]],TableAvg[],2,FALSE)</f>
        <v>#N/A</v>
      </c>
      <c r="P4713" t="e">
        <f>VLOOKUP(TableOMP[[#This Row],[Label]],TableAvg[],3,FALSE)</f>
        <v>#N/A</v>
      </c>
      <c r="Q4713" t="e">
        <f>TableOMP[[#This Row],[Avg]]-$U$2*TableOMP[[#This Row],[StdDev]]</f>
        <v>#N/A</v>
      </c>
      <c r="R4713" t="e">
        <f>TableOMP[[#This Row],[Avg]]+$U$2*TableOMP[[#This Row],[StdDev]]</f>
        <v>#N/A</v>
      </c>
      <c r="S4713" t="e">
        <f>IF(AND(TableOMP[[#This Row],[total_time]]&gt;=TableOMP[[#This Row],[Low]], TableOMP[[#This Row],[total_time]]&lt;=TableOMP[[#This Row],[High]]),1,0)</f>
        <v>#N/A</v>
      </c>
    </row>
    <row r="4714" spans="11:19" x14ac:dyDescent="0.25">
      <c r="K4714" t="str">
        <f t="shared" si="73"/>
        <v/>
      </c>
      <c r="N47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14" t="e">
        <f>VLOOKUP(TableOMP[[#This Row],[Label]],TableAvg[],2,FALSE)</f>
        <v>#N/A</v>
      </c>
      <c r="P4714" t="e">
        <f>VLOOKUP(TableOMP[[#This Row],[Label]],TableAvg[],3,FALSE)</f>
        <v>#N/A</v>
      </c>
      <c r="Q4714" t="e">
        <f>TableOMP[[#This Row],[Avg]]-$U$2*TableOMP[[#This Row],[StdDev]]</f>
        <v>#N/A</v>
      </c>
      <c r="R4714" t="e">
        <f>TableOMP[[#This Row],[Avg]]+$U$2*TableOMP[[#This Row],[StdDev]]</f>
        <v>#N/A</v>
      </c>
      <c r="S4714" t="e">
        <f>IF(AND(TableOMP[[#This Row],[total_time]]&gt;=TableOMP[[#This Row],[Low]], TableOMP[[#This Row],[total_time]]&lt;=TableOMP[[#This Row],[High]]),1,0)</f>
        <v>#N/A</v>
      </c>
    </row>
    <row r="4715" spans="11:19" x14ac:dyDescent="0.25">
      <c r="K4715" t="str">
        <f t="shared" si="73"/>
        <v/>
      </c>
      <c r="N47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15" t="e">
        <f>VLOOKUP(TableOMP[[#This Row],[Label]],TableAvg[],2,FALSE)</f>
        <v>#N/A</v>
      </c>
      <c r="P4715" t="e">
        <f>VLOOKUP(TableOMP[[#This Row],[Label]],TableAvg[],3,FALSE)</f>
        <v>#N/A</v>
      </c>
      <c r="Q4715" t="e">
        <f>TableOMP[[#This Row],[Avg]]-$U$2*TableOMP[[#This Row],[StdDev]]</f>
        <v>#N/A</v>
      </c>
      <c r="R4715" t="e">
        <f>TableOMP[[#This Row],[Avg]]+$U$2*TableOMP[[#This Row],[StdDev]]</f>
        <v>#N/A</v>
      </c>
      <c r="S4715" t="e">
        <f>IF(AND(TableOMP[[#This Row],[total_time]]&gt;=TableOMP[[#This Row],[Low]], TableOMP[[#This Row],[total_time]]&lt;=TableOMP[[#This Row],[High]]),1,0)</f>
        <v>#N/A</v>
      </c>
    </row>
    <row r="4716" spans="11:19" x14ac:dyDescent="0.25">
      <c r="K4716" t="str">
        <f t="shared" si="73"/>
        <v/>
      </c>
      <c r="N47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16" t="e">
        <f>VLOOKUP(TableOMP[[#This Row],[Label]],TableAvg[],2,FALSE)</f>
        <v>#N/A</v>
      </c>
      <c r="P4716" t="e">
        <f>VLOOKUP(TableOMP[[#This Row],[Label]],TableAvg[],3,FALSE)</f>
        <v>#N/A</v>
      </c>
      <c r="Q4716" t="e">
        <f>TableOMP[[#This Row],[Avg]]-$U$2*TableOMP[[#This Row],[StdDev]]</f>
        <v>#N/A</v>
      </c>
      <c r="R4716" t="e">
        <f>TableOMP[[#This Row],[Avg]]+$U$2*TableOMP[[#This Row],[StdDev]]</f>
        <v>#N/A</v>
      </c>
      <c r="S4716" t="e">
        <f>IF(AND(TableOMP[[#This Row],[total_time]]&gt;=TableOMP[[#This Row],[Low]], TableOMP[[#This Row],[total_time]]&lt;=TableOMP[[#This Row],[High]]),1,0)</f>
        <v>#N/A</v>
      </c>
    </row>
    <row r="4717" spans="11:19" x14ac:dyDescent="0.25">
      <c r="K4717" t="str">
        <f t="shared" si="73"/>
        <v/>
      </c>
      <c r="N47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17" t="e">
        <f>VLOOKUP(TableOMP[[#This Row],[Label]],TableAvg[],2,FALSE)</f>
        <v>#N/A</v>
      </c>
      <c r="P4717" t="e">
        <f>VLOOKUP(TableOMP[[#This Row],[Label]],TableAvg[],3,FALSE)</f>
        <v>#N/A</v>
      </c>
      <c r="Q4717" t="e">
        <f>TableOMP[[#This Row],[Avg]]-$U$2*TableOMP[[#This Row],[StdDev]]</f>
        <v>#N/A</v>
      </c>
      <c r="R4717" t="e">
        <f>TableOMP[[#This Row],[Avg]]+$U$2*TableOMP[[#This Row],[StdDev]]</f>
        <v>#N/A</v>
      </c>
      <c r="S4717" t="e">
        <f>IF(AND(TableOMP[[#This Row],[total_time]]&gt;=TableOMP[[#This Row],[Low]], TableOMP[[#This Row],[total_time]]&lt;=TableOMP[[#This Row],[High]]),1,0)</f>
        <v>#N/A</v>
      </c>
    </row>
    <row r="4718" spans="11:19" x14ac:dyDescent="0.25">
      <c r="K4718" t="str">
        <f t="shared" si="73"/>
        <v/>
      </c>
      <c r="N47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18" t="e">
        <f>VLOOKUP(TableOMP[[#This Row],[Label]],TableAvg[],2,FALSE)</f>
        <v>#N/A</v>
      </c>
      <c r="P4718" t="e">
        <f>VLOOKUP(TableOMP[[#This Row],[Label]],TableAvg[],3,FALSE)</f>
        <v>#N/A</v>
      </c>
      <c r="Q4718" t="e">
        <f>TableOMP[[#This Row],[Avg]]-$U$2*TableOMP[[#This Row],[StdDev]]</f>
        <v>#N/A</v>
      </c>
      <c r="R4718" t="e">
        <f>TableOMP[[#This Row],[Avg]]+$U$2*TableOMP[[#This Row],[StdDev]]</f>
        <v>#N/A</v>
      </c>
      <c r="S4718" t="e">
        <f>IF(AND(TableOMP[[#This Row],[total_time]]&gt;=TableOMP[[#This Row],[Low]], TableOMP[[#This Row],[total_time]]&lt;=TableOMP[[#This Row],[High]]),1,0)</f>
        <v>#N/A</v>
      </c>
    </row>
    <row r="4719" spans="11:19" x14ac:dyDescent="0.25">
      <c r="K4719" t="str">
        <f t="shared" si="73"/>
        <v/>
      </c>
      <c r="N47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19" t="e">
        <f>VLOOKUP(TableOMP[[#This Row],[Label]],TableAvg[],2,FALSE)</f>
        <v>#N/A</v>
      </c>
      <c r="P4719" t="e">
        <f>VLOOKUP(TableOMP[[#This Row],[Label]],TableAvg[],3,FALSE)</f>
        <v>#N/A</v>
      </c>
      <c r="Q4719" t="e">
        <f>TableOMP[[#This Row],[Avg]]-$U$2*TableOMP[[#This Row],[StdDev]]</f>
        <v>#N/A</v>
      </c>
      <c r="R4719" t="e">
        <f>TableOMP[[#This Row],[Avg]]+$U$2*TableOMP[[#This Row],[StdDev]]</f>
        <v>#N/A</v>
      </c>
      <c r="S4719" t="e">
        <f>IF(AND(TableOMP[[#This Row],[total_time]]&gt;=TableOMP[[#This Row],[Low]], TableOMP[[#This Row],[total_time]]&lt;=TableOMP[[#This Row],[High]]),1,0)</f>
        <v>#N/A</v>
      </c>
    </row>
    <row r="4720" spans="11:19" x14ac:dyDescent="0.25">
      <c r="K4720" t="str">
        <f t="shared" si="73"/>
        <v/>
      </c>
      <c r="N47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20" t="e">
        <f>VLOOKUP(TableOMP[[#This Row],[Label]],TableAvg[],2,FALSE)</f>
        <v>#N/A</v>
      </c>
      <c r="P4720" t="e">
        <f>VLOOKUP(TableOMP[[#This Row],[Label]],TableAvg[],3,FALSE)</f>
        <v>#N/A</v>
      </c>
      <c r="Q4720" t="e">
        <f>TableOMP[[#This Row],[Avg]]-$U$2*TableOMP[[#This Row],[StdDev]]</f>
        <v>#N/A</v>
      </c>
      <c r="R4720" t="e">
        <f>TableOMP[[#This Row],[Avg]]+$U$2*TableOMP[[#This Row],[StdDev]]</f>
        <v>#N/A</v>
      </c>
      <c r="S4720" t="e">
        <f>IF(AND(TableOMP[[#This Row],[total_time]]&gt;=TableOMP[[#This Row],[Low]], TableOMP[[#This Row],[total_time]]&lt;=TableOMP[[#This Row],[High]]),1,0)</f>
        <v>#N/A</v>
      </c>
    </row>
    <row r="4721" spans="11:19" x14ac:dyDescent="0.25">
      <c r="K4721" t="str">
        <f t="shared" si="73"/>
        <v/>
      </c>
      <c r="N47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21" t="e">
        <f>VLOOKUP(TableOMP[[#This Row],[Label]],TableAvg[],2,FALSE)</f>
        <v>#N/A</v>
      </c>
      <c r="P4721" t="e">
        <f>VLOOKUP(TableOMP[[#This Row],[Label]],TableAvg[],3,FALSE)</f>
        <v>#N/A</v>
      </c>
      <c r="Q4721" t="e">
        <f>TableOMP[[#This Row],[Avg]]-$U$2*TableOMP[[#This Row],[StdDev]]</f>
        <v>#N/A</v>
      </c>
      <c r="R4721" t="e">
        <f>TableOMP[[#This Row],[Avg]]+$U$2*TableOMP[[#This Row],[StdDev]]</f>
        <v>#N/A</v>
      </c>
      <c r="S4721" t="e">
        <f>IF(AND(TableOMP[[#This Row],[total_time]]&gt;=TableOMP[[#This Row],[Low]], TableOMP[[#This Row],[total_time]]&lt;=TableOMP[[#This Row],[High]]),1,0)</f>
        <v>#N/A</v>
      </c>
    </row>
    <row r="4722" spans="11:19" x14ac:dyDescent="0.25">
      <c r="K4722" t="str">
        <f t="shared" si="73"/>
        <v/>
      </c>
      <c r="N47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22" t="e">
        <f>VLOOKUP(TableOMP[[#This Row],[Label]],TableAvg[],2,FALSE)</f>
        <v>#N/A</v>
      </c>
      <c r="P4722" t="e">
        <f>VLOOKUP(TableOMP[[#This Row],[Label]],TableAvg[],3,FALSE)</f>
        <v>#N/A</v>
      </c>
      <c r="Q4722" t="e">
        <f>TableOMP[[#This Row],[Avg]]-$U$2*TableOMP[[#This Row],[StdDev]]</f>
        <v>#N/A</v>
      </c>
      <c r="R4722" t="e">
        <f>TableOMP[[#This Row],[Avg]]+$U$2*TableOMP[[#This Row],[StdDev]]</f>
        <v>#N/A</v>
      </c>
      <c r="S4722" t="e">
        <f>IF(AND(TableOMP[[#This Row],[total_time]]&gt;=TableOMP[[#This Row],[Low]], TableOMP[[#This Row],[total_time]]&lt;=TableOMP[[#This Row],[High]]),1,0)</f>
        <v>#N/A</v>
      </c>
    </row>
    <row r="4723" spans="11:19" x14ac:dyDescent="0.25">
      <c r="K4723" t="str">
        <f t="shared" si="73"/>
        <v/>
      </c>
      <c r="N47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23" t="e">
        <f>VLOOKUP(TableOMP[[#This Row],[Label]],TableAvg[],2,FALSE)</f>
        <v>#N/A</v>
      </c>
      <c r="P4723" t="e">
        <f>VLOOKUP(TableOMP[[#This Row],[Label]],TableAvg[],3,FALSE)</f>
        <v>#N/A</v>
      </c>
      <c r="Q4723" t="e">
        <f>TableOMP[[#This Row],[Avg]]-$U$2*TableOMP[[#This Row],[StdDev]]</f>
        <v>#N/A</v>
      </c>
      <c r="R4723" t="e">
        <f>TableOMP[[#This Row],[Avg]]+$U$2*TableOMP[[#This Row],[StdDev]]</f>
        <v>#N/A</v>
      </c>
      <c r="S4723" t="e">
        <f>IF(AND(TableOMP[[#This Row],[total_time]]&gt;=TableOMP[[#This Row],[Low]], TableOMP[[#This Row],[total_time]]&lt;=TableOMP[[#This Row],[High]]),1,0)</f>
        <v>#N/A</v>
      </c>
    </row>
    <row r="4724" spans="11:19" x14ac:dyDescent="0.25">
      <c r="K4724" t="str">
        <f t="shared" si="73"/>
        <v/>
      </c>
      <c r="N47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24" t="e">
        <f>VLOOKUP(TableOMP[[#This Row],[Label]],TableAvg[],2,FALSE)</f>
        <v>#N/A</v>
      </c>
      <c r="P4724" t="e">
        <f>VLOOKUP(TableOMP[[#This Row],[Label]],TableAvg[],3,FALSE)</f>
        <v>#N/A</v>
      </c>
      <c r="Q4724" t="e">
        <f>TableOMP[[#This Row],[Avg]]-$U$2*TableOMP[[#This Row],[StdDev]]</f>
        <v>#N/A</v>
      </c>
      <c r="R4724" t="e">
        <f>TableOMP[[#This Row],[Avg]]+$U$2*TableOMP[[#This Row],[StdDev]]</f>
        <v>#N/A</v>
      </c>
      <c r="S4724" t="e">
        <f>IF(AND(TableOMP[[#This Row],[total_time]]&gt;=TableOMP[[#This Row],[Low]], TableOMP[[#This Row],[total_time]]&lt;=TableOMP[[#This Row],[High]]),1,0)</f>
        <v>#N/A</v>
      </c>
    </row>
    <row r="4725" spans="11:19" x14ac:dyDescent="0.25">
      <c r="K4725" t="str">
        <f t="shared" si="73"/>
        <v/>
      </c>
      <c r="N47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25" t="e">
        <f>VLOOKUP(TableOMP[[#This Row],[Label]],TableAvg[],2,FALSE)</f>
        <v>#N/A</v>
      </c>
      <c r="P4725" t="e">
        <f>VLOOKUP(TableOMP[[#This Row],[Label]],TableAvg[],3,FALSE)</f>
        <v>#N/A</v>
      </c>
      <c r="Q4725" t="e">
        <f>TableOMP[[#This Row],[Avg]]-$U$2*TableOMP[[#This Row],[StdDev]]</f>
        <v>#N/A</v>
      </c>
      <c r="R4725" t="e">
        <f>TableOMP[[#This Row],[Avg]]+$U$2*TableOMP[[#This Row],[StdDev]]</f>
        <v>#N/A</v>
      </c>
      <c r="S4725" t="e">
        <f>IF(AND(TableOMP[[#This Row],[total_time]]&gt;=TableOMP[[#This Row],[Low]], TableOMP[[#This Row],[total_time]]&lt;=TableOMP[[#This Row],[High]]),1,0)</f>
        <v>#N/A</v>
      </c>
    </row>
    <row r="4726" spans="11:19" x14ac:dyDescent="0.25">
      <c r="K4726" t="str">
        <f t="shared" si="73"/>
        <v/>
      </c>
      <c r="N47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26" t="e">
        <f>VLOOKUP(TableOMP[[#This Row],[Label]],TableAvg[],2,FALSE)</f>
        <v>#N/A</v>
      </c>
      <c r="P4726" t="e">
        <f>VLOOKUP(TableOMP[[#This Row],[Label]],TableAvg[],3,FALSE)</f>
        <v>#N/A</v>
      </c>
      <c r="Q4726" t="e">
        <f>TableOMP[[#This Row],[Avg]]-$U$2*TableOMP[[#This Row],[StdDev]]</f>
        <v>#N/A</v>
      </c>
      <c r="R4726" t="e">
        <f>TableOMP[[#This Row],[Avg]]+$U$2*TableOMP[[#This Row],[StdDev]]</f>
        <v>#N/A</v>
      </c>
      <c r="S4726" t="e">
        <f>IF(AND(TableOMP[[#This Row],[total_time]]&gt;=TableOMP[[#This Row],[Low]], TableOMP[[#This Row],[total_time]]&lt;=TableOMP[[#This Row],[High]]),1,0)</f>
        <v>#N/A</v>
      </c>
    </row>
    <row r="4727" spans="11:19" x14ac:dyDescent="0.25">
      <c r="K4727" t="str">
        <f t="shared" si="73"/>
        <v/>
      </c>
      <c r="N47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27" t="e">
        <f>VLOOKUP(TableOMP[[#This Row],[Label]],TableAvg[],2,FALSE)</f>
        <v>#N/A</v>
      </c>
      <c r="P4727" t="e">
        <f>VLOOKUP(TableOMP[[#This Row],[Label]],TableAvg[],3,FALSE)</f>
        <v>#N/A</v>
      </c>
      <c r="Q4727" t="e">
        <f>TableOMP[[#This Row],[Avg]]-$U$2*TableOMP[[#This Row],[StdDev]]</f>
        <v>#N/A</v>
      </c>
      <c r="R4727" t="e">
        <f>TableOMP[[#This Row],[Avg]]+$U$2*TableOMP[[#This Row],[StdDev]]</f>
        <v>#N/A</v>
      </c>
      <c r="S4727" t="e">
        <f>IF(AND(TableOMP[[#This Row],[total_time]]&gt;=TableOMP[[#This Row],[Low]], TableOMP[[#This Row],[total_time]]&lt;=TableOMP[[#This Row],[High]]),1,0)</f>
        <v>#N/A</v>
      </c>
    </row>
    <row r="4728" spans="11:19" x14ac:dyDescent="0.25">
      <c r="K4728" t="str">
        <f t="shared" si="73"/>
        <v/>
      </c>
      <c r="N47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28" t="e">
        <f>VLOOKUP(TableOMP[[#This Row],[Label]],TableAvg[],2,FALSE)</f>
        <v>#N/A</v>
      </c>
      <c r="P4728" t="e">
        <f>VLOOKUP(TableOMP[[#This Row],[Label]],TableAvg[],3,FALSE)</f>
        <v>#N/A</v>
      </c>
      <c r="Q4728" t="e">
        <f>TableOMP[[#This Row],[Avg]]-$U$2*TableOMP[[#This Row],[StdDev]]</f>
        <v>#N/A</v>
      </c>
      <c r="R4728" t="e">
        <f>TableOMP[[#This Row],[Avg]]+$U$2*TableOMP[[#This Row],[StdDev]]</f>
        <v>#N/A</v>
      </c>
      <c r="S4728" t="e">
        <f>IF(AND(TableOMP[[#This Row],[total_time]]&gt;=TableOMP[[#This Row],[Low]], TableOMP[[#This Row],[total_time]]&lt;=TableOMP[[#This Row],[High]]),1,0)</f>
        <v>#N/A</v>
      </c>
    </row>
    <row r="4729" spans="11:19" x14ac:dyDescent="0.25">
      <c r="K4729" t="str">
        <f t="shared" si="73"/>
        <v/>
      </c>
      <c r="N47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29" t="e">
        <f>VLOOKUP(TableOMP[[#This Row],[Label]],TableAvg[],2,FALSE)</f>
        <v>#N/A</v>
      </c>
      <c r="P4729" t="e">
        <f>VLOOKUP(TableOMP[[#This Row],[Label]],TableAvg[],3,FALSE)</f>
        <v>#N/A</v>
      </c>
      <c r="Q4729" t="e">
        <f>TableOMP[[#This Row],[Avg]]-$U$2*TableOMP[[#This Row],[StdDev]]</f>
        <v>#N/A</v>
      </c>
      <c r="R4729" t="e">
        <f>TableOMP[[#This Row],[Avg]]+$U$2*TableOMP[[#This Row],[StdDev]]</f>
        <v>#N/A</v>
      </c>
      <c r="S4729" t="e">
        <f>IF(AND(TableOMP[[#This Row],[total_time]]&gt;=TableOMP[[#This Row],[Low]], TableOMP[[#This Row],[total_time]]&lt;=TableOMP[[#This Row],[High]]),1,0)</f>
        <v>#N/A</v>
      </c>
    </row>
    <row r="4730" spans="11:19" x14ac:dyDescent="0.25">
      <c r="K4730" t="str">
        <f t="shared" si="73"/>
        <v/>
      </c>
      <c r="N47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30" t="e">
        <f>VLOOKUP(TableOMP[[#This Row],[Label]],TableAvg[],2,FALSE)</f>
        <v>#N/A</v>
      </c>
      <c r="P4730" t="e">
        <f>VLOOKUP(TableOMP[[#This Row],[Label]],TableAvg[],3,FALSE)</f>
        <v>#N/A</v>
      </c>
      <c r="Q4730" t="e">
        <f>TableOMP[[#This Row],[Avg]]-$U$2*TableOMP[[#This Row],[StdDev]]</f>
        <v>#N/A</v>
      </c>
      <c r="R4730" t="e">
        <f>TableOMP[[#This Row],[Avg]]+$U$2*TableOMP[[#This Row],[StdDev]]</f>
        <v>#N/A</v>
      </c>
      <c r="S4730" t="e">
        <f>IF(AND(TableOMP[[#This Row],[total_time]]&gt;=TableOMP[[#This Row],[Low]], TableOMP[[#This Row],[total_time]]&lt;=TableOMP[[#This Row],[High]]),1,0)</f>
        <v>#N/A</v>
      </c>
    </row>
    <row r="4731" spans="11:19" x14ac:dyDescent="0.25">
      <c r="K4731" t="str">
        <f t="shared" si="73"/>
        <v/>
      </c>
      <c r="N47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31" t="e">
        <f>VLOOKUP(TableOMP[[#This Row],[Label]],TableAvg[],2,FALSE)</f>
        <v>#N/A</v>
      </c>
      <c r="P4731" t="e">
        <f>VLOOKUP(TableOMP[[#This Row],[Label]],TableAvg[],3,FALSE)</f>
        <v>#N/A</v>
      </c>
      <c r="Q4731" t="e">
        <f>TableOMP[[#This Row],[Avg]]-$U$2*TableOMP[[#This Row],[StdDev]]</f>
        <v>#N/A</v>
      </c>
      <c r="R4731" t="e">
        <f>TableOMP[[#This Row],[Avg]]+$U$2*TableOMP[[#This Row],[StdDev]]</f>
        <v>#N/A</v>
      </c>
      <c r="S4731" t="e">
        <f>IF(AND(TableOMP[[#This Row],[total_time]]&gt;=TableOMP[[#This Row],[Low]], TableOMP[[#This Row],[total_time]]&lt;=TableOMP[[#This Row],[High]]),1,0)</f>
        <v>#N/A</v>
      </c>
    </row>
    <row r="4732" spans="11:19" x14ac:dyDescent="0.25">
      <c r="K4732" t="str">
        <f t="shared" si="73"/>
        <v/>
      </c>
      <c r="N47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32" t="e">
        <f>VLOOKUP(TableOMP[[#This Row],[Label]],TableAvg[],2,FALSE)</f>
        <v>#N/A</v>
      </c>
      <c r="P4732" t="e">
        <f>VLOOKUP(TableOMP[[#This Row],[Label]],TableAvg[],3,FALSE)</f>
        <v>#N/A</v>
      </c>
      <c r="Q4732" t="e">
        <f>TableOMP[[#This Row],[Avg]]-$U$2*TableOMP[[#This Row],[StdDev]]</f>
        <v>#N/A</v>
      </c>
      <c r="R4732" t="e">
        <f>TableOMP[[#This Row],[Avg]]+$U$2*TableOMP[[#This Row],[StdDev]]</f>
        <v>#N/A</v>
      </c>
      <c r="S4732" t="e">
        <f>IF(AND(TableOMP[[#This Row],[total_time]]&gt;=TableOMP[[#This Row],[Low]], TableOMP[[#This Row],[total_time]]&lt;=TableOMP[[#This Row],[High]]),1,0)</f>
        <v>#N/A</v>
      </c>
    </row>
    <row r="4733" spans="11:19" x14ac:dyDescent="0.25">
      <c r="K4733" t="str">
        <f t="shared" si="73"/>
        <v/>
      </c>
      <c r="N47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33" t="e">
        <f>VLOOKUP(TableOMP[[#This Row],[Label]],TableAvg[],2,FALSE)</f>
        <v>#N/A</v>
      </c>
      <c r="P4733" t="e">
        <f>VLOOKUP(TableOMP[[#This Row],[Label]],TableAvg[],3,FALSE)</f>
        <v>#N/A</v>
      </c>
      <c r="Q4733" t="e">
        <f>TableOMP[[#This Row],[Avg]]-$U$2*TableOMP[[#This Row],[StdDev]]</f>
        <v>#N/A</v>
      </c>
      <c r="R4733" t="e">
        <f>TableOMP[[#This Row],[Avg]]+$U$2*TableOMP[[#This Row],[StdDev]]</f>
        <v>#N/A</v>
      </c>
      <c r="S4733" t="e">
        <f>IF(AND(TableOMP[[#This Row],[total_time]]&gt;=TableOMP[[#This Row],[Low]], TableOMP[[#This Row],[total_time]]&lt;=TableOMP[[#This Row],[High]]),1,0)</f>
        <v>#N/A</v>
      </c>
    </row>
    <row r="4734" spans="11:19" x14ac:dyDescent="0.25">
      <c r="K4734" t="str">
        <f t="shared" si="73"/>
        <v/>
      </c>
      <c r="N47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34" t="e">
        <f>VLOOKUP(TableOMP[[#This Row],[Label]],TableAvg[],2,FALSE)</f>
        <v>#N/A</v>
      </c>
      <c r="P4734" t="e">
        <f>VLOOKUP(TableOMP[[#This Row],[Label]],TableAvg[],3,FALSE)</f>
        <v>#N/A</v>
      </c>
      <c r="Q4734" t="e">
        <f>TableOMP[[#This Row],[Avg]]-$U$2*TableOMP[[#This Row],[StdDev]]</f>
        <v>#N/A</v>
      </c>
      <c r="R4734" t="e">
        <f>TableOMP[[#This Row],[Avg]]+$U$2*TableOMP[[#This Row],[StdDev]]</f>
        <v>#N/A</v>
      </c>
      <c r="S4734" t="e">
        <f>IF(AND(TableOMP[[#This Row],[total_time]]&gt;=TableOMP[[#This Row],[Low]], TableOMP[[#This Row],[total_time]]&lt;=TableOMP[[#This Row],[High]]),1,0)</f>
        <v>#N/A</v>
      </c>
    </row>
    <row r="4735" spans="11:19" x14ac:dyDescent="0.25">
      <c r="K4735" t="str">
        <f t="shared" si="73"/>
        <v/>
      </c>
      <c r="N47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35" t="e">
        <f>VLOOKUP(TableOMP[[#This Row],[Label]],TableAvg[],2,FALSE)</f>
        <v>#N/A</v>
      </c>
      <c r="P4735" t="e">
        <f>VLOOKUP(TableOMP[[#This Row],[Label]],TableAvg[],3,FALSE)</f>
        <v>#N/A</v>
      </c>
      <c r="Q4735" t="e">
        <f>TableOMP[[#This Row],[Avg]]-$U$2*TableOMP[[#This Row],[StdDev]]</f>
        <v>#N/A</v>
      </c>
      <c r="R4735" t="e">
        <f>TableOMP[[#This Row],[Avg]]+$U$2*TableOMP[[#This Row],[StdDev]]</f>
        <v>#N/A</v>
      </c>
      <c r="S4735" t="e">
        <f>IF(AND(TableOMP[[#This Row],[total_time]]&gt;=TableOMP[[#This Row],[Low]], TableOMP[[#This Row],[total_time]]&lt;=TableOMP[[#This Row],[High]]),1,0)</f>
        <v>#N/A</v>
      </c>
    </row>
    <row r="4736" spans="11:19" x14ac:dyDescent="0.25">
      <c r="K4736" t="str">
        <f t="shared" si="73"/>
        <v/>
      </c>
      <c r="N47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36" t="e">
        <f>VLOOKUP(TableOMP[[#This Row],[Label]],TableAvg[],2,FALSE)</f>
        <v>#N/A</v>
      </c>
      <c r="P4736" t="e">
        <f>VLOOKUP(TableOMP[[#This Row],[Label]],TableAvg[],3,FALSE)</f>
        <v>#N/A</v>
      </c>
      <c r="Q4736" t="e">
        <f>TableOMP[[#This Row],[Avg]]-$U$2*TableOMP[[#This Row],[StdDev]]</f>
        <v>#N/A</v>
      </c>
      <c r="R4736" t="e">
        <f>TableOMP[[#This Row],[Avg]]+$U$2*TableOMP[[#This Row],[StdDev]]</f>
        <v>#N/A</v>
      </c>
      <c r="S4736" t="e">
        <f>IF(AND(TableOMP[[#This Row],[total_time]]&gt;=TableOMP[[#This Row],[Low]], TableOMP[[#This Row],[total_time]]&lt;=TableOMP[[#This Row],[High]]),1,0)</f>
        <v>#N/A</v>
      </c>
    </row>
    <row r="4737" spans="11:19" x14ac:dyDescent="0.25">
      <c r="K4737" t="str">
        <f t="shared" si="73"/>
        <v/>
      </c>
      <c r="N47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37" t="e">
        <f>VLOOKUP(TableOMP[[#This Row],[Label]],TableAvg[],2,FALSE)</f>
        <v>#N/A</v>
      </c>
      <c r="P4737" t="e">
        <f>VLOOKUP(TableOMP[[#This Row],[Label]],TableAvg[],3,FALSE)</f>
        <v>#N/A</v>
      </c>
      <c r="Q4737" t="e">
        <f>TableOMP[[#This Row],[Avg]]-$U$2*TableOMP[[#This Row],[StdDev]]</f>
        <v>#N/A</v>
      </c>
      <c r="R4737" t="e">
        <f>TableOMP[[#This Row],[Avg]]+$U$2*TableOMP[[#This Row],[StdDev]]</f>
        <v>#N/A</v>
      </c>
      <c r="S4737" t="e">
        <f>IF(AND(TableOMP[[#This Row],[total_time]]&gt;=TableOMP[[#This Row],[Low]], TableOMP[[#This Row],[total_time]]&lt;=TableOMP[[#This Row],[High]]),1,0)</f>
        <v>#N/A</v>
      </c>
    </row>
    <row r="4738" spans="11:19" x14ac:dyDescent="0.25">
      <c r="K4738" t="str">
        <f t="shared" si="73"/>
        <v/>
      </c>
      <c r="N47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38" t="e">
        <f>VLOOKUP(TableOMP[[#This Row],[Label]],TableAvg[],2,FALSE)</f>
        <v>#N/A</v>
      </c>
      <c r="P4738" t="e">
        <f>VLOOKUP(TableOMP[[#This Row],[Label]],TableAvg[],3,FALSE)</f>
        <v>#N/A</v>
      </c>
      <c r="Q4738" t="e">
        <f>TableOMP[[#This Row],[Avg]]-$U$2*TableOMP[[#This Row],[StdDev]]</f>
        <v>#N/A</v>
      </c>
      <c r="R4738" t="e">
        <f>TableOMP[[#This Row],[Avg]]+$U$2*TableOMP[[#This Row],[StdDev]]</f>
        <v>#N/A</v>
      </c>
      <c r="S4738" t="e">
        <f>IF(AND(TableOMP[[#This Row],[total_time]]&gt;=TableOMP[[#This Row],[Low]], TableOMP[[#This Row],[total_time]]&lt;=TableOMP[[#This Row],[High]]),1,0)</f>
        <v>#N/A</v>
      </c>
    </row>
    <row r="4739" spans="11:19" x14ac:dyDescent="0.25">
      <c r="K4739" t="str">
        <f t="shared" ref="K4739:K4802" si="74">MID(M4739,22,1)</f>
        <v/>
      </c>
      <c r="N47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39" t="e">
        <f>VLOOKUP(TableOMP[[#This Row],[Label]],TableAvg[],2,FALSE)</f>
        <v>#N/A</v>
      </c>
      <c r="P4739" t="e">
        <f>VLOOKUP(TableOMP[[#This Row],[Label]],TableAvg[],3,FALSE)</f>
        <v>#N/A</v>
      </c>
      <c r="Q4739" t="e">
        <f>TableOMP[[#This Row],[Avg]]-$U$2*TableOMP[[#This Row],[StdDev]]</f>
        <v>#N/A</v>
      </c>
      <c r="R4739" t="e">
        <f>TableOMP[[#This Row],[Avg]]+$U$2*TableOMP[[#This Row],[StdDev]]</f>
        <v>#N/A</v>
      </c>
      <c r="S4739" t="e">
        <f>IF(AND(TableOMP[[#This Row],[total_time]]&gt;=TableOMP[[#This Row],[Low]], TableOMP[[#This Row],[total_time]]&lt;=TableOMP[[#This Row],[High]]),1,0)</f>
        <v>#N/A</v>
      </c>
    </row>
    <row r="4740" spans="11:19" x14ac:dyDescent="0.25">
      <c r="K4740" t="str">
        <f t="shared" si="74"/>
        <v/>
      </c>
      <c r="N47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40" t="e">
        <f>VLOOKUP(TableOMP[[#This Row],[Label]],TableAvg[],2,FALSE)</f>
        <v>#N/A</v>
      </c>
      <c r="P4740" t="e">
        <f>VLOOKUP(TableOMP[[#This Row],[Label]],TableAvg[],3,FALSE)</f>
        <v>#N/A</v>
      </c>
      <c r="Q4740" t="e">
        <f>TableOMP[[#This Row],[Avg]]-$U$2*TableOMP[[#This Row],[StdDev]]</f>
        <v>#N/A</v>
      </c>
      <c r="R4740" t="e">
        <f>TableOMP[[#This Row],[Avg]]+$U$2*TableOMP[[#This Row],[StdDev]]</f>
        <v>#N/A</v>
      </c>
      <c r="S4740" t="e">
        <f>IF(AND(TableOMP[[#This Row],[total_time]]&gt;=TableOMP[[#This Row],[Low]], TableOMP[[#This Row],[total_time]]&lt;=TableOMP[[#This Row],[High]]),1,0)</f>
        <v>#N/A</v>
      </c>
    </row>
    <row r="4741" spans="11:19" x14ac:dyDescent="0.25">
      <c r="K4741" t="str">
        <f t="shared" si="74"/>
        <v/>
      </c>
      <c r="N47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41" t="e">
        <f>VLOOKUP(TableOMP[[#This Row],[Label]],TableAvg[],2,FALSE)</f>
        <v>#N/A</v>
      </c>
      <c r="P4741" t="e">
        <f>VLOOKUP(TableOMP[[#This Row],[Label]],TableAvg[],3,FALSE)</f>
        <v>#N/A</v>
      </c>
      <c r="Q4741" t="e">
        <f>TableOMP[[#This Row],[Avg]]-$U$2*TableOMP[[#This Row],[StdDev]]</f>
        <v>#N/A</v>
      </c>
      <c r="R4741" t="e">
        <f>TableOMP[[#This Row],[Avg]]+$U$2*TableOMP[[#This Row],[StdDev]]</f>
        <v>#N/A</v>
      </c>
      <c r="S4741" t="e">
        <f>IF(AND(TableOMP[[#This Row],[total_time]]&gt;=TableOMP[[#This Row],[Low]], TableOMP[[#This Row],[total_time]]&lt;=TableOMP[[#This Row],[High]]),1,0)</f>
        <v>#N/A</v>
      </c>
    </row>
    <row r="4742" spans="11:19" x14ac:dyDescent="0.25">
      <c r="K4742" t="str">
        <f t="shared" si="74"/>
        <v/>
      </c>
      <c r="N47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42" t="e">
        <f>VLOOKUP(TableOMP[[#This Row],[Label]],TableAvg[],2,FALSE)</f>
        <v>#N/A</v>
      </c>
      <c r="P4742" t="e">
        <f>VLOOKUP(TableOMP[[#This Row],[Label]],TableAvg[],3,FALSE)</f>
        <v>#N/A</v>
      </c>
      <c r="Q4742" t="e">
        <f>TableOMP[[#This Row],[Avg]]-$U$2*TableOMP[[#This Row],[StdDev]]</f>
        <v>#N/A</v>
      </c>
      <c r="R4742" t="e">
        <f>TableOMP[[#This Row],[Avg]]+$U$2*TableOMP[[#This Row],[StdDev]]</f>
        <v>#N/A</v>
      </c>
      <c r="S4742" t="e">
        <f>IF(AND(TableOMP[[#This Row],[total_time]]&gt;=TableOMP[[#This Row],[Low]], TableOMP[[#This Row],[total_time]]&lt;=TableOMP[[#This Row],[High]]),1,0)</f>
        <v>#N/A</v>
      </c>
    </row>
    <row r="4743" spans="11:19" x14ac:dyDescent="0.25">
      <c r="K4743" t="str">
        <f t="shared" si="74"/>
        <v/>
      </c>
      <c r="N47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43" t="e">
        <f>VLOOKUP(TableOMP[[#This Row],[Label]],TableAvg[],2,FALSE)</f>
        <v>#N/A</v>
      </c>
      <c r="P4743" t="e">
        <f>VLOOKUP(TableOMP[[#This Row],[Label]],TableAvg[],3,FALSE)</f>
        <v>#N/A</v>
      </c>
      <c r="Q4743" t="e">
        <f>TableOMP[[#This Row],[Avg]]-$U$2*TableOMP[[#This Row],[StdDev]]</f>
        <v>#N/A</v>
      </c>
      <c r="R4743" t="e">
        <f>TableOMP[[#This Row],[Avg]]+$U$2*TableOMP[[#This Row],[StdDev]]</f>
        <v>#N/A</v>
      </c>
      <c r="S4743" t="e">
        <f>IF(AND(TableOMP[[#This Row],[total_time]]&gt;=TableOMP[[#This Row],[Low]], TableOMP[[#This Row],[total_time]]&lt;=TableOMP[[#This Row],[High]]),1,0)</f>
        <v>#N/A</v>
      </c>
    </row>
    <row r="4744" spans="11:19" x14ac:dyDescent="0.25">
      <c r="K4744" t="str">
        <f t="shared" si="74"/>
        <v/>
      </c>
      <c r="N47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44" t="e">
        <f>VLOOKUP(TableOMP[[#This Row],[Label]],TableAvg[],2,FALSE)</f>
        <v>#N/A</v>
      </c>
      <c r="P4744" t="e">
        <f>VLOOKUP(TableOMP[[#This Row],[Label]],TableAvg[],3,FALSE)</f>
        <v>#N/A</v>
      </c>
      <c r="Q4744" t="e">
        <f>TableOMP[[#This Row],[Avg]]-$U$2*TableOMP[[#This Row],[StdDev]]</f>
        <v>#N/A</v>
      </c>
      <c r="R4744" t="e">
        <f>TableOMP[[#This Row],[Avg]]+$U$2*TableOMP[[#This Row],[StdDev]]</f>
        <v>#N/A</v>
      </c>
      <c r="S4744" t="e">
        <f>IF(AND(TableOMP[[#This Row],[total_time]]&gt;=TableOMP[[#This Row],[Low]], TableOMP[[#This Row],[total_time]]&lt;=TableOMP[[#This Row],[High]]),1,0)</f>
        <v>#N/A</v>
      </c>
    </row>
    <row r="4745" spans="11:19" x14ac:dyDescent="0.25">
      <c r="K4745" t="str">
        <f t="shared" si="74"/>
        <v/>
      </c>
      <c r="N47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45" t="e">
        <f>VLOOKUP(TableOMP[[#This Row],[Label]],TableAvg[],2,FALSE)</f>
        <v>#N/A</v>
      </c>
      <c r="P4745" t="e">
        <f>VLOOKUP(TableOMP[[#This Row],[Label]],TableAvg[],3,FALSE)</f>
        <v>#N/A</v>
      </c>
      <c r="Q4745" t="e">
        <f>TableOMP[[#This Row],[Avg]]-$U$2*TableOMP[[#This Row],[StdDev]]</f>
        <v>#N/A</v>
      </c>
      <c r="R4745" t="e">
        <f>TableOMP[[#This Row],[Avg]]+$U$2*TableOMP[[#This Row],[StdDev]]</f>
        <v>#N/A</v>
      </c>
      <c r="S4745" t="e">
        <f>IF(AND(TableOMP[[#This Row],[total_time]]&gt;=TableOMP[[#This Row],[Low]], TableOMP[[#This Row],[total_time]]&lt;=TableOMP[[#This Row],[High]]),1,0)</f>
        <v>#N/A</v>
      </c>
    </row>
    <row r="4746" spans="11:19" x14ac:dyDescent="0.25">
      <c r="K4746" t="str">
        <f t="shared" si="74"/>
        <v/>
      </c>
      <c r="N47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46" t="e">
        <f>VLOOKUP(TableOMP[[#This Row],[Label]],TableAvg[],2,FALSE)</f>
        <v>#N/A</v>
      </c>
      <c r="P4746" t="e">
        <f>VLOOKUP(TableOMP[[#This Row],[Label]],TableAvg[],3,FALSE)</f>
        <v>#N/A</v>
      </c>
      <c r="Q4746" t="e">
        <f>TableOMP[[#This Row],[Avg]]-$U$2*TableOMP[[#This Row],[StdDev]]</f>
        <v>#N/A</v>
      </c>
      <c r="R4746" t="e">
        <f>TableOMP[[#This Row],[Avg]]+$U$2*TableOMP[[#This Row],[StdDev]]</f>
        <v>#N/A</v>
      </c>
      <c r="S4746" t="e">
        <f>IF(AND(TableOMP[[#This Row],[total_time]]&gt;=TableOMP[[#This Row],[Low]], TableOMP[[#This Row],[total_time]]&lt;=TableOMP[[#This Row],[High]]),1,0)</f>
        <v>#N/A</v>
      </c>
    </row>
    <row r="4747" spans="11:19" x14ac:dyDescent="0.25">
      <c r="K4747" t="str">
        <f t="shared" si="74"/>
        <v/>
      </c>
      <c r="N47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47" t="e">
        <f>VLOOKUP(TableOMP[[#This Row],[Label]],TableAvg[],2,FALSE)</f>
        <v>#N/A</v>
      </c>
      <c r="P4747" t="e">
        <f>VLOOKUP(TableOMP[[#This Row],[Label]],TableAvg[],3,FALSE)</f>
        <v>#N/A</v>
      </c>
      <c r="Q4747" t="e">
        <f>TableOMP[[#This Row],[Avg]]-$U$2*TableOMP[[#This Row],[StdDev]]</f>
        <v>#N/A</v>
      </c>
      <c r="R4747" t="e">
        <f>TableOMP[[#This Row],[Avg]]+$U$2*TableOMP[[#This Row],[StdDev]]</f>
        <v>#N/A</v>
      </c>
      <c r="S4747" t="e">
        <f>IF(AND(TableOMP[[#This Row],[total_time]]&gt;=TableOMP[[#This Row],[Low]], TableOMP[[#This Row],[total_time]]&lt;=TableOMP[[#This Row],[High]]),1,0)</f>
        <v>#N/A</v>
      </c>
    </row>
    <row r="4748" spans="11:19" x14ac:dyDescent="0.25">
      <c r="K4748" t="str">
        <f t="shared" si="74"/>
        <v/>
      </c>
      <c r="N47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48" t="e">
        <f>VLOOKUP(TableOMP[[#This Row],[Label]],TableAvg[],2,FALSE)</f>
        <v>#N/A</v>
      </c>
      <c r="P4748" t="e">
        <f>VLOOKUP(TableOMP[[#This Row],[Label]],TableAvg[],3,FALSE)</f>
        <v>#N/A</v>
      </c>
      <c r="Q4748" t="e">
        <f>TableOMP[[#This Row],[Avg]]-$U$2*TableOMP[[#This Row],[StdDev]]</f>
        <v>#N/A</v>
      </c>
      <c r="R4748" t="e">
        <f>TableOMP[[#This Row],[Avg]]+$U$2*TableOMP[[#This Row],[StdDev]]</f>
        <v>#N/A</v>
      </c>
      <c r="S4748" t="e">
        <f>IF(AND(TableOMP[[#This Row],[total_time]]&gt;=TableOMP[[#This Row],[Low]], TableOMP[[#This Row],[total_time]]&lt;=TableOMP[[#This Row],[High]]),1,0)</f>
        <v>#N/A</v>
      </c>
    </row>
    <row r="4749" spans="11:19" x14ac:dyDescent="0.25">
      <c r="K4749" t="str">
        <f t="shared" si="74"/>
        <v/>
      </c>
      <c r="N47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49" t="e">
        <f>VLOOKUP(TableOMP[[#This Row],[Label]],TableAvg[],2,FALSE)</f>
        <v>#N/A</v>
      </c>
      <c r="P4749" t="e">
        <f>VLOOKUP(TableOMP[[#This Row],[Label]],TableAvg[],3,FALSE)</f>
        <v>#N/A</v>
      </c>
      <c r="Q4749" t="e">
        <f>TableOMP[[#This Row],[Avg]]-$U$2*TableOMP[[#This Row],[StdDev]]</f>
        <v>#N/A</v>
      </c>
      <c r="R4749" t="e">
        <f>TableOMP[[#This Row],[Avg]]+$U$2*TableOMP[[#This Row],[StdDev]]</f>
        <v>#N/A</v>
      </c>
      <c r="S4749" t="e">
        <f>IF(AND(TableOMP[[#This Row],[total_time]]&gt;=TableOMP[[#This Row],[Low]], TableOMP[[#This Row],[total_time]]&lt;=TableOMP[[#This Row],[High]]),1,0)</f>
        <v>#N/A</v>
      </c>
    </row>
    <row r="4750" spans="11:19" x14ac:dyDescent="0.25">
      <c r="K4750" t="str">
        <f t="shared" si="74"/>
        <v/>
      </c>
      <c r="N47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50" t="e">
        <f>VLOOKUP(TableOMP[[#This Row],[Label]],TableAvg[],2,FALSE)</f>
        <v>#N/A</v>
      </c>
      <c r="P4750" t="e">
        <f>VLOOKUP(TableOMP[[#This Row],[Label]],TableAvg[],3,FALSE)</f>
        <v>#N/A</v>
      </c>
      <c r="Q4750" t="e">
        <f>TableOMP[[#This Row],[Avg]]-$U$2*TableOMP[[#This Row],[StdDev]]</f>
        <v>#N/A</v>
      </c>
      <c r="R4750" t="e">
        <f>TableOMP[[#This Row],[Avg]]+$U$2*TableOMP[[#This Row],[StdDev]]</f>
        <v>#N/A</v>
      </c>
      <c r="S4750" t="e">
        <f>IF(AND(TableOMP[[#This Row],[total_time]]&gt;=TableOMP[[#This Row],[Low]], TableOMP[[#This Row],[total_time]]&lt;=TableOMP[[#This Row],[High]]),1,0)</f>
        <v>#N/A</v>
      </c>
    </row>
    <row r="4751" spans="11:19" x14ac:dyDescent="0.25">
      <c r="K4751" t="str">
        <f t="shared" si="74"/>
        <v/>
      </c>
      <c r="N47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51" t="e">
        <f>VLOOKUP(TableOMP[[#This Row],[Label]],TableAvg[],2,FALSE)</f>
        <v>#N/A</v>
      </c>
      <c r="P4751" t="e">
        <f>VLOOKUP(TableOMP[[#This Row],[Label]],TableAvg[],3,FALSE)</f>
        <v>#N/A</v>
      </c>
      <c r="Q4751" t="e">
        <f>TableOMP[[#This Row],[Avg]]-$U$2*TableOMP[[#This Row],[StdDev]]</f>
        <v>#N/A</v>
      </c>
      <c r="R4751" t="e">
        <f>TableOMP[[#This Row],[Avg]]+$U$2*TableOMP[[#This Row],[StdDev]]</f>
        <v>#N/A</v>
      </c>
      <c r="S4751" t="e">
        <f>IF(AND(TableOMP[[#This Row],[total_time]]&gt;=TableOMP[[#This Row],[Low]], TableOMP[[#This Row],[total_time]]&lt;=TableOMP[[#This Row],[High]]),1,0)</f>
        <v>#N/A</v>
      </c>
    </row>
    <row r="4752" spans="11:19" x14ac:dyDescent="0.25">
      <c r="K4752" t="str">
        <f t="shared" si="74"/>
        <v/>
      </c>
      <c r="N47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52" t="e">
        <f>VLOOKUP(TableOMP[[#This Row],[Label]],TableAvg[],2,FALSE)</f>
        <v>#N/A</v>
      </c>
      <c r="P4752" t="e">
        <f>VLOOKUP(TableOMP[[#This Row],[Label]],TableAvg[],3,FALSE)</f>
        <v>#N/A</v>
      </c>
      <c r="Q4752" t="e">
        <f>TableOMP[[#This Row],[Avg]]-$U$2*TableOMP[[#This Row],[StdDev]]</f>
        <v>#N/A</v>
      </c>
      <c r="R4752" t="e">
        <f>TableOMP[[#This Row],[Avg]]+$U$2*TableOMP[[#This Row],[StdDev]]</f>
        <v>#N/A</v>
      </c>
      <c r="S4752" t="e">
        <f>IF(AND(TableOMP[[#This Row],[total_time]]&gt;=TableOMP[[#This Row],[Low]], TableOMP[[#This Row],[total_time]]&lt;=TableOMP[[#This Row],[High]]),1,0)</f>
        <v>#N/A</v>
      </c>
    </row>
    <row r="4753" spans="11:19" x14ac:dyDescent="0.25">
      <c r="K4753" t="str">
        <f t="shared" si="74"/>
        <v/>
      </c>
      <c r="N47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53" t="e">
        <f>VLOOKUP(TableOMP[[#This Row],[Label]],TableAvg[],2,FALSE)</f>
        <v>#N/A</v>
      </c>
      <c r="P4753" t="e">
        <f>VLOOKUP(TableOMP[[#This Row],[Label]],TableAvg[],3,FALSE)</f>
        <v>#N/A</v>
      </c>
      <c r="Q4753" t="e">
        <f>TableOMP[[#This Row],[Avg]]-$U$2*TableOMP[[#This Row],[StdDev]]</f>
        <v>#N/A</v>
      </c>
      <c r="R4753" t="e">
        <f>TableOMP[[#This Row],[Avg]]+$U$2*TableOMP[[#This Row],[StdDev]]</f>
        <v>#N/A</v>
      </c>
      <c r="S4753" t="e">
        <f>IF(AND(TableOMP[[#This Row],[total_time]]&gt;=TableOMP[[#This Row],[Low]], TableOMP[[#This Row],[total_time]]&lt;=TableOMP[[#This Row],[High]]),1,0)</f>
        <v>#N/A</v>
      </c>
    </row>
    <row r="4754" spans="11:19" x14ac:dyDescent="0.25">
      <c r="K4754" t="str">
        <f t="shared" si="74"/>
        <v/>
      </c>
      <c r="N47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54" t="e">
        <f>VLOOKUP(TableOMP[[#This Row],[Label]],TableAvg[],2,FALSE)</f>
        <v>#N/A</v>
      </c>
      <c r="P4754" t="e">
        <f>VLOOKUP(TableOMP[[#This Row],[Label]],TableAvg[],3,FALSE)</f>
        <v>#N/A</v>
      </c>
      <c r="Q4754" t="e">
        <f>TableOMP[[#This Row],[Avg]]-$U$2*TableOMP[[#This Row],[StdDev]]</f>
        <v>#N/A</v>
      </c>
      <c r="R4754" t="e">
        <f>TableOMP[[#This Row],[Avg]]+$U$2*TableOMP[[#This Row],[StdDev]]</f>
        <v>#N/A</v>
      </c>
      <c r="S4754" t="e">
        <f>IF(AND(TableOMP[[#This Row],[total_time]]&gt;=TableOMP[[#This Row],[Low]], TableOMP[[#This Row],[total_time]]&lt;=TableOMP[[#This Row],[High]]),1,0)</f>
        <v>#N/A</v>
      </c>
    </row>
    <row r="4755" spans="11:19" x14ac:dyDescent="0.25">
      <c r="K4755" t="str">
        <f t="shared" si="74"/>
        <v/>
      </c>
      <c r="N47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55" t="e">
        <f>VLOOKUP(TableOMP[[#This Row],[Label]],TableAvg[],2,FALSE)</f>
        <v>#N/A</v>
      </c>
      <c r="P4755" t="e">
        <f>VLOOKUP(TableOMP[[#This Row],[Label]],TableAvg[],3,FALSE)</f>
        <v>#N/A</v>
      </c>
      <c r="Q4755" t="e">
        <f>TableOMP[[#This Row],[Avg]]-$U$2*TableOMP[[#This Row],[StdDev]]</f>
        <v>#N/A</v>
      </c>
      <c r="R4755" t="e">
        <f>TableOMP[[#This Row],[Avg]]+$U$2*TableOMP[[#This Row],[StdDev]]</f>
        <v>#N/A</v>
      </c>
      <c r="S4755" t="e">
        <f>IF(AND(TableOMP[[#This Row],[total_time]]&gt;=TableOMP[[#This Row],[Low]], TableOMP[[#This Row],[total_time]]&lt;=TableOMP[[#This Row],[High]]),1,0)</f>
        <v>#N/A</v>
      </c>
    </row>
    <row r="4756" spans="11:19" x14ac:dyDescent="0.25">
      <c r="K4756" t="str">
        <f t="shared" si="74"/>
        <v/>
      </c>
      <c r="N47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56" t="e">
        <f>VLOOKUP(TableOMP[[#This Row],[Label]],TableAvg[],2,FALSE)</f>
        <v>#N/A</v>
      </c>
      <c r="P4756" t="e">
        <f>VLOOKUP(TableOMP[[#This Row],[Label]],TableAvg[],3,FALSE)</f>
        <v>#N/A</v>
      </c>
      <c r="Q4756" t="e">
        <f>TableOMP[[#This Row],[Avg]]-$U$2*TableOMP[[#This Row],[StdDev]]</f>
        <v>#N/A</v>
      </c>
      <c r="R4756" t="e">
        <f>TableOMP[[#This Row],[Avg]]+$U$2*TableOMP[[#This Row],[StdDev]]</f>
        <v>#N/A</v>
      </c>
      <c r="S4756" t="e">
        <f>IF(AND(TableOMP[[#This Row],[total_time]]&gt;=TableOMP[[#This Row],[Low]], TableOMP[[#This Row],[total_time]]&lt;=TableOMP[[#This Row],[High]]),1,0)</f>
        <v>#N/A</v>
      </c>
    </row>
    <row r="4757" spans="11:19" x14ac:dyDescent="0.25">
      <c r="K4757" t="str">
        <f t="shared" si="74"/>
        <v/>
      </c>
      <c r="N47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57" t="e">
        <f>VLOOKUP(TableOMP[[#This Row],[Label]],TableAvg[],2,FALSE)</f>
        <v>#N/A</v>
      </c>
      <c r="P4757" t="e">
        <f>VLOOKUP(TableOMP[[#This Row],[Label]],TableAvg[],3,FALSE)</f>
        <v>#N/A</v>
      </c>
      <c r="Q4757" t="e">
        <f>TableOMP[[#This Row],[Avg]]-$U$2*TableOMP[[#This Row],[StdDev]]</f>
        <v>#N/A</v>
      </c>
      <c r="R4757" t="e">
        <f>TableOMP[[#This Row],[Avg]]+$U$2*TableOMP[[#This Row],[StdDev]]</f>
        <v>#N/A</v>
      </c>
      <c r="S4757" t="e">
        <f>IF(AND(TableOMP[[#This Row],[total_time]]&gt;=TableOMP[[#This Row],[Low]], TableOMP[[#This Row],[total_time]]&lt;=TableOMP[[#This Row],[High]]),1,0)</f>
        <v>#N/A</v>
      </c>
    </row>
    <row r="4758" spans="11:19" x14ac:dyDescent="0.25">
      <c r="K4758" t="str">
        <f t="shared" si="74"/>
        <v/>
      </c>
      <c r="N47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58" t="e">
        <f>VLOOKUP(TableOMP[[#This Row],[Label]],TableAvg[],2,FALSE)</f>
        <v>#N/A</v>
      </c>
      <c r="P4758" t="e">
        <f>VLOOKUP(TableOMP[[#This Row],[Label]],TableAvg[],3,FALSE)</f>
        <v>#N/A</v>
      </c>
      <c r="Q4758" t="e">
        <f>TableOMP[[#This Row],[Avg]]-$U$2*TableOMP[[#This Row],[StdDev]]</f>
        <v>#N/A</v>
      </c>
      <c r="R4758" t="e">
        <f>TableOMP[[#This Row],[Avg]]+$U$2*TableOMP[[#This Row],[StdDev]]</f>
        <v>#N/A</v>
      </c>
      <c r="S4758" t="e">
        <f>IF(AND(TableOMP[[#This Row],[total_time]]&gt;=TableOMP[[#This Row],[Low]], TableOMP[[#This Row],[total_time]]&lt;=TableOMP[[#This Row],[High]]),1,0)</f>
        <v>#N/A</v>
      </c>
    </row>
    <row r="4759" spans="11:19" x14ac:dyDescent="0.25">
      <c r="K4759" t="str">
        <f t="shared" si="74"/>
        <v/>
      </c>
      <c r="N47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59" t="e">
        <f>VLOOKUP(TableOMP[[#This Row],[Label]],TableAvg[],2,FALSE)</f>
        <v>#N/A</v>
      </c>
      <c r="P4759" t="e">
        <f>VLOOKUP(TableOMP[[#This Row],[Label]],TableAvg[],3,FALSE)</f>
        <v>#N/A</v>
      </c>
      <c r="Q4759" t="e">
        <f>TableOMP[[#This Row],[Avg]]-$U$2*TableOMP[[#This Row],[StdDev]]</f>
        <v>#N/A</v>
      </c>
      <c r="R4759" t="e">
        <f>TableOMP[[#This Row],[Avg]]+$U$2*TableOMP[[#This Row],[StdDev]]</f>
        <v>#N/A</v>
      </c>
      <c r="S4759" t="e">
        <f>IF(AND(TableOMP[[#This Row],[total_time]]&gt;=TableOMP[[#This Row],[Low]], TableOMP[[#This Row],[total_time]]&lt;=TableOMP[[#This Row],[High]]),1,0)</f>
        <v>#N/A</v>
      </c>
    </row>
    <row r="4760" spans="11:19" x14ac:dyDescent="0.25">
      <c r="K4760" t="str">
        <f t="shared" si="74"/>
        <v/>
      </c>
      <c r="N47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60" t="e">
        <f>VLOOKUP(TableOMP[[#This Row],[Label]],TableAvg[],2,FALSE)</f>
        <v>#N/A</v>
      </c>
      <c r="P4760" t="e">
        <f>VLOOKUP(TableOMP[[#This Row],[Label]],TableAvg[],3,FALSE)</f>
        <v>#N/A</v>
      </c>
      <c r="Q4760" t="e">
        <f>TableOMP[[#This Row],[Avg]]-$U$2*TableOMP[[#This Row],[StdDev]]</f>
        <v>#N/A</v>
      </c>
      <c r="R4760" t="e">
        <f>TableOMP[[#This Row],[Avg]]+$U$2*TableOMP[[#This Row],[StdDev]]</f>
        <v>#N/A</v>
      </c>
      <c r="S4760" t="e">
        <f>IF(AND(TableOMP[[#This Row],[total_time]]&gt;=TableOMP[[#This Row],[Low]], TableOMP[[#This Row],[total_time]]&lt;=TableOMP[[#This Row],[High]]),1,0)</f>
        <v>#N/A</v>
      </c>
    </row>
    <row r="4761" spans="11:19" x14ac:dyDescent="0.25">
      <c r="K4761" t="str">
        <f t="shared" si="74"/>
        <v/>
      </c>
      <c r="N47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61" t="e">
        <f>VLOOKUP(TableOMP[[#This Row],[Label]],TableAvg[],2,FALSE)</f>
        <v>#N/A</v>
      </c>
      <c r="P4761" t="e">
        <f>VLOOKUP(TableOMP[[#This Row],[Label]],TableAvg[],3,FALSE)</f>
        <v>#N/A</v>
      </c>
      <c r="Q4761" t="e">
        <f>TableOMP[[#This Row],[Avg]]-$U$2*TableOMP[[#This Row],[StdDev]]</f>
        <v>#N/A</v>
      </c>
      <c r="R4761" t="e">
        <f>TableOMP[[#This Row],[Avg]]+$U$2*TableOMP[[#This Row],[StdDev]]</f>
        <v>#N/A</v>
      </c>
      <c r="S4761" t="e">
        <f>IF(AND(TableOMP[[#This Row],[total_time]]&gt;=TableOMP[[#This Row],[Low]], TableOMP[[#This Row],[total_time]]&lt;=TableOMP[[#This Row],[High]]),1,0)</f>
        <v>#N/A</v>
      </c>
    </row>
    <row r="4762" spans="11:19" x14ac:dyDescent="0.25">
      <c r="K4762" t="str">
        <f t="shared" si="74"/>
        <v/>
      </c>
      <c r="N47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62" t="e">
        <f>VLOOKUP(TableOMP[[#This Row],[Label]],TableAvg[],2,FALSE)</f>
        <v>#N/A</v>
      </c>
      <c r="P4762" t="e">
        <f>VLOOKUP(TableOMP[[#This Row],[Label]],TableAvg[],3,FALSE)</f>
        <v>#N/A</v>
      </c>
      <c r="Q4762" t="e">
        <f>TableOMP[[#This Row],[Avg]]-$U$2*TableOMP[[#This Row],[StdDev]]</f>
        <v>#N/A</v>
      </c>
      <c r="R4762" t="e">
        <f>TableOMP[[#This Row],[Avg]]+$U$2*TableOMP[[#This Row],[StdDev]]</f>
        <v>#N/A</v>
      </c>
      <c r="S4762" t="e">
        <f>IF(AND(TableOMP[[#This Row],[total_time]]&gt;=TableOMP[[#This Row],[Low]], TableOMP[[#This Row],[total_time]]&lt;=TableOMP[[#This Row],[High]]),1,0)</f>
        <v>#N/A</v>
      </c>
    </row>
    <row r="4763" spans="11:19" x14ac:dyDescent="0.25">
      <c r="K4763" t="str">
        <f t="shared" si="74"/>
        <v/>
      </c>
      <c r="N47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63" t="e">
        <f>VLOOKUP(TableOMP[[#This Row],[Label]],TableAvg[],2,FALSE)</f>
        <v>#N/A</v>
      </c>
      <c r="P4763" t="e">
        <f>VLOOKUP(TableOMP[[#This Row],[Label]],TableAvg[],3,FALSE)</f>
        <v>#N/A</v>
      </c>
      <c r="Q4763" t="e">
        <f>TableOMP[[#This Row],[Avg]]-$U$2*TableOMP[[#This Row],[StdDev]]</f>
        <v>#N/A</v>
      </c>
      <c r="R4763" t="e">
        <f>TableOMP[[#This Row],[Avg]]+$U$2*TableOMP[[#This Row],[StdDev]]</f>
        <v>#N/A</v>
      </c>
      <c r="S4763" t="e">
        <f>IF(AND(TableOMP[[#This Row],[total_time]]&gt;=TableOMP[[#This Row],[Low]], TableOMP[[#This Row],[total_time]]&lt;=TableOMP[[#This Row],[High]]),1,0)</f>
        <v>#N/A</v>
      </c>
    </row>
    <row r="4764" spans="11:19" x14ac:dyDescent="0.25">
      <c r="K4764" t="str">
        <f t="shared" si="74"/>
        <v/>
      </c>
      <c r="N47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64" t="e">
        <f>VLOOKUP(TableOMP[[#This Row],[Label]],TableAvg[],2,FALSE)</f>
        <v>#N/A</v>
      </c>
      <c r="P4764" t="e">
        <f>VLOOKUP(TableOMP[[#This Row],[Label]],TableAvg[],3,FALSE)</f>
        <v>#N/A</v>
      </c>
      <c r="Q4764" t="e">
        <f>TableOMP[[#This Row],[Avg]]-$U$2*TableOMP[[#This Row],[StdDev]]</f>
        <v>#N/A</v>
      </c>
      <c r="R4764" t="e">
        <f>TableOMP[[#This Row],[Avg]]+$U$2*TableOMP[[#This Row],[StdDev]]</f>
        <v>#N/A</v>
      </c>
      <c r="S4764" t="e">
        <f>IF(AND(TableOMP[[#This Row],[total_time]]&gt;=TableOMP[[#This Row],[Low]], TableOMP[[#This Row],[total_time]]&lt;=TableOMP[[#This Row],[High]]),1,0)</f>
        <v>#N/A</v>
      </c>
    </row>
    <row r="4765" spans="11:19" x14ac:dyDescent="0.25">
      <c r="K4765" t="str">
        <f t="shared" si="74"/>
        <v/>
      </c>
      <c r="N47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65" t="e">
        <f>VLOOKUP(TableOMP[[#This Row],[Label]],TableAvg[],2,FALSE)</f>
        <v>#N/A</v>
      </c>
      <c r="P4765" t="e">
        <f>VLOOKUP(TableOMP[[#This Row],[Label]],TableAvg[],3,FALSE)</f>
        <v>#N/A</v>
      </c>
      <c r="Q4765" t="e">
        <f>TableOMP[[#This Row],[Avg]]-$U$2*TableOMP[[#This Row],[StdDev]]</f>
        <v>#N/A</v>
      </c>
      <c r="R4765" t="e">
        <f>TableOMP[[#This Row],[Avg]]+$U$2*TableOMP[[#This Row],[StdDev]]</f>
        <v>#N/A</v>
      </c>
      <c r="S4765" t="e">
        <f>IF(AND(TableOMP[[#This Row],[total_time]]&gt;=TableOMP[[#This Row],[Low]], TableOMP[[#This Row],[total_time]]&lt;=TableOMP[[#This Row],[High]]),1,0)</f>
        <v>#N/A</v>
      </c>
    </row>
    <row r="4766" spans="11:19" x14ac:dyDescent="0.25">
      <c r="K4766" t="str">
        <f t="shared" si="74"/>
        <v/>
      </c>
      <c r="N47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66" t="e">
        <f>VLOOKUP(TableOMP[[#This Row],[Label]],TableAvg[],2,FALSE)</f>
        <v>#N/A</v>
      </c>
      <c r="P4766" t="e">
        <f>VLOOKUP(TableOMP[[#This Row],[Label]],TableAvg[],3,FALSE)</f>
        <v>#N/A</v>
      </c>
      <c r="Q4766" t="e">
        <f>TableOMP[[#This Row],[Avg]]-$U$2*TableOMP[[#This Row],[StdDev]]</f>
        <v>#N/A</v>
      </c>
      <c r="R4766" t="e">
        <f>TableOMP[[#This Row],[Avg]]+$U$2*TableOMP[[#This Row],[StdDev]]</f>
        <v>#N/A</v>
      </c>
      <c r="S4766" t="e">
        <f>IF(AND(TableOMP[[#This Row],[total_time]]&gt;=TableOMP[[#This Row],[Low]], TableOMP[[#This Row],[total_time]]&lt;=TableOMP[[#This Row],[High]]),1,0)</f>
        <v>#N/A</v>
      </c>
    </row>
    <row r="4767" spans="11:19" x14ac:dyDescent="0.25">
      <c r="K4767" t="str">
        <f t="shared" si="74"/>
        <v/>
      </c>
      <c r="N47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67" t="e">
        <f>VLOOKUP(TableOMP[[#This Row],[Label]],TableAvg[],2,FALSE)</f>
        <v>#N/A</v>
      </c>
      <c r="P4767" t="e">
        <f>VLOOKUP(TableOMP[[#This Row],[Label]],TableAvg[],3,FALSE)</f>
        <v>#N/A</v>
      </c>
      <c r="Q4767" t="e">
        <f>TableOMP[[#This Row],[Avg]]-$U$2*TableOMP[[#This Row],[StdDev]]</f>
        <v>#N/A</v>
      </c>
      <c r="R4767" t="e">
        <f>TableOMP[[#This Row],[Avg]]+$U$2*TableOMP[[#This Row],[StdDev]]</f>
        <v>#N/A</v>
      </c>
      <c r="S4767" t="e">
        <f>IF(AND(TableOMP[[#This Row],[total_time]]&gt;=TableOMP[[#This Row],[Low]], TableOMP[[#This Row],[total_time]]&lt;=TableOMP[[#This Row],[High]]),1,0)</f>
        <v>#N/A</v>
      </c>
    </row>
    <row r="4768" spans="11:19" x14ac:dyDescent="0.25">
      <c r="K4768" t="str">
        <f t="shared" si="74"/>
        <v/>
      </c>
      <c r="N47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68" t="e">
        <f>VLOOKUP(TableOMP[[#This Row],[Label]],TableAvg[],2,FALSE)</f>
        <v>#N/A</v>
      </c>
      <c r="P4768" t="e">
        <f>VLOOKUP(TableOMP[[#This Row],[Label]],TableAvg[],3,FALSE)</f>
        <v>#N/A</v>
      </c>
      <c r="Q4768" t="e">
        <f>TableOMP[[#This Row],[Avg]]-$U$2*TableOMP[[#This Row],[StdDev]]</f>
        <v>#N/A</v>
      </c>
      <c r="R4768" t="e">
        <f>TableOMP[[#This Row],[Avg]]+$U$2*TableOMP[[#This Row],[StdDev]]</f>
        <v>#N/A</v>
      </c>
      <c r="S4768" t="e">
        <f>IF(AND(TableOMP[[#This Row],[total_time]]&gt;=TableOMP[[#This Row],[Low]], TableOMP[[#This Row],[total_time]]&lt;=TableOMP[[#This Row],[High]]),1,0)</f>
        <v>#N/A</v>
      </c>
    </row>
    <row r="4769" spans="11:19" x14ac:dyDescent="0.25">
      <c r="K4769" t="str">
        <f t="shared" si="74"/>
        <v/>
      </c>
      <c r="N47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69" t="e">
        <f>VLOOKUP(TableOMP[[#This Row],[Label]],TableAvg[],2,FALSE)</f>
        <v>#N/A</v>
      </c>
      <c r="P4769" t="e">
        <f>VLOOKUP(TableOMP[[#This Row],[Label]],TableAvg[],3,FALSE)</f>
        <v>#N/A</v>
      </c>
      <c r="Q4769" t="e">
        <f>TableOMP[[#This Row],[Avg]]-$U$2*TableOMP[[#This Row],[StdDev]]</f>
        <v>#N/A</v>
      </c>
      <c r="R4769" t="e">
        <f>TableOMP[[#This Row],[Avg]]+$U$2*TableOMP[[#This Row],[StdDev]]</f>
        <v>#N/A</v>
      </c>
      <c r="S4769" t="e">
        <f>IF(AND(TableOMP[[#This Row],[total_time]]&gt;=TableOMP[[#This Row],[Low]], TableOMP[[#This Row],[total_time]]&lt;=TableOMP[[#This Row],[High]]),1,0)</f>
        <v>#N/A</v>
      </c>
    </row>
    <row r="4770" spans="11:19" x14ac:dyDescent="0.25">
      <c r="K4770" t="str">
        <f t="shared" si="74"/>
        <v/>
      </c>
      <c r="N47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70" t="e">
        <f>VLOOKUP(TableOMP[[#This Row],[Label]],TableAvg[],2,FALSE)</f>
        <v>#N/A</v>
      </c>
      <c r="P4770" t="e">
        <f>VLOOKUP(TableOMP[[#This Row],[Label]],TableAvg[],3,FALSE)</f>
        <v>#N/A</v>
      </c>
      <c r="Q4770" t="e">
        <f>TableOMP[[#This Row],[Avg]]-$U$2*TableOMP[[#This Row],[StdDev]]</f>
        <v>#N/A</v>
      </c>
      <c r="R4770" t="e">
        <f>TableOMP[[#This Row],[Avg]]+$U$2*TableOMP[[#This Row],[StdDev]]</f>
        <v>#N/A</v>
      </c>
      <c r="S4770" t="e">
        <f>IF(AND(TableOMP[[#This Row],[total_time]]&gt;=TableOMP[[#This Row],[Low]], TableOMP[[#This Row],[total_time]]&lt;=TableOMP[[#This Row],[High]]),1,0)</f>
        <v>#N/A</v>
      </c>
    </row>
    <row r="4771" spans="11:19" x14ac:dyDescent="0.25">
      <c r="K4771" t="str">
        <f t="shared" si="74"/>
        <v/>
      </c>
      <c r="N47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71" t="e">
        <f>VLOOKUP(TableOMP[[#This Row],[Label]],TableAvg[],2,FALSE)</f>
        <v>#N/A</v>
      </c>
      <c r="P4771" t="e">
        <f>VLOOKUP(TableOMP[[#This Row],[Label]],TableAvg[],3,FALSE)</f>
        <v>#N/A</v>
      </c>
      <c r="Q4771" t="e">
        <f>TableOMP[[#This Row],[Avg]]-$U$2*TableOMP[[#This Row],[StdDev]]</f>
        <v>#N/A</v>
      </c>
      <c r="R4771" t="e">
        <f>TableOMP[[#This Row],[Avg]]+$U$2*TableOMP[[#This Row],[StdDev]]</f>
        <v>#N/A</v>
      </c>
      <c r="S4771" t="e">
        <f>IF(AND(TableOMP[[#This Row],[total_time]]&gt;=TableOMP[[#This Row],[Low]], TableOMP[[#This Row],[total_time]]&lt;=TableOMP[[#This Row],[High]]),1,0)</f>
        <v>#N/A</v>
      </c>
    </row>
    <row r="4772" spans="11:19" x14ac:dyDescent="0.25">
      <c r="K4772" t="str">
        <f t="shared" si="74"/>
        <v/>
      </c>
      <c r="N47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72" t="e">
        <f>VLOOKUP(TableOMP[[#This Row],[Label]],TableAvg[],2,FALSE)</f>
        <v>#N/A</v>
      </c>
      <c r="P4772" t="e">
        <f>VLOOKUP(TableOMP[[#This Row],[Label]],TableAvg[],3,FALSE)</f>
        <v>#N/A</v>
      </c>
      <c r="Q4772" t="e">
        <f>TableOMP[[#This Row],[Avg]]-$U$2*TableOMP[[#This Row],[StdDev]]</f>
        <v>#N/A</v>
      </c>
      <c r="R4772" t="e">
        <f>TableOMP[[#This Row],[Avg]]+$U$2*TableOMP[[#This Row],[StdDev]]</f>
        <v>#N/A</v>
      </c>
      <c r="S4772" t="e">
        <f>IF(AND(TableOMP[[#This Row],[total_time]]&gt;=TableOMP[[#This Row],[Low]], TableOMP[[#This Row],[total_time]]&lt;=TableOMP[[#This Row],[High]]),1,0)</f>
        <v>#N/A</v>
      </c>
    </row>
    <row r="4773" spans="11:19" x14ac:dyDescent="0.25">
      <c r="K4773" t="str">
        <f t="shared" si="74"/>
        <v/>
      </c>
      <c r="N47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73" t="e">
        <f>VLOOKUP(TableOMP[[#This Row],[Label]],TableAvg[],2,FALSE)</f>
        <v>#N/A</v>
      </c>
      <c r="P4773" t="e">
        <f>VLOOKUP(TableOMP[[#This Row],[Label]],TableAvg[],3,FALSE)</f>
        <v>#N/A</v>
      </c>
      <c r="Q4773" t="e">
        <f>TableOMP[[#This Row],[Avg]]-$U$2*TableOMP[[#This Row],[StdDev]]</f>
        <v>#N/A</v>
      </c>
      <c r="R4773" t="e">
        <f>TableOMP[[#This Row],[Avg]]+$U$2*TableOMP[[#This Row],[StdDev]]</f>
        <v>#N/A</v>
      </c>
      <c r="S4773" t="e">
        <f>IF(AND(TableOMP[[#This Row],[total_time]]&gt;=TableOMP[[#This Row],[Low]], TableOMP[[#This Row],[total_time]]&lt;=TableOMP[[#This Row],[High]]),1,0)</f>
        <v>#N/A</v>
      </c>
    </row>
    <row r="4774" spans="11:19" x14ac:dyDescent="0.25">
      <c r="K4774" t="str">
        <f t="shared" si="74"/>
        <v/>
      </c>
      <c r="N47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74" t="e">
        <f>VLOOKUP(TableOMP[[#This Row],[Label]],TableAvg[],2,FALSE)</f>
        <v>#N/A</v>
      </c>
      <c r="P4774" t="e">
        <f>VLOOKUP(TableOMP[[#This Row],[Label]],TableAvg[],3,FALSE)</f>
        <v>#N/A</v>
      </c>
      <c r="Q4774" t="e">
        <f>TableOMP[[#This Row],[Avg]]-$U$2*TableOMP[[#This Row],[StdDev]]</f>
        <v>#N/A</v>
      </c>
      <c r="R4774" t="e">
        <f>TableOMP[[#This Row],[Avg]]+$U$2*TableOMP[[#This Row],[StdDev]]</f>
        <v>#N/A</v>
      </c>
      <c r="S4774" t="e">
        <f>IF(AND(TableOMP[[#This Row],[total_time]]&gt;=TableOMP[[#This Row],[Low]], TableOMP[[#This Row],[total_time]]&lt;=TableOMP[[#This Row],[High]]),1,0)</f>
        <v>#N/A</v>
      </c>
    </row>
    <row r="4775" spans="11:19" x14ac:dyDescent="0.25">
      <c r="K4775" t="str">
        <f t="shared" si="74"/>
        <v/>
      </c>
      <c r="N47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75" t="e">
        <f>VLOOKUP(TableOMP[[#This Row],[Label]],TableAvg[],2,FALSE)</f>
        <v>#N/A</v>
      </c>
      <c r="P4775" t="e">
        <f>VLOOKUP(TableOMP[[#This Row],[Label]],TableAvg[],3,FALSE)</f>
        <v>#N/A</v>
      </c>
      <c r="Q4775" t="e">
        <f>TableOMP[[#This Row],[Avg]]-$U$2*TableOMP[[#This Row],[StdDev]]</f>
        <v>#N/A</v>
      </c>
      <c r="R4775" t="e">
        <f>TableOMP[[#This Row],[Avg]]+$U$2*TableOMP[[#This Row],[StdDev]]</f>
        <v>#N/A</v>
      </c>
      <c r="S4775" t="e">
        <f>IF(AND(TableOMP[[#This Row],[total_time]]&gt;=TableOMP[[#This Row],[Low]], TableOMP[[#This Row],[total_time]]&lt;=TableOMP[[#This Row],[High]]),1,0)</f>
        <v>#N/A</v>
      </c>
    </row>
    <row r="4776" spans="11:19" x14ac:dyDescent="0.25">
      <c r="K4776" t="str">
        <f t="shared" si="74"/>
        <v/>
      </c>
      <c r="N47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76" t="e">
        <f>VLOOKUP(TableOMP[[#This Row],[Label]],TableAvg[],2,FALSE)</f>
        <v>#N/A</v>
      </c>
      <c r="P4776" t="e">
        <f>VLOOKUP(TableOMP[[#This Row],[Label]],TableAvg[],3,FALSE)</f>
        <v>#N/A</v>
      </c>
      <c r="Q4776" t="e">
        <f>TableOMP[[#This Row],[Avg]]-$U$2*TableOMP[[#This Row],[StdDev]]</f>
        <v>#N/A</v>
      </c>
      <c r="R4776" t="e">
        <f>TableOMP[[#This Row],[Avg]]+$U$2*TableOMP[[#This Row],[StdDev]]</f>
        <v>#N/A</v>
      </c>
      <c r="S4776" t="e">
        <f>IF(AND(TableOMP[[#This Row],[total_time]]&gt;=TableOMP[[#This Row],[Low]], TableOMP[[#This Row],[total_time]]&lt;=TableOMP[[#This Row],[High]]),1,0)</f>
        <v>#N/A</v>
      </c>
    </row>
    <row r="4777" spans="11:19" x14ac:dyDescent="0.25">
      <c r="K4777" t="str">
        <f t="shared" si="74"/>
        <v/>
      </c>
      <c r="N47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77" t="e">
        <f>VLOOKUP(TableOMP[[#This Row],[Label]],TableAvg[],2,FALSE)</f>
        <v>#N/A</v>
      </c>
      <c r="P4777" t="e">
        <f>VLOOKUP(TableOMP[[#This Row],[Label]],TableAvg[],3,FALSE)</f>
        <v>#N/A</v>
      </c>
      <c r="Q4777" t="e">
        <f>TableOMP[[#This Row],[Avg]]-$U$2*TableOMP[[#This Row],[StdDev]]</f>
        <v>#N/A</v>
      </c>
      <c r="R4777" t="e">
        <f>TableOMP[[#This Row],[Avg]]+$U$2*TableOMP[[#This Row],[StdDev]]</f>
        <v>#N/A</v>
      </c>
      <c r="S4777" t="e">
        <f>IF(AND(TableOMP[[#This Row],[total_time]]&gt;=TableOMP[[#This Row],[Low]], TableOMP[[#This Row],[total_time]]&lt;=TableOMP[[#This Row],[High]]),1,0)</f>
        <v>#N/A</v>
      </c>
    </row>
    <row r="4778" spans="11:19" x14ac:dyDescent="0.25">
      <c r="K4778" t="str">
        <f t="shared" si="74"/>
        <v/>
      </c>
      <c r="N47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78" t="e">
        <f>VLOOKUP(TableOMP[[#This Row],[Label]],TableAvg[],2,FALSE)</f>
        <v>#N/A</v>
      </c>
      <c r="P4778" t="e">
        <f>VLOOKUP(TableOMP[[#This Row],[Label]],TableAvg[],3,FALSE)</f>
        <v>#N/A</v>
      </c>
      <c r="Q4778" t="e">
        <f>TableOMP[[#This Row],[Avg]]-$U$2*TableOMP[[#This Row],[StdDev]]</f>
        <v>#N/A</v>
      </c>
      <c r="R4778" t="e">
        <f>TableOMP[[#This Row],[Avg]]+$U$2*TableOMP[[#This Row],[StdDev]]</f>
        <v>#N/A</v>
      </c>
      <c r="S4778" t="e">
        <f>IF(AND(TableOMP[[#This Row],[total_time]]&gt;=TableOMP[[#This Row],[Low]], TableOMP[[#This Row],[total_time]]&lt;=TableOMP[[#This Row],[High]]),1,0)</f>
        <v>#N/A</v>
      </c>
    </row>
    <row r="4779" spans="11:19" x14ac:dyDescent="0.25">
      <c r="K4779" t="str">
        <f t="shared" si="74"/>
        <v/>
      </c>
      <c r="N47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79" t="e">
        <f>VLOOKUP(TableOMP[[#This Row],[Label]],TableAvg[],2,FALSE)</f>
        <v>#N/A</v>
      </c>
      <c r="P4779" t="e">
        <f>VLOOKUP(TableOMP[[#This Row],[Label]],TableAvg[],3,FALSE)</f>
        <v>#N/A</v>
      </c>
      <c r="Q4779" t="e">
        <f>TableOMP[[#This Row],[Avg]]-$U$2*TableOMP[[#This Row],[StdDev]]</f>
        <v>#N/A</v>
      </c>
      <c r="R4779" t="e">
        <f>TableOMP[[#This Row],[Avg]]+$U$2*TableOMP[[#This Row],[StdDev]]</f>
        <v>#N/A</v>
      </c>
      <c r="S4779" t="e">
        <f>IF(AND(TableOMP[[#This Row],[total_time]]&gt;=TableOMP[[#This Row],[Low]], TableOMP[[#This Row],[total_time]]&lt;=TableOMP[[#This Row],[High]]),1,0)</f>
        <v>#N/A</v>
      </c>
    </row>
    <row r="4780" spans="11:19" x14ac:dyDescent="0.25">
      <c r="K4780" t="str">
        <f t="shared" si="74"/>
        <v/>
      </c>
      <c r="N47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80" t="e">
        <f>VLOOKUP(TableOMP[[#This Row],[Label]],TableAvg[],2,FALSE)</f>
        <v>#N/A</v>
      </c>
      <c r="P4780" t="e">
        <f>VLOOKUP(TableOMP[[#This Row],[Label]],TableAvg[],3,FALSE)</f>
        <v>#N/A</v>
      </c>
      <c r="Q4780" t="e">
        <f>TableOMP[[#This Row],[Avg]]-$U$2*TableOMP[[#This Row],[StdDev]]</f>
        <v>#N/A</v>
      </c>
      <c r="R4780" t="e">
        <f>TableOMP[[#This Row],[Avg]]+$U$2*TableOMP[[#This Row],[StdDev]]</f>
        <v>#N/A</v>
      </c>
      <c r="S4780" t="e">
        <f>IF(AND(TableOMP[[#This Row],[total_time]]&gt;=TableOMP[[#This Row],[Low]], TableOMP[[#This Row],[total_time]]&lt;=TableOMP[[#This Row],[High]]),1,0)</f>
        <v>#N/A</v>
      </c>
    </row>
    <row r="4781" spans="11:19" x14ac:dyDescent="0.25">
      <c r="K4781" t="str">
        <f t="shared" si="74"/>
        <v/>
      </c>
      <c r="N47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81" t="e">
        <f>VLOOKUP(TableOMP[[#This Row],[Label]],TableAvg[],2,FALSE)</f>
        <v>#N/A</v>
      </c>
      <c r="P4781" t="e">
        <f>VLOOKUP(TableOMP[[#This Row],[Label]],TableAvg[],3,FALSE)</f>
        <v>#N/A</v>
      </c>
      <c r="Q4781" t="e">
        <f>TableOMP[[#This Row],[Avg]]-$U$2*TableOMP[[#This Row],[StdDev]]</f>
        <v>#N/A</v>
      </c>
      <c r="R4781" t="e">
        <f>TableOMP[[#This Row],[Avg]]+$U$2*TableOMP[[#This Row],[StdDev]]</f>
        <v>#N/A</v>
      </c>
      <c r="S4781" t="e">
        <f>IF(AND(TableOMP[[#This Row],[total_time]]&gt;=TableOMP[[#This Row],[Low]], TableOMP[[#This Row],[total_time]]&lt;=TableOMP[[#This Row],[High]]),1,0)</f>
        <v>#N/A</v>
      </c>
    </row>
    <row r="4782" spans="11:19" x14ac:dyDescent="0.25">
      <c r="K4782" t="str">
        <f t="shared" si="74"/>
        <v/>
      </c>
      <c r="N47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82" t="e">
        <f>VLOOKUP(TableOMP[[#This Row],[Label]],TableAvg[],2,FALSE)</f>
        <v>#N/A</v>
      </c>
      <c r="P4782" t="e">
        <f>VLOOKUP(TableOMP[[#This Row],[Label]],TableAvg[],3,FALSE)</f>
        <v>#N/A</v>
      </c>
      <c r="Q4782" t="e">
        <f>TableOMP[[#This Row],[Avg]]-$U$2*TableOMP[[#This Row],[StdDev]]</f>
        <v>#N/A</v>
      </c>
      <c r="R4782" t="e">
        <f>TableOMP[[#This Row],[Avg]]+$U$2*TableOMP[[#This Row],[StdDev]]</f>
        <v>#N/A</v>
      </c>
      <c r="S4782" t="e">
        <f>IF(AND(TableOMP[[#This Row],[total_time]]&gt;=TableOMP[[#This Row],[Low]], TableOMP[[#This Row],[total_time]]&lt;=TableOMP[[#This Row],[High]]),1,0)</f>
        <v>#N/A</v>
      </c>
    </row>
    <row r="4783" spans="11:19" x14ac:dyDescent="0.25">
      <c r="K4783" t="str">
        <f t="shared" si="74"/>
        <v/>
      </c>
      <c r="N47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83" t="e">
        <f>VLOOKUP(TableOMP[[#This Row],[Label]],TableAvg[],2,FALSE)</f>
        <v>#N/A</v>
      </c>
      <c r="P4783" t="e">
        <f>VLOOKUP(TableOMP[[#This Row],[Label]],TableAvg[],3,FALSE)</f>
        <v>#N/A</v>
      </c>
      <c r="Q4783" t="e">
        <f>TableOMP[[#This Row],[Avg]]-$U$2*TableOMP[[#This Row],[StdDev]]</f>
        <v>#N/A</v>
      </c>
      <c r="R4783" t="e">
        <f>TableOMP[[#This Row],[Avg]]+$U$2*TableOMP[[#This Row],[StdDev]]</f>
        <v>#N/A</v>
      </c>
      <c r="S4783" t="e">
        <f>IF(AND(TableOMP[[#This Row],[total_time]]&gt;=TableOMP[[#This Row],[Low]], TableOMP[[#This Row],[total_time]]&lt;=TableOMP[[#This Row],[High]]),1,0)</f>
        <v>#N/A</v>
      </c>
    </row>
    <row r="4784" spans="11:19" x14ac:dyDescent="0.25">
      <c r="K4784" t="str">
        <f t="shared" si="74"/>
        <v/>
      </c>
      <c r="N47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84" t="e">
        <f>VLOOKUP(TableOMP[[#This Row],[Label]],TableAvg[],2,FALSE)</f>
        <v>#N/A</v>
      </c>
      <c r="P4784" t="e">
        <f>VLOOKUP(TableOMP[[#This Row],[Label]],TableAvg[],3,FALSE)</f>
        <v>#N/A</v>
      </c>
      <c r="Q4784" t="e">
        <f>TableOMP[[#This Row],[Avg]]-$U$2*TableOMP[[#This Row],[StdDev]]</f>
        <v>#N/A</v>
      </c>
      <c r="R4784" t="e">
        <f>TableOMP[[#This Row],[Avg]]+$U$2*TableOMP[[#This Row],[StdDev]]</f>
        <v>#N/A</v>
      </c>
      <c r="S4784" t="e">
        <f>IF(AND(TableOMP[[#This Row],[total_time]]&gt;=TableOMP[[#This Row],[Low]], TableOMP[[#This Row],[total_time]]&lt;=TableOMP[[#This Row],[High]]),1,0)</f>
        <v>#N/A</v>
      </c>
    </row>
    <row r="4785" spans="11:19" x14ac:dyDescent="0.25">
      <c r="K4785" t="str">
        <f t="shared" si="74"/>
        <v/>
      </c>
      <c r="N47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85" t="e">
        <f>VLOOKUP(TableOMP[[#This Row],[Label]],TableAvg[],2,FALSE)</f>
        <v>#N/A</v>
      </c>
      <c r="P4785" t="e">
        <f>VLOOKUP(TableOMP[[#This Row],[Label]],TableAvg[],3,FALSE)</f>
        <v>#N/A</v>
      </c>
      <c r="Q4785" t="e">
        <f>TableOMP[[#This Row],[Avg]]-$U$2*TableOMP[[#This Row],[StdDev]]</f>
        <v>#N/A</v>
      </c>
      <c r="R4785" t="e">
        <f>TableOMP[[#This Row],[Avg]]+$U$2*TableOMP[[#This Row],[StdDev]]</f>
        <v>#N/A</v>
      </c>
      <c r="S4785" t="e">
        <f>IF(AND(TableOMP[[#This Row],[total_time]]&gt;=TableOMP[[#This Row],[Low]], TableOMP[[#This Row],[total_time]]&lt;=TableOMP[[#This Row],[High]]),1,0)</f>
        <v>#N/A</v>
      </c>
    </row>
    <row r="4786" spans="11:19" x14ac:dyDescent="0.25">
      <c r="K4786" t="str">
        <f t="shared" si="74"/>
        <v/>
      </c>
      <c r="N47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86" t="e">
        <f>VLOOKUP(TableOMP[[#This Row],[Label]],TableAvg[],2,FALSE)</f>
        <v>#N/A</v>
      </c>
      <c r="P4786" t="e">
        <f>VLOOKUP(TableOMP[[#This Row],[Label]],TableAvg[],3,FALSE)</f>
        <v>#N/A</v>
      </c>
      <c r="Q4786" t="e">
        <f>TableOMP[[#This Row],[Avg]]-$U$2*TableOMP[[#This Row],[StdDev]]</f>
        <v>#N/A</v>
      </c>
      <c r="R4786" t="e">
        <f>TableOMP[[#This Row],[Avg]]+$U$2*TableOMP[[#This Row],[StdDev]]</f>
        <v>#N/A</v>
      </c>
      <c r="S4786" t="e">
        <f>IF(AND(TableOMP[[#This Row],[total_time]]&gt;=TableOMP[[#This Row],[Low]], TableOMP[[#This Row],[total_time]]&lt;=TableOMP[[#This Row],[High]]),1,0)</f>
        <v>#N/A</v>
      </c>
    </row>
    <row r="4787" spans="11:19" x14ac:dyDescent="0.25">
      <c r="K4787" t="str">
        <f t="shared" si="74"/>
        <v/>
      </c>
      <c r="N47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87" t="e">
        <f>VLOOKUP(TableOMP[[#This Row],[Label]],TableAvg[],2,FALSE)</f>
        <v>#N/A</v>
      </c>
      <c r="P4787" t="e">
        <f>VLOOKUP(TableOMP[[#This Row],[Label]],TableAvg[],3,FALSE)</f>
        <v>#N/A</v>
      </c>
      <c r="Q4787" t="e">
        <f>TableOMP[[#This Row],[Avg]]-$U$2*TableOMP[[#This Row],[StdDev]]</f>
        <v>#N/A</v>
      </c>
      <c r="R4787" t="e">
        <f>TableOMP[[#This Row],[Avg]]+$U$2*TableOMP[[#This Row],[StdDev]]</f>
        <v>#N/A</v>
      </c>
      <c r="S4787" t="e">
        <f>IF(AND(TableOMP[[#This Row],[total_time]]&gt;=TableOMP[[#This Row],[Low]], TableOMP[[#This Row],[total_time]]&lt;=TableOMP[[#This Row],[High]]),1,0)</f>
        <v>#N/A</v>
      </c>
    </row>
    <row r="4788" spans="11:19" x14ac:dyDescent="0.25">
      <c r="K4788" t="str">
        <f t="shared" si="74"/>
        <v/>
      </c>
      <c r="N47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88" t="e">
        <f>VLOOKUP(TableOMP[[#This Row],[Label]],TableAvg[],2,FALSE)</f>
        <v>#N/A</v>
      </c>
      <c r="P4788" t="e">
        <f>VLOOKUP(TableOMP[[#This Row],[Label]],TableAvg[],3,FALSE)</f>
        <v>#N/A</v>
      </c>
      <c r="Q4788" t="e">
        <f>TableOMP[[#This Row],[Avg]]-$U$2*TableOMP[[#This Row],[StdDev]]</f>
        <v>#N/A</v>
      </c>
      <c r="R4788" t="e">
        <f>TableOMP[[#This Row],[Avg]]+$U$2*TableOMP[[#This Row],[StdDev]]</f>
        <v>#N/A</v>
      </c>
      <c r="S4788" t="e">
        <f>IF(AND(TableOMP[[#This Row],[total_time]]&gt;=TableOMP[[#This Row],[Low]], TableOMP[[#This Row],[total_time]]&lt;=TableOMP[[#This Row],[High]]),1,0)</f>
        <v>#N/A</v>
      </c>
    </row>
    <row r="4789" spans="11:19" x14ac:dyDescent="0.25">
      <c r="K4789" t="str">
        <f t="shared" si="74"/>
        <v/>
      </c>
      <c r="N47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89" t="e">
        <f>VLOOKUP(TableOMP[[#This Row],[Label]],TableAvg[],2,FALSE)</f>
        <v>#N/A</v>
      </c>
      <c r="P4789" t="e">
        <f>VLOOKUP(TableOMP[[#This Row],[Label]],TableAvg[],3,FALSE)</f>
        <v>#N/A</v>
      </c>
      <c r="Q4789" t="e">
        <f>TableOMP[[#This Row],[Avg]]-$U$2*TableOMP[[#This Row],[StdDev]]</f>
        <v>#N/A</v>
      </c>
      <c r="R4789" t="e">
        <f>TableOMP[[#This Row],[Avg]]+$U$2*TableOMP[[#This Row],[StdDev]]</f>
        <v>#N/A</v>
      </c>
      <c r="S4789" t="e">
        <f>IF(AND(TableOMP[[#This Row],[total_time]]&gt;=TableOMP[[#This Row],[Low]], TableOMP[[#This Row],[total_time]]&lt;=TableOMP[[#This Row],[High]]),1,0)</f>
        <v>#N/A</v>
      </c>
    </row>
    <row r="4790" spans="11:19" x14ac:dyDescent="0.25">
      <c r="K4790" t="str">
        <f t="shared" si="74"/>
        <v/>
      </c>
      <c r="N47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90" t="e">
        <f>VLOOKUP(TableOMP[[#This Row],[Label]],TableAvg[],2,FALSE)</f>
        <v>#N/A</v>
      </c>
      <c r="P4790" t="e">
        <f>VLOOKUP(TableOMP[[#This Row],[Label]],TableAvg[],3,FALSE)</f>
        <v>#N/A</v>
      </c>
      <c r="Q4790" t="e">
        <f>TableOMP[[#This Row],[Avg]]-$U$2*TableOMP[[#This Row],[StdDev]]</f>
        <v>#N/A</v>
      </c>
      <c r="R4790" t="e">
        <f>TableOMP[[#This Row],[Avg]]+$U$2*TableOMP[[#This Row],[StdDev]]</f>
        <v>#N/A</v>
      </c>
      <c r="S4790" t="e">
        <f>IF(AND(TableOMP[[#This Row],[total_time]]&gt;=TableOMP[[#This Row],[Low]], TableOMP[[#This Row],[total_time]]&lt;=TableOMP[[#This Row],[High]]),1,0)</f>
        <v>#N/A</v>
      </c>
    </row>
    <row r="4791" spans="11:19" x14ac:dyDescent="0.25">
      <c r="K4791" t="str">
        <f t="shared" si="74"/>
        <v/>
      </c>
      <c r="N47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91" t="e">
        <f>VLOOKUP(TableOMP[[#This Row],[Label]],TableAvg[],2,FALSE)</f>
        <v>#N/A</v>
      </c>
      <c r="P4791" t="e">
        <f>VLOOKUP(TableOMP[[#This Row],[Label]],TableAvg[],3,FALSE)</f>
        <v>#N/A</v>
      </c>
      <c r="Q4791" t="e">
        <f>TableOMP[[#This Row],[Avg]]-$U$2*TableOMP[[#This Row],[StdDev]]</f>
        <v>#N/A</v>
      </c>
      <c r="R4791" t="e">
        <f>TableOMP[[#This Row],[Avg]]+$U$2*TableOMP[[#This Row],[StdDev]]</f>
        <v>#N/A</v>
      </c>
      <c r="S4791" t="e">
        <f>IF(AND(TableOMP[[#This Row],[total_time]]&gt;=TableOMP[[#This Row],[Low]], TableOMP[[#This Row],[total_time]]&lt;=TableOMP[[#This Row],[High]]),1,0)</f>
        <v>#N/A</v>
      </c>
    </row>
    <row r="4792" spans="11:19" x14ac:dyDescent="0.25">
      <c r="K4792" t="str">
        <f t="shared" si="74"/>
        <v/>
      </c>
      <c r="N47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92" t="e">
        <f>VLOOKUP(TableOMP[[#This Row],[Label]],TableAvg[],2,FALSE)</f>
        <v>#N/A</v>
      </c>
      <c r="P4792" t="e">
        <f>VLOOKUP(TableOMP[[#This Row],[Label]],TableAvg[],3,FALSE)</f>
        <v>#N/A</v>
      </c>
      <c r="Q4792" t="e">
        <f>TableOMP[[#This Row],[Avg]]-$U$2*TableOMP[[#This Row],[StdDev]]</f>
        <v>#N/A</v>
      </c>
      <c r="R4792" t="e">
        <f>TableOMP[[#This Row],[Avg]]+$U$2*TableOMP[[#This Row],[StdDev]]</f>
        <v>#N/A</v>
      </c>
      <c r="S4792" t="e">
        <f>IF(AND(TableOMP[[#This Row],[total_time]]&gt;=TableOMP[[#This Row],[Low]], TableOMP[[#This Row],[total_time]]&lt;=TableOMP[[#This Row],[High]]),1,0)</f>
        <v>#N/A</v>
      </c>
    </row>
    <row r="4793" spans="11:19" x14ac:dyDescent="0.25">
      <c r="K4793" t="str">
        <f t="shared" si="74"/>
        <v/>
      </c>
      <c r="N47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93" t="e">
        <f>VLOOKUP(TableOMP[[#This Row],[Label]],TableAvg[],2,FALSE)</f>
        <v>#N/A</v>
      </c>
      <c r="P4793" t="e">
        <f>VLOOKUP(TableOMP[[#This Row],[Label]],TableAvg[],3,FALSE)</f>
        <v>#N/A</v>
      </c>
      <c r="Q4793" t="e">
        <f>TableOMP[[#This Row],[Avg]]-$U$2*TableOMP[[#This Row],[StdDev]]</f>
        <v>#N/A</v>
      </c>
      <c r="R4793" t="e">
        <f>TableOMP[[#This Row],[Avg]]+$U$2*TableOMP[[#This Row],[StdDev]]</f>
        <v>#N/A</v>
      </c>
      <c r="S4793" t="e">
        <f>IF(AND(TableOMP[[#This Row],[total_time]]&gt;=TableOMP[[#This Row],[Low]], TableOMP[[#This Row],[total_time]]&lt;=TableOMP[[#This Row],[High]]),1,0)</f>
        <v>#N/A</v>
      </c>
    </row>
    <row r="4794" spans="11:19" x14ac:dyDescent="0.25">
      <c r="K4794" t="str">
        <f t="shared" si="74"/>
        <v/>
      </c>
      <c r="N47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94" t="e">
        <f>VLOOKUP(TableOMP[[#This Row],[Label]],TableAvg[],2,FALSE)</f>
        <v>#N/A</v>
      </c>
      <c r="P4794" t="e">
        <f>VLOOKUP(TableOMP[[#This Row],[Label]],TableAvg[],3,FALSE)</f>
        <v>#N/A</v>
      </c>
      <c r="Q4794" t="e">
        <f>TableOMP[[#This Row],[Avg]]-$U$2*TableOMP[[#This Row],[StdDev]]</f>
        <v>#N/A</v>
      </c>
      <c r="R4794" t="e">
        <f>TableOMP[[#This Row],[Avg]]+$U$2*TableOMP[[#This Row],[StdDev]]</f>
        <v>#N/A</v>
      </c>
      <c r="S4794" t="e">
        <f>IF(AND(TableOMP[[#This Row],[total_time]]&gt;=TableOMP[[#This Row],[Low]], TableOMP[[#This Row],[total_time]]&lt;=TableOMP[[#This Row],[High]]),1,0)</f>
        <v>#N/A</v>
      </c>
    </row>
    <row r="4795" spans="11:19" x14ac:dyDescent="0.25">
      <c r="K4795" t="str">
        <f t="shared" si="74"/>
        <v/>
      </c>
      <c r="N47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95" t="e">
        <f>VLOOKUP(TableOMP[[#This Row],[Label]],TableAvg[],2,FALSE)</f>
        <v>#N/A</v>
      </c>
      <c r="P4795" t="e">
        <f>VLOOKUP(TableOMP[[#This Row],[Label]],TableAvg[],3,FALSE)</f>
        <v>#N/A</v>
      </c>
      <c r="Q4795" t="e">
        <f>TableOMP[[#This Row],[Avg]]-$U$2*TableOMP[[#This Row],[StdDev]]</f>
        <v>#N/A</v>
      </c>
      <c r="R4795" t="e">
        <f>TableOMP[[#This Row],[Avg]]+$U$2*TableOMP[[#This Row],[StdDev]]</f>
        <v>#N/A</v>
      </c>
      <c r="S4795" t="e">
        <f>IF(AND(TableOMP[[#This Row],[total_time]]&gt;=TableOMP[[#This Row],[Low]], TableOMP[[#This Row],[total_time]]&lt;=TableOMP[[#This Row],[High]]),1,0)</f>
        <v>#N/A</v>
      </c>
    </row>
    <row r="4796" spans="11:19" x14ac:dyDescent="0.25">
      <c r="K4796" t="str">
        <f t="shared" si="74"/>
        <v/>
      </c>
      <c r="N47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96" t="e">
        <f>VLOOKUP(TableOMP[[#This Row],[Label]],TableAvg[],2,FALSE)</f>
        <v>#N/A</v>
      </c>
      <c r="P4796" t="e">
        <f>VLOOKUP(TableOMP[[#This Row],[Label]],TableAvg[],3,FALSE)</f>
        <v>#N/A</v>
      </c>
      <c r="Q4796" t="e">
        <f>TableOMP[[#This Row],[Avg]]-$U$2*TableOMP[[#This Row],[StdDev]]</f>
        <v>#N/A</v>
      </c>
      <c r="R4796" t="e">
        <f>TableOMP[[#This Row],[Avg]]+$U$2*TableOMP[[#This Row],[StdDev]]</f>
        <v>#N/A</v>
      </c>
      <c r="S4796" t="e">
        <f>IF(AND(TableOMP[[#This Row],[total_time]]&gt;=TableOMP[[#This Row],[Low]], TableOMP[[#This Row],[total_time]]&lt;=TableOMP[[#This Row],[High]]),1,0)</f>
        <v>#N/A</v>
      </c>
    </row>
    <row r="4797" spans="11:19" x14ac:dyDescent="0.25">
      <c r="K4797" t="str">
        <f t="shared" si="74"/>
        <v/>
      </c>
      <c r="N47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97" t="e">
        <f>VLOOKUP(TableOMP[[#This Row],[Label]],TableAvg[],2,FALSE)</f>
        <v>#N/A</v>
      </c>
      <c r="P4797" t="e">
        <f>VLOOKUP(TableOMP[[#This Row],[Label]],TableAvg[],3,FALSE)</f>
        <v>#N/A</v>
      </c>
      <c r="Q4797" t="e">
        <f>TableOMP[[#This Row],[Avg]]-$U$2*TableOMP[[#This Row],[StdDev]]</f>
        <v>#N/A</v>
      </c>
      <c r="R4797" t="e">
        <f>TableOMP[[#This Row],[Avg]]+$U$2*TableOMP[[#This Row],[StdDev]]</f>
        <v>#N/A</v>
      </c>
      <c r="S4797" t="e">
        <f>IF(AND(TableOMP[[#This Row],[total_time]]&gt;=TableOMP[[#This Row],[Low]], TableOMP[[#This Row],[total_time]]&lt;=TableOMP[[#This Row],[High]]),1,0)</f>
        <v>#N/A</v>
      </c>
    </row>
    <row r="4798" spans="11:19" x14ac:dyDescent="0.25">
      <c r="K4798" t="str">
        <f t="shared" si="74"/>
        <v/>
      </c>
      <c r="N47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98" t="e">
        <f>VLOOKUP(TableOMP[[#This Row],[Label]],TableAvg[],2,FALSE)</f>
        <v>#N/A</v>
      </c>
      <c r="P4798" t="e">
        <f>VLOOKUP(TableOMP[[#This Row],[Label]],TableAvg[],3,FALSE)</f>
        <v>#N/A</v>
      </c>
      <c r="Q4798" t="e">
        <f>TableOMP[[#This Row],[Avg]]-$U$2*TableOMP[[#This Row],[StdDev]]</f>
        <v>#N/A</v>
      </c>
      <c r="R4798" t="e">
        <f>TableOMP[[#This Row],[Avg]]+$U$2*TableOMP[[#This Row],[StdDev]]</f>
        <v>#N/A</v>
      </c>
      <c r="S4798" t="e">
        <f>IF(AND(TableOMP[[#This Row],[total_time]]&gt;=TableOMP[[#This Row],[Low]], TableOMP[[#This Row],[total_time]]&lt;=TableOMP[[#This Row],[High]]),1,0)</f>
        <v>#N/A</v>
      </c>
    </row>
    <row r="4799" spans="11:19" x14ac:dyDescent="0.25">
      <c r="K4799" t="str">
        <f t="shared" si="74"/>
        <v/>
      </c>
      <c r="N47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799" t="e">
        <f>VLOOKUP(TableOMP[[#This Row],[Label]],TableAvg[],2,FALSE)</f>
        <v>#N/A</v>
      </c>
      <c r="P4799" t="e">
        <f>VLOOKUP(TableOMP[[#This Row],[Label]],TableAvg[],3,FALSE)</f>
        <v>#N/A</v>
      </c>
      <c r="Q4799" t="e">
        <f>TableOMP[[#This Row],[Avg]]-$U$2*TableOMP[[#This Row],[StdDev]]</f>
        <v>#N/A</v>
      </c>
      <c r="R4799" t="e">
        <f>TableOMP[[#This Row],[Avg]]+$U$2*TableOMP[[#This Row],[StdDev]]</f>
        <v>#N/A</v>
      </c>
      <c r="S4799" t="e">
        <f>IF(AND(TableOMP[[#This Row],[total_time]]&gt;=TableOMP[[#This Row],[Low]], TableOMP[[#This Row],[total_time]]&lt;=TableOMP[[#This Row],[High]]),1,0)</f>
        <v>#N/A</v>
      </c>
    </row>
    <row r="4800" spans="11:19" x14ac:dyDescent="0.25">
      <c r="K4800" t="str">
        <f t="shared" si="74"/>
        <v/>
      </c>
      <c r="N48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00" t="e">
        <f>VLOOKUP(TableOMP[[#This Row],[Label]],TableAvg[],2,FALSE)</f>
        <v>#N/A</v>
      </c>
      <c r="P4800" t="e">
        <f>VLOOKUP(TableOMP[[#This Row],[Label]],TableAvg[],3,FALSE)</f>
        <v>#N/A</v>
      </c>
      <c r="Q4800" t="e">
        <f>TableOMP[[#This Row],[Avg]]-$U$2*TableOMP[[#This Row],[StdDev]]</f>
        <v>#N/A</v>
      </c>
      <c r="R4800" t="e">
        <f>TableOMP[[#This Row],[Avg]]+$U$2*TableOMP[[#This Row],[StdDev]]</f>
        <v>#N/A</v>
      </c>
      <c r="S4800" t="e">
        <f>IF(AND(TableOMP[[#This Row],[total_time]]&gt;=TableOMP[[#This Row],[Low]], TableOMP[[#This Row],[total_time]]&lt;=TableOMP[[#This Row],[High]]),1,0)</f>
        <v>#N/A</v>
      </c>
    </row>
    <row r="4801" spans="11:19" x14ac:dyDescent="0.25">
      <c r="K4801" t="str">
        <f t="shared" si="74"/>
        <v/>
      </c>
      <c r="N48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01" t="e">
        <f>VLOOKUP(TableOMP[[#This Row],[Label]],TableAvg[],2,FALSE)</f>
        <v>#N/A</v>
      </c>
      <c r="P4801" t="e">
        <f>VLOOKUP(TableOMP[[#This Row],[Label]],TableAvg[],3,FALSE)</f>
        <v>#N/A</v>
      </c>
      <c r="Q4801" t="e">
        <f>TableOMP[[#This Row],[Avg]]-$U$2*TableOMP[[#This Row],[StdDev]]</f>
        <v>#N/A</v>
      </c>
      <c r="R4801" t="e">
        <f>TableOMP[[#This Row],[Avg]]+$U$2*TableOMP[[#This Row],[StdDev]]</f>
        <v>#N/A</v>
      </c>
      <c r="S4801" t="e">
        <f>IF(AND(TableOMP[[#This Row],[total_time]]&gt;=TableOMP[[#This Row],[Low]], TableOMP[[#This Row],[total_time]]&lt;=TableOMP[[#This Row],[High]]),1,0)</f>
        <v>#N/A</v>
      </c>
    </row>
    <row r="4802" spans="11:19" x14ac:dyDescent="0.25">
      <c r="K4802" t="str">
        <f t="shared" si="74"/>
        <v/>
      </c>
      <c r="N48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02" t="e">
        <f>VLOOKUP(TableOMP[[#This Row],[Label]],TableAvg[],2,FALSE)</f>
        <v>#N/A</v>
      </c>
      <c r="P4802" t="e">
        <f>VLOOKUP(TableOMP[[#This Row],[Label]],TableAvg[],3,FALSE)</f>
        <v>#N/A</v>
      </c>
      <c r="Q4802" t="e">
        <f>TableOMP[[#This Row],[Avg]]-$U$2*TableOMP[[#This Row],[StdDev]]</f>
        <v>#N/A</v>
      </c>
      <c r="R4802" t="e">
        <f>TableOMP[[#This Row],[Avg]]+$U$2*TableOMP[[#This Row],[StdDev]]</f>
        <v>#N/A</v>
      </c>
      <c r="S4802" t="e">
        <f>IF(AND(TableOMP[[#This Row],[total_time]]&gt;=TableOMP[[#This Row],[Low]], TableOMP[[#This Row],[total_time]]&lt;=TableOMP[[#This Row],[High]]),1,0)</f>
        <v>#N/A</v>
      </c>
    </row>
    <row r="4803" spans="11:19" x14ac:dyDescent="0.25">
      <c r="K4803" t="str">
        <f t="shared" ref="K4803:K4866" si="75">MID(M4803,22,1)</f>
        <v/>
      </c>
      <c r="N48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03" t="e">
        <f>VLOOKUP(TableOMP[[#This Row],[Label]],TableAvg[],2,FALSE)</f>
        <v>#N/A</v>
      </c>
      <c r="P4803" t="e">
        <f>VLOOKUP(TableOMP[[#This Row],[Label]],TableAvg[],3,FALSE)</f>
        <v>#N/A</v>
      </c>
      <c r="Q4803" t="e">
        <f>TableOMP[[#This Row],[Avg]]-$U$2*TableOMP[[#This Row],[StdDev]]</f>
        <v>#N/A</v>
      </c>
      <c r="R4803" t="e">
        <f>TableOMP[[#This Row],[Avg]]+$U$2*TableOMP[[#This Row],[StdDev]]</f>
        <v>#N/A</v>
      </c>
      <c r="S4803" t="e">
        <f>IF(AND(TableOMP[[#This Row],[total_time]]&gt;=TableOMP[[#This Row],[Low]], TableOMP[[#This Row],[total_time]]&lt;=TableOMP[[#This Row],[High]]),1,0)</f>
        <v>#N/A</v>
      </c>
    </row>
    <row r="4804" spans="11:19" x14ac:dyDescent="0.25">
      <c r="K4804" t="str">
        <f t="shared" si="75"/>
        <v/>
      </c>
      <c r="N48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04" t="e">
        <f>VLOOKUP(TableOMP[[#This Row],[Label]],TableAvg[],2,FALSE)</f>
        <v>#N/A</v>
      </c>
      <c r="P4804" t="e">
        <f>VLOOKUP(TableOMP[[#This Row],[Label]],TableAvg[],3,FALSE)</f>
        <v>#N/A</v>
      </c>
      <c r="Q4804" t="e">
        <f>TableOMP[[#This Row],[Avg]]-$U$2*TableOMP[[#This Row],[StdDev]]</f>
        <v>#N/A</v>
      </c>
      <c r="R4804" t="e">
        <f>TableOMP[[#This Row],[Avg]]+$U$2*TableOMP[[#This Row],[StdDev]]</f>
        <v>#N/A</v>
      </c>
      <c r="S4804" t="e">
        <f>IF(AND(TableOMP[[#This Row],[total_time]]&gt;=TableOMP[[#This Row],[Low]], TableOMP[[#This Row],[total_time]]&lt;=TableOMP[[#This Row],[High]]),1,0)</f>
        <v>#N/A</v>
      </c>
    </row>
    <row r="4805" spans="11:19" x14ac:dyDescent="0.25">
      <c r="K4805" t="str">
        <f t="shared" si="75"/>
        <v/>
      </c>
      <c r="N48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05" t="e">
        <f>VLOOKUP(TableOMP[[#This Row],[Label]],TableAvg[],2,FALSE)</f>
        <v>#N/A</v>
      </c>
      <c r="P4805" t="e">
        <f>VLOOKUP(TableOMP[[#This Row],[Label]],TableAvg[],3,FALSE)</f>
        <v>#N/A</v>
      </c>
      <c r="Q4805" t="e">
        <f>TableOMP[[#This Row],[Avg]]-$U$2*TableOMP[[#This Row],[StdDev]]</f>
        <v>#N/A</v>
      </c>
      <c r="R4805" t="e">
        <f>TableOMP[[#This Row],[Avg]]+$U$2*TableOMP[[#This Row],[StdDev]]</f>
        <v>#N/A</v>
      </c>
      <c r="S4805" t="e">
        <f>IF(AND(TableOMP[[#This Row],[total_time]]&gt;=TableOMP[[#This Row],[Low]], TableOMP[[#This Row],[total_time]]&lt;=TableOMP[[#This Row],[High]]),1,0)</f>
        <v>#N/A</v>
      </c>
    </row>
    <row r="4806" spans="11:19" x14ac:dyDescent="0.25">
      <c r="K4806" t="str">
        <f t="shared" si="75"/>
        <v/>
      </c>
      <c r="N48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06" t="e">
        <f>VLOOKUP(TableOMP[[#This Row],[Label]],TableAvg[],2,FALSE)</f>
        <v>#N/A</v>
      </c>
      <c r="P4806" t="e">
        <f>VLOOKUP(TableOMP[[#This Row],[Label]],TableAvg[],3,FALSE)</f>
        <v>#N/A</v>
      </c>
      <c r="Q4806" t="e">
        <f>TableOMP[[#This Row],[Avg]]-$U$2*TableOMP[[#This Row],[StdDev]]</f>
        <v>#N/A</v>
      </c>
      <c r="R4806" t="e">
        <f>TableOMP[[#This Row],[Avg]]+$U$2*TableOMP[[#This Row],[StdDev]]</f>
        <v>#N/A</v>
      </c>
      <c r="S4806" t="e">
        <f>IF(AND(TableOMP[[#This Row],[total_time]]&gt;=TableOMP[[#This Row],[Low]], TableOMP[[#This Row],[total_time]]&lt;=TableOMP[[#This Row],[High]]),1,0)</f>
        <v>#N/A</v>
      </c>
    </row>
    <row r="4807" spans="11:19" x14ac:dyDescent="0.25">
      <c r="K4807" t="str">
        <f t="shared" si="75"/>
        <v/>
      </c>
      <c r="N48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07" t="e">
        <f>VLOOKUP(TableOMP[[#This Row],[Label]],TableAvg[],2,FALSE)</f>
        <v>#N/A</v>
      </c>
      <c r="P4807" t="e">
        <f>VLOOKUP(TableOMP[[#This Row],[Label]],TableAvg[],3,FALSE)</f>
        <v>#N/A</v>
      </c>
      <c r="Q4807" t="e">
        <f>TableOMP[[#This Row],[Avg]]-$U$2*TableOMP[[#This Row],[StdDev]]</f>
        <v>#N/A</v>
      </c>
      <c r="R4807" t="e">
        <f>TableOMP[[#This Row],[Avg]]+$U$2*TableOMP[[#This Row],[StdDev]]</f>
        <v>#N/A</v>
      </c>
      <c r="S4807" t="e">
        <f>IF(AND(TableOMP[[#This Row],[total_time]]&gt;=TableOMP[[#This Row],[Low]], TableOMP[[#This Row],[total_time]]&lt;=TableOMP[[#This Row],[High]]),1,0)</f>
        <v>#N/A</v>
      </c>
    </row>
    <row r="4808" spans="11:19" x14ac:dyDescent="0.25">
      <c r="K4808" t="str">
        <f t="shared" si="75"/>
        <v/>
      </c>
      <c r="N48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08" t="e">
        <f>VLOOKUP(TableOMP[[#This Row],[Label]],TableAvg[],2,FALSE)</f>
        <v>#N/A</v>
      </c>
      <c r="P4808" t="e">
        <f>VLOOKUP(TableOMP[[#This Row],[Label]],TableAvg[],3,FALSE)</f>
        <v>#N/A</v>
      </c>
      <c r="Q4808" t="e">
        <f>TableOMP[[#This Row],[Avg]]-$U$2*TableOMP[[#This Row],[StdDev]]</f>
        <v>#N/A</v>
      </c>
      <c r="R4808" t="e">
        <f>TableOMP[[#This Row],[Avg]]+$U$2*TableOMP[[#This Row],[StdDev]]</f>
        <v>#N/A</v>
      </c>
      <c r="S4808" t="e">
        <f>IF(AND(TableOMP[[#This Row],[total_time]]&gt;=TableOMP[[#This Row],[Low]], TableOMP[[#This Row],[total_time]]&lt;=TableOMP[[#This Row],[High]]),1,0)</f>
        <v>#N/A</v>
      </c>
    </row>
    <row r="4809" spans="11:19" x14ac:dyDescent="0.25">
      <c r="K4809" t="str">
        <f t="shared" si="75"/>
        <v/>
      </c>
      <c r="N48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09" t="e">
        <f>VLOOKUP(TableOMP[[#This Row],[Label]],TableAvg[],2,FALSE)</f>
        <v>#N/A</v>
      </c>
      <c r="P4809" t="e">
        <f>VLOOKUP(TableOMP[[#This Row],[Label]],TableAvg[],3,FALSE)</f>
        <v>#N/A</v>
      </c>
      <c r="Q4809" t="e">
        <f>TableOMP[[#This Row],[Avg]]-$U$2*TableOMP[[#This Row],[StdDev]]</f>
        <v>#N/A</v>
      </c>
      <c r="R4809" t="e">
        <f>TableOMP[[#This Row],[Avg]]+$U$2*TableOMP[[#This Row],[StdDev]]</f>
        <v>#N/A</v>
      </c>
      <c r="S4809" t="e">
        <f>IF(AND(TableOMP[[#This Row],[total_time]]&gt;=TableOMP[[#This Row],[Low]], TableOMP[[#This Row],[total_time]]&lt;=TableOMP[[#This Row],[High]]),1,0)</f>
        <v>#N/A</v>
      </c>
    </row>
    <row r="4810" spans="11:19" x14ac:dyDescent="0.25">
      <c r="K4810" t="str">
        <f t="shared" si="75"/>
        <v/>
      </c>
      <c r="N48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10" t="e">
        <f>VLOOKUP(TableOMP[[#This Row],[Label]],TableAvg[],2,FALSE)</f>
        <v>#N/A</v>
      </c>
      <c r="P4810" t="e">
        <f>VLOOKUP(TableOMP[[#This Row],[Label]],TableAvg[],3,FALSE)</f>
        <v>#N/A</v>
      </c>
      <c r="Q4810" t="e">
        <f>TableOMP[[#This Row],[Avg]]-$U$2*TableOMP[[#This Row],[StdDev]]</f>
        <v>#N/A</v>
      </c>
      <c r="R4810" t="e">
        <f>TableOMP[[#This Row],[Avg]]+$U$2*TableOMP[[#This Row],[StdDev]]</f>
        <v>#N/A</v>
      </c>
      <c r="S4810" t="e">
        <f>IF(AND(TableOMP[[#This Row],[total_time]]&gt;=TableOMP[[#This Row],[Low]], TableOMP[[#This Row],[total_time]]&lt;=TableOMP[[#This Row],[High]]),1,0)</f>
        <v>#N/A</v>
      </c>
    </row>
    <row r="4811" spans="11:19" x14ac:dyDescent="0.25">
      <c r="K4811" t="str">
        <f t="shared" si="75"/>
        <v/>
      </c>
      <c r="N48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11" t="e">
        <f>VLOOKUP(TableOMP[[#This Row],[Label]],TableAvg[],2,FALSE)</f>
        <v>#N/A</v>
      </c>
      <c r="P4811" t="e">
        <f>VLOOKUP(TableOMP[[#This Row],[Label]],TableAvg[],3,FALSE)</f>
        <v>#N/A</v>
      </c>
      <c r="Q4811" t="e">
        <f>TableOMP[[#This Row],[Avg]]-$U$2*TableOMP[[#This Row],[StdDev]]</f>
        <v>#N/A</v>
      </c>
      <c r="R4811" t="e">
        <f>TableOMP[[#This Row],[Avg]]+$U$2*TableOMP[[#This Row],[StdDev]]</f>
        <v>#N/A</v>
      </c>
      <c r="S4811" t="e">
        <f>IF(AND(TableOMP[[#This Row],[total_time]]&gt;=TableOMP[[#This Row],[Low]], TableOMP[[#This Row],[total_time]]&lt;=TableOMP[[#This Row],[High]]),1,0)</f>
        <v>#N/A</v>
      </c>
    </row>
    <row r="4812" spans="11:19" x14ac:dyDescent="0.25">
      <c r="K4812" t="str">
        <f t="shared" si="75"/>
        <v/>
      </c>
      <c r="N48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12" t="e">
        <f>VLOOKUP(TableOMP[[#This Row],[Label]],TableAvg[],2,FALSE)</f>
        <v>#N/A</v>
      </c>
      <c r="P4812" t="e">
        <f>VLOOKUP(TableOMP[[#This Row],[Label]],TableAvg[],3,FALSE)</f>
        <v>#N/A</v>
      </c>
      <c r="Q4812" t="e">
        <f>TableOMP[[#This Row],[Avg]]-$U$2*TableOMP[[#This Row],[StdDev]]</f>
        <v>#N/A</v>
      </c>
      <c r="R4812" t="e">
        <f>TableOMP[[#This Row],[Avg]]+$U$2*TableOMP[[#This Row],[StdDev]]</f>
        <v>#N/A</v>
      </c>
      <c r="S4812" t="e">
        <f>IF(AND(TableOMP[[#This Row],[total_time]]&gt;=TableOMP[[#This Row],[Low]], TableOMP[[#This Row],[total_time]]&lt;=TableOMP[[#This Row],[High]]),1,0)</f>
        <v>#N/A</v>
      </c>
    </row>
    <row r="4813" spans="11:19" x14ac:dyDescent="0.25">
      <c r="K4813" t="str">
        <f t="shared" si="75"/>
        <v/>
      </c>
      <c r="N48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13" t="e">
        <f>VLOOKUP(TableOMP[[#This Row],[Label]],TableAvg[],2,FALSE)</f>
        <v>#N/A</v>
      </c>
      <c r="P4813" t="e">
        <f>VLOOKUP(TableOMP[[#This Row],[Label]],TableAvg[],3,FALSE)</f>
        <v>#N/A</v>
      </c>
      <c r="Q4813" t="e">
        <f>TableOMP[[#This Row],[Avg]]-$U$2*TableOMP[[#This Row],[StdDev]]</f>
        <v>#N/A</v>
      </c>
      <c r="R4813" t="e">
        <f>TableOMP[[#This Row],[Avg]]+$U$2*TableOMP[[#This Row],[StdDev]]</f>
        <v>#N/A</v>
      </c>
      <c r="S4813" t="e">
        <f>IF(AND(TableOMP[[#This Row],[total_time]]&gt;=TableOMP[[#This Row],[Low]], TableOMP[[#This Row],[total_time]]&lt;=TableOMP[[#This Row],[High]]),1,0)</f>
        <v>#N/A</v>
      </c>
    </row>
    <row r="4814" spans="11:19" x14ac:dyDescent="0.25">
      <c r="K4814" t="str">
        <f t="shared" si="75"/>
        <v/>
      </c>
      <c r="N48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14" t="e">
        <f>VLOOKUP(TableOMP[[#This Row],[Label]],TableAvg[],2,FALSE)</f>
        <v>#N/A</v>
      </c>
      <c r="P4814" t="e">
        <f>VLOOKUP(TableOMP[[#This Row],[Label]],TableAvg[],3,FALSE)</f>
        <v>#N/A</v>
      </c>
      <c r="Q4814" t="e">
        <f>TableOMP[[#This Row],[Avg]]-$U$2*TableOMP[[#This Row],[StdDev]]</f>
        <v>#N/A</v>
      </c>
      <c r="R4814" t="e">
        <f>TableOMP[[#This Row],[Avg]]+$U$2*TableOMP[[#This Row],[StdDev]]</f>
        <v>#N/A</v>
      </c>
      <c r="S4814" t="e">
        <f>IF(AND(TableOMP[[#This Row],[total_time]]&gt;=TableOMP[[#This Row],[Low]], TableOMP[[#This Row],[total_time]]&lt;=TableOMP[[#This Row],[High]]),1,0)</f>
        <v>#N/A</v>
      </c>
    </row>
    <row r="4815" spans="11:19" x14ac:dyDescent="0.25">
      <c r="K4815" t="str">
        <f t="shared" si="75"/>
        <v/>
      </c>
      <c r="N48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15" t="e">
        <f>VLOOKUP(TableOMP[[#This Row],[Label]],TableAvg[],2,FALSE)</f>
        <v>#N/A</v>
      </c>
      <c r="P4815" t="e">
        <f>VLOOKUP(TableOMP[[#This Row],[Label]],TableAvg[],3,FALSE)</f>
        <v>#N/A</v>
      </c>
      <c r="Q4815" t="e">
        <f>TableOMP[[#This Row],[Avg]]-$U$2*TableOMP[[#This Row],[StdDev]]</f>
        <v>#N/A</v>
      </c>
      <c r="R4815" t="e">
        <f>TableOMP[[#This Row],[Avg]]+$U$2*TableOMP[[#This Row],[StdDev]]</f>
        <v>#N/A</v>
      </c>
      <c r="S4815" t="e">
        <f>IF(AND(TableOMP[[#This Row],[total_time]]&gt;=TableOMP[[#This Row],[Low]], TableOMP[[#This Row],[total_time]]&lt;=TableOMP[[#This Row],[High]]),1,0)</f>
        <v>#N/A</v>
      </c>
    </row>
    <row r="4816" spans="11:19" x14ac:dyDescent="0.25">
      <c r="K4816" t="str">
        <f t="shared" si="75"/>
        <v/>
      </c>
      <c r="N48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16" t="e">
        <f>VLOOKUP(TableOMP[[#This Row],[Label]],TableAvg[],2,FALSE)</f>
        <v>#N/A</v>
      </c>
      <c r="P4816" t="e">
        <f>VLOOKUP(TableOMP[[#This Row],[Label]],TableAvg[],3,FALSE)</f>
        <v>#N/A</v>
      </c>
      <c r="Q4816" t="e">
        <f>TableOMP[[#This Row],[Avg]]-$U$2*TableOMP[[#This Row],[StdDev]]</f>
        <v>#N/A</v>
      </c>
      <c r="R4816" t="e">
        <f>TableOMP[[#This Row],[Avg]]+$U$2*TableOMP[[#This Row],[StdDev]]</f>
        <v>#N/A</v>
      </c>
      <c r="S4816" t="e">
        <f>IF(AND(TableOMP[[#This Row],[total_time]]&gt;=TableOMP[[#This Row],[Low]], TableOMP[[#This Row],[total_time]]&lt;=TableOMP[[#This Row],[High]]),1,0)</f>
        <v>#N/A</v>
      </c>
    </row>
    <row r="4817" spans="11:19" x14ac:dyDescent="0.25">
      <c r="K4817" t="str">
        <f t="shared" si="75"/>
        <v/>
      </c>
      <c r="N48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17" t="e">
        <f>VLOOKUP(TableOMP[[#This Row],[Label]],TableAvg[],2,FALSE)</f>
        <v>#N/A</v>
      </c>
      <c r="P4817" t="e">
        <f>VLOOKUP(TableOMP[[#This Row],[Label]],TableAvg[],3,FALSE)</f>
        <v>#N/A</v>
      </c>
      <c r="Q4817" t="e">
        <f>TableOMP[[#This Row],[Avg]]-$U$2*TableOMP[[#This Row],[StdDev]]</f>
        <v>#N/A</v>
      </c>
      <c r="R4817" t="e">
        <f>TableOMP[[#This Row],[Avg]]+$U$2*TableOMP[[#This Row],[StdDev]]</f>
        <v>#N/A</v>
      </c>
      <c r="S4817" t="e">
        <f>IF(AND(TableOMP[[#This Row],[total_time]]&gt;=TableOMP[[#This Row],[Low]], TableOMP[[#This Row],[total_time]]&lt;=TableOMP[[#This Row],[High]]),1,0)</f>
        <v>#N/A</v>
      </c>
    </row>
    <row r="4818" spans="11:19" x14ac:dyDescent="0.25">
      <c r="K4818" t="str">
        <f t="shared" si="75"/>
        <v/>
      </c>
      <c r="N48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18" t="e">
        <f>VLOOKUP(TableOMP[[#This Row],[Label]],TableAvg[],2,FALSE)</f>
        <v>#N/A</v>
      </c>
      <c r="P4818" t="e">
        <f>VLOOKUP(TableOMP[[#This Row],[Label]],TableAvg[],3,FALSE)</f>
        <v>#N/A</v>
      </c>
      <c r="Q4818" t="e">
        <f>TableOMP[[#This Row],[Avg]]-$U$2*TableOMP[[#This Row],[StdDev]]</f>
        <v>#N/A</v>
      </c>
      <c r="R4818" t="e">
        <f>TableOMP[[#This Row],[Avg]]+$U$2*TableOMP[[#This Row],[StdDev]]</f>
        <v>#N/A</v>
      </c>
      <c r="S4818" t="e">
        <f>IF(AND(TableOMP[[#This Row],[total_time]]&gt;=TableOMP[[#This Row],[Low]], TableOMP[[#This Row],[total_time]]&lt;=TableOMP[[#This Row],[High]]),1,0)</f>
        <v>#N/A</v>
      </c>
    </row>
    <row r="4819" spans="11:19" x14ac:dyDescent="0.25">
      <c r="K4819" t="str">
        <f t="shared" si="75"/>
        <v/>
      </c>
      <c r="N48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19" t="e">
        <f>VLOOKUP(TableOMP[[#This Row],[Label]],TableAvg[],2,FALSE)</f>
        <v>#N/A</v>
      </c>
      <c r="P4819" t="e">
        <f>VLOOKUP(TableOMP[[#This Row],[Label]],TableAvg[],3,FALSE)</f>
        <v>#N/A</v>
      </c>
      <c r="Q4819" t="e">
        <f>TableOMP[[#This Row],[Avg]]-$U$2*TableOMP[[#This Row],[StdDev]]</f>
        <v>#N/A</v>
      </c>
      <c r="R4819" t="e">
        <f>TableOMP[[#This Row],[Avg]]+$U$2*TableOMP[[#This Row],[StdDev]]</f>
        <v>#N/A</v>
      </c>
      <c r="S4819" t="e">
        <f>IF(AND(TableOMP[[#This Row],[total_time]]&gt;=TableOMP[[#This Row],[Low]], TableOMP[[#This Row],[total_time]]&lt;=TableOMP[[#This Row],[High]]),1,0)</f>
        <v>#N/A</v>
      </c>
    </row>
    <row r="4820" spans="11:19" x14ac:dyDescent="0.25">
      <c r="K4820" t="str">
        <f t="shared" si="75"/>
        <v/>
      </c>
      <c r="N48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20" t="e">
        <f>VLOOKUP(TableOMP[[#This Row],[Label]],TableAvg[],2,FALSE)</f>
        <v>#N/A</v>
      </c>
      <c r="P4820" t="e">
        <f>VLOOKUP(TableOMP[[#This Row],[Label]],TableAvg[],3,FALSE)</f>
        <v>#N/A</v>
      </c>
      <c r="Q4820" t="e">
        <f>TableOMP[[#This Row],[Avg]]-$U$2*TableOMP[[#This Row],[StdDev]]</f>
        <v>#N/A</v>
      </c>
      <c r="R4820" t="e">
        <f>TableOMP[[#This Row],[Avg]]+$U$2*TableOMP[[#This Row],[StdDev]]</f>
        <v>#N/A</v>
      </c>
      <c r="S4820" t="e">
        <f>IF(AND(TableOMP[[#This Row],[total_time]]&gt;=TableOMP[[#This Row],[Low]], TableOMP[[#This Row],[total_time]]&lt;=TableOMP[[#This Row],[High]]),1,0)</f>
        <v>#N/A</v>
      </c>
    </row>
    <row r="4821" spans="11:19" x14ac:dyDescent="0.25">
      <c r="K4821" t="str">
        <f t="shared" si="75"/>
        <v/>
      </c>
      <c r="N48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21" t="e">
        <f>VLOOKUP(TableOMP[[#This Row],[Label]],TableAvg[],2,FALSE)</f>
        <v>#N/A</v>
      </c>
      <c r="P4821" t="e">
        <f>VLOOKUP(TableOMP[[#This Row],[Label]],TableAvg[],3,FALSE)</f>
        <v>#N/A</v>
      </c>
      <c r="Q4821" t="e">
        <f>TableOMP[[#This Row],[Avg]]-$U$2*TableOMP[[#This Row],[StdDev]]</f>
        <v>#N/A</v>
      </c>
      <c r="R4821" t="e">
        <f>TableOMP[[#This Row],[Avg]]+$U$2*TableOMP[[#This Row],[StdDev]]</f>
        <v>#N/A</v>
      </c>
      <c r="S4821" t="e">
        <f>IF(AND(TableOMP[[#This Row],[total_time]]&gt;=TableOMP[[#This Row],[Low]], TableOMP[[#This Row],[total_time]]&lt;=TableOMP[[#This Row],[High]]),1,0)</f>
        <v>#N/A</v>
      </c>
    </row>
    <row r="4822" spans="11:19" x14ac:dyDescent="0.25">
      <c r="K4822" t="str">
        <f t="shared" si="75"/>
        <v/>
      </c>
      <c r="N48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22" t="e">
        <f>VLOOKUP(TableOMP[[#This Row],[Label]],TableAvg[],2,FALSE)</f>
        <v>#N/A</v>
      </c>
      <c r="P4822" t="e">
        <f>VLOOKUP(TableOMP[[#This Row],[Label]],TableAvg[],3,FALSE)</f>
        <v>#N/A</v>
      </c>
      <c r="Q4822" t="e">
        <f>TableOMP[[#This Row],[Avg]]-$U$2*TableOMP[[#This Row],[StdDev]]</f>
        <v>#N/A</v>
      </c>
      <c r="R4822" t="e">
        <f>TableOMP[[#This Row],[Avg]]+$U$2*TableOMP[[#This Row],[StdDev]]</f>
        <v>#N/A</v>
      </c>
      <c r="S4822" t="e">
        <f>IF(AND(TableOMP[[#This Row],[total_time]]&gt;=TableOMP[[#This Row],[Low]], TableOMP[[#This Row],[total_time]]&lt;=TableOMP[[#This Row],[High]]),1,0)</f>
        <v>#N/A</v>
      </c>
    </row>
    <row r="4823" spans="11:19" x14ac:dyDescent="0.25">
      <c r="K4823" t="str">
        <f t="shared" si="75"/>
        <v/>
      </c>
      <c r="N48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23" t="e">
        <f>VLOOKUP(TableOMP[[#This Row],[Label]],TableAvg[],2,FALSE)</f>
        <v>#N/A</v>
      </c>
      <c r="P4823" t="e">
        <f>VLOOKUP(TableOMP[[#This Row],[Label]],TableAvg[],3,FALSE)</f>
        <v>#N/A</v>
      </c>
      <c r="Q4823" t="e">
        <f>TableOMP[[#This Row],[Avg]]-$U$2*TableOMP[[#This Row],[StdDev]]</f>
        <v>#N/A</v>
      </c>
      <c r="R4823" t="e">
        <f>TableOMP[[#This Row],[Avg]]+$U$2*TableOMP[[#This Row],[StdDev]]</f>
        <v>#N/A</v>
      </c>
      <c r="S4823" t="e">
        <f>IF(AND(TableOMP[[#This Row],[total_time]]&gt;=TableOMP[[#This Row],[Low]], TableOMP[[#This Row],[total_time]]&lt;=TableOMP[[#This Row],[High]]),1,0)</f>
        <v>#N/A</v>
      </c>
    </row>
    <row r="4824" spans="11:19" x14ac:dyDescent="0.25">
      <c r="K4824" t="str">
        <f t="shared" si="75"/>
        <v/>
      </c>
      <c r="N48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24" t="e">
        <f>VLOOKUP(TableOMP[[#This Row],[Label]],TableAvg[],2,FALSE)</f>
        <v>#N/A</v>
      </c>
      <c r="P4824" t="e">
        <f>VLOOKUP(TableOMP[[#This Row],[Label]],TableAvg[],3,FALSE)</f>
        <v>#N/A</v>
      </c>
      <c r="Q4824" t="e">
        <f>TableOMP[[#This Row],[Avg]]-$U$2*TableOMP[[#This Row],[StdDev]]</f>
        <v>#N/A</v>
      </c>
      <c r="R4824" t="e">
        <f>TableOMP[[#This Row],[Avg]]+$U$2*TableOMP[[#This Row],[StdDev]]</f>
        <v>#N/A</v>
      </c>
      <c r="S4824" t="e">
        <f>IF(AND(TableOMP[[#This Row],[total_time]]&gt;=TableOMP[[#This Row],[Low]], TableOMP[[#This Row],[total_time]]&lt;=TableOMP[[#This Row],[High]]),1,0)</f>
        <v>#N/A</v>
      </c>
    </row>
    <row r="4825" spans="11:19" x14ac:dyDescent="0.25">
      <c r="K4825" t="str">
        <f t="shared" si="75"/>
        <v/>
      </c>
      <c r="N48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25" t="e">
        <f>VLOOKUP(TableOMP[[#This Row],[Label]],TableAvg[],2,FALSE)</f>
        <v>#N/A</v>
      </c>
      <c r="P4825" t="e">
        <f>VLOOKUP(TableOMP[[#This Row],[Label]],TableAvg[],3,FALSE)</f>
        <v>#N/A</v>
      </c>
      <c r="Q4825" t="e">
        <f>TableOMP[[#This Row],[Avg]]-$U$2*TableOMP[[#This Row],[StdDev]]</f>
        <v>#N/A</v>
      </c>
      <c r="R4825" t="e">
        <f>TableOMP[[#This Row],[Avg]]+$U$2*TableOMP[[#This Row],[StdDev]]</f>
        <v>#N/A</v>
      </c>
      <c r="S4825" t="e">
        <f>IF(AND(TableOMP[[#This Row],[total_time]]&gt;=TableOMP[[#This Row],[Low]], TableOMP[[#This Row],[total_time]]&lt;=TableOMP[[#This Row],[High]]),1,0)</f>
        <v>#N/A</v>
      </c>
    </row>
    <row r="4826" spans="11:19" x14ac:dyDescent="0.25">
      <c r="K4826" t="str">
        <f t="shared" si="75"/>
        <v/>
      </c>
      <c r="N48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26" t="e">
        <f>VLOOKUP(TableOMP[[#This Row],[Label]],TableAvg[],2,FALSE)</f>
        <v>#N/A</v>
      </c>
      <c r="P4826" t="e">
        <f>VLOOKUP(TableOMP[[#This Row],[Label]],TableAvg[],3,FALSE)</f>
        <v>#N/A</v>
      </c>
      <c r="Q4826" t="e">
        <f>TableOMP[[#This Row],[Avg]]-$U$2*TableOMP[[#This Row],[StdDev]]</f>
        <v>#N/A</v>
      </c>
      <c r="R4826" t="e">
        <f>TableOMP[[#This Row],[Avg]]+$U$2*TableOMP[[#This Row],[StdDev]]</f>
        <v>#N/A</v>
      </c>
      <c r="S4826" t="e">
        <f>IF(AND(TableOMP[[#This Row],[total_time]]&gt;=TableOMP[[#This Row],[Low]], TableOMP[[#This Row],[total_time]]&lt;=TableOMP[[#This Row],[High]]),1,0)</f>
        <v>#N/A</v>
      </c>
    </row>
    <row r="4827" spans="11:19" x14ac:dyDescent="0.25">
      <c r="K4827" t="str">
        <f t="shared" si="75"/>
        <v/>
      </c>
      <c r="N48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27" t="e">
        <f>VLOOKUP(TableOMP[[#This Row],[Label]],TableAvg[],2,FALSE)</f>
        <v>#N/A</v>
      </c>
      <c r="P4827" t="e">
        <f>VLOOKUP(TableOMP[[#This Row],[Label]],TableAvg[],3,FALSE)</f>
        <v>#N/A</v>
      </c>
      <c r="Q4827" t="e">
        <f>TableOMP[[#This Row],[Avg]]-$U$2*TableOMP[[#This Row],[StdDev]]</f>
        <v>#N/A</v>
      </c>
      <c r="R4827" t="e">
        <f>TableOMP[[#This Row],[Avg]]+$U$2*TableOMP[[#This Row],[StdDev]]</f>
        <v>#N/A</v>
      </c>
      <c r="S4827" t="e">
        <f>IF(AND(TableOMP[[#This Row],[total_time]]&gt;=TableOMP[[#This Row],[Low]], TableOMP[[#This Row],[total_time]]&lt;=TableOMP[[#This Row],[High]]),1,0)</f>
        <v>#N/A</v>
      </c>
    </row>
    <row r="4828" spans="11:19" x14ac:dyDescent="0.25">
      <c r="K4828" t="str">
        <f t="shared" si="75"/>
        <v/>
      </c>
      <c r="N48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28" t="e">
        <f>VLOOKUP(TableOMP[[#This Row],[Label]],TableAvg[],2,FALSE)</f>
        <v>#N/A</v>
      </c>
      <c r="P4828" t="e">
        <f>VLOOKUP(TableOMP[[#This Row],[Label]],TableAvg[],3,FALSE)</f>
        <v>#N/A</v>
      </c>
      <c r="Q4828" t="e">
        <f>TableOMP[[#This Row],[Avg]]-$U$2*TableOMP[[#This Row],[StdDev]]</f>
        <v>#N/A</v>
      </c>
      <c r="R4828" t="e">
        <f>TableOMP[[#This Row],[Avg]]+$U$2*TableOMP[[#This Row],[StdDev]]</f>
        <v>#N/A</v>
      </c>
      <c r="S4828" t="e">
        <f>IF(AND(TableOMP[[#This Row],[total_time]]&gt;=TableOMP[[#This Row],[Low]], TableOMP[[#This Row],[total_time]]&lt;=TableOMP[[#This Row],[High]]),1,0)</f>
        <v>#N/A</v>
      </c>
    </row>
    <row r="4829" spans="11:19" x14ac:dyDescent="0.25">
      <c r="K4829" t="str">
        <f t="shared" si="75"/>
        <v/>
      </c>
      <c r="N48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29" t="e">
        <f>VLOOKUP(TableOMP[[#This Row],[Label]],TableAvg[],2,FALSE)</f>
        <v>#N/A</v>
      </c>
      <c r="P4829" t="e">
        <f>VLOOKUP(TableOMP[[#This Row],[Label]],TableAvg[],3,FALSE)</f>
        <v>#N/A</v>
      </c>
      <c r="Q4829" t="e">
        <f>TableOMP[[#This Row],[Avg]]-$U$2*TableOMP[[#This Row],[StdDev]]</f>
        <v>#N/A</v>
      </c>
      <c r="R4829" t="e">
        <f>TableOMP[[#This Row],[Avg]]+$U$2*TableOMP[[#This Row],[StdDev]]</f>
        <v>#N/A</v>
      </c>
      <c r="S4829" t="e">
        <f>IF(AND(TableOMP[[#This Row],[total_time]]&gt;=TableOMP[[#This Row],[Low]], TableOMP[[#This Row],[total_time]]&lt;=TableOMP[[#This Row],[High]]),1,0)</f>
        <v>#N/A</v>
      </c>
    </row>
    <row r="4830" spans="11:19" x14ac:dyDescent="0.25">
      <c r="K4830" t="str">
        <f t="shared" si="75"/>
        <v/>
      </c>
      <c r="N48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30" t="e">
        <f>VLOOKUP(TableOMP[[#This Row],[Label]],TableAvg[],2,FALSE)</f>
        <v>#N/A</v>
      </c>
      <c r="P4830" t="e">
        <f>VLOOKUP(TableOMP[[#This Row],[Label]],TableAvg[],3,FALSE)</f>
        <v>#N/A</v>
      </c>
      <c r="Q4830" t="e">
        <f>TableOMP[[#This Row],[Avg]]-$U$2*TableOMP[[#This Row],[StdDev]]</f>
        <v>#N/A</v>
      </c>
      <c r="R4830" t="e">
        <f>TableOMP[[#This Row],[Avg]]+$U$2*TableOMP[[#This Row],[StdDev]]</f>
        <v>#N/A</v>
      </c>
      <c r="S4830" t="e">
        <f>IF(AND(TableOMP[[#This Row],[total_time]]&gt;=TableOMP[[#This Row],[Low]], TableOMP[[#This Row],[total_time]]&lt;=TableOMP[[#This Row],[High]]),1,0)</f>
        <v>#N/A</v>
      </c>
    </row>
    <row r="4831" spans="11:19" x14ac:dyDescent="0.25">
      <c r="K4831" t="str">
        <f t="shared" si="75"/>
        <v/>
      </c>
      <c r="N48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31" t="e">
        <f>VLOOKUP(TableOMP[[#This Row],[Label]],TableAvg[],2,FALSE)</f>
        <v>#N/A</v>
      </c>
      <c r="P4831" t="e">
        <f>VLOOKUP(TableOMP[[#This Row],[Label]],TableAvg[],3,FALSE)</f>
        <v>#N/A</v>
      </c>
      <c r="Q4831" t="e">
        <f>TableOMP[[#This Row],[Avg]]-$U$2*TableOMP[[#This Row],[StdDev]]</f>
        <v>#N/A</v>
      </c>
      <c r="R4831" t="e">
        <f>TableOMP[[#This Row],[Avg]]+$U$2*TableOMP[[#This Row],[StdDev]]</f>
        <v>#N/A</v>
      </c>
      <c r="S4831" t="e">
        <f>IF(AND(TableOMP[[#This Row],[total_time]]&gt;=TableOMP[[#This Row],[Low]], TableOMP[[#This Row],[total_time]]&lt;=TableOMP[[#This Row],[High]]),1,0)</f>
        <v>#N/A</v>
      </c>
    </row>
    <row r="4832" spans="11:19" x14ac:dyDescent="0.25">
      <c r="K4832" t="str">
        <f t="shared" si="75"/>
        <v/>
      </c>
      <c r="N48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32" t="e">
        <f>VLOOKUP(TableOMP[[#This Row],[Label]],TableAvg[],2,FALSE)</f>
        <v>#N/A</v>
      </c>
      <c r="P4832" t="e">
        <f>VLOOKUP(TableOMP[[#This Row],[Label]],TableAvg[],3,FALSE)</f>
        <v>#N/A</v>
      </c>
      <c r="Q4832" t="e">
        <f>TableOMP[[#This Row],[Avg]]-$U$2*TableOMP[[#This Row],[StdDev]]</f>
        <v>#N/A</v>
      </c>
      <c r="R4832" t="e">
        <f>TableOMP[[#This Row],[Avg]]+$U$2*TableOMP[[#This Row],[StdDev]]</f>
        <v>#N/A</v>
      </c>
      <c r="S4832" t="e">
        <f>IF(AND(TableOMP[[#This Row],[total_time]]&gt;=TableOMP[[#This Row],[Low]], TableOMP[[#This Row],[total_time]]&lt;=TableOMP[[#This Row],[High]]),1,0)</f>
        <v>#N/A</v>
      </c>
    </row>
    <row r="4833" spans="11:19" x14ac:dyDescent="0.25">
      <c r="K4833" t="str">
        <f t="shared" si="75"/>
        <v/>
      </c>
      <c r="N48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33" t="e">
        <f>VLOOKUP(TableOMP[[#This Row],[Label]],TableAvg[],2,FALSE)</f>
        <v>#N/A</v>
      </c>
      <c r="P4833" t="e">
        <f>VLOOKUP(TableOMP[[#This Row],[Label]],TableAvg[],3,FALSE)</f>
        <v>#N/A</v>
      </c>
      <c r="Q4833" t="e">
        <f>TableOMP[[#This Row],[Avg]]-$U$2*TableOMP[[#This Row],[StdDev]]</f>
        <v>#N/A</v>
      </c>
      <c r="R4833" t="e">
        <f>TableOMP[[#This Row],[Avg]]+$U$2*TableOMP[[#This Row],[StdDev]]</f>
        <v>#N/A</v>
      </c>
      <c r="S4833" t="e">
        <f>IF(AND(TableOMP[[#This Row],[total_time]]&gt;=TableOMP[[#This Row],[Low]], TableOMP[[#This Row],[total_time]]&lt;=TableOMP[[#This Row],[High]]),1,0)</f>
        <v>#N/A</v>
      </c>
    </row>
    <row r="4834" spans="11:19" x14ac:dyDescent="0.25">
      <c r="K4834" t="str">
        <f t="shared" si="75"/>
        <v/>
      </c>
      <c r="N48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34" t="e">
        <f>VLOOKUP(TableOMP[[#This Row],[Label]],TableAvg[],2,FALSE)</f>
        <v>#N/A</v>
      </c>
      <c r="P4834" t="e">
        <f>VLOOKUP(TableOMP[[#This Row],[Label]],TableAvg[],3,FALSE)</f>
        <v>#N/A</v>
      </c>
      <c r="Q4834" t="e">
        <f>TableOMP[[#This Row],[Avg]]-$U$2*TableOMP[[#This Row],[StdDev]]</f>
        <v>#N/A</v>
      </c>
      <c r="R4834" t="e">
        <f>TableOMP[[#This Row],[Avg]]+$U$2*TableOMP[[#This Row],[StdDev]]</f>
        <v>#N/A</v>
      </c>
      <c r="S4834" t="e">
        <f>IF(AND(TableOMP[[#This Row],[total_time]]&gt;=TableOMP[[#This Row],[Low]], TableOMP[[#This Row],[total_time]]&lt;=TableOMP[[#This Row],[High]]),1,0)</f>
        <v>#N/A</v>
      </c>
    </row>
    <row r="4835" spans="11:19" x14ac:dyDescent="0.25">
      <c r="K4835" t="str">
        <f t="shared" si="75"/>
        <v/>
      </c>
      <c r="N48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35" t="e">
        <f>VLOOKUP(TableOMP[[#This Row],[Label]],TableAvg[],2,FALSE)</f>
        <v>#N/A</v>
      </c>
      <c r="P4835" t="e">
        <f>VLOOKUP(TableOMP[[#This Row],[Label]],TableAvg[],3,FALSE)</f>
        <v>#N/A</v>
      </c>
      <c r="Q4835" t="e">
        <f>TableOMP[[#This Row],[Avg]]-$U$2*TableOMP[[#This Row],[StdDev]]</f>
        <v>#N/A</v>
      </c>
      <c r="R4835" t="e">
        <f>TableOMP[[#This Row],[Avg]]+$U$2*TableOMP[[#This Row],[StdDev]]</f>
        <v>#N/A</v>
      </c>
      <c r="S4835" t="e">
        <f>IF(AND(TableOMP[[#This Row],[total_time]]&gt;=TableOMP[[#This Row],[Low]], TableOMP[[#This Row],[total_time]]&lt;=TableOMP[[#This Row],[High]]),1,0)</f>
        <v>#N/A</v>
      </c>
    </row>
    <row r="4836" spans="11:19" x14ac:dyDescent="0.25">
      <c r="K4836" t="str">
        <f t="shared" si="75"/>
        <v/>
      </c>
      <c r="N48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36" t="e">
        <f>VLOOKUP(TableOMP[[#This Row],[Label]],TableAvg[],2,FALSE)</f>
        <v>#N/A</v>
      </c>
      <c r="P4836" t="e">
        <f>VLOOKUP(TableOMP[[#This Row],[Label]],TableAvg[],3,FALSE)</f>
        <v>#N/A</v>
      </c>
      <c r="Q4836" t="e">
        <f>TableOMP[[#This Row],[Avg]]-$U$2*TableOMP[[#This Row],[StdDev]]</f>
        <v>#N/A</v>
      </c>
      <c r="R4836" t="e">
        <f>TableOMP[[#This Row],[Avg]]+$U$2*TableOMP[[#This Row],[StdDev]]</f>
        <v>#N/A</v>
      </c>
      <c r="S4836" t="e">
        <f>IF(AND(TableOMP[[#This Row],[total_time]]&gt;=TableOMP[[#This Row],[Low]], TableOMP[[#This Row],[total_time]]&lt;=TableOMP[[#This Row],[High]]),1,0)</f>
        <v>#N/A</v>
      </c>
    </row>
    <row r="4837" spans="11:19" x14ac:dyDescent="0.25">
      <c r="K4837" t="str">
        <f t="shared" si="75"/>
        <v/>
      </c>
      <c r="N48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37" t="e">
        <f>VLOOKUP(TableOMP[[#This Row],[Label]],TableAvg[],2,FALSE)</f>
        <v>#N/A</v>
      </c>
      <c r="P4837" t="e">
        <f>VLOOKUP(TableOMP[[#This Row],[Label]],TableAvg[],3,FALSE)</f>
        <v>#N/A</v>
      </c>
      <c r="Q4837" t="e">
        <f>TableOMP[[#This Row],[Avg]]-$U$2*TableOMP[[#This Row],[StdDev]]</f>
        <v>#N/A</v>
      </c>
      <c r="R4837" t="e">
        <f>TableOMP[[#This Row],[Avg]]+$U$2*TableOMP[[#This Row],[StdDev]]</f>
        <v>#N/A</v>
      </c>
      <c r="S4837" t="e">
        <f>IF(AND(TableOMP[[#This Row],[total_time]]&gt;=TableOMP[[#This Row],[Low]], TableOMP[[#This Row],[total_time]]&lt;=TableOMP[[#This Row],[High]]),1,0)</f>
        <v>#N/A</v>
      </c>
    </row>
    <row r="4838" spans="11:19" x14ac:dyDescent="0.25">
      <c r="K4838" t="str">
        <f t="shared" si="75"/>
        <v/>
      </c>
      <c r="N48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38" t="e">
        <f>VLOOKUP(TableOMP[[#This Row],[Label]],TableAvg[],2,FALSE)</f>
        <v>#N/A</v>
      </c>
      <c r="P4838" t="e">
        <f>VLOOKUP(TableOMP[[#This Row],[Label]],TableAvg[],3,FALSE)</f>
        <v>#N/A</v>
      </c>
      <c r="Q4838" t="e">
        <f>TableOMP[[#This Row],[Avg]]-$U$2*TableOMP[[#This Row],[StdDev]]</f>
        <v>#N/A</v>
      </c>
      <c r="R4838" t="e">
        <f>TableOMP[[#This Row],[Avg]]+$U$2*TableOMP[[#This Row],[StdDev]]</f>
        <v>#N/A</v>
      </c>
      <c r="S4838" t="e">
        <f>IF(AND(TableOMP[[#This Row],[total_time]]&gt;=TableOMP[[#This Row],[Low]], TableOMP[[#This Row],[total_time]]&lt;=TableOMP[[#This Row],[High]]),1,0)</f>
        <v>#N/A</v>
      </c>
    </row>
    <row r="4839" spans="11:19" x14ac:dyDescent="0.25">
      <c r="K4839" t="str">
        <f t="shared" si="75"/>
        <v/>
      </c>
      <c r="N48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39" t="e">
        <f>VLOOKUP(TableOMP[[#This Row],[Label]],TableAvg[],2,FALSE)</f>
        <v>#N/A</v>
      </c>
      <c r="P4839" t="e">
        <f>VLOOKUP(TableOMP[[#This Row],[Label]],TableAvg[],3,FALSE)</f>
        <v>#N/A</v>
      </c>
      <c r="Q4839" t="e">
        <f>TableOMP[[#This Row],[Avg]]-$U$2*TableOMP[[#This Row],[StdDev]]</f>
        <v>#N/A</v>
      </c>
      <c r="R4839" t="e">
        <f>TableOMP[[#This Row],[Avg]]+$U$2*TableOMP[[#This Row],[StdDev]]</f>
        <v>#N/A</v>
      </c>
      <c r="S4839" t="e">
        <f>IF(AND(TableOMP[[#This Row],[total_time]]&gt;=TableOMP[[#This Row],[Low]], TableOMP[[#This Row],[total_time]]&lt;=TableOMP[[#This Row],[High]]),1,0)</f>
        <v>#N/A</v>
      </c>
    </row>
    <row r="4840" spans="11:19" x14ac:dyDescent="0.25">
      <c r="K4840" t="str">
        <f t="shared" si="75"/>
        <v/>
      </c>
      <c r="N48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40" t="e">
        <f>VLOOKUP(TableOMP[[#This Row],[Label]],TableAvg[],2,FALSE)</f>
        <v>#N/A</v>
      </c>
      <c r="P4840" t="e">
        <f>VLOOKUP(TableOMP[[#This Row],[Label]],TableAvg[],3,FALSE)</f>
        <v>#N/A</v>
      </c>
      <c r="Q4840" t="e">
        <f>TableOMP[[#This Row],[Avg]]-$U$2*TableOMP[[#This Row],[StdDev]]</f>
        <v>#N/A</v>
      </c>
      <c r="R4840" t="e">
        <f>TableOMP[[#This Row],[Avg]]+$U$2*TableOMP[[#This Row],[StdDev]]</f>
        <v>#N/A</v>
      </c>
      <c r="S4840" t="e">
        <f>IF(AND(TableOMP[[#This Row],[total_time]]&gt;=TableOMP[[#This Row],[Low]], TableOMP[[#This Row],[total_time]]&lt;=TableOMP[[#This Row],[High]]),1,0)</f>
        <v>#N/A</v>
      </c>
    </row>
    <row r="4841" spans="11:19" x14ac:dyDescent="0.25">
      <c r="K4841" t="str">
        <f t="shared" si="75"/>
        <v/>
      </c>
      <c r="N48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41" t="e">
        <f>VLOOKUP(TableOMP[[#This Row],[Label]],TableAvg[],2,FALSE)</f>
        <v>#N/A</v>
      </c>
      <c r="P4841" t="e">
        <f>VLOOKUP(TableOMP[[#This Row],[Label]],TableAvg[],3,FALSE)</f>
        <v>#N/A</v>
      </c>
      <c r="Q4841" t="e">
        <f>TableOMP[[#This Row],[Avg]]-$U$2*TableOMP[[#This Row],[StdDev]]</f>
        <v>#N/A</v>
      </c>
      <c r="R4841" t="e">
        <f>TableOMP[[#This Row],[Avg]]+$U$2*TableOMP[[#This Row],[StdDev]]</f>
        <v>#N/A</v>
      </c>
      <c r="S4841" t="e">
        <f>IF(AND(TableOMP[[#This Row],[total_time]]&gt;=TableOMP[[#This Row],[Low]], TableOMP[[#This Row],[total_time]]&lt;=TableOMP[[#This Row],[High]]),1,0)</f>
        <v>#N/A</v>
      </c>
    </row>
    <row r="4842" spans="11:19" x14ac:dyDescent="0.25">
      <c r="K4842" t="str">
        <f t="shared" si="75"/>
        <v/>
      </c>
      <c r="N48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42" t="e">
        <f>VLOOKUP(TableOMP[[#This Row],[Label]],TableAvg[],2,FALSE)</f>
        <v>#N/A</v>
      </c>
      <c r="P4842" t="e">
        <f>VLOOKUP(TableOMP[[#This Row],[Label]],TableAvg[],3,FALSE)</f>
        <v>#N/A</v>
      </c>
      <c r="Q4842" t="e">
        <f>TableOMP[[#This Row],[Avg]]-$U$2*TableOMP[[#This Row],[StdDev]]</f>
        <v>#N/A</v>
      </c>
      <c r="R4842" t="e">
        <f>TableOMP[[#This Row],[Avg]]+$U$2*TableOMP[[#This Row],[StdDev]]</f>
        <v>#N/A</v>
      </c>
      <c r="S4842" t="e">
        <f>IF(AND(TableOMP[[#This Row],[total_time]]&gt;=TableOMP[[#This Row],[Low]], TableOMP[[#This Row],[total_time]]&lt;=TableOMP[[#This Row],[High]]),1,0)</f>
        <v>#N/A</v>
      </c>
    </row>
    <row r="4843" spans="11:19" x14ac:dyDescent="0.25">
      <c r="K4843" t="str">
        <f t="shared" si="75"/>
        <v/>
      </c>
      <c r="N48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43" t="e">
        <f>VLOOKUP(TableOMP[[#This Row],[Label]],TableAvg[],2,FALSE)</f>
        <v>#N/A</v>
      </c>
      <c r="P4843" t="e">
        <f>VLOOKUP(TableOMP[[#This Row],[Label]],TableAvg[],3,FALSE)</f>
        <v>#N/A</v>
      </c>
      <c r="Q4843" t="e">
        <f>TableOMP[[#This Row],[Avg]]-$U$2*TableOMP[[#This Row],[StdDev]]</f>
        <v>#N/A</v>
      </c>
      <c r="R4843" t="e">
        <f>TableOMP[[#This Row],[Avg]]+$U$2*TableOMP[[#This Row],[StdDev]]</f>
        <v>#N/A</v>
      </c>
      <c r="S4843" t="e">
        <f>IF(AND(TableOMP[[#This Row],[total_time]]&gt;=TableOMP[[#This Row],[Low]], TableOMP[[#This Row],[total_time]]&lt;=TableOMP[[#This Row],[High]]),1,0)</f>
        <v>#N/A</v>
      </c>
    </row>
    <row r="4844" spans="11:19" x14ac:dyDescent="0.25">
      <c r="K4844" t="str">
        <f t="shared" si="75"/>
        <v/>
      </c>
      <c r="N48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44" t="e">
        <f>VLOOKUP(TableOMP[[#This Row],[Label]],TableAvg[],2,FALSE)</f>
        <v>#N/A</v>
      </c>
      <c r="P4844" t="e">
        <f>VLOOKUP(TableOMP[[#This Row],[Label]],TableAvg[],3,FALSE)</f>
        <v>#N/A</v>
      </c>
      <c r="Q4844" t="e">
        <f>TableOMP[[#This Row],[Avg]]-$U$2*TableOMP[[#This Row],[StdDev]]</f>
        <v>#N/A</v>
      </c>
      <c r="R4844" t="e">
        <f>TableOMP[[#This Row],[Avg]]+$U$2*TableOMP[[#This Row],[StdDev]]</f>
        <v>#N/A</v>
      </c>
      <c r="S4844" t="e">
        <f>IF(AND(TableOMP[[#This Row],[total_time]]&gt;=TableOMP[[#This Row],[Low]], TableOMP[[#This Row],[total_time]]&lt;=TableOMP[[#This Row],[High]]),1,0)</f>
        <v>#N/A</v>
      </c>
    </row>
    <row r="4845" spans="11:19" x14ac:dyDescent="0.25">
      <c r="K4845" t="str">
        <f t="shared" si="75"/>
        <v/>
      </c>
      <c r="N48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45" t="e">
        <f>VLOOKUP(TableOMP[[#This Row],[Label]],TableAvg[],2,FALSE)</f>
        <v>#N/A</v>
      </c>
      <c r="P4845" t="e">
        <f>VLOOKUP(TableOMP[[#This Row],[Label]],TableAvg[],3,FALSE)</f>
        <v>#N/A</v>
      </c>
      <c r="Q4845" t="e">
        <f>TableOMP[[#This Row],[Avg]]-$U$2*TableOMP[[#This Row],[StdDev]]</f>
        <v>#N/A</v>
      </c>
      <c r="R4845" t="e">
        <f>TableOMP[[#This Row],[Avg]]+$U$2*TableOMP[[#This Row],[StdDev]]</f>
        <v>#N/A</v>
      </c>
      <c r="S4845" t="e">
        <f>IF(AND(TableOMP[[#This Row],[total_time]]&gt;=TableOMP[[#This Row],[Low]], TableOMP[[#This Row],[total_time]]&lt;=TableOMP[[#This Row],[High]]),1,0)</f>
        <v>#N/A</v>
      </c>
    </row>
    <row r="4846" spans="11:19" x14ac:dyDescent="0.25">
      <c r="K4846" t="str">
        <f t="shared" si="75"/>
        <v/>
      </c>
      <c r="N48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46" t="e">
        <f>VLOOKUP(TableOMP[[#This Row],[Label]],TableAvg[],2,FALSE)</f>
        <v>#N/A</v>
      </c>
      <c r="P4846" t="e">
        <f>VLOOKUP(TableOMP[[#This Row],[Label]],TableAvg[],3,FALSE)</f>
        <v>#N/A</v>
      </c>
      <c r="Q4846" t="e">
        <f>TableOMP[[#This Row],[Avg]]-$U$2*TableOMP[[#This Row],[StdDev]]</f>
        <v>#N/A</v>
      </c>
      <c r="R4846" t="e">
        <f>TableOMP[[#This Row],[Avg]]+$U$2*TableOMP[[#This Row],[StdDev]]</f>
        <v>#N/A</v>
      </c>
      <c r="S4846" t="e">
        <f>IF(AND(TableOMP[[#This Row],[total_time]]&gt;=TableOMP[[#This Row],[Low]], TableOMP[[#This Row],[total_time]]&lt;=TableOMP[[#This Row],[High]]),1,0)</f>
        <v>#N/A</v>
      </c>
    </row>
    <row r="4847" spans="11:19" x14ac:dyDescent="0.25">
      <c r="K4847" t="str">
        <f t="shared" si="75"/>
        <v/>
      </c>
      <c r="N48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47" t="e">
        <f>VLOOKUP(TableOMP[[#This Row],[Label]],TableAvg[],2,FALSE)</f>
        <v>#N/A</v>
      </c>
      <c r="P4847" t="e">
        <f>VLOOKUP(TableOMP[[#This Row],[Label]],TableAvg[],3,FALSE)</f>
        <v>#N/A</v>
      </c>
      <c r="Q4847" t="e">
        <f>TableOMP[[#This Row],[Avg]]-$U$2*TableOMP[[#This Row],[StdDev]]</f>
        <v>#N/A</v>
      </c>
      <c r="R4847" t="e">
        <f>TableOMP[[#This Row],[Avg]]+$U$2*TableOMP[[#This Row],[StdDev]]</f>
        <v>#N/A</v>
      </c>
      <c r="S4847" t="e">
        <f>IF(AND(TableOMP[[#This Row],[total_time]]&gt;=TableOMP[[#This Row],[Low]], TableOMP[[#This Row],[total_time]]&lt;=TableOMP[[#This Row],[High]]),1,0)</f>
        <v>#N/A</v>
      </c>
    </row>
    <row r="4848" spans="11:19" x14ac:dyDescent="0.25">
      <c r="K4848" t="str">
        <f t="shared" si="75"/>
        <v/>
      </c>
      <c r="N48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48" t="e">
        <f>VLOOKUP(TableOMP[[#This Row],[Label]],TableAvg[],2,FALSE)</f>
        <v>#N/A</v>
      </c>
      <c r="P4848" t="e">
        <f>VLOOKUP(TableOMP[[#This Row],[Label]],TableAvg[],3,FALSE)</f>
        <v>#N/A</v>
      </c>
      <c r="Q4848" t="e">
        <f>TableOMP[[#This Row],[Avg]]-$U$2*TableOMP[[#This Row],[StdDev]]</f>
        <v>#N/A</v>
      </c>
      <c r="R4848" t="e">
        <f>TableOMP[[#This Row],[Avg]]+$U$2*TableOMP[[#This Row],[StdDev]]</f>
        <v>#N/A</v>
      </c>
      <c r="S4848" t="e">
        <f>IF(AND(TableOMP[[#This Row],[total_time]]&gt;=TableOMP[[#This Row],[Low]], TableOMP[[#This Row],[total_time]]&lt;=TableOMP[[#This Row],[High]]),1,0)</f>
        <v>#N/A</v>
      </c>
    </row>
    <row r="4849" spans="11:19" x14ac:dyDescent="0.25">
      <c r="K4849" t="str">
        <f t="shared" si="75"/>
        <v/>
      </c>
      <c r="N48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49" t="e">
        <f>VLOOKUP(TableOMP[[#This Row],[Label]],TableAvg[],2,FALSE)</f>
        <v>#N/A</v>
      </c>
      <c r="P4849" t="e">
        <f>VLOOKUP(TableOMP[[#This Row],[Label]],TableAvg[],3,FALSE)</f>
        <v>#N/A</v>
      </c>
      <c r="Q4849" t="e">
        <f>TableOMP[[#This Row],[Avg]]-$U$2*TableOMP[[#This Row],[StdDev]]</f>
        <v>#N/A</v>
      </c>
      <c r="R4849" t="e">
        <f>TableOMP[[#This Row],[Avg]]+$U$2*TableOMP[[#This Row],[StdDev]]</f>
        <v>#N/A</v>
      </c>
      <c r="S4849" t="e">
        <f>IF(AND(TableOMP[[#This Row],[total_time]]&gt;=TableOMP[[#This Row],[Low]], TableOMP[[#This Row],[total_time]]&lt;=TableOMP[[#This Row],[High]]),1,0)</f>
        <v>#N/A</v>
      </c>
    </row>
    <row r="4850" spans="11:19" x14ac:dyDescent="0.25">
      <c r="K4850" t="str">
        <f t="shared" si="75"/>
        <v/>
      </c>
      <c r="N48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50" t="e">
        <f>VLOOKUP(TableOMP[[#This Row],[Label]],TableAvg[],2,FALSE)</f>
        <v>#N/A</v>
      </c>
      <c r="P4850" t="e">
        <f>VLOOKUP(TableOMP[[#This Row],[Label]],TableAvg[],3,FALSE)</f>
        <v>#N/A</v>
      </c>
      <c r="Q4850" t="e">
        <f>TableOMP[[#This Row],[Avg]]-$U$2*TableOMP[[#This Row],[StdDev]]</f>
        <v>#N/A</v>
      </c>
      <c r="R4850" t="e">
        <f>TableOMP[[#This Row],[Avg]]+$U$2*TableOMP[[#This Row],[StdDev]]</f>
        <v>#N/A</v>
      </c>
      <c r="S4850" t="e">
        <f>IF(AND(TableOMP[[#This Row],[total_time]]&gt;=TableOMP[[#This Row],[Low]], TableOMP[[#This Row],[total_time]]&lt;=TableOMP[[#This Row],[High]]),1,0)</f>
        <v>#N/A</v>
      </c>
    </row>
    <row r="4851" spans="11:19" x14ac:dyDescent="0.25">
      <c r="K4851" t="str">
        <f t="shared" si="75"/>
        <v/>
      </c>
      <c r="N48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51" t="e">
        <f>VLOOKUP(TableOMP[[#This Row],[Label]],TableAvg[],2,FALSE)</f>
        <v>#N/A</v>
      </c>
      <c r="P4851" t="e">
        <f>VLOOKUP(TableOMP[[#This Row],[Label]],TableAvg[],3,FALSE)</f>
        <v>#N/A</v>
      </c>
      <c r="Q4851" t="e">
        <f>TableOMP[[#This Row],[Avg]]-$U$2*TableOMP[[#This Row],[StdDev]]</f>
        <v>#N/A</v>
      </c>
      <c r="R4851" t="e">
        <f>TableOMP[[#This Row],[Avg]]+$U$2*TableOMP[[#This Row],[StdDev]]</f>
        <v>#N/A</v>
      </c>
      <c r="S4851" t="e">
        <f>IF(AND(TableOMP[[#This Row],[total_time]]&gt;=TableOMP[[#This Row],[Low]], TableOMP[[#This Row],[total_time]]&lt;=TableOMP[[#This Row],[High]]),1,0)</f>
        <v>#N/A</v>
      </c>
    </row>
    <row r="4852" spans="11:19" x14ac:dyDescent="0.25">
      <c r="K4852" t="str">
        <f t="shared" si="75"/>
        <v/>
      </c>
      <c r="N48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52" t="e">
        <f>VLOOKUP(TableOMP[[#This Row],[Label]],TableAvg[],2,FALSE)</f>
        <v>#N/A</v>
      </c>
      <c r="P4852" t="e">
        <f>VLOOKUP(TableOMP[[#This Row],[Label]],TableAvg[],3,FALSE)</f>
        <v>#N/A</v>
      </c>
      <c r="Q4852" t="e">
        <f>TableOMP[[#This Row],[Avg]]-$U$2*TableOMP[[#This Row],[StdDev]]</f>
        <v>#N/A</v>
      </c>
      <c r="R4852" t="e">
        <f>TableOMP[[#This Row],[Avg]]+$U$2*TableOMP[[#This Row],[StdDev]]</f>
        <v>#N/A</v>
      </c>
      <c r="S4852" t="e">
        <f>IF(AND(TableOMP[[#This Row],[total_time]]&gt;=TableOMP[[#This Row],[Low]], TableOMP[[#This Row],[total_time]]&lt;=TableOMP[[#This Row],[High]]),1,0)</f>
        <v>#N/A</v>
      </c>
    </row>
    <row r="4853" spans="11:19" x14ac:dyDescent="0.25">
      <c r="K4853" t="str">
        <f t="shared" si="75"/>
        <v/>
      </c>
      <c r="N48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53" t="e">
        <f>VLOOKUP(TableOMP[[#This Row],[Label]],TableAvg[],2,FALSE)</f>
        <v>#N/A</v>
      </c>
      <c r="P4853" t="e">
        <f>VLOOKUP(TableOMP[[#This Row],[Label]],TableAvg[],3,FALSE)</f>
        <v>#N/A</v>
      </c>
      <c r="Q4853" t="e">
        <f>TableOMP[[#This Row],[Avg]]-$U$2*TableOMP[[#This Row],[StdDev]]</f>
        <v>#N/A</v>
      </c>
      <c r="R4853" t="e">
        <f>TableOMP[[#This Row],[Avg]]+$U$2*TableOMP[[#This Row],[StdDev]]</f>
        <v>#N/A</v>
      </c>
      <c r="S4853" t="e">
        <f>IF(AND(TableOMP[[#This Row],[total_time]]&gt;=TableOMP[[#This Row],[Low]], TableOMP[[#This Row],[total_time]]&lt;=TableOMP[[#This Row],[High]]),1,0)</f>
        <v>#N/A</v>
      </c>
    </row>
    <row r="4854" spans="11:19" x14ac:dyDescent="0.25">
      <c r="K4854" t="str">
        <f t="shared" si="75"/>
        <v/>
      </c>
      <c r="N48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54" t="e">
        <f>VLOOKUP(TableOMP[[#This Row],[Label]],TableAvg[],2,FALSE)</f>
        <v>#N/A</v>
      </c>
      <c r="P4854" t="e">
        <f>VLOOKUP(TableOMP[[#This Row],[Label]],TableAvg[],3,FALSE)</f>
        <v>#N/A</v>
      </c>
      <c r="Q4854" t="e">
        <f>TableOMP[[#This Row],[Avg]]-$U$2*TableOMP[[#This Row],[StdDev]]</f>
        <v>#N/A</v>
      </c>
      <c r="R4854" t="e">
        <f>TableOMP[[#This Row],[Avg]]+$U$2*TableOMP[[#This Row],[StdDev]]</f>
        <v>#N/A</v>
      </c>
      <c r="S4854" t="e">
        <f>IF(AND(TableOMP[[#This Row],[total_time]]&gt;=TableOMP[[#This Row],[Low]], TableOMP[[#This Row],[total_time]]&lt;=TableOMP[[#This Row],[High]]),1,0)</f>
        <v>#N/A</v>
      </c>
    </row>
    <row r="4855" spans="11:19" x14ac:dyDescent="0.25">
      <c r="K4855" t="str">
        <f t="shared" si="75"/>
        <v/>
      </c>
      <c r="N48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55" t="e">
        <f>VLOOKUP(TableOMP[[#This Row],[Label]],TableAvg[],2,FALSE)</f>
        <v>#N/A</v>
      </c>
      <c r="P4855" t="e">
        <f>VLOOKUP(TableOMP[[#This Row],[Label]],TableAvg[],3,FALSE)</f>
        <v>#N/A</v>
      </c>
      <c r="Q4855" t="e">
        <f>TableOMP[[#This Row],[Avg]]-$U$2*TableOMP[[#This Row],[StdDev]]</f>
        <v>#N/A</v>
      </c>
      <c r="R4855" t="e">
        <f>TableOMP[[#This Row],[Avg]]+$U$2*TableOMP[[#This Row],[StdDev]]</f>
        <v>#N/A</v>
      </c>
      <c r="S4855" t="e">
        <f>IF(AND(TableOMP[[#This Row],[total_time]]&gt;=TableOMP[[#This Row],[Low]], TableOMP[[#This Row],[total_time]]&lt;=TableOMP[[#This Row],[High]]),1,0)</f>
        <v>#N/A</v>
      </c>
    </row>
    <row r="4856" spans="11:19" x14ac:dyDescent="0.25">
      <c r="K4856" t="str">
        <f t="shared" si="75"/>
        <v/>
      </c>
      <c r="N48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56" t="e">
        <f>VLOOKUP(TableOMP[[#This Row],[Label]],TableAvg[],2,FALSE)</f>
        <v>#N/A</v>
      </c>
      <c r="P4856" t="e">
        <f>VLOOKUP(TableOMP[[#This Row],[Label]],TableAvg[],3,FALSE)</f>
        <v>#N/A</v>
      </c>
      <c r="Q4856" t="e">
        <f>TableOMP[[#This Row],[Avg]]-$U$2*TableOMP[[#This Row],[StdDev]]</f>
        <v>#N/A</v>
      </c>
      <c r="R4856" t="e">
        <f>TableOMP[[#This Row],[Avg]]+$U$2*TableOMP[[#This Row],[StdDev]]</f>
        <v>#N/A</v>
      </c>
      <c r="S4856" t="e">
        <f>IF(AND(TableOMP[[#This Row],[total_time]]&gt;=TableOMP[[#This Row],[Low]], TableOMP[[#This Row],[total_time]]&lt;=TableOMP[[#This Row],[High]]),1,0)</f>
        <v>#N/A</v>
      </c>
    </row>
    <row r="4857" spans="11:19" x14ac:dyDescent="0.25">
      <c r="K4857" t="str">
        <f t="shared" si="75"/>
        <v/>
      </c>
      <c r="N48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57" t="e">
        <f>VLOOKUP(TableOMP[[#This Row],[Label]],TableAvg[],2,FALSE)</f>
        <v>#N/A</v>
      </c>
      <c r="P4857" t="e">
        <f>VLOOKUP(TableOMP[[#This Row],[Label]],TableAvg[],3,FALSE)</f>
        <v>#N/A</v>
      </c>
      <c r="Q4857" t="e">
        <f>TableOMP[[#This Row],[Avg]]-$U$2*TableOMP[[#This Row],[StdDev]]</f>
        <v>#N/A</v>
      </c>
      <c r="R4857" t="e">
        <f>TableOMP[[#This Row],[Avg]]+$U$2*TableOMP[[#This Row],[StdDev]]</f>
        <v>#N/A</v>
      </c>
      <c r="S4857" t="e">
        <f>IF(AND(TableOMP[[#This Row],[total_time]]&gt;=TableOMP[[#This Row],[Low]], TableOMP[[#This Row],[total_time]]&lt;=TableOMP[[#This Row],[High]]),1,0)</f>
        <v>#N/A</v>
      </c>
    </row>
    <row r="4858" spans="11:19" x14ac:dyDescent="0.25">
      <c r="K4858" t="str">
        <f t="shared" si="75"/>
        <v/>
      </c>
      <c r="N48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58" t="e">
        <f>VLOOKUP(TableOMP[[#This Row],[Label]],TableAvg[],2,FALSE)</f>
        <v>#N/A</v>
      </c>
      <c r="P4858" t="e">
        <f>VLOOKUP(TableOMP[[#This Row],[Label]],TableAvg[],3,FALSE)</f>
        <v>#N/A</v>
      </c>
      <c r="Q4858" t="e">
        <f>TableOMP[[#This Row],[Avg]]-$U$2*TableOMP[[#This Row],[StdDev]]</f>
        <v>#N/A</v>
      </c>
      <c r="R4858" t="e">
        <f>TableOMP[[#This Row],[Avg]]+$U$2*TableOMP[[#This Row],[StdDev]]</f>
        <v>#N/A</v>
      </c>
      <c r="S4858" t="e">
        <f>IF(AND(TableOMP[[#This Row],[total_time]]&gt;=TableOMP[[#This Row],[Low]], TableOMP[[#This Row],[total_time]]&lt;=TableOMP[[#This Row],[High]]),1,0)</f>
        <v>#N/A</v>
      </c>
    </row>
    <row r="4859" spans="11:19" x14ac:dyDescent="0.25">
      <c r="K4859" t="str">
        <f t="shared" si="75"/>
        <v/>
      </c>
      <c r="N48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59" t="e">
        <f>VLOOKUP(TableOMP[[#This Row],[Label]],TableAvg[],2,FALSE)</f>
        <v>#N/A</v>
      </c>
      <c r="P4859" t="e">
        <f>VLOOKUP(TableOMP[[#This Row],[Label]],TableAvg[],3,FALSE)</f>
        <v>#N/A</v>
      </c>
      <c r="Q4859" t="e">
        <f>TableOMP[[#This Row],[Avg]]-$U$2*TableOMP[[#This Row],[StdDev]]</f>
        <v>#N/A</v>
      </c>
      <c r="R4859" t="e">
        <f>TableOMP[[#This Row],[Avg]]+$U$2*TableOMP[[#This Row],[StdDev]]</f>
        <v>#N/A</v>
      </c>
      <c r="S4859" t="e">
        <f>IF(AND(TableOMP[[#This Row],[total_time]]&gt;=TableOMP[[#This Row],[Low]], TableOMP[[#This Row],[total_time]]&lt;=TableOMP[[#This Row],[High]]),1,0)</f>
        <v>#N/A</v>
      </c>
    </row>
    <row r="4860" spans="11:19" x14ac:dyDescent="0.25">
      <c r="K4860" t="str">
        <f t="shared" si="75"/>
        <v/>
      </c>
      <c r="N48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60" t="e">
        <f>VLOOKUP(TableOMP[[#This Row],[Label]],TableAvg[],2,FALSE)</f>
        <v>#N/A</v>
      </c>
      <c r="P4860" t="e">
        <f>VLOOKUP(TableOMP[[#This Row],[Label]],TableAvg[],3,FALSE)</f>
        <v>#N/A</v>
      </c>
      <c r="Q4860" t="e">
        <f>TableOMP[[#This Row],[Avg]]-$U$2*TableOMP[[#This Row],[StdDev]]</f>
        <v>#N/A</v>
      </c>
      <c r="R4860" t="e">
        <f>TableOMP[[#This Row],[Avg]]+$U$2*TableOMP[[#This Row],[StdDev]]</f>
        <v>#N/A</v>
      </c>
      <c r="S4860" t="e">
        <f>IF(AND(TableOMP[[#This Row],[total_time]]&gt;=TableOMP[[#This Row],[Low]], TableOMP[[#This Row],[total_time]]&lt;=TableOMP[[#This Row],[High]]),1,0)</f>
        <v>#N/A</v>
      </c>
    </row>
    <row r="4861" spans="11:19" x14ac:dyDescent="0.25">
      <c r="K4861" t="str">
        <f t="shared" si="75"/>
        <v/>
      </c>
      <c r="N48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61" t="e">
        <f>VLOOKUP(TableOMP[[#This Row],[Label]],TableAvg[],2,FALSE)</f>
        <v>#N/A</v>
      </c>
      <c r="P4861" t="e">
        <f>VLOOKUP(TableOMP[[#This Row],[Label]],TableAvg[],3,FALSE)</f>
        <v>#N/A</v>
      </c>
      <c r="Q4861" t="e">
        <f>TableOMP[[#This Row],[Avg]]-$U$2*TableOMP[[#This Row],[StdDev]]</f>
        <v>#N/A</v>
      </c>
      <c r="R4861" t="e">
        <f>TableOMP[[#This Row],[Avg]]+$U$2*TableOMP[[#This Row],[StdDev]]</f>
        <v>#N/A</v>
      </c>
      <c r="S4861" t="e">
        <f>IF(AND(TableOMP[[#This Row],[total_time]]&gt;=TableOMP[[#This Row],[Low]], TableOMP[[#This Row],[total_time]]&lt;=TableOMP[[#This Row],[High]]),1,0)</f>
        <v>#N/A</v>
      </c>
    </row>
    <row r="4862" spans="11:19" x14ac:dyDescent="0.25">
      <c r="K4862" t="str">
        <f t="shared" si="75"/>
        <v/>
      </c>
      <c r="N48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62" t="e">
        <f>VLOOKUP(TableOMP[[#This Row],[Label]],TableAvg[],2,FALSE)</f>
        <v>#N/A</v>
      </c>
      <c r="P4862" t="e">
        <f>VLOOKUP(TableOMP[[#This Row],[Label]],TableAvg[],3,FALSE)</f>
        <v>#N/A</v>
      </c>
      <c r="Q4862" t="e">
        <f>TableOMP[[#This Row],[Avg]]-$U$2*TableOMP[[#This Row],[StdDev]]</f>
        <v>#N/A</v>
      </c>
      <c r="R4862" t="e">
        <f>TableOMP[[#This Row],[Avg]]+$U$2*TableOMP[[#This Row],[StdDev]]</f>
        <v>#N/A</v>
      </c>
      <c r="S4862" t="e">
        <f>IF(AND(TableOMP[[#This Row],[total_time]]&gt;=TableOMP[[#This Row],[Low]], TableOMP[[#This Row],[total_time]]&lt;=TableOMP[[#This Row],[High]]),1,0)</f>
        <v>#N/A</v>
      </c>
    </row>
    <row r="4863" spans="11:19" x14ac:dyDescent="0.25">
      <c r="K4863" t="str">
        <f t="shared" si="75"/>
        <v/>
      </c>
      <c r="N48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63" t="e">
        <f>VLOOKUP(TableOMP[[#This Row],[Label]],TableAvg[],2,FALSE)</f>
        <v>#N/A</v>
      </c>
      <c r="P4863" t="e">
        <f>VLOOKUP(TableOMP[[#This Row],[Label]],TableAvg[],3,FALSE)</f>
        <v>#N/A</v>
      </c>
      <c r="Q4863" t="e">
        <f>TableOMP[[#This Row],[Avg]]-$U$2*TableOMP[[#This Row],[StdDev]]</f>
        <v>#N/A</v>
      </c>
      <c r="R4863" t="e">
        <f>TableOMP[[#This Row],[Avg]]+$U$2*TableOMP[[#This Row],[StdDev]]</f>
        <v>#N/A</v>
      </c>
      <c r="S4863" t="e">
        <f>IF(AND(TableOMP[[#This Row],[total_time]]&gt;=TableOMP[[#This Row],[Low]], TableOMP[[#This Row],[total_time]]&lt;=TableOMP[[#This Row],[High]]),1,0)</f>
        <v>#N/A</v>
      </c>
    </row>
    <row r="4864" spans="11:19" x14ac:dyDescent="0.25">
      <c r="K4864" t="str">
        <f t="shared" si="75"/>
        <v/>
      </c>
      <c r="N48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64" t="e">
        <f>VLOOKUP(TableOMP[[#This Row],[Label]],TableAvg[],2,FALSE)</f>
        <v>#N/A</v>
      </c>
      <c r="P4864" t="e">
        <f>VLOOKUP(TableOMP[[#This Row],[Label]],TableAvg[],3,FALSE)</f>
        <v>#N/A</v>
      </c>
      <c r="Q4864" t="e">
        <f>TableOMP[[#This Row],[Avg]]-$U$2*TableOMP[[#This Row],[StdDev]]</f>
        <v>#N/A</v>
      </c>
      <c r="R4864" t="e">
        <f>TableOMP[[#This Row],[Avg]]+$U$2*TableOMP[[#This Row],[StdDev]]</f>
        <v>#N/A</v>
      </c>
      <c r="S4864" t="e">
        <f>IF(AND(TableOMP[[#This Row],[total_time]]&gt;=TableOMP[[#This Row],[Low]], TableOMP[[#This Row],[total_time]]&lt;=TableOMP[[#This Row],[High]]),1,0)</f>
        <v>#N/A</v>
      </c>
    </row>
    <row r="4865" spans="11:19" x14ac:dyDescent="0.25">
      <c r="K4865" t="str">
        <f t="shared" si="75"/>
        <v/>
      </c>
      <c r="N48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65" t="e">
        <f>VLOOKUP(TableOMP[[#This Row],[Label]],TableAvg[],2,FALSE)</f>
        <v>#N/A</v>
      </c>
      <c r="P4865" t="e">
        <f>VLOOKUP(TableOMP[[#This Row],[Label]],TableAvg[],3,FALSE)</f>
        <v>#N/A</v>
      </c>
      <c r="Q4865" t="e">
        <f>TableOMP[[#This Row],[Avg]]-$U$2*TableOMP[[#This Row],[StdDev]]</f>
        <v>#N/A</v>
      </c>
      <c r="R4865" t="e">
        <f>TableOMP[[#This Row],[Avg]]+$U$2*TableOMP[[#This Row],[StdDev]]</f>
        <v>#N/A</v>
      </c>
      <c r="S4865" t="e">
        <f>IF(AND(TableOMP[[#This Row],[total_time]]&gt;=TableOMP[[#This Row],[Low]], TableOMP[[#This Row],[total_time]]&lt;=TableOMP[[#This Row],[High]]),1,0)</f>
        <v>#N/A</v>
      </c>
    </row>
    <row r="4866" spans="11:19" x14ac:dyDescent="0.25">
      <c r="K4866" t="str">
        <f t="shared" si="75"/>
        <v/>
      </c>
      <c r="N48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66" t="e">
        <f>VLOOKUP(TableOMP[[#This Row],[Label]],TableAvg[],2,FALSE)</f>
        <v>#N/A</v>
      </c>
      <c r="P4866" t="e">
        <f>VLOOKUP(TableOMP[[#This Row],[Label]],TableAvg[],3,FALSE)</f>
        <v>#N/A</v>
      </c>
      <c r="Q4866" t="e">
        <f>TableOMP[[#This Row],[Avg]]-$U$2*TableOMP[[#This Row],[StdDev]]</f>
        <v>#N/A</v>
      </c>
      <c r="R4866" t="e">
        <f>TableOMP[[#This Row],[Avg]]+$U$2*TableOMP[[#This Row],[StdDev]]</f>
        <v>#N/A</v>
      </c>
      <c r="S4866" t="e">
        <f>IF(AND(TableOMP[[#This Row],[total_time]]&gt;=TableOMP[[#This Row],[Low]], TableOMP[[#This Row],[total_time]]&lt;=TableOMP[[#This Row],[High]]),1,0)</f>
        <v>#N/A</v>
      </c>
    </row>
    <row r="4867" spans="11:19" x14ac:dyDescent="0.25">
      <c r="K4867" t="str">
        <f t="shared" ref="K4867:K4930" si="76">MID(M4867,22,1)</f>
        <v/>
      </c>
      <c r="N48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67" t="e">
        <f>VLOOKUP(TableOMP[[#This Row],[Label]],TableAvg[],2,FALSE)</f>
        <v>#N/A</v>
      </c>
      <c r="P4867" t="e">
        <f>VLOOKUP(TableOMP[[#This Row],[Label]],TableAvg[],3,FALSE)</f>
        <v>#N/A</v>
      </c>
      <c r="Q4867" t="e">
        <f>TableOMP[[#This Row],[Avg]]-$U$2*TableOMP[[#This Row],[StdDev]]</f>
        <v>#N/A</v>
      </c>
      <c r="R4867" t="e">
        <f>TableOMP[[#This Row],[Avg]]+$U$2*TableOMP[[#This Row],[StdDev]]</f>
        <v>#N/A</v>
      </c>
      <c r="S4867" t="e">
        <f>IF(AND(TableOMP[[#This Row],[total_time]]&gt;=TableOMP[[#This Row],[Low]], TableOMP[[#This Row],[total_time]]&lt;=TableOMP[[#This Row],[High]]),1,0)</f>
        <v>#N/A</v>
      </c>
    </row>
    <row r="4868" spans="11:19" x14ac:dyDescent="0.25">
      <c r="K4868" t="str">
        <f t="shared" si="76"/>
        <v/>
      </c>
      <c r="N48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68" t="e">
        <f>VLOOKUP(TableOMP[[#This Row],[Label]],TableAvg[],2,FALSE)</f>
        <v>#N/A</v>
      </c>
      <c r="P4868" t="e">
        <f>VLOOKUP(TableOMP[[#This Row],[Label]],TableAvg[],3,FALSE)</f>
        <v>#N/A</v>
      </c>
      <c r="Q4868" t="e">
        <f>TableOMP[[#This Row],[Avg]]-$U$2*TableOMP[[#This Row],[StdDev]]</f>
        <v>#N/A</v>
      </c>
      <c r="R4868" t="e">
        <f>TableOMP[[#This Row],[Avg]]+$U$2*TableOMP[[#This Row],[StdDev]]</f>
        <v>#N/A</v>
      </c>
      <c r="S4868" t="e">
        <f>IF(AND(TableOMP[[#This Row],[total_time]]&gt;=TableOMP[[#This Row],[Low]], TableOMP[[#This Row],[total_time]]&lt;=TableOMP[[#This Row],[High]]),1,0)</f>
        <v>#N/A</v>
      </c>
    </row>
    <row r="4869" spans="11:19" x14ac:dyDescent="0.25">
      <c r="K4869" t="str">
        <f t="shared" si="76"/>
        <v/>
      </c>
      <c r="N48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69" t="e">
        <f>VLOOKUP(TableOMP[[#This Row],[Label]],TableAvg[],2,FALSE)</f>
        <v>#N/A</v>
      </c>
      <c r="P4869" t="e">
        <f>VLOOKUP(TableOMP[[#This Row],[Label]],TableAvg[],3,FALSE)</f>
        <v>#N/A</v>
      </c>
      <c r="Q4869" t="e">
        <f>TableOMP[[#This Row],[Avg]]-$U$2*TableOMP[[#This Row],[StdDev]]</f>
        <v>#N/A</v>
      </c>
      <c r="R4869" t="e">
        <f>TableOMP[[#This Row],[Avg]]+$U$2*TableOMP[[#This Row],[StdDev]]</f>
        <v>#N/A</v>
      </c>
      <c r="S4869" t="e">
        <f>IF(AND(TableOMP[[#This Row],[total_time]]&gt;=TableOMP[[#This Row],[Low]], TableOMP[[#This Row],[total_time]]&lt;=TableOMP[[#This Row],[High]]),1,0)</f>
        <v>#N/A</v>
      </c>
    </row>
    <row r="4870" spans="11:19" x14ac:dyDescent="0.25">
      <c r="K4870" t="str">
        <f t="shared" si="76"/>
        <v/>
      </c>
      <c r="N48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70" t="e">
        <f>VLOOKUP(TableOMP[[#This Row],[Label]],TableAvg[],2,FALSE)</f>
        <v>#N/A</v>
      </c>
      <c r="P4870" t="e">
        <f>VLOOKUP(TableOMP[[#This Row],[Label]],TableAvg[],3,FALSE)</f>
        <v>#N/A</v>
      </c>
      <c r="Q4870" t="e">
        <f>TableOMP[[#This Row],[Avg]]-$U$2*TableOMP[[#This Row],[StdDev]]</f>
        <v>#N/A</v>
      </c>
      <c r="R4870" t="e">
        <f>TableOMP[[#This Row],[Avg]]+$U$2*TableOMP[[#This Row],[StdDev]]</f>
        <v>#N/A</v>
      </c>
      <c r="S4870" t="e">
        <f>IF(AND(TableOMP[[#This Row],[total_time]]&gt;=TableOMP[[#This Row],[Low]], TableOMP[[#This Row],[total_time]]&lt;=TableOMP[[#This Row],[High]]),1,0)</f>
        <v>#N/A</v>
      </c>
    </row>
    <row r="4871" spans="11:19" x14ac:dyDescent="0.25">
      <c r="K4871" t="str">
        <f t="shared" si="76"/>
        <v/>
      </c>
      <c r="N48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71" t="e">
        <f>VLOOKUP(TableOMP[[#This Row],[Label]],TableAvg[],2,FALSE)</f>
        <v>#N/A</v>
      </c>
      <c r="P4871" t="e">
        <f>VLOOKUP(TableOMP[[#This Row],[Label]],TableAvg[],3,FALSE)</f>
        <v>#N/A</v>
      </c>
      <c r="Q4871" t="e">
        <f>TableOMP[[#This Row],[Avg]]-$U$2*TableOMP[[#This Row],[StdDev]]</f>
        <v>#N/A</v>
      </c>
      <c r="R4871" t="e">
        <f>TableOMP[[#This Row],[Avg]]+$U$2*TableOMP[[#This Row],[StdDev]]</f>
        <v>#N/A</v>
      </c>
      <c r="S4871" t="e">
        <f>IF(AND(TableOMP[[#This Row],[total_time]]&gt;=TableOMP[[#This Row],[Low]], TableOMP[[#This Row],[total_time]]&lt;=TableOMP[[#This Row],[High]]),1,0)</f>
        <v>#N/A</v>
      </c>
    </row>
    <row r="4872" spans="11:19" x14ac:dyDescent="0.25">
      <c r="K4872" t="str">
        <f t="shared" si="76"/>
        <v/>
      </c>
      <c r="N48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72" t="e">
        <f>VLOOKUP(TableOMP[[#This Row],[Label]],TableAvg[],2,FALSE)</f>
        <v>#N/A</v>
      </c>
      <c r="P4872" t="e">
        <f>VLOOKUP(TableOMP[[#This Row],[Label]],TableAvg[],3,FALSE)</f>
        <v>#N/A</v>
      </c>
      <c r="Q4872" t="e">
        <f>TableOMP[[#This Row],[Avg]]-$U$2*TableOMP[[#This Row],[StdDev]]</f>
        <v>#N/A</v>
      </c>
      <c r="R4872" t="e">
        <f>TableOMP[[#This Row],[Avg]]+$U$2*TableOMP[[#This Row],[StdDev]]</f>
        <v>#N/A</v>
      </c>
      <c r="S4872" t="e">
        <f>IF(AND(TableOMP[[#This Row],[total_time]]&gt;=TableOMP[[#This Row],[Low]], TableOMP[[#This Row],[total_time]]&lt;=TableOMP[[#This Row],[High]]),1,0)</f>
        <v>#N/A</v>
      </c>
    </row>
    <row r="4873" spans="11:19" x14ac:dyDescent="0.25">
      <c r="K4873" t="str">
        <f t="shared" si="76"/>
        <v/>
      </c>
      <c r="N48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73" t="e">
        <f>VLOOKUP(TableOMP[[#This Row],[Label]],TableAvg[],2,FALSE)</f>
        <v>#N/A</v>
      </c>
      <c r="P4873" t="e">
        <f>VLOOKUP(TableOMP[[#This Row],[Label]],TableAvg[],3,FALSE)</f>
        <v>#N/A</v>
      </c>
      <c r="Q4873" t="e">
        <f>TableOMP[[#This Row],[Avg]]-$U$2*TableOMP[[#This Row],[StdDev]]</f>
        <v>#N/A</v>
      </c>
      <c r="R4873" t="e">
        <f>TableOMP[[#This Row],[Avg]]+$U$2*TableOMP[[#This Row],[StdDev]]</f>
        <v>#N/A</v>
      </c>
      <c r="S4873" t="e">
        <f>IF(AND(TableOMP[[#This Row],[total_time]]&gt;=TableOMP[[#This Row],[Low]], TableOMP[[#This Row],[total_time]]&lt;=TableOMP[[#This Row],[High]]),1,0)</f>
        <v>#N/A</v>
      </c>
    </row>
    <row r="4874" spans="11:19" x14ac:dyDescent="0.25">
      <c r="K4874" t="str">
        <f t="shared" si="76"/>
        <v/>
      </c>
      <c r="N48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74" t="e">
        <f>VLOOKUP(TableOMP[[#This Row],[Label]],TableAvg[],2,FALSE)</f>
        <v>#N/A</v>
      </c>
      <c r="P4874" t="e">
        <f>VLOOKUP(TableOMP[[#This Row],[Label]],TableAvg[],3,FALSE)</f>
        <v>#N/A</v>
      </c>
      <c r="Q4874" t="e">
        <f>TableOMP[[#This Row],[Avg]]-$U$2*TableOMP[[#This Row],[StdDev]]</f>
        <v>#N/A</v>
      </c>
      <c r="R4874" t="e">
        <f>TableOMP[[#This Row],[Avg]]+$U$2*TableOMP[[#This Row],[StdDev]]</f>
        <v>#N/A</v>
      </c>
      <c r="S4874" t="e">
        <f>IF(AND(TableOMP[[#This Row],[total_time]]&gt;=TableOMP[[#This Row],[Low]], TableOMP[[#This Row],[total_time]]&lt;=TableOMP[[#This Row],[High]]),1,0)</f>
        <v>#N/A</v>
      </c>
    </row>
    <row r="4875" spans="11:19" x14ac:dyDescent="0.25">
      <c r="K4875" t="str">
        <f t="shared" si="76"/>
        <v/>
      </c>
      <c r="N48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75" t="e">
        <f>VLOOKUP(TableOMP[[#This Row],[Label]],TableAvg[],2,FALSE)</f>
        <v>#N/A</v>
      </c>
      <c r="P4875" t="e">
        <f>VLOOKUP(TableOMP[[#This Row],[Label]],TableAvg[],3,FALSE)</f>
        <v>#N/A</v>
      </c>
      <c r="Q4875" t="e">
        <f>TableOMP[[#This Row],[Avg]]-$U$2*TableOMP[[#This Row],[StdDev]]</f>
        <v>#N/A</v>
      </c>
      <c r="R4875" t="e">
        <f>TableOMP[[#This Row],[Avg]]+$U$2*TableOMP[[#This Row],[StdDev]]</f>
        <v>#N/A</v>
      </c>
      <c r="S4875" t="e">
        <f>IF(AND(TableOMP[[#This Row],[total_time]]&gt;=TableOMP[[#This Row],[Low]], TableOMP[[#This Row],[total_time]]&lt;=TableOMP[[#This Row],[High]]),1,0)</f>
        <v>#N/A</v>
      </c>
    </row>
    <row r="4876" spans="11:19" x14ac:dyDescent="0.25">
      <c r="K4876" t="str">
        <f t="shared" si="76"/>
        <v/>
      </c>
      <c r="N48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76" t="e">
        <f>VLOOKUP(TableOMP[[#This Row],[Label]],TableAvg[],2,FALSE)</f>
        <v>#N/A</v>
      </c>
      <c r="P4876" t="e">
        <f>VLOOKUP(TableOMP[[#This Row],[Label]],TableAvg[],3,FALSE)</f>
        <v>#N/A</v>
      </c>
      <c r="Q4876" t="e">
        <f>TableOMP[[#This Row],[Avg]]-$U$2*TableOMP[[#This Row],[StdDev]]</f>
        <v>#N/A</v>
      </c>
      <c r="R4876" t="e">
        <f>TableOMP[[#This Row],[Avg]]+$U$2*TableOMP[[#This Row],[StdDev]]</f>
        <v>#N/A</v>
      </c>
      <c r="S4876" t="e">
        <f>IF(AND(TableOMP[[#This Row],[total_time]]&gt;=TableOMP[[#This Row],[Low]], TableOMP[[#This Row],[total_time]]&lt;=TableOMP[[#This Row],[High]]),1,0)</f>
        <v>#N/A</v>
      </c>
    </row>
    <row r="4877" spans="11:19" x14ac:dyDescent="0.25">
      <c r="K4877" t="str">
        <f t="shared" si="76"/>
        <v/>
      </c>
      <c r="N48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77" t="e">
        <f>VLOOKUP(TableOMP[[#This Row],[Label]],TableAvg[],2,FALSE)</f>
        <v>#N/A</v>
      </c>
      <c r="P4877" t="e">
        <f>VLOOKUP(TableOMP[[#This Row],[Label]],TableAvg[],3,FALSE)</f>
        <v>#N/A</v>
      </c>
      <c r="Q4877" t="e">
        <f>TableOMP[[#This Row],[Avg]]-$U$2*TableOMP[[#This Row],[StdDev]]</f>
        <v>#N/A</v>
      </c>
      <c r="R4877" t="e">
        <f>TableOMP[[#This Row],[Avg]]+$U$2*TableOMP[[#This Row],[StdDev]]</f>
        <v>#N/A</v>
      </c>
      <c r="S4877" t="e">
        <f>IF(AND(TableOMP[[#This Row],[total_time]]&gt;=TableOMP[[#This Row],[Low]], TableOMP[[#This Row],[total_time]]&lt;=TableOMP[[#This Row],[High]]),1,0)</f>
        <v>#N/A</v>
      </c>
    </row>
    <row r="4878" spans="11:19" x14ac:dyDescent="0.25">
      <c r="K4878" t="str">
        <f t="shared" si="76"/>
        <v/>
      </c>
      <c r="N48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78" t="e">
        <f>VLOOKUP(TableOMP[[#This Row],[Label]],TableAvg[],2,FALSE)</f>
        <v>#N/A</v>
      </c>
      <c r="P4878" t="e">
        <f>VLOOKUP(TableOMP[[#This Row],[Label]],TableAvg[],3,FALSE)</f>
        <v>#N/A</v>
      </c>
      <c r="Q4878" t="e">
        <f>TableOMP[[#This Row],[Avg]]-$U$2*TableOMP[[#This Row],[StdDev]]</f>
        <v>#N/A</v>
      </c>
      <c r="R4878" t="e">
        <f>TableOMP[[#This Row],[Avg]]+$U$2*TableOMP[[#This Row],[StdDev]]</f>
        <v>#N/A</v>
      </c>
      <c r="S4878" t="e">
        <f>IF(AND(TableOMP[[#This Row],[total_time]]&gt;=TableOMP[[#This Row],[Low]], TableOMP[[#This Row],[total_time]]&lt;=TableOMP[[#This Row],[High]]),1,0)</f>
        <v>#N/A</v>
      </c>
    </row>
    <row r="4879" spans="11:19" x14ac:dyDescent="0.25">
      <c r="K4879" t="str">
        <f t="shared" si="76"/>
        <v/>
      </c>
      <c r="N48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79" t="e">
        <f>VLOOKUP(TableOMP[[#This Row],[Label]],TableAvg[],2,FALSE)</f>
        <v>#N/A</v>
      </c>
      <c r="P4879" t="e">
        <f>VLOOKUP(TableOMP[[#This Row],[Label]],TableAvg[],3,FALSE)</f>
        <v>#N/A</v>
      </c>
      <c r="Q4879" t="e">
        <f>TableOMP[[#This Row],[Avg]]-$U$2*TableOMP[[#This Row],[StdDev]]</f>
        <v>#N/A</v>
      </c>
      <c r="R4879" t="e">
        <f>TableOMP[[#This Row],[Avg]]+$U$2*TableOMP[[#This Row],[StdDev]]</f>
        <v>#N/A</v>
      </c>
      <c r="S4879" t="e">
        <f>IF(AND(TableOMP[[#This Row],[total_time]]&gt;=TableOMP[[#This Row],[Low]], TableOMP[[#This Row],[total_time]]&lt;=TableOMP[[#This Row],[High]]),1,0)</f>
        <v>#N/A</v>
      </c>
    </row>
    <row r="4880" spans="11:19" x14ac:dyDescent="0.25">
      <c r="K4880" t="str">
        <f t="shared" si="76"/>
        <v/>
      </c>
      <c r="N48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80" t="e">
        <f>VLOOKUP(TableOMP[[#This Row],[Label]],TableAvg[],2,FALSE)</f>
        <v>#N/A</v>
      </c>
      <c r="P4880" t="e">
        <f>VLOOKUP(TableOMP[[#This Row],[Label]],TableAvg[],3,FALSE)</f>
        <v>#N/A</v>
      </c>
      <c r="Q4880" t="e">
        <f>TableOMP[[#This Row],[Avg]]-$U$2*TableOMP[[#This Row],[StdDev]]</f>
        <v>#N/A</v>
      </c>
      <c r="R4880" t="e">
        <f>TableOMP[[#This Row],[Avg]]+$U$2*TableOMP[[#This Row],[StdDev]]</f>
        <v>#N/A</v>
      </c>
      <c r="S4880" t="e">
        <f>IF(AND(TableOMP[[#This Row],[total_time]]&gt;=TableOMP[[#This Row],[Low]], TableOMP[[#This Row],[total_time]]&lt;=TableOMP[[#This Row],[High]]),1,0)</f>
        <v>#N/A</v>
      </c>
    </row>
    <row r="4881" spans="11:19" x14ac:dyDescent="0.25">
      <c r="K4881" t="str">
        <f t="shared" si="76"/>
        <v/>
      </c>
      <c r="N48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81" t="e">
        <f>VLOOKUP(TableOMP[[#This Row],[Label]],TableAvg[],2,FALSE)</f>
        <v>#N/A</v>
      </c>
      <c r="P4881" t="e">
        <f>VLOOKUP(TableOMP[[#This Row],[Label]],TableAvg[],3,FALSE)</f>
        <v>#N/A</v>
      </c>
      <c r="Q4881" t="e">
        <f>TableOMP[[#This Row],[Avg]]-$U$2*TableOMP[[#This Row],[StdDev]]</f>
        <v>#N/A</v>
      </c>
      <c r="R4881" t="e">
        <f>TableOMP[[#This Row],[Avg]]+$U$2*TableOMP[[#This Row],[StdDev]]</f>
        <v>#N/A</v>
      </c>
      <c r="S4881" t="e">
        <f>IF(AND(TableOMP[[#This Row],[total_time]]&gt;=TableOMP[[#This Row],[Low]], TableOMP[[#This Row],[total_time]]&lt;=TableOMP[[#This Row],[High]]),1,0)</f>
        <v>#N/A</v>
      </c>
    </row>
    <row r="4882" spans="11:19" x14ac:dyDescent="0.25">
      <c r="K4882" t="str">
        <f t="shared" si="76"/>
        <v/>
      </c>
      <c r="N48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82" t="e">
        <f>VLOOKUP(TableOMP[[#This Row],[Label]],TableAvg[],2,FALSE)</f>
        <v>#N/A</v>
      </c>
      <c r="P4882" t="e">
        <f>VLOOKUP(TableOMP[[#This Row],[Label]],TableAvg[],3,FALSE)</f>
        <v>#N/A</v>
      </c>
      <c r="Q4882" t="e">
        <f>TableOMP[[#This Row],[Avg]]-$U$2*TableOMP[[#This Row],[StdDev]]</f>
        <v>#N/A</v>
      </c>
      <c r="R4882" t="e">
        <f>TableOMP[[#This Row],[Avg]]+$U$2*TableOMP[[#This Row],[StdDev]]</f>
        <v>#N/A</v>
      </c>
      <c r="S4882" t="e">
        <f>IF(AND(TableOMP[[#This Row],[total_time]]&gt;=TableOMP[[#This Row],[Low]], TableOMP[[#This Row],[total_time]]&lt;=TableOMP[[#This Row],[High]]),1,0)</f>
        <v>#N/A</v>
      </c>
    </row>
    <row r="4883" spans="11:19" x14ac:dyDescent="0.25">
      <c r="K4883" t="str">
        <f t="shared" si="76"/>
        <v/>
      </c>
      <c r="N48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83" t="e">
        <f>VLOOKUP(TableOMP[[#This Row],[Label]],TableAvg[],2,FALSE)</f>
        <v>#N/A</v>
      </c>
      <c r="P4883" t="e">
        <f>VLOOKUP(TableOMP[[#This Row],[Label]],TableAvg[],3,FALSE)</f>
        <v>#N/A</v>
      </c>
      <c r="Q4883" t="e">
        <f>TableOMP[[#This Row],[Avg]]-$U$2*TableOMP[[#This Row],[StdDev]]</f>
        <v>#N/A</v>
      </c>
      <c r="R4883" t="e">
        <f>TableOMP[[#This Row],[Avg]]+$U$2*TableOMP[[#This Row],[StdDev]]</f>
        <v>#N/A</v>
      </c>
      <c r="S4883" t="e">
        <f>IF(AND(TableOMP[[#This Row],[total_time]]&gt;=TableOMP[[#This Row],[Low]], TableOMP[[#This Row],[total_time]]&lt;=TableOMP[[#This Row],[High]]),1,0)</f>
        <v>#N/A</v>
      </c>
    </row>
    <row r="4884" spans="11:19" x14ac:dyDescent="0.25">
      <c r="K4884" t="str">
        <f t="shared" si="76"/>
        <v/>
      </c>
      <c r="N48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84" t="e">
        <f>VLOOKUP(TableOMP[[#This Row],[Label]],TableAvg[],2,FALSE)</f>
        <v>#N/A</v>
      </c>
      <c r="P4884" t="e">
        <f>VLOOKUP(TableOMP[[#This Row],[Label]],TableAvg[],3,FALSE)</f>
        <v>#N/A</v>
      </c>
      <c r="Q4884" t="e">
        <f>TableOMP[[#This Row],[Avg]]-$U$2*TableOMP[[#This Row],[StdDev]]</f>
        <v>#N/A</v>
      </c>
      <c r="R4884" t="e">
        <f>TableOMP[[#This Row],[Avg]]+$U$2*TableOMP[[#This Row],[StdDev]]</f>
        <v>#N/A</v>
      </c>
      <c r="S4884" t="e">
        <f>IF(AND(TableOMP[[#This Row],[total_time]]&gt;=TableOMP[[#This Row],[Low]], TableOMP[[#This Row],[total_time]]&lt;=TableOMP[[#This Row],[High]]),1,0)</f>
        <v>#N/A</v>
      </c>
    </row>
    <row r="4885" spans="11:19" x14ac:dyDescent="0.25">
      <c r="K4885" t="str">
        <f t="shared" si="76"/>
        <v/>
      </c>
      <c r="N48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85" t="e">
        <f>VLOOKUP(TableOMP[[#This Row],[Label]],TableAvg[],2,FALSE)</f>
        <v>#N/A</v>
      </c>
      <c r="P4885" t="e">
        <f>VLOOKUP(TableOMP[[#This Row],[Label]],TableAvg[],3,FALSE)</f>
        <v>#N/A</v>
      </c>
      <c r="Q4885" t="e">
        <f>TableOMP[[#This Row],[Avg]]-$U$2*TableOMP[[#This Row],[StdDev]]</f>
        <v>#N/A</v>
      </c>
      <c r="R4885" t="e">
        <f>TableOMP[[#This Row],[Avg]]+$U$2*TableOMP[[#This Row],[StdDev]]</f>
        <v>#N/A</v>
      </c>
      <c r="S4885" t="e">
        <f>IF(AND(TableOMP[[#This Row],[total_time]]&gt;=TableOMP[[#This Row],[Low]], TableOMP[[#This Row],[total_time]]&lt;=TableOMP[[#This Row],[High]]),1,0)</f>
        <v>#N/A</v>
      </c>
    </row>
    <row r="4886" spans="11:19" x14ac:dyDescent="0.25">
      <c r="K4886" t="str">
        <f t="shared" si="76"/>
        <v/>
      </c>
      <c r="N48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86" t="e">
        <f>VLOOKUP(TableOMP[[#This Row],[Label]],TableAvg[],2,FALSE)</f>
        <v>#N/A</v>
      </c>
      <c r="P4886" t="e">
        <f>VLOOKUP(TableOMP[[#This Row],[Label]],TableAvg[],3,FALSE)</f>
        <v>#N/A</v>
      </c>
      <c r="Q4886" t="e">
        <f>TableOMP[[#This Row],[Avg]]-$U$2*TableOMP[[#This Row],[StdDev]]</f>
        <v>#N/A</v>
      </c>
      <c r="R4886" t="e">
        <f>TableOMP[[#This Row],[Avg]]+$U$2*TableOMP[[#This Row],[StdDev]]</f>
        <v>#N/A</v>
      </c>
      <c r="S4886" t="e">
        <f>IF(AND(TableOMP[[#This Row],[total_time]]&gt;=TableOMP[[#This Row],[Low]], TableOMP[[#This Row],[total_time]]&lt;=TableOMP[[#This Row],[High]]),1,0)</f>
        <v>#N/A</v>
      </c>
    </row>
    <row r="4887" spans="11:19" x14ac:dyDescent="0.25">
      <c r="K4887" t="str">
        <f t="shared" si="76"/>
        <v/>
      </c>
      <c r="N48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87" t="e">
        <f>VLOOKUP(TableOMP[[#This Row],[Label]],TableAvg[],2,FALSE)</f>
        <v>#N/A</v>
      </c>
      <c r="P4887" t="e">
        <f>VLOOKUP(TableOMP[[#This Row],[Label]],TableAvg[],3,FALSE)</f>
        <v>#N/A</v>
      </c>
      <c r="Q4887" t="e">
        <f>TableOMP[[#This Row],[Avg]]-$U$2*TableOMP[[#This Row],[StdDev]]</f>
        <v>#N/A</v>
      </c>
      <c r="R4887" t="e">
        <f>TableOMP[[#This Row],[Avg]]+$U$2*TableOMP[[#This Row],[StdDev]]</f>
        <v>#N/A</v>
      </c>
      <c r="S4887" t="e">
        <f>IF(AND(TableOMP[[#This Row],[total_time]]&gt;=TableOMP[[#This Row],[Low]], TableOMP[[#This Row],[total_time]]&lt;=TableOMP[[#This Row],[High]]),1,0)</f>
        <v>#N/A</v>
      </c>
    </row>
    <row r="4888" spans="11:19" x14ac:dyDescent="0.25">
      <c r="K4888" t="str">
        <f t="shared" si="76"/>
        <v/>
      </c>
      <c r="N48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88" t="e">
        <f>VLOOKUP(TableOMP[[#This Row],[Label]],TableAvg[],2,FALSE)</f>
        <v>#N/A</v>
      </c>
      <c r="P4888" t="e">
        <f>VLOOKUP(TableOMP[[#This Row],[Label]],TableAvg[],3,FALSE)</f>
        <v>#N/A</v>
      </c>
      <c r="Q4888" t="e">
        <f>TableOMP[[#This Row],[Avg]]-$U$2*TableOMP[[#This Row],[StdDev]]</f>
        <v>#N/A</v>
      </c>
      <c r="R4888" t="e">
        <f>TableOMP[[#This Row],[Avg]]+$U$2*TableOMP[[#This Row],[StdDev]]</f>
        <v>#N/A</v>
      </c>
      <c r="S4888" t="e">
        <f>IF(AND(TableOMP[[#This Row],[total_time]]&gt;=TableOMP[[#This Row],[Low]], TableOMP[[#This Row],[total_time]]&lt;=TableOMP[[#This Row],[High]]),1,0)</f>
        <v>#N/A</v>
      </c>
    </row>
    <row r="4889" spans="11:19" x14ac:dyDescent="0.25">
      <c r="K4889" t="str">
        <f t="shared" si="76"/>
        <v/>
      </c>
      <c r="N48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89" t="e">
        <f>VLOOKUP(TableOMP[[#This Row],[Label]],TableAvg[],2,FALSE)</f>
        <v>#N/A</v>
      </c>
      <c r="P4889" t="e">
        <f>VLOOKUP(TableOMP[[#This Row],[Label]],TableAvg[],3,FALSE)</f>
        <v>#N/A</v>
      </c>
      <c r="Q4889" t="e">
        <f>TableOMP[[#This Row],[Avg]]-$U$2*TableOMP[[#This Row],[StdDev]]</f>
        <v>#N/A</v>
      </c>
      <c r="R4889" t="e">
        <f>TableOMP[[#This Row],[Avg]]+$U$2*TableOMP[[#This Row],[StdDev]]</f>
        <v>#N/A</v>
      </c>
      <c r="S4889" t="e">
        <f>IF(AND(TableOMP[[#This Row],[total_time]]&gt;=TableOMP[[#This Row],[Low]], TableOMP[[#This Row],[total_time]]&lt;=TableOMP[[#This Row],[High]]),1,0)</f>
        <v>#N/A</v>
      </c>
    </row>
    <row r="4890" spans="11:19" x14ac:dyDescent="0.25">
      <c r="K4890" t="str">
        <f t="shared" si="76"/>
        <v/>
      </c>
      <c r="N48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90" t="e">
        <f>VLOOKUP(TableOMP[[#This Row],[Label]],TableAvg[],2,FALSE)</f>
        <v>#N/A</v>
      </c>
      <c r="P4890" t="e">
        <f>VLOOKUP(TableOMP[[#This Row],[Label]],TableAvg[],3,FALSE)</f>
        <v>#N/A</v>
      </c>
      <c r="Q4890" t="e">
        <f>TableOMP[[#This Row],[Avg]]-$U$2*TableOMP[[#This Row],[StdDev]]</f>
        <v>#N/A</v>
      </c>
      <c r="R4890" t="e">
        <f>TableOMP[[#This Row],[Avg]]+$U$2*TableOMP[[#This Row],[StdDev]]</f>
        <v>#N/A</v>
      </c>
      <c r="S4890" t="e">
        <f>IF(AND(TableOMP[[#This Row],[total_time]]&gt;=TableOMP[[#This Row],[Low]], TableOMP[[#This Row],[total_time]]&lt;=TableOMP[[#This Row],[High]]),1,0)</f>
        <v>#N/A</v>
      </c>
    </row>
    <row r="4891" spans="11:19" x14ac:dyDescent="0.25">
      <c r="K4891" t="str">
        <f t="shared" si="76"/>
        <v/>
      </c>
      <c r="N48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91" t="e">
        <f>VLOOKUP(TableOMP[[#This Row],[Label]],TableAvg[],2,FALSE)</f>
        <v>#N/A</v>
      </c>
      <c r="P4891" t="e">
        <f>VLOOKUP(TableOMP[[#This Row],[Label]],TableAvg[],3,FALSE)</f>
        <v>#N/A</v>
      </c>
      <c r="Q4891" t="e">
        <f>TableOMP[[#This Row],[Avg]]-$U$2*TableOMP[[#This Row],[StdDev]]</f>
        <v>#N/A</v>
      </c>
      <c r="R4891" t="e">
        <f>TableOMP[[#This Row],[Avg]]+$U$2*TableOMP[[#This Row],[StdDev]]</f>
        <v>#N/A</v>
      </c>
      <c r="S4891" t="e">
        <f>IF(AND(TableOMP[[#This Row],[total_time]]&gt;=TableOMP[[#This Row],[Low]], TableOMP[[#This Row],[total_time]]&lt;=TableOMP[[#This Row],[High]]),1,0)</f>
        <v>#N/A</v>
      </c>
    </row>
    <row r="4892" spans="11:19" x14ac:dyDescent="0.25">
      <c r="K4892" t="str">
        <f t="shared" si="76"/>
        <v/>
      </c>
      <c r="N48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92" t="e">
        <f>VLOOKUP(TableOMP[[#This Row],[Label]],TableAvg[],2,FALSE)</f>
        <v>#N/A</v>
      </c>
      <c r="P4892" t="e">
        <f>VLOOKUP(TableOMP[[#This Row],[Label]],TableAvg[],3,FALSE)</f>
        <v>#N/A</v>
      </c>
      <c r="Q4892" t="e">
        <f>TableOMP[[#This Row],[Avg]]-$U$2*TableOMP[[#This Row],[StdDev]]</f>
        <v>#N/A</v>
      </c>
      <c r="R4892" t="e">
        <f>TableOMP[[#This Row],[Avg]]+$U$2*TableOMP[[#This Row],[StdDev]]</f>
        <v>#N/A</v>
      </c>
      <c r="S4892" t="e">
        <f>IF(AND(TableOMP[[#This Row],[total_time]]&gt;=TableOMP[[#This Row],[Low]], TableOMP[[#This Row],[total_time]]&lt;=TableOMP[[#This Row],[High]]),1,0)</f>
        <v>#N/A</v>
      </c>
    </row>
    <row r="4893" spans="11:19" x14ac:dyDescent="0.25">
      <c r="K4893" t="str">
        <f t="shared" si="76"/>
        <v/>
      </c>
      <c r="N48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93" t="e">
        <f>VLOOKUP(TableOMP[[#This Row],[Label]],TableAvg[],2,FALSE)</f>
        <v>#N/A</v>
      </c>
      <c r="P4893" t="e">
        <f>VLOOKUP(TableOMP[[#This Row],[Label]],TableAvg[],3,FALSE)</f>
        <v>#N/A</v>
      </c>
      <c r="Q4893" t="e">
        <f>TableOMP[[#This Row],[Avg]]-$U$2*TableOMP[[#This Row],[StdDev]]</f>
        <v>#N/A</v>
      </c>
      <c r="R4893" t="e">
        <f>TableOMP[[#This Row],[Avg]]+$U$2*TableOMP[[#This Row],[StdDev]]</f>
        <v>#N/A</v>
      </c>
      <c r="S4893" t="e">
        <f>IF(AND(TableOMP[[#This Row],[total_time]]&gt;=TableOMP[[#This Row],[Low]], TableOMP[[#This Row],[total_time]]&lt;=TableOMP[[#This Row],[High]]),1,0)</f>
        <v>#N/A</v>
      </c>
    </row>
    <row r="4894" spans="11:19" x14ac:dyDescent="0.25">
      <c r="K4894" t="str">
        <f t="shared" si="76"/>
        <v/>
      </c>
      <c r="N48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94" t="e">
        <f>VLOOKUP(TableOMP[[#This Row],[Label]],TableAvg[],2,FALSE)</f>
        <v>#N/A</v>
      </c>
      <c r="P4894" t="e">
        <f>VLOOKUP(TableOMP[[#This Row],[Label]],TableAvg[],3,FALSE)</f>
        <v>#N/A</v>
      </c>
      <c r="Q4894" t="e">
        <f>TableOMP[[#This Row],[Avg]]-$U$2*TableOMP[[#This Row],[StdDev]]</f>
        <v>#N/A</v>
      </c>
      <c r="R4894" t="e">
        <f>TableOMP[[#This Row],[Avg]]+$U$2*TableOMP[[#This Row],[StdDev]]</f>
        <v>#N/A</v>
      </c>
      <c r="S4894" t="e">
        <f>IF(AND(TableOMP[[#This Row],[total_time]]&gt;=TableOMP[[#This Row],[Low]], TableOMP[[#This Row],[total_time]]&lt;=TableOMP[[#This Row],[High]]),1,0)</f>
        <v>#N/A</v>
      </c>
    </row>
    <row r="4895" spans="11:19" x14ac:dyDescent="0.25">
      <c r="K4895" t="str">
        <f t="shared" si="76"/>
        <v/>
      </c>
      <c r="N48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95" t="e">
        <f>VLOOKUP(TableOMP[[#This Row],[Label]],TableAvg[],2,FALSE)</f>
        <v>#N/A</v>
      </c>
      <c r="P4895" t="e">
        <f>VLOOKUP(TableOMP[[#This Row],[Label]],TableAvg[],3,FALSE)</f>
        <v>#N/A</v>
      </c>
      <c r="Q4895" t="e">
        <f>TableOMP[[#This Row],[Avg]]-$U$2*TableOMP[[#This Row],[StdDev]]</f>
        <v>#N/A</v>
      </c>
      <c r="R4895" t="e">
        <f>TableOMP[[#This Row],[Avg]]+$U$2*TableOMP[[#This Row],[StdDev]]</f>
        <v>#N/A</v>
      </c>
      <c r="S4895" t="e">
        <f>IF(AND(TableOMP[[#This Row],[total_time]]&gt;=TableOMP[[#This Row],[Low]], TableOMP[[#This Row],[total_time]]&lt;=TableOMP[[#This Row],[High]]),1,0)</f>
        <v>#N/A</v>
      </c>
    </row>
    <row r="4896" spans="11:19" x14ac:dyDescent="0.25">
      <c r="K4896" t="str">
        <f t="shared" si="76"/>
        <v/>
      </c>
      <c r="N48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96" t="e">
        <f>VLOOKUP(TableOMP[[#This Row],[Label]],TableAvg[],2,FALSE)</f>
        <v>#N/A</v>
      </c>
      <c r="P4896" t="e">
        <f>VLOOKUP(TableOMP[[#This Row],[Label]],TableAvg[],3,FALSE)</f>
        <v>#N/A</v>
      </c>
      <c r="Q4896" t="e">
        <f>TableOMP[[#This Row],[Avg]]-$U$2*TableOMP[[#This Row],[StdDev]]</f>
        <v>#N/A</v>
      </c>
      <c r="R4896" t="e">
        <f>TableOMP[[#This Row],[Avg]]+$U$2*TableOMP[[#This Row],[StdDev]]</f>
        <v>#N/A</v>
      </c>
      <c r="S4896" t="e">
        <f>IF(AND(TableOMP[[#This Row],[total_time]]&gt;=TableOMP[[#This Row],[Low]], TableOMP[[#This Row],[total_time]]&lt;=TableOMP[[#This Row],[High]]),1,0)</f>
        <v>#N/A</v>
      </c>
    </row>
    <row r="4897" spans="11:19" x14ac:dyDescent="0.25">
      <c r="K4897" t="str">
        <f t="shared" si="76"/>
        <v/>
      </c>
      <c r="N48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97" t="e">
        <f>VLOOKUP(TableOMP[[#This Row],[Label]],TableAvg[],2,FALSE)</f>
        <v>#N/A</v>
      </c>
      <c r="P4897" t="e">
        <f>VLOOKUP(TableOMP[[#This Row],[Label]],TableAvg[],3,FALSE)</f>
        <v>#N/A</v>
      </c>
      <c r="Q4897" t="e">
        <f>TableOMP[[#This Row],[Avg]]-$U$2*TableOMP[[#This Row],[StdDev]]</f>
        <v>#N/A</v>
      </c>
      <c r="R4897" t="e">
        <f>TableOMP[[#This Row],[Avg]]+$U$2*TableOMP[[#This Row],[StdDev]]</f>
        <v>#N/A</v>
      </c>
      <c r="S4897" t="e">
        <f>IF(AND(TableOMP[[#This Row],[total_time]]&gt;=TableOMP[[#This Row],[Low]], TableOMP[[#This Row],[total_time]]&lt;=TableOMP[[#This Row],[High]]),1,0)</f>
        <v>#N/A</v>
      </c>
    </row>
    <row r="4898" spans="11:19" x14ac:dyDescent="0.25">
      <c r="K4898" t="str">
        <f t="shared" si="76"/>
        <v/>
      </c>
      <c r="N48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98" t="e">
        <f>VLOOKUP(TableOMP[[#This Row],[Label]],TableAvg[],2,FALSE)</f>
        <v>#N/A</v>
      </c>
      <c r="P4898" t="e">
        <f>VLOOKUP(TableOMP[[#This Row],[Label]],TableAvg[],3,FALSE)</f>
        <v>#N/A</v>
      </c>
      <c r="Q4898" t="e">
        <f>TableOMP[[#This Row],[Avg]]-$U$2*TableOMP[[#This Row],[StdDev]]</f>
        <v>#N/A</v>
      </c>
      <c r="R4898" t="e">
        <f>TableOMP[[#This Row],[Avg]]+$U$2*TableOMP[[#This Row],[StdDev]]</f>
        <v>#N/A</v>
      </c>
      <c r="S4898" t="e">
        <f>IF(AND(TableOMP[[#This Row],[total_time]]&gt;=TableOMP[[#This Row],[Low]], TableOMP[[#This Row],[total_time]]&lt;=TableOMP[[#This Row],[High]]),1,0)</f>
        <v>#N/A</v>
      </c>
    </row>
    <row r="4899" spans="11:19" x14ac:dyDescent="0.25">
      <c r="K4899" t="str">
        <f t="shared" si="76"/>
        <v/>
      </c>
      <c r="N48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899" t="e">
        <f>VLOOKUP(TableOMP[[#This Row],[Label]],TableAvg[],2,FALSE)</f>
        <v>#N/A</v>
      </c>
      <c r="P4899" t="e">
        <f>VLOOKUP(TableOMP[[#This Row],[Label]],TableAvg[],3,FALSE)</f>
        <v>#N/A</v>
      </c>
      <c r="Q4899" t="e">
        <f>TableOMP[[#This Row],[Avg]]-$U$2*TableOMP[[#This Row],[StdDev]]</f>
        <v>#N/A</v>
      </c>
      <c r="R4899" t="e">
        <f>TableOMP[[#This Row],[Avg]]+$U$2*TableOMP[[#This Row],[StdDev]]</f>
        <v>#N/A</v>
      </c>
      <c r="S4899" t="e">
        <f>IF(AND(TableOMP[[#This Row],[total_time]]&gt;=TableOMP[[#This Row],[Low]], TableOMP[[#This Row],[total_time]]&lt;=TableOMP[[#This Row],[High]]),1,0)</f>
        <v>#N/A</v>
      </c>
    </row>
    <row r="4900" spans="11:19" x14ac:dyDescent="0.25">
      <c r="K4900" t="str">
        <f t="shared" si="76"/>
        <v/>
      </c>
      <c r="N49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00" t="e">
        <f>VLOOKUP(TableOMP[[#This Row],[Label]],TableAvg[],2,FALSE)</f>
        <v>#N/A</v>
      </c>
      <c r="P4900" t="e">
        <f>VLOOKUP(TableOMP[[#This Row],[Label]],TableAvg[],3,FALSE)</f>
        <v>#N/A</v>
      </c>
      <c r="Q4900" t="e">
        <f>TableOMP[[#This Row],[Avg]]-$U$2*TableOMP[[#This Row],[StdDev]]</f>
        <v>#N/A</v>
      </c>
      <c r="R4900" t="e">
        <f>TableOMP[[#This Row],[Avg]]+$U$2*TableOMP[[#This Row],[StdDev]]</f>
        <v>#N/A</v>
      </c>
      <c r="S4900" t="e">
        <f>IF(AND(TableOMP[[#This Row],[total_time]]&gt;=TableOMP[[#This Row],[Low]], TableOMP[[#This Row],[total_time]]&lt;=TableOMP[[#This Row],[High]]),1,0)</f>
        <v>#N/A</v>
      </c>
    </row>
    <row r="4901" spans="11:19" x14ac:dyDescent="0.25">
      <c r="K4901" t="str">
        <f t="shared" si="76"/>
        <v/>
      </c>
      <c r="N49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01" t="e">
        <f>VLOOKUP(TableOMP[[#This Row],[Label]],TableAvg[],2,FALSE)</f>
        <v>#N/A</v>
      </c>
      <c r="P4901" t="e">
        <f>VLOOKUP(TableOMP[[#This Row],[Label]],TableAvg[],3,FALSE)</f>
        <v>#N/A</v>
      </c>
      <c r="Q4901" t="e">
        <f>TableOMP[[#This Row],[Avg]]-$U$2*TableOMP[[#This Row],[StdDev]]</f>
        <v>#N/A</v>
      </c>
      <c r="R4901" t="e">
        <f>TableOMP[[#This Row],[Avg]]+$U$2*TableOMP[[#This Row],[StdDev]]</f>
        <v>#N/A</v>
      </c>
      <c r="S4901" t="e">
        <f>IF(AND(TableOMP[[#This Row],[total_time]]&gt;=TableOMP[[#This Row],[Low]], TableOMP[[#This Row],[total_time]]&lt;=TableOMP[[#This Row],[High]]),1,0)</f>
        <v>#N/A</v>
      </c>
    </row>
    <row r="4902" spans="11:19" x14ac:dyDescent="0.25">
      <c r="K4902" t="str">
        <f t="shared" si="76"/>
        <v/>
      </c>
      <c r="N49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02" t="e">
        <f>VLOOKUP(TableOMP[[#This Row],[Label]],TableAvg[],2,FALSE)</f>
        <v>#N/A</v>
      </c>
      <c r="P4902" t="e">
        <f>VLOOKUP(TableOMP[[#This Row],[Label]],TableAvg[],3,FALSE)</f>
        <v>#N/A</v>
      </c>
      <c r="Q4902" t="e">
        <f>TableOMP[[#This Row],[Avg]]-$U$2*TableOMP[[#This Row],[StdDev]]</f>
        <v>#N/A</v>
      </c>
      <c r="R4902" t="e">
        <f>TableOMP[[#This Row],[Avg]]+$U$2*TableOMP[[#This Row],[StdDev]]</f>
        <v>#N/A</v>
      </c>
      <c r="S4902" t="e">
        <f>IF(AND(TableOMP[[#This Row],[total_time]]&gt;=TableOMP[[#This Row],[Low]], TableOMP[[#This Row],[total_time]]&lt;=TableOMP[[#This Row],[High]]),1,0)</f>
        <v>#N/A</v>
      </c>
    </row>
    <row r="4903" spans="11:19" x14ac:dyDescent="0.25">
      <c r="K4903" t="str">
        <f t="shared" si="76"/>
        <v/>
      </c>
      <c r="N49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03" t="e">
        <f>VLOOKUP(TableOMP[[#This Row],[Label]],TableAvg[],2,FALSE)</f>
        <v>#N/A</v>
      </c>
      <c r="P4903" t="e">
        <f>VLOOKUP(TableOMP[[#This Row],[Label]],TableAvg[],3,FALSE)</f>
        <v>#N/A</v>
      </c>
      <c r="Q4903" t="e">
        <f>TableOMP[[#This Row],[Avg]]-$U$2*TableOMP[[#This Row],[StdDev]]</f>
        <v>#N/A</v>
      </c>
      <c r="R4903" t="e">
        <f>TableOMP[[#This Row],[Avg]]+$U$2*TableOMP[[#This Row],[StdDev]]</f>
        <v>#N/A</v>
      </c>
      <c r="S4903" t="e">
        <f>IF(AND(TableOMP[[#This Row],[total_time]]&gt;=TableOMP[[#This Row],[Low]], TableOMP[[#This Row],[total_time]]&lt;=TableOMP[[#This Row],[High]]),1,0)</f>
        <v>#N/A</v>
      </c>
    </row>
    <row r="4904" spans="11:19" x14ac:dyDescent="0.25">
      <c r="K4904" t="str">
        <f t="shared" si="76"/>
        <v/>
      </c>
      <c r="N49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04" t="e">
        <f>VLOOKUP(TableOMP[[#This Row],[Label]],TableAvg[],2,FALSE)</f>
        <v>#N/A</v>
      </c>
      <c r="P4904" t="e">
        <f>VLOOKUP(TableOMP[[#This Row],[Label]],TableAvg[],3,FALSE)</f>
        <v>#N/A</v>
      </c>
      <c r="Q4904" t="e">
        <f>TableOMP[[#This Row],[Avg]]-$U$2*TableOMP[[#This Row],[StdDev]]</f>
        <v>#N/A</v>
      </c>
      <c r="R4904" t="e">
        <f>TableOMP[[#This Row],[Avg]]+$U$2*TableOMP[[#This Row],[StdDev]]</f>
        <v>#N/A</v>
      </c>
      <c r="S4904" t="e">
        <f>IF(AND(TableOMP[[#This Row],[total_time]]&gt;=TableOMP[[#This Row],[Low]], TableOMP[[#This Row],[total_time]]&lt;=TableOMP[[#This Row],[High]]),1,0)</f>
        <v>#N/A</v>
      </c>
    </row>
    <row r="4905" spans="11:19" x14ac:dyDescent="0.25">
      <c r="K4905" t="str">
        <f t="shared" si="76"/>
        <v/>
      </c>
      <c r="N49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05" t="e">
        <f>VLOOKUP(TableOMP[[#This Row],[Label]],TableAvg[],2,FALSE)</f>
        <v>#N/A</v>
      </c>
      <c r="P4905" t="e">
        <f>VLOOKUP(TableOMP[[#This Row],[Label]],TableAvg[],3,FALSE)</f>
        <v>#N/A</v>
      </c>
      <c r="Q4905" t="e">
        <f>TableOMP[[#This Row],[Avg]]-$U$2*TableOMP[[#This Row],[StdDev]]</f>
        <v>#N/A</v>
      </c>
      <c r="R4905" t="e">
        <f>TableOMP[[#This Row],[Avg]]+$U$2*TableOMP[[#This Row],[StdDev]]</f>
        <v>#N/A</v>
      </c>
      <c r="S4905" t="e">
        <f>IF(AND(TableOMP[[#This Row],[total_time]]&gt;=TableOMP[[#This Row],[Low]], TableOMP[[#This Row],[total_time]]&lt;=TableOMP[[#This Row],[High]]),1,0)</f>
        <v>#N/A</v>
      </c>
    </row>
    <row r="4906" spans="11:19" x14ac:dyDescent="0.25">
      <c r="K4906" t="str">
        <f t="shared" si="76"/>
        <v/>
      </c>
      <c r="N49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06" t="e">
        <f>VLOOKUP(TableOMP[[#This Row],[Label]],TableAvg[],2,FALSE)</f>
        <v>#N/A</v>
      </c>
      <c r="P4906" t="e">
        <f>VLOOKUP(TableOMP[[#This Row],[Label]],TableAvg[],3,FALSE)</f>
        <v>#N/A</v>
      </c>
      <c r="Q4906" t="e">
        <f>TableOMP[[#This Row],[Avg]]-$U$2*TableOMP[[#This Row],[StdDev]]</f>
        <v>#N/A</v>
      </c>
      <c r="R4906" t="e">
        <f>TableOMP[[#This Row],[Avg]]+$U$2*TableOMP[[#This Row],[StdDev]]</f>
        <v>#N/A</v>
      </c>
      <c r="S4906" t="e">
        <f>IF(AND(TableOMP[[#This Row],[total_time]]&gt;=TableOMP[[#This Row],[Low]], TableOMP[[#This Row],[total_time]]&lt;=TableOMP[[#This Row],[High]]),1,0)</f>
        <v>#N/A</v>
      </c>
    </row>
    <row r="4907" spans="11:19" x14ac:dyDescent="0.25">
      <c r="K4907" t="str">
        <f t="shared" si="76"/>
        <v/>
      </c>
      <c r="N49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07" t="e">
        <f>VLOOKUP(TableOMP[[#This Row],[Label]],TableAvg[],2,FALSE)</f>
        <v>#N/A</v>
      </c>
      <c r="P4907" t="e">
        <f>VLOOKUP(TableOMP[[#This Row],[Label]],TableAvg[],3,FALSE)</f>
        <v>#N/A</v>
      </c>
      <c r="Q4907" t="e">
        <f>TableOMP[[#This Row],[Avg]]-$U$2*TableOMP[[#This Row],[StdDev]]</f>
        <v>#N/A</v>
      </c>
      <c r="R4907" t="e">
        <f>TableOMP[[#This Row],[Avg]]+$U$2*TableOMP[[#This Row],[StdDev]]</f>
        <v>#N/A</v>
      </c>
      <c r="S4907" t="e">
        <f>IF(AND(TableOMP[[#This Row],[total_time]]&gt;=TableOMP[[#This Row],[Low]], TableOMP[[#This Row],[total_time]]&lt;=TableOMP[[#This Row],[High]]),1,0)</f>
        <v>#N/A</v>
      </c>
    </row>
    <row r="4908" spans="11:19" x14ac:dyDescent="0.25">
      <c r="K4908" t="str">
        <f t="shared" si="76"/>
        <v/>
      </c>
      <c r="N49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08" t="e">
        <f>VLOOKUP(TableOMP[[#This Row],[Label]],TableAvg[],2,FALSE)</f>
        <v>#N/A</v>
      </c>
      <c r="P4908" t="e">
        <f>VLOOKUP(TableOMP[[#This Row],[Label]],TableAvg[],3,FALSE)</f>
        <v>#N/A</v>
      </c>
      <c r="Q4908" t="e">
        <f>TableOMP[[#This Row],[Avg]]-$U$2*TableOMP[[#This Row],[StdDev]]</f>
        <v>#N/A</v>
      </c>
      <c r="R4908" t="e">
        <f>TableOMP[[#This Row],[Avg]]+$U$2*TableOMP[[#This Row],[StdDev]]</f>
        <v>#N/A</v>
      </c>
      <c r="S4908" t="e">
        <f>IF(AND(TableOMP[[#This Row],[total_time]]&gt;=TableOMP[[#This Row],[Low]], TableOMP[[#This Row],[total_time]]&lt;=TableOMP[[#This Row],[High]]),1,0)</f>
        <v>#N/A</v>
      </c>
    </row>
    <row r="4909" spans="11:19" x14ac:dyDescent="0.25">
      <c r="K4909" t="str">
        <f t="shared" si="76"/>
        <v/>
      </c>
      <c r="N49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09" t="e">
        <f>VLOOKUP(TableOMP[[#This Row],[Label]],TableAvg[],2,FALSE)</f>
        <v>#N/A</v>
      </c>
      <c r="P4909" t="e">
        <f>VLOOKUP(TableOMP[[#This Row],[Label]],TableAvg[],3,FALSE)</f>
        <v>#N/A</v>
      </c>
      <c r="Q4909" t="e">
        <f>TableOMP[[#This Row],[Avg]]-$U$2*TableOMP[[#This Row],[StdDev]]</f>
        <v>#N/A</v>
      </c>
      <c r="R4909" t="e">
        <f>TableOMP[[#This Row],[Avg]]+$U$2*TableOMP[[#This Row],[StdDev]]</f>
        <v>#N/A</v>
      </c>
      <c r="S4909" t="e">
        <f>IF(AND(TableOMP[[#This Row],[total_time]]&gt;=TableOMP[[#This Row],[Low]], TableOMP[[#This Row],[total_time]]&lt;=TableOMP[[#This Row],[High]]),1,0)</f>
        <v>#N/A</v>
      </c>
    </row>
    <row r="4910" spans="11:19" x14ac:dyDescent="0.25">
      <c r="K4910" t="str">
        <f t="shared" si="76"/>
        <v/>
      </c>
      <c r="N49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10" t="e">
        <f>VLOOKUP(TableOMP[[#This Row],[Label]],TableAvg[],2,FALSE)</f>
        <v>#N/A</v>
      </c>
      <c r="P4910" t="e">
        <f>VLOOKUP(TableOMP[[#This Row],[Label]],TableAvg[],3,FALSE)</f>
        <v>#N/A</v>
      </c>
      <c r="Q4910" t="e">
        <f>TableOMP[[#This Row],[Avg]]-$U$2*TableOMP[[#This Row],[StdDev]]</f>
        <v>#N/A</v>
      </c>
      <c r="R4910" t="e">
        <f>TableOMP[[#This Row],[Avg]]+$U$2*TableOMP[[#This Row],[StdDev]]</f>
        <v>#N/A</v>
      </c>
      <c r="S4910" t="e">
        <f>IF(AND(TableOMP[[#This Row],[total_time]]&gt;=TableOMP[[#This Row],[Low]], TableOMP[[#This Row],[total_time]]&lt;=TableOMP[[#This Row],[High]]),1,0)</f>
        <v>#N/A</v>
      </c>
    </row>
    <row r="4911" spans="11:19" x14ac:dyDescent="0.25">
      <c r="K4911" t="str">
        <f t="shared" si="76"/>
        <v/>
      </c>
      <c r="N49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11" t="e">
        <f>VLOOKUP(TableOMP[[#This Row],[Label]],TableAvg[],2,FALSE)</f>
        <v>#N/A</v>
      </c>
      <c r="P4911" t="e">
        <f>VLOOKUP(TableOMP[[#This Row],[Label]],TableAvg[],3,FALSE)</f>
        <v>#N/A</v>
      </c>
      <c r="Q4911" t="e">
        <f>TableOMP[[#This Row],[Avg]]-$U$2*TableOMP[[#This Row],[StdDev]]</f>
        <v>#N/A</v>
      </c>
      <c r="R4911" t="e">
        <f>TableOMP[[#This Row],[Avg]]+$U$2*TableOMP[[#This Row],[StdDev]]</f>
        <v>#N/A</v>
      </c>
      <c r="S4911" t="e">
        <f>IF(AND(TableOMP[[#This Row],[total_time]]&gt;=TableOMP[[#This Row],[Low]], TableOMP[[#This Row],[total_time]]&lt;=TableOMP[[#This Row],[High]]),1,0)</f>
        <v>#N/A</v>
      </c>
    </row>
    <row r="4912" spans="11:19" x14ac:dyDescent="0.25">
      <c r="K4912" t="str">
        <f t="shared" si="76"/>
        <v/>
      </c>
      <c r="N49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12" t="e">
        <f>VLOOKUP(TableOMP[[#This Row],[Label]],TableAvg[],2,FALSE)</f>
        <v>#N/A</v>
      </c>
      <c r="P4912" t="e">
        <f>VLOOKUP(TableOMP[[#This Row],[Label]],TableAvg[],3,FALSE)</f>
        <v>#N/A</v>
      </c>
      <c r="Q4912" t="e">
        <f>TableOMP[[#This Row],[Avg]]-$U$2*TableOMP[[#This Row],[StdDev]]</f>
        <v>#N/A</v>
      </c>
      <c r="R4912" t="e">
        <f>TableOMP[[#This Row],[Avg]]+$U$2*TableOMP[[#This Row],[StdDev]]</f>
        <v>#N/A</v>
      </c>
      <c r="S4912" t="e">
        <f>IF(AND(TableOMP[[#This Row],[total_time]]&gt;=TableOMP[[#This Row],[Low]], TableOMP[[#This Row],[total_time]]&lt;=TableOMP[[#This Row],[High]]),1,0)</f>
        <v>#N/A</v>
      </c>
    </row>
    <row r="4913" spans="11:19" x14ac:dyDescent="0.25">
      <c r="K4913" t="str">
        <f t="shared" si="76"/>
        <v/>
      </c>
      <c r="N49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13" t="e">
        <f>VLOOKUP(TableOMP[[#This Row],[Label]],TableAvg[],2,FALSE)</f>
        <v>#N/A</v>
      </c>
      <c r="P4913" t="e">
        <f>VLOOKUP(TableOMP[[#This Row],[Label]],TableAvg[],3,FALSE)</f>
        <v>#N/A</v>
      </c>
      <c r="Q4913" t="e">
        <f>TableOMP[[#This Row],[Avg]]-$U$2*TableOMP[[#This Row],[StdDev]]</f>
        <v>#N/A</v>
      </c>
      <c r="R4913" t="e">
        <f>TableOMP[[#This Row],[Avg]]+$U$2*TableOMP[[#This Row],[StdDev]]</f>
        <v>#N/A</v>
      </c>
      <c r="S4913" t="e">
        <f>IF(AND(TableOMP[[#This Row],[total_time]]&gt;=TableOMP[[#This Row],[Low]], TableOMP[[#This Row],[total_time]]&lt;=TableOMP[[#This Row],[High]]),1,0)</f>
        <v>#N/A</v>
      </c>
    </row>
    <row r="4914" spans="11:19" x14ac:dyDescent="0.25">
      <c r="K4914" t="str">
        <f t="shared" si="76"/>
        <v/>
      </c>
      <c r="N49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14" t="e">
        <f>VLOOKUP(TableOMP[[#This Row],[Label]],TableAvg[],2,FALSE)</f>
        <v>#N/A</v>
      </c>
      <c r="P4914" t="e">
        <f>VLOOKUP(TableOMP[[#This Row],[Label]],TableAvg[],3,FALSE)</f>
        <v>#N/A</v>
      </c>
      <c r="Q4914" t="e">
        <f>TableOMP[[#This Row],[Avg]]-$U$2*TableOMP[[#This Row],[StdDev]]</f>
        <v>#N/A</v>
      </c>
      <c r="R4914" t="e">
        <f>TableOMP[[#This Row],[Avg]]+$U$2*TableOMP[[#This Row],[StdDev]]</f>
        <v>#N/A</v>
      </c>
      <c r="S4914" t="e">
        <f>IF(AND(TableOMP[[#This Row],[total_time]]&gt;=TableOMP[[#This Row],[Low]], TableOMP[[#This Row],[total_time]]&lt;=TableOMP[[#This Row],[High]]),1,0)</f>
        <v>#N/A</v>
      </c>
    </row>
    <row r="4915" spans="11:19" x14ac:dyDescent="0.25">
      <c r="K4915" t="str">
        <f t="shared" si="76"/>
        <v/>
      </c>
      <c r="N49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15" t="e">
        <f>VLOOKUP(TableOMP[[#This Row],[Label]],TableAvg[],2,FALSE)</f>
        <v>#N/A</v>
      </c>
      <c r="P4915" t="e">
        <f>VLOOKUP(TableOMP[[#This Row],[Label]],TableAvg[],3,FALSE)</f>
        <v>#N/A</v>
      </c>
      <c r="Q4915" t="e">
        <f>TableOMP[[#This Row],[Avg]]-$U$2*TableOMP[[#This Row],[StdDev]]</f>
        <v>#N/A</v>
      </c>
      <c r="R4915" t="e">
        <f>TableOMP[[#This Row],[Avg]]+$U$2*TableOMP[[#This Row],[StdDev]]</f>
        <v>#N/A</v>
      </c>
      <c r="S4915" t="e">
        <f>IF(AND(TableOMP[[#This Row],[total_time]]&gt;=TableOMP[[#This Row],[Low]], TableOMP[[#This Row],[total_time]]&lt;=TableOMP[[#This Row],[High]]),1,0)</f>
        <v>#N/A</v>
      </c>
    </row>
    <row r="4916" spans="11:19" x14ac:dyDescent="0.25">
      <c r="K4916" t="str">
        <f t="shared" si="76"/>
        <v/>
      </c>
      <c r="N49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16" t="e">
        <f>VLOOKUP(TableOMP[[#This Row],[Label]],TableAvg[],2,FALSE)</f>
        <v>#N/A</v>
      </c>
      <c r="P4916" t="e">
        <f>VLOOKUP(TableOMP[[#This Row],[Label]],TableAvg[],3,FALSE)</f>
        <v>#N/A</v>
      </c>
      <c r="Q4916" t="e">
        <f>TableOMP[[#This Row],[Avg]]-$U$2*TableOMP[[#This Row],[StdDev]]</f>
        <v>#N/A</v>
      </c>
      <c r="R4916" t="e">
        <f>TableOMP[[#This Row],[Avg]]+$U$2*TableOMP[[#This Row],[StdDev]]</f>
        <v>#N/A</v>
      </c>
      <c r="S4916" t="e">
        <f>IF(AND(TableOMP[[#This Row],[total_time]]&gt;=TableOMP[[#This Row],[Low]], TableOMP[[#This Row],[total_time]]&lt;=TableOMP[[#This Row],[High]]),1,0)</f>
        <v>#N/A</v>
      </c>
    </row>
    <row r="4917" spans="11:19" x14ac:dyDescent="0.25">
      <c r="K4917" t="str">
        <f t="shared" si="76"/>
        <v/>
      </c>
      <c r="N49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17" t="e">
        <f>VLOOKUP(TableOMP[[#This Row],[Label]],TableAvg[],2,FALSE)</f>
        <v>#N/A</v>
      </c>
      <c r="P4917" t="e">
        <f>VLOOKUP(TableOMP[[#This Row],[Label]],TableAvg[],3,FALSE)</f>
        <v>#N/A</v>
      </c>
      <c r="Q4917" t="e">
        <f>TableOMP[[#This Row],[Avg]]-$U$2*TableOMP[[#This Row],[StdDev]]</f>
        <v>#N/A</v>
      </c>
      <c r="R4917" t="e">
        <f>TableOMP[[#This Row],[Avg]]+$U$2*TableOMP[[#This Row],[StdDev]]</f>
        <v>#N/A</v>
      </c>
      <c r="S4917" t="e">
        <f>IF(AND(TableOMP[[#This Row],[total_time]]&gt;=TableOMP[[#This Row],[Low]], TableOMP[[#This Row],[total_time]]&lt;=TableOMP[[#This Row],[High]]),1,0)</f>
        <v>#N/A</v>
      </c>
    </row>
    <row r="4918" spans="11:19" x14ac:dyDescent="0.25">
      <c r="K4918" t="str">
        <f t="shared" si="76"/>
        <v/>
      </c>
      <c r="N49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18" t="e">
        <f>VLOOKUP(TableOMP[[#This Row],[Label]],TableAvg[],2,FALSE)</f>
        <v>#N/A</v>
      </c>
      <c r="P4918" t="e">
        <f>VLOOKUP(TableOMP[[#This Row],[Label]],TableAvg[],3,FALSE)</f>
        <v>#N/A</v>
      </c>
      <c r="Q4918" t="e">
        <f>TableOMP[[#This Row],[Avg]]-$U$2*TableOMP[[#This Row],[StdDev]]</f>
        <v>#N/A</v>
      </c>
      <c r="R4918" t="e">
        <f>TableOMP[[#This Row],[Avg]]+$U$2*TableOMP[[#This Row],[StdDev]]</f>
        <v>#N/A</v>
      </c>
      <c r="S4918" t="e">
        <f>IF(AND(TableOMP[[#This Row],[total_time]]&gt;=TableOMP[[#This Row],[Low]], TableOMP[[#This Row],[total_time]]&lt;=TableOMP[[#This Row],[High]]),1,0)</f>
        <v>#N/A</v>
      </c>
    </row>
    <row r="4919" spans="11:19" x14ac:dyDescent="0.25">
      <c r="K4919" t="str">
        <f t="shared" si="76"/>
        <v/>
      </c>
      <c r="N49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19" t="e">
        <f>VLOOKUP(TableOMP[[#This Row],[Label]],TableAvg[],2,FALSE)</f>
        <v>#N/A</v>
      </c>
      <c r="P4919" t="e">
        <f>VLOOKUP(TableOMP[[#This Row],[Label]],TableAvg[],3,FALSE)</f>
        <v>#N/A</v>
      </c>
      <c r="Q4919" t="e">
        <f>TableOMP[[#This Row],[Avg]]-$U$2*TableOMP[[#This Row],[StdDev]]</f>
        <v>#N/A</v>
      </c>
      <c r="R4919" t="e">
        <f>TableOMP[[#This Row],[Avg]]+$U$2*TableOMP[[#This Row],[StdDev]]</f>
        <v>#N/A</v>
      </c>
      <c r="S4919" t="e">
        <f>IF(AND(TableOMP[[#This Row],[total_time]]&gt;=TableOMP[[#This Row],[Low]], TableOMP[[#This Row],[total_time]]&lt;=TableOMP[[#This Row],[High]]),1,0)</f>
        <v>#N/A</v>
      </c>
    </row>
    <row r="4920" spans="11:19" x14ac:dyDescent="0.25">
      <c r="K4920" t="str">
        <f t="shared" si="76"/>
        <v/>
      </c>
      <c r="N49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20" t="e">
        <f>VLOOKUP(TableOMP[[#This Row],[Label]],TableAvg[],2,FALSE)</f>
        <v>#N/A</v>
      </c>
      <c r="P4920" t="e">
        <f>VLOOKUP(TableOMP[[#This Row],[Label]],TableAvg[],3,FALSE)</f>
        <v>#N/A</v>
      </c>
      <c r="Q4920" t="e">
        <f>TableOMP[[#This Row],[Avg]]-$U$2*TableOMP[[#This Row],[StdDev]]</f>
        <v>#N/A</v>
      </c>
      <c r="R4920" t="e">
        <f>TableOMP[[#This Row],[Avg]]+$U$2*TableOMP[[#This Row],[StdDev]]</f>
        <v>#N/A</v>
      </c>
      <c r="S4920" t="e">
        <f>IF(AND(TableOMP[[#This Row],[total_time]]&gt;=TableOMP[[#This Row],[Low]], TableOMP[[#This Row],[total_time]]&lt;=TableOMP[[#This Row],[High]]),1,0)</f>
        <v>#N/A</v>
      </c>
    </row>
    <row r="4921" spans="11:19" x14ac:dyDescent="0.25">
      <c r="K4921" t="str">
        <f t="shared" si="76"/>
        <v/>
      </c>
      <c r="N49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21" t="e">
        <f>VLOOKUP(TableOMP[[#This Row],[Label]],TableAvg[],2,FALSE)</f>
        <v>#N/A</v>
      </c>
      <c r="P4921" t="e">
        <f>VLOOKUP(TableOMP[[#This Row],[Label]],TableAvg[],3,FALSE)</f>
        <v>#N/A</v>
      </c>
      <c r="Q4921" t="e">
        <f>TableOMP[[#This Row],[Avg]]-$U$2*TableOMP[[#This Row],[StdDev]]</f>
        <v>#N/A</v>
      </c>
      <c r="R4921" t="e">
        <f>TableOMP[[#This Row],[Avg]]+$U$2*TableOMP[[#This Row],[StdDev]]</f>
        <v>#N/A</v>
      </c>
      <c r="S4921" t="e">
        <f>IF(AND(TableOMP[[#This Row],[total_time]]&gt;=TableOMP[[#This Row],[Low]], TableOMP[[#This Row],[total_time]]&lt;=TableOMP[[#This Row],[High]]),1,0)</f>
        <v>#N/A</v>
      </c>
    </row>
    <row r="4922" spans="11:19" x14ac:dyDescent="0.25">
      <c r="K4922" t="str">
        <f t="shared" si="76"/>
        <v/>
      </c>
      <c r="N49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22" t="e">
        <f>VLOOKUP(TableOMP[[#This Row],[Label]],TableAvg[],2,FALSE)</f>
        <v>#N/A</v>
      </c>
      <c r="P4922" t="e">
        <f>VLOOKUP(TableOMP[[#This Row],[Label]],TableAvg[],3,FALSE)</f>
        <v>#N/A</v>
      </c>
      <c r="Q4922" t="e">
        <f>TableOMP[[#This Row],[Avg]]-$U$2*TableOMP[[#This Row],[StdDev]]</f>
        <v>#N/A</v>
      </c>
      <c r="R4922" t="e">
        <f>TableOMP[[#This Row],[Avg]]+$U$2*TableOMP[[#This Row],[StdDev]]</f>
        <v>#N/A</v>
      </c>
      <c r="S4922" t="e">
        <f>IF(AND(TableOMP[[#This Row],[total_time]]&gt;=TableOMP[[#This Row],[Low]], TableOMP[[#This Row],[total_time]]&lt;=TableOMP[[#This Row],[High]]),1,0)</f>
        <v>#N/A</v>
      </c>
    </row>
    <row r="4923" spans="11:19" x14ac:dyDescent="0.25">
      <c r="K4923" t="str">
        <f t="shared" si="76"/>
        <v/>
      </c>
      <c r="N49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23" t="e">
        <f>VLOOKUP(TableOMP[[#This Row],[Label]],TableAvg[],2,FALSE)</f>
        <v>#N/A</v>
      </c>
      <c r="P4923" t="e">
        <f>VLOOKUP(TableOMP[[#This Row],[Label]],TableAvg[],3,FALSE)</f>
        <v>#N/A</v>
      </c>
      <c r="Q4923" t="e">
        <f>TableOMP[[#This Row],[Avg]]-$U$2*TableOMP[[#This Row],[StdDev]]</f>
        <v>#N/A</v>
      </c>
      <c r="R4923" t="e">
        <f>TableOMP[[#This Row],[Avg]]+$U$2*TableOMP[[#This Row],[StdDev]]</f>
        <v>#N/A</v>
      </c>
      <c r="S4923" t="e">
        <f>IF(AND(TableOMP[[#This Row],[total_time]]&gt;=TableOMP[[#This Row],[Low]], TableOMP[[#This Row],[total_time]]&lt;=TableOMP[[#This Row],[High]]),1,0)</f>
        <v>#N/A</v>
      </c>
    </row>
    <row r="4924" spans="11:19" x14ac:dyDescent="0.25">
      <c r="K4924" t="str">
        <f t="shared" si="76"/>
        <v/>
      </c>
      <c r="N49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24" t="e">
        <f>VLOOKUP(TableOMP[[#This Row],[Label]],TableAvg[],2,FALSE)</f>
        <v>#N/A</v>
      </c>
      <c r="P4924" t="e">
        <f>VLOOKUP(TableOMP[[#This Row],[Label]],TableAvg[],3,FALSE)</f>
        <v>#N/A</v>
      </c>
      <c r="Q4924" t="e">
        <f>TableOMP[[#This Row],[Avg]]-$U$2*TableOMP[[#This Row],[StdDev]]</f>
        <v>#N/A</v>
      </c>
      <c r="R4924" t="e">
        <f>TableOMP[[#This Row],[Avg]]+$U$2*TableOMP[[#This Row],[StdDev]]</f>
        <v>#N/A</v>
      </c>
      <c r="S4924" t="e">
        <f>IF(AND(TableOMP[[#This Row],[total_time]]&gt;=TableOMP[[#This Row],[Low]], TableOMP[[#This Row],[total_time]]&lt;=TableOMP[[#This Row],[High]]),1,0)</f>
        <v>#N/A</v>
      </c>
    </row>
    <row r="4925" spans="11:19" x14ac:dyDescent="0.25">
      <c r="K4925" t="str">
        <f t="shared" si="76"/>
        <v/>
      </c>
      <c r="N49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25" t="e">
        <f>VLOOKUP(TableOMP[[#This Row],[Label]],TableAvg[],2,FALSE)</f>
        <v>#N/A</v>
      </c>
      <c r="P4925" t="e">
        <f>VLOOKUP(TableOMP[[#This Row],[Label]],TableAvg[],3,FALSE)</f>
        <v>#N/A</v>
      </c>
      <c r="Q4925" t="e">
        <f>TableOMP[[#This Row],[Avg]]-$U$2*TableOMP[[#This Row],[StdDev]]</f>
        <v>#N/A</v>
      </c>
      <c r="R4925" t="e">
        <f>TableOMP[[#This Row],[Avg]]+$U$2*TableOMP[[#This Row],[StdDev]]</f>
        <v>#N/A</v>
      </c>
      <c r="S4925" t="e">
        <f>IF(AND(TableOMP[[#This Row],[total_time]]&gt;=TableOMP[[#This Row],[Low]], TableOMP[[#This Row],[total_time]]&lt;=TableOMP[[#This Row],[High]]),1,0)</f>
        <v>#N/A</v>
      </c>
    </row>
    <row r="4926" spans="11:19" x14ac:dyDescent="0.25">
      <c r="K4926" t="str">
        <f t="shared" si="76"/>
        <v/>
      </c>
      <c r="N49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26" t="e">
        <f>VLOOKUP(TableOMP[[#This Row],[Label]],TableAvg[],2,FALSE)</f>
        <v>#N/A</v>
      </c>
      <c r="P4926" t="e">
        <f>VLOOKUP(TableOMP[[#This Row],[Label]],TableAvg[],3,FALSE)</f>
        <v>#N/A</v>
      </c>
      <c r="Q4926" t="e">
        <f>TableOMP[[#This Row],[Avg]]-$U$2*TableOMP[[#This Row],[StdDev]]</f>
        <v>#N/A</v>
      </c>
      <c r="R4926" t="e">
        <f>TableOMP[[#This Row],[Avg]]+$U$2*TableOMP[[#This Row],[StdDev]]</f>
        <v>#N/A</v>
      </c>
      <c r="S4926" t="e">
        <f>IF(AND(TableOMP[[#This Row],[total_time]]&gt;=TableOMP[[#This Row],[Low]], TableOMP[[#This Row],[total_time]]&lt;=TableOMP[[#This Row],[High]]),1,0)</f>
        <v>#N/A</v>
      </c>
    </row>
    <row r="4927" spans="11:19" x14ac:dyDescent="0.25">
      <c r="K4927" t="str">
        <f t="shared" si="76"/>
        <v/>
      </c>
      <c r="N49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27" t="e">
        <f>VLOOKUP(TableOMP[[#This Row],[Label]],TableAvg[],2,FALSE)</f>
        <v>#N/A</v>
      </c>
      <c r="P4927" t="e">
        <f>VLOOKUP(TableOMP[[#This Row],[Label]],TableAvg[],3,FALSE)</f>
        <v>#N/A</v>
      </c>
      <c r="Q4927" t="e">
        <f>TableOMP[[#This Row],[Avg]]-$U$2*TableOMP[[#This Row],[StdDev]]</f>
        <v>#N/A</v>
      </c>
      <c r="R4927" t="e">
        <f>TableOMP[[#This Row],[Avg]]+$U$2*TableOMP[[#This Row],[StdDev]]</f>
        <v>#N/A</v>
      </c>
      <c r="S4927" t="e">
        <f>IF(AND(TableOMP[[#This Row],[total_time]]&gt;=TableOMP[[#This Row],[Low]], TableOMP[[#This Row],[total_time]]&lt;=TableOMP[[#This Row],[High]]),1,0)</f>
        <v>#N/A</v>
      </c>
    </row>
    <row r="4928" spans="11:19" x14ac:dyDescent="0.25">
      <c r="K4928" t="str">
        <f t="shared" si="76"/>
        <v/>
      </c>
      <c r="N49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28" t="e">
        <f>VLOOKUP(TableOMP[[#This Row],[Label]],TableAvg[],2,FALSE)</f>
        <v>#N/A</v>
      </c>
      <c r="P4928" t="e">
        <f>VLOOKUP(TableOMP[[#This Row],[Label]],TableAvg[],3,FALSE)</f>
        <v>#N/A</v>
      </c>
      <c r="Q4928" t="e">
        <f>TableOMP[[#This Row],[Avg]]-$U$2*TableOMP[[#This Row],[StdDev]]</f>
        <v>#N/A</v>
      </c>
      <c r="R4928" t="e">
        <f>TableOMP[[#This Row],[Avg]]+$U$2*TableOMP[[#This Row],[StdDev]]</f>
        <v>#N/A</v>
      </c>
      <c r="S4928" t="e">
        <f>IF(AND(TableOMP[[#This Row],[total_time]]&gt;=TableOMP[[#This Row],[Low]], TableOMP[[#This Row],[total_time]]&lt;=TableOMP[[#This Row],[High]]),1,0)</f>
        <v>#N/A</v>
      </c>
    </row>
    <row r="4929" spans="11:19" x14ac:dyDescent="0.25">
      <c r="K4929" t="str">
        <f t="shared" si="76"/>
        <v/>
      </c>
      <c r="N49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29" t="e">
        <f>VLOOKUP(TableOMP[[#This Row],[Label]],TableAvg[],2,FALSE)</f>
        <v>#N/A</v>
      </c>
      <c r="P4929" t="e">
        <f>VLOOKUP(TableOMP[[#This Row],[Label]],TableAvg[],3,FALSE)</f>
        <v>#N/A</v>
      </c>
      <c r="Q4929" t="e">
        <f>TableOMP[[#This Row],[Avg]]-$U$2*TableOMP[[#This Row],[StdDev]]</f>
        <v>#N/A</v>
      </c>
      <c r="R4929" t="e">
        <f>TableOMP[[#This Row],[Avg]]+$U$2*TableOMP[[#This Row],[StdDev]]</f>
        <v>#N/A</v>
      </c>
      <c r="S4929" t="e">
        <f>IF(AND(TableOMP[[#This Row],[total_time]]&gt;=TableOMP[[#This Row],[Low]], TableOMP[[#This Row],[total_time]]&lt;=TableOMP[[#This Row],[High]]),1,0)</f>
        <v>#N/A</v>
      </c>
    </row>
    <row r="4930" spans="11:19" x14ac:dyDescent="0.25">
      <c r="K4930" t="str">
        <f t="shared" si="76"/>
        <v/>
      </c>
      <c r="N49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30" t="e">
        <f>VLOOKUP(TableOMP[[#This Row],[Label]],TableAvg[],2,FALSE)</f>
        <v>#N/A</v>
      </c>
      <c r="P4930" t="e">
        <f>VLOOKUP(TableOMP[[#This Row],[Label]],TableAvg[],3,FALSE)</f>
        <v>#N/A</v>
      </c>
      <c r="Q4930" t="e">
        <f>TableOMP[[#This Row],[Avg]]-$U$2*TableOMP[[#This Row],[StdDev]]</f>
        <v>#N/A</v>
      </c>
      <c r="R4930" t="e">
        <f>TableOMP[[#This Row],[Avg]]+$U$2*TableOMP[[#This Row],[StdDev]]</f>
        <v>#N/A</v>
      </c>
      <c r="S4930" t="e">
        <f>IF(AND(TableOMP[[#This Row],[total_time]]&gt;=TableOMP[[#This Row],[Low]], TableOMP[[#This Row],[total_time]]&lt;=TableOMP[[#This Row],[High]]),1,0)</f>
        <v>#N/A</v>
      </c>
    </row>
    <row r="4931" spans="11:19" x14ac:dyDescent="0.25">
      <c r="K4931" t="str">
        <f t="shared" ref="K4931:K4994" si="77">MID(M4931,22,1)</f>
        <v/>
      </c>
      <c r="N49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31" t="e">
        <f>VLOOKUP(TableOMP[[#This Row],[Label]],TableAvg[],2,FALSE)</f>
        <v>#N/A</v>
      </c>
      <c r="P4931" t="e">
        <f>VLOOKUP(TableOMP[[#This Row],[Label]],TableAvg[],3,FALSE)</f>
        <v>#N/A</v>
      </c>
      <c r="Q4931" t="e">
        <f>TableOMP[[#This Row],[Avg]]-$U$2*TableOMP[[#This Row],[StdDev]]</f>
        <v>#N/A</v>
      </c>
      <c r="R4931" t="e">
        <f>TableOMP[[#This Row],[Avg]]+$U$2*TableOMP[[#This Row],[StdDev]]</f>
        <v>#N/A</v>
      </c>
      <c r="S4931" t="e">
        <f>IF(AND(TableOMP[[#This Row],[total_time]]&gt;=TableOMP[[#This Row],[Low]], TableOMP[[#This Row],[total_time]]&lt;=TableOMP[[#This Row],[High]]),1,0)</f>
        <v>#N/A</v>
      </c>
    </row>
    <row r="4932" spans="11:19" x14ac:dyDescent="0.25">
      <c r="K4932" t="str">
        <f t="shared" si="77"/>
        <v/>
      </c>
      <c r="N49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32" t="e">
        <f>VLOOKUP(TableOMP[[#This Row],[Label]],TableAvg[],2,FALSE)</f>
        <v>#N/A</v>
      </c>
      <c r="P4932" t="e">
        <f>VLOOKUP(TableOMP[[#This Row],[Label]],TableAvg[],3,FALSE)</f>
        <v>#N/A</v>
      </c>
      <c r="Q4932" t="e">
        <f>TableOMP[[#This Row],[Avg]]-$U$2*TableOMP[[#This Row],[StdDev]]</f>
        <v>#N/A</v>
      </c>
      <c r="R4932" t="e">
        <f>TableOMP[[#This Row],[Avg]]+$U$2*TableOMP[[#This Row],[StdDev]]</f>
        <v>#N/A</v>
      </c>
      <c r="S4932" t="e">
        <f>IF(AND(TableOMP[[#This Row],[total_time]]&gt;=TableOMP[[#This Row],[Low]], TableOMP[[#This Row],[total_time]]&lt;=TableOMP[[#This Row],[High]]),1,0)</f>
        <v>#N/A</v>
      </c>
    </row>
    <row r="4933" spans="11:19" x14ac:dyDescent="0.25">
      <c r="K4933" t="str">
        <f t="shared" si="77"/>
        <v/>
      </c>
      <c r="N49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33" t="e">
        <f>VLOOKUP(TableOMP[[#This Row],[Label]],TableAvg[],2,FALSE)</f>
        <v>#N/A</v>
      </c>
      <c r="P4933" t="e">
        <f>VLOOKUP(TableOMP[[#This Row],[Label]],TableAvg[],3,FALSE)</f>
        <v>#N/A</v>
      </c>
      <c r="Q4933" t="e">
        <f>TableOMP[[#This Row],[Avg]]-$U$2*TableOMP[[#This Row],[StdDev]]</f>
        <v>#N/A</v>
      </c>
      <c r="R4933" t="e">
        <f>TableOMP[[#This Row],[Avg]]+$U$2*TableOMP[[#This Row],[StdDev]]</f>
        <v>#N/A</v>
      </c>
      <c r="S4933" t="e">
        <f>IF(AND(TableOMP[[#This Row],[total_time]]&gt;=TableOMP[[#This Row],[Low]], TableOMP[[#This Row],[total_time]]&lt;=TableOMP[[#This Row],[High]]),1,0)</f>
        <v>#N/A</v>
      </c>
    </row>
    <row r="4934" spans="11:19" x14ac:dyDescent="0.25">
      <c r="K4934" t="str">
        <f t="shared" si="77"/>
        <v/>
      </c>
      <c r="N49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34" t="e">
        <f>VLOOKUP(TableOMP[[#This Row],[Label]],TableAvg[],2,FALSE)</f>
        <v>#N/A</v>
      </c>
      <c r="P4934" t="e">
        <f>VLOOKUP(TableOMP[[#This Row],[Label]],TableAvg[],3,FALSE)</f>
        <v>#N/A</v>
      </c>
      <c r="Q4934" t="e">
        <f>TableOMP[[#This Row],[Avg]]-$U$2*TableOMP[[#This Row],[StdDev]]</f>
        <v>#N/A</v>
      </c>
      <c r="R4934" t="e">
        <f>TableOMP[[#This Row],[Avg]]+$U$2*TableOMP[[#This Row],[StdDev]]</f>
        <v>#N/A</v>
      </c>
      <c r="S4934" t="e">
        <f>IF(AND(TableOMP[[#This Row],[total_time]]&gt;=TableOMP[[#This Row],[Low]], TableOMP[[#This Row],[total_time]]&lt;=TableOMP[[#This Row],[High]]),1,0)</f>
        <v>#N/A</v>
      </c>
    </row>
    <row r="4935" spans="11:19" x14ac:dyDescent="0.25">
      <c r="K4935" t="str">
        <f t="shared" si="77"/>
        <v/>
      </c>
      <c r="N49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35" t="e">
        <f>VLOOKUP(TableOMP[[#This Row],[Label]],TableAvg[],2,FALSE)</f>
        <v>#N/A</v>
      </c>
      <c r="P4935" t="e">
        <f>VLOOKUP(TableOMP[[#This Row],[Label]],TableAvg[],3,FALSE)</f>
        <v>#N/A</v>
      </c>
      <c r="Q4935" t="e">
        <f>TableOMP[[#This Row],[Avg]]-$U$2*TableOMP[[#This Row],[StdDev]]</f>
        <v>#N/A</v>
      </c>
      <c r="R4935" t="e">
        <f>TableOMP[[#This Row],[Avg]]+$U$2*TableOMP[[#This Row],[StdDev]]</f>
        <v>#N/A</v>
      </c>
      <c r="S4935" t="e">
        <f>IF(AND(TableOMP[[#This Row],[total_time]]&gt;=TableOMP[[#This Row],[Low]], TableOMP[[#This Row],[total_time]]&lt;=TableOMP[[#This Row],[High]]),1,0)</f>
        <v>#N/A</v>
      </c>
    </row>
    <row r="4936" spans="11:19" x14ac:dyDescent="0.25">
      <c r="K4936" t="str">
        <f t="shared" si="77"/>
        <v/>
      </c>
      <c r="N49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36" t="e">
        <f>VLOOKUP(TableOMP[[#This Row],[Label]],TableAvg[],2,FALSE)</f>
        <v>#N/A</v>
      </c>
      <c r="P4936" t="e">
        <f>VLOOKUP(TableOMP[[#This Row],[Label]],TableAvg[],3,FALSE)</f>
        <v>#N/A</v>
      </c>
      <c r="Q4936" t="e">
        <f>TableOMP[[#This Row],[Avg]]-$U$2*TableOMP[[#This Row],[StdDev]]</f>
        <v>#N/A</v>
      </c>
      <c r="R4936" t="e">
        <f>TableOMP[[#This Row],[Avg]]+$U$2*TableOMP[[#This Row],[StdDev]]</f>
        <v>#N/A</v>
      </c>
      <c r="S4936" t="e">
        <f>IF(AND(TableOMP[[#This Row],[total_time]]&gt;=TableOMP[[#This Row],[Low]], TableOMP[[#This Row],[total_time]]&lt;=TableOMP[[#This Row],[High]]),1,0)</f>
        <v>#N/A</v>
      </c>
    </row>
    <row r="4937" spans="11:19" x14ac:dyDescent="0.25">
      <c r="K4937" t="str">
        <f t="shared" si="77"/>
        <v/>
      </c>
      <c r="N49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37" t="e">
        <f>VLOOKUP(TableOMP[[#This Row],[Label]],TableAvg[],2,FALSE)</f>
        <v>#N/A</v>
      </c>
      <c r="P4937" t="e">
        <f>VLOOKUP(TableOMP[[#This Row],[Label]],TableAvg[],3,FALSE)</f>
        <v>#N/A</v>
      </c>
      <c r="Q4937" t="e">
        <f>TableOMP[[#This Row],[Avg]]-$U$2*TableOMP[[#This Row],[StdDev]]</f>
        <v>#N/A</v>
      </c>
      <c r="R4937" t="e">
        <f>TableOMP[[#This Row],[Avg]]+$U$2*TableOMP[[#This Row],[StdDev]]</f>
        <v>#N/A</v>
      </c>
      <c r="S4937" t="e">
        <f>IF(AND(TableOMP[[#This Row],[total_time]]&gt;=TableOMP[[#This Row],[Low]], TableOMP[[#This Row],[total_time]]&lt;=TableOMP[[#This Row],[High]]),1,0)</f>
        <v>#N/A</v>
      </c>
    </row>
    <row r="4938" spans="11:19" x14ac:dyDescent="0.25">
      <c r="K4938" t="str">
        <f t="shared" si="77"/>
        <v/>
      </c>
      <c r="N49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38" t="e">
        <f>VLOOKUP(TableOMP[[#This Row],[Label]],TableAvg[],2,FALSE)</f>
        <v>#N/A</v>
      </c>
      <c r="P4938" t="e">
        <f>VLOOKUP(TableOMP[[#This Row],[Label]],TableAvg[],3,FALSE)</f>
        <v>#N/A</v>
      </c>
      <c r="Q4938" t="e">
        <f>TableOMP[[#This Row],[Avg]]-$U$2*TableOMP[[#This Row],[StdDev]]</f>
        <v>#N/A</v>
      </c>
      <c r="R4938" t="e">
        <f>TableOMP[[#This Row],[Avg]]+$U$2*TableOMP[[#This Row],[StdDev]]</f>
        <v>#N/A</v>
      </c>
      <c r="S4938" t="e">
        <f>IF(AND(TableOMP[[#This Row],[total_time]]&gt;=TableOMP[[#This Row],[Low]], TableOMP[[#This Row],[total_time]]&lt;=TableOMP[[#This Row],[High]]),1,0)</f>
        <v>#N/A</v>
      </c>
    </row>
    <row r="4939" spans="11:19" x14ac:dyDescent="0.25">
      <c r="K4939" t="str">
        <f t="shared" si="77"/>
        <v/>
      </c>
      <c r="N49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39" t="e">
        <f>VLOOKUP(TableOMP[[#This Row],[Label]],TableAvg[],2,FALSE)</f>
        <v>#N/A</v>
      </c>
      <c r="P4939" t="e">
        <f>VLOOKUP(TableOMP[[#This Row],[Label]],TableAvg[],3,FALSE)</f>
        <v>#N/A</v>
      </c>
      <c r="Q4939" t="e">
        <f>TableOMP[[#This Row],[Avg]]-$U$2*TableOMP[[#This Row],[StdDev]]</f>
        <v>#N/A</v>
      </c>
      <c r="R4939" t="e">
        <f>TableOMP[[#This Row],[Avg]]+$U$2*TableOMP[[#This Row],[StdDev]]</f>
        <v>#N/A</v>
      </c>
      <c r="S4939" t="e">
        <f>IF(AND(TableOMP[[#This Row],[total_time]]&gt;=TableOMP[[#This Row],[Low]], TableOMP[[#This Row],[total_time]]&lt;=TableOMP[[#This Row],[High]]),1,0)</f>
        <v>#N/A</v>
      </c>
    </row>
    <row r="4940" spans="11:19" x14ac:dyDescent="0.25">
      <c r="K4940" t="str">
        <f t="shared" si="77"/>
        <v/>
      </c>
      <c r="N49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40" t="e">
        <f>VLOOKUP(TableOMP[[#This Row],[Label]],TableAvg[],2,FALSE)</f>
        <v>#N/A</v>
      </c>
      <c r="P4940" t="e">
        <f>VLOOKUP(TableOMP[[#This Row],[Label]],TableAvg[],3,FALSE)</f>
        <v>#N/A</v>
      </c>
      <c r="Q4940" t="e">
        <f>TableOMP[[#This Row],[Avg]]-$U$2*TableOMP[[#This Row],[StdDev]]</f>
        <v>#N/A</v>
      </c>
      <c r="R4940" t="e">
        <f>TableOMP[[#This Row],[Avg]]+$U$2*TableOMP[[#This Row],[StdDev]]</f>
        <v>#N/A</v>
      </c>
      <c r="S4940" t="e">
        <f>IF(AND(TableOMP[[#This Row],[total_time]]&gt;=TableOMP[[#This Row],[Low]], TableOMP[[#This Row],[total_time]]&lt;=TableOMP[[#This Row],[High]]),1,0)</f>
        <v>#N/A</v>
      </c>
    </row>
    <row r="4941" spans="11:19" x14ac:dyDescent="0.25">
      <c r="K4941" t="str">
        <f t="shared" si="77"/>
        <v/>
      </c>
      <c r="N49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41" t="e">
        <f>VLOOKUP(TableOMP[[#This Row],[Label]],TableAvg[],2,FALSE)</f>
        <v>#N/A</v>
      </c>
      <c r="P4941" t="e">
        <f>VLOOKUP(TableOMP[[#This Row],[Label]],TableAvg[],3,FALSE)</f>
        <v>#N/A</v>
      </c>
      <c r="Q4941" t="e">
        <f>TableOMP[[#This Row],[Avg]]-$U$2*TableOMP[[#This Row],[StdDev]]</f>
        <v>#N/A</v>
      </c>
      <c r="R4941" t="e">
        <f>TableOMP[[#This Row],[Avg]]+$U$2*TableOMP[[#This Row],[StdDev]]</f>
        <v>#N/A</v>
      </c>
      <c r="S4941" t="e">
        <f>IF(AND(TableOMP[[#This Row],[total_time]]&gt;=TableOMP[[#This Row],[Low]], TableOMP[[#This Row],[total_time]]&lt;=TableOMP[[#This Row],[High]]),1,0)</f>
        <v>#N/A</v>
      </c>
    </row>
    <row r="4942" spans="11:19" x14ac:dyDescent="0.25">
      <c r="K4942" t="str">
        <f t="shared" si="77"/>
        <v/>
      </c>
      <c r="N49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42" t="e">
        <f>VLOOKUP(TableOMP[[#This Row],[Label]],TableAvg[],2,FALSE)</f>
        <v>#N/A</v>
      </c>
      <c r="P4942" t="e">
        <f>VLOOKUP(TableOMP[[#This Row],[Label]],TableAvg[],3,FALSE)</f>
        <v>#N/A</v>
      </c>
      <c r="Q4942" t="e">
        <f>TableOMP[[#This Row],[Avg]]-$U$2*TableOMP[[#This Row],[StdDev]]</f>
        <v>#N/A</v>
      </c>
      <c r="R4942" t="e">
        <f>TableOMP[[#This Row],[Avg]]+$U$2*TableOMP[[#This Row],[StdDev]]</f>
        <v>#N/A</v>
      </c>
      <c r="S4942" t="e">
        <f>IF(AND(TableOMP[[#This Row],[total_time]]&gt;=TableOMP[[#This Row],[Low]], TableOMP[[#This Row],[total_time]]&lt;=TableOMP[[#This Row],[High]]),1,0)</f>
        <v>#N/A</v>
      </c>
    </row>
    <row r="4943" spans="11:19" x14ac:dyDescent="0.25">
      <c r="K4943" t="str">
        <f t="shared" si="77"/>
        <v/>
      </c>
      <c r="N49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43" t="e">
        <f>VLOOKUP(TableOMP[[#This Row],[Label]],TableAvg[],2,FALSE)</f>
        <v>#N/A</v>
      </c>
      <c r="P4943" t="e">
        <f>VLOOKUP(TableOMP[[#This Row],[Label]],TableAvg[],3,FALSE)</f>
        <v>#N/A</v>
      </c>
      <c r="Q4943" t="e">
        <f>TableOMP[[#This Row],[Avg]]-$U$2*TableOMP[[#This Row],[StdDev]]</f>
        <v>#N/A</v>
      </c>
      <c r="R4943" t="e">
        <f>TableOMP[[#This Row],[Avg]]+$U$2*TableOMP[[#This Row],[StdDev]]</f>
        <v>#N/A</v>
      </c>
      <c r="S4943" t="e">
        <f>IF(AND(TableOMP[[#This Row],[total_time]]&gt;=TableOMP[[#This Row],[Low]], TableOMP[[#This Row],[total_time]]&lt;=TableOMP[[#This Row],[High]]),1,0)</f>
        <v>#N/A</v>
      </c>
    </row>
    <row r="4944" spans="11:19" x14ac:dyDescent="0.25">
      <c r="K4944" t="str">
        <f t="shared" si="77"/>
        <v/>
      </c>
      <c r="N49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44" t="e">
        <f>VLOOKUP(TableOMP[[#This Row],[Label]],TableAvg[],2,FALSE)</f>
        <v>#N/A</v>
      </c>
      <c r="P4944" t="e">
        <f>VLOOKUP(TableOMP[[#This Row],[Label]],TableAvg[],3,FALSE)</f>
        <v>#N/A</v>
      </c>
      <c r="Q4944" t="e">
        <f>TableOMP[[#This Row],[Avg]]-$U$2*TableOMP[[#This Row],[StdDev]]</f>
        <v>#N/A</v>
      </c>
      <c r="R4944" t="e">
        <f>TableOMP[[#This Row],[Avg]]+$U$2*TableOMP[[#This Row],[StdDev]]</f>
        <v>#N/A</v>
      </c>
      <c r="S4944" t="e">
        <f>IF(AND(TableOMP[[#This Row],[total_time]]&gt;=TableOMP[[#This Row],[Low]], TableOMP[[#This Row],[total_time]]&lt;=TableOMP[[#This Row],[High]]),1,0)</f>
        <v>#N/A</v>
      </c>
    </row>
    <row r="4945" spans="11:19" x14ac:dyDescent="0.25">
      <c r="K4945" t="str">
        <f t="shared" si="77"/>
        <v/>
      </c>
      <c r="N49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45" t="e">
        <f>VLOOKUP(TableOMP[[#This Row],[Label]],TableAvg[],2,FALSE)</f>
        <v>#N/A</v>
      </c>
      <c r="P4945" t="e">
        <f>VLOOKUP(TableOMP[[#This Row],[Label]],TableAvg[],3,FALSE)</f>
        <v>#N/A</v>
      </c>
      <c r="Q4945" t="e">
        <f>TableOMP[[#This Row],[Avg]]-$U$2*TableOMP[[#This Row],[StdDev]]</f>
        <v>#N/A</v>
      </c>
      <c r="R4945" t="e">
        <f>TableOMP[[#This Row],[Avg]]+$U$2*TableOMP[[#This Row],[StdDev]]</f>
        <v>#N/A</v>
      </c>
      <c r="S4945" t="e">
        <f>IF(AND(TableOMP[[#This Row],[total_time]]&gt;=TableOMP[[#This Row],[Low]], TableOMP[[#This Row],[total_time]]&lt;=TableOMP[[#This Row],[High]]),1,0)</f>
        <v>#N/A</v>
      </c>
    </row>
    <row r="4946" spans="11:19" x14ac:dyDescent="0.25">
      <c r="K4946" t="str">
        <f t="shared" si="77"/>
        <v/>
      </c>
      <c r="N49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46" t="e">
        <f>VLOOKUP(TableOMP[[#This Row],[Label]],TableAvg[],2,FALSE)</f>
        <v>#N/A</v>
      </c>
      <c r="P4946" t="e">
        <f>VLOOKUP(TableOMP[[#This Row],[Label]],TableAvg[],3,FALSE)</f>
        <v>#N/A</v>
      </c>
      <c r="Q4946" t="e">
        <f>TableOMP[[#This Row],[Avg]]-$U$2*TableOMP[[#This Row],[StdDev]]</f>
        <v>#N/A</v>
      </c>
      <c r="R4946" t="e">
        <f>TableOMP[[#This Row],[Avg]]+$U$2*TableOMP[[#This Row],[StdDev]]</f>
        <v>#N/A</v>
      </c>
      <c r="S4946" t="e">
        <f>IF(AND(TableOMP[[#This Row],[total_time]]&gt;=TableOMP[[#This Row],[Low]], TableOMP[[#This Row],[total_time]]&lt;=TableOMP[[#This Row],[High]]),1,0)</f>
        <v>#N/A</v>
      </c>
    </row>
    <row r="4947" spans="11:19" x14ac:dyDescent="0.25">
      <c r="K4947" t="str">
        <f t="shared" si="77"/>
        <v/>
      </c>
      <c r="N49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47" t="e">
        <f>VLOOKUP(TableOMP[[#This Row],[Label]],TableAvg[],2,FALSE)</f>
        <v>#N/A</v>
      </c>
      <c r="P4947" t="e">
        <f>VLOOKUP(TableOMP[[#This Row],[Label]],TableAvg[],3,FALSE)</f>
        <v>#N/A</v>
      </c>
      <c r="Q4947" t="e">
        <f>TableOMP[[#This Row],[Avg]]-$U$2*TableOMP[[#This Row],[StdDev]]</f>
        <v>#N/A</v>
      </c>
      <c r="R4947" t="e">
        <f>TableOMP[[#This Row],[Avg]]+$U$2*TableOMP[[#This Row],[StdDev]]</f>
        <v>#N/A</v>
      </c>
      <c r="S4947" t="e">
        <f>IF(AND(TableOMP[[#This Row],[total_time]]&gt;=TableOMP[[#This Row],[Low]], TableOMP[[#This Row],[total_time]]&lt;=TableOMP[[#This Row],[High]]),1,0)</f>
        <v>#N/A</v>
      </c>
    </row>
    <row r="4948" spans="11:19" x14ac:dyDescent="0.25">
      <c r="K4948" t="str">
        <f t="shared" si="77"/>
        <v/>
      </c>
      <c r="N49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48" t="e">
        <f>VLOOKUP(TableOMP[[#This Row],[Label]],TableAvg[],2,FALSE)</f>
        <v>#N/A</v>
      </c>
      <c r="P4948" t="e">
        <f>VLOOKUP(TableOMP[[#This Row],[Label]],TableAvg[],3,FALSE)</f>
        <v>#N/A</v>
      </c>
      <c r="Q4948" t="e">
        <f>TableOMP[[#This Row],[Avg]]-$U$2*TableOMP[[#This Row],[StdDev]]</f>
        <v>#N/A</v>
      </c>
      <c r="R4948" t="e">
        <f>TableOMP[[#This Row],[Avg]]+$U$2*TableOMP[[#This Row],[StdDev]]</f>
        <v>#N/A</v>
      </c>
      <c r="S4948" t="e">
        <f>IF(AND(TableOMP[[#This Row],[total_time]]&gt;=TableOMP[[#This Row],[Low]], TableOMP[[#This Row],[total_time]]&lt;=TableOMP[[#This Row],[High]]),1,0)</f>
        <v>#N/A</v>
      </c>
    </row>
    <row r="4949" spans="11:19" x14ac:dyDescent="0.25">
      <c r="K4949" t="str">
        <f t="shared" si="77"/>
        <v/>
      </c>
      <c r="N49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49" t="e">
        <f>VLOOKUP(TableOMP[[#This Row],[Label]],TableAvg[],2,FALSE)</f>
        <v>#N/A</v>
      </c>
      <c r="P4949" t="e">
        <f>VLOOKUP(TableOMP[[#This Row],[Label]],TableAvg[],3,FALSE)</f>
        <v>#N/A</v>
      </c>
      <c r="Q4949" t="e">
        <f>TableOMP[[#This Row],[Avg]]-$U$2*TableOMP[[#This Row],[StdDev]]</f>
        <v>#N/A</v>
      </c>
      <c r="R4949" t="e">
        <f>TableOMP[[#This Row],[Avg]]+$U$2*TableOMP[[#This Row],[StdDev]]</f>
        <v>#N/A</v>
      </c>
      <c r="S4949" t="e">
        <f>IF(AND(TableOMP[[#This Row],[total_time]]&gt;=TableOMP[[#This Row],[Low]], TableOMP[[#This Row],[total_time]]&lt;=TableOMP[[#This Row],[High]]),1,0)</f>
        <v>#N/A</v>
      </c>
    </row>
    <row r="4950" spans="11:19" x14ac:dyDescent="0.25">
      <c r="K4950" t="str">
        <f t="shared" si="77"/>
        <v/>
      </c>
      <c r="N49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50" t="e">
        <f>VLOOKUP(TableOMP[[#This Row],[Label]],TableAvg[],2,FALSE)</f>
        <v>#N/A</v>
      </c>
      <c r="P4950" t="e">
        <f>VLOOKUP(TableOMP[[#This Row],[Label]],TableAvg[],3,FALSE)</f>
        <v>#N/A</v>
      </c>
      <c r="Q4950" t="e">
        <f>TableOMP[[#This Row],[Avg]]-$U$2*TableOMP[[#This Row],[StdDev]]</f>
        <v>#N/A</v>
      </c>
      <c r="R4950" t="e">
        <f>TableOMP[[#This Row],[Avg]]+$U$2*TableOMP[[#This Row],[StdDev]]</f>
        <v>#N/A</v>
      </c>
      <c r="S4950" t="e">
        <f>IF(AND(TableOMP[[#This Row],[total_time]]&gt;=TableOMP[[#This Row],[Low]], TableOMP[[#This Row],[total_time]]&lt;=TableOMP[[#This Row],[High]]),1,0)</f>
        <v>#N/A</v>
      </c>
    </row>
    <row r="4951" spans="11:19" x14ac:dyDescent="0.25">
      <c r="K4951" t="str">
        <f t="shared" si="77"/>
        <v/>
      </c>
      <c r="N49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51" t="e">
        <f>VLOOKUP(TableOMP[[#This Row],[Label]],TableAvg[],2,FALSE)</f>
        <v>#N/A</v>
      </c>
      <c r="P4951" t="e">
        <f>VLOOKUP(TableOMP[[#This Row],[Label]],TableAvg[],3,FALSE)</f>
        <v>#N/A</v>
      </c>
      <c r="Q4951" t="e">
        <f>TableOMP[[#This Row],[Avg]]-$U$2*TableOMP[[#This Row],[StdDev]]</f>
        <v>#N/A</v>
      </c>
      <c r="R4951" t="e">
        <f>TableOMP[[#This Row],[Avg]]+$U$2*TableOMP[[#This Row],[StdDev]]</f>
        <v>#N/A</v>
      </c>
      <c r="S4951" t="e">
        <f>IF(AND(TableOMP[[#This Row],[total_time]]&gt;=TableOMP[[#This Row],[Low]], TableOMP[[#This Row],[total_time]]&lt;=TableOMP[[#This Row],[High]]),1,0)</f>
        <v>#N/A</v>
      </c>
    </row>
    <row r="4952" spans="11:19" x14ac:dyDescent="0.25">
      <c r="K4952" t="str">
        <f t="shared" si="77"/>
        <v/>
      </c>
      <c r="N49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52" t="e">
        <f>VLOOKUP(TableOMP[[#This Row],[Label]],TableAvg[],2,FALSE)</f>
        <v>#N/A</v>
      </c>
      <c r="P4952" t="e">
        <f>VLOOKUP(TableOMP[[#This Row],[Label]],TableAvg[],3,FALSE)</f>
        <v>#N/A</v>
      </c>
      <c r="Q4952" t="e">
        <f>TableOMP[[#This Row],[Avg]]-$U$2*TableOMP[[#This Row],[StdDev]]</f>
        <v>#N/A</v>
      </c>
      <c r="R4952" t="e">
        <f>TableOMP[[#This Row],[Avg]]+$U$2*TableOMP[[#This Row],[StdDev]]</f>
        <v>#N/A</v>
      </c>
      <c r="S4952" t="e">
        <f>IF(AND(TableOMP[[#This Row],[total_time]]&gt;=TableOMP[[#This Row],[Low]], TableOMP[[#This Row],[total_time]]&lt;=TableOMP[[#This Row],[High]]),1,0)</f>
        <v>#N/A</v>
      </c>
    </row>
    <row r="4953" spans="11:19" x14ac:dyDescent="0.25">
      <c r="K4953" t="str">
        <f t="shared" si="77"/>
        <v/>
      </c>
      <c r="N49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53" t="e">
        <f>VLOOKUP(TableOMP[[#This Row],[Label]],TableAvg[],2,FALSE)</f>
        <v>#N/A</v>
      </c>
      <c r="P4953" t="e">
        <f>VLOOKUP(TableOMP[[#This Row],[Label]],TableAvg[],3,FALSE)</f>
        <v>#N/A</v>
      </c>
      <c r="Q4953" t="e">
        <f>TableOMP[[#This Row],[Avg]]-$U$2*TableOMP[[#This Row],[StdDev]]</f>
        <v>#N/A</v>
      </c>
      <c r="R4953" t="e">
        <f>TableOMP[[#This Row],[Avg]]+$U$2*TableOMP[[#This Row],[StdDev]]</f>
        <v>#N/A</v>
      </c>
      <c r="S4953" t="e">
        <f>IF(AND(TableOMP[[#This Row],[total_time]]&gt;=TableOMP[[#This Row],[Low]], TableOMP[[#This Row],[total_time]]&lt;=TableOMP[[#This Row],[High]]),1,0)</f>
        <v>#N/A</v>
      </c>
    </row>
    <row r="4954" spans="11:19" x14ac:dyDescent="0.25">
      <c r="K4954" t="str">
        <f t="shared" si="77"/>
        <v/>
      </c>
      <c r="N49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54" t="e">
        <f>VLOOKUP(TableOMP[[#This Row],[Label]],TableAvg[],2,FALSE)</f>
        <v>#N/A</v>
      </c>
      <c r="P4954" t="e">
        <f>VLOOKUP(TableOMP[[#This Row],[Label]],TableAvg[],3,FALSE)</f>
        <v>#N/A</v>
      </c>
      <c r="Q4954" t="e">
        <f>TableOMP[[#This Row],[Avg]]-$U$2*TableOMP[[#This Row],[StdDev]]</f>
        <v>#N/A</v>
      </c>
      <c r="R4954" t="e">
        <f>TableOMP[[#This Row],[Avg]]+$U$2*TableOMP[[#This Row],[StdDev]]</f>
        <v>#N/A</v>
      </c>
      <c r="S4954" t="e">
        <f>IF(AND(TableOMP[[#This Row],[total_time]]&gt;=TableOMP[[#This Row],[Low]], TableOMP[[#This Row],[total_time]]&lt;=TableOMP[[#This Row],[High]]),1,0)</f>
        <v>#N/A</v>
      </c>
    </row>
    <row r="4955" spans="11:19" x14ac:dyDescent="0.25">
      <c r="K4955" t="str">
        <f t="shared" si="77"/>
        <v/>
      </c>
      <c r="N49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55" t="e">
        <f>VLOOKUP(TableOMP[[#This Row],[Label]],TableAvg[],2,FALSE)</f>
        <v>#N/A</v>
      </c>
      <c r="P4955" t="e">
        <f>VLOOKUP(TableOMP[[#This Row],[Label]],TableAvg[],3,FALSE)</f>
        <v>#N/A</v>
      </c>
      <c r="Q4955" t="e">
        <f>TableOMP[[#This Row],[Avg]]-$U$2*TableOMP[[#This Row],[StdDev]]</f>
        <v>#N/A</v>
      </c>
      <c r="R4955" t="e">
        <f>TableOMP[[#This Row],[Avg]]+$U$2*TableOMP[[#This Row],[StdDev]]</f>
        <v>#N/A</v>
      </c>
      <c r="S4955" t="e">
        <f>IF(AND(TableOMP[[#This Row],[total_time]]&gt;=TableOMP[[#This Row],[Low]], TableOMP[[#This Row],[total_time]]&lt;=TableOMP[[#This Row],[High]]),1,0)</f>
        <v>#N/A</v>
      </c>
    </row>
    <row r="4956" spans="11:19" x14ac:dyDescent="0.25">
      <c r="K4956" t="str">
        <f t="shared" si="77"/>
        <v/>
      </c>
      <c r="N49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56" t="e">
        <f>VLOOKUP(TableOMP[[#This Row],[Label]],TableAvg[],2,FALSE)</f>
        <v>#N/A</v>
      </c>
      <c r="P4956" t="e">
        <f>VLOOKUP(TableOMP[[#This Row],[Label]],TableAvg[],3,FALSE)</f>
        <v>#N/A</v>
      </c>
      <c r="Q4956" t="e">
        <f>TableOMP[[#This Row],[Avg]]-$U$2*TableOMP[[#This Row],[StdDev]]</f>
        <v>#N/A</v>
      </c>
      <c r="R4956" t="e">
        <f>TableOMP[[#This Row],[Avg]]+$U$2*TableOMP[[#This Row],[StdDev]]</f>
        <v>#N/A</v>
      </c>
      <c r="S4956" t="e">
        <f>IF(AND(TableOMP[[#This Row],[total_time]]&gt;=TableOMP[[#This Row],[Low]], TableOMP[[#This Row],[total_time]]&lt;=TableOMP[[#This Row],[High]]),1,0)</f>
        <v>#N/A</v>
      </c>
    </row>
    <row r="4957" spans="11:19" x14ac:dyDescent="0.25">
      <c r="K4957" t="str">
        <f t="shared" si="77"/>
        <v/>
      </c>
      <c r="N49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57" t="e">
        <f>VLOOKUP(TableOMP[[#This Row],[Label]],TableAvg[],2,FALSE)</f>
        <v>#N/A</v>
      </c>
      <c r="P4957" t="e">
        <f>VLOOKUP(TableOMP[[#This Row],[Label]],TableAvg[],3,FALSE)</f>
        <v>#N/A</v>
      </c>
      <c r="Q4957" t="e">
        <f>TableOMP[[#This Row],[Avg]]-$U$2*TableOMP[[#This Row],[StdDev]]</f>
        <v>#N/A</v>
      </c>
      <c r="R4957" t="e">
        <f>TableOMP[[#This Row],[Avg]]+$U$2*TableOMP[[#This Row],[StdDev]]</f>
        <v>#N/A</v>
      </c>
      <c r="S4957" t="e">
        <f>IF(AND(TableOMP[[#This Row],[total_time]]&gt;=TableOMP[[#This Row],[Low]], TableOMP[[#This Row],[total_time]]&lt;=TableOMP[[#This Row],[High]]),1,0)</f>
        <v>#N/A</v>
      </c>
    </row>
    <row r="4958" spans="11:19" x14ac:dyDescent="0.25">
      <c r="K4958" t="str">
        <f t="shared" si="77"/>
        <v/>
      </c>
      <c r="N49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58" t="e">
        <f>VLOOKUP(TableOMP[[#This Row],[Label]],TableAvg[],2,FALSE)</f>
        <v>#N/A</v>
      </c>
      <c r="P4958" t="e">
        <f>VLOOKUP(TableOMP[[#This Row],[Label]],TableAvg[],3,FALSE)</f>
        <v>#N/A</v>
      </c>
      <c r="Q4958" t="e">
        <f>TableOMP[[#This Row],[Avg]]-$U$2*TableOMP[[#This Row],[StdDev]]</f>
        <v>#N/A</v>
      </c>
      <c r="R4958" t="e">
        <f>TableOMP[[#This Row],[Avg]]+$U$2*TableOMP[[#This Row],[StdDev]]</f>
        <v>#N/A</v>
      </c>
      <c r="S4958" t="e">
        <f>IF(AND(TableOMP[[#This Row],[total_time]]&gt;=TableOMP[[#This Row],[Low]], TableOMP[[#This Row],[total_time]]&lt;=TableOMP[[#This Row],[High]]),1,0)</f>
        <v>#N/A</v>
      </c>
    </row>
    <row r="4959" spans="11:19" x14ac:dyDescent="0.25">
      <c r="K4959" t="str">
        <f t="shared" si="77"/>
        <v/>
      </c>
      <c r="N49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59" t="e">
        <f>VLOOKUP(TableOMP[[#This Row],[Label]],TableAvg[],2,FALSE)</f>
        <v>#N/A</v>
      </c>
      <c r="P4959" t="e">
        <f>VLOOKUP(TableOMP[[#This Row],[Label]],TableAvg[],3,FALSE)</f>
        <v>#N/A</v>
      </c>
      <c r="Q4959" t="e">
        <f>TableOMP[[#This Row],[Avg]]-$U$2*TableOMP[[#This Row],[StdDev]]</f>
        <v>#N/A</v>
      </c>
      <c r="R4959" t="e">
        <f>TableOMP[[#This Row],[Avg]]+$U$2*TableOMP[[#This Row],[StdDev]]</f>
        <v>#N/A</v>
      </c>
      <c r="S4959" t="e">
        <f>IF(AND(TableOMP[[#This Row],[total_time]]&gt;=TableOMP[[#This Row],[Low]], TableOMP[[#This Row],[total_time]]&lt;=TableOMP[[#This Row],[High]]),1,0)</f>
        <v>#N/A</v>
      </c>
    </row>
    <row r="4960" spans="11:19" x14ac:dyDescent="0.25">
      <c r="K4960" t="str">
        <f t="shared" si="77"/>
        <v/>
      </c>
      <c r="N49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60" t="e">
        <f>VLOOKUP(TableOMP[[#This Row],[Label]],TableAvg[],2,FALSE)</f>
        <v>#N/A</v>
      </c>
      <c r="P4960" t="e">
        <f>VLOOKUP(TableOMP[[#This Row],[Label]],TableAvg[],3,FALSE)</f>
        <v>#N/A</v>
      </c>
      <c r="Q4960" t="e">
        <f>TableOMP[[#This Row],[Avg]]-$U$2*TableOMP[[#This Row],[StdDev]]</f>
        <v>#N/A</v>
      </c>
      <c r="R4960" t="e">
        <f>TableOMP[[#This Row],[Avg]]+$U$2*TableOMP[[#This Row],[StdDev]]</f>
        <v>#N/A</v>
      </c>
      <c r="S4960" t="e">
        <f>IF(AND(TableOMP[[#This Row],[total_time]]&gt;=TableOMP[[#This Row],[Low]], TableOMP[[#This Row],[total_time]]&lt;=TableOMP[[#This Row],[High]]),1,0)</f>
        <v>#N/A</v>
      </c>
    </row>
    <row r="4961" spans="11:19" x14ac:dyDescent="0.25">
      <c r="K4961" t="str">
        <f t="shared" si="77"/>
        <v/>
      </c>
      <c r="N49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61" t="e">
        <f>VLOOKUP(TableOMP[[#This Row],[Label]],TableAvg[],2,FALSE)</f>
        <v>#N/A</v>
      </c>
      <c r="P4961" t="e">
        <f>VLOOKUP(TableOMP[[#This Row],[Label]],TableAvg[],3,FALSE)</f>
        <v>#N/A</v>
      </c>
      <c r="Q4961" t="e">
        <f>TableOMP[[#This Row],[Avg]]-$U$2*TableOMP[[#This Row],[StdDev]]</f>
        <v>#N/A</v>
      </c>
      <c r="R4961" t="e">
        <f>TableOMP[[#This Row],[Avg]]+$U$2*TableOMP[[#This Row],[StdDev]]</f>
        <v>#N/A</v>
      </c>
      <c r="S4961" t="e">
        <f>IF(AND(TableOMP[[#This Row],[total_time]]&gt;=TableOMP[[#This Row],[Low]], TableOMP[[#This Row],[total_time]]&lt;=TableOMP[[#This Row],[High]]),1,0)</f>
        <v>#N/A</v>
      </c>
    </row>
    <row r="4962" spans="11:19" x14ac:dyDescent="0.25">
      <c r="K4962" t="str">
        <f t="shared" si="77"/>
        <v/>
      </c>
      <c r="N49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62" t="e">
        <f>VLOOKUP(TableOMP[[#This Row],[Label]],TableAvg[],2,FALSE)</f>
        <v>#N/A</v>
      </c>
      <c r="P4962" t="e">
        <f>VLOOKUP(TableOMP[[#This Row],[Label]],TableAvg[],3,FALSE)</f>
        <v>#N/A</v>
      </c>
      <c r="Q4962" t="e">
        <f>TableOMP[[#This Row],[Avg]]-$U$2*TableOMP[[#This Row],[StdDev]]</f>
        <v>#N/A</v>
      </c>
      <c r="R4962" t="e">
        <f>TableOMP[[#This Row],[Avg]]+$U$2*TableOMP[[#This Row],[StdDev]]</f>
        <v>#N/A</v>
      </c>
      <c r="S4962" t="e">
        <f>IF(AND(TableOMP[[#This Row],[total_time]]&gt;=TableOMP[[#This Row],[Low]], TableOMP[[#This Row],[total_time]]&lt;=TableOMP[[#This Row],[High]]),1,0)</f>
        <v>#N/A</v>
      </c>
    </row>
    <row r="4963" spans="11:19" x14ac:dyDescent="0.25">
      <c r="K4963" t="str">
        <f t="shared" si="77"/>
        <v/>
      </c>
      <c r="N49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63" t="e">
        <f>VLOOKUP(TableOMP[[#This Row],[Label]],TableAvg[],2,FALSE)</f>
        <v>#N/A</v>
      </c>
      <c r="P4963" t="e">
        <f>VLOOKUP(TableOMP[[#This Row],[Label]],TableAvg[],3,FALSE)</f>
        <v>#N/A</v>
      </c>
      <c r="Q4963" t="e">
        <f>TableOMP[[#This Row],[Avg]]-$U$2*TableOMP[[#This Row],[StdDev]]</f>
        <v>#N/A</v>
      </c>
      <c r="R4963" t="e">
        <f>TableOMP[[#This Row],[Avg]]+$U$2*TableOMP[[#This Row],[StdDev]]</f>
        <v>#N/A</v>
      </c>
      <c r="S4963" t="e">
        <f>IF(AND(TableOMP[[#This Row],[total_time]]&gt;=TableOMP[[#This Row],[Low]], TableOMP[[#This Row],[total_time]]&lt;=TableOMP[[#This Row],[High]]),1,0)</f>
        <v>#N/A</v>
      </c>
    </row>
    <row r="4964" spans="11:19" x14ac:dyDescent="0.25">
      <c r="K4964" t="str">
        <f t="shared" si="77"/>
        <v/>
      </c>
      <c r="N49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64" t="e">
        <f>VLOOKUP(TableOMP[[#This Row],[Label]],TableAvg[],2,FALSE)</f>
        <v>#N/A</v>
      </c>
      <c r="P4964" t="e">
        <f>VLOOKUP(TableOMP[[#This Row],[Label]],TableAvg[],3,FALSE)</f>
        <v>#N/A</v>
      </c>
      <c r="Q4964" t="e">
        <f>TableOMP[[#This Row],[Avg]]-$U$2*TableOMP[[#This Row],[StdDev]]</f>
        <v>#N/A</v>
      </c>
      <c r="R4964" t="e">
        <f>TableOMP[[#This Row],[Avg]]+$U$2*TableOMP[[#This Row],[StdDev]]</f>
        <v>#N/A</v>
      </c>
      <c r="S4964" t="e">
        <f>IF(AND(TableOMP[[#This Row],[total_time]]&gt;=TableOMP[[#This Row],[Low]], TableOMP[[#This Row],[total_time]]&lt;=TableOMP[[#This Row],[High]]),1,0)</f>
        <v>#N/A</v>
      </c>
    </row>
    <row r="4965" spans="11:19" x14ac:dyDescent="0.25">
      <c r="K4965" t="str">
        <f t="shared" si="77"/>
        <v/>
      </c>
      <c r="N49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65" t="e">
        <f>VLOOKUP(TableOMP[[#This Row],[Label]],TableAvg[],2,FALSE)</f>
        <v>#N/A</v>
      </c>
      <c r="P4965" t="e">
        <f>VLOOKUP(TableOMP[[#This Row],[Label]],TableAvg[],3,FALSE)</f>
        <v>#N/A</v>
      </c>
      <c r="Q4965" t="e">
        <f>TableOMP[[#This Row],[Avg]]-$U$2*TableOMP[[#This Row],[StdDev]]</f>
        <v>#N/A</v>
      </c>
      <c r="R4965" t="e">
        <f>TableOMP[[#This Row],[Avg]]+$U$2*TableOMP[[#This Row],[StdDev]]</f>
        <v>#N/A</v>
      </c>
      <c r="S4965" t="e">
        <f>IF(AND(TableOMP[[#This Row],[total_time]]&gt;=TableOMP[[#This Row],[Low]], TableOMP[[#This Row],[total_time]]&lt;=TableOMP[[#This Row],[High]]),1,0)</f>
        <v>#N/A</v>
      </c>
    </row>
    <row r="4966" spans="11:19" x14ac:dyDescent="0.25">
      <c r="K4966" t="str">
        <f t="shared" si="77"/>
        <v/>
      </c>
      <c r="N49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66" t="e">
        <f>VLOOKUP(TableOMP[[#This Row],[Label]],TableAvg[],2,FALSE)</f>
        <v>#N/A</v>
      </c>
      <c r="P4966" t="e">
        <f>VLOOKUP(TableOMP[[#This Row],[Label]],TableAvg[],3,FALSE)</f>
        <v>#N/A</v>
      </c>
      <c r="Q4966" t="e">
        <f>TableOMP[[#This Row],[Avg]]-$U$2*TableOMP[[#This Row],[StdDev]]</f>
        <v>#N/A</v>
      </c>
      <c r="R4966" t="e">
        <f>TableOMP[[#This Row],[Avg]]+$U$2*TableOMP[[#This Row],[StdDev]]</f>
        <v>#N/A</v>
      </c>
      <c r="S4966" t="e">
        <f>IF(AND(TableOMP[[#This Row],[total_time]]&gt;=TableOMP[[#This Row],[Low]], TableOMP[[#This Row],[total_time]]&lt;=TableOMP[[#This Row],[High]]),1,0)</f>
        <v>#N/A</v>
      </c>
    </row>
    <row r="4967" spans="11:19" x14ac:dyDescent="0.25">
      <c r="K4967" t="str">
        <f t="shared" si="77"/>
        <v/>
      </c>
      <c r="N49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67" t="e">
        <f>VLOOKUP(TableOMP[[#This Row],[Label]],TableAvg[],2,FALSE)</f>
        <v>#N/A</v>
      </c>
      <c r="P4967" t="e">
        <f>VLOOKUP(TableOMP[[#This Row],[Label]],TableAvg[],3,FALSE)</f>
        <v>#N/A</v>
      </c>
      <c r="Q4967" t="e">
        <f>TableOMP[[#This Row],[Avg]]-$U$2*TableOMP[[#This Row],[StdDev]]</f>
        <v>#N/A</v>
      </c>
      <c r="R4967" t="e">
        <f>TableOMP[[#This Row],[Avg]]+$U$2*TableOMP[[#This Row],[StdDev]]</f>
        <v>#N/A</v>
      </c>
      <c r="S4967" t="e">
        <f>IF(AND(TableOMP[[#This Row],[total_time]]&gt;=TableOMP[[#This Row],[Low]], TableOMP[[#This Row],[total_time]]&lt;=TableOMP[[#This Row],[High]]),1,0)</f>
        <v>#N/A</v>
      </c>
    </row>
    <row r="4968" spans="11:19" x14ac:dyDescent="0.25">
      <c r="K4968" t="str">
        <f t="shared" si="77"/>
        <v/>
      </c>
      <c r="N49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68" t="e">
        <f>VLOOKUP(TableOMP[[#This Row],[Label]],TableAvg[],2,FALSE)</f>
        <v>#N/A</v>
      </c>
      <c r="P4968" t="e">
        <f>VLOOKUP(TableOMP[[#This Row],[Label]],TableAvg[],3,FALSE)</f>
        <v>#N/A</v>
      </c>
      <c r="Q4968" t="e">
        <f>TableOMP[[#This Row],[Avg]]-$U$2*TableOMP[[#This Row],[StdDev]]</f>
        <v>#N/A</v>
      </c>
      <c r="R4968" t="e">
        <f>TableOMP[[#This Row],[Avg]]+$U$2*TableOMP[[#This Row],[StdDev]]</f>
        <v>#N/A</v>
      </c>
      <c r="S4968" t="e">
        <f>IF(AND(TableOMP[[#This Row],[total_time]]&gt;=TableOMP[[#This Row],[Low]], TableOMP[[#This Row],[total_time]]&lt;=TableOMP[[#This Row],[High]]),1,0)</f>
        <v>#N/A</v>
      </c>
    </row>
    <row r="4969" spans="11:19" x14ac:dyDescent="0.25">
      <c r="K4969" t="str">
        <f t="shared" si="77"/>
        <v/>
      </c>
      <c r="N49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69" t="e">
        <f>VLOOKUP(TableOMP[[#This Row],[Label]],TableAvg[],2,FALSE)</f>
        <v>#N/A</v>
      </c>
      <c r="P4969" t="e">
        <f>VLOOKUP(TableOMP[[#This Row],[Label]],TableAvg[],3,FALSE)</f>
        <v>#N/A</v>
      </c>
      <c r="Q4969" t="e">
        <f>TableOMP[[#This Row],[Avg]]-$U$2*TableOMP[[#This Row],[StdDev]]</f>
        <v>#N/A</v>
      </c>
      <c r="R4969" t="e">
        <f>TableOMP[[#This Row],[Avg]]+$U$2*TableOMP[[#This Row],[StdDev]]</f>
        <v>#N/A</v>
      </c>
      <c r="S4969" t="e">
        <f>IF(AND(TableOMP[[#This Row],[total_time]]&gt;=TableOMP[[#This Row],[Low]], TableOMP[[#This Row],[total_time]]&lt;=TableOMP[[#This Row],[High]]),1,0)</f>
        <v>#N/A</v>
      </c>
    </row>
    <row r="4970" spans="11:19" x14ac:dyDescent="0.25">
      <c r="K4970" t="str">
        <f t="shared" si="77"/>
        <v/>
      </c>
      <c r="N49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70" t="e">
        <f>VLOOKUP(TableOMP[[#This Row],[Label]],TableAvg[],2,FALSE)</f>
        <v>#N/A</v>
      </c>
      <c r="P4970" t="e">
        <f>VLOOKUP(TableOMP[[#This Row],[Label]],TableAvg[],3,FALSE)</f>
        <v>#N/A</v>
      </c>
      <c r="Q4970" t="e">
        <f>TableOMP[[#This Row],[Avg]]-$U$2*TableOMP[[#This Row],[StdDev]]</f>
        <v>#N/A</v>
      </c>
      <c r="R4970" t="e">
        <f>TableOMP[[#This Row],[Avg]]+$U$2*TableOMP[[#This Row],[StdDev]]</f>
        <v>#N/A</v>
      </c>
      <c r="S4970" t="e">
        <f>IF(AND(TableOMP[[#This Row],[total_time]]&gt;=TableOMP[[#This Row],[Low]], TableOMP[[#This Row],[total_time]]&lt;=TableOMP[[#This Row],[High]]),1,0)</f>
        <v>#N/A</v>
      </c>
    </row>
    <row r="4971" spans="11:19" x14ac:dyDescent="0.25">
      <c r="K4971" t="str">
        <f t="shared" si="77"/>
        <v/>
      </c>
      <c r="N49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71" t="e">
        <f>VLOOKUP(TableOMP[[#This Row],[Label]],TableAvg[],2,FALSE)</f>
        <v>#N/A</v>
      </c>
      <c r="P4971" t="e">
        <f>VLOOKUP(TableOMP[[#This Row],[Label]],TableAvg[],3,FALSE)</f>
        <v>#N/A</v>
      </c>
      <c r="Q4971" t="e">
        <f>TableOMP[[#This Row],[Avg]]-$U$2*TableOMP[[#This Row],[StdDev]]</f>
        <v>#N/A</v>
      </c>
      <c r="R4971" t="e">
        <f>TableOMP[[#This Row],[Avg]]+$U$2*TableOMP[[#This Row],[StdDev]]</f>
        <v>#N/A</v>
      </c>
      <c r="S4971" t="e">
        <f>IF(AND(TableOMP[[#This Row],[total_time]]&gt;=TableOMP[[#This Row],[Low]], TableOMP[[#This Row],[total_time]]&lt;=TableOMP[[#This Row],[High]]),1,0)</f>
        <v>#N/A</v>
      </c>
    </row>
    <row r="4972" spans="11:19" x14ac:dyDescent="0.25">
      <c r="K4972" t="str">
        <f t="shared" si="77"/>
        <v/>
      </c>
      <c r="N49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72" t="e">
        <f>VLOOKUP(TableOMP[[#This Row],[Label]],TableAvg[],2,FALSE)</f>
        <v>#N/A</v>
      </c>
      <c r="P4972" t="e">
        <f>VLOOKUP(TableOMP[[#This Row],[Label]],TableAvg[],3,FALSE)</f>
        <v>#N/A</v>
      </c>
      <c r="Q4972" t="e">
        <f>TableOMP[[#This Row],[Avg]]-$U$2*TableOMP[[#This Row],[StdDev]]</f>
        <v>#N/A</v>
      </c>
      <c r="R4972" t="e">
        <f>TableOMP[[#This Row],[Avg]]+$U$2*TableOMP[[#This Row],[StdDev]]</f>
        <v>#N/A</v>
      </c>
      <c r="S4972" t="e">
        <f>IF(AND(TableOMP[[#This Row],[total_time]]&gt;=TableOMP[[#This Row],[Low]], TableOMP[[#This Row],[total_time]]&lt;=TableOMP[[#This Row],[High]]),1,0)</f>
        <v>#N/A</v>
      </c>
    </row>
    <row r="4973" spans="11:19" x14ac:dyDescent="0.25">
      <c r="K4973" t="str">
        <f t="shared" si="77"/>
        <v/>
      </c>
      <c r="N49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73" t="e">
        <f>VLOOKUP(TableOMP[[#This Row],[Label]],TableAvg[],2,FALSE)</f>
        <v>#N/A</v>
      </c>
      <c r="P4973" t="e">
        <f>VLOOKUP(TableOMP[[#This Row],[Label]],TableAvg[],3,FALSE)</f>
        <v>#N/A</v>
      </c>
      <c r="Q4973" t="e">
        <f>TableOMP[[#This Row],[Avg]]-$U$2*TableOMP[[#This Row],[StdDev]]</f>
        <v>#N/A</v>
      </c>
      <c r="R4973" t="e">
        <f>TableOMP[[#This Row],[Avg]]+$U$2*TableOMP[[#This Row],[StdDev]]</f>
        <v>#N/A</v>
      </c>
      <c r="S4973" t="e">
        <f>IF(AND(TableOMP[[#This Row],[total_time]]&gt;=TableOMP[[#This Row],[Low]], TableOMP[[#This Row],[total_time]]&lt;=TableOMP[[#This Row],[High]]),1,0)</f>
        <v>#N/A</v>
      </c>
    </row>
    <row r="4974" spans="11:19" x14ac:dyDescent="0.25">
      <c r="K4974" t="str">
        <f t="shared" si="77"/>
        <v/>
      </c>
      <c r="N49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74" t="e">
        <f>VLOOKUP(TableOMP[[#This Row],[Label]],TableAvg[],2,FALSE)</f>
        <v>#N/A</v>
      </c>
      <c r="P4974" t="e">
        <f>VLOOKUP(TableOMP[[#This Row],[Label]],TableAvg[],3,FALSE)</f>
        <v>#N/A</v>
      </c>
      <c r="Q4974" t="e">
        <f>TableOMP[[#This Row],[Avg]]-$U$2*TableOMP[[#This Row],[StdDev]]</f>
        <v>#N/A</v>
      </c>
      <c r="R4974" t="e">
        <f>TableOMP[[#This Row],[Avg]]+$U$2*TableOMP[[#This Row],[StdDev]]</f>
        <v>#N/A</v>
      </c>
      <c r="S4974" t="e">
        <f>IF(AND(TableOMP[[#This Row],[total_time]]&gt;=TableOMP[[#This Row],[Low]], TableOMP[[#This Row],[total_time]]&lt;=TableOMP[[#This Row],[High]]),1,0)</f>
        <v>#N/A</v>
      </c>
    </row>
    <row r="4975" spans="11:19" x14ac:dyDescent="0.25">
      <c r="K4975" t="str">
        <f t="shared" si="77"/>
        <v/>
      </c>
      <c r="N49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75" t="e">
        <f>VLOOKUP(TableOMP[[#This Row],[Label]],TableAvg[],2,FALSE)</f>
        <v>#N/A</v>
      </c>
      <c r="P4975" t="e">
        <f>VLOOKUP(TableOMP[[#This Row],[Label]],TableAvg[],3,FALSE)</f>
        <v>#N/A</v>
      </c>
      <c r="Q4975" t="e">
        <f>TableOMP[[#This Row],[Avg]]-$U$2*TableOMP[[#This Row],[StdDev]]</f>
        <v>#N/A</v>
      </c>
      <c r="R4975" t="e">
        <f>TableOMP[[#This Row],[Avg]]+$U$2*TableOMP[[#This Row],[StdDev]]</f>
        <v>#N/A</v>
      </c>
      <c r="S4975" t="e">
        <f>IF(AND(TableOMP[[#This Row],[total_time]]&gt;=TableOMP[[#This Row],[Low]], TableOMP[[#This Row],[total_time]]&lt;=TableOMP[[#This Row],[High]]),1,0)</f>
        <v>#N/A</v>
      </c>
    </row>
    <row r="4976" spans="11:19" x14ac:dyDescent="0.25">
      <c r="K4976" t="str">
        <f t="shared" si="77"/>
        <v/>
      </c>
      <c r="N49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76" t="e">
        <f>VLOOKUP(TableOMP[[#This Row],[Label]],TableAvg[],2,FALSE)</f>
        <v>#N/A</v>
      </c>
      <c r="P4976" t="e">
        <f>VLOOKUP(TableOMP[[#This Row],[Label]],TableAvg[],3,FALSE)</f>
        <v>#N/A</v>
      </c>
      <c r="Q4976" t="e">
        <f>TableOMP[[#This Row],[Avg]]-$U$2*TableOMP[[#This Row],[StdDev]]</f>
        <v>#N/A</v>
      </c>
      <c r="R4976" t="e">
        <f>TableOMP[[#This Row],[Avg]]+$U$2*TableOMP[[#This Row],[StdDev]]</f>
        <v>#N/A</v>
      </c>
      <c r="S4976" t="e">
        <f>IF(AND(TableOMP[[#This Row],[total_time]]&gt;=TableOMP[[#This Row],[Low]], TableOMP[[#This Row],[total_time]]&lt;=TableOMP[[#This Row],[High]]),1,0)</f>
        <v>#N/A</v>
      </c>
    </row>
    <row r="4977" spans="11:19" x14ac:dyDescent="0.25">
      <c r="K4977" t="str">
        <f t="shared" si="77"/>
        <v/>
      </c>
      <c r="N49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77" t="e">
        <f>VLOOKUP(TableOMP[[#This Row],[Label]],TableAvg[],2,FALSE)</f>
        <v>#N/A</v>
      </c>
      <c r="P4977" t="e">
        <f>VLOOKUP(TableOMP[[#This Row],[Label]],TableAvg[],3,FALSE)</f>
        <v>#N/A</v>
      </c>
      <c r="Q4977" t="e">
        <f>TableOMP[[#This Row],[Avg]]-$U$2*TableOMP[[#This Row],[StdDev]]</f>
        <v>#N/A</v>
      </c>
      <c r="R4977" t="e">
        <f>TableOMP[[#This Row],[Avg]]+$U$2*TableOMP[[#This Row],[StdDev]]</f>
        <v>#N/A</v>
      </c>
      <c r="S4977" t="e">
        <f>IF(AND(TableOMP[[#This Row],[total_time]]&gt;=TableOMP[[#This Row],[Low]], TableOMP[[#This Row],[total_time]]&lt;=TableOMP[[#This Row],[High]]),1,0)</f>
        <v>#N/A</v>
      </c>
    </row>
    <row r="4978" spans="11:19" x14ac:dyDescent="0.25">
      <c r="K4978" t="str">
        <f t="shared" si="77"/>
        <v/>
      </c>
      <c r="N49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78" t="e">
        <f>VLOOKUP(TableOMP[[#This Row],[Label]],TableAvg[],2,FALSE)</f>
        <v>#N/A</v>
      </c>
      <c r="P4978" t="e">
        <f>VLOOKUP(TableOMP[[#This Row],[Label]],TableAvg[],3,FALSE)</f>
        <v>#N/A</v>
      </c>
      <c r="Q4978" t="e">
        <f>TableOMP[[#This Row],[Avg]]-$U$2*TableOMP[[#This Row],[StdDev]]</f>
        <v>#N/A</v>
      </c>
      <c r="R4978" t="e">
        <f>TableOMP[[#This Row],[Avg]]+$U$2*TableOMP[[#This Row],[StdDev]]</f>
        <v>#N/A</v>
      </c>
      <c r="S4978" t="e">
        <f>IF(AND(TableOMP[[#This Row],[total_time]]&gt;=TableOMP[[#This Row],[Low]], TableOMP[[#This Row],[total_time]]&lt;=TableOMP[[#This Row],[High]]),1,0)</f>
        <v>#N/A</v>
      </c>
    </row>
    <row r="4979" spans="11:19" x14ac:dyDescent="0.25">
      <c r="K4979" t="str">
        <f t="shared" si="77"/>
        <v/>
      </c>
      <c r="N49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79" t="e">
        <f>VLOOKUP(TableOMP[[#This Row],[Label]],TableAvg[],2,FALSE)</f>
        <v>#N/A</v>
      </c>
      <c r="P4979" t="e">
        <f>VLOOKUP(TableOMP[[#This Row],[Label]],TableAvg[],3,FALSE)</f>
        <v>#N/A</v>
      </c>
      <c r="Q4979" t="e">
        <f>TableOMP[[#This Row],[Avg]]-$U$2*TableOMP[[#This Row],[StdDev]]</f>
        <v>#N/A</v>
      </c>
      <c r="R4979" t="e">
        <f>TableOMP[[#This Row],[Avg]]+$U$2*TableOMP[[#This Row],[StdDev]]</f>
        <v>#N/A</v>
      </c>
      <c r="S4979" t="e">
        <f>IF(AND(TableOMP[[#This Row],[total_time]]&gt;=TableOMP[[#This Row],[Low]], TableOMP[[#This Row],[total_time]]&lt;=TableOMP[[#This Row],[High]]),1,0)</f>
        <v>#N/A</v>
      </c>
    </row>
    <row r="4980" spans="11:19" x14ac:dyDescent="0.25">
      <c r="K4980" t="str">
        <f t="shared" si="77"/>
        <v/>
      </c>
      <c r="N49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80" t="e">
        <f>VLOOKUP(TableOMP[[#This Row],[Label]],TableAvg[],2,FALSE)</f>
        <v>#N/A</v>
      </c>
      <c r="P4980" t="e">
        <f>VLOOKUP(TableOMP[[#This Row],[Label]],TableAvg[],3,FALSE)</f>
        <v>#N/A</v>
      </c>
      <c r="Q4980" t="e">
        <f>TableOMP[[#This Row],[Avg]]-$U$2*TableOMP[[#This Row],[StdDev]]</f>
        <v>#N/A</v>
      </c>
      <c r="R4980" t="e">
        <f>TableOMP[[#This Row],[Avg]]+$U$2*TableOMP[[#This Row],[StdDev]]</f>
        <v>#N/A</v>
      </c>
      <c r="S4980" t="e">
        <f>IF(AND(TableOMP[[#This Row],[total_time]]&gt;=TableOMP[[#This Row],[Low]], TableOMP[[#This Row],[total_time]]&lt;=TableOMP[[#This Row],[High]]),1,0)</f>
        <v>#N/A</v>
      </c>
    </row>
    <row r="4981" spans="11:19" x14ac:dyDescent="0.25">
      <c r="K4981" t="str">
        <f t="shared" si="77"/>
        <v/>
      </c>
      <c r="N49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81" t="e">
        <f>VLOOKUP(TableOMP[[#This Row],[Label]],TableAvg[],2,FALSE)</f>
        <v>#N/A</v>
      </c>
      <c r="P4981" t="e">
        <f>VLOOKUP(TableOMP[[#This Row],[Label]],TableAvg[],3,FALSE)</f>
        <v>#N/A</v>
      </c>
      <c r="Q4981" t="e">
        <f>TableOMP[[#This Row],[Avg]]-$U$2*TableOMP[[#This Row],[StdDev]]</f>
        <v>#N/A</v>
      </c>
      <c r="R4981" t="e">
        <f>TableOMP[[#This Row],[Avg]]+$U$2*TableOMP[[#This Row],[StdDev]]</f>
        <v>#N/A</v>
      </c>
      <c r="S4981" t="e">
        <f>IF(AND(TableOMP[[#This Row],[total_time]]&gt;=TableOMP[[#This Row],[Low]], TableOMP[[#This Row],[total_time]]&lt;=TableOMP[[#This Row],[High]]),1,0)</f>
        <v>#N/A</v>
      </c>
    </row>
    <row r="4982" spans="11:19" x14ac:dyDescent="0.25">
      <c r="K4982" t="str">
        <f t="shared" si="77"/>
        <v/>
      </c>
      <c r="N49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82" t="e">
        <f>VLOOKUP(TableOMP[[#This Row],[Label]],TableAvg[],2,FALSE)</f>
        <v>#N/A</v>
      </c>
      <c r="P4982" t="e">
        <f>VLOOKUP(TableOMP[[#This Row],[Label]],TableAvg[],3,FALSE)</f>
        <v>#N/A</v>
      </c>
      <c r="Q4982" t="e">
        <f>TableOMP[[#This Row],[Avg]]-$U$2*TableOMP[[#This Row],[StdDev]]</f>
        <v>#N/A</v>
      </c>
      <c r="R4982" t="e">
        <f>TableOMP[[#This Row],[Avg]]+$U$2*TableOMP[[#This Row],[StdDev]]</f>
        <v>#N/A</v>
      </c>
      <c r="S4982" t="e">
        <f>IF(AND(TableOMP[[#This Row],[total_time]]&gt;=TableOMP[[#This Row],[Low]], TableOMP[[#This Row],[total_time]]&lt;=TableOMP[[#This Row],[High]]),1,0)</f>
        <v>#N/A</v>
      </c>
    </row>
    <row r="4983" spans="11:19" x14ac:dyDescent="0.25">
      <c r="K4983" t="str">
        <f t="shared" si="77"/>
        <v/>
      </c>
      <c r="N49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83" t="e">
        <f>VLOOKUP(TableOMP[[#This Row],[Label]],TableAvg[],2,FALSE)</f>
        <v>#N/A</v>
      </c>
      <c r="P4983" t="e">
        <f>VLOOKUP(TableOMP[[#This Row],[Label]],TableAvg[],3,FALSE)</f>
        <v>#N/A</v>
      </c>
      <c r="Q4983" t="e">
        <f>TableOMP[[#This Row],[Avg]]-$U$2*TableOMP[[#This Row],[StdDev]]</f>
        <v>#N/A</v>
      </c>
      <c r="R4983" t="e">
        <f>TableOMP[[#This Row],[Avg]]+$U$2*TableOMP[[#This Row],[StdDev]]</f>
        <v>#N/A</v>
      </c>
      <c r="S4983" t="e">
        <f>IF(AND(TableOMP[[#This Row],[total_time]]&gt;=TableOMP[[#This Row],[Low]], TableOMP[[#This Row],[total_time]]&lt;=TableOMP[[#This Row],[High]]),1,0)</f>
        <v>#N/A</v>
      </c>
    </row>
    <row r="4984" spans="11:19" x14ac:dyDescent="0.25">
      <c r="K4984" t="str">
        <f t="shared" si="77"/>
        <v/>
      </c>
      <c r="N49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84" t="e">
        <f>VLOOKUP(TableOMP[[#This Row],[Label]],TableAvg[],2,FALSE)</f>
        <v>#N/A</v>
      </c>
      <c r="P4984" t="e">
        <f>VLOOKUP(TableOMP[[#This Row],[Label]],TableAvg[],3,FALSE)</f>
        <v>#N/A</v>
      </c>
      <c r="Q4984" t="e">
        <f>TableOMP[[#This Row],[Avg]]-$U$2*TableOMP[[#This Row],[StdDev]]</f>
        <v>#N/A</v>
      </c>
      <c r="R4984" t="e">
        <f>TableOMP[[#This Row],[Avg]]+$U$2*TableOMP[[#This Row],[StdDev]]</f>
        <v>#N/A</v>
      </c>
      <c r="S4984" t="e">
        <f>IF(AND(TableOMP[[#This Row],[total_time]]&gt;=TableOMP[[#This Row],[Low]], TableOMP[[#This Row],[total_time]]&lt;=TableOMP[[#This Row],[High]]),1,0)</f>
        <v>#N/A</v>
      </c>
    </row>
    <row r="4985" spans="11:19" x14ac:dyDescent="0.25">
      <c r="K4985" t="str">
        <f t="shared" si="77"/>
        <v/>
      </c>
      <c r="N49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85" t="e">
        <f>VLOOKUP(TableOMP[[#This Row],[Label]],TableAvg[],2,FALSE)</f>
        <v>#N/A</v>
      </c>
      <c r="P4985" t="e">
        <f>VLOOKUP(TableOMP[[#This Row],[Label]],TableAvg[],3,FALSE)</f>
        <v>#N/A</v>
      </c>
      <c r="Q4985" t="e">
        <f>TableOMP[[#This Row],[Avg]]-$U$2*TableOMP[[#This Row],[StdDev]]</f>
        <v>#N/A</v>
      </c>
      <c r="R4985" t="e">
        <f>TableOMP[[#This Row],[Avg]]+$U$2*TableOMP[[#This Row],[StdDev]]</f>
        <v>#N/A</v>
      </c>
      <c r="S4985" t="e">
        <f>IF(AND(TableOMP[[#This Row],[total_time]]&gt;=TableOMP[[#This Row],[Low]], TableOMP[[#This Row],[total_time]]&lt;=TableOMP[[#This Row],[High]]),1,0)</f>
        <v>#N/A</v>
      </c>
    </row>
    <row r="4986" spans="11:19" x14ac:dyDescent="0.25">
      <c r="K4986" t="str">
        <f t="shared" si="77"/>
        <v/>
      </c>
      <c r="N49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86" t="e">
        <f>VLOOKUP(TableOMP[[#This Row],[Label]],TableAvg[],2,FALSE)</f>
        <v>#N/A</v>
      </c>
      <c r="P4986" t="e">
        <f>VLOOKUP(TableOMP[[#This Row],[Label]],TableAvg[],3,FALSE)</f>
        <v>#N/A</v>
      </c>
      <c r="Q4986" t="e">
        <f>TableOMP[[#This Row],[Avg]]-$U$2*TableOMP[[#This Row],[StdDev]]</f>
        <v>#N/A</v>
      </c>
      <c r="R4986" t="e">
        <f>TableOMP[[#This Row],[Avg]]+$U$2*TableOMP[[#This Row],[StdDev]]</f>
        <v>#N/A</v>
      </c>
      <c r="S4986" t="e">
        <f>IF(AND(TableOMP[[#This Row],[total_time]]&gt;=TableOMP[[#This Row],[Low]], TableOMP[[#This Row],[total_time]]&lt;=TableOMP[[#This Row],[High]]),1,0)</f>
        <v>#N/A</v>
      </c>
    </row>
    <row r="4987" spans="11:19" x14ac:dyDescent="0.25">
      <c r="K4987" t="str">
        <f t="shared" si="77"/>
        <v/>
      </c>
      <c r="N49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87" t="e">
        <f>VLOOKUP(TableOMP[[#This Row],[Label]],TableAvg[],2,FALSE)</f>
        <v>#N/A</v>
      </c>
      <c r="P4987" t="e">
        <f>VLOOKUP(TableOMP[[#This Row],[Label]],TableAvg[],3,FALSE)</f>
        <v>#N/A</v>
      </c>
      <c r="Q4987" t="e">
        <f>TableOMP[[#This Row],[Avg]]-$U$2*TableOMP[[#This Row],[StdDev]]</f>
        <v>#N/A</v>
      </c>
      <c r="R4987" t="e">
        <f>TableOMP[[#This Row],[Avg]]+$U$2*TableOMP[[#This Row],[StdDev]]</f>
        <v>#N/A</v>
      </c>
      <c r="S4987" t="e">
        <f>IF(AND(TableOMP[[#This Row],[total_time]]&gt;=TableOMP[[#This Row],[Low]], TableOMP[[#This Row],[total_time]]&lt;=TableOMP[[#This Row],[High]]),1,0)</f>
        <v>#N/A</v>
      </c>
    </row>
    <row r="4988" spans="11:19" x14ac:dyDescent="0.25">
      <c r="K4988" t="str">
        <f t="shared" si="77"/>
        <v/>
      </c>
      <c r="N49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88" t="e">
        <f>VLOOKUP(TableOMP[[#This Row],[Label]],TableAvg[],2,FALSE)</f>
        <v>#N/A</v>
      </c>
      <c r="P4988" t="e">
        <f>VLOOKUP(TableOMP[[#This Row],[Label]],TableAvg[],3,FALSE)</f>
        <v>#N/A</v>
      </c>
      <c r="Q4988" t="e">
        <f>TableOMP[[#This Row],[Avg]]-$U$2*TableOMP[[#This Row],[StdDev]]</f>
        <v>#N/A</v>
      </c>
      <c r="R4988" t="e">
        <f>TableOMP[[#This Row],[Avg]]+$U$2*TableOMP[[#This Row],[StdDev]]</f>
        <v>#N/A</v>
      </c>
      <c r="S4988" t="e">
        <f>IF(AND(TableOMP[[#This Row],[total_time]]&gt;=TableOMP[[#This Row],[Low]], TableOMP[[#This Row],[total_time]]&lt;=TableOMP[[#This Row],[High]]),1,0)</f>
        <v>#N/A</v>
      </c>
    </row>
    <row r="4989" spans="11:19" x14ac:dyDescent="0.25">
      <c r="K4989" t="str">
        <f t="shared" si="77"/>
        <v/>
      </c>
      <c r="N49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89" t="e">
        <f>VLOOKUP(TableOMP[[#This Row],[Label]],TableAvg[],2,FALSE)</f>
        <v>#N/A</v>
      </c>
      <c r="P4989" t="e">
        <f>VLOOKUP(TableOMP[[#This Row],[Label]],TableAvg[],3,FALSE)</f>
        <v>#N/A</v>
      </c>
      <c r="Q4989" t="e">
        <f>TableOMP[[#This Row],[Avg]]-$U$2*TableOMP[[#This Row],[StdDev]]</f>
        <v>#N/A</v>
      </c>
      <c r="R4989" t="e">
        <f>TableOMP[[#This Row],[Avg]]+$U$2*TableOMP[[#This Row],[StdDev]]</f>
        <v>#N/A</v>
      </c>
      <c r="S4989" t="e">
        <f>IF(AND(TableOMP[[#This Row],[total_time]]&gt;=TableOMP[[#This Row],[Low]], TableOMP[[#This Row],[total_time]]&lt;=TableOMP[[#This Row],[High]]),1,0)</f>
        <v>#N/A</v>
      </c>
    </row>
    <row r="4990" spans="11:19" x14ac:dyDescent="0.25">
      <c r="K4990" t="str">
        <f t="shared" si="77"/>
        <v/>
      </c>
      <c r="N49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90" t="e">
        <f>VLOOKUP(TableOMP[[#This Row],[Label]],TableAvg[],2,FALSE)</f>
        <v>#N/A</v>
      </c>
      <c r="P4990" t="e">
        <f>VLOOKUP(TableOMP[[#This Row],[Label]],TableAvg[],3,FALSE)</f>
        <v>#N/A</v>
      </c>
      <c r="Q4990" t="e">
        <f>TableOMP[[#This Row],[Avg]]-$U$2*TableOMP[[#This Row],[StdDev]]</f>
        <v>#N/A</v>
      </c>
      <c r="R4990" t="e">
        <f>TableOMP[[#This Row],[Avg]]+$U$2*TableOMP[[#This Row],[StdDev]]</f>
        <v>#N/A</v>
      </c>
      <c r="S4990" t="e">
        <f>IF(AND(TableOMP[[#This Row],[total_time]]&gt;=TableOMP[[#This Row],[Low]], TableOMP[[#This Row],[total_time]]&lt;=TableOMP[[#This Row],[High]]),1,0)</f>
        <v>#N/A</v>
      </c>
    </row>
    <row r="4991" spans="11:19" x14ac:dyDescent="0.25">
      <c r="K4991" t="str">
        <f t="shared" si="77"/>
        <v/>
      </c>
      <c r="N49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91" t="e">
        <f>VLOOKUP(TableOMP[[#This Row],[Label]],TableAvg[],2,FALSE)</f>
        <v>#N/A</v>
      </c>
      <c r="P4991" t="e">
        <f>VLOOKUP(TableOMP[[#This Row],[Label]],TableAvg[],3,FALSE)</f>
        <v>#N/A</v>
      </c>
      <c r="Q4991" t="e">
        <f>TableOMP[[#This Row],[Avg]]-$U$2*TableOMP[[#This Row],[StdDev]]</f>
        <v>#N/A</v>
      </c>
      <c r="R4991" t="e">
        <f>TableOMP[[#This Row],[Avg]]+$U$2*TableOMP[[#This Row],[StdDev]]</f>
        <v>#N/A</v>
      </c>
      <c r="S4991" t="e">
        <f>IF(AND(TableOMP[[#This Row],[total_time]]&gt;=TableOMP[[#This Row],[Low]], TableOMP[[#This Row],[total_time]]&lt;=TableOMP[[#This Row],[High]]),1,0)</f>
        <v>#N/A</v>
      </c>
    </row>
    <row r="4992" spans="11:19" x14ac:dyDescent="0.25">
      <c r="K4992" t="str">
        <f t="shared" si="77"/>
        <v/>
      </c>
      <c r="N49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92" t="e">
        <f>VLOOKUP(TableOMP[[#This Row],[Label]],TableAvg[],2,FALSE)</f>
        <v>#N/A</v>
      </c>
      <c r="P4992" t="e">
        <f>VLOOKUP(TableOMP[[#This Row],[Label]],TableAvg[],3,FALSE)</f>
        <v>#N/A</v>
      </c>
      <c r="Q4992" t="e">
        <f>TableOMP[[#This Row],[Avg]]-$U$2*TableOMP[[#This Row],[StdDev]]</f>
        <v>#N/A</v>
      </c>
      <c r="R4992" t="e">
        <f>TableOMP[[#This Row],[Avg]]+$U$2*TableOMP[[#This Row],[StdDev]]</f>
        <v>#N/A</v>
      </c>
      <c r="S4992" t="e">
        <f>IF(AND(TableOMP[[#This Row],[total_time]]&gt;=TableOMP[[#This Row],[Low]], TableOMP[[#This Row],[total_time]]&lt;=TableOMP[[#This Row],[High]]),1,0)</f>
        <v>#N/A</v>
      </c>
    </row>
    <row r="4993" spans="11:19" x14ac:dyDescent="0.25">
      <c r="K4993" t="str">
        <f t="shared" si="77"/>
        <v/>
      </c>
      <c r="N49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93" t="e">
        <f>VLOOKUP(TableOMP[[#This Row],[Label]],TableAvg[],2,FALSE)</f>
        <v>#N/A</v>
      </c>
      <c r="P4993" t="e">
        <f>VLOOKUP(TableOMP[[#This Row],[Label]],TableAvg[],3,FALSE)</f>
        <v>#N/A</v>
      </c>
      <c r="Q4993" t="e">
        <f>TableOMP[[#This Row],[Avg]]-$U$2*TableOMP[[#This Row],[StdDev]]</f>
        <v>#N/A</v>
      </c>
      <c r="R4993" t="e">
        <f>TableOMP[[#This Row],[Avg]]+$U$2*TableOMP[[#This Row],[StdDev]]</f>
        <v>#N/A</v>
      </c>
      <c r="S4993" t="e">
        <f>IF(AND(TableOMP[[#This Row],[total_time]]&gt;=TableOMP[[#This Row],[Low]], TableOMP[[#This Row],[total_time]]&lt;=TableOMP[[#This Row],[High]]),1,0)</f>
        <v>#N/A</v>
      </c>
    </row>
    <row r="4994" spans="11:19" x14ac:dyDescent="0.25">
      <c r="K4994" t="str">
        <f t="shared" si="77"/>
        <v/>
      </c>
      <c r="N49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94" t="e">
        <f>VLOOKUP(TableOMP[[#This Row],[Label]],TableAvg[],2,FALSE)</f>
        <v>#N/A</v>
      </c>
      <c r="P4994" t="e">
        <f>VLOOKUP(TableOMP[[#This Row],[Label]],TableAvg[],3,FALSE)</f>
        <v>#N/A</v>
      </c>
      <c r="Q4994" t="e">
        <f>TableOMP[[#This Row],[Avg]]-$U$2*TableOMP[[#This Row],[StdDev]]</f>
        <v>#N/A</v>
      </c>
      <c r="R4994" t="e">
        <f>TableOMP[[#This Row],[Avg]]+$U$2*TableOMP[[#This Row],[StdDev]]</f>
        <v>#N/A</v>
      </c>
      <c r="S4994" t="e">
        <f>IF(AND(TableOMP[[#This Row],[total_time]]&gt;=TableOMP[[#This Row],[Low]], TableOMP[[#This Row],[total_time]]&lt;=TableOMP[[#This Row],[High]]),1,0)</f>
        <v>#N/A</v>
      </c>
    </row>
    <row r="4995" spans="11:19" x14ac:dyDescent="0.25">
      <c r="K4995" t="str">
        <f t="shared" ref="K4995:K5058" si="78">MID(M4995,22,1)</f>
        <v/>
      </c>
      <c r="N49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95" t="e">
        <f>VLOOKUP(TableOMP[[#This Row],[Label]],TableAvg[],2,FALSE)</f>
        <v>#N/A</v>
      </c>
      <c r="P4995" t="e">
        <f>VLOOKUP(TableOMP[[#This Row],[Label]],TableAvg[],3,FALSE)</f>
        <v>#N/A</v>
      </c>
      <c r="Q4995" t="e">
        <f>TableOMP[[#This Row],[Avg]]-$U$2*TableOMP[[#This Row],[StdDev]]</f>
        <v>#N/A</v>
      </c>
      <c r="R4995" t="e">
        <f>TableOMP[[#This Row],[Avg]]+$U$2*TableOMP[[#This Row],[StdDev]]</f>
        <v>#N/A</v>
      </c>
      <c r="S4995" t="e">
        <f>IF(AND(TableOMP[[#This Row],[total_time]]&gt;=TableOMP[[#This Row],[Low]], TableOMP[[#This Row],[total_time]]&lt;=TableOMP[[#This Row],[High]]),1,0)</f>
        <v>#N/A</v>
      </c>
    </row>
    <row r="4996" spans="11:19" x14ac:dyDescent="0.25">
      <c r="K4996" t="str">
        <f t="shared" si="78"/>
        <v/>
      </c>
      <c r="N49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96" t="e">
        <f>VLOOKUP(TableOMP[[#This Row],[Label]],TableAvg[],2,FALSE)</f>
        <v>#N/A</v>
      </c>
      <c r="P4996" t="e">
        <f>VLOOKUP(TableOMP[[#This Row],[Label]],TableAvg[],3,FALSE)</f>
        <v>#N/A</v>
      </c>
      <c r="Q4996" t="e">
        <f>TableOMP[[#This Row],[Avg]]-$U$2*TableOMP[[#This Row],[StdDev]]</f>
        <v>#N/A</v>
      </c>
      <c r="R4996" t="e">
        <f>TableOMP[[#This Row],[Avg]]+$U$2*TableOMP[[#This Row],[StdDev]]</f>
        <v>#N/A</v>
      </c>
      <c r="S4996" t="e">
        <f>IF(AND(TableOMP[[#This Row],[total_time]]&gt;=TableOMP[[#This Row],[Low]], TableOMP[[#This Row],[total_time]]&lt;=TableOMP[[#This Row],[High]]),1,0)</f>
        <v>#N/A</v>
      </c>
    </row>
    <row r="4997" spans="11:19" x14ac:dyDescent="0.25">
      <c r="K4997" t="str">
        <f t="shared" si="78"/>
        <v/>
      </c>
      <c r="N49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97" t="e">
        <f>VLOOKUP(TableOMP[[#This Row],[Label]],TableAvg[],2,FALSE)</f>
        <v>#N/A</v>
      </c>
      <c r="P4997" t="e">
        <f>VLOOKUP(TableOMP[[#This Row],[Label]],TableAvg[],3,FALSE)</f>
        <v>#N/A</v>
      </c>
      <c r="Q4997" t="e">
        <f>TableOMP[[#This Row],[Avg]]-$U$2*TableOMP[[#This Row],[StdDev]]</f>
        <v>#N/A</v>
      </c>
      <c r="R4997" t="e">
        <f>TableOMP[[#This Row],[Avg]]+$U$2*TableOMP[[#This Row],[StdDev]]</f>
        <v>#N/A</v>
      </c>
      <c r="S4997" t="e">
        <f>IF(AND(TableOMP[[#This Row],[total_time]]&gt;=TableOMP[[#This Row],[Low]], TableOMP[[#This Row],[total_time]]&lt;=TableOMP[[#This Row],[High]]),1,0)</f>
        <v>#N/A</v>
      </c>
    </row>
    <row r="4998" spans="11:19" x14ac:dyDescent="0.25">
      <c r="K4998" t="str">
        <f t="shared" si="78"/>
        <v/>
      </c>
      <c r="N49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98" t="e">
        <f>VLOOKUP(TableOMP[[#This Row],[Label]],TableAvg[],2,FALSE)</f>
        <v>#N/A</v>
      </c>
      <c r="P4998" t="e">
        <f>VLOOKUP(TableOMP[[#This Row],[Label]],TableAvg[],3,FALSE)</f>
        <v>#N/A</v>
      </c>
      <c r="Q4998" t="e">
        <f>TableOMP[[#This Row],[Avg]]-$U$2*TableOMP[[#This Row],[StdDev]]</f>
        <v>#N/A</v>
      </c>
      <c r="R4998" t="e">
        <f>TableOMP[[#This Row],[Avg]]+$U$2*TableOMP[[#This Row],[StdDev]]</f>
        <v>#N/A</v>
      </c>
      <c r="S4998" t="e">
        <f>IF(AND(TableOMP[[#This Row],[total_time]]&gt;=TableOMP[[#This Row],[Low]], TableOMP[[#This Row],[total_time]]&lt;=TableOMP[[#This Row],[High]]),1,0)</f>
        <v>#N/A</v>
      </c>
    </row>
    <row r="4999" spans="11:19" x14ac:dyDescent="0.25">
      <c r="K4999" t="str">
        <f t="shared" si="78"/>
        <v/>
      </c>
      <c r="N49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4999" t="e">
        <f>VLOOKUP(TableOMP[[#This Row],[Label]],TableAvg[],2,FALSE)</f>
        <v>#N/A</v>
      </c>
      <c r="P4999" t="e">
        <f>VLOOKUP(TableOMP[[#This Row],[Label]],TableAvg[],3,FALSE)</f>
        <v>#N/A</v>
      </c>
      <c r="Q4999" t="e">
        <f>TableOMP[[#This Row],[Avg]]-$U$2*TableOMP[[#This Row],[StdDev]]</f>
        <v>#N/A</v>
      </c>
      <c r="R4999" t="e">
        <f>TableOMP[[#This Row],[Avg]]+$U$2*TableOMP[[#This Row],[StdDev]]</f>
        <v>#N/A</v>
      </c>
      <c r="S4999" t="e">
        <f>IF(AND(TableOMP[[#This Row],[total_time]]&gt;=TableOMP[[#This Row],[Low]], TableOMP[[#This Row],[total_time]]&lt;=TableOMP[[#This Row],[High]]),1,0)</f>
        <v>#N/A</v>
      </c>
    </row>
    <row r="5000" spans="11:19" x14ac:dyDescent="0.25">
      <c r="K5000" t="str">
        <f t="shared" si="78"/>
        <v/>
      </c>
      <c r="N50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00" t="e">
        <f>VLOOKUP(TableOMP[[#This Row],[Label]],TableAvg[],2,FALSE)</f>
        <v>#N/A</v>
      </c>
      <c r="P5000" t="e">
        <f>VLOOKUP(TableOMP[[#This Row],[Label]],TableAvg[],3,FALSE)</f>
        <v>#N/A</v>
      </c>
      <c r="Q5000" t="e">
        <f>TableOMP[[#This Row],[Avg]]-$U$2*TableOMP[[#This Row],[StdDev]]</f>
        <v>#N/A</v>
      </c>
      <c r="R5000" t="e">
        <f>TableOMP[[#This Row],[Avg]]+$U$2*TableOMP[[#This Row],[StdDev]]</f>
        <v>#N/A</v>
      </c>
      <c r="S5000" t="e">
        <f>IF(AND(TableOMP[[#This Row],[total_time]]&gt;=TableOMP[[#This Row],[Low]], TableOMP[[#This Row],[total_time]]&lt;=TableOMP[[#This Row],[High]]),1,0)</f>
        <v>#N/A</v>
      </c>
    </row>
    <row r="5001" spans="11:19" x14ac:dyDescent="0.25">
      <c r="K5001" t="str">
        <f t="shared" si="78"/>
        <v/>
      </c>
      <c r="N50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01" t="e">
        <f>VLOOKUP(TableOMP[[#This Row],[Label]],TableAvg[],2,FALSE)</f>
        <v>#N/A</v>
      </c>
      <c r="P5001" t="e">
        <f>VLOOKUP(TableOMP[[#This Row],[Label]],TableAvg[],3,FALSE)</f>
        <v>#N/A</v>
      </c>
      <c r="Q5001" t="e">
        <f>TableOMP[[#This Row],[Avg]]-$U$2*TableOMP[[#This Row],[StdDev]]</f>
        <v>#N/A</v>
      </c>
      <c r="R5001" t="e">
        <f>TableOMP[[#This Row],[Avg]]+$U$2*TableOMP[[#This Row],[StdDev]]</f>
        <v>#N/A</v>
      </c>
      <c r="S5001" t="e">
        <f>IF(AND(TableOMP[[#This Row],[total_time]]&gt;=TableOMP[[#This Row],[Low]], TableOMP[[#This Row],[total_time]]&lt;=TableOMP[[#This Row],[High]]),1,0)</f>
        <v>#N/A</v>
      </c>
    </row>
    <row r="5002" spans="11:19" x14ac:dyDescent="0.25">
      <c r="K5002" t="str">
        <f t="shared" si="78"/>
        <v/>
      </c>
      <c r="N50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02" t="e">
        <f>VLOOKUP(TableOMP[[#This Row],[Label]],TableAvg[],2,FALSE)</f>
        <v>#N/A</v>
      </c>
      <c r="P5002" t="e">
        <f>VLOOKUP(TableOMP[[#This Row],[Label]],TableAvg[],3,FALSE)</f>
        <v>#N/A</v>
      </c>
      <c r="Q5002" t="e">
        <f>TableOMP[[#This Row],[Avg]]-$U$2*TableOMP[[#This Row],[StdDev]]</f>
        <v>#N/A</v>
      </c>
      <c r="R5002" t="e">
        <f>TableOMP[[#This Row],[Avg]]+$U$2*TableOMP[[#This Row],[StdDev]]</f>
        <v>#N/A</v>
      </c>
      <c r="S5002" t="e">
        <f>IF(AND(TableOMP[[#This Row],[total_time]]&gt;=TableOMP[[#This Row],[Low]], TableOMP[[#This Row],[total_time]]&lt;=TableOMP[[#This Row],[High]]),1,0)</f>
        <v>#N/A</v>
      </c>
    </row>
    <row r="5003" spans="11:19" x14ac:dyDescent="0.25">
      <c r="K5003" t="str">
        <f t="shared" si="78"/>
        <v/>
      </c>
      <c r="N50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03" t="e">
        <f>VLOOKUP(TableOMP[[#This Row],[Label]],TableAvg[],2,FALSE)</f>
        <v>#N/A</v>
      </c>
      <c r="P5003" t="e">
        <f>VLOOKUP(TableOMP[[#This Row],[Label]],TableAvg[],3,FALSE)</f>
        <v>#N/A</v>
      </c>
      <c r="Q5003" t="e">
        <f>TableOMP[[#This Row],[Avg]]-$U$2*TableOMP[[#This Row],[StdDev]]</f>
        <v>#N/A</v>
      </c>
      <c r="R5003" t="e">
        <f>TableOMP[[#This Row],[Avg]]+$U$2*TableOMP[[#This Row],[StdDev]]</f>
        <v>#N/A</v>
      </c>
      <c r="S5003" t="e">
        <f>IF(AND(TableOMP[[#This Row],[total_time]]&gt;=TableOMP[[#This Row],[Low]], TableOMP[[#This Row],[total_time]]&lt;=TableOMP[[#This Row],[High]]),1,0)</f>
        <v>#N/A</v>
      </c>
    </row>
    <row r="5004" spans="11:19" x14ac:dyDescent="0.25">
      <c r="K5004" t="str">
        <f t="shared" si="78"/>
        <v/>
      </c>
      <c r="N50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04" t="e">
        <f>VLOOKUP(TableOMP[[#This Row],[Label]],TableAvg[],2,FALSE)</f>
        <v>#N/A</v>
      </c>
      <c r="P5004" t="e">
        <f>VLOOKUP(TableOMP[[#This Row],[Label]],TableAvg[],3,FALSE)</f>
        <v>#N/A</v>
      </c>
      <c r="Q5004" t="e">
        <f>TableOMP[[#This Row],[Avg]]-$U$2*TableOMP[[#This Row],[StdDev]]</f>
        <v>#N/A</v>
      </c>
      <c r="R5004" t="e">
        <f>TableOMP[[#This Row],[Avg]]+$U$2*TableOMP[[#This Row],[StdDev]]</f>
        <v>#N/A</v>
      </c>
      <c r="S5004" t="e">
        <f>IF(AND(TableOMP[[#This Row],[total_time]]&gt;=TableOMP[[#This Row],[Low]], TableOMP[[#This Row],[total_time]]&lt;=TableOMP[[#This Row],[High]]),1,0)</f>
        <v>#N/A</v>
      </c>
    </row>
    <row r="5005" spans="11:19" x14ac:dyDescent="0.25">
      <c r="K5005" t="str">
        <f t="shared" si="78"/>
        <v/>
      </c>
      <c r="N50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05" t="e">
        <f>VLOOKUP(TableOMP[[#This Row],[Label]],TableAvg[],2,FALSE)</f>
        <v>#N/A</v>
      </c>
      <c r="P5005" t="e">
        <f>VLOOKUP(TableOMP[[#This Row],[Label]],TableAvg[],3,FALSE)</f>
        <v>#N/A</v>
      </c>
      <c r="Q5005" t="e">
        <f>TableOMP[[#This Row],[Avg]]-$U$2*TableOMP[[#This Row],[StdDev]]</f>
        <v>#N/A</v>
      </c>
      <c r="R5005" t="e">
        <f>TableOMP[[#This Row],[Avg]]+$U$2*TableOMP[[#This Row],[StdDev]]</f>
        <v>#N/A</v>
      </c>
      <c r="S5005" t="e">
        <f>IF(AND(TableOMP[[#This Row],[total_time]]&gt;=TableOMP[[#This Row],[Low]], TableOMP[[#This Row],[total_time]]&lt;=TableOMP[[#This Row],[High]]),1,0)</f>
        <v>#N/A</v>
      </c>
    </row>
    <row r="5006" spans="11:19" x14ac:dyDescent="0.25">
      <c r="K5006" t="str">
        <f t="shared" si="78"/>
        <v/>
      </c>
      <c r="N50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06" t="e">
        <f>VLOOKUP(TableOMP[[#This Row],[Label]],TableAvg[],2,FALSE)</f>
        <v>#N/A</v>
      </c>
      <c r="P5006" t="e">
        <f>VLOOKUP(TableOMP[[#This Row],[Label]],TableAvg[],3,FALSE)</f>
        <v>#N/A</v>
      </c>
      <c r="Q5006" t="e">
        <f>TableOMP[[#This Row],[Avg]]-$U$2*TableOMP[[#This Row],[StdDev]]</f>
        <v>#N/A</v>
      </c>
      <c r="R5006" t="e">
        <f>TableOMP[[#This Row],[Avg]]+$U$2*TableOMP[[#This Row],[StdDev]]</f>
        <v>#N/A</v>
      </c>
      <c r="S5006" t="e">
        <f>IF(AND(TableOMP[[#This Row],[total_time]]&gt;=TableOMP[[#This Row],[Low]], TableOMP[[#This Row],[total_time]]&lt;=TableOMP[[#This Row],[High]]),1,0)</f>
        <v>#N/A</v>
      </c>
    </row>
    <row r="5007" spans="11:19" x14ac:dyDescent="0.25">
      <c r="K5007" t="str">
        <f t="shared" si="78"/>
        <v/>
      </c>
      <c r="N50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07" t="e">
        <f>VLOOKUP(TableOMP[[#This Row],[Label]],TableAvg[],2,FALSE)</f>
        <v>#N/A</v>
      </c>
      <c r="P5007" t="e">
        <f>VLOOKUP(TableOMP[[#This Row],[Label]],TableAvg[],3,FALSE)</f>
        <v>#N/A</v>
      </c>
      <c r="Q5007" t="e">
        <f>TableOMP[[#This Row],[Avg]]-$U$2*TableOMP[[#This Row],[StdDev]]</f>
        <v>#N/A</v>
      </c>
      <c r="R5007" t="e">
        <f>TableOMP[[#This Row],[Avg]]+$U$2*TableOMP[[#This Row],[StdDev]]</f>
        <v>#N/A</v>
      </c>
      <c r="S5007" t="e">
        <f>IF(AND(TableOMP[[#This Row],[total_time]]&gt;=TableOMP[[#This Row],[Low]], TableOMP[[#This Row],[total_time]]&lt;=TableOMP[[#This Row],[High]]),1,0)</f>
        <v>#N/A</v>
      </c>
    </row>
    <row r="5008" spans="11:19" x14ac:dyDescent="0.25">
      <c r="K5008" t="str">
        <f t="shared" si="78"/>
        <v/>
      </c>
      <c r="N50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08" t="e">
        <f>VLOOKUP(TableOMP[[#This Row],[Label]],TableAvg[],2,FALSE)</f>
        <v>#N/A</v>
      </c>
      <c r="P5008" t="e">
        <f>VLOOKUP(TableOMP[[#This Row],[Label]],TableAvg[],3,FALSE)</f>
        <v>#N/A</v>
      </c>
      <c r="Q5008" t="e">
        <f>TableOMP[[#This Row],[Avg]]-$U$2*TableOMP[[#This Row],[StdDev]]</f>
        <v>#N/A</v>
      </c>
      <c r="R5008" t="e">
        <f>TableOMP[[#This Row],[Avg]]+$U$2*TableOMP[[#This Row],[StdDev]]</f>
        <v>#N/A</v>
      </c>
      <c r="S5008" t="e">
        <f>IF(AND(TableOMP[[#This Row],[total_time]]&gt;=TableOMP[[#This Row],[Low]], TableOMP[[#This Row],[total_time]]&lt;=TableOMP[[#This Row],[High]]),1,0)</f>
        <v>#N/A</v>
      </c>
    </row>
    <row r="5009" spans="11:19" x14ac:dyDescent="0.25">
      <c r="K5009" t="str">
        <f t="shared" si="78"/>
        <v/>
      </c>
      <c r="N50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09" t="e">
        <f>VLOOKUP(TableOMP[[#This Row],[Label]],TableAvg[],2,FALSE)</f>
        <v>#N/A</v>
      </c>
      <c r="P5009" t="e">
        <f>VLOOKUP(TableOMP[[#This Row],[Label]],TableAvg[],3,FALSE)</f>
        <v>#N/A</v>
      </c>
      <c r="Q5009" t="e">
        <f>TableOMP[[#This Row],[Avg]]-$U$2*TableOMP[[#This Row],[StdDev]]</f>
        <v>#N/A</v>
      </c>
      <c r="R5009" t="e">
        <f>TableOMP[[#This Row],[Avg]]+$U$2*TableOMP[[#This Row],[StdDev]]</f>
        <v>#N/A</v>
      </c>
      <c r="S5009" t="e">
        <f>IF(AND(TableOMP[[#This Row],[total_time]]&gt;=TableOMP[[#This Row],[Low]], TableOMP[[#This Row],[total_time]]&lt;=TableOMP[[#This Row],[High]]),1,0)</f>
        <v>#N/A</v>
      </c>
    </row>
    <row r="5010" spans="11:19" x14ac:dyDescent="0.25">
      <c r="K5010" t="str">
        <f t="shared" si="78"/>
        <v/>
      </c>
      <c r="N50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10" t="e">
        <f>VLOOKUP(TableOMP[[#This Row],[Label]],TableAvg[],2,FALSE)</f>
        <v>#N/A</v>
      </c>
      <c r="P5010" t="e">
        <f>VLOOKUP(TableOMP[[#This Row],[Label]],TableAvg[],3,FALSE)</f>
        <v>#N/A</v>
      </c>
      <c r="Q5010" t="e">
        <f>TableOMP[[#This Row],[Avg]]-$U$2*TableOMP[[#This Row],[StdDev]]</f>
        <v>#N/A</v>
      </c>
      <c r="R5010" t="e">
        <f>TableOMP[[#This Row],[Avg]]+$U$2*TableOMP[[#This Row],[StdDev]]</f>
        <v>#N/A</v>
      </c>
      <c r="S5010" t="e">
        <f>IF(AND(TableOMP[[#This Row],[total_time]]&gt;=TableOMP[[#This Row],[Low]], TableOMP[[#This Row],[total_time]]&lt;=TableOMP[[#This Row],[High]]),1,0)</f>
        <v>#N/A</v>
      </c>
    </row>
    <row r="5011" spans="11:19" x14ac:dyDescent="0.25">
      <c r="K5011" t="str">
        <f t="shared" si="78"/>
        <v/>
      </c>
      <c r="N50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11" t="e">
        <f>VLOOKUP(TableOMP[[#This Row],[Label]],TableAvg[],2,FALSE)</f>
        <v>#N/A</v>
      </c>
      <c r="P5011" t="e">
        <f>VLOOKUP(TableOMP[[#This Row],[Label]],TableAvg[],3,FALSE)</f>
        <v>#N/A</v>
      </c>
      <c r="Q5011" t="e">
        <f>TableOMP[[#This Row],[Avg]]-$U$2*TableOMP[[#This Row],[StdDev]]</f>
        <v>#N/A</v>
      </c>
      <c r="R5011" t="e">
        <f>TableOMP[[#This Row],[Avg]]+$U$2*TableOMP[[#This Row],[StdDev]]</f>
        <v>#N/A</v>
      </c>
      <c r="S5011" t="e">
        <f>IF(AND(TableOMP[[#This Row],[total_time]]&gt;=TableOMP[[#This Row],[Low]], TableOMP[[#This Row],[total_time]]&lt;=TableOMP[[#This Row],[High]]),1,0)</f>
        <v>#N/A</v>
      </c>
    </row>
    <row r="5012" spans="11:19" x14ac:dyDescent="0.25">
      <c r="K5012" t="str">
        <f t="shared" si="78"/>
        <v/>
      </c>
      <c r="N50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12" t="e">
        <f>VLOOKUP(TableOMP[[#This Row],[Label]],TableAvg[],2,FALSE)</f>
        <v>#N/A</v>
      </c>
      <c r="P5012" t="e">
        <f>VLOOKUP(TableOMP[[#This Row],[Label]],TableAvg[],3,FALSE)</f>
        <v>#N/A</v>
      </c>
      <c r="Q5012" t="e">
        <f>TableOMP[[#This Row],[Avg]]-$U$2*TableOMP[[#This Row],[StdDev]]</f>
        <v>#N/A</v>
      </c>
      <c r="R5012" t="e">
        <f>TableOMP[[#This Row],[Avg]]+$U$2*TableOMP[[#This Row],[StdDev]]</f>
        <v>#N/A</v>
      </c>
      <c r="S5012" t="e">
        <f>IF(AND(TableOMP[[#This Row],[total_time]]&gt;=TableOMP[[#This Row],[Low]], TableOMP[[#This Row],[total_time]]&lt;=TableOMP[[#This Row],[High]]),1,0)</f>
        <v>#N/A</v>
      </c>
    </row>
    <row r="5013" spans="11:19" x14ac:dyDescent="0.25">
      <c r="K5013" t="str">
        <f t="shared" si="78"/>
        <v/>
      </c>
      <c r="N50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13" t="e">
        <f>VLOOKUP(TableOMP[[#This Row],[Label]],TableAvg[],2,FALSE)</f>
        <v>#N/A</v>
      </c>
      <c r="P5013" t="e">
        <f>VLOOKUP(TableOMP[[#This Row],[Label]],TableAvg[],3,FALSE)</f>
        <v>#N/A</v>
      </c>
      <c r="Q5013" t="e">
        <f>TableOMP[[#This Row],[Avg]]-$U$2*TableOMP[[#This Row],[StdDev]]</f>
        <v>#N/A</v>
      </c>
      <c r="R5013" t="e">
        <f>TableOMP[[#This Row],[Avg]]+$U$2*TableOMP[[#This Row],[StdDev]]</f>
        <v>#N/A</v>
      </c>
      <c r="S5013" t="e">
        <f>IF(AND(TableOMP[[#This Row],[total_time]]&gt;=TableOMP[[#This Row],[Low]], TableOMP[[#This Row],[total_time]]&lt;=TableOMP[[#This Row],[High]]),1,0)</f>
        <v>#N/A</v>
      </c>
    </row>
    <row r="5014" spans="11:19" x14ac:dyDescent="0.25">
      <c r="K5014" t="str">
        <f t="shared" si="78"/>
        <v/>
      </c>
      <c r="N50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14" t="e">
        <f>VLOOKUP(TableOMP[[#This Row],[Label]],TableAvg[],2,FALSE)</f>
        <v>#N/A</v>
      </c>
      <c r="P5014" t="e">
        <f>VLOOKUP(TableOMP[[#This Row],[Label]],TableAvg[],3,FALSE)</f>
        <v>#N/A</v>
      </c>
      <c r="Q5014" t="e">
        <f>TableOMP[[#This Row],[Avg]]-$U$2*TableOMP[[#This Row],[StdDev]]</f>
        <v>#N/A</v>
      </c>
      <c r="R5014" t="e">
        <f>TableOMP[[#This Row],[Avg]]+$U$2*TableOMP[[#This Row],[StdDev]]</f>
        <v>#N/A</v>
      </c>
      <c r="S5014" t="e">
        <f>IF(AND(TableOMP[[#This Row],[total_time]]&gt;=TableOMP[[#This Row],[Low]], TableOMP[[#This Row],[total_time]]&lt;=TableOMP[[#This Row],[High]]),1,0)</f>
        <v>#N/A</v>
      </c>
    </row>
    <row r="5015" spans="11:19" x14ac:dyDescent="0.25">
      <c r="K5015" t="str">
        <f t="shared" si="78"/>
        <v/>
      </c>
      <c r="N50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15" t="e">
        <f>VLOOKUP(TableOMP[[#This Row],[Label]],TableAvg[],2,FALSE)</f>
        <v>#N/A</v>
      </c>
      <c r="P5015" t="e">
        <f>VLOOKUP(TableOMP[[#This Row],[Label]],TableAvg[],3,FALSE)</f>
        <v>#N/A</v>
      </c>
      <c r="Q5015" t="e">
        <f>TableOMP[[#This Row],[Avg]]-$U$2*TableOMP[[#This Row],[StdDev]]</f>
        <v>#N/A</v>
      </c>
      <c r="R5015" t="e">
        <f>TableOMP[[#This Row],[Avg]]+$U$2*TableOMP[[#This Row],[StdDev]]</f>
        <v>#N/A</v>
      </c>
      <c r="S5015" t="e">
        <f>IF(AND(TableOMP[[#This Row],[total_time]]&gt;=TableOMP[[#This Row],[Low]], TableOMP[[#This Row],[total_time]]&lt;=TableOMP[[#This Row],[High]]),1,0)</f>
        <v>#N/A</v>
      </c>
    </row>
    <row r="5016" spans="11:19" x14ac:dyDescent="0.25">
      <c r="K5016" t="str">
        <f t="shared" si="78"/>
        <v/>
      </c>
      <c r="N50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16" t="e">
        <f>VLOOKUP(TableOMP[[#This Row],[Label]],TableAvg[],2,FALSE)</f>
        <v>#N/A</v>
      </c>
      <c r="P5016" t="e">
        <f>VLOOKUP(TableOMP[[#This Row],[Label]],TableAvg[],3,FALSE)</f>
        <v>#N/A</v>
      </c>
      <c r="Q5016" t="e">
        <f>TableOMP[[#This Row],[Avg]]-$U$2*TableOMP[[#This Row],[StdDev]]</f>
        <v>#N/A</v>
      </c>
      <c r="R5016" t="e">
        <f>TableOMP[[#This Row],[Avg]]+$U$2*TableOMP[[#This Row],[StdDev]]</f>
        <v>#N/A</v>
      </c>
      <c r="S5016" t="e">
        <f>IF(AND(TableOMP[[#This Row],[total_time]]&gt;=TableOMP[[#This Row],[Low]], TableOMP[[#This Row],[total_time]]&lt;=TableOMP[[#This Row],[High]]),1,0)</f>
        <v>#N/A</v>
      </c>
    </row>
    <row r="5017" spans="11:19" x14ac:dyDescent="0.25">
      <c r="K5017" t="str">
        <f t="shared" si="78"/>
        <v/>
      </c>
      <c r="N50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17" t="e">
        <f>VLOOKUP(TableOMP[[#This Row],[Label]],TableAvg[],2,FALSE)</f>
        <v>#N/A</v>
      </c>
      <c r="P5017" t="e">
        <f>VLOOKUP(TableOMP[[#This Row],[Label]],TableAvg[],3,FALSE)</f>
        <v>#N/A</v>
      </c>
      <c r="Q5017" t="e">
        <f>TableOMP[[#This Row],[Avg]]-$U$2*TableOMP[[#This Row],[StdDev]]</f>
        <v>#N/A</v>
      </c>
      <c r="R5017" t="e">
        <f>TableOMP[[#This Row],[Avg]]+$U$2*TableOMP[[#This Row],[StdDev]]</f>
        <v>#N/A</v>
      </c>
      <c r="S5017" t="e">
        <f>IF(AND(TableOMP[[#This Row],[total_time]]&gt;=TableOMP[[#This Row],[Low]], TableOMP[[#This Row],[total_time]]&lt;=TableOMP[[#This Row],[High]]),1,0)</f>
        <v>#N/A</v>
      </c>
    </row>
    <row r="5018" spans="11:19" x14ac:dyDescent="0.25">
      <c r="K5018" t="str">
        <f t="shared" si="78"/>
        <v/>
      </c>
      <c r="N50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18" t="e">
        <f>VLOOKUP(TableOMP[[#This Row],[Label]],TableAvg[],2,FALSE)</f>
        <v>#N/A</v>
      </c>
      <c r="P5018" t="e">
        <f>VLOOKUP(TableOMP[[#This Row],[Label]],TableAvg[],3,FALSE)</f>
        <v>#N/A</v>
      </c>
      <c r="Q5018" t="e">
        <f>TableOMP[[#This Row],[Avg]]-$U$2*TableOMP[[#This Row],[StdDev]]</f>
        <v>#N/A</v>
      </c>
      <c r="R5018" t="e">
        <f>TableOMP[[#This Row],[Avg]]+$U$2*TableOMP[[#This Row],[StdDev]]</f>
        <v>#N/A</v>
      </c>
      <c r="S5018" t="e">
        <f>IF(AND(TableOMP[[#This Row],[total_time]]&gt;=TableOMP[[#This Row],[Low]], TableOMP[[#This Row],[total_time]]&lt;=TableOMP[[#This Row],[High]]),1,0)</f>
        <v>#N/A</v>
      </c>
    </row>
    <row r="5019" spans="11:19" x14ac:dyDescent="0.25">
      <c r="K5019" t="str">
        <f t="shared" si="78"/>
        <v/>
      </c>
      <c r="N50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19" t="e">
        <f>VLOOKUP(TableOMP[[#This Row],[Label]],TableAvg[],2,FALSE)</f>
        <v>#N/A</v>
      </c>
      <c r="P5019" t="e">
        <f>VLOOKUP(TableOMP[[#This Row],[Label]],TableAvg[],3,FALSE)</f>
        <v>#N/A</v>
      </c>
      <c r="Q5019" t="e">
        <f>TableOMP[[#This Row],[Avg]]-$U$2*TableOMP[[#This Row],[StdDev]]</f>
        <v>#N/A</v>
      </c>
      <c r="R5019" t="e">
        <f>TableOMP[[#This Row],[Avg]]+$U$2*TableOMP[[#This Row],[StdDev]]</f>
        <v>#N/A</v>
      </c>
      <c r="S5019" t="e">
        <f>IF(AND(TableOMP[[#This Row],[total_time]]&gt;=TableOMP[[#This Row],[Low]], TableOMP[[#This Row],[total_time]]&lt;=TableOMP[[#This Row],[High]]),1,0)</f>
        <v>#N/A</v>
      </c>
    </row>
    <row r="5020" spans="11:19" x14ac:dyDescent="0.25">
      <c r="K5020" t="str">
        <f t="shared" si="78"/>
        <v/>
      </c>
      <c r="N50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20" t="e">
        <f>VLOOKUP(TableOMP[[#This Row],[Label]],TableAvg[],2,FALSE)</f>
        <v>#N/A</v>
      </c>
      <c r="P5020" t="e">
        <f>VLOOKUP(TableOMP[[#This Row],[Label]],TableAvg[],3,FALSE)</f>
        <v>#N/A</v>
      </c>
      <c r="Q5020" t="e">
        <f>TableOMP[[#This Row],[Avg]]-$U$2*TableOMP[[#This Row],[StdDev]]</f>
        <v>#N/A</v>
      </c>
      <c r="R5020" t="e">
        <f>TableOMP[[#This Row],[Avg]]+$U$2*TableOMP[[#This Row],[StdDev]]</f>
        <v>#N/A</v>
      </c>
      <c r="S5020" t="e">
        <f>IF(AND(TableOMP[[#This Row],[total_time]]&gt;=TableOMP[[#This Row],[Low]], TableOMP[[#This Row],[total_time]]&lt;=TableOMP[[#This Row],[High]]),1,0)</f>
        <v>#N/A</v>
      </c>
    </row>
    <row r="5021" spans="11:19" x14ac:dyDescent="0.25">
      <c r="K5021" t="str">
        <f t="shared" si="78"/>
        <v/>
      </c>
      <c r="N50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21" t="e">
        <f>VLOOKUP(TableOMP[[#This Row],[Label]],TableAvg[],2,FALSE)</f>
        <v>#N/A</v>
      </c>
      <c r="P5021" t="e">
        <f>VLOOKUP(TableOMP[[#This Row],[Label]],TableAvg[],3,FALSE)</f>
        <v>#N/A</v>
      </c>
      <c r="Q5021" t="e">
        <f>TableOMP[[#This Row],[Avg]]-$U$2*TableOMP[[#This Row],[StdDev]]</f>
        <v>#N/A</v>
      </c>
      <c r="R5021" t="e">
        <f>TableOMP[[#This Row],[Avg]]+$U$2*TableOMP[[#This Row],[StdDev]]</f>
        <v>#N/A</v>
      </c>
      <c r="S5021" t="e">
        <f>IF(AND(TableOMP[[#This Row],[total_time]]&gt;=TableOMP[[#This Row],[Low]], TableOMP[[#This Row],[total_time]]&lt;=TableOMP[[#This Row],[High]]),1,0)</f>
        <v>#N/A</v>
      </c>
    </row>
    <row r="5022" spans="11:19" x14ac:dyDescent="0.25">
      <c r="K5022" t="str">
        <f t="shared" si="78"/>
        <v/>
      </c>
      <c r="N50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22" t="e">
        <f>VLOOKUP(TableOMP[[#This Row],[Label]],TableAvg[],2,FALSE)</f>
        <v>#N/A</v>
      </c>
      <c r="P5022" t="e">
        <f>VLOOKUP(TableOMP[[#This Row],[Label]],TableAvg[],3,FALSE)</f>
        <v>#N/A</v>
      </c>
      <c r="Q5022" t="e">
        <f>TableOMP[[#This Row],[Avg]]-$U$2*TableOMP[[#This Row],[StdDev]]</f>
        <v>#N/A</v>
      </c>
      <c r="R5022" t="e">
        <f>TableOMP[[#This Row],[Avg]]+$U$2*TableOMP[[#This Row],[StdDev]]</f>
        <v>#N/A</v>
      </c>
      <c r="S5022" t="e">
        <f>IF(AND(TableOMP[[#This Row],[total_time]]&gt;=TableOMP[[#This Row],[Low]], TableOMP[[#This Row],[total_time]]&lt;=TableOMP[[#This Row],[High]]),1,0)</f>
        <v>#N/A</v>
      </c>
    </row>
    <row r="5023" spans="11:19" x14ac:dyDescent="0.25">
      <c r="K5023" t="str">
        <f t="shared" si="78"/>
        <v/>
      </c>
      <c r="N50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23" t="e">
        <f>VLOOKUP(TableOMP[[#This Row],[Label]],TableAvg[],2,FALSE)</f>
        <v>#N/A</v>
      </c>
      <c r="P5023" t="e">
        <f>VLOOKUP(TableOMP[[#This Row],[Label]],TableAvg[],3,FALSE)</f>
        <v>#N/A</v>
      </c>
      <c r="Q5023" t="e">
        <f>TableOMP[[#This Row],[Avg]]-$U$2*TableOMP[[#This Row],[StdDev]]</f>
        <v>#N/A</v>
      </c>
      <c r="R5023" t="e">
        <f>TableOMP[[#This Row],[Avg]]+$U$2*TableOMP[[#This Row],[StdDev]]</f>
        <v>#N/A</v>
      </c>
      <c r="S5023" t="e">
        <f>IF(AND(TableOMP[[#This Row],[total_time]]&gt;=TableOMP[[#This Row],[Low]], TableOMP[[#This Row],[total_time]]&lt;=TableOMP[[#This Row],[High]]),1,0)</f>
        <v>#N/A</v>
      </c>
    </row>
    <row r="5024" spans="11:19" x14ac:dyDescent="0.25">
      <c r="K5024" t="str">
        <f t="shared" si="78"/>
        <v/>
      </c>
      <c r="N50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24" t="e">
        <f>VLOOKUP(TableOMP[[#This Row],[Label]],TableAvg[],2,FALSE)</f>
        <v>#N/A</v>
      </c>
      <c r="P5024" t="e">
        <f>VLOOKUP(TableOMP[[#This Row],[Label]],TableAvg[],3,FALSE)</f>
        <v>#N/A</v>
      </c>
      <c r="Q5024" t="e">
        <f>TableOMP[[#This Row],[Avg]]-$U$2*TableOMP[[#This Row],[StdDev]]</f>
        <v>#N/A</v>
      </c>
      <c r="R5024" t="e">
        <f>TableOMP[[#This Row],[Avg]]+$U$2*TableOMP[[#This Row],[StdDev]]</f>
        <v>#N/A</v>
      </c>
      <c r="S5024" t="e">
        <f>IF(AND(TableOMP[[#This Row],[total_time]]&gt;=TableOMP[[#This Row],[Low]], TableOMP[[#This Row],[total_time]]&lt;=TableOMP[[#This Row],[High]]),1,0)</f>
        <v>#N/A</v>
      </c>
    </row>
    <row r="5025" spans="11:19" x14ac:dyDescent="0.25">
      <c r="K5025" t="str">
        <f t="shared" si="78"/>
        <v/>
      </c>
      <c r="N50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25" t="e">
        <f>VLOOKUP(TableOMP[[#This Row],[Label]],TableAvg[],2,FALSE)</f>
        <v>#N/A</v>
      </c>
      <c r="P5025" t="e">
        <f>VLOOKUP(TableOMP[[#This Row],[Label]],TableAvg[],3,FALSE)</f>
        <v>#N/A</v>
      </c>
      <c r="Q5025" t="e">
        <f>TableOMP[[#This Row],[Avg]]-$U$2*TableOMP[[#This Row],[StdDev]]</f>
        <v>#N/A</v>
      </c>
      <c r="R5025" t="e">
        <f>TableOMP[[#This Row],[Avg]]+$U$2*TableOMP[[#This Row],[StdDev]]</f>
        <v>#N/A</v>
      </c>
      <c r="S5025" t="e">
        <f>IF(AND(TableOMP[[#This Row],[total_time]]&gt;=TableOMP[[#This Row],[Low]], TableOMP[[#This Row],[total_time]]&lt;=TableOMP[[#This Row],[High]]),1,0)</f>
        <v>#N/A</v>
      </c>
    </row>
    <row r="5026" spans="11:19" x14ac:dyDescent="0.25">
      <c r="K5026" t="str">
        <f t="shared" si="78"/>
        <v/>
      </c>
      <c r="N50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26" t="e">
        <f>VLOOKUP(TableOMP[[#This Row],[Label]],TableAvg[],2,FALSE)</f>
        <v>#N/A</v>
      </c>
      <c r="P5026" t="e">
        <f>VLOOKUP(TableOMP[[#This Row],[Label]],TableAvg[],3,FALSE)</f>
        <v>#N/A</v>
      </c>
      <c r="Q5026" t="e">
        <f>TableOMP[[#This Row],[Avg]]-$U$2*TableOMP[[#This Row],[StdDev]]</f>
        <v>#N/A</v>
      </c>
      <c r="R5026" t="e">
        <f>TableOMP[[#This Row],[Avg]]+$U$2*TableOMP[[#This Row],[StdDev]]</f>
        <v>#N/A</v>
      </c>
      <c r="S5026" t="e">
        <f>IF(AND(TableOMP[[#This Row],[total_time]]&gt;=TableOMP[[#This Row],[Low]], TableOMP[[#This Row],[total_time]]&lt;=TableOMP[[#This Row],[High]]),1,0)</f>
        <v>#N/A</v>
      </c>
    </row>
    <row r="5027" spans="11:19" x14ac:dyDescent="0.25">
      <c r="K5027" t="str">
        <f t="shared" si="78"/>
        <v/>
      </c>
      <c r="N50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27" t="e">
        <f>VLOOKUP(TableOMP[[#This Row],[Label]],TableAvg[],2,FALSE)</f>
        <v>#N/A</v>
      </c>
      <c r="P5027" t="e">
        <f>VLOOKUP(TableOMP[[#This Row],[Label]],TableAvg[],3,FALSE)</f>
        <v>#N/A</v>
      </c>
      <c r="Q5027" t="e">
        <f>TableOMP[[#This Row],[Avg]]-$U$2*TableOMP[[#This Row],[StdDev]]</f>
        <v>#N/A</v>
      </c>
      <c r="R5027" t="e">
        <f>TableOMP[[#This Row],[Avg]]+$U$2*TableOMP[[#This Row],[StdDev]]</f>
        <v>#N/A</v>
      </c>
      <c r="S5027" t="e">
        <f>IF(AND(TableOMP[[#This Row],[total_time]]&gt;=TableOMP[[#This Row],[Low]], TableOMP[[#This Row],[total_time]]&lt;=TableOMP[[#This Row],[High]]),1,0)</f>
        <v>#N/A</v>
      </c>
    </row>
    <row r="5028" spans="11:19" x14ac:dyDescent="0.25">
      <c r="K5028" t="str">
        <f t="shared" si="78"/>
        <v/>
      </c>
      <c r="N50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28" t="e">
        <f>VLOOKUP(TableOMP[[#This Row],[Label]],TableAvg[],2,FALSE)</f>
        <v>#N/A</v>
      </c>
      <c r="P5028" t="e">
        <f>VLOOKUP(TableOMP[[#This Row],[Label]],TableAvg[],3,FALSE)</f>
        <v>#N/A</v>
      </c>
      <c r="Q5028" t="e">
        <f>TableOMP[[#This Row],[Avg]]-$U$2*TableOMP[[#This Row],[StdDev]]</f>
        <v>#N/A</v>
      </c>
      <c r="R5028" t="e">
        <f>TableOMP[[#This Row],[Avg]]+$U$2*TableOMP[[#This Row],[StdDev]]</f>
        <v>#N/A</v>
      </c>
      <c r="S5028" t="e">
        <f>IF(AND(TableOMP[[#This Row],[total_time]]&gt;=TableOMP[[#This Row],[Low]], TableOMP[[#This Row],[total_time]]&lt;=TableOMP[[#This Row],[High]]),1,0)</f>
        <v>#N/A</v>
      </c>
    </row>
    <row r="5029" spans="11:19" x14ac:dyDescent="0.25">
      <c r="K5029" t="str">
        <f t="shared" si="78"/>
        <v/>
      </c>
      <c r="N50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29" t="e">
        <f>VLOOKUP(TableOMP[[#This Row],[Label]],TableAvg[],2,FALSE)</f>
        <v>#N/A</v>
      </c>
      <c r="P5029" t="e">
        <f>VLOOKUP(TableOMP[[#This Row],[Label]],TableAvg[],3,FALSE)</f>
        <v>#N/A</v>
      </c>
      <c r="Q5029" t="e">
        <f>TableOMP[[#This Row],[Avg]]-$U$2*TableOMP[[#This Row],[StdDev]]</f>
        <v>#N/A</v>
      </c>
      <c r="R5029" t="e">
        <f>TableOMP[[#This Row],[Avg]]+$U$2*TableOMP[[#This Row],[StdDev]]</f>
        <v>#N/A</v>
      </c>
      <c r="S5029" t="e">
        <f>IF(AND(TableOMP[[#This Row],[total_time]]&gt;=TableOMP[[#This Row],[Low]], TableOMP[[#This Row],[total_time]]&lt;=TableOMP[[#This Row],[High]]),1,0)</f>
        <v>#N/A</v>
      </c>
    </row>
    <row r="5030" spans="11:19" x14ac:dyDescent="0.25">
      <c r="K5030" t="str">
        <f t="shared" si="78"/>
        <v/>
      </c>
      <c r="N50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30" t="e">
        <f>VLOOKUP(TableOMP[[#This Row],[Label]],TableAvg[],2,FALSE)</f>
        <v>#N/A</v>
      </c>
      <c r="P5030" t="e">
        <f>VLOOKUP(TableOMP[[#This Row],[Label]],TableAvg[],3,FALSE)</f>
        <v>#N/A</v>
      </c>
      <c r="Q5030" t="e">
        <f>TableOMP[[#This Row],[Avg]]-$U$2*TableOMP[[#This Row],[StdDev]]</f>
        <v>#N/A</v>
      </c>
      <c r="R5030" t="e">
        <f>TableOMP[[#This Row],[Avg]]+$U$2*TableOMP[[#This Row],[StdDev]]</f>
        <v>#N/A</v>
      </c>
      <c r="S5030" t="e">
        <f>IF(AND(TableOMP[[#This Row],[total_time]]&gt;=TableOMP[[#This Row],[Low]], TableOMP[[#This Row],[total_time]]&lt;=TableOMP[[#This Row],[High]]),1,0)</f>
        <v>#N/A</v>
      </c>
    </row>
    <row r="5031" spans="11:19" x14ac:dyDescent="0.25">
      <c r="K5031" t="str">
        <f t="shared" si="78"/>
        <v/>
      </c>
      <c r="N50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31" t="e">
        <f>VLOOKUP(TableOMP[[#This Row],[Label]],TableAvg[],2,FALSE)</f>
        <v>#N/A</v>
      </c>
      <c r="P5031" t="e">
        <f>VLOOKUP(TableOMP[[#This Row],[Label]],TableAvg[],3,FALSE)</f>
        <v>#N/A</v>
      </c>
      <c r="Q5031" t="e">
        <f>TableOMP[[#This Row],[Avg]]-$U$2*TableOMP[[#This Row],[StdDev]]</f>
        <v>#N/A</v>
      </c>
      <c r="R5031" t="e">
        <f>TableOMP[[#This Row],[Avg]]+$U$2*TableOMP[[#This Row],[StdDev]]</f>
        <v>#N/A</v>
      </c>
      <c r="S5031" t="e">
        <f>IF(AND(TableOMP[[#This Row],[total_time]]&gt;=TableOMP[[#This Row],[Low]], TableOMP[[#This Row],[total_time]]&lt;=TableOMP[[#This Row],[High]]),1,0)</f>
        <v>#N/A</v>
      </c>
    </row>
    <row r="5032" spans="11:19" x14ac:dyDescent="0.25">
      <c r="K5032" t="str">
        <f t="shared" si="78"/>
        <v/>
      </c>
      <c r="N50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32" t="e">
        <f>VLOOKUP(TableOMP[[#This Row],[Label]],TableAvg[],2,FALSE)</f>
        <v>#N/A</v>
      </c>
      <c r="P5032" t="e">
        <f>VLOOKUP(TableOMP[[#This Row],[Label]],TableAvg[],3,FALSE)</f>
        <v>#N/A</v>
      </c>
      <c r="Q5032" t="e">
        <f>TableOMP[[#This Row],[Avg]]-$U$2*TableOMP[[#This Row],[StdDev]]</f>
        <v>#N/A</v>
      </c>
      <c r="R5032" t="e">
        <f>TableOMP[[#This Row],[Avg]]+$U$2*TableOMP[[#This Row],[StdDev]]</f>
        <v>#N/A</v>
      </c>
      <c r="S5032" t="e">
        <f>IF(AND(TableOMP[[#This Row],[total_time]]&gt;=TableOMP[[#This Row],[Low]], TableOMP[[#This Row],[total_time]]&lt;=TableOMP[[#This Row],[High]]),1,0)</f>
        <v>#N/A</v>
      </c>
    </row>
    <row r="5033" spans="11:19" x14ac:dyDescent="0.25">
      <c r="K5033" t="str">
        <f t="shared" si="78"/>
        <v/>
      </c>
      <c r="N50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33" t="e">
        <f>VLOOKUP(TableOMP[[#This Row],[Label]],TableAvg[],2,FALSE)</f>
        <v>#N/A</v>
      </c>
      <c r="P5033" t="e">
        <f>VLOOKUP(TableOMP[[#This Row],[Label]],TableAvg[],3,FALSE)</f>
        <v>#N/A</v>
      </c>
      <c r="Q5033" t="e">
        <f>TableOMP[[#This Row],[Avg]]-$U$2*TableOMP[[#This Row],[StdDev]]</f>
        <v>#N/A</v>
      </c>
      <c r="R5033" t="e">
        <f>TableOMP[[#This Row],[Avg]]+$U$2*TableOMP[[#This Row],[StdDev]]</f>
        <v>#N/A</v>
      </c>
      <c r="S5033" t="e">
        <f>IF(AND(TableOMP[[#This Row],[total_time]]&gt;=TableOMP[[#This Row],[Low]], TableOMP[[#This Row],[total_time]]&lt;=TableOMP[[#This Row],[High]]),1,0)</f>
        <v>#N/A</v>
      </c>
    </row>
    <row r="5034" spans="11:19" x14ac:dyDescent="0.25">
      <c r="K5034" t="str">
        <f t="shared" si="78"/>
        <v/>
      </c>
      <c r="N50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34" t="e">
        <f>VLOOKUP(TableOMP[[#This Row],[Label]],TableAvg[],2,FALSE)</f>
        <v>#N/A</v>
      </c>
      <c r="P5034" t="e">
        <f>VLOOKUP(TableOMP[[#This Row],[Label]],TableAvg[],3,FALSE)</f>
        <v>#N/A</v>
      </c>
      <c r="Q5034" t="e">
        <f>TableOMP[[#This Row],[Avg]]-$U$2*TableOMP[[#This Row],[StdDev]]</f>
        <v>#N/A</v>
      </c>
      <c r="R5034" t="e">
        <f>TableOMP[[#This Row],[Avg]]+$U$2*TableOMP[[#This Row],[StdDev]]</f>
        <v>#N/A</v>
      </c>
      <c r="S5034" t="e">
        <f>IF(AND(TableOMP[[#This Row],[total_time]]&gt;=TableOMP[[#This Row],[Low]], TableOMP[[#This Row],[total_time]]&lt;=TableOMP[[#This Row],[High]]),1,0)</f>
        <v>#N/A</v>
      </c>
    </row>
    <row r="5035" spans="11:19" x14ac:dyDescent="0.25">
      <c r="K5035" t="str">
        <f t="shared" si="78"/>
        <v/>
      </c>
      <c r="N50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35" t="e">
        <f>VLOOKUP(TableOMP[[#This Row],[Label]],TableAvg[],2,FALSE)</f>
        <v>#N/A</v>
      </c>
      <c r="P5035" t="e">
        <f>VLOOKUP(TableOMP[[#This Row],[Label]],TableAvg[],3,FALSE)</f>
        <v>#N/A</v>
      </c>
      <c r="Q5035" t="e">
        <f>TableOMP[[#This Row],[Avg]]-$U$2*TableOMP[[#This Row],[StdDev]]</f>
        <v>#N/A</v>
      </c>
      <c r="R5035" t="e">
        <f>TableOMP[[#This Row],[Avg]]+$U$2*TableOMP[[#This Row],[StdDev]]</f>
        <v>#N/A</v>
      </c>
      <c r="S5035" t="e">
        <f>IF(AND(TableOMP[[#This Row],[total_time]]&gt;=TableOMP[[#This Row],[Low]], TableOMP[[#This Row],[total_time]]&lt;=TableOMP[[#This Row],[High]]),1,0)</f>
        <v>#N/A</v>
      </c>
    </row>
    <row r="5036" spans="11:19" x14ac:dyDescent="0.25">
      <c r="K5036" t="str">
        <f t="shared" si="78"/>
        <v/>
      </c>
      <c r="N50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36" t="e">
        <f>VLOOKUP(TableOMP[[#This Row],[Label]],TableAvg[],2,FALSE)</f>
        <v>#N/A</v>
      </c>
      <c r="P5036" t="e">
        <f>VLOOKUP(TableOMP[[#This Row],[Label]],TableAvg[],3,FALSE)</f>
        <v>#N/A</v>
      </c>
      <c r="Q5036" t="e">
        <f>TableOMP[[#This Row],[Avg]]-$U$2*TableOMP[[#This Row],[StdDev]]</f>
        <v>#N/A</v>
      </c>
      <c r="R5036" t="e">
        <f>TableOMP[[#This Row],[Avg]]+$U$2*TableOMP[[#This Row],[StdDev]]</f>
        <v>#N/A</v>
      </c>
      <c r="S5036" t="e">
        <f>IF(AND(TableOMP[[#This Row],[total_time]]&gt;=TableOMP[[#This Row],[Low]], TableOMP[[#This Row],[total_time]]&lt;=TableOMP[[#This Row],[High]]),1,0)</f>
        <v>#N/A</v>
      </c>
    </row>
    <row r="5037" spans="11:19" x14ac:dyDescent="0.25">
      <c r="K5037" t="str">
        <f t="shared" si="78"/>
        <v/>
      </c>
      <c r="N50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37" t="e">
        <f>VLOOKUP(TableOMP[[#This Row],[Label]],TableAvg[],2,FALSE)</f>
        <v>#N/A</v>
      </c>
      <c r="P5037" t="e">
        <f>VLOOKUP(TableOMP[[#This Row],[Label]],TableAvg[],3,FALSE)</f>
        <v>#N/A</v>
      </c>
      <c r="Q5037" t="e">
        <f>TableOMP[[#This Row],[Avg]]-$U$2*TableOMP[[#This Row],[StdDev]]</f>
        <v>#N/A</v>
      </c>
      <c r="R5037" t="e">
        <f>TableOMP[[#This Row],[Avg]]+$U$2*TableOMP[[#This Row],[StdDev]]</f>
        <v>#N/A</v>
      </c>
      <c r="S5037" t="e">
        <f>IF(AND(TableOMP[[#This Row],[total_time]]&gt;=TableOMP[[#This Row],[Low]], TableOMP[[#This Row],[total_time]]&lt;=TableOMP[[#This Row],[High]]),1,0)</f>
        <v>#N/A</v>
      </c>
    </row>
    <row r="5038" spans="11:19" x14ac:dyDescent="0.25">
      <c r="K5038" t="str">
        <f t="shared" si="78"/>
        <v/>
      </c>
      <c r="N50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38" t="e">
        <f>VLOOKUP(TableOMP[[#This Row],[Label]],TableAvg[],2,FALSE)</f>
        <v>#N/A</v>
      </c>
      <c r="P5038" t="e">
        <f>VLOOKUP(TableOMP[[#This Row],[Label]],TableAvg[],3,FALSE)</f>
        <v>#N/A</v>
      </c>
      <c r="Q5038" t="e">
        <f>TableOMP[[#This Row],[Avg]]-$U$2*TableOMP[[#This Row],[StdDev]]</f>
        <v>#N/A</v>
      </c>
      <c r="R5038" t="e">
        <f>TableOMP[[#This Row],[Avg]]+$U$2*TableOMP[[#This Row],[StdDev]]</f>
        <v>#N/A</v>
      </c>
      <c r="S5038" t="e">
        <f>IF(AND(TableOMP[[#This Row],[total_time]]&gt;=TableOMP[[#This Row],[Low]], TableOMP[[#This Row],[total_time]]&lt;=TableOMP[[#This Row],[High]]),1,0)</f>
        <v>#N/A</v>
      </c>
    </row>
    <row r="5039" spans="11:19" x14ac:dyDescent="0.25">
      <c r="K5039" t="str">
        <f t="shared" si="78"/>
        <v/>
      </c>
      <c r="N50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39" t="e">
        <f>VLOOKUP(TableOMP[[#This Row],[Label]],TableAvg[],2,FALSE)</f>
        <v>#N/A</v>
      </c>
      <c r="P5039" t="e">
        <f>VLOOKUP(TableOMP[[#This Row],[Label]],TableAvg[],3,FALSE)</f>
        <v>#N/A</v>
      </c>
      <c r="Q5039" t="e">
        <f>TableOMP[[#This Row],[Avg]]-$U$2*TableOMP[[#This Row],[StdDev]]</f>
        <v>#N/A</v>
      </c>
      <c r="R5039" t="e">
        <f>TableOMP[[#This Row],[Avg]]+$U$2*TableOMP[[#This Row],[StdDev]]</f>
        <v>#N/A</v>
      </c>
      <c r="S5039" t="e">
        <f>IF(AND(TableOMP[[#This Row],[total_time]]&gt;=TableOMP[[#This Row],[Low]], TableOMP[[#This Row],[total_time]]&lt;=TableOMP[[#This Row],[High]]),1,0)</f>
        <v>#N/A</v>
      </c>
    </row>
    <row r="5040" spans="11:19" x14ac:dyDescent="0.25">
      <c r="K5040" t="str">
        <f t="shared" si="78"/>
        <v/>
      </c>
      <c r="N50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40" t="e">
        <f>VLOOKUP(TableOMP[[#This Row],[Label]],TableAvg[],2,FALSE)</f>
        <v>#N/A</v>
      </c>
      <c r="P5040" t="e">
        <f>VLOOKUP(TableOMP[[#This Row],[Label]],TableAvg[],3,FALSE)</f>
        <v>#N/A</v>
      </c>
      <c r="Q5040" t="e">
        <f>TableOMP[[#This Row],[Avg]]-$U$2*TableOMP[[#This Row],[StdDev]]</f>
        <v>#N/A</v>
      </c>
      <c r="R5040" t="e">
        <f>TableOMP[[#This Row],[Avg]]+$U$2*TableOMP[[#This Row],[StdDev]]</f>
        <v>#N/A</v>
      </c>
      <c r="S5040" t="e">
        <f>IF(AND(TableOMP[[#This Row],[total_time]]&gt;=TableOMP[[#This Row],[Low]], TableOMP[[#This Row],[total_time]]&lt;=TableOMP[[#This Row],[High]]),1,0)</f>
        <v>#N/A</v>
      </c>
    </row>
    <row r="5041" spans="11:19" x14ac:dyDescent="0.25">
      <c r="K5041" t="str">
        <f t="shared" si="78"/>
        <v/>
      </c>
      <c r="N50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41" t="e">
        <f>VLOOKUP(TableOMP[[#This Row],[Label]],TableAvg[],2,FALSE)</f>
        <v>#N/A</v>
      </c>
      <c r="P5041" t="e">
        <f>VLOOKUP(TableOMP[[#This Row],[Label]],TableAvg[],3,FALSE)</f>
        <v>#N/A</v>
      </c>
      <c r="Q5041" t="e">
        <f>TableOMP[[#This Row],[Avg]]-$U$2*TableOMP[[#This Row],[StdDev]]</f>
        <v>#N/A</v>
      </c>
      <c r="R5041" t="e">
        <f>TableOMP[[#This Row],[Avg]]+$U$2*TableOMP[[#This Row],[StdDev]]</f>
        <v>#N/A</v>
      </c>
      <c r="S5041" t="e">
        <f>IF(AND(TableOMP[[#This Row],[total_time]]&gt;=TableOMP[[#This Row],[Low]], TableOMP[[#This Row],[total_time]]&lt;=TableOMP[[#This Row],[High]]),1,0)</f>
        <v>#N/A</v>
      </c>
    </row>
    <row r="5042" spans="11:19" x14ac:dyDescent="0.25">
      <c r="K5042" t="str">
        <f t="shared" si="78"/>
        <v/>
      </c>
      <c r="N50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42" t="e">
        <f>VLOOKUP(TableOMP[[#This Row],[Label]],TableAvg[],2,FALSE)</f>
        <v>#N/A</v>
      </c>
      <c r="P5042" t="e">
        <f>VLOOKUP(TableOMP[[#This Row],[Label]],TableAvg[],3,FALSE)</f>
        <v>#N/A</v>
      </c>
      <c r="Q5042" t="e">
        <f>TableOMP[[#This Row],[Avg]]-$U$2*TableOMP[[#This Row],[StdDev]]</f>
        <v>#N/A</v>
      </c>
      <c r="R5042" t="e">
        <f>TableOMP[[#This Row],[Avg]]+$U$2*TableOMP[[#This Row],[StdDev]]</f>
        <v>#N/A</v>
      </c>
      <c r="S5042" t="e">
        <f>IF(AND(TableOMP[[#This Row],[total_time]]&gt;=TableOMP[[#This Row],[Low]], TableOMP[[#This Row],[total_time]]&lt;=TableOMP[[#This Row],[High]]),1,0)</f>
        <v>#N/A</v>
      </c>
    </row>
    <row r="5043" spans="11:19" x14ac:dyDescent="0.25">
      <c r="K5043" t="str">
        <f t="shared" si="78"/>
        <v/>
      </c>
      <c r="N50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43" t="e">
        <f>VLOOKUP(TableOMP[[#This Row],[Label]],TableAvg[],2,FALSE)</f>
        <v>#N/A</v>
      </c>
      <c r="P5043" t="e">
        <f>VLOOKUP(TableOMP[[#This Row],[Label]],TableAvg[],3,FALSE)</f>
        <v>#N/A</v>
      </c>
      <c r="Q5043" t="e">
        <f>TableOMP[[#This Row],[Avg]]-$U$2*TableOMP[[#This Row],[StdDev]]</f>
        <v>#N/A</v>
      </c>
      <c r="R5043" t="e">
        <f>TableOMP[[#This Row],[Avg]]+$U$2*TableOMP[[#This Row],[StdDev]]</f>
        <v>#N/A</v>
      </c>
      <c r="S5043" t="e">
        <f>IF(AND(TableOMP[[#This Row],[total_time]]&gt;=TableOMP[[#This Row],[Low]], TableOMP[[#This Row],[total_time]]&lt;=TableOMP[[#This Row],[High]]),1,0)</f>
        <v>#N/A</v>
      </c>
    </row>
    <row r="5044" spans="11:19" x14ac:dyDescent="0.25">
      <c r="K5044" t="str">
        <f t="shared" si="78"/>
        <v/>
      </c>
      <c r="N50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44" t="e">
        <f>VLOOKUP(TableOMP[[#This Row],[Label]],TableAvg[],2,FALSE)</f>
        <v>#N/A</v>
      </c>
      <c r="P5044" t="e">
        <f>VLOOKUP(TableOMP[[#This Row],[Label]],TableAvg[],3,FALSE)</f>
        <v>#N/A</v>
      </c>
      <c r="Q5044" t="e">
        <f>TableOMP[[#This Row],[Avg]]-$U$2*TableOMP[[#This Row],[StdDev]]</f>
        <v>#N/A</v>
      </c>
      <c r="R5044" t="e">
        <f>TableOMP[[#This Row],[Avg]]+$U$2*TableOMP[[#This Row],[StdDev]]</f>
        <v>#N/A</v>
      </c>
      <c r="S5044" t="e">
        <f>IF(AND(TableOMP[[#This Row],[total_time]]&gt;=TableOMP[[#This Row],[Low]], TableOMP[[#This Row],[total_time]]&lt;=TableOMP[[#This Row],[High]]),1,0)</f>
        <v>#N/A</v>
      </c>
    </row>
    <row r="5045" spans="11:19" x14ac:dyDescent="0.25">
      <c r="K5045" t="str">
        <f t="shared" si="78"/>
        <v/>
      </c>
      <c r="N50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45" t="e">
        <f>VLOOKUP(TableOMP[[#This Row],[Label]],TableAvg[],2,FALSE)</f>
        <v>#N/A</v>
      </c>
      <c r="P5045" t="e">
        <f>VLOOKUP(TableOMP[[#This Row],[Label]],TableAvg[],3,FALSE)</f>
        <v>#N/A</v>
      </c>
      <c r="Q5045" t="e">
        <f>TableOMP[[#This Row],[Avg]]-$U$2*TableOMP[[#This Row],[StdDev]]</f>
        <v>#N/A</v>
      </c>
      <c r="R5045" t="e">
        <f>TableOMP[[#This Row],[Avg]]+$U$2*TableOMP[[#This Row],[StdDev]]</f>
        <v>#N/A</v>
      </c>
      <c r="S5045" t="e">
        <f>IF(AND(TableOMP[[#This Row],[total_time]]&gt;=TableOMP[[#This Row],[Low]], TableOMP[[#This Row],[total_time]]&lt;=TableOMP[[#This Row],[High]]),1,0)</f>
        <v>#N/A</v>
      </c>
    </row>
    <row r="5046" spans="11:19" x14ac:dyDescent="0.25">
      <c r="K5046" t="str">
        <f t="shared" si="78"/>
        <v/>
      </c>
      <c r="N50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46" t="e">
        <f>VLOOKUP(TableOMP[[#This Row],[Label]],TableAvg[],2,FALSE)</f>
        <v>#N/A</v>
      </c>
      <c r="P5046" t="e">
        <f>VLOOKUP(TableOMP[[#This Row],[Label]],TableAvg[],3,FALSE)</f>
        <v>#N/A</v>
      </c>
      <c r="Q5046" t="e">
        <f>TableOMP[[#This Row],[Avg]]-$U$2*TableOMP[[#This Row],[StdDev]]</f>
        <v>#N/A</v>
      </c>
      <c r="R5046" t="e">
        <f>TableOMP[[#This Row],[Avg]]+$U$2*TableOMP[[#This Row],[StdDev]]</f>
        <v>#N/A</v>
      </c>
      <c r="S5046" t="e">
        <f>IF(AND(TableOMP[[#This Row],[total_time]]&gt;=TableOMP[[#This Row],[Low]], TableOMP[[#This Row],[total_time]]&lt;=TableOMP[[#This Row],[High]]),1,0)</f>
        <v>#N/A</v>
      </c>
    </row>
    <row r="5047" spans="11:19" x14ac:dyDescent="0.25">
      <c r="K5047" t="str">
        <f t="shared" si="78"/>
        <v/>
      </c>
      <c r="N50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47" t="e">
        <f>VLOOKUP(TableOMP[[#This Row],[Label]],TableAvg[],2,FALSE)</f>
        <v>#N/A</v>
      </c>
      <c r="P5047" t="e">
        <f>VLOOKUP(TableOMP[[#This Row],[Label]],TableAvg[],3,FALSE)</f>
        <v>#N/A</v>
      </c>
      <c r="Q5047" t="e">
        <f>TableOMP[[#This Row],[Avg]]-$U$2*TableOMP[[#This Row],[StdDev]]</f>
        <v>#N/A</v>
      </c>
      <c r="R5047" t="e">
        <f>TableOMP[[#This Row],[Avg]]+$U$2*TableOMP[[#This Row],[StdDev]]</f>
        <v>#N/A</v>
      </c>
      <c r="S5047" t="e">
        <f>IF(AND(TableOMP[[#This Row],[total_time]]&gt;=TableOMP[[#This Row],[Low]], TableOMP[[#This Row],[total_time]]&lt;=TableOMP[[#This Row],[High]]),1,0)</f>
        <v>#N/A</v>
      </c>
    </row>
    <row r="5048" spans="11:19" x14ac:dyDescent="0.25">
      <c r="K5048" t="str">
        <f t="shared" si="78"/>
        <v/>
      </c>
      <c r="N50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48" t="e">
        <f>VLOOKUP(TableOMP[[#This Row],[Label]],TableAvg[],2,FALSE)</f>
        <v>#N/A</v>
      </c>
      <c r="P5048" t="e">
        <f>VLOOKUP(TableOMP[[#This Row],[Label]],TableAvg[],3,FALSE)</f>
        <v>#N/A</v>
      </c>
      <c r="Q5048" t="e">
        <f>TableOMP[[#This Row],[Avg]]-$U$2*TableOMP[[#This Row],[StdDev]]</f>
        <v>#N/A</v>
      </c>
      <c r="R5048" t="e">
        <f>TableOMP[[#This Row],[Avg]]+$U$2*TableOMP[[#This Row],[StdDev]]</f>
        <v>#N/A</v>
      </c>
      <c r="S5048" t="e">
        <f>IF(AND(TableOMP[[#This Row],[total_time]]&gt;=TableOMP[[#This Row],[Low]], TableOMP[[#This Row],[total_time]]&lt;=TableOMP[[#This Row],[High]]),1,0)</f>
        <v>#N/A</v>
      </c>
    </row>
    <row r="5049" spans="11:19" x14ac:dyDescent="0.25">
      <c r="K5049" t="str">
        <f t="shared" si="78"/>
        <v/>
      </c>
      <c r="N50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49" t="e">
        <f>VLOOKUP(TableOMP[[#This Row],[Label]],TableAvg[],2,FALSE)</f>
        <v>#N/A</v>
      </c>
      <c r="P5049" t="e">
        <f>VLOOKUP(TableOMP[[#This Row],[Label]],TableAvg[],3,FALSE)</f>
        <v>#N/A</v>
      </c>
      <c r="Q5049" t="e">
        <f>TableOMP[[#This Row],[Avg]]-$U$2*TableOMP[[#This Row],[StdDev]]</f>
        <v>#N/A</v>
      </c>
      <c r="R5049" t="e">
        <f>TableOMP[[#This Row],[Avg]]+$U$2*TableOMP[[#This Row],[StdDev]]</f>
        <v>#N/A</v>
      </c>
      <c r="S5049" t="e">
        <f>IF(AND(TableOMP[[#This Row],[total_time]]&gt;=TableOMP[[#This Row],[Low]], TableOMP[[#This Row],[total_time]]&lt;=TableOMP[[#This Row],[High]]),1,0)</f>
        <v>#N/A</v>
      </c>
    </row>
    <row r="5050" spans="11:19" x14ac:dyDescent="0.25">
      <c r="K5050" t="str">
        <f t="shared" si="78"/>
        <v/>
      </c>
      <c r="N50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50" t="e">
        <f>VLOOKUP(TableOMP[[#This Row],[Label]],TableAvg[],2,FALSE)</f>
        <v>#N/A</v>
      </c>
      <c r="P5050" t="e">
        <f>VLOOKUP(TableOMP[[#This Row],[Label]],TableAvg[],3,FALSE)</f>
        <v>#N/A</v>
      </c>
      <c r="Q5050" t="e">
        <f>TableOMP[[#This Row],[Avg]]-$U$2*TableOMP[[#This Row],[StdDev]]</f>
        <v>#N/A</v>
      </c>
      <c r="R5050" t="e">
        <f>TableOMP[[#This Row],[Avg]]+$U$2*TableOMP[[#This Row],[StdDev]]</f>
        <v>#N/A</v>
      </c>
      <c r="S5050" t="e">
        <f>IF(AND(TableOMP[[#This Row],[total_time]]&gt;=TableOMP[[#This Row],[Low]], TableOMP[[#This Row],[total_time]]&lt;=TableOMP[[#This Row],[High]]),1,0)</f>
        <v>#N/A</v>
      </c>
    </row>
    <row r="5051" spans="11:19" x14ac:dyDescent="0.25">
      <c r="K5051" t="str">
        <f t="shared" si="78"/>
        <v/>
      </c>
      <c r="N50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51" t="e">
        <f>VLOOKUP(TableOMP[[#This Row],[Label]],TableAvg[],2,FALSE)</f>
        <v>#N/A</v>
      </c>
      <c r="P5051" t="e">
        <f>VLOOKUP(TableOMP[[#This Row],[Label]],TableAvg[],3,FALSE)</f>
        <v>#N/A</v>
      </c>
      <c r="Q5051" t="e">
        <f>TableOMP[[#This Row],[Avg]]-$U$2*TableOMP[[#This Row],[StdDev]]</f>
        <v>#N/A</v>
      </c>
      <c r="R5051" t="e">
        <f>TableOMP[[#This Row],[Avg]]+$U$2*TableOMP[[#This Row],[StdDev]]</f>
        <v>#N/A</v>
      </c>
      <c r="S5051" t="e">
        <f>IF(AND(TableOMP[[#This Row],[total_time]]&gt;=TableOMP[[#This Row],[Low]], TableOMP[[#This Row],[total_time]]&lt;=TableOMP[[#This Row],[High]]),1,0)</f>
        <v>#N/A</v>
      </c>
    </row>
    <row r="5052" spans="11:19" x14ac:dyDescent="0.25">
      <c r="K5052" t="str">
        <f t="shared" si="78"/>
        <v/>
      </c>
      <c r="N50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52" t="e">
        <f>VLOOKUP(TableOMP[[#This Row],[Label]],TableAvg[],2,FALSE)</f>
        <v>#N/A</v>
      </c>
      <c r="P5052" t="e">
        <f>VLOOKUP(TableOMP[[#This Row],[Label]],TableAvg[],3,FALSE)</f>
        <v>#N/A</v>
      </c>
      <c r="Q5052" t="e">
        <f>TableOMP[[#This Row],[Avg]]-$U$2*TableOMP[[#This Row],[StdDev]]</f>
        <v>#N/A</v>
      </c>
      <c r="R5052" t="e">
        <f>TableOMP[[#This Row],[Avg]]+$U$2*TableOMP[[#This Row],[StdDev]]</f>
        <v>#N/A</v>
      </c>
      <c r="S5052" t="e">
        <f>IF(AND(TableOMP[[#This Row],[total_time]]&gt;=TableOMP[[#This Row],[Low]], TableOMP[[#This Row],[total_time]]&lt;=TableOMP[[#This Row],[High]]),1,0)</f>
        <v>#N/A</v>
      </c>
    </row>
    <row r="5053" spans="11:19" x14ac:dyDescent="0.25">
      <c r="K5053" t="str">
        <f t="shared" si="78"/>
        <v/>
      </c>
      <c r="N50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53" t="e">
        <f>VLOOKUP(TableOMP[[#This Row],[Label]],TableAvg[],2,FALSE)</f>
        <v>#N/A</v>
      </c>
      <c r="P5053" t="e">
        <f>VLOOKUP(TableOMP[[#This Row],[Label]],TableAvg[],3,FALSE)</f>
        <v>#N/A</v>
      </c>
      <c r="Q5053" t="e">
        <f>TableOMP[[#This Row],[Avg]]-$U$2*TableOMP[[#This Row],[StdDev]]</f>
        <v>#N/A</v>
      </c>
      <c r="R5053" t="e">
        <f>TableOMP[[#This Row],[Avg]]+$U$2*TableOMP[[#This Row],[StdDev]]</f>
        <v>#N/A</v>
      </c>
      <c r="S5053" t="e">
        <f>IF(AND(TableOMP[[#This Row],[total_time]]&gt;=TableOMP[[#This Row],[Low]], TableOMP[[#This Row],[total_time]]&lt;=TableOMP[[#This Row],[High]]),1,0)</f>
        <v>#N/A</v>
      </c>
    </row>
    <row r="5054" spans="11:19" x14ac:dyDescent="0.25">
      <c r="K5054" t="str">
        <f t="shared" si="78"/>
        <v/>
      </c>
      <c r="N50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54" t="e">
        <f>VLOOKUP(TableOMP[[#This Row],[Label]],TableAvg[],2,FALSE)</f>
        <v>#N/A</v>
      </c>
      <c r="P5054" t="e">
        <f>VLOOKUP(TableOMP[[#This Row],[Label]],TableAvg[],3,FALSE)</f>
        <v>#N/A</v>
      </c>
      <c r="Q5054" t="e">
        <f>TableOMP[[#This Row],[Avg]]-$U$2*TableOMP[[#This Row],[StdDev]]</f>
        <v>#N/A</v>
      </c>
      <c r="R5054" t="e">
        <f>TableOMP[[#This Row],[Avg]]+$U$2*TableOMP[[#This Row],[StdDev]]</f>
        <v>#N/A</v>
      </c>
      <c r="S5054" t="e">
        <f>IF(AND(TableOMP[[#This Row],[total_time]]&gt;=TableOMP[[#This Row],[Low]], TableOMP[[#This Row],[total_time]]&lt;=TableOMP[[#This Row],[High]]),1,0)</f>
        <v>#N/A</v>
      </c>
    </row>
    <row r="5055" spans="11:19" x14ac:dyDescent="0.25">
      <c r="K5055" t="str">
        <f t="shared" si="78"/>
        <v/>
      </c>
      <c r="N50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55" t="e">
        <f>VLOOKUP(TableOMP[[#This Row],[Label]],TableAvg[],2,FALSE)</f>
        <v>#N/A</v>
      </c>
      <c r="P5055" t="e">
        <f>VLOOKUP(TableOMP[[#This Row],[Label]],TableAvg[],3,FALSE)</f>
        <v>#N/A</v>
      </c>
      <c r="Q5055" t="e">
        <f>TableOMP[[#This Row],[Avg]]-$U$2*TableOMP[[#This Row],[StdDev]]</f>
        <v>#N/A</v>
      </c>
      <c r="R5055" t="e">
        <f>TableOMP[[#This Row],[Avg]]+$U$2*TableOMP[[#This Row],[StdDev]]</f>
        <v>#N/A</v>
      </c>
      <c r="S5055" t="e">
        <f>IF(AND(TableOMP[[#This Row],[total_time]]&gt;=TableOMP[[#This Row],[Low]], TableOMP[[#This Row],[total_time]]&lt;=TableOMP[[#This Row],[High]]),1,0)</f>
        <v>#N/A</v>
      </c>
    </row>
    <row r="5056" spans="11:19" x14ac:dyDescent="0.25">
      <c r="K5056" t="str">
        <f t="shared" si="78"/>
        <v/>
      </c>
      <c r="N50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56" t="e">
        <f>VLOOKUP(TableOMP[[#This Row],[Label]],TableAvg[],2,FALSE)</f>
        <v>#N/A</v>
      </c>
      <c r="P5056" t="e">
        <f>VLOOKUP(TableOMP[[#This Row],[Label]],TableAvg[],3,FALSE)</f>
        <v>#N/A</v>
      </c>
      <c r="Q5056" t="e">
        <f>TableOMP[[#This Row],[Avg]]-$U$2*TableOMP[[#This Row],[StdDev]]</f>
        <v>#N/A</v>
      </c>
      <c r="R5056" t="e">
        <f>TableOMP[[#This Row],[Avg]]+$U$2*TableOMP[[#This Row],[StdDev]]</f>
        <v>#N/A</v>
      </c>
      <c r="S5056" t="e">
        <f>IF(AND(TableOMP[[#This Row],[total_time]]&gt;=TableOMP[[#This Row],[Low]], TableOMP[[#This Row],[total_time]]&lt;=TableOMP[[#This Row],[High]]),1,0)</f>
        <v>#N/A</v>
      </c>
    </row>
    <row r="5057" spans="11:19" x14ac:dyDescent="0.25">
      <c r="K5057" t="str">
        <f t="shared" si="78"/>
        <v/>
      </c>
      <c r="N50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57" t="e">
        <f>VLOOKUP(TableOMP[[#This Row],[Label]],TableAvg[],2,FALSE)</f>
        <v>#N/A</v>
      </c>
      <c r="P5057" t="e">
        <f>VLOOKUP(TableOMP[[#This Row],[Label]],TableAvg[],3,FALSE)</f>
        <v>#N/A</v>
      </c>
      <c r="Q5057" t="e">
        <f>TableOMP[[#This Row],[Avg]]-$U$2*TableOMP[[#This Row],[StdDev]]</f>
        <v>#N/A</v>
      </c>
      <c r="R5057" t="e">
        <f>TableOMP[[#This Row],[Avg]]+$U$2*TableOMP[[#This Row],[StdDev]]</f>
        <v>#N/A</v>
      </c>
      <c r="S5057" t="e">
        <f>IF(AND(TableOMP[[#This Row],[total_time]]&gt;=TableOMP[[#This Row],[Low]], TableOMP[[#This Row],[total_time]]&lt;=TableOMP[[#This Row],[High]]),1,0)</f>
        <v>#N/A</v>
      </c>
    </row>
    <row r="5058" spans="11:19" x14ac:dyDescent="0.25">
      <c r="K5058" t="str">
        <f t="shared" si="78"/>
        <v/>
      </c>
      <c r="N50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58" t="e">
        <f>VLOOKUP(TableOMP[[#This Row],[Label]],TableAvg[],2,FALSE)</f>
        <v>#N/A</v>
      </c>
      <c r="P5058" t="e">
        <f>VLOOKUP(TableOMP[[#This Row],[Label]],TableAvg[],3,FALSE)</f>
        <v>#N/A</v>
      </c>
      <c r="Q5058" t="e">
        <f>TableOMP[[#This Row],[Avg]]-$U$2*TableOMP[[#This Row],[StdDev]]</f>
        <v>#N/A</v>
      </c>
      <c r="R5058" t="e">
        <f>TableOMP[[#This Row],[Avg]]+$U$2*TableOMP[[#This Row],[StdDev]]</f>
        <v>#N/A</v>
      </c>
      <c r="S5058" t="e">
        <f>IF(AND(TableOMP[[#This Row],[total_time]]&gt;=TableOMP[[#This Row],[Low]], TableOMP[[#This Row],[total_time]]&lt;=TableOMP[[#This Row],[High]]),1,0)</f>
        <v>#N/A</v>
      </c>
    </row>
    <row r="5059" spans="11:19" x14ac:dyDescent="0.25">
      <c r="K5059" t="str">
        <f t="shared" ref="K5059:K5122" si="79">MID(M5059,22,1)</f>
        <v/>
      </c>
      <c r="N50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59" t="e">
        <f>VLOOKUP(TableOMP[[#This Row],[Label]],TableAvg[],2,FALSE)</f>
        <v>#N/A</v>
      </c>
      <c r="P5059" t="e">
        <f>VLOOKUP(TableOMP[[#This Row],[Label]],TableAvg[],3,FALSE)</f>
        <v>#N/A</v>
      </c>
      <c r="Q5059" t="e">
        <f>TableOMP[[#This Row],[Avg]]-$U$2*TableOMP[[#This Row],[StdDev]]</f>
        <v>#N/A</v>
      </c>
      <c r="R5059" t="e">
        <f>TableOMP[[#This Row],[Avg]]+$U$2*TableOMP[[#This Row],[StdDev]]</f>
        <v>#N/A</v>
      </c>
      <c r="S5059" t="e">
        <f>IF(AND(TableOMP[[#This Row],[total_time]]&gt;=TableOMP[[#This Row],[Low]], TableOMP[[#This Row],[total_time]]&lt;=TableOMP[[#This Row],[High]]),1,0)</f>
        <v>#N/A</v>
      </c>
    </row>
    <row r="5060" spans="11:19" x14ac:dyDescent="0.25">
      <c r="K5060" t="str">
        <f t="shared" si="79"/>
        <v/>
      </c>
      <c r="N50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60" t="e">
        <f>VLOOKUP(TableOMP[[#This Row],[Label]],TableAvg[],2,FALSE)</f>
        <v>#N/A</v>
      </c>
      <c r="P5060" t="e">
        <f>VLOOKUP(TableOMP[[#This Row],[Label]],TableAvg[],3,FALSE)</f>
        <v>#N/A</v>
      </c>
      <c r="Q5060" t="e">
        <f>TableOMP[[#This Row],[Avg]]-$U$2*TableOMP[[#This Row],[StdDev]]</f>
        <v>#N/A</v>
      </c>
      <c r="R5060" t="e">
        <f>TableOMP[[#This Row],[Avg]]+$U$2*TableOMP[[#This Row],[StdDev]]</f>
        <v>#N/A</v>
      </c>
      <c r="S5060" t="e">
        <f>IF(AND(TableOMP[[#This Row],[total_time]]&gt;=TableOMP[[#This Row],[Low]], TableOMP[[#This Row],[total_time]]&lt;=TableOMP[[#This Row],[High]]),1,0)</f>
        <v>#N/A</v>
      </c>
    </row>
    <row r="5061" spans="11:19" x14ac:dyDescent="0.25">
      <c r="K5061" t="str">
        <f t="shared" si="79"/>
        <v/>
      </c>
      <c r="N50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61" t="e">
        <f>VLOOKUP(TableOMP[[#This Row],[Label]],TableAvg[],2,FALSE)</f>
        <v>#N/A</v>
      </c>
      <c r="P5061" t="e">
        <f>VLOOKUP(TableOMP[[#This Row],[Label]],TableAvg[],3,FALSE)</f>
        <v>#N/A</v>
      </c>
      <c r="Q5061" t="e">
        <f>TableOMP[[#This Row],[Avg]]-$U$2*TableOMP[[#This Row],[StdDev]]</f>
        <v>#N/A</v>
      </c>
      <c r="R5061" t="e">
        <f>TableOMP[[#This Row],[Avg]]+$U$2*TableOMP[[#This Row],[StdDev]]</f>
        <v>#N/A</v>
      </c>
      <c r="S5061" t="e">
        <f>IF(AND(TableOMP[[#This Row],[total_time]]&gt;=TableOMP[[#This Row],[Low]], TableOMP[[#This Row],[total_time]]&lt;=TableOMP[[#This Row],[High]]),1,0)</f>
        <v>#N/A</v>
      </c>
    </row>
    <row r="5062" spans="11:19" x14ac:dyDescent="0.25">
      <c r="K5062" t="str">
        <f t="shared" si="79"/>
        <v/>
      </c>
      <c r="N50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62" t="e">
        <f>VLOOKUP(TableOMP[[#This Row],[Label]],TableAvg[],2,FALSE)</f>
        <v>#N/A</v>
      </c>
      <c r="P5062" t="e">
        <f>VLOOKUP(TableOMP[[#This Row],[Label]],TableAvg[],3,FALSE)</f>
        <v>#N/A</v>
      </c>
      <c r="Q5062" t="e">
        <f>TableOMP[[#This Row],[Avg]]-$U$2*TableOMP[[#This Row],[StdDev]]</f>
        <v>#N/A</v>
      </c>
      <c r="R5062" t="e">
        <f>TableOMP[[#This Row],[Avg]]+$U$2*TableOMP[[#This Row],[StdDev]]</f>
        <v>#N/A</v>
      </c>
      <c r="S5062" t="e">
        <f>IF(AND(TableOMP[[#This Row],[total_time]]&gt;=TableOMP[[#This Row],[Low]], TableOMP[[#This Row],[total_time]]&lt;=TableOMP[[#This Row],[High]]),1,0)</f>
        <v>#N/A</v>
      </c>
    </row>
    <row r="5063" spans="11:19" x14ac:dyDescent="0.25">
      <c r="K5063" t="str">
        <f t="shared" si="79"/>
        <v/>
      </c>
      <c r="N50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63" t="e">
        <f>VLOOKUP(TableOMP[[#This Row],[Label]],TableAvg[],2,FALSE)</f>
        <v>#N/A</v>
      </c>
      <c r="P5063" t="e">
        <f>VLOOKUP(TableOMP[[#This Row],[Label]],TableAvg[],3,FALSE)</f>
        <v>#N/A</v>
      </c>
      <c r="Q5063" t="e">
        <f>TableOMP[[#This Row],[Avg]]-$U$2*TableOMP[[#This Row],[StdDev]]</f>
        <v>#N/A</v>
      </c>
      <c r="R5063" t="e">
        <f>TableOMP[[#This Row],[Avg]]+$U$2*TableOMP[[#This Row],[StdDev]]</f>
        <v>#N/A</v>
      </c>
      <c r="S5063" t="e">
        <f>IF(AND(TableOMP[[#This Row],[total_time]]&gt;=TableOMP[[#This Row],[Low]], TableOMP[[#This Row],[total_time]]&lt;=TableOMP[[#This Row],[High]]),1,0)</f>
        <v>#N/A</v>
      </c>
    </row>
    <row r="5064" spans="11:19" x14ac:dyDescent="0.25">
      <c r="K5064" t="str">
        <f t="shared" si="79"/>
        <v/>
      </c>
      <c r="N50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64" t="e">
        <f>VLOOKUP(TableOMP[[#This Row],[Label]],TableAvg[],2,FALSE)</f>
        <v>#N/A</v>
      </c>
      <c r="P5064" t="e">
        <f>VLOOKUP(TableOMP[[#This Row],[Label]],TableAvg[],3,FALSE)</f>
        <v>#N/A</v>
      </c>
      <c r="Q5064" t="e">
        <f>TableOMP[[#This Row],[Avg]]-$U$2*TableOMP[[#This Row],[StdDev]]</f>
        <v>#N/A</v>
      </c>
      <c r="R5064" t="e">
        <f>TableOMP[[#This Row],[Avg]]+$U$2*TableOMP[[#This Row],[StdDev]]</f>
        <v>#N/A</v>
      </c>
      <c r="S5064" t="e">
        <f>IF(AND(TableOMP[[#This Row],[total_time]]&gt;=TableOMP[[#This Row],[Low]], TableOMP[[#This Row],[total_time]]&lt;=TableOMP[[#This Row],[High]]),1,0)</f>
        <v>#N/A</v>
      </c>
    </row>
    <row r="5065" spans="11:19" x14ac:dyDescent="0.25">
      <c r="K5065" t="str">
        <f t="shared" si="79"/>
        <v/>
      </c>
      <c r="N50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65" t="e">
        <f>VLOOKUP(TableOMP[[#This Row],[Label]],TableAvg[],2,FALSE)</f>
        <v>#N/A</v>
      </c>
      <c r="P5065" t="e">
        <f>VLOOKUP(TableOMP[[#This Row],[Label]],TableAvg[],3,FALSE)</f>
        <v>#N/A</v>
      </c>
      <c r="Q5065" t="e">
        <f>TableOMP[[#This Row],[Avg]]-$U$2*TableOMP[[#This Row],[StdDev]]</f>
        <v>#N/A</v>
      </c>
      <c r="R5065" t="e">
        <f>TableOMP[[#This Row],[Avg]]+$U$2*TableOMP[[#This Row],[StdDev]]</f>
        <v>#N/A</v>
      </c>
      <c r="S5065" t="e">
        <f>IF(AND(TableOMP[[#This Row],[total_time]]&gt;=TableOMP[[#This Row],[Low]], TableOMP[[#This Row],[total_time]]&lt;=TableOMP[[#This Row],[High]]),1,0)</f>
        <v>#N/A</v>
      </c>
    </row>
    <row r="5066" spans="11:19" x14ac:dyDescent="0.25">
      <c r="K5066" t="str">
        <f t="shared" si="79"/>
        <v/>
      </c>
      <c r="N50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66" t="e">
        <f>VLOOKUP(TableOMP[[#This Row],[Label]],TableAvg[],2,FALSE)</f>
        <v>#N/A</v>
      </c>
      <c r="P5066" t="e">
        <f>VLOOKUP(TableOMP[[#This Row],[Label]],TableAvg[],3,FALSE)</f>
        <v>#N/A</v>
      </c>
      <c r="Q5066" t="e">
        <f>TableOMP[[#This Row],[Avg]]-$U$2*TableOMP[[#This Row],[StdDev]]</f>
        <v>#N/A</v>
      </c>
      <c r="R5066" t="e">
        <f>TableOMP[[#This Row],[Avg]]+$U$2*TableOMP[[#This Row],[StdDev]]</f>
        <v>#N/A</v>
      </c>
      <c r="S5066" t="e">
        <f>IF(AND(TableOMP[[#This Row],[total_time]]&gt;=TableOMP[[#This Row],[Low]], TableOMP[[#This Row],[total_time]]&lt;=TableOMP[[#This Row],[High]]),1,0)</f>
        <v>#N/A</v>
      </c>
    </row>
    <row r="5067" spans="11:19" x14ac:dyDescent="0.25">
      <c r="K5067" t="str">
        <f t="shared" si="79"/>
        <v/>
      </c>
      <c r="N50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67" t="e">
        <f>VLOOKUP(TableOMP[[#This Row],[Label]],TableAvg[],2,FALSE)</f>
        <v>#N/A</v>
      </c>
      <c r="P5067" t="e">
        <f>VLOOKUP(TableOMP[[#This Row],[Label]],TableAvg[],3,FALSE)</f>
        <v>#N/A</v>
      </c>
      <c r="Q5067" t="e">
        <f>TableOMP[[#This Row],[Avg]]-$U$2*TableOMP[[#This Row],[StdDev]]</f>
        <v>#N/A</v>
      </c>
      <c r="R5067" t="e">
        <f>TableOMP[[#This Row],[Avg]]+$U$2*TableOMP[[#This Row],[StdDev]]</f>
        <v>#N/A</v>
      </c>
      <c r="S5067" t="e">
        <f>IF(AND(TableOMP[[#This Row],[total_time]]&gt;=TableOMP[[#This Row],[Low]], TableOMP[[#This Row],[total_time]]&lt;=TableOMP[[#This Row],[High]]),1,0)</f>
        <v>#N/A</v>
      </c>
    </row>
    <row r="5068" spans="11:19" x14ac:dyDescent="0.25">
      <c r="K5068" t="str">
        <f t="shared" si="79"/>
        <v/>
      </c>
      <c r="N50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68" t="e">
        <f>VLOOKUP(TableOMP[[#This Row],[Label]],TableAvg[],2,FALSE)</f>
        <v>#N/A</v>
      </c>
      <c r="P5068" t="e">
        <f>VLOOKUP(TableOMP[[#This Row],[Label]],TableAvg[],3,FALSE)</f>
        <v>#N/A</v>
      </c>
      <c r="Q5068" t="e">
        <f>TableOMP[[#This Row],[Avg]]-$U$2*TableOMP[[#This Row],[StdDev]]</f>
        <v>#N/A</v>
      </c>
      <c r="R5068" t="e">
        <f>TableOMP[[#This Row],[Avg]]+$U$2*TableOMP[[#This Row],[StdDev]]</f>
        <v>#N/A</v>
      </c>
      <c r="S5068" t="e">
        <f>IF(AND(TableOMP[[#This Row],[total_time]]&gt;=TableOMP[[#This Row],[Low]], TableOMP[[#This Row],[total_time]]&lt;=TableOMP[[#This Row],[High]]),1,0)</f>
        <v>#N/A</v>
      </c>
    </row>
    <row r="5069" spans="11:19" x14ac:dyDescent="0.25">
      <c r="K5069" t="str">
        <f t="shared" si="79"/>
        <v/>
      </c>
      <c r="N50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69" t="e">
        <f>VLOOKUP(TableOMP[[#This Row],[Label]],TableAvg[],2,FALSE)</f>
        <v>#N/A</v>
      </c>
      <c r="P5069" t="e">
        <f>VLOOKUP(TableOMP[[#This Row],[Label]],TableAvg[],3,FALSE)</f>
        <v>#N/A</v>
      </c>
      <c r="Q5069" t="e">
        <f>TableOMP[[#This Row],[Avg]]-$U$2*TableOMP[[#This Row],[StdDev]]</f>
        <v>#N/A</v>
      </c>
      <c r="R5069" t="e">
        <f>TableOMP[[#This Row],[Avg]]+$U$2*TableOMP[[#This Row],[StdDev]]</f>
        <v>#N/A</v>
      </c>
      <c r="S5069" t="e">
        <f>IF(AND(TableOMP[[#This Row],[total_time]]&gt;=TableOMP[[#This Row],[Low]], TableOMP[[#This Row],[total_time]]&lt;=TableOMP[[#This Row],[High]]),1,0)</f>
        <v>#N/A</v>
      </c>
    </row>
    <row r="5070" spans="11:19" x14ac:dyDescent="0.25">
      <c r="K5070" t="str">
        <f t="shared" si="79"/>
        <v/>
      </c>
      <c r="N50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70" t="e">
        <f>VLOOKUP(TableOMP[[#This Row],[Label]],TableAvg[],2,FALSE)</f>
        <v>#N/A</v>
      </c>
      <c r="P5070" t="e">
        <f>VLOOKUP(TableOMP[[#This Row],[Label]],TableAvg[],3,FALSE)</f>
        <v>#N/A</v>
      </c>
      <c r="Q5070" t="e">
        <f>TableOMP[[#This Row],[Avg]]-$U$2*TableOMP[[#This Row],[StdDev]]</f>
        <v>#N/A</v>
      </c>
      <c r="R5070" t="e">
        <f>TableOMP[[#This Row],[Avg]]+$U$2*TableOMP[[#This Row],[StdDev]]</f>
        <v>#N/A</v>
      </c>
      <c r="S5070" t="e">
        <f>IF(AND(TableOMP[[#This Row],[total_time]]&gt;=TableOMP[[#This Row],[Low]], TableOMP[[#This Row],[total_time]]&lt;=TableOMP[[#This Row],[High]]),1,0)</f>
        <v>#N/A</v>
      </c>
    </row>
    <row r="5071" spans="11:19" x14ac:dyDescent="0.25">
      <c r="K5071" t="str">
        <f t="shared" si="79"/>
        <v/>
      </c>
      <c r="N50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71" t="e">
        <f>VLOOKUP(TableOMP[[#This Row],[Label]],TableAvg[],2,FALSE)</f>
        <v>#N/A</v>
      </c>
      <c r="P5071" t="e">
        <f>VLOOKUP(TableOMP[[#This Row],[Label]],TableAvg[],3,FALSE)</f>
        <v>#N/A</v>
      </c>
      <c r="Q5071" t="e">
        <f>TableOMP[[#This Row],[Avg]]-$U$2*TableOMP[[#This Row],[StdDev]]</f>
        <v>#N/A</v>
      </c>
      <c r="R5071" t="e">
        <f>TableOMP[[#This Row],[Avg]]+$U$2*TableOMP[[#This Row],[StdDev]]</f>
        <v>#N/A</v>
      </c>
      <c r="S5071" t="e">
        <f>IF(AND(TableOMP[[#This Row],[total_time]]&gt;=TableOMP[[#This Row],[Low]], TableOMP[[#This Row],[total_time]]&lt;=TableOMP[[#This Row],[High]]),1,0)</f>
        <v>#N/A</v>
      </c>
    </row>
    <row r="5072" spans="11:19" x14ac:dyDescent="0.25">
      <c r="K5072" t="str">
        <f t="shared" si="79"/>
        <v/>
      </c>
      <c r="N50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72" t="e">
        <f>VLOOKUP(TableOMP[[#This Row],[Label]],TableAvg[],2,FALSE)</f>
        <v>#N/A</v>
      </c>
      <c r="P5072" t="e">
        <f>VLOOKUP(TableOMP[[#This Row],[Label]],TableAvg[],3,FALSE)</f>
        <v>#N/A</v>
      </c>
      <c r="Q5072" t="e">
        <f>TableOMP[[#This Row],[Avg]]-$U$2*TableOMP[[#This Row],[StdDev]]</f>
        <v>#N/A</v>
      </c>
      <c r="R5072" t="e">
        <f>TableOMP[[#This Row],[Avg]]+$U$2*TableOMP[[#This Row],[StdDev]]</f>
        <v>#N/A</v>
      </c>
      <c r="S5072" t="e">
        <f>IF(AND(TableOMP[[#This Row],[total_time]]&gt;=TableOMP[[#This Row],[Low]], TableOMP[[#This Row],[total_time]]&lt;=TableOMP[[#This Row],[High]]),1,0)</f>
        <v>#N/A</v>
      </c>
    </row>
    <row r="5073" spans="11:19" x14ac:dyDescent="0.25">
      <c r="K5073" t="str">
        <f t="shared" si="79"/>
        <v/>
      </c>
      <c r="N50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73" t="e">
        <f>VLOOKUP(TableOMP[[#This Row],[Label]],TableAvg[],2,FALSE)</f>
        <v>#N/A</v>
      </c>
      <c r="P5073" t="e">
        <f>VLOOKUP(TableOMP[[#This Row],[Label]],TableAvg[],3,FALSE)</f>
        <v>#N/A</v>
      </c>
      <c r="Q5073" t="e">
        <f>TableOMP[[#This Row],[Avg]]-$U$2*TableOMP[[#This Row],[StdDev]]</f>
        <v>#N/A</v>
      </c>
      <c r="R5073" t="e">
        <f>TableOMP[[#This Row],[Avg]]+$U$2*TableOMP[[#This Row],[StdDev]]</f>
        <v>#N/A</v>
      </c>
      <c r="S5073" t="e">
        <f>IF(AND(TableOMP[[#This Row],[total_time]]&gt;=TableOMP[[#This Row],[Low]], TableOMP[[#This Row],[total_time]]&lt;=TableOMP[[#This Row],[High]]),1,0)</f>
        <v>#N/A</v>
      </c>
    </row>
    <row r="5074" spans="11:19" x14ac:dyDescent="0.25">
      <c r="K5074" t="str">
        <f t="shared" si="79"/>
        <v/>
      </c>
      <c r="N50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74" t="e">
        <f>VLOOKUP(TableOMP[[#This Row],[Label]],TableAvg[],2,FALSE)</f>
        <v>#N/A</v>
      </c>
      <c r="P5074" t="e">
        <f>VLOOKUP(TableOMP[[#This Row],[Label]],TableAvg[],3,FALSE)</f>
        <v>#N/A</v>
      </c>
      <c r="Q5074" t="e">
        <f>TableOMP[[#This Row],[Avg]]-$U$2*TableOMP[[#This Row],[StdDev]]</f>
        <v>#N/A</v>
      </c>
      <c r="R5074" t="e">
        <f>TableOMP[[#This Row],[Avg]]+$U$2*TableOMP[[#This Row],[StdDev]]</f>
        <v>#N/A</v>
      </c>
      <c r="S5074" t="e">
        <f>IF(AND(TableOMP[[#This Row],[total_time]]&gt;=TableOMP[[#This Row],[Low]], TableOMP[[#This Row],[total_time]]&lt;=TableOMP[[#This Row],[High]]),1,0)</f>
        <v>#N/A</v>
      </c>
    </row>
    <row r="5075" spans="11:19" x14ac:dyDescent="0.25">
      <c r="K5075" t="str">
        <f t="shared" si="79"/>
        <v/>
      </c>
      <c r="N50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75" t="e">
        <f>VLOOKUP(TableOMP[[#This Row],[Label]],TableAvg[],2,FALSE)</f>
        <v>#N/A</v>
      </c>
      <c r="P5075" t="e">
        <f>VLOOKUP(TableOMP[[#This Row],[Label]],TableAvg[],3,FALSE)</f>
        <v>#N/A</v>
      </c>
      <c r="Q5075" t="e">
        <f>TableOMP[[#This Row],[Avg]]-$U$2*TableOMP[[#This Row],[StdDev]]</f>
        <v>#N/A</v>
      </c>
      <c r="R5075" t="e">
        <f>TableOMP[[#This Row],[Avg]]+$U$2*TableOMP[[#This Row],[StdDev]]</f>
        <v>#N/A</v>
      </c>
      <c r="S5075" t="e">
        <f>IF(AND(TableOMP[[#This Row],[total_time]]&gt;=TableOMP[[#This Row],[Low]], TableOMP[[#This Row],[total_time]]&lt;=TableOMP[[#This Row],[High]]),1,0)</f>
        <v>#N/A</v>
      </c>
    </row>
    <row r="5076" spans="11:19" x14ac:dyDescent="0.25">
      <c r="K5076" t="str">
        <f t="shared" si="79"/>
        <v/>
      </c>
      <c r="N50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76" t="e">
        <f>VLOOKUP(TableOMP[[#This Row],[Label]],TableAvg[],2,FALSE)</f>
        <v>#N/A</v>
      </c>
      <c r="P5076" t="e">
        <f>VLOOKUP(TableOMP[[#This Row],[Label]],TableAvg[],3,FALSE)</f>
        <v>#N/A</v>
      </c>
      <c r="Q5076" t="e">
        <f>TableOMP[[#This Row],[Avg]]-$U$2*TableOMP[[#This Row],[StdDev]]</f>
        <v>#N/A</v>
      </c>
      <c r="R5076" t="e">
        <f>TableOMP[[#This Row],[Avg]]+$U$2*TableOMP[[#This Row],[StdDev]]</f>
        <v>#N/A</v>
      </c>
      <c r="S5076" t="e">
        <f>IF(AND(TableOMP[[#This Row],[total_time]]&gt;=TableOMP[[#This Row],[Low]], TableOMP[[#This Row],[total_time]]&lt;=TableOMP[[#This Row],[High]]),1,0)</f>
        <v>#N/A</v>
      </c>
    </row>
    <row r="5077" spans="11:19" x14ac:dyDescent="0.25">
      <c r="K5077" t="str">
        <f t="shared" si="79"/>
        <v/>
      </c>
      <c r="N50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77" t="e">
        <f>VLOOKUP(TableOMP[[#This Row],[Label]],TableAvg[],2,FALSE)</f>
        <v>#N/A</v>
      </c>
      <c r="P5077" t="e">
        <f>VLOOKUP(TableOMP[[#This Row],[Label]],TableAvg[],3,FALSE)</f>
        <v>#N/A</v>
      </c>
      <c r="Q5077" t="e">
        <f>TableOMP[[#This Row],[Avg]]-$U$2*TableOMP[[#This Row],[StdDev]]</f>
        <v>#N/A</v>
      </c>
      <c r="R5077" t="e">
        <f>TableOMP[[#This Row],[Avg]]+$U$2*TableOMP[[#This Row],[StdDev]]</f>
        <v>#N/A</v>
      </c>
      <c r="S5077" t="e">
        <f>IF(AND(TableOMP[[#This Row],[total_time]]&gt;=TableOMP[[#This Row],[Low]], TableOMP[[#This Row],[total_time]]&lt;=TableOMP[[#This Row],[High]]),1,0)</f>
        <v>#N/A</v>
      </c>
    </row>
    <row r="5078" spans="11:19" x14ac:dyDescent="0.25">
      <c r="K5078" t="str">
        <f t="shared" si="79"/>
        <v/>
      </c>
      <c r="N50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78" t="e">
        <f>VLOOKUP(TableOMP[[#This Row],[Label]],TableAvg[],2,FALSE)</f>
        <v>#N/A</v>
      </c>
      <c r="P5078" t="e">
        <f>VLOOKUP(TableOMP[[#This Row],[Label]],TableAvg[],3,FALSE)</f>
        <v>#N/A</v>
      </c>
      <c r="Q5078" t="e">
        <f>TableOMP[[#This Row],[Avg]]-$U$2*TableOMP[[#This Row],[StdDev]]</f>
        <v>#N/A</v>
      </c>
      <c r="R5078" t="e">
        <f>TableOMP[[#This Row],[Avg]]+$U$2*TableOMP[[#This Row],[StdDev]]</f>
        <v>#N/A</v>
      </c>
      <c r="S5078" t="e">
        <f>IF(AND(TableOMP[[#This Row],[total_time]]&gt;=TableOMP[[#This Row],[Low]], TableOMP[[#This Row],[total_time]]&lt;=TableOMP[[#This Row],[High]]),1,0)</f>
        <v>#N/A</v>
      </c>
    </row>
    <row r="5079" spans="11:19" x14ac:dyDescent="0.25">
      <c r="K5079" t="str">
        <f t="shared" si="79"/>
        <v/>
      </c>
      <c r="N50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79" t="e">
        <f>VLOOKUP(TableOMP[[#This Row],[Label]],TableAvg[],2,FALSE)</f>
        <v>#N/A</v>
      </c>
      <c r="P5079" t="e">
        <f>VLOOKUP(TableOMP[[#This Row],[Label]],TableAvg[],3,FALSE)</f>
        <v>#N/A</v>
      </c>
      <c r="Q5079" t="e">
        <f>TableOMP[[#This Row],[Avg]]-$U$2*TableOMP[[#This Row],[StdDev]]</f>
        <v>#N/A</v>
      </c>
      <c r="R5079" t="e">
        <f>TableOMP[[#This Row],[Avg]]+$U$2*TableOMP[[#This Row],[StdDev]]</f>
        <v>#N/A</v>
      </c>
      <c r="S5079" t="e">
        <f>IF(AND(TableOMP[[#This Row],[total_time]]&gt;=TableOMP[[#This Row],[Low]], TableOMP[[#This Row],[total_time]]&lt;=TableOMP[[#This Row],[High]]),1,0)</f>
        <v>#N/A</v>
      </c>
    </row>
    <row r="5080" spans="11:19" x14ac:dyDescent="0.25">
      <c r="K5080" t="str">
        <f t="shared" si="79"/>
        <v/>
      </c>
      <c r="N50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80" t="e">
        <f>VLOOKUP(TableOMP[[#This Row],[Label]],TableAvg[],2,FALSE)</f>
        <v>#N/A</v>
      </c>
      <c r="P5080" t="e">
        <f>VLOOKUP(TableOMP[[#This Row],[Label]],TableAvg[],3,FALSE)</f>
        <v>#N/A</v>
      </c>
      <c r="Q5080" t="e">
        <f>TableOMP[[#This Row],[Avg]]-$U$2*TableOMP[[#This Row],[StdDev]]</f>
        <v>#N/A</v>
      </c>
      <c r="R5080" t="e">
        <f>TableOMP[[#This Row],[Avg]]+$U$2*TableOMP[[#This Row],[StdDev]]</f>
        <v>#N/A</v>
      </c>
      <c r="S5080" t="e">
        <f>IF(AND(TableOMP[[#This Row],[total_time]]&gt;=TableOMP[[#This Row],[Low]], TableOMP[[#This Row],[total_time]]&lt;=TableOMP[[#This Row],[High]]),1,0)</f>
        <v>#N/A</v>
      </c>
    </row>
    <row r="5081" spans="11:19" x14ac:dyDescent="0.25">
      <c r="K5081" t="str">
        <f t="shared" si="79"/>
        <v/>
      </c>
      <c r="N50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81" t="e">
        <f>VLOOKUP(TableOMP[[#This Row],[Label]],TableAvg[],2,FALSE)</f>
        <v>#N/A</v>
      </c>
      <c r="P5081" t="e">
        <f>VLOOKUP(TableOMP[[#This Row],[Label]],TableAvg[],3,FALSE)</f>
        <v>#N/A</v>
      </c>
      <c r="Q5081" t="e">
        <f>TableOMP[[#This Row],[Avg]]-$U$2*TableOMP[[#This Row],[StdDev]]</f>
        <v>#N/A</v>
      </c>
      <c r="R5081" t="e">
        <f>TableOMP[[#This Row],[Avg]]+$U$2*TableOMP[[#This Row],[StdDev]]</f>
        <v>#N/A</v>
      </c>
      <c r="S5081" t="e">
        <f>IF(AND(TableOMP[[#This Row],[total_time]]&gt;=TableOMP[[#This Row],[Low]], TableOMP[[#This Row],[total_time]]&lt;=TableOMP[[#This Row],[High]]),1,0)</f>
        <v>#N/A</v>
      </c>
    </row>
    <row r="5082" spans="11:19" x14ac:dyDescent="0.25">
      <c r="K5082" t="str">
        <f t="shared" si="79"/>
        <v/>
      </c>
      <c r="N50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82" t="e">
        <f>VLOOKUP(TableOMP[[#This Row],[Label]],TableAvg[],2,FALSE)</f>
        <v>#N/A</v>
      </c>
      <c r="P5082" t="e">
        <f>VLOOKUP(TableOMP[[#This Row],[Label]],TableAvg[],3,FALSE)</f>
        <v>#N/A</v>
      </c>
      <c r="Q5082" t="e">
        <f>TableOMP[[#This Row],[Avg]]-$U$2*TableOMP[[#This Row],[StdDev]]</f>
        <v>#N/A</v>
      </c>
      <c r="R5082" t="e">
        <f>TableOMP[[#This Row],[Avg]]+$U$2*TableOMP[[#This Row],[StdDev]]</f>
        <v>#N/A</v>
      </c>
      <c r="S5082" t="e">
        <f>IF(AND(TableOMP[[#This Row],[total_time]]&gt;=TableOMP[[#This Row],[Low]], TableOMP[[#This Row],[total_time]]&lt;=TableOMP[[#This Row],[High]]),1,0)</f>
        <v>#N/A</v>
      </c>
    </row>
    <row r="5083" spans="11:19" x14ac:dyDescent="0.25">
      <c r="K5083" t="str">
        <f t="shared" si="79"/>
        <v/>
      </c>
      <c r="N50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83" t="e">
        <f>VLOOKUP(TableOMP[[#This Row],[Label]],TableAvg[],2,FALSE)</f>
        <v>#N/A</v>
      </c>
      <c r="P5083" t="e">
        <f>VLOOKUP(TableOMP[[#This Row],[Label]],TableAvg[],3,FALSE)</f>
        <v>#N/A</v>
      </c>
      <c r="Q5083" t="e">
        <f>TableOMP[[#This Row],[Avg]]-$U$2*TableOMP[[#This Row],[StdDev]]</f>
        <v>#N/A</v>
      </c>
      <c r="R5083" t="e">
        <f>TableOMP[[#This Row],[Avg]]+$U$2*TableOMP[[#This Row],[StdDev]]</f>
        <v>#N/A</v>
      </c>
      <c r="S5083" t="e">
        <f>IF(AND(TableOMP[[#This Row],[total_time]]&gt;=TableOMP[[#This Row],[Low]], TableOMP[[#This Row],[total_time]]&lt;=TableOMP[[#This Row],[High]]),1,0)</f>
        <v>#N/A</v>
      </c>
    </row>
    <row r="5084" spans="11:19" x14ac:dyDescent="0.25">
      <c r="K5084" t="str">
        <f t="shared" si="79"/>
        <v/>
      </c>
      <c r="N50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84" t="e">
        <f>VLOOKUP(TableOMP[[#This Row],[Label]],TableAvg[],2,FALSE)</f>
        <v>#N/A</v>
      </c>
      <c r="P5084" t="e">
        <f>VLOOKUP(TableOMP[[#This Row],[Label]],TableAvg[],3,FALSE)</f>
        <v>#N/A</v>
      </c>
      <c r="Q5084" t="e">
        <f>TableOMP[[#This Row],[Avg]]-$U$2*TableOMP[[#This Row],[StdDev]]</f>
        <v>#N/A</v>
      </c>
      <c r="R5084" t="e">
        <f>TableOMP[[#This Row],[Avg]]+$U$2*TableOMP[[#This Row],[StdDev]]</f>
        <v>#N/A</v>
      </c>
      <c r="S5084" t="e">
        <f>IF(AND(TableOMP[[#This Row],[total_time]]&gt;=TableOMP[[#This Row],[Low]], TableOMP[[#This Row],[total_time]]&lt;=TableOMP[[#This Row],[High]]),1,0)</f>
        <v>#N/A</v>
      </c>
    </row>
    <row r="5085" spans="11:19" x14ac:dyDescent="0.25">
      <c r="K5085" t="str">
        <f t="shared" si="79"/>
        <v/>
      </c>
      <c r="N50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85" t="e">
        <f>VLOOKUP(TableOMP[[#This Row],[Label]],TableAvg[],2,FALSE)</f>
        <v>#N/A</v>
      </c>
      <c r="P5085" t="e">
        <f>VLOOKUP(TableOMP[[#This Row],[Label]],TableAvg[],3,FALSE)</f>
        <v>#N/A</v>
      </c>
      <c r="Q5085" t="e">
        <f>TableOMP[[#This Row],[Avg]]-$U$2*TableOMP[[#This Row],[StdDev]]</f>
        <v>#N/A</v>
      </c>
      <c r="R5085" t="e">
        <f>TableOMP[[#This Row],[Avg]]+$U$2*TableOMP[[#This Row],[StdDev]]</f>
        <v>#N/A</v>
      </c>
      <c r="S5085" t="e">
        <f>IF(AND(TableOMP[[#This Row],[total_time]]&gt;=TableOMP[[#This Row],[Low]], TableOMP[[#This Row],[total_time]]&lt;=TableOMP[[#This Row],[High]]),1,0)</f>
        <v>#N/A</v>
      </c>
    </row>
    <row r="5086" spans="11:19" x14ac:dyDescent="0.25">
      <c r="K5086" t="str">
        <f t="shared" si="79"/>
        <v/>
      </c>
      <c r="N50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86" t="e">
        <f>VLOOKUP(TableOMP[[#This Row],[Label]],TableAvg[],2,FALSE)</f>
        <v>#N/A</v>
      </c>
      <c r="P5086" t="e">
        <f>VLOOKUP(TableOMP[[#This Row],[Label]],TableAvg[],3,FALSE)</f>
        <v>#N/A</v>
      </c>
      <c r="Q5086" t="e">
        <f>TableOMP[[#This Row],[Avg]]-$U$2*TableOMP[[#This Row],[StdDev]]</f>
        <v>#N/A</v>
      </c>
      <c r="R5086" t="e">
        <f>TableOMP[[#This Row],[Avg]]+$U$2*TableOMP[[#This Row],[StdDev]]</f>
        <v>#N/A</v>
      </c>
      <c r="S5086" t="e">
        <f>IF(AND(TableOMP[[#This Row],[total_time]]&gt;=TableOMP[[#This Row],[Low]], TableOMP[[#This Row],[total_time]]&lt;=TableOMP[[#This Row],[High]]),1,0)</f>
        <v>#N/A</v>
      </c>
    </row>
    <row r="5087" spans="11:19" x14ac:dyDescent="0.25">
      <c r="K5087" t="str">
        <f t="shared" si="79"/>
        <v/>
      </c>
      <c r="N50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87" t="e">
        <f>VLOOKUP(TableOMP[[#This Row],[Label]],TableAvg[],2,FALSE)</f>
        <v>#N/A</v>
      </c>
      <c r="P5087" t="e">
        <f>VLOOKUP(TableOMP[[#This Row],[Label]],TableAvg[],3,FALSE)</f>
        <v>#N/A</v>
      </c>
      <c r="Q5087" t="e">
        <f>TableOMP[[#This Row],[Avg]]-$U$2*TableOMP[[#This Row],[StdDev]]</f>
        <v>#N/A</v>
      </c>
      <c r="R5087" t="e">
        <f>TableOMP[[#This Row],[Avg]]+$U$2*TableOMP[[#This Row],[StdDev]]</f>
        <v>#N/A</v>
      </c>
      <c r="S5087" t="e">
        <f>IF(AND(TableOMP[[#This Row],[total_time]]&gt;=TableOMP[[#This Row],[Low]], TableOMP[[#This Row],[total_time]]&lt;=TableOMP[[#This Row],[High]]),1,0)</f>
        <v>#N/A</v>
      </c>
    </row>
    <row r="5088" spans="11:19" x14ac:dyDescent="0.25">
      <c r="K5088" t="str">
        <f t="shared" si="79"/>
        <v/>
      </c>
      <c r="N50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88" t="e">
        <f>VLOOKUP(TableOMP[[#This Row],[Label]],TableAvg[],2,FALSE)</f>
        <v>#N/A</v>
      </c>
      <c r="P5088" t="e">
        <f>VLOOKUP(TableOMP[[#This Row],[Label]],TableAvg[],3,FALSE)</f>
        <v>#N/A</v>
      </c>
      <c r="Q5088" t="e">
        <f>TableOMP[[#This Row],[Avg]]-$U$2*TableOMP[[#This Row],[StdDev]]</f>
        <v>#N/A</v>
      </c>
      <c r="R5088" t="e">
        <f>TableOMP[[#This Row],[Avg]]+$U$2*TableOMP[[#This Row],[StdDev]]</f>
        <v>#N/A</v>
      </c>
      <c r="S5088" t="e">
        <f>IF(AND(TableOMP[[#This Row],[total_time]]&gt;=TableOMP[[#This Row],[Low]], TableOMP[[#This Row],[total_time]]&lt;=TableOMP[[#This Row],[High]]),1,0)</f>
        <v>#N/A</v>
      </c>
    </row>
    <row r="5089" spans="11:19" x14ac:dyDescent="0.25">
      <c r="K5089" t="str">
        <f t="shared" si="79"/>
        <v/>
      </c>
      <c r="N50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89" t="e">
        <f>VLOOKUP(TableOMP[[#This Row],[Label]],TableAvg[],2,FALSE)</f>
        <v>#N/A</v>
      </c>
      <c r="P5089" t="e">
        <f>VLOOKUP(TableOMP[[#This Row],[Label]],TableAvg[],3,FALSE)</f>
        <v>#N/A</v>
      </c>
      <c r="Q5089" t="e">
        <f>TableOMP[[#This Row],[Avg]]-$U$2*TableOMP[[#This Row],[StdDev]]</f>
        <v>#N/A</v>
      </c>
      <c r="R5089" t="e">
        <f>TableOMP[[#This Row],[Avg]]+$U$2*TableOMP[[#This Row],[StdDev]]</f>
        <v>#N/A</v>
      </c>
      <c r="S5089" t="e">
        <f>IF(AND(TableOMP[[#This Row],[total_time]]&gt;=TableOMP[[#This Row],[Low]], TableOMP[[#This Row],[total_time]]&lt;=TableOMP[[#This Row],[High]]),1,0)</f>
        <v>#N/A</v>
      </c>
    </row>
    <row r="5090" spans="11:19" x14ac:dyDescent="0.25">
      <c r="K5090" t="str">
        <f t="shared" si="79"/>
        <v/>
      </c>
      <c r="N50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90" t="e">
        <f>VLOOKUP(TableOMP[[#This Row],[Label]],TableAvg[],2,FALSE)</f>
        <v>#N/A</v>
      </c>
      <c r="P5090" t="e">
        <f>VLOOKUP(TableOMP[[#This Row],[Label]],TableAvg[],3,FALSE)</f>
        <v>#N/A</v>
      </c>
      <c r="Q5090" t="e">
        <f>TableOMP[[#This Row],[Avg]]-$U$2*TableOMP[[#This Row],[StdDev]]</f>
        <v>#N/A</v>
      </c>
      <c r="R5090" t="e">
        <f>TableOMP[[#This Row],[Avg]]+$U$2*TableOMP[[#This Row],[StdDev]]</f>
        <v>#N/A</v>
      </c>
      <c r="S5090" t="e">
        <f>IF(AND(TableOMP[[#This Row],[total_time]]&gt;=TableOMP[[#This Row],[Low]], TableOMP[[#This Row],[total_time]]&lt;=TableOMP[[#This Row],[High]]),1,0)</f>
        <v>#N/A</v>
      </c>
    </row>
    <row r="5091" spans="11:19" x14ac:dyDescent="0.25">
      <c r="K5091" t="str">
        <f t="shared" si="79"/>
        <v/>
      </c>
      <c r="N50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91" t="e">
        <f>VLOOKUP(TableOMP[[#This Row],[Label]],TableAvg[],2,FALSE)</f>
        <v>#N/A</v>
      </c>
      <c r="P5091" t="e">
        <f>VLOOKUP(TableOMP[[#This Row],[Label]],TableAvg[],3,FALSE)</f>
        <v>#N/A</v>
      </c>
      <c r="Q5091" t="e">
        <f>TableOMP[[#This Row],[Avg]]-$U$2*TableOMP[[#This Row],[StdDev]]</f>
        <v>#N/A</v>
      </c>
      <c r="R5091" t="e">
        <f>TableOMP[[#This Row],[Avg]]+$U$2*TableOMP[[#This Row],[StdDev]]</f>
        <v>#N/A</v>
      </c>
      <c r="S5091" t="e">
        <f>IF(AND(TableOMP[[#This Row],[total_time]]&gt;=TableOMP[[#This Row],[Low]], TableOMP[[#This Row],[total_time]]&lt;=TableOMP[[#This Row],[High]]),1,0)</f>
        <v>#N/A</v>
      </c>
    </row>
    <row r="5092" spans="11:19" x14ac:dyDescent="0.25">
      <c r="K5092" t="str">
        <f t="shared" si="79"/>
        <v/>
      </c>
      <c r="N50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92" t="e">
        <f>VLOOKUP(TableOMP[[#This Row],[Label]],TableAvg[],2,FALSE)</f>
        <v>#N/A</v>
      </c>
      <c r="P5092" t="e">
        <f>VLOOKUP(TableOMP[[#This Row],[Label]],TableAvg[],3,FALSE)</f>
        <v>#N/A</v>
      </c>
      <c r="Q5092" t="e">
        <f>TableOMP[[#This Row],[Avg]]-$U$2*TableOMP[[#This Row],[StdDev]]</f>
        <v>#N/A</v>
      </c>
      <c r="R5092" t="e">
        <f>TableOMP[[#This Row],[Avg]]+$U$2*TableOMP[[#This Row],[StdDev]]</f>
        <v>#N/A</v>
      </c>
      <c r="S5092" t="e">
        <f>IF(AND(TableOMP[[#This Row],[total_time]]&gt;=TableOMP[[#This Row],[Low]], TableOMP[[#This Row],[total_time]]&lt;=TableOMP[[#This Row],[High]]),1,0)</f>
        <v>#N/A</v>
      </c>
    </row>
    <row r="5093" spans="11:19" x14ac:dyDescent="0.25">
      <c r="K5093" t="str">
        <f t="shared" si="79"/>
        <v/>
      </c>
      <c r="N50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93" t="e">
        <f>VLOOKUP(TableOMP[[#This Row],[Label]],TableAvg[],2,FALSE)</f>
        <v>#N/A</v>
      </c>
      <c r="P5093" t="e">
        <f>VLOOKUP(TableOMP[[#This Row],[Label]],TableAvg[],3,FALSE)</f>
        <v>#N/A</v>
      </c>
      <c r="Q5093" t="e">
        <f>TableOMP[[#This Row],[Avg]]-$U$2*TableOMP[[#This Row],[StdDev]]</f>
        <v>#N/A</v>
      </c>
      <c r="R5093" t="e">
        <f>TableOMP[[#This Row],[Avg]]+$U$2*TableOMP[[#This Row],[StdDev]]</f>
        <v>#N/A</v>
      </c>
      <c r="S5093" t="e">
        <f>IF(AND(TableOMP[[#This Row],[total_time]]&gt;=TableOMP[[#This Row],[Low]], TableOMP[[#This Row],[total_time]]&lt;=TableOMP[[#This Row],[High]]),1,0)</f>
        <v>#N/A</v>
      </c>
    </row>
    <row r="5094" spans="11:19" x14ac:dyDescent="0.25">
      <c r="K5094" t="str">
        <f t="shared" si="79"/>
        <v/>
      </c>
      <c r="N50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94" t="e">
        <f>VLOOKUP(TableOMP[[#This Row],[Label]],TableAvg[],2,FALSE)</f>
        <v>#N/A</v>
      </c>
      <c r="P5094" t="e">
        <f>VLOOKUP(TableOMP[[#This Row],[Label]],TableAvg[],3,FALSE)</f>
        <v>#N/A</v>
      </c>
      <c r="Q5094" t="e">
        <f>TableOMP[[#This Row],[Avg]]-$U$2*TableOMP[[#This Row],[StdDev]]</f>
        <v>#N/A</v>
      </c>
      <c r="R5094" t="e">
        <f>TableOMP[[#This Row],[Avg]]+$U$2*TableOMP[[#This Row],[StdDev]]</f>
        <v>#N/A</v>
      </c>
      <c r="S5094" t="e">
        <f>IF(AND(TableOMP[[#This Row],[total_time]]&gt;=TableOMP[[#This Row],[Low]], TableOMP[[#This Row],[total_time]]&lt;=TableOMP[[#This Row],[High]]),1,0)</f>
        <v>#N/A</v>
      </c>
    </row>
    <row r="5095" spans="11:19" x14ac:dyDescent="0.25">
      <c r="K5095" t="str">
        <f t="shared" si="79"/>
        <v/>
      </c>
      <c r="N50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95" t="e">
        <f>VLOOKUP(TableOMP[[#This Row],[Label]],TableAvg[],2,FALSE)</f>
        <v>#N/A</v>
      </c>
      <c r="P5095" t="e">
        <f>VLOOKUP(TableOMP[[#This Row],[Label]],TableAvg[],3,FALSE)</f>
        <v>#N/A</v>
      </c>
      <c r="Q5095" t="e">
        <f>TableOMP[[#This Row],[Avg]]-$U$2*TableOMP[[#This Row],[StdDev]]</f>
        <v>#N/A</v>
      </c>
      <c r="R5095" t="e">
        <f>TableOMP[[#This Row],[Avg]]+$U$2*TableOMP[[#This Row],[StdDev]]</f>
        <v>#N/A</v>
      </c>
      <c r="S5095" t="e">
        <f>IF(AND(TableOMP[[#This Row],[total_time]]&gt;=TableOMP[[#This Row],[Low]], TableOMP[[#This Row],[total_time]]&lt;=TableOMP[[#This Row],[High]]),1,0)</f>
        <v>#N/A</v>
      </c>
    </row>
    <row r="5096" spans="11:19" x14ac:dyDescent="0.25">
      <c r="K5096" t="str">
        <f t="shared" si="79"/>
        <v/>
      </c>
      <c r="N50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96" t="e">
        <f>VLOOKUP(TableOMP[[#This Row],[Label]],TableAvg[],2,FALSE)</f>
        <v>#N/A</v>
      </c>
      <c r="P5096" t="e">
        <f>VLOOKUP(TableOMP[[#This Row],[Label]],TableAvg[],3,FALSE)</f>
        <v>#N/A</v>
      </c>
      <c r="Q5096" t="e">
        <f>TableOMP[[#This Row],[Avg]]-$U$2*TableOMP[[#This Row],[StdDev]]</f>
        <v>#N/A</v>
      </c>
      <c r="R5096" t="e">
        <f>TableOMP[[#This Row],[Avg]]+$U$2*TableOMP[[#This Row],[StdDev]]</f>
        <v>#N/A</v>
      </c>
      <c r="S5096" t="e">
        <f>IF(AND(TableOMP[[#This Row],[total_time]]&gt;=TableOMP[[#This Row],[Low]], TableOMP[[#This Row],[total_time]]&lt;=TableOMP[[#This Row],[High]]),1,0)</f>
        <v>#N/A</v>
      </c>
    </row>
    <row r="5097" spans="11:19" x14ac:dyDescent="0.25">
      <c r="K5097" t="str">
        <f t="shared" si="79"/>
        <v/>
      </c>
      <c r="N50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97" t="e">
        <f>VLOOKUP(TableOMP[[#This Row],[Label]],TableAvg[],2,FALSE)</f>
        <v>#N/A</v>
      </c>
      <c r="P5097" t="e">
        <f>VLOOKUP(TableOMP[[#This Row],[Label]],TableAvg[],3,FALSE)</f>
        <v>#N/A</v>
      </c>
      <c r="Q5097" t="e">
        <f>TableOMP[[#This Row],[Avg]]-$U$2*TableOMP[[#This Row],[StdDev]]</f>
        <v>#N/A</v>
      </c>
      <c r="R5097" t="e">
        <f>TableOMP[[#This Row],[Avg]]+$U$2*TableOMP[[#This Row],[StdDev]]</f>
        <v>#N/A</v>
      </c>
      <c r="S5097" t="e">
        <f>IF(AND(TableOMP[[#This Row],[total_time]]&gt;=TableOMP[[#This Row],[Low]], TableOMP[[#This Row],[total_time]]&lt;=TableOMP[[#This Row],[High]]),1,0)</f>
        <v>#N/A</v>
      </c>
    </row>
    <row r="5098" spans="11:19" x14ac:dyDescent="0.25">
      <c r="K5098" t="str">
        <f t="shared" si="79"/>
        <v/>
      </c>
      <c r="N50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98" t="e">
        <f>VLOOKUP(TableOMP[[#This Row],[Label]],TableAvg[],2,FALSE)</f>
        <v>#N/A</v>
      </c>
      <c r="P5098" t="e">
        <f>VLOOKUP(TableOMP[[#This Row],[Label]],TableAvg[],3,FALSE)</f>
        <v>#N/A</v>
      </c>
      <c r="Q5098" t="e">
        <f>TableOMP[[#This Row],[Avg]]-$U$2*TableOMP[[#This Row],[StdDev]]</f>
        <v>#N/A</v>
      </c>
      <c r="R5098" t="e">
        <f>TableOMP[[#This Row],[Avg]]+$U$2*TableOMP[[#This Row],[StdDev]]</f>
        <v>#N/A</v>
      </c>
      <c r="S5098" t="e">
        <f>IF(AND(TableOMP[[#This Row],[total_time]]&gt;=TableOMP[[#This Row],[Low]], TableOMP[[#This Row],[total_time]]&lt;=TableOMP[[#This Row],[High]]),1,0)</f>
        <v>#N/A</v>
      </c>
    </row>
    <row r="5099" spans="11:19" x14ac:dyDescent="0.25">
      <c r="K5099" t="str">
        <f t="shared" si="79"/>
        <v/>
      </c>
      <c r="N50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099" t="e">
        <f>VLOOKUP(TableOMP[[#This Row],[Label]],TableAvg[],2,FALSE)</f>
        <v>#N/A</v>
      </c>
      <c r="P5099" t="e">
        <f>VLOOKUP(TableOMP[[#This Row],[Label]],TableAvg[],3,FALSE)</f>
        <v>#N/A</v>
      </c>
      <c r="Q5099" t="e">
        <f>TableOMP[[#This Row],[Avg]]-$U$2*TableOMP[[#This Row],[StdDev]]</f>
        <v>#N/A</v>
      </c>
      <c r="R5099" t="e">
        <f>TableOMP[[#This Row],[Avg]]+$U$2*TableOMP[[#This Row],[StdDev]]</f>
        <v>#N/A</v>
      </c>
      <c r="S5099" t="e">
        <f>IF(AND(TableOMP[[#This Row],[total_time]]&gt;=TableOMP[[#This Row],[Low]], TableOMP[[#This Row],[total_time]]&lt;=TableOMP[[#This Row],[High]]),1,0)</f>
        <v>#N/A</v>
      </c>
    </row>
    <row r="5100" spans="11:19" x14ac:dyDescent="0.25">
      <c r="K5100" t="str">
        <f t="shared" si="79"/>
        <v/>
      </c>
      <c r="N51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00" t="e">
        <f>VLOOKUP(TableOMP[[#This Row],[Label]],TableAvg[],2,FALSE)</f>
        <v>#N/A</v>
      </c>
      <c r="P5100" t="e">
        <f>VLOOKUP(TableOMP[[#This Row],[Label]],TableAvg[],3,FALSE)</f>
        <v>#N/A</v>
      </c>
      <c r="Q5100" t="e">
        <f>TableOMP[[#This Row],[Avg]]-$U$2*TableOMP[[#This Row],[StdDev]]</f>
        <v>#N/A</v>
      </c>
      <c r="R5100" t="e">
        <f>TableOMP[[#This Row],[Avg]]+$U$2*TableOMP[[#This Row],[StdDev]]</f>
        <v>#N/A</v>
      </c>
      <c r="S5100" t="e">
        <f>IF(AND(TableOMP[[#This Row],[total_time]]&gt;=TableOMP[[#This Row],[Low]], TableOMP[[#This Row],[total_time]]&lt;=TableOMP[[#This Row],[High]]),1,0)</f>
        <v>#N/A</v>
      </c>
    </row>
    <row r="5101" spans="11:19" x14ac:dyDescent="0.25">
      <c r="K5101" t="str">
        <f t="shared" si="79"/>
        <v/>
      </c>
      <c r="N51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01" t="e">
        <f>VLOOKUP(TableOMP[[#This Row],[Label]],TableAvg[],2,FALSE)</f>
        <v>#N/A</v>
      </c>
      <c r="P5101" t="e">
        <f>VLOOKUP(TableOMP[[#This Row],[Label]],TableAvg[],3,FALSE)</f>
        <v>#N/A</v>
      </c>
      <c r="Q5101" t="e">
        <f>TableOMP[[#This Row],[Avg]]-$U$2*TableOMP[[#This Row],[StdDev]]</f>
        <v>#N/A</v>
      </c>
      <c r="R5101" t="e">
        <f>TableOMP[[#This Row],[Avg]]+$U$2*TableOMP[[#This Row],[StdDev]]</f>
        <v>#N/A</v>
      </c>
      <c r="S5101" t="e">
        <f>IF(AND(TableOMP[[#This Row],[total_time]]&gt;=TableOMP[[#This Row],[Low]], TableOMP[[#This Row],[total_time]]&lt;=TableOMP[[#This Row],[High]]),1,0)</f>
        <v>#N/A</v>
      </c>
    </row>
    <row r="5102" spans="11:19" x14ac:dyDescent="0.25">
      <c r="K5102" t="str">
        <f t="shared" si="79"/>
        <v/>
      </c>
      <c r="N51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02" t="e">
        <f>VLOOKUP(TableOMP[[#This Row],[Label]],TableAvg[],2,FALSE)</f>
        <v>#N/A</v>
      </c>
      <c r="P5102" t="e">
        <f>VLOOKUP(TableOMP[[#This Row],[Label]],TableAvg[],3,FALSE)</f>
        <v>#N/A</v>
      </c>
      <c r="Q5102" t="e">
        <f>TableOMP[[#This Row],[Avg]]-$U$2*TableOMP[[#This Row],[StdDev]]</f>
        <v>#N/A</v>
      </c>
      <c r="R5102" t="e">
        <f>TableOMP[[#This Row],[Avg]]+$U$2*TableOMP[[#This Row],[StdDev]]</f>
        <v>#N/A</v>
      </c>
      <c r="S5102" t="e">
        <f>IF(AND(TableOMP[[#This Row],[total_time]]&gt;=TableOMP[[#This Row],[Low]], TableOMP[[#This Row],[total_time]]&lt;=TableOMP[[#This Row],[High]]),1,0)</f>
        <v>#N/A</v>
      </c>
    </row>
    <row r="5103" spans="11:19" x14ac:dyDescent="0.25">
      <c r="K5103" t="str">
        <f t="shared" si="79"/>
        <v/>
      </c>
      <c r="N51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03" t="e">
        <f>VLOOKUP(TableOMP[[#This Row],[Label]],TableAvg[],2,FALSE)</f>
        <v>#N/A</v>
      </c>
      <c r="P5103" t="e">
        <f>VLOOKUP(TableOMP[[#This Row],[Label]],TableAvg[],3,FALSE)</f>
        <v>#N/A</v>
      </c>
      <c r="Q5103" t="e">
        <f>TableOMP[[#This Row],[Avg]]-$U$2*TableOMP[[#This Row],[StdDev]]</f>
        <v>#N/A</v>
      </c>
      <c r="R5103" t="e">
        <f>TableOMP[[#This Row],[Avg]]+$U$2*TableOMP[[#This Row],[StdDev]]</f>
        <v>#N/A</v>
      </c>
      <c r="S5103" t="e">
        <f>IF(AND(TableOMP[[#This Row],[total_time]]&gt;=TableOMP[[#This Row],[Low]], TableOMP[[#This Row],[total_time]]&lt;=TableOMP[[#This Row],[High]]),1,0)</f>
        <v>#N/A</v>
      </c>
    </row>
    <row r="5104" spans="11:19" x14ac:dyDescent="0.25">
      <c r="K5104" t="str">
        <f t="shared" si="79"/>
        <v/>
      </c>
      <c r="N51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04" t="e">
        <f>VLOOKUP(TableOMP[[#This Row],[Label]],TableAvg[],2,FALSE)</f>
        <v>#N/A</v>
      </c>
      <c r="P5104" t="e">
        <f>VLOOKUP(TableOMP[[#This Row],[Label]],TableAvg[],3,FALSE)</f>
        <v>#N/A</v>
      </c>
      <c r="Q5104" t="e">
        <f>TableOMP[[#This Row],[Avg]]-$U$2*TableOMP[[#This Row],[StdDev]]</f>
        <v>#N/A</v>
      </c>
      <c r="R5104" t="e">
        <f>TableOMP[[#This Row],[Avg]]+$U$2*TableOMP[[#This Row],[StdDev]]</f>
        <v>#N/A</v>
      </c>
      <c r="S5104" t="e">
        <f>IF(AND(TableOMP[[#This Row],[total_time]]&gt;=TableOMP[[#This Row],[Low]], TableOMP[[#This Row],[total_time]]&lt;=TableOMP[[#This Row],[High]]),1,0)</f>
        <v>#N/A</v>
      </c>
    </row>
    <row r="5105" spans="11:19" x14ac:dyDescent="0.25">
      <c r="K5105" t="str">
        <f t="shared" si="79"/>
        <v/>
      </c>
      <c r="N51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05" t="e">
        <f>VLOOKUP(TableOMP[[#This Row],[Label]],TableAvg[],2,FALSE)</f>
        <v>#N/A</v>
      </c>
      <c r="P5105" t="e">
        <f>VLOOKUP(TableOMP[[#This Row],[Label]],TableAvg[],3,FALSE)</f>
        <v>#N/A</v>
      </c>
      <c r="Q5105" t="e">
        <f>TableOMP[[#This Row],[Avg]]-$U$2*TableOMP[[#This Row],[StdDev]]</f>
        <v>#N/A</v>
      </c>
      <c r="R5105" t="e">
        <f>TableOMP[[#This Row],[Avg]]+$U$2*TableOMP[[#This Row],[StdDev]]</f>
        <v>#N/A</v>
      </c>
      <c r="S5105" t="e">
        <f>IF(AND(TableOMP[[#This Row],[total_time]]&gt;=TableOMP[[#This Row],[Low]], TableOMP[[#This Row],[total_time]]&lt;=TableOMP[[#This Row],[High]]),1,0)</f>
        <v>#N/A</v>
      </c>
    </row>
    <row r="5106" spans="11:19" x14ac:dyDescent="0.25">
      <c r="K5106" t="str">
        <f t="shared" si="79"/>
        <v/>
      </c>
      <c r="N51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06" t="e">
        <f>VLOOKUP(TableOMP[[#This Row],[Label]],TableAvg[],2,FALSE)</f>
        <v>#N/A</v>
      </c>
      <c r="P5106" t="e">
        <f>VLOOKUP(TableOMP[[#This Row],[Label]],TableAvg[],3,FALSE)</f>
        <v>#N/A</v>
      </c>
      <c r="Q5106" t="e">
        <f>TableOMP[[#This Row],[Avg]]-$U$2*TableOMP[[#This Row],[StdDev]]</f>
        <v>#N/A</v>
      </c>
      <c r="R5106" t="e">
        <f>TableOMP[[#This Row],[Avg]]+$U$2*TableOMP[[#This Row],[StdDev]]</f>
        <v>#N/A</v>
      </c>
      <c r="S5106" t="e">
        <f>IF(AND(TableOMP[[#This Row],[total_time]]&gt;=TableOMP[[#This Row],[Low]], TableOMP[[#This Row],[total_time]]&lt;=TableOMP[[#This Row],[High]]),1,0)</f>
        <v>#N/A</v>
      </c>
    </row>
    <row r="5107" spans="11:19" x14ac:dyDescent="0.25">
      <c r="K5107" t="str">
        <f t="shared" si="79"/>
        <v/>
      </c>
      <c r="N51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07" t="e">
        <f>VLOOKUP(TableOMP[[#This Row],[Label]],TableAvg[],2,FALSE)</f>
        <v>#N/A</v>
      </c>
      <c r="P5107" t="e">
        <f>VLOOKUP(TableOMP[[#This Row],[Label]],TableAvg[],3,FALSE)</f>
        <v>#N/A</v>
      </c>
      <c r="Q5107" t="e">
        <f>TableOMP[[#This Row],[Avg]]-$U$2*TableOMP[[#This Row],[StdDev]]</f>
        <v>#N/A</v>
      </c>
      <c r="R5107" t="e">
        <f>TableOMP[[#This Row],[Avg]]+$U$2*TableOMP[[#This Row],[StdDev]]</f>
        <v>#N/A</v>
      </c>
      <c r="S5107" t="e">
        <f>IF(AND(TableOMP[[#This Row],[total_time]]&gt;=TableOMP[[#This Row],[Low]], TableOMP[[#This Row],[total_time]]&lt;=TableOMP[[#This Row],[High]]),1,0)</f>
        <v>#N/A</v>
      </c>
    </row>
    <row r="5108" spans="11:19" x14ac:dyDescent="0.25">
      <c r="K5108" t="str">
        <f t="shared" si="79"/>
        <v/>
      </c>
      <c r="N51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08" t="e">
        <f>VLOOKUP(TableOMP[[#This Row],[Label]],TableAvg[],2,FALSE)</f>
        <v>#N/A</v>
      </c>
      <c r="P5108" t="e">
        <f>VLOOKUP(TableOMP[[#This Row],[Label]],TableAvg[],3,FALSE)</f>
        <v>#N/A</v>
      </c>
      <c r="Q5108" t="e">
        <f>TableOMP[[#This Row],[Avg]]-$U$2*TableOMP[[#This Row],[StdDev]]</f>
        <v>#N/A</v>
      </c>
      <c r="R5108" t="e">
        <f>TableOMP[[#This Row],[Avg]]+$U$2*TableOMP[[#This Row],[StdDev]]</f>
        <v>#N/A</v>
      </c>
      <c r="S5108" t="e">
        <f>IF(AND(TableOMP[[#This Row],[total_time]]&gt;=TableOMP[[#This Row],[Low]], TableOMP[[#This Row],[total_time]]&lt;=TableOMP[[#This Row],[High]]),1,0)</f>
        <v>#N/A</v>
      </c>
    </row>
    <row r="5109" spans="11:19" x14ac:dyDescent="0.25">
      <c r="K5109" t="str">
        <f t="shared" si="79"/>
        <v/>
      </c>
      <c r="N51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09" t="e">
        <f>VLOOKUP(TableOMP[[#This Row],[Label]],TableAvg[],2,FALSE)</f>
        <v>#N/A</v>
      </c>
      <c r="P5109" t="e">
        <f>VLOOKUP(TableOMP[[#This Row],[Label]],TableAvg[],3,FALSE)</f>
        <v>#N/A</v>
      </c>
      <c r="Q5109" t="e">
        <f>TableOMP[[#This Row],[Avg]]-$U$2*TableOMP[[#This Row],[StdDev]]</f>
        <v>#N/A</v>
      </c>
      <c r="R5109" t="e">
        <f>TableOMP[[#This Row],[Avg]]+$U$2*TableOMP[[#This Row],[StdDev]]</f>
        <v>#N/A</v>
      </c>
      <c r="S5109" t="e">
        <f>IF(AND(TableOMP[[#This Row],[total_time]]&gt;=TableOMP[[#This Row],[Low]], TableOMP[[#This Row],[total_time]]&lt;=TableOMP[[#This Row],[High]]),1,0)</f>
        <v>#N/A</v>
      </c>
    </row>
    <row r="5110" spans="11:19" x14ac:dyDescent="0.25">
      <c r="K5110" t="str">
        <f t="shared" si="79"/>
        <v/>
      </c>
      <c r="N51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10" t="e">
        <f>VLOOKUP(TableOMP[[#This Row],[Label]],TableAvg[],2,FALSE)</f>
        <v>#N/A</v>
      </c>
      <c r="P5110" t="e">
        <f>VLOOKUP(TableOMP[[#This Row],[Label]],TableAvg[],3,FALSE)</f>
        <v>#N/A</v>
      </c>
      <c r="Q5110" t="e">
        <f>TableOMP[[#This Row],[Avg]]-$U$2*TableOMP[[#This Row],[StdDev]]</f>
        <v>#N/A</v>
      </c>
      <c r="R5110" t="e">
        <f>TableOMP[[#This Row],[Avg]]+$U$2*TableOMP[[#This Row],[StdDev]]</f>
        <v>#N/A</v>
      </c>
      <c r="S5110" t="e">
        <f>IF(AND(TableOMP[[#This Row],[total_time]]&gt;=TableOMP[[#This Row],[Low]], TableOMP[[#This Row],[total_time]]&lt;=TableOMP[[#This Row],[High]]),1,0)</f>
        <v>#N/A</v>
      </c>
    </row>
    <row r="5111" spans="11:19" x14ac:dyDescent="0.25">
      <c r="K5111" t="str">
        <f t="shared" si="79"/>
        <v/>
      </c>
      <c r="N51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11" t="e">
        <f>VLOOKUP(TableOMP[[#This Row],[Label]],TableAvg[],2,FALSE)</f>
        <v>#N/A</v>
      </c>
      <c r="P5111" t="e">
        <f>VLOOKUP(TableOMP[[#This Row],[Label]],TableAvg[],3,FALSE)</f>
        <v>#N/A</v>
      </c>
      <c r="Q5111" t="e">
        <f>TableOMP[[#This Row],[Avg]]-$U$2*TableOMP[[#This Row],[StdDev]]</f>
        <v>#N/A</v>
      </c>
      <c r="R5111" t="e">
        <f>TableOMP[[#This Row],[Avg]]+$U$2*TableOMP[[#This Row],[StdDev]]</f>
        <v>#N/A</v>
      </c>
      <c r="S5111" t="e">
        <f>IF(AND(TableOMP[[#This Row],[total_time]]&gt;=TableOMP[[#This Row],[Low]], TableOMP[[#This Row],[total_time]]&lt;=TableOMP[[#This Row],[High]]),1,0)</f>
        <v>#N/A</v>
      </c>
    </row>
    <row r="5112" spans="11:19" x14ac:dyDescent="0.25">
      <c r="K5112" t="str">
        <f t="shared" si="79"/>
        <v/>
      </c>
      <c r="N51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12" t="e">
        <f>VLOOKUP(TableOMP[[#This Row],[Label]],TableAvg[],2,FALSE)</f>
        <v>#N/A</v>
      </c>
      <c r="P5112" t="e">
        <f>VLOOKUP(TableOMP[[#This Row],[Label]],TableAvg[],3,FALSE)</f>
        <v>#N/A</v>
      </c>
      <c r="Q5112" t="e">
        <f>TableOMP[[#This Row],[Avg]]-$U$2*TableOMP[[#This Row],[StdDev]]</f>
        <v>#N/A</v>
      </c>
      <c r="R5112" t="e">
        <f>TableOMP[[#This Row],[Avg]]+$U$2*TableOMP[[#This Row],[StdDev]]</f>
        <v>#N/A</v>
      </c>
      <c r="S5112" t="e">
        <f>IF(AND(TableOMP[[#This Row],[total_time]]&gt;=TableOMP[[#This Row],[Low]], TableOMP[[#This Row],[total_time]]&lt;=TableOMP[[#This Row],[High]]),1,0)</f>
        <v>#N/A</v>
      </c>
    </row>
    <row r="5113" spans="11:19" x14ac:dyDescent="0.25">
      <c r="K5113" t="str">
        <f t="shared" si="79"/>
        <v/>
      </c>
      <c r="N51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13" t="e">
        <f>VLOOKUP(TableOMP[[#This Row],[Label]],TableAvg[],2,FALSE)</f>
        <v>#N/A</v>
      </c>
      <c r="P5113" t="e">
        <f>VLOOKUP(TableOMP[[#This Row],[Label]],TableAvg[],3,FALSE)</f>
        <v>#N/A</v>
      </c>
      <c r="Q5113" t="e">
        <f>TableOMP[[#This Row],[Avg]]-$U$2*TableOMP[[#This Row],[StdDev]]</f>
        <v>#N/A</v>
      </c>
      <c r="R5113" t="e">
        <f>TableOMP[[#This Row],[Avg]]+$U$2*TableOMP[[#This Row],[StdDev]]</f>
        <v>#N/A</v>
      </c>
      <c r="S5113" t="e">
        <f>IF(AND(TableOMP[[#This Row],[total_time]]&gt;=TableOMP[[#This Row],[Low]], TableOMP[[#This Row],[total_time]]&lt;=TableOMP[[#This Row],[High]]),1,0)</f>
        <v>#N/A</v>
      </c>
    </row>
    <row r="5114" spans="11:19" x14ac:dyDescent="0.25">
      <c r="K5114" t="str">
        <f t="shared" si="79"/>
        <v/>
      </c>
      <c r="N51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14" t="e">
        <f>VLOOKUP(TableOMP[[#This Row],[Label]],TableAvg[],2,FALSE)</f>
        <v>#N/A</v>
      </c>
      <c r="P5114" t="e">
        <f>VLOOKUP(TableOMP[[#This Row],[Label]],TableAvg[],3,FALSE)</f>
        <v>#N/A</v>
      </c>
      <c r="Q5114" t="e">
        <f>TableOMP[[#This Row],[Avg]]-$U$2*TableOMP[[#This Row],[StdDev]]</f>
        <v>#N/A</v>
      </c>
      <c r="R5114" t="e">
        <f>TableOMP[[#This Row],[Avg]]+$U$2*TableOMP[[#This Row],[StdDev]]</f>
        <v>#N/A</v>
      </c>
      <c r="S5114" t="e">
        <f>IF(AND(TableOMP[[#This Row],[total_time]]&gt;=TableOMP[[#This Row],[Low]], TableOMP[[#This Row],[total_time]]&lt;=TableOMP[[#This Row],[High]]),1,0)</f>
        <v>#N/A</v>
      </c>
    </row>
    <row r="5115" spans="11:19" x14ac:dyDescent="0.25">
      <c r="K5115" t="str">
        <f t="shared" si="79"/>
        <v/>
      </c>
      <c r="N51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15" t="e">
        <f>VLOOKUP(TableOMP[[#This Row],[Label]],TableAvg[],2,FALSE)</f>
        <v>#N/A</v>
      </c>
      <c r="P5115" t="e">
        <f>VLOOKUP(TableOMP[[#This Row],[Label]],TableAvg[],3,FALSE)</f>
        <v>#N/A</v>
      </c>
      <c r="Q5115" t="e">
        <f>TableOMP[[#This Row],[Avg]]-$U$2*TableOMP[[#This Row],[StdDev]]</f>
        <v>#N/A</v>
      </c>
      <c r="R5115" t="e">
        <f>TableOMP[[#This Row],[Avg]]+$U$2*TableOMP[[#This Row],[StdDev]]</f>
        <v>#N/A</v>
      </c>
      <c r="S5115" t="e">
        <f>IF(AND(TableOMP[[#This Row],[total_time]]&gt;=TableOMP[[#This Row],[Low]], TableOMP[[#This Row],[total_time]]&lt;=TableOMP[[#This Row],[High]]),1,0)</f>
        <v>#N/A</v>
      </c>
    </row>
    <row r="5116" spans="11:19" x14ac:dyDescent="0.25">
      <c r="K5116" t="str">
        <f t="shared" si="79"/>
        <v/>
      </c>
      <c r="N51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16" t="e">
        <f>VLOOKUP(TableOMP[[#This Row],[Label]],TableAvg[],2,FALSE)</f>
        <v>#N/A</v>
      </c>
      <c r="P5116" t="e">
        <f>VLOOKUP(TableOMP[[#This Row],[Label]],TableAvg[],3,FALSE)</f>
        <v>#N/A</v>
      </c>
      <c r="Q5116" t="e">
        <f>TableOMP[[#This Row],[Avg]]-$U$2*TableOMP[[#This Row],[StdDev]]</f>
        <v>#N/A</v>
      </c>
      <c r="R5116" t="e">
        <f>TableOMP[[#This Row],[Avg]]+$U$2*TableOMP[[#This Row],[StdDev]]</f>
        <v>#N/A</v>
      </c>
      <c r="S5116" t="e">
        <f>IF(AND(TableOMP[[#This Row],[total_time]]&gt;=TableOMP[[#This Row],[Low]], TableOMP[[#This Row],[total_time]]&lt;=TableOMP[[#This Row],[High]]),1,0)</f>
        <v>#N/A</v>
      </c>
    </row>
    <row r="5117" spans="11:19" x14ac:dyDescent="0.25">
      <c r="K5117" t="str">
        <f t="shared" si="79"/>
        <v/>
      </c>
      <c r="N51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17" t="e">
        <f>VLOOKUP(TableOMP[[#This Row],[Label]],TableAvg[],2,FALSE)</f>
        <v>#N/A</v>
      </c>
      <c r="P5117" t="e">
        <f>VLOOKUP(TableOMP[[#This Row],[Label]],TableAvg[],3,FALSE)</f>
        <v>#N/A</v>
      </c>
      <c r="Q5117" t="e">
        <f>TableOMP[[#This Row],[Avg]]-$U$2*TableOMP[[#This Row],[StdDev]]</f>
        <v>#N/A</v>
      </c>
      <c r="R5117" t="e">
        <f>TableOMP[[#This Row],[Avg]]+$U$2*TableOMP[[#This Row],[StdDev]]</f>
        <v>#N/A</v>
      </c>
      <c r="S5117" t="e">
        <f>IF(AND(TableOMP[[#This Row],[total_time]]&gt;=TableOMP[[#This Row],[Low]], TableOMP[[#This Row],[total_time]]&lt;=TableOMP[[#This Row],[High]]),1,0)</f>
        <v>#N/A</v>
      </c>
    </row>
    <row r="5118" spans="11:19" x14ac:dyDescent="0.25">
      <c r="K5118" t="str">
        <f t="shared" si="79"/>
        <v/>
      </c>
      <c r="N51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18" t="e">
        <f>VLOOKUP(TableOMP[[#This Row],[Label]],TableAvg[],2,FALSE)</f>
        <v>#N/A</v>
      </c>
      <c r="P5118" t="e">
        <f>VLOOKUP(TableOMP[[#This Row],[Label]],TableAvg[],3,FALSE)</f>
        <v>#N/A</v>
      </c>
      <c r="Q5118" t="e">
        <f>TableOMP[[#This Row],[Avg]]-$U$2*TableOMP[[#This Row],[StdDev]]</f>
        <v>#N/A</v>
      </c>
      <c r="R5118" t="e">
        <f>TableOMP[[#This Row],[Avg]]+$U$2*TableOMP[[#This Row],[StdDev]]</f>
        <v>#N/A</v>
      </c>
      <c r="S5118" t="e">
        <f>IF(AND(TableOMP[[#This Row],[total_time]]&gt;=TableOMP[[#This Row],[Low]], TableOMP[[#This Row],[total_time]]&lt;=TableOMP[[#This Row],[High]]),1,0)</f>
        <v>#N/A</v>
      </c>
    </row>
    <row r="5119" spans="11:19" x14ac:dyDescent="0.25">
      <c r="K5119" t="str">
        <f t="shared" si="79"/>
        <v/>
      </c>
      <c r="N51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19" t="e">
        <f>VLOOKUP(TableOMP[[#This Row],[Label]],TableAvg[],2,FALSE)</f>
        <v>#N/A</v>
      </c>
      <c r="P5119" t="e">
        <f>VLOOKUP(TableOMP[[#This Row],[Label]],TableAvg[],3,FALSE)</f>
        <v>#N/A</v>
      </c>
      <c r="Q5119" t="e">
        <f>TableOMP[[#This Row],[Avg]]-$U$2*TableOMP[[#This Row],[StdDev]]</f>
        <v>#N/A</v>
      </c>
      <c r="R5119" t="e">
        <f>TableOMP[[#This Row],[Avg]]+$U$2*TableOMP[[#This Row],[StdDev]]</f>
        <v>#N/A</v>
      </c>
      <c r="S5119" t="e">
        <f>IF(AND(TableOMP[[#This Row],[total_time]]&gt;=TableOMP[[#This Row],[Low]], TableOMP[[#This Row],[total_time]]&lt;=TableOMP[[#This Row],[High]]),1,0)</f>
        <v>#N/A</v>
      </c>
    </row>
    <row r="5120" spans="11:19" x14ac:dyDescent="0.25">
      <c r="K5120" t="str">
        <f t="shared" si="79"/>
        <v/>
      </c>
      <c r="N51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20" t="e">
        <f>VLOOKUP(TableOMP[[#This Row],[Label]],TableAvg[],2,FALSE)</f>
        <v>#N/A</v>
      </c>
      <c r="P5120" t="e">
        <f>VLOOKUP(TableOMP[[#This Row],[Label]],TableAvg[],3,FALSE)</f>
        <v>#N/A</v>
      </c>
      <c r="Q5120" t="e">
        <f>TableOMP[[#This Row],[Avg]]-$U$2*TableOMP[[#This Row],[StdDev]]</f>
        <v>#N/A</v>
      </c>
      <c r="R5120" t="e">
        <f>TableOMP[[#This Row],[Avg]]+$U$2*TableOMP[[#This Row],[StdDev]]</f>
        <v>#N/A</v>
      </c>
      <c r="S5120" t="e">
        <f>IF(AND(TableOMP[[#This Row],[total_time]]&gt;=TableOMP[[#This Row],[Low]], TableOMP[[#This Row],[total_time]]&lt;=TableOMP[[#This Row],[High]]),1,0)</f>
        <v>#N/A</v>
      </c>
    </row>
    <row r="5121" spans="11:19" x14ac:dyDescent="0.25">
      <c r="K5121" t="str">
        <f t="shared" si="79"/>
        <v/>
      </c>
      <c r="N51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21" t="e">
        <f>VLOOKUP(TableOMP[[#This Row],[Label]],TableAvg[],2,FALSE)</f>
        <v>#N/A</v>
      </c>
      <c r="P5121" t="e">
        <f>VLOOKUP(TableOMP[[#This Row],[Label]],TableAvg[],3,FALSE)</f>
        <v>#N/A</v>
      </c>
      <c r="Q5121" t="e">
        <f>TableOMP[[#This Row],[Avg]]-$U$2*TableOMP[[#This Row],[StdDev]]</f>
        <v>#N/A</v>
      </c>
      <c r="R5121" t="e">
        <f>TableOMP[[#This Row],[Avg]]+$U$2*TableOMP[[#This Row],[StdDev]]</f>
        <v>#N/A</v>
      </c>
      <c r="S5121" t="e">
        <f>IF(AND(TableOMP[[#This Row],[total_time]]&gt;=TableOMP[[#This Row],[Low]], TableOMP[[#This Row],[total_time]]&lt;=TableOMP[[#This Row],[High]]),1,0)</f>
        <v>#N/A</v>
      </c>
    </row>
    <row r="5122" spans="11:19" x14ac:dyDescent="0.25">
      <c r="K5122" t="str">
        <f t="shared" si="79"/>
        <v/>
      </c>
      <c r="N51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22" t="e">
        <f>VLOOKUP(TableOMP[[#This Row],[Label]],TableAvg[],2,FALSE)</f>
        <v>#N/A</v>
      </c>
      <c r="P5122" t="e">
        <f>VLOOKUP(TableOMP[[#This Row],[Label]],TableAvg[],3,FALSE)</f>
        <v>#N/A</v>
      </c>
      <c r="Q5122" t="e">
        <f>TableOMP[[#This Row],[Avg]]-$U$2*TableOMP[[#This Row],[StdDev]]</f>
        <v>#N/A</v>
      </c>
      <c r="R5122" t="e">
        <f>TableOMP[[#This Row],[Avg]]+$U$2*TableOMP[[#This Row],[StdDev]]</f>
        <v>#N/A</v>
      </c>
      <c r="S5122" t="e">
        <f>IF(AND(TableOMP[[#This Row],[total_time]]&gt;=TableOMP[[#This Row],[Low]], TableOMP[[#This Row],[total_time]]&lt;=TableOMP[[#This Row],[High]]),1,0)</f>
        <v>#N/A</v>
      </c>
    </row>
    <row r="5123" spans="11:19" x14ac:dyDescent="0.25">
      <c r="K5123" t="str">
        <f t="shared" ref="K5123:K5186" si="80">MID(M5123,22,1)</f>
        <v/>
      </c>
      <c r="N51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23" t="e">
        <f>VLOOKUP(TableOMP[[#This Row],[Label]],TableAvg[],2,FALSE)</f>
        <v>#N/A</v>
      </c>
      <c r="P5123" t="e">
        <f>VLOOKUP(TableOMP[[#This Row],[Label]],TableAvg[],3,FALSE)</f>
        <v>#N/A</v>
      </c>
      <c r="Q5123" t="e">
        <f>TableOMP[[#This Row],[Avg]]-$U$2*TableOMP[[#This Row],[StdDev]]</f>
        <v>#N/A</v>
      </c>
      <c r="R5123" t="e">
        <f>TableOMP[[#This Row],[Avg]]+$U$2*TableOMP[[#This Row],[StdDev]]</f>
        <v>#N/A</v>
      </c>
      <c r="S5123" t="e">
        <f>IF(AND(TableOMP[[#This Row],[total_time]]&gt;=TableOMP[[#This Row],[Low]], TableOMP[[#This Row],[total_time]]&lt;=TableOMP[[#This Row],[High]]),1,0)</f>
        <v>#N/A</v>
      </c>
    </row>
    <row r="5124" spans="11:19" x14ac:dyDescent="0.25">
      <c r="K5124" t="str">
        <f t="shared" si="80"/>
        <v/>
      </c>
      <c r="N51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24" t="e">
        <f>VLOOKUP(TableOMP[[#This Row],[Label]],TableAvg[],2,FALSE)</f>
        <v>#N/A</v>
      </c>
      <c r="P5124" t="e">
        <f>VLOOKUP(TableOMP[[#This Row],[Label]],TableAvg[],3,FALSE)</f>
        <v>#N/A</v>
      </c>
      <c r="Q5124" t="e">
        <f>TableOMP[[#This Row],[Avg]]-$U$2*TableOMP[[#This Row],[StdDev]]</f>
        <v>#N/A</v>
      </c>
      <c r="R5124" t="e">
        <f>TableOMP[[#This Row],[Avg]]+$U$2*TableOMP[[#This Row],[StdDev]]</f>
        <v>#N/A</v>
      </c>
      <c r="S5124" t="e">
        <f>IF(AND(TableOMP[[#This Row],[total_time]]&gt;=TableOMP[[#This Row],[Low]], TableOMP[[#This Row],[total_time]]&lt;=TableOMP[[#This Row],[High]]),1,0)</f>
        <v>#N/A</v>
      </c>
    </row>
    <row r="5125" spans="11:19" x14ac:dyDescent="0.25">
      <c r="K5125" t="str">
        <f t="shared" si="80"/>
        <v/>
      </c>
      <c r="N51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25" t="e">
        <f>VLOOKUP(TableOMP[[#This Row],[Label]],TableAvg[],2,FALSE)</f>
        <v>#N/A</v>
      </c>
      <c r="P5125" t="e">
        <f>VLOOKUP(TableOMP[[#This Row],[Label]],TableAvg[],3,FALSE)</f>
        <v>#N/A</v>
      </c>
      <c r="Q5125" t="e">
        <f>TableOMP[[#This Row],[Avg]]-$U$2*TableOMP[[#This Row],[StdDev]]</f>
        <v>#N/A</v>
      </c>
      <c r="R5125" t="e">
        <f>TableOMP[[#This Row],[Avg]]+$U$2*TableOMP[[#This Row],[StdDev]]</f>
        <v>#N/A</v>
      </c>
      <c r="S5125" t="e">
        <f>IF(AND(TableOMP[[#This Row],[total_time]]&gt;=TableOMP[[#This Row],[Low]], TableOMP[[#This Row],[total_time]]&lt;=TableOMP[[#This Row],[High]]),1,0)</f>
        <v>#N/A</v>
      </c>
    </row>
    <row r="5126" spans="11:19" x14ac:dyDescent="0.25">
      <c r="K5126" t="str">
        <f t="shared" si="80"/>
        <v/>
      </c>
      <c r="N51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26" t="e">
        <f>VLOOKUP(TableOMP[[#This Row],[Label]],TableAvg[],2,FALSE)</f>
        <v>#N/A</v>
      </c>
      <c r="P5126" t="e">
        <f>VLOOKUP(TableOMP[[#This Row],[Label]],TableAvg[],3,FALSE)</f>
        <v>#N/A</v>
      </c>
      <c r="Q5126" t="e">
        <f>TableOMP[[#This Row],[Avg]]-$U$2*TableOMP[[#This Row],[StdDev]]</f>
        <v>#N/A</v>
      </c>
      <c r="R5126" t="e">
        <f>TableOMP[[#This Row],[Avg]]+$U$2*TableOMP[[#This Row],[StdDev]]</f>
        <v>#N/A</v>
      </c>
      <c r="S5126" t="e">
        <f>IF(AND(TableOMP[[#This Row],[total_time]]&gt;=TableOMP[[#This Row],[Low]], TableOMP[[#This Row],[total_time]]&lt;=TableOMP[[#This Row],[High]]),1,0)</f>
        <v>#N/A</v>
      </c>
    </row>
    <row r="5127" spans="11:19" x14ac:dyDescent="0.25">
      <c r="K5127" t="str">
        <f t="shared" si="80"/>
        <v/>
      </c>
      <c r="N51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27" t="e">
        <f>VLOOKUP(TableOMP[[#This Row],[Label]],TableAvg[],2,FALSE)</f>
        <v>#N/A</v>
      </c>
      <c r="P5127" t="e">
        <f>VLOOKUP(TableOMP[[#This Row],[Label]],TableAvg[],3,FALSE)</f>
        <v>#N/A</v>
      </c>
      <c r="Q5127" t="e">
        <f>TableOMP[[#This Row],[Avg]]-$U$2*TableOMP[[#This Row],[StdDev]]</f>
        <v>#N/A</v>
      </c>
      <c r="R5127" t="e">
        <f>TableOMP[[#This Row],[Avg]]+$U$2*TableOMP[[#This Row],[StdDev]]</f>
        <v>#N/A</v>
      </c>
      <c r="S5127" t="e">
        <f>IF(AND(TableOMP[[#This Row],[total_time]]&gt;=TableOMP[[#This Row],[Low]], TableOMP[[#This Row],[total_time]]&lt;=TableOMP[[#This Row],[High]]),1,0)</f>
        <v>#N/A</v>
      </c>
    </row>
    <row r="5128" spans="11:19" x14ac:dyDescent="0.25">
      <c r="K5128" t="str">
        <f t="shared" si="80"/>
        <v/>
      </c>
      <c r="N51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28" t="e">
        <f>VLOOKUP(TableOMP[[#This Row],[Label]],TableAvg[],2,FALSE)</f>
        <v>#N/A</v>
      </c>
      <c r="P5128" t="e">
        <f>VLOOKUP(TableOMP[[#This Row],[Label]],TableAvg[],3,FALSE)</f>
        <v>#N/A</v>
      </c>
      <c r="Q5128" t="e">
        <f>TableOMP[[#This Row],[Avg]]-$U$2*TableOMP[[#This Row],[StdDev]]</f>
        <v>#N/A</v>
      </c>
      <c r="R5128" t="e">
        <f>TableOMP[[#This Row],[Avg]]+$U$2*TableOMP[[#This Row],[StdDev]]</f>
        <v>#N/A</v>
      </c>
      <c r="S5128" t="e">
        <f>IF(AND(TableOMP[[#This Row],[total_time]]&gt;=TableOMP[[#This Row],[Low]], TableOMP[[#This Row],[total_time]]&lt;=TableOMP[[#This Row],[High]]),1,0)</f>
        <v>#N/A</v>
      </c>
    </row>
    <row r="5129" spans="11:19" x14ac:dyDescent="0.25">
      <c r="K5129" t="str">
        <f t="shared" si="80"/>
        <v/>
      </c>
      <c r="N51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29" t="e">
        <f>VLOOKUP(TableOMP[[#This Row],[Label]],TableAvg[],2,FALSE)</f>
        <v>#N/A</v>
      </c>
      <c r="P5129" t="e">
        <f>VLOOKUP(TableOMP[[#This Row],[Label]],TableAvg[],3,FALSE)</f>
        <v>#N/A</v>
      </c>
      <c r="Q5129" t="e">
        <f>TableOMP[[#This Row],[Avg]]-$U$2*TableOMP[[#This Row],[StdDev]]</f>
        <v>#N/A</v>
      </c>
      <c r="R5129" t="e">
        <f>TableOMP[[#This Row],[Avg]]+$U$2*TableOMP[[#This Row],[StdDev]]</f>
        <v>#N/A</v>
      </c>
      <c r="S5129" t="e">
        <f>IF(AND(TableOMP[[#This Row],[total_time]]&gt;=TableOMP[[#This Row],[Low]], TableOMP[[#This Row],[total_time]]&lt;=TableOMP[[#This Row],[High]]),1,0)</f>
        <v>#N/A</v>
      </c>
    </row>
    <row r="5130" spans="11:19" x14ac:dyDescent="0.25">
      <c r="K5130" t="str">
        <f t="shared" si="80"/>
        <v/>
      </c>
      <c r="N51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30" t="e">
        <f>VLOOKUP(TableOMP[[#This Row],[Label]],TableAvg[],2,FALSE)</f>
        <v>#N/A</v>
      </c>
      <c r="P5130" t="e">
        <f>VLOOKUP(TableOMP[[#This Row],[Label]],TableAvg[],3,FALSE)</f>
        <v>#N/A</v>
      </c>
      <c r="Q5130" t="e">
        <f>TableOMP[[#This Row],[Avg]]-$U$2*TableOMP[[#This Row],[StdDev]]</f>
        <v>#N/A</v>
      </c>
      <c r="R5130" t="e">
        <f>TableOMP[[#This Row],[Avg]]+$U$2*TableOMP[[#This Row],[StdDev]]</f>
        <v>#N/A</v>
      </c>
      <c r="S5130" t="e">
        <f>IF(AND(TableOMP[[#This Row],[total_time]]&gt;=TableOMP[[#This Row],[Low]], TableOMP[[#This Row],[total_time]]&lt;=TableOMP[[#This Row],[High]]),1,0)</f>
        <v>#N/A</v>
      </c>
    </row>
    <row r="5131" spans="11:19" x14ac:dyDescent="0.25">
      <c r="K5131" t="str">
        <f t="shared" si="80"/>
        <v/>
      </c>
      <c r="N51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31" t="e">
        <f>VLOOKUP(TableOMP[[#This Row],[Label]],TableAvg[],2,FALSE)</f>
        <v>#N/A</v>
      </c>
      <c r="P5131" t="e">
        <f>VLOOKUP(TableOMP[[#This Row],[Label]],TableAvg[],3,FALSE)</f>
        <v>#N/A</v>
      </c>
      <c r="Q5131" t="e">
        <f>TableOMP[[#This Row],[Avg]]-$U$2*TableOMP[[#This Row],[StdDev]]</f>
        <v>#N/A</v>
      </c>
      <c r="R5131" t="e">
        <f>TableOMP[[#This Row],[Avg]]+$U$2*TableOMP[[#This Row],[StdDev]]</f>
        <v>#N/A</v>
      </c>
      <c r="S5131" t="e">
        <f>IF(AND(TableOMP[[#This Row],[total_time]]&gt;=TableOMP[[#This Row],[Low]], TableOMP[[#This Row],[total_time]]&lt;=TableOMP[[#This Row],[High]]),1,0)</f>
        <v>#N/A</v>
      </c>
    </row>
    <row r="5132" spans="11:19" x14ac:dyDescent="0.25">
      <c r="K5132" t="str">
        <f t="shared" si="80"/>
        <v/>
      </c>
      <c r="N51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32" t="e">
        <f>VLOOKUP(TableOMP[[#This Row],[Label]],TableAvg[],2,FALSE)</f>
        <v>#N/A</v>
      </c>
      <c r="P5132" t="e">
        <f>VLOOKUP(TableOMP[[#This Row],[Label]],TableAvg[],3,FALSE)</f>
        <v>#N/A</v>
      </c>
      <c r="Q5132" t="e">
        <f>TableOMP[[#This Row],[Avg]]-$U$2*TableOMP[[#This Row],[StdDev]]</f>
        <v>#N/A</v>
      </c>
      <c r="R5132" t="e">
        <f>TableOMP[[#This Row],[Avg]]+$U$2*TableOMP[[#This Row],[StdDev]]</f>
        <v>#N/A</v>
      </c>
      <c r="S5132" t="e">
        <f>IF(AND(TableOMP[[#This Row],[total_time]]&gt;=TableOMP[[#This Row],[Low]], TableOMP[[#This Row],[total_time]]&lt;=TableOMP[[#This Row],[High]]),1,0)</f>
        <v>#N/A</v>
      </c>
    </row>
    <row r="5133" spans="11:19" x14ac:dyDescent="0.25">
      <c r="K5133" t="str">
        <f t="shared" si="80"/>
        <v/>
      </c>
      <c r="N51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33" t="e">
        <f>VLOOKUP(TableOMP[[#This Row],[Label]],TableAvg[],2,FALSE)</f>
        <v>#N/A</v>
      </c>
      <c r="P5133" t="e">
        <f>VLOOKUP(TableOMP[[#This Row],[Label]],TableAvg[],3,FALSE)</f>
        <v>#N/A</v>
      </c>
      <c r="Q5133" t="e">
        <f>TableOMP[[#This Row],[Avg]]-$U$2*TableOMP[[#This Row],[StdDev]]</f>
        <v>#N/A</v>
      </c>
      <c r="R5133" t="e">
        <f>TableOMP[[#This Row],[Avg]]+$U$2*TableOMP[[#This Row],[StdDev]]</f>
        <v>#N/A</v>
      </c>
      <c r="S5133" t="e">
        <f>IF(AND(TableOMP[[#This Row],[total_time]]&gt;=TableOMP[[#This Row],[Low]], TableOMP[[#This Row],[total_time]]&lt;=TableOMP[[#This Row],[High]]),1,0)</f>
        <v>#N/A</v>
      </c>
    </row>
    <row r="5134" spans="11:19" x14ac:dyDescent="0.25">
      <c r="K5134" t="str">
        <f t="shared" si="80"/>
        <v/>
      </c>
      <c r="N51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34" t="e">
        <f>VLOOKUP(TableOMP[[#This Row],[Label]],TableAvg[],2,FALSE)</f>
        <v>#N/A</v>
      </c>
      <c r="P5134" t="e">
        <f>VLOOKUP(TableOMP[[#This Row],[Label]],TableAvg[],3,FALSE)</f>
        <v>#N/A</v>
      </c>
      <c r="Q5134" t="e">
        <f>TableOMP[[#This Row],[Avg]]-$U$2*TableOMP[[#This Row],[StdDev]]</f>
        <v>#N/A</v>
      </c>
      <c r="R5134" t="e">
        <f>TableOMP[[#This Row],[Avg]]+$U$2*TableOMP[[#This Row],[StdDev]]</f>
        <v>#N/A</v>
      </c>
      <c r="S5134" t="e">
        <f>IF(AND(TableOMP[[#This Row],[total_time]]&gt;=TableOMP[[#This Row],[Low]], TableOMP[[#This Row],[total_time]]&lt;=TableOMP[[#This Row],[High]]),1,0)</f>
        <v>#N/A</v>
      </c>
    </row>
    <row r="5135" spans="11:19" x14ac:dyDescent="0.25">
      <c r="K5135" t="str">
        <f t="shared" si="80"/>
        <v/>
      </c>
      <c r="N51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35" t="e">
        <f>VLOOKUP(TableOMP[[#This Row],[Label]],TableAvg[],2,FALSE)</f>
        <v>#N/A</v>
      </c>
      <c r="P5135" t="e">
        <f>VLOOKUP(TableOMP[[#This Row],[Label]],TableAvg[],3,FALSE)</f>
        <v>#N/A</v>
      </c>
      <c r="Q5135" t="e">
        <f>TableOMP[[#This Row],[Avg]]-$U$2*TableOMP[[#This Row],[StdDev]]</f>
        <v>#N/A</v>
      </c>
      <c r="R5135" t="e">
        <f>TableOMP[[#This Row],[Avg]]+$U$2*TableOMP[[#This Row],[StdDev]]</f>
        <v>#N/A</v>
      </c>
      <c r="S5135" t="e">
        <f>IF(AND(TableOMP[[#This Row],[total_time]]&gt;=TableOMP[[#This Row],[Low]], TableOMP[[#This Row],[total_time]]&lt;=TableOMP[[#This Row],[High]]),1,0)</f>
        <v>#N/A</v>
      </c>
    </row>
    <row r="5136" spans="11:19" x14ac:dyDescent="0.25">
      <c r="K5136" t="str">
        <f t="shared" si="80"/>
        <v/>
      </c>
      <c r="N51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36" t="e">
        <f>VLOOKUP(TableOMP[[#This Row],[Label]],TableAvg[],2,FALSE)</f>
        <v>#N/A</v>
      </c>
      <c r="P5136" t="e">
        <f>VLOOKUP(TableOMP[[#This Row],[Label]],TableAvg[],3,FALSE)</f>
        <v>#N/A</v>
      </c>
      <c r="Q5136" t="e">
        <f>TableOMP[[#This Row],[Avg]]-$U$2*TableOMP[[#This Row],[StdDev]]</f>
        <v>#N/A</v>
      </c>
      <c r="R5136" t="e">
        <f>TableOMP[[#This Row],[Avg]]+$U$2*TableOMP[[#This Row],[StdDev]]</f>
        <v>#N/A</v>
      </c>
      <c r="S5136" t="e">
        <f>IF(AND(TableOMP[[#This Row],[total_time]]&gt;=TableOMP[[#This Row],[Low]], TableOMP[[#This Row],[total_time]]&lt;=TableOMP[[#This Row],[High]]),1,0)</f>
        <v>#N/A</v>
      </c>
    </row>
    <row r="5137" spans="11:19" x14ac:dyDescent="0.25">
      <c r="K5137" t="str">
        <f t="shared" si="80"/>
        <v/>
      </c>
      <c r="N51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37" t="e">
        <f>VLOOKUP(TableOMP[[#This Row],[Label]],TableAvg[],2,FALSE)</f>
        <v>#N/A</v>
      </c>
      <c r="P5137" t="e">
        <f>VLOOKUP(TableOMP[[#This Row],[Label]],TableAvg[],3,FALSE)</f>
        <v>#N/A</v>
      </c>
      <c r="Q5137" t="e">
        <f>TableOMP[[#This Row],[Avg]]-$U$2*TableOMP[[#This Row],[StdDev]]</f>
        <v>#N/A</v>
      </c>
      <c r="R5137" t="e">
        <f>TableOMP[[#This Row],[Avg]]+$U$2*TableOMP[[#This Row],[StdDev]]</f>
        <v>#N/A</v>
      </c>
      <c r="S5137" t="e">
        <f>IF(AND(TableOMP[[#This Row],[total_time]]&gt;=TableOMP[[#This Row],[Low]], TableOMP[[#This Row],[total_time]]&lt;=TableOMP[[#This Row],[High]]),1,0)</f>
        <v>#N/A</v>
      </c>
    </row>
    <row r="5138" spans="11:19" x14ac:dyDescent="0.25">
      <c r="K5138" t="str">
        <f t="shared" si="80"/>
        <v/>
      </c>
      <c r="N51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38" t="e">
        <f>VLOOKUP(TableOMP[[#This Row],[Label]],TableAvg[],2,FALSE)</f>
        <v>#N/A</v>
      </c>
      <c r="P5138" t="e">
        <f>VLOOKUP(TableOMP[[#This Row],[Label]],TableAvg[],3,FALSE)</f>
        <v>#N/A</v>
      </c>
      <c r="Q5138" t="e">
        <f>TableOMP[[#This Row],[Avg]]-$U$2*TableOMP[[#This Row],[StdDev]]</f>
        <v>#N/A</v>
      </c>
      <c r="R5138" t="e">
        <f>TableOMP[[#This Row],[Avg]]+$U$2*TableOMP[[#This Row],[StdDev]]</f>
        <v>#N/A</v>
      </c>
      <c r="S5138" t="e">
        <f>IF(AND(TableOMP[[#This Row],[total_time]]&gt;=TableOMP[[#This Row],[Low]], TableOMP[[#This Row],[total_time]]&lt;=TableOMP[[#This Row],[High]]),1,0)</f>
        <v>#N/A</v>
      </c>
    </row>
    <row r="5139" spans="11:19" x14ac:dyDescent="0.25">
      <c r="K5139" t="str">
        <f t="shared" si="80"/>
        <v/>
      </c>
      <c r="N51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39" t="e">
        <f>VLOOKUP(TableOMP[[#This Row],[Label]],TableAvg[],2,FALSE)</f>
        <v>#N/A</v>
      </c>
      <c r="P5139" t="e">
        <f>VLOOKUP(TableOMP[[#This Row],[Label]],TableAvg[],3,FALSE)</f>
        <v>#N/A</v>
      </c>
      <c r="Q5139" t="e">
        <f>TableOMP[[#This Row],[Avg]]-$U$2*TableOMP[[#This Row],[StdDev]]</f>
        <v>#N/A</v>
      </c>
      <c r="R5139" t="e">
        <f>TableOMP[[#This Row],[Avg]]+$U$2*TableOMP[[#This Row],[StdDev]]</f>
        <v>#N/A</v>
      </c>
      <c r="S5139" t="e">
        <f>IF(AND(TableOMP[[#This Row],[total_time]]&gt;=TableOMP[[#This Row],[Low]], TableOMP[[#This Row],[total_time]]&lt;=TableOMP[[#This Row],[High]]),1,0)</f>
        <v>#N/A</v>
      </c>
    </row>
    <row r="5140" spans="11:19" x14ac:dyDescent="0.25">
      <c r="K5140" t="str">
        <f t="shared" si="80"/>
        <v/>
      </c>
      <c r="N51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40" t="e">
        <f>VLOOKUP(TableOMP[[#This Row],[Label]],TableAvg[],2,FALSE)</f>
        <v>#N/A</v>
      </c>
      <c r="P5140" t="e">
        <f>VLOOKUP(TableOMP[[#This Row],[Label]],TableAvg[],3,FALSE)</f>
        <v>#N/A</v>
      </c>
      <c r="Q5140" t="e">
        <f>TableOMP[[#This Row],[Avg]]-$U$2*TableOMP[[#This Row],[StdDev]]</f>
        <v>#N/A</v>
      </c>
      <c r="R5140" t="e">
        <f>TableOMP[[#This Row],[Avg]]+$U$2*TableOMP[[#This Row],[StdDev]]</f>
        <v>#N/A</v>
      </c>
      <c r="S5140" t="e">
        <f>IF(AND(TableOMP[[#This Row],[total_time]]&gt;=TableOMP[[#This Row],[Low]], TableOMP[[#This Row],[total_time]]&lt;=TableOMP[[#This Row],[High]]),1,0)</f>
        <v>#N/A</v>
      </c>
    </row>
    <row r="5141" spans="11:19" x14ac:dyDescent="0.25">
      <c r="K5141" t="str">
        <f t="shared" si="80"/>
        <v/>
      </c>
      <c r="N51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41" t="e">
        <f>VLOOKUP(TableOMP[[#This Row],[Label]],TableAvg[],2,FALSE)</f>
        <v>#N/A</v>
      </c>
      <c r="P5141" t="e">
        <f>VLOOKUP(TableOMP[[#This Row],[Label]],TableAvg[],3,FALSE)</f>
        <v>#N/A</v>
      </c>
      <c r="Q5141" t="e">
        <f>TableOMP[[#This Row],[Avg]]-$U$2*TableOMP[[#This Row],[StdDev]]</f>
        <v>#N/A</v>
      </c>
      <c r="R5141" t="e">
        <f>TableOMP[[#This Row],[Avg]]+$U$2*TableOMP[[#This Row],[StdDev]]</f>
        <v>#N/A</v>
      </c>
      <c r="S5141" t="e">
        <f>IF(AND(TableOMP[[#This Row],[total_time]]&gt;=TableOMP[[#This Row],[Low]], TableOMP[[#This Row],[total_time]]&lt;=TableOMP[[#This Row],[High]]),1,0)</f>
        <v>#N/A</v>
      </c>
    </row>
    <row r="5142" spans="11:19" x14ac:dyDescent="0.25">
      <c r="K5142" t="str">
        <f t="shared" si="80"/>
        <v/>
      </c>
      <c r="N51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42" t="e">
        <f>VLOOKUP(TableOMP[[#This Row],[Label]],TableAvg[],2,FALSE)</f>
        <v>#N/A</v>
      </c>
      <c r="P5142" t="e">
        <f>VLOOKUP(TableOMP[[#This Row],[Label]],TableAvg[],3,FALSE)</f>
        <v>#N/A</v>
      </c>
      <c r="Q5142" t="e">
        <f>TableOMP[[#This Row],[Avg]]-$U$2*TableOMP[[#This Row],[StdDev]]</f>
        <v>#N/A</v>
      </c>
      <c r="R5142" t="e">
        <f>TableOMP[[#This Row],[Avg]]+$U$2*TableOMP[[#This Row],[StdDev]]</f>
        <v>#N/A</v>
      </c>
      <c r="S5142" t="e">
        <f>IF(AND(TableOMP[[#This Row],[total_time]]&gt;=TableOMP[[#This Row],[Low]], TableOMP[[#This Row],[total_time]]&lt;=TableOMP[[#This Row],[High]]),1,0)</f>
        <v>#N/A</v>
      </c>
    </row>
    <row r="5143" spans="11:19" x14ac:dyDescent="0.25">
      <c r="K5143" t="str">
        <f t="shared" si="80"/>
        <v/>
      </c>
      <c r="N51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43" t="e">
        <f>VLOOKUP(TableOMP[[#This Row],[Label]],TableAvg[],2,FALSE)</f>
        <v>#N/A</v>
      </c>
      <c r="P5143" t="e">
        <f>VLOOKUP(TableOMP[[#This Row],[Label]],TableAvg[],3,FALSE)</f>
        <v>#N/A</v>
      </c>
      <c r="Q5143" t="e">
        <f>TableOMP[[#This Row],[Avg]]-$U$2*TableOMP[[#This Row],[StdDev]]</f>
        <v>#N/A</v>
      </c>
      <c r="R5143" t="e">
        <f>TableOMP[[#This Row],[Avg]]+$U$2*TableOMP[[#This Row],[StdDev]]</f>
        <v>#N/A</v>
      </c>
      <c r="S5143" t="e">
        <f>IF(AND(TableOMP[[#This Row],[total_time]]&gt;=TableOMP[[#This Row],[Low]], TableOMP[[#This Row],[total_time]]&lt;=TableOMP[[#This Row],[High]]),1,0)</f>
        <v>#N/A</v>
      </c>
    </row>
    <row r="5144" spans="11:19" x14ac:dyDescent="0.25">
      <c r="K5144" t="str">
        <f t="shared" si="80"/>
        <v/>
      </c>
      <c r="N51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44" t="e">
        <f>VLOOKUP(TableOMP[[#This Row],[Label]],TableAvg[],2,FALSE)</f>
        <v>#N/A</v>
      </c>
      <c r="P5144" t="e">
        <f>VLOOKUP(TableOMP[[#This Row],[Label]],TableAvg[],3,FALSE)</f>
        <v>#N/A</v>
      </c>
      <c r="Q5144" t="e">
        <f>TableOMP[[#This Row],[Avg]]-$U$2*TableOMP[[#This Row],[StdDev]]</f>
        <v>#N/A</v>
      </c>
      <c r="R5144" t="e">
        <f>TableOMP[[#This Row],[Avg]]+$U$2*TableOMP[[#This Row],[StdDev]]</f>
        <v>#N/A</v>
      </c>
      <c r="S5144" t="e">
        <f>IF(AND(TableOMP[[#This Row],[total_time]]&gt;=TableOMP[[#This Row],[Low]], TableOMP[[#This Row],[total_time]]&lt;=TableOMP[[#This Row],[High]]),1,0)</f>
        <v>#N/A</v>
      </c>
    </row>
    <row r="5145" spans="11:19" x14ac:dyDescent="0.25">
      <c r="K5145" t="str">
        <f t="shared" si="80"/>
        <v/>
      </c>
      <c r="N51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45" t="e">
        <f>VLOOKUP(TableOMP[[#This Row],[Label]],TableAvg[],2,FALSE)</f>
        <v>#N/A</v>
      </c>
      <c r="P5145" t="e">
        <f>VLOOKUP(TableOMP[[#This Row],[Label]],TableAvg[],3,FALSE)</f>
        <v>#N/A</v>
      </c>
      <c r="Q5145" t="e">
        <f>TableOMP[[#This Row],[Avg]]-$U$2*TableOMP[[#This Row],[StdDev]]</f>
        <v>#N/A</v>
      </c>
      <c r="R5145" t="e">
        <f>TableOMP[[#This Row],[Avg]]+$U$2*TableOMP[[#This Row],[StdDev]]</f>
        <v>#N/A</v>
      </c>
      <c r="S5145" t="e">
        <f>IF(AND(TableOMP[[#This Row],[total_time]]&gt;=TableOMP[[#This Row],[Low]], TableOMP[[#This Row],[total_time]]&lt;=TableOMP[[#This Row],[High]]),1,0)</f>
        <v>#N/A</v>
      </c>
    </row>
    <row r="5146" spans="11:19" x14ac:dyDescent="0.25">
      <c r="K5146" t="str">
        <f t="shared" si="80"/>
        <v/>
      </c>
      <c r="N51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46" t="e">
        <f>VLOOKUP(TableOMP[[#This Row],[Label]],TableAvg[],2,FALSE)</f>
        <v>#N/A</v>
      </c>
      <c r="P5146" t="e">
        <f>VLOOKUP(TableOMP[[#This Row],[Label]],TableAvg[],3,FALSE)</f>
        <v>#N/A</v>
      </c>
      <c r="Q5146" t="e">
        <f>TableOMP[[#This Row],[Avg]]-$U$2*TableOMP[[#This Row],[StdDev]]</f>
        <v>#N/A</v>
      </c>
      <c r="R5146" t="e">
        <f>TableOMP[[#This Row],[Avg]]+$U$2*TableOMP[[#This Row],[StdDev]]</f>
        <v>#N/A</v>
      </c>
      <c r="S5146" t="e">
        <f>IF(AND(TableOMP[[#This Row],[total_time]]&gt;=TableOMP[[#This Row],[Low]], TableOMP[[#This Row],[total_time]]&lt;=TableOMP[[#This Row],[High]]),1,0)</f>
        <v>#N/A</v>
      </c>
    </row>
    <row r="5147" spans="11:19" x14ac:dyDescent="0.25">
      <c r="K5147" t="str">
        <f t="shared" si="80"/>
        <v/>
      </c>
      <c r="N51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47" t="e">
        <f>VLOOKUP(TableOMP[[#This Row],[Label]],TableAvg[],2,FALSE)</f>
        <v>#N/A</v>
      </c>
      <c r="P5147" t="e">
        <f>VLOOKUP(TableOMP[[#This Row],[Label]],TableAvg[],3,FALSE)</f>
        <v>#N/A</v>
      </c>
      <c r="Q5147" t="e">
        <f>TableOMP[[#This Row],[Avg]]-$U$2*TableOMP[[#This Row],[StdDev]]</f>
        <v>#N/A</v>
      </c>
      <c r="R5147" t="e">
        <f>TableOMP[[#This Row],[Avg]]+$U$2*TableOMP[[#This Row],[StdDev]]</f>
        <v>#N/A</v>
      </c>
      <c r="S5147" t="e">
        <f>IF(AND(TableOMP[[#This Row],[total_time]]&gt;=TableOMP[[#This Row],[Low]], TableOMP[[#This Row],[total_time]]&lt;=TableOMP[[#This Row],[High]]),1,0)</f>
        <v>#N/A</v>
      </c>
    </row>
    <row r="5148" spans="11:19" x14ac:dyDescent="0.25">
      <c r="K5148" t="str">
        <f t="shared" si="80"/>
        <v/>
      </c>
      <c r="N51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48" t="e">
        <f>VLOOKUP(TableOMP[[#This Row],[Label]],TableAvg[],2,FALSE)</f>
        <v>#N/A</v>
      </c>
      <c r="P5148" t="e">
        <f>VLOOKUP(TableOMP[[#This Row],[Label]],TableAvg[],3,FALSE)</f>
        <v>#N/A</v>
      </c>
      <c r="Q5148" t="e">
        <f>TableOMP[[#This Row],[Avg]]-$U$2*TableOMP[[#This Row],[StdDev]]</f>
        <v>#N/A</v>
      </c>
      <c r="R5148" t="e">
        <f>TableOMP[[#This Row],[Avg]]+$U$2*TableOMP[[#This Row],[StdDev]]</f>
        <v>#N/A</v>
      </c>
      <c r="S5148" t="e">
        <f>IF(AND(TableOMP[[#This Row],[total_time]]&gt;=TableOMP[[#This Row],[Low]], TableOMP[[#This Row],[total_time]]&lt;=TableOMP[[#This Row],[High]]),1,0)</f>
        <v>#N/A</v>
      </c>
    </row>
    <row r="5149" spans="11:19" x14ac:dyDescent="0.25">
      <c r="K5149" t="str">
        <f t="shared" si="80"/>
        <v/>
      </c>
      <c r="N51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49" t="e">
        <f>VLOOKUP(TableOMP[[#This Row],[Label]],TableAvg[],2,FALSE)</f>
        <v>#N/A</v>
      </c>
      <c r="P5149" t="e">
        <f>VLOOKUP(TableOMP[[#This Row],[Label]],TableAvg[],3,FALSE)</f>
        <v>#N/A</v>
      </c>
      <c r="Q5149" t="e">
        <f>TableOMP[[#This Row],[Avg]]-$U$2*TableOMP[[#This Row],[StdDev]]</f>
        <v>#N/A</v>
      </c>
      <c r="R5149" t="e">
        <f>TableOMP[[#This Row],[Avg]]+$U$2*TableOMP[[#This Row],[StdDev]]</f>
        <v>#N/A</v>
      </c>
      <c r="S5149" t="e">
        <f>IF(AND(TableOMP[[#This Row],[total_time]]&gt;=TableOMP[[#This Row],[Low]], TableOMP[[#This Row],[total_time]]&lt;=TableOMP[[#This Row],[High]]),1,0)</f>
        <v>#N/A</v>
      </c>
    </row>
    <row r="5150" spans="11:19" x14ac:dyDescent="0.25">
      <c r="K5150" t="str">
        <f t="shared" si="80"/>
        <v/>
      </c>
      <c r="N51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50" t="e">
        <f>VLOOKUP(TableOMP[[#This Row],[Label]],TableAvg[],2,FALSE)</f>
        <v>#N/A</v>
      </c>
      <c r="P5150" t="e">
        <f>VLOOKUP(TableOMP[[#This Row],[Label]],TableAvg[],3,FALSE)</f>
        <v>#N/A</v>
      </c>
      <c r="Q5150" t="e">
        <f>TableOMP[[#This Row],[Avg]]-$U$2*TableOMP[[#This Row],[StdDev]]</f>
        <v>#N/A</v>
      </c>
      <c r="R5150" t="e">
        <f>TableOMP[[#This Row],[Avg]]+$U$2*TableOMP[[#This Row],[StdDev]]</f>
        <v>#N/A</v>
      </c>
      <c r="S5150" t="e">
        <f>IF(AND(TableOMP[[#This Row],[total_time]]&gt;=TableOMP[[#This Row],[Low]], TableOMP[[#This Row],[total_time]]&lt;=TableOMP[[#This Row],[High]]),1,0)</f>
        <v>#N/A</v>
      </c>
    </row>
    <row r="5151" spans="11:19" x14ac:dyDescent="0.25">
      <c r="K5151" t="str">
        <f t="shared" si="80"/>
        <v/>
      </c>
      <c r="N51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51" t="e">
        <f>VLOOKUP(TableOMP[[#This Row],[Label]],TableAvg[],2,FALSE)</f>
        <v>#N/A</v>
      </c>
      <c r="P5151" t="e">
        <f>VLOOKUP(TableOMP[[#This Row],[Label]],TableAvg[],3,FALSE)</f>
        <v>#N/A</v>
      </c>
      <c r="Q5151" t="e">
        <f>TableOMP[[#This Row],[Avg]]-$U$2*TableOMP[[#This Row],[StdDev]]</f>
        <v>#N/A</v>
      </c>
      <c r="R5151" t="e">
        <f>TableOMP[[#This Row],[Avg]]+$U$2*TableOMP[[#This Row],[StdDev]]</f>
        <v>#N/A</v>
      </c>
      <c r="S5151" t="e">
        <f>IF(AND(TableOMP[[#This Row],[total_time]]&gt;=TableOMP[[#This Row],[Low]], TableOMP[[#This Row],[total_time]]&lt;=TableOMP[[#This Row],[High]]),1,0)</f>
        <v>#N/A</v>
      </c>
    </row>
    <row r="5152" spans="11:19" x14ac:dyDescent="0.25">
      <c r="K5152" t="str">
        <f t="shared" si="80"/>
        <v/>
      </c>
      <c r="N51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52" t="e">
        <f>VLOOKUP(TableOMP[[#This Row],[Label]],TableAvg[],2,FALSE)</f>
        <v>#N/A</v>
      </c>
      <c r="P5152" t="e">
        <f>VLOOKUP(TableOMP[[#This Row],[Label]],TableAvg[],3,FALSE)</f>
        <v>#N/A</v>
      </c>
      <c r="Q5152" t="e">
        <f>TableOMP[[#This Row],[Avg]]-$U$2*TableOMP[[#This Row],[StdDev]]</f>
        <v>#N/A</v>
      </c>
      <c r="R5152" t="e">
        <f>TableOMP[[#This Row],[Avg]]+$U$2*TableOMP[[#This Row],[StdDev]]</f>
        <v>#N/A</v>
      </c>
      <c r="S5152" t="e">
        <f>IF(AND(TableOMP[[#This Row],[total_time]]&gt;=TableOMP[[#This Row],[Low]], TableOMP[[#This Row],[total_time]]&lt;=TableOMP[[#This Row],[High]]),1,0)</f>
        <v>#N/A</v>
      </c>
    </row>
    <row r="5153" spans="11:19" x14ac:dyDescent="0.25">
      <c r="K5153" t="str">
        <f t="shared" si="80"/>
        <v/>
      </c>
      <c r="N51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53" t="e">
        <f>VLOOKUP(TableOMP[[#This Row],[Label]],TableAvg[],2,FALSE)</f>
        <v>#N/A</v>
      </c>
      <c r="P5153" t="e">
        <f>VLOOKUP(TableOMP[[#This Row],[Label]],TableAvg[],3,FALSE)</f>
        <v>#N/A</v>
      </c>
      <c r="Q5153" t="e">
        <f>TableOMP[[#This Row],[Avg]]-$U$2*TableOMP[[#This Row],[StdDev]]</f>
        <v>#N/A</v>
      </c>
      <c r="R5153" t="e">
        <f>TableOMP[[#This Row],[Avg]]+$U$2*TableOMP[[#This Row],[StdDev]]</f>
        <v>#N/A</v>
      </c>
      <c r="S5153" t="e">
        <f>IF(AND(TableOMP[[#This Row],[total_time]]&gt;=TableOMP[[#This Row],[Low]], TableOMP[[#This Row],[total_time]]&lt;=TableOMP[[#This Row],[High]]),1,0)</f>
        <v>#N/A</v>
      </c>
    </row>
    <row r="5154" spans="11:19" x14ac:dyDescent="0.25">
      <c r="K5154" t="str">
        <f t="shared" si="80"/>
        <v/>
      </c>
      <c r="N51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54" t="e">
        <f>VLOOKUP(TableOMP[[#This Row],[Label]],TableAvg[],2,FALSE)</f>
        <v>#N/A</v>
      </c>
      <c r="P5154" t="e">
        <f>VLOOKUP(TableOMP[[#This Row],[Label]],TableAvg[],3,FALSE)</f>
        <v>#N/A</v>
      </c>
      <c r="Q5154" t="e">
        <f>TableOMP[[#This Row],[Avg]]-$U$2*TableOMP[[#This Row],[StdDev]]</f>
        <v>#N/A</v>
      </c>
      <c r="R5154" t="e">
        <f>TableOMP[[#This Row],[Avg]]+$U$2*TableOMP[[#This Row],[StdDev]]</f>
        <v>#N/A</v>
      </c>
      <c r="S5154" t="e">
        <f>IF(AND(TableOMP[[#This Row],[total_time]]&gt;=TableOMP[[#This Row],[Low]], TableOMP[[#This Row],[total_time]]&lt;=TableOMP[[#This Row],[High]]),1,0)</f>
        <v>#N/A</v>
      </c>
    </row>
    <row r="5155" spans="11:19" x14ac:dyDescent="0.25">
      <c r="K5155" t="str">
        <f t="shared" si="80"/>
        <v/>
      </c>
      <c r="N51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55" t="e">
        <f>VLOOKUP(TableOMP[[#This Row],[Label]],TableAvg[],2,FALSE)</f>
        <v>#N/A</v>
      </c>
      <c r="P5155" t="e">
        <f>VLOOKUP(TableOMP[[#This Row],[Label]],TableAvg[],3,FALSE)</f>
        <v>#N/A</v>
      </c>
      <c r="Q5155" t="e">
        <f>TableOMP[[#This Row],[Avg]]-$U$2*TableOMP[[#This Row],[StdDev]]</f>
        <v>#N/A</v>
      </c>
      <c r="R5155" t="e">
        <f>TableOMP[[#This Row],[Avg]]+$U$2*TableOMP[[#This Row],[StdDev]]</f>
        <v>#N/A</v>
      </c>
      <c r="S5155" t="e">
        <f>IF(AND(TableOMP[[#This Row],[total_time]]&gt;=TableOMP[[#This Row],[Low]], TableOMP[[#This Row],[total_time]]&lt;=TableOMP[[#This Row],[High]]),1,0)</f>
        <v>#N/A</v>
      </c>
    </row>
    <row r="5156" spans="11:19" x14ac:dyDescent="0.25">
      <c r="K5156" t="str">
        <f t="shared" si="80"/>
        <v/>
      </c>
      <c r="N51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56" t="e">
        <f>VLOOKUP(TableOMP[[#This Row],[Label]],TableAvg[],2,FALSE)</f>
        <v>#N/A</v>
      </c>
      <c r="P5156" t="e">
        <f>VLOOKUP(TableOMP[[#This Row],[Label]],TableAvg[],3,FALSE)</f>
        <v>#N/A</v>
      </c>
      <c r="Q5156" t="e">
        <f>TableOMP[[#This Row],[Avg]]-$U$2*TableOMP[[#This Row],[StdDev]]</f>
        <v>#N/A</v>
      </c>
      <c r="R5156" t="e">
        <f>TableOMP[[#This Row],[Avg]]+$U$2*TableOMP[[#This Row],[StdDev]]</f>
        <v>#N/A</v>
      </c>
      <c r="S5156" t="e">
        <f>IF(AND(TableOMP[[#This Row],[total_time]]&gt;=TableOMP[[#This Row],[Low]], TableOMP[[#This Row],[total_time]]&lt;=TableOMP[[#This Row],[High]]),1,0)</f>
        <v>#N/A</v>
      </c>
    </row>
    <row r="5157" spans="11:19" x14ac:dyDescent="0.25">
      <c r="K5157" t="str">
        <f t="shared" si="80"/>
        <v/>
      </c>
      <c r="N51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57" t="e">
        <f>VLOOKUP(TableOMP[[#This Row],[Label]],TableAvg[],2,FALSE)</f>
        <v>#N/A</v>
      </c>
      <c r="P5157" t="e">
        <f>VLOOKUP(TableOMP[[#This Row],[Label]],TableAvg[],3,FALSE)</f>
        <v>#N/A</v>
      </c>
      <c r="Q5157" t="e">
        <f>TableOMP[[#This Row],[Avg]]-$U$2*TableOMP[[#This Row],[StdDev]]</f>
        <v>#N/A</v>
      </c>
      <c r="R5157" t="e">
        <f>TableOMP[[#This Row],[Avg]]+$U$2*TableOMP[[#This Row],[StdDev]]</f>
        <v>#N/A</v>
      </c>
      <c r="S5157" t="e">
        <f>IF(AND(TableOMP[[#This Row],[total_time]]&gt;=TableOMP[[#This Row],[Low]], TableOMP[[#This Row],[total_time]]&lt;=TableOMP[[#This Row],[High]]),1,0)</f>
        <v>#N/A</v>
      </c>
    </row>
    <row r="5158" spans="11:19" x14ac:dyDescent="0.25">
      <c r="K5158" t="str">
        <f t="shared" si="80"/>
        <v/>
      </c>
      <c r="N51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58" t="e">
        <f>VLOOKUP(TableOMP[[#This Row],[Label]],TableAvg[],2,FALSE)</f>
        <v>#N/A</v>
      </c>
      <c r="P5158" t="e">
        <f>VLOOKUP(TableOMP[[#This Row],[Label]],TableAvg[],3,FALSE)</f>
        <v>#N/A</v>
      </c>
      <c r="Q5158" t="e">
        <f>TableOMP[[#This Row],[Avg]]-$U$2*TableOMP[[#This Row],[StdDev]]</f>
        <v>#N/A</v>
      </c>
      <c r="R5158" t="e">
        <f>TableOMP[[#This Row],[Avg]]+$U$2*TableOMP[[#This Row],[StdDev]]</f>
        <v>#N/A</v>
      </c>
      <c r="S5158" t="e">
        <f>IF(AND(TableOMP[[#This Row],[total_time]]&gt;=TableOMP[[#This Row],[Low]], TableOMP[[#This Row],[total_time]]&lt;=TableOMP[[#This Row],[High]]),1,0)</f>
        <v>#N/A</v>
      </c>
    </row>
    <row r="5159" spans="11:19" x14ac:dyDescent="0.25">
      <c r="K5159" t="str">
        <f t="shared" si="80"/>
        <v/>
      </c>
      <c r="N51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59" t="e">
        <f>VLOOKUP(TableOMP[[#This Row],[Label]],TableAvg[],2,FALSE)</f>
        <v>#N/A</v>
      </c>
      <c r="P5159" t="e">
        <f>VLOOKUP(TableOMP[[#This Row],[Label]],TableAvg[],3,FALSE)</f>
        <v>#N/A</v>
      </c>
      <c r="Q5159" t="e">
        <f>TableOMP[[#This Row],[Avg]]-$U$2*TableOMP[[#This Row],[StdDev]]</f>
        <v>#N/A</v>
      </c>
      <c r="R5159" t="e">
        <f>TableOMP[[#This Row],[Avg]]+$U$2*TableOMP[[#This Row],[StdDev]]</f>
        <v>#N/A</v>
      </c>
      <c r="S5159" t="e">
        <f>IF(AND(TableOMP[[#This Row],[total_time]]&gt;=TableOMP[[#This Row],[Low]], TableOMP[[#This Row],[total_time]]&lt;=TableOMP[[#This Row],[High]]),1,0)</f>
        <v>#N/A</v>
      </c>
    </row>
    <row r="5160" spans="11:19" x14ac:dyDescent="0.25">
      <c r="K5160" t="str">
        <f t="shared" si="80"/>
        <v/>
      </c>
      <c r="N51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60" t="e">
        <f>VLOOKUP(TableOMP[[#This Row],[Label]],TableAvg[],2,FALSE)</f>
        <v>#N/A</v>
      </c>
      <c r="P5160" t="e">
        <f>VLOOKUP(TableOMP[[#This Row],[Label]],TableAvg[],3,FALSE)</f>
        <v>#N/A</v>
      </c>
      <c r="Q5160" t="e">
        <f>TableOMP[[#This Row],[Avg]]-$U$2*TableOMP[[#This Row],[StdDev]]</f>
        <v>#N/A</v>
      </c>
      <c r="R5160" t="e">
        <f>TableOMP[[#This Row],[Avg]]+$U$2*TableOMP[[#This Row],[StdDev]]</f>
        <v>#N/A</v>
      </c>
      <c r="S5160" t="e">
        <f>IF(AND(TableOMP[[#This Row],[total_time]]&gt;=TableOMP[[#This Row],[Low]], TableOMP[[#This Row],[total_time]]&lt;=TableOMP[[#This Row],[High]]),1,0)</f>
        <v>#N/A</v>
      </c>
    </row>
    <row r="5161" spans="11:19" x14ac:dyDescent="0.25">
      <c r="K5161" t="str">
        <f t="shared" si="80"/>
        <v/>
      </c>
      <c r="N51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61" t="e">
        <f>VLOOKUP(TableOMP[[#This Row],[Label]],TableAvg[],2,FALSE)</f>
        <v>#N/A</v>
      </c>
      <c r="P5161" t="e">
        <f>VLOOKUP(TableOMP[[#This Row],[Label]],TableAvg[],3,FALSE)</f>
        <v>#N/A</v>
      </c>
      <c r="Q5161" t="e">
        <f>TableOMP[[#This Row],[Avg]]-$U$2*TableOMP[[#This Row],[StdDev]]</f>
        <v>#N/A</v>
      </c>
      <c r="R5161" t="e">
        <f>TableOMP[[#This Row],[Avg]]+$U$2*TableOMP[[#This Row],[StdDev]]</f>
        <v>#N/A</v>
      </c>
      <c r="S5161" t="e">
        <f>IF(AND(TableOMP[[#This Row],[total_time]]&gt;=TableOMP[[#This Row],[Low]], TableOMP[[#This Row],[total_time]]&lt;=TableOMP[[#This Row],[High]]),1,0)</f>
        <v>#N/A</v>
      </c>
    </row>
    <row r="5162" spans="11:19" x14ac:dyDescent="0.25">
      <c r="K5162" t="str">
        <f t="shared" si="80"/>
        <v/>
      </c>
      <c r="N51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62" t="e">
        <f>VLOOKUP(TableOMP[[#This Row],[Label]],TableAvg[],2,FALSE)</f>
        <v>#N/A</v>
      </c>
      <c r="P5162" t="e">
        <f>VLOOKUP(TableOMP[[#This Row],[Label]],TableAvg[],3,FALSE)</f>
        <v>#N/A</v>
      </c>
      <c r="Q5162" t="e">
        <f>TableOMP[[#This Row],[Avg]]-$U$2*TableOMP[[#This Row],[StdDev]]</f>
        <v>#N/A</v>
      </c>
      <c r="R5162" t="e">
        <f>TableOMP[[#This Row],[Avg]]+$U$2*TableOMP[[#This Row],[StdDev]]</f>
        <v>#N/A</v>
      </c>
      <c r="S5162" t="e">
        <f>IF(AND(TableOMP[[#This Row],[total_time]]&gt;=TableOMP[[#This Row],[Low]], TableOMP[[#This Row],[total_time]]&lt;=TableOMP[[#This Row],[High]]),1,0)</f>
        <v>#N/A</v>
      </c>
    </row>
    <row r="5163" spans="11:19" x14ac:dyDescent="0.25">
      <c r="K5163" t="str">
        <f t="shared" si="80"/>
        <v/>
      </c>
      <c r="N51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63" t="e">
        <f>VLOOKUP(TableOMP[[#This Row],[Label]],TableAvg[],2,FALSE)</f>
        <v>#N/A</v>
      </c>
      <c r="P5163" t="e">
        <f>VLOOKUP(TableOMP[[#This Row],[Label]],TableAvg[],3,FALSE)</f>
        <v>#N/A</v>
      </c>
      <c r="Q5163" t="e">
        <f>TableOMP[[#This Row],[Avg]]-$U$2*TableOMP[[#This Row],[StdDev]]</f>
        <v>#N/A</v>
      </c>
      <c r="R5163" t="e">
        <f>TableOMP[[#This Row],[Avg]]+$U$2*TableOMP[[#This Row],[StdDev]]</f>
        <v>#N/A</v>
      </c>
      <c r="S5163" t="e">
        <f>IF(AND(TableOMP[[#This Row],[total_time]]&gt;=TableOMP[[#This Row],[Low]], TableOMP[[#This Row],[total_time]]&lt;=TableOMP[[#This Row],[High]]),1,0)</f>
        <v>#N/A</v>
      </c>
    </row>
    <row r="5164" spans="11:19" x14ac:dyDescent="0.25">
      <c r="K5164" t="str">
        <f t="shared" si="80"/>
        <v/>
      </c>
      <c r="N51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64" t="e">
        <f>VLOOKUP(TableOMP[[#This Row],[Label]],TableAvg[],2,FALSE)</f>
        <v>#N/A</v>
      </c>
      <c r="P5164" t="e">
        <f>VLOOKUP(TableOMP[[#This Row],[Label]],TableAvg[],3,FALSE)</f>
        <v>#N/A</v>
      </c>
      <c r="Q5164" t="e">
        <f>TableOMP[[#This Row],[Avg]]-$U$2*TableOMP[[#This Row],[StdDev]]</f>
        <v>#N/A</v>
      </c>
      <c r="R5164" t="e">
        <f>TableOMP[[#This Row],[Avg]]+$U$2*TableOMP[[#This Row],[StdDev]]</f>
        <v>#N/A</v>
      </c>
      <c r="S5164" t="e">
        <f>IF(AND(TableOMP[[#This Row],[total_time]]&gt;=TableOMP[[#This Row],[Low]], TableOMP[[#This Row],[total_time]]&lt;=TableOMP[[#This Row],[High]]),1,0)</f>
        <v>#N/A</v>
      </c>
    </row>
    <row r="5165" spans="11:19" x14ac:dyDescent="0.25">
      <c r="K5165" t="str">
        <f t="shared" si="80"/>
        <v/>
      </c>
      <c r="N51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65" t="e">
        <f>VLOOKUP(TableOMP[[#This Row],[Label]],TableAvg[],2,FALSE)</f>
        <v>#N/A</v>
      </c>
      <c r="P5165" t="e">
        <f>VLOOKUP(TableOMP[[#This Row],[Label]],TableAvg[],3,FALSE)</f>
        <v>#N/A</v>
      </c>
      <c r="Q5165" t="e">
        <f>TableOMP[[#This Row],[Avg]]-$U$2*TableOMP[[#This Row],[StdDev]]</f>
        <v>#N/A</v>
      </c>
      <c r="R5165" t="e">
        <f>TableOMP[[#This Row],[Avg]]+$U$2*TableOMP[[#This Row],[StdDev]]</f>
        <v>#N/A</v>
      </c>
      <c r="S5165" t="e">
        <f>IF(AND(TableOMP[[#This Row],[total_time]]&gt;=TableOMP[[#This Row],[Low]], TableOMP[[#This Row],[total_time]]&lt;=TableOMP[[#This Row],[High]]),1,0)</f>
        <v>#N/A</v>
      </c>
    </row>
    <row r="5166" spans="11:19" x14ac:dyDescent="0.25">
      <c r="K5166" t="str">
        <f t="shared" si="80"/>
        <v/>
      </c>
      <c r="N51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66" t="e">
        <f>VLOOKUP(TableOMP[[#This Row],[Label]],TableAvg[],2,FALSE)</f>
        <v>#N/A</v>
      </c>
      <c r="P5166" t="e">
        <f>VLOOKUP(TableOMP[[#This Row],[Label]],TableAvg[],3,FALSE)</f>
        <v>#N/A</v>
      </c>
      <c r="Q5166" t="e">
        <f>TableOMP[[#This Row],[Avg]]-$U$2*TableOMP[[#This Row],[StdDev]]</f>
        <v>#N/A</v>
      </c>
      <c r="R5166" t="e">
        <f>TableOMP[[#This Row],[Avg]]+$U$2*TableOMP[[#This Row],[StdDev]]</f>
        <v>#N/A</v>
      </c>
      <c r="S5166" t="e">
        <f>IF(AND(TableOMP[[#This Row],[total_time]]&gt;=TableOMP[[#This Row],[Low]], TableOMP[[#This Row],[total_time]]&lt;=TableOMP[[#This Row],[High]]),1,0)</f>
        <v>#N/A</v>
      </c>
    </row>
    <row r="5167" spans="11:19" x14ac:dyDescent="0.25">
      <c r="K5167" t="str">
        <f t="shared" si="80"/>
        <v/>
      </c>
      <c r="N51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67" t="e">
        <f>VLOOKUP(TableOMP[[#This Row],[Label]],TableAvg[],2,FALSE)</f>
        <v>#N/A</v>
      </c>
      <c r="P5167" t="e">
        <f>VLOOKUP(TableOMP[[#This Row],[Label]],TableAvg[],3,FALSE)</f>
        <v>#N/A</v>
      </c>
      <c r="Q5167" t="e">
        <f>TableOMP[[#This Row],[Avg]]-$U$2*TableOMP[[#This Row],[StdDev]]</f>
        <v>#N/A</v>
      </c>
      <c r="R5167" t="e">
        <f>TableOMP[[#This Row],[Avg]]+$U$2*TableOMP[[#This Row],[StdDev]]</f>
        <v>#N/A</v>
      </c>
      <c r="S5167" t="e">
        <f>IF(AND(TableOMP[[#This Row],[total_time]]&gt;=TableOMP[[#This Row],[Low]], TableOMP[[#This Row],[total_time]]&lt;=TableOMP[[#This Row],[High]]),1,0)</f>
        <v>#N/A</v>
      </c>
    </row>
    <row r="5168" spans="11:19" x14ac:dyDescent="0.25">
      <c r="K5168" t="str">
        <f t="shared" si="80"/>
        <v/>
      </c>
      <c r="N51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68" t="e">
        <f>VLOOKUP(TableOMP[[#This Row],[Label]],TableAvg[],2,FALSE)</f>
        <v>#N/A</v>
      </c>
      <c r="P5168" t="e">
        <f>VLOOKUP(TableOMP[[#This Row],[Label]],TableAvg[],3,FALSE)</f>
        <v>#N/A</v>
      </c>
      <c r="Q5168" t="e">
        <f>TableOMP[[#This Row],[Avg]]-$U$2*TableOMP[[#This Row],[StdDev]]</f>
        <v>#N/A</v>
      </c>
      <c r="R5168" t="e">
        <f>TableOMP[[#This Row],[Avg]]+$U$2*TableOMP[[#This Row],[StdDev]]</f>
        <v>#N/A</v>
      </c>
      <c r="S5168" t="e">
        <f>IF(AND(TableOMP[[#This Row],[total_time]]&gt;=TableOMP[[#This Row],[Low]], TableOMP[[#This Row],[total_time]]&lt;=TableOMP[[#This Row],[High]]),1,0)</f>
        <v>#N/A</v>
      </c>
    </row>
    <row r="5169" spans="11:19" x14ac:dyDescent="0.25">
      <c r="K5169" t="str">
        <f t="shared" si="80"/>
        <v/>
      </c>
      <c r="N51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69" t="e">
        <f>VLOOKUP(TableOMP[[#This Row],[Label]],TableAvg[],2,FALSE)</f>
        <v>#N/A</v>
      </c>
      <c r="P5169" t="e">
        <f>VLOOKUP(TableOMP[[#This Row],[Label]],TableAvg[],3,FALSE)</f>
        <v>#N/A</v>
      </c>
      <c r="Q5169" t="e">
        <f>TableOMP[[#This Row],[Avg]]-$U$2*TableOMP[[#This Row],[StdDev]]</f>
        <v>#N/A</v>
      </c>
      <c r="R5169" t="e">
        <f>TableOMP[[#This Row],[Avg]]+$U$2*TableOMP[[#This Row],[StdDev]]</f>
        <v>#N/A</v>
      </c>
      <c r="S5169" t="e">
        <f>IF(AND(TableOMP[[#This Row],[total_time]]&gt;=TableOMP[[#This Row],[Low]], TableOMP[[#This Row],[total_time]]&lt;=TableOMP[[#This Row],[High]]),1,0)</f>
        <v>#N/A</v>
      </c>
    </row>
    <row r="5170" spans="11:19" x14ac:dyDescent="0.25">
      <c r="K5170" t="str">
        <f t="shared" si="80"/>
        <v/>
      </c>
      <c r="N51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70" t="e">
        <f>VLOOKUP(TableOMP[[#This Row],[Label]],TableAvg[],2,FALSE)</f>
        <v>#N/A</v>
      </c>
      <c r="P5170" t="e">
        <f>VLOOKUP(TableOMP[[#This Row],[Label]],TableAvg[],3,FALSE)</f>
        <v>#N/A</v>
      </c>
      <c r="Q5170" t="e">
        <f>TableOMP[[#This Row],[Avg]]-$U$2*TableOMP[[#This Row],[StdDev]]</f>
        <v>#N/A</v>
      </c>
      <c r="R5170" t="e">
        <f>TableOMP[[#This Row],[Avg]]+$U$2*TableOMP[[#This Row],[StdDev]]</f>
        <v>#N/A</v>
      </c>
      <c r="S5170" t="e">
        <f>IF(AND(TableOMP[[#This Row],[total_time]]&gt;=TableOMP[[#This Row],[Low]], TableOMP[[#This Row],[total_time]]&lt;=TableOMP[[#This Row],[High]]),1,0)</f>
        <v>#N/A</v>
      </c>
    </row>
    <row r="5171" spans="11:19" x14ac:dyDescent="0.25">
      <c r="K5171" t="str">
        <f t="shared" si="80"/>
        <v/>
      </c>
      <c r="N51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71" t="e">
        <f>VLOOKUP(TableOMP[[#This Row],[Label]],TableAvg[],2,FALSE)</f>
        <v>#N/A</v>
      </c>
      <c r="P5171" t="e">
        <f>VLOOKUP(TableOMP[[#This Row],[Label]],TableAvg[],3,FALSE)</f>
        <v>#N/A</v>
      </c>
      <c r="Q5171" t="e">
        <f>TableOMP[[#This Row],[Avg]]-$U$2*TableOMP[[#This Row],[StdDev]]</f>
        <v>#N/A</v>
      </c>
      <c r="R5171" t="e">
        <f>TableOMP[[#This Row],[Avg]]+$U$2*TableOMP[[#This Row],[StdDev]]</f>
        <v>#N/A</v>
      </c>
      <c r="S5171" t="e">
        <f>IF(AND(TableOMP[[#This Row],[total_time]]&gt;=TableOMP[[#This Row],[Low]], TableOMP[[#This Row],[total_time]]&lt;=TableOMP[[#This Row],[High]]),1,0)</f>
        <v>#N/A</v>
      </c>
    </row>
    <row r="5172" spans="11:19" x14ac:dyDescent="0.25">
      <c r="K5172" t="str">
        <f t="shared" si="80"/>
        <v/>
      </c>
      <c r="N51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72" t="e">
        <f>VLOOKUP(TableOMP[[#This Row],[Label]],TableAvg[],2,FALSE)</f>
        <v>#N/A</v>
      </c>
      <c r="P5172" t="e">
        <f>VLOOKUP(TableOMP[[#This Row],[Label]],TableAvg[],3,FALSE)</f>
        <v>#N/A</v>
      </c>
      <c r="Q5172" t="e">
        <f>TableOMP[[#This Row],[Avg]]-$U$2*TableOMP[[#This Row],[StdDev]]</f>
        <v>#N/A</v>
      </c>
      <c r="R5172" t="e">
        <f>TableOMP[[#This Row],[Avg]]+$U$2*TableOMP[[#This Row],[StdDev]]</f>
        <v>#N/A</v>
      </c>
      <c r="S5172" t="e">
        <f>IF(AND(TableOMP[[#This Row],[total_time]]&gt;=TableOMP[[#This Row],[Low]], TableOMP[[#This Row],[total_time]]&lt;=TableOMP[[#This Row],[High]]),1,0)</f>
        <v>#N/A</v>
      </c>
    </row>
    <row r="5173" spans="11:19" x14ac:dyDescent="0.25">
      <c r="K5173" t="str">
        <f t="shared" si="80"/>
        <v/>
      </c>
      <c r="N51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73" t="e">
        <f>VLOOKUP(TableOMP[[#This Row],[Label]],TableAvg[],2,FALSE)</f>
        <v>#N/A</v>
      </c>
      <c r="P5173" t="e">
        <f>VLOOKUP(TableOMP[[#This Row],[Label]],TableAvg[],3,FALSE)</f>
        <v>#N/A</v>
      </c>
      <c r="Q5173" t="e">
        <f>TableOMP[[#This Row],[Avg]]-$U$2*TableOMP[[#This Row],[StdDev]]</f>
        <v>#N/A</v>
      </c>
      <c r="R5173" t="e">
        <f>TableOMP[[#This Row],[Avg]]+$U$2*TableOMP[[#This Row],[StdDev]]</f>
        <v>#N/A</v>
      </c>
      <c r="S5173" t="e">
        <f>IF(AND(TableOMP[[#This Row],[total_time]]&gt;=TableOMP[[#This Row],[Low]], TableOMP[[#This Row],[total_time]]&lt;=TableOMP[[#This Row],[High]]),1,0)</f>
        <v>#N/A</v>
      </c>
    </row>
    <row r="5174" spans="11:19" x14ac:dyDescent="0.25">
      <c r="K5174" t="str">
        <f t="shared" si="80"/>
        <v/>
      </c>
      <c r="N51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74" t="e">
        <f>VLOOKUP(TableOMP[[#This Row],[Label]],TableAvg[],2,FALSE)</f>
        <v>#N/A</v>
      </c>
      <c r="P5174" t="e">
        <f>VLOOKUP(TableOMP[[#This Row],[Label]],TableAvg[],3,FALSE)</f>
        <v>#N/A</v>
      </c>
      <c r="Q5174" t="e">
        <f>TableOMP[[#This Row],[Avg]]-$U$2*TableOMP[[#This Row],[StdDev]]</f>
        <v>#N/A</v>
      </c>
      <c r="R5174" t="e">
        <f>TableOMP[[#This Row],[Avg]]+$U$2*TableOMP[[#This Row],[StdDev]]</f>
        <v>#N/A</v>
      </c>
      <c r="S5174" t="e">
        <f>IF(AND(TableOMP[[#This Row],[total_time]]&gt;=TableOMP[[#This Row],[Low]], TableOMP[[#This Row],[total_time]]&lt;=TableOMP[[#This Row],[High]]),1,0)</f>
        <v>#N/A</v>
      </c>
    </row>
    <row r="5175" spans="11:19" x14ac:dyDescent="0.25">
      <c r="K5175" t="str">
        <f t="shared" si="80"/>
        <v/>
      </c>
      <c r="N51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75" t="e">
        <f>VLOOKUP(TableOMP[[#This Row],[Label]],TableAvg[],2,FALSE)</f>
        <v>#N/A</v>
      </c>
      <c r="P5175" t="e">
        <f>VLOOKUP(TableOMP[[#This Row],[Label]],TableAvg[],3,FALSE)</f>
        <v>#N/A</v>
      </c>
      <c r="Q5175" t="e">
        <f>TableOMP[[#This Row],[Avg]]-$U$2*TableOMP[[#This Row],[StdDev]]</f>
        <v>#N/A</v>
      </c>
      <c r="R5175" t="e">
        <f>TableOMP[[#This Row],[Avg]]+$U$2*TableOMP[[#This Row],[StdDev]]</f>
        <v>#N/A</v>
      </c>
      <c r="S5175" t="e">
        <f>IF(AND(TableOMP[[#This Row],[total_time]]&gt;=TableOMP[[#This Row],[Low]], TableOMP[[#This Row],[total_time]]&lt;=TableOMP[[#This Row],[High]]),1,0)</f>
        <v>#N/A</v>
      </c>
    </row>
    <row r="5176" spans="11:19" x14ac:dyDescent="0.25">
      <c r="K5176" t="str">
        <f t="shared" si="80"/>
        <v/>
      </c>
      <c r="N51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76" t="e">
        <f>VLOOKUP(TableOMP[[#This Row],[Label]],TableAvg[],2,FALSE)</f>
        <v>#N/A</v>
      </c>
      <c r="P5176" t="e">
        <f>VLOOKUP(TableOMP[[#This Row],[Label]],TableAvg[],3,FALSE)</f>
        <v>#N/A</v>
      </c>
      <c r="Q5176" t="e">
        <f>TableOMP[[#This Row],[Avg]]-$U$2*TableOMP[[#This Row],[StdDev]]</f>
        <v>#N/A</v>
      </c>
      <c r="R5176" t="e">
        <f>TableOMP[[#This Row],[Avg]]+$U$2*TableOMP[[#This Row],[StdDev]]</f>
        <v>#N/A</v>
      </c>
      <c r="S5176" t="e">
        <f>IF(AND(TableOMP[[#This Row],[total_time]]&gt;=TableOMP[[#This Row],[Low]], TableOMP[[#This Row],[total_time]]&lt;=TableOMP[[#This Row],[High]]),1,0)</f>
        <v>#N/A</v>
      </c>
    </row>
    <row r="5177" spans="11:19" x14ac:dyDescent="0.25">
      <c r="K5177" t="str">
        <f t="shared" si="80"/>
        <v/>
      </c>
      <c r="N51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77" t="e">
        <f>VLOOKUP(TableOMP[[#This Row],[Label]],TableAvg[],2,FALSE)</f>
        <v>#N/A</v>
      </c>
      <c r="P5177" t="e">
        <f>VLOOKUP(TableOMP[[#This Row],[Label]],TableAvg[],3,FALSE)</f>
        <v>#N/A</v>
      </c>
      <c r="Q5177" t="e">
        <f>TableOMP[[#This Row],[Avg]]-$U$2*TableOMP[[#This Row],[StdDev]]</f>
        <v>#N/A</v>
      </c>
      <c r="R5177" t="e">
        <f>TableOMP[[#This Row],[Avg]]+$U$2*TableOMP[[#This Row],[StdDev]]</f>
        <v>#N/A</v>
      </c>
      <c r="S5177" t="e">
        <f>IF(AND(TableOMP[[#This Row],[total_time]]&gt;=TableOMP[[#This Row],[Low]], TableOMP[[#This Row],[total_time]]&lt;=TableOMP[[#This Row],[High]]),1,0)</f>
        <v>#N/A</v>
      </c>
    </row>
    <row r="5178" spans="11:19" x14ac:dyDescent="0.25">
      <c r="K5178" t="str">
        <f t="shared" si="80"/>
        <v/>
      </c>
      <c r="N51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78" t="e">
        <f>VLOOKUP(TableOMP[[#This Row],[Label]],TableAvg[],2,FALSE)</f>
        <v>#N/A</v>
      </c>
      <c r="P5178" t="e">
        <f>VLOOKUP(TableOMP[[#This Row],[Label]],TableAvg[],3,FALSE)</f>
        <v>#N/A</v>
      </c>
      <c r="Q5178" t="e">
        <f>TableOMP[[#This Row],[Avg]]-$U$2*TableOMP[[#This Row],[StdDev]]</f>
        <v>#N/A</v>
      </c>
      <c r="R5178" t="e">
        <f>TableOMP[[#This Row],[Avg]]+$U$2*TableOMP[[#This Row],[StdDev]]</f>
        <v>#N/A</v>
      </c>
      <c r="S5178" t="e">
        <f>IF(AND(TableOMP[[#This Row],[total_time]]&gt;=TableOMP[[#This Row],[Low]], TableOMP[[#This Row],[total_time]]&lt;=TableOMP[[#This Row],[High]]),1,0)</f>
        <v>#N/A</v>
      </c>
    </row>
    <row r="5179" spans="11:19" x14ac:dyDescent="0.25">
      <c r="K5179" t="str">
        <f t="shared" si="80"/>
        <v/>
      </c>
      <c r="N51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79" t="e">
        <f>VLOOKUP(TableOMP[[#This Row],[Label]],TableAvg[],2,FALSE)</f>
        <v>#N/A</v>
      </c>
      <c r="P5179" t="e">
        <f>VLOOKUP(TableOMP[[#This Row],[Label]],TableAvg[],3,FALSE)</f>
        <v>#N/A</v>
      </c>
      <c r="Q5179" t="e">
        <f>TableOMP[[#This Row],[Avg]]-$U$2*TableOMP[[#This Row],[StdDev]]</f>
        <v>#N/A</v>
      </c>
      <c r="R5179" t="e">
        <f>TableOMP[[#This Row],[Avg]]+$U$2*TableOMP[[#This Row],[StdDev]]</f>
        <v>#N/A</v>
      </c>
      <c r="S5179" t="e">
        <f>IF(AND(TableOMP[[#This Row],[total_time]]&gt;=TableOMP[[#This Row],[Low]], TableOMP[[#This Row],[total_time]]&lt;=TableOMP[[#This Row],[High]]),1,0)</f>
        <v>#N/A</v>
      </c>
    </row>
    <row r="5180" spans="11:19" x14ac:dyDescent="0.25">
      <c r="K5180" t="str">
        <f t="shared" si="80"/>
        <v/>
      </c>
      <c r="N51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80" t="e">
        <f>VLOOKUP(TableOMP[[#This Row],[Label]],TableAvg[],2,FALSE)</f>
        <v>#N/A</v>
      </c>
      <c r="P5180" t="e">
        <f>VLOOKUP(TableOMP[[#This Row],[Label]],TableAvg[],3,FALSE)</f>
        <v>#N/A</v>
      </c>
      <c r="Q5180" t="e">
        <f>TableOMP[[#This Row],[Avg]]-$U$2*TableOMP[[#This Row],[StdDev]]</f>
        <v>#N/A</v>
      </c>
      <c r="R5180" t="e">
        <f>TableOMP[[#This Row],[Avg]]+$U$2*TableOMP[[#This Row],[StdDev]]</f>
        <v>#N/A</v>
      </c>
      <c r="S5180" t="e">
        <f>IF(AND(TableOMP[[#This Row],[total_time]]&gt;=TableOMP[[#This Row],[Low]], TableOMP[[#This Row],[total_time]]&lt;=TableOMP[[#This Row],[High]]),1,0)</f>
        <v>#N/A</v>
      </c>
    </row>
    <row r="5181" spans="11:19" x14ac:dyDescent="0.25">
      <c r="K5181" t="str">
        <f t="shared" si="80"/>
        <v/>
      </c>
      <c r="N51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81" t="e">
        <f>VLOOKUP(TableOMP[[#This Row],[Label]],TableAvg[],2,FALSE)</f>
        <v>#N/A</v>
      </c>
      <c r="P5181" t="e">
        <f>VLOOKUP(TableOMP[[#This Row],[Label]],TableAvg[],3,FALSE)</f>
        <v>#N/A</v>
      </c>
      <c r="Q5181" t="e">
        <f>TableOMP[[#This Row],[Avg]]-$U$2*TableOMP[[#This Row],[StdDev]]</f>
        <v>#N/A</v>
      </c>
      <c r="R5181" t="e">
        <f>TableOMP[[#This Row],[Avg]]+$U$2*TableOMP[[#This Row],[StdDev]]</f>
        <v>#N/A</v>
      </c>
      <c r="S5181" t="e">
        <f>IF(AND(TableOMP[[#This Row],[total_time]]&gt;=TableOMP[[#This Row],[Low]], TableOMP[[#This Row],[total_time]]&lt;=TableOMP[[#This Row],[High]]),1,0)</f>
        <v>#N/A</v>
      </c>
    </row>
    <row r="5182" spans="11:19" x14ac:dyDescent="0.25">
      <c r="K5182" t="str">
        <f t="shared" si="80"/>
        <v/>
      </c>
      <c r="N51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82" t="e">
        <f>VLOOKUP(TableOMP[[#This Row],[Label]],TableAvg[],2,FALSE)</f>
        <v>#N/A</v>
      </c>
      <c r="P5182" t="e">
        <f>VLOOKUP(TableOMP[[#This Row],[Label]],TableAvg[],3,FALSE)</f>
        <v>#N/A</v>
      </c>
      <c r="Q5182" t="e">
        <f>TableOMP[[#This Row],[Avg]]-$U$2*TableOMP[[#This Row],[StdDev]]</f>
        <v>#N/A</v>
      </c>
      <c r="R5182" t="e">
        <f>TableOMP[[#This Row],[Avg]]+$U$2*TableOMP[[#This Row],[StdDev]]</f>
        <v>#N/A</v>
      </c>
      <c r="S5182" t="e">
        <f>IF(AND(TableOMP[[#This Row],[total_time]]&gt;=TableOMP[[#This Row],[Low]], TableOMP[[#This Row],[total_time]]&lt;=TableOMP[[#This Row],[High]]),1,0)</f>
        <v>#N/A</v>
      </c>
    </row>
    <row r="5183" spans="11:19" x14ac:dyDescent="0.25">
      <c r="K5183" t="str">
        <f t="shared" si="80"/>
        <v/>
      </c>
      <c r="N51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83" t="e">
        <f>VLOOKUP(TableOMP[[#This Row],[Label]],TableAvg[],2,FALSE)</f>
        <v>#N/A</v>
      </c>
      <c r="P5183" t="e">
        <f>VLOOKUP(TableOMP[[#This Row],[Label]],TableAvg[],3,FALSE)</f>
        <v>#N/A</v>
      </c>
      <c r="Q5183" t="e">
        <f>TableOMP[[#This Row],[Avg]]-$U$2*TableOMP[[#This Row],[StdDev]]</f>
        <v>#N/A</v>
      </c>
      <c r="R5183" t="e">
        <f>TableOMP[[#This Row],[Avg]]+$U$2*TableOMP[[#This Row],[StdDev]]</f>
        <v>#N/A</v>
      </c>
      <c r="S5183" t="e">
        <f>IF(AND(TableOMP[[#This Row],[total_time]]&gt;=TableOMP[[#This Row],[Low]], TableOMP[[#This Row],[total_time]]&lt;=TableOMP[[#This Row],[High]]),1,0)</f>
        <v>#N/A</v>
      </c>
    </row>
    <row r="5184" spans="11:19" x14ac:dyDescent="0.25">
      <c r="K5184" t="str">
        <f t="shared" si="80"/>
        <v/>
      </c>
      <c r="N51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84" t="e">
        <f>VLOOKUP(TableOMP[[#This Row],[Label]],TableAvg[],2,FALSE)</f>
        <v>#N/A</v>
      </c>
      <c r="P5184" t="e">
        <f>VLOOKUP(TableOMP[[#This Row],[Label]],TableAvg[],3,FALSE)</f>
        <v>#N/A</v>
      </c>
      <c r="Q5184" t="e">
        <f>TableOMP[[#This Row],[Avg]]-$U$2*TableOMP[[#This Row],[StdDev]]</f>
        <v>#N/A</v>
      </c>
      <c r="R5184" t="e">
        <f>TableOMP[[#This Row],[Avg]]+$U$2*TableOMP[[#This Row],[StdDev]]</f>
        <v>#N/A</v>
      </c>
      <c r="S5184" t="e">
        <f>IF(AND(TableOMP[[#This Row],[total_time]]&gt;=TableOMP[[#This Row],[Low]], TableOMP[[#This Row],[total_time]]&lt;=TableOMP[[#This Row],[High]]),1,0)</f>
        <v>#N/A</v>
      </c>
    </row>
    <row r="5185" spans="11:19" x14ac:dyDescent="0.25">
      <c r="K5185" t="str">
        <f t="shared" si="80"/>
        <v/>
      </c>
      <c r="N51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85" t="e">
        <f>VLOOKUP(TableOMP[[#This Row],[Label]],TableAvg[],2,FALSE)</f>
        <v>#N/A</v>
      </c>
      <c r="P5185" t="e">
        <f>VLOOKUP(TableOMP[[#This Row],[Label]],TableAvg[],3,FALSE)</f>
        <v>#N/A</v>
      </c>
      <c r="Q5185" t="e">
        <f>TableOMP[[#This Row],[Avg]]-$U$2*TableOMP[[#This Row],[StdDev]]</f>
        <v>#N/A</v>
      </c>
      <c r="R5185" t="e">
        <f>TableOMP[[#This Row],[Avg]]+$U$2*TableOMP[[#This Row],[StdDev]]</f>
        <v>#N/A</v>
      </c>
      <c r="S5185" t="e">
        <f>IF(AND(TableOMP[[#This Row],[total_time]]&gt;=TableOMP[[#This Row],[Low]], TableOMP[[#This Row],[total_time]]&lt;=TableOMP[[#This Row],[High]]),1,0)</f>
        <v>#N/A</v>
      </c>
    </row>
    <row r="5186" spans="11:19" x14ac:dyDescent="0.25">
      <c r="K5186" t="str">
        <f t="shared" si="80"/>
        <v/>
      </c>
      <c r="N51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86" t="e">
        <f>VLOOKUP(TableOMP[[#This Row],[Label]],TableAvg[],2,FALSE)</f>
        <v>#N/A</v>
      </c>
      <c r="P5186" t="e">
        <f>VLOOKUP(TableOMP[[#This Row],[Label]],TableAvg[],3,FALSE)</f>
        <v>#N/A</v>
      </c>
      <c r="Q5186" t="e">
        <f>TableOMP[[#This Row],[Avg]]-$U$2*TableOMP[[#This Row],[StdDev]]</f>
        <v>#N/A</v>
      </c>
      <c r="R5186" t="e">
        <f>TableOMP[[#This Row],[Avg]]+$U$2*TableOMP[[#This Row],[StdDev]]</f>
        <v>#N/A</v>
      </c>
      <c r="S5186" t="e">
        <f>IF(AND(TableOMP[[#This Row],[total_time]]&gt;=TableOMP[[#This Row],[Low]], TableOMP[[#This Row],[total_time]]&lt;=TableOMP[[#This Row],[High]]),1,0)</f>
        <v>#N/A</v>
      </c>
    </row>
    <row r="5187" spans="11:19" x14ac:dyDescent="0.25">
      <c r="K5187" t="str">
        <f t="shared" ref="K5187:K5250" si="81">MID(M5187,22,1)</f>
        <v/>
      </c>
      <c r="N51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87" t="e">
        <f>VLOOKUP(TableOMP[[#This Row],[Label]],TableAvg[],2,FALSE)</f>
        <v>#N/A</v>
      </c>
      <c r="P5187" t="e">
        <f>VLOOKUP(TableOMP[[#This Row],[Label]],TableAvg[],3,FALSE)</f>
        <v>#N/A</v>
      </c>
      <c r="Q5187" t="e">
        <f>TableOMP[[#This Row],[Avg]]-$U$2*TableOMP[[#This Row],[StdDev]]</f>
        <v>#N/A</v>
      </c>
      <c r="R5187" t="e">
        <f>TableOMP[[#This Row],[Avg]]+$U$2*TableOMP[[#This Row],[StdDev]]</f>
        <v>#N/A</v>
      </c>
      <c r="S5187" t="e">
        <f>IF(AND(TableOMP[[#This Row],[total_time]]&gt;=TableOMP[[#This Row],[Low]], TableOMP[[#This Row],[total_time]]&lt;=TableOMP[[#This Row],[High]]),1,0)</f>
        <v>#N/A</v>
      </c>
    </row>
    <row r="5188" spans="11:19" x14ac:dyDescent="0.25">
      <c r="K5188" t="str">
        <f t="shared" si="81"/>
        <v/>
      </c>
      <c r="N51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88" t="e">
        <f>VLOOKUP(TableOMP[[#This Row],[Label]],TableAvg[],2,FALSE)</f>
        <v>#N/A</v>
      </c>
      <c r="P5188" t="e">
        <f>VLOOKUP(TableOMP[[#This Row],[Label]],TableAvg[],3,FALSE)</f>
        <v>#N/A</v>
      </c>
      <c r="Q5188" t="e">
        <f>TableOMP[[#This Row],[Avg]]-$U$2*TableOMP[[#This Row],[StdDev]]</f>
        <v>#N/A</v>
      </c>
      <c r="R5188" t="e">
        <f>TableOMP[[#This Row],[Avg]]+$U$2*TableOMP[[#This Row],[StdDev]]</f>
        <v>#N/A</v>
      </c>
      <c r="S5188" t="e">
        <f>IF(AND(TableOMP[[#This Row],[total_time]]&gt;=TableOMP[[#This Row],[Low]], TableOMP[[#This Row],[total_time]]&lt;=TableOMP[[#This Row],[High]]),1,0)</f>
        <v>#N/A</v>
      </c>
    </row>
    <row r="5189" spans="11:19" x14ac:dyDescent="0.25">
      <c r="K5189" t="str">
        <f t="shared" si="81"/>
        <v/>
      </c>
      <c r="N51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89" t="e">
        <f>VLOOKUP(TableOMP[[#This Row],[Label]],TableAvg[],2,FALSE)</f>
        <v>#N/A</v>
      </c>
      <c r="P5189" t="e">
        <f>VLOOKUP(TableOMP[[#This Row],[Label]],TableAvg[],3,FALSE)</f>
        <v>#N/A</v>
      </c>
      <c r="Q5189" t="e">
        <f>TableOMP[[#This Row],[Avg]]-$U$2*TableOMP[[#This Row],[StdDev]]</f>
        <v>#N/A</v>
      </c>
      <c r="R5189" t="e">
        <f>TableOMP[[#This Row],[Avg]]+$U$2*TableOMP[[#This Row],[StdDev]]</f>
        <v>#N/A</v>
      </c>
      <c r="S5189" t="e">
        <f>IF(AND(TableOMP[[#This Row],[total_time]]&gt;=TableOMP[[#This Row],[Low]], TableOMP[[#This Row],[total_time]]&lt;=TableOMP[[#This Row],[High]]),1,0)</f>
        <v>#N/A</v>
      </c>
    </row>
    <row r="5190" spans="11:19" x14ac:dyDescent="0.25">
      <c r="K5190" t="str">
        <f t="shared" si="81"/>
        <v/>
      </c>
      <c r="N51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90" t="e">
        <f>VLOOKUP(TableOMP[[#This Row],[Label]],TableAvg[],2,FALSE)</f>
        <v>#N/A</v>
      </c>
      <c r="P5190" t="e">
        <f>VLOOKUP(TableOMP[[#This Row],[Label]],TableAvg[],3,FALSE)</f>
        <v>#N/A</v>
      </c>
      <c r="Q5190" t="e">
        <f>TableOMP[[#This Row],[Avg]]-$U$2*TableOMP[[#This Row],[StdDev]]</f>
        <v>#N/A</v>
      </c>
      <c r="R5190" t="e">
        <f>TableOMP[[#This Row],[Avg]]+$U$2*TableOMP[[#This Row],[StdDev]]</f>
        <v>#N/A</v>
      </c>
      <c r="S5190" t="e">
        <f>IF(AND(TableOMP[[#This Row],[total_time]]&gt;=TableOMP[[#This Row],[Low]], TableOMP[[#This Row],[total_time]]&lt;=TableOMP[[#This Row],[High]]),1,0)</f>
        <v>#N/A</v>
      </c>
    </row>
    <row r="5191" spans="11:19" x14ac:dyDescent="0.25">
      <c r="K5191" t="str">
        <f t="shared" si="81"/>
        <v/>
      </c>
      <c r="N51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91" t="e">
        <f>VLOOKUP(TableOMP[[#This Row],[Label]],TableAvg[],2,FALSE)</f>
        <v>#N/A</v>
      </c>
      <c r="P5191" t="e">
        <f>VLOOKUP(TableOMP[[#This Row],[Label]],TableAvg[],3,FALSE)</f>
        <v>#N/A</v>
      </c>
      <c r="Q5191" t="e">
        <f>TableOMP[[#This Row],[Avg]]-$U$2*TableOMP[[#This Row],[StdDev]]</f>
        <v>#N/A</v>
      </c>
      <c r="R5191" t="e">
        <f>TableOMP[[#This Row],[Avg]]+$U$2*TableOMP[[#This Row],[StdDev]]</f>
        <v>#N/A</v>
      </c>
      <c r="S5191" t="e">
        <f>IF(AND(TableOMP[[#This Row],[total_time]]&gt;=TableOMP[[#This Row],[Low]], TableOMP[[#This Row],[total_time]]&lt;=TableOMP[[#This Row],[High]]),1,0)</f>
        <v>#N/A</v>
      </c>
    </row>
    <row r="5192" spans="11:19" x14ac:dyDescent="0.25">
      <c r="K5192" t="str">
        <f t="shared" si="81"/>
        <v/>
      </c>
      <c r="N51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92" t="e">
        <f>VLOOKUP(TableOMP[[#This Row],[Label]],TableAvg[],2,FALSE)</f>
        <v>#N/A</v>
      </c>
      <c r="P5192" t="e">
        <f>VLOOKUP(TableOMP[[#This Row],[Label]],TableAvg[],3,FALSE)</f>
        <v>#N/A</v>
      </c>
      <c r="Q5192" t="e">
        <f>TableOMP[[#This Row],[Avg]]-$U$2*TableOMP[[#This Row],[StdDev]]</f>
        <v>#N/A</v>
      </c>
      <c r="R5192" t="e">
        <f>TableOMP[[#This Row],[Avg]]+$U$2*TableOMP[[#This Row],[StdDev]]</f>
        <v>#N/A</v>
      </c>
      <c r="S5192" t="e">
        <f>IF(AND(TableOMP[[#This Row],[total_time]]&gt;=TableOMP[[#This Row],[Low]], TableOMP[[#This Row],[total_time]]&lt;=TableOMP[[#This Row],[High]]),1,0)</f>
        <v>#N/A</v>
      </c>
    </row>
    <row r="5193" spans="11:19" x14ac:dyDescent="0.25">
      <c r="K5193" t="str">
        <f t="shared" si="81"/>
        <v/>
      </c>
      <c r="N51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93" t="e">
        <f>VLOOKUP(TableOMP[[#This Row],[Label]],TableAvg[],2,FALSE)</f>
        <v>#N/A</v>
      </c>
      <c r="P5193" t="e">
        <f>VLOOKUP(TableOMP[[#This Row],[Label]],TableAvg[],3,FALSE)</f>
        <v>#N/A</v>
      </c>
      <c r="Q5193" t="e">
        <f>TableOMP[[#This Row],[Avg]]-$U$2*TableOMP[[#This Row],[StdDev]]</f>
        <v>#N/A</v>
      </c>
      <c r="R5193" t="e">
        <f>TableOMP[[#This Row],[Avg]]+$U$2*TableOMP[[#This Row],[StdDev]]</f>
        <v>#N/A</v>
      </c>
      <c r="S5193" t="e">
        <f>IF(AND(TableOMP[[#This Row],[total_time]]&gt;=TableOMP[[#This Row],[Low]], TableOMP[[#This Row],[total_time]]&lt;=TableOMP[[#This Row],[High]]),1,0)</f>
        <v>#N/A</v>
      </c>
    </row>
    <row r="5194" spans="11:19" x14ac:dyDescent="0.25">
      <c r="K5194" t="str">
        <f t="shared" si="81"/>
        <v/>
      </c>
      <c r="N51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94" t="e">
        <f>VLOOKUP(TableOMP[[#This Row],[Label]],TableAvg[],2,FALSE)</f>
        <v>#N/A</v>
      </c>
      <c r="P5194" t="e">
        <f>VLOOKUP(TableOMP[[#This Row],[Label]],TableAvg[],3,FALSE)</f>
        <v>#N/A</v>
      </c>
      <c r="Q5194" t="e">
        <f>TableOMP[[#This Row],[Avg]]-$U$2*TableOMP[[#This Row],[StdDev]]</f>
        <v>#N/A</v>
      </c>
      <c r="R5194" t="e">
        <f>TableOMP[[#This Row],[Avg]]+$U$2*TableOMP[[#This Row],[StdDev]]</f>
        <v>#N/A</v>
      </c>
      <c r="S5194" t="e">
        <f>IF(AND(TableOMP[[#This Row],[total_time]]&gt;=TableOMP[[#This Row],[Low]], TableOMP[[#This Row],[total_time]]&lt;=TableOMP[[#This Row],[High]]),1,0)</f>
        <v>#N/A</v>
      </c>
    </row>
    <row r="5195" spans="11:19" x14ac:dyDescent="0.25">
      <c r="K5195" t="str">
        <f t="shared" si="81"/>
        <v/>
      </c>
      <c r="N51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95" t="e">
        <f>VLOOKUP(TableOMP[[#This Row],[Label]],TableAvg[],2,FALSE)</f>
        <v>#N/A</v>
      </c>
      <c r="P5195" t="e">
        <f>VLOOKUP(TableOMP[[#This Row],[Label]],TableAvg[],3,FALSE)</f>
        <v>#N/A</v>
      </c>
      <c r="Q5195" t="e">
        <f>TableOMP[[#This Row],[Avg]]-$U$2*TableOMP[[#This Row],[StdDev]]</f>
        <v>#N/A</v>
      </c>
      <c r="R5195" t="e">
        <f>TableOMP[[#This Row],[Avg]]+$U$2*TableOMP[[#This Row],[StdDev]]</f>
        <v>#N/A</v>
      </c>
      <c r="S5195" t="e">
        <f>IF(AND(TableOMP[[#This Row],[total_time]]&gt;=TableOMP[[#This Row],[Low]], TableOMP[[#This Row],[total_time]]&lt;=TableOMP[[#This Row],[High]]),1,0)</f>
        <v>#N/A</v>
      </c>
    </row>
    <row r="5196" spans="11:19" x14ac:dyDescent="0.25">
      <c r="K5196" t="str">
        <f t="shared" si="81"/>
        <v/>
      </c>
      <c r="N51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96" t="e">
        <f>VLOOKUP(TableOMP[[#This Row],[Label]],TableAvg[],2,FALSE)</f>
        <v>#N/A</v>
      </c>
      <c r="P5196" t="e">
        <f>VLOOKUP(TableOMP[[#This Row],[Label]],TableAvg[],3,FALSE)</f>
        <v>#N/A</v>
      </c>
      <c r="Q5196" t="e">
        <f>TableOMP[[#This Row],[Avg]]-$U$2*TableOMP[[#This Row],[StdDev]]</f>
        <v>#N/A</v>
      </c>
      <c r="R5196" t="e">
        <f>TableOMP[[#This Row],[Avg]]+$U$2*TableOMP[[#This Row],[StdDev]]</f>
        <v>#N/A</v>
      </c>
      <c r="S5196" t="e">
        <f>IF(AND(TableOMP[[#This Row],[total_time]]&gt;=TableOMP[[#This Row],[Low]], TableOMP[[#This Row],[total_time]]&lt;=TableOMP[[#This Row],[High]]),1,0)</f>
        <v>#N/A</v>
      </c>
    </row>
    <row r="5197" spans="11:19" x14ac:dyDescent="0.25">
      <c r="K5197" t="str">
        <f t="shared" si="81"/>
        <v/>
      </c>
      <c r="N51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97" t="e">
        <f>VLOOKUP(TableOMP[[#This Row],[Label]],TableAvg[],2,FALSE)</f>
        <v>#N/A</v>
      </c>
      <c r="P5197" t="e">
        <f>VLOOKUP(TableOMP[[#This Row],[Label]],TableAvg[],3,FALSE)</f>
        <v>#N/A</v>
      </c>
      <c r="Q5197" t="e">
        <f>TableOMP[[#This Row],[Avg]]-$U$2*TableOMP[[#This Row],[StdDev]]</f>
        <v>#N/A</v>
      </c>
      <c r="R5197" t="e">
        <f>TableOMP[[#This Row],[Avg]]+$U$2*TableOMP[[#This Row],[StdDev]]</f>
        <v>#N/A</v>
      </c>
      <c r="S5197" t="e">
        <f>IF(AND(TableOMP[[#This Row],[total_time]]&gt;=TableOMP[[#This Row],[Low]], TableOMP[[#This Row],[total_time]]&lt;=TableOMP[[#This Row],[High]]),1,0)</f>
        <v>#N/A</v>
      </c>
    </row>
    <row r="5198" spans="11:19" x14ac:dyDescent="0.25">
      <c r="K5198" t="str">
        <f t="shared" si="81"/>
        <v/>
      </c>
      <c r="N51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98" t="e">
        <f>VLOOKUP(TableOMP[[#This Row],[Label]],TableAvg[],2,FALSE)</f>
        <v>#N/A</v>
      </c>
      <c r="P5198" t="e">
        <f>VLOOKUP(TableOMP[[#This Row],[Label]],TableAvg[],3,FALSE)</f>
        <v>#N/A</v>
      </c>
      <c r="Q5198" t="e">
        <f>TableOMP[[#This Row],[Avg]]-$U$2*TableOMP[[#This Row],[StdDev]]</f>
        <v>#N/A</v>
      </c>
      <c r="R5198" t="e">
        <f>TableOMP[[#This Row],[Avg]]+$U$2*TableOMP[[#This Row],[StdDev]]</f>
        <v>#N/A</v>
      </c>
      <c r="S5198" t="e">
        <f>IF(AND(TableOMP[[#This Row],[total_time]]&gt;=TableOMP[[#This Row],[Low]], TableOMP[[#This Row],[total_time]]&lt;=TableOMP[[#This Row],[High]]),1,0)</f>
        <v>#N/A</v>
      </c>
    </row>
    <row r="5199" spans="11:19" x14ac:dyDescent="0.25">
      <c r="K5199" t="str">
        <f t="shared" si="81"/>
        <v/>
      </c>
      <c r="N51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199" t="e">
        <f>VLOOKUP(TableOMP[[#This Row],[Label]],TableAvg[],2,FALSE)</f>
        <v>#N/A</v>
      </c>
      <c r="P5199" t="e">
        <f>VLOOKUP(TableOMP[[#This Row],[Label]],TableAvg[],3,FALSE)</f>
        <v>#N/A</v>
      </c>
      <c r="Q5199" t="e">
        <f>TableOMP[[#This Row],[Avg]]-$U$2*TableOMP[[#This Row],[StdDev]]</f>
        <v>#N/A</v>
      </c>
      <c r="R5199" t="e">
        <f>TableOMP[[#This Row],[Avg]]+$U$2*TableOMP[[#This Row],[StdDev]]</f>
        <v>#N/A</v>
      </c>
      <c r="S5199" t="e">
        <f>IF(AND(TableOMP[[#This Row],[total_time]]&gt;=TableOMP[[#This Row],[Low]], TableOMP[[#This Row],[total_time]]&lt;=TableOMP[[#This Row],[High]]),1,0)</f>
        <v>#N/A</v>
      </c>
    </row>
    <row r="5200" spans="11:19" x14ac:dyDescent="0.25">
      <c r="K5200" t="str">
        <f t="shared" si="81"/>
        <v/>
      </c>
      <c r="N52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00" t="e">
        <f>VLOOKUP(TableOMP[[#This Row],[Label]],TableAvg[],2,FALSE)</f>
        <v>#N/A</v>
      </c>
      <c r="P5200" t="e">
        <f>VLOOKUP(TableOMP[[#This Row],[Label]],TableAvg[],3,FALSE)</f>
        <v>#N/A</v>
      </c>
      <c r="Q5200" t="e">
        <f>TableOMP[[#This Row],[Avg]]-$U$2*TableOMP[[#This Row],[StdDev]]</f>
        <v>#N/A</v>
      </c>
      <c r="R5200" t="e">
        <f>TableOMP[[#This Row],[Avg]]+$U$2*TableOMP[[#This Row],[StdDev]]</f>
        <v>#N/A</v>
      </c>
      <c r="S5200" t="e">
        <f>IF(AND(TableOMP[[#This Row],[total_time]]&gt;=TableOMP[[#This Row],[Low]], TableOMP[[#This Row],[total_time]]&lt;=TableOMP[[#This Row],[High]]),1,0)</f>
        <v>#N/A</v>
      </c>
    </row>
    <row r="5201" spans="11:19" x14ac:dyDescent="0.25">
      <c r="K5201" t="str">
        <f t="shared" si="81"/>
        <v/>
      </c>
      <c r="N52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01" t="e">
        <f>VLOOKUP(TableOMP[[#This Row],[Label]],TableAvg[],2,FALSE)</f>
        <v>#N/A</v>
      </c>
      <c r="P5201" t="e">
        <f>VLOOKUP(TableOMP[[#This Row],[Label]],TableAvg[],3,FALSE)</f>
        <v>#N/A</v>
      </c>
      <c r="Q5201" t="e">
        <f>TableOMP[[#This Row],[Avg]]-$U$2*TableOMP[[#This Row],[StdDev]]</f>
        <v>#N/A</v>
      </c>
      <c r="R5201" t="e">
        <f>TableOMP[[#This Row],[Avg]]+$U$2*TableOMP[[#This Row],[StdDev]]</f>
        <v>#N/A</v>
      </c>
      <c r="S5201" t="e">
        <f>IF(AND(TableOMP[[#This Row],[total_time]]&gt;=TableOMP[[#This Row],[Low]], TableOMP[[#This Row],[total_time]]&lt;=TableOMP[[#This Row],[High]]),1,0)</f>
        <v>#N/A</v>
      </c>
    </row>
    <row r="5202" spans="11:19" x14ac:dyDescent="0.25">
      <c r="K5202" t="str">
        <f t="shared" si="81"/>
        <v/>
      </c>
      <c r="N52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02" t="e">
        <f>VLOOKUP(TableOMP[[#This Row],[Label]],TableAvg[],2,FALSE)</f>
        <v>#N/A</v>
      </c>
      <c r="P5202" t="e">
        <f>VLOOKUP(TableOMP[[#This Row],[Label]],TableAvg[],3,FALSE)</f>
        <v>#N/A</v>
      </c>
      <c r="Q5202" t="e">
        <f>TableOMP[[#This Row],[Avg]]-$U$2*TableOMP[[#This Row],[StdDev]]</f>
        <v>#N/A</v>
      </c>
      <c r="R5202" t="e">
        <f>TableOMP[[#This Row],[Avg]]+$U$2*TableOMP[[#This Row],[StdDev]]</f>
        <v>#N/A</v>
      </c>
      <c r="S5202" t="e">
        <f>IF(AND(TableOMP[[#This Row],[total_time]]&gt;=TableOMP[[#This Row],[Low]], TableOMP[[#This Row],[total_time]]&lt;=TableOMP[[#This Row],[High]]),1,0)</f>
        <v>#N/A</v>
      </c>
    </row>
    <row r="5203" spans="11:19" x14ac:dyDescent="0.25">
      <c r="K5203" t="str">
        <f t="shared" si="81"/>
        <v/>
      </c>
      <c r="N52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03" t="e">
        <f>VLOOKUP(TableOMP[[#This Row],[Label]],TableAvg[],2,FALSE)</f>
        <v>#N/A</v>
      </c>
      <c r="P5203" t="e">
        <f>VLOOKUP(TableOMP[[#This Row],[Label]],TableAvg[],3,FALSE)</f>
        <v>#N/A</v>
      </c>
      <c r="Q5203" t="e">
        <f>TableOMP[[#This Row],[Avg]]-$U$2*TableOMP[[#This Row],[StdDev]]</f>
        <v>#N/A</v>
      </c>
      <c r="R5203" t="e">
        <f>TableOMP[[#This Row],[Avg]]+$U$2*TableOMP[[#This Row],[StdDev]]</f>
        <v>#N/A</v>
      </c>
      <c r="S5203" t="e">
        <f>IF(AND(TableOMP[[#This Row],[total_time]]&gt;=TableOMP[[#This Row],[Low]], TableOMP[[#This Row],[total_time]]&lt;=TableOMP[[#This Row],[High]]),1,0)</f>
        <v>#N/A</v>
      </c>
    </row>
    <row r="5204" spans="11:19" x14ac:dyDescent="0.25">
      <c r="K5204" t="str">
        <f t="shared" si="81"/>
        <v/>
      </c>
      <c r="N52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04" t="e">
        <f>VLOOKUP(TableOMP[[#This Row],[Label]],TableAvg[],2,FALSE)</f>
        <v>#N/A</v>
      </c>
      <c r="P5204" t="e">
        <f>VLOOKUP(TableOMP[[#This Row],[Label]],TableAvg[],3,FALSE)</f>
        <v>#N/A</v>
      </c>
      <c r="Q5204" t="e">
        <f>TableOMP[[#This Row],[Avg]]-$U$2*TableOMP[[#This Row],[StdDev]]</f>
        <v>#N/A</v>
      </c>
      <c r="R5204" t="e">
        <f>TableOMP[[#This Row],[Avg]]+$U$2*TableOMP[[#This Row],[StdDev]]</f>
        <v>#N/A</v>
      </c>
      <c r="S5204" t="e">
        <f>IF(AND(TableOMP[[#This Row],[total_time]]&gt;=TableOMP[[#This Row],[Low]], TableOMP[[#This Row],[total_time]]&lt;=TableOMP[[#This Row],[High]]),1,0)</f>
        <v>#N/A</v>
      </c>
    </row>
    <row r="5205" spans="11:19" x14ac:dyDescent="0.25">
      <c r="K5205" t="str">
        <f t="shared" si="81"/>
        <v/>
      </c>
      <c r="N52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05" t="e">
        <f>VLOOKUP(TableOMP[[#This Row],[Label]],TableAvg[],2,FALSE)</f>
        <v>#N/A</v>
      </c>
      <c r="P5205" t="e">
        <f>VLOOKUP(TableOMP[[#This Row],[Label]],TableAvg[],3,FALSE)</f>
        <v>#N/A</v>
      </c>
      <c r="Q5205" t="e">
        <f>TableOMP[[#This Row],[Avg]]-$U$2*TableOMP[[#This Row],[StdDev]]</f>
        <v>#N/A</v>
      </c>
      <c r="R5205" t="e">
        <f>TableOMP[[#This Row],[Avg]]+$U$2*TableOMP[[#This Row],[StdDev]]</f>
        <v>#N/A</v>
      </c>
      <c r="S5205" t="e">
        <f>IF(AND(TableOMP[[#This Row],[total_time]]&gt;=TableOMP[[#This Row],[Low]], TableOMP[[#This Row],[total_time]]&lt;=TableOMP[[#This Row],[High]]),1,0)</f>
        <v>#N/A</v>
      </c>
    </row>
    <row r="5206" spans="11:19" x14ac:dyDescent="0.25">
      <c r="K5206" t="str">
        <f t="shared" si="81"/>
        <v/>
      </c>
      <c r="N52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06" t="e">
        <f>VLOOKUP(TableOMP[[#This Row],[Label]],TableAvg[],2,FALSE)</f>
        <v>#N/A</v>
      </c>
      <c r="P5206" t="e">
        <f>VLOOKUP(TableOMP[[#This Row],[Label]],TableAvg[],3,FALSE)</f>
        <v>#N/A</v>
      </c>
      <c r="Q5206" t="e">
        <f>TableOMP[[#This Row],[Avg]]-$U$2*TableOMP[[#This Row],[StdDev]]</f>
        <v>#N/A</v>
      </c>
      <c r="R5206" t="e">
        <f>TableOMP[[#This Row],[Avg]]+$U$2*TableOMP[[#This Row],[StdDev]]</f>
        <v>#N/A</v>
      </c>
      <c r="S5206" t="e">
        <f>IF(AND(TableOMP[[#This Row],[total_time]]&gt;=TableOMP[[#This Row],[Low]], TableOMP[[#This Row],[total_time]]&lt;=TableOMP[[#This Row],[High]]),1,0)</f>
        <v>#N/A</v>
      </c>
    </row>
    <row r="5207" spans="11:19" x14ac:dyDescent="0.25">
      <c r="K5207" t="str">
        <f t="shared" si="81"/>
        <v/>
      </c>
      <c r="N52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07" t="e">
        <f>VLOOKUP(TableOMP[[#This Row],[Label]],TableAvg[],2,FALSE)</f>
        <v>#N/A</v>
      </c>
      <c r="P5207" t="e">
        <f>VLOOKUP(TableOMP[[#This Row],[Label]],TableAvg[],3,FALSE)</f>
        <v>#N/A</v>
      </c>
      <c r="Q5207" t="e">
        <f>TableOMP[[#This Row],[Avg]]-$U$2*TableOMP[[#This Row],[StdDev]]</f>
        <v>#N/A</v>
      </c>
      <c r="R5207" t="e">
        <f>TableOMP[[#This Row],[Avg]]+$U$2*TableOMP[[#This Row],[StdDev]]</f>
        <v>#N/A</v>
      </c>
      <c r="S5207" t="e">
        <f>IF(AND(TableOMP[[#This Row],[total_time]]&gt;=TableOMP[[#This Row],[Low]], TableOMP[[#This Row],[total_time]]&lt;=TableOMP[[#This Row],[High]]),1,0)</f>
        <v>#N/A</v>
      </c>
    </row>
    <row r="5208" spans="11:19" x14ac:dyDescent="0.25">
      <c r="K5208" t="str">
        <f t="shared" si="81"/>
        <v/>
      </c>
      <c r="N52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08" t="e">
        <f>VLOOKUP(TableOMP[[#This Row],[Label]],TableAvg[],2,FALSE)</f>
        <v>#N/A</v>
      </c>
      <c r="P5208" t="e">
        <f>VLOOKUP(TableOMP[[#This Row],[Label]],TableAvg[],3,FALSE)</f>
        <v>#N/A</v>
      </c>
      <c r="Q5208" t="e">
        <f>TableOMP[[#This Row],[Avg]]-$U$2*TableOMP[[#This Row],[StdDev]]</f>
        <v>#N/A</v>
      </c>
      <c r="R5208" t="e">
        <f>TableOMP[[#This Row],[Avg]]+$U$2*TableOMP[[#This Row],[StdDev]]</f>
        <v>#N/A</v>
      </c>
      <c r="S5208" t="e">
        <f>IF(AND(TableOMP[[#This Row],[total_time]]&gt;=TableOMP[[#This Row],[Low]], TableOMP[[#This Row],[total_time]]&lt;=TableOMP[[#This Row],[High]]),1,0)</f>
        <v>#N/A</v>
      </c>
    </row>
    <row r="5209" spans="11:19" x14ac:dyDescent="0.25">
      <c r="K5209" t="str">
        <f t="shared" si="81"/>
        <v/>
      </c>
      <c r="N52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09" t="e">
        <f>VLOOKUP(TableOMP[[#This Row],[Label]],TableAvg[],2,FALSE)</f>
        <v>#N/A</v>
      </c>
      <c r="P5209" t="e">
        <f>VLOOKUP(TableOMP[[#This Row],[Label]],TableAvg[],3,FALSE)</f>
        <v>#N/A</v>
      </c>
      <c r="Q5209" t="e">
        <f>TableOMP[[#This Row],[Avg]]-$U$2*TableOMP[[#This Row],[StdDev]]</f>
        <v>#N/A</v>
      </c>
      <c r="R5209" t="e">
        <f>TableOMP[[#This Row],[Avg]]+$U$2*TableOMP[[#This Row],[StdDev]]</f>
        <v>#N/A</v>
      </c>
      <c r="S5209" t="e">
        <f>IF(AND(TableOMP[[#This Row],[total_time]]&gt;=TableOMP[[#This Row],[Low]], TableOMP[[#This Row],[total_time]]&lt;=TableOMP[[#This Row],[High]]),1,0)</f>
        <v>#N/A</v>
      </c>
    </row>
    <row r="5210" spans="11:19" x14ac:dyDescent="0.25">
      <c r="K5210" t="str">
        <f t="shared" si="81"/>
        <v/>
      </c>
      <c r="N52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10" t="e">
        <f>VLOOKUP(TableOMP[[#This Row],[Label]],TableAvg[],2,FALSE)</f>
        <v>#N/A</v>
      </c>
      <c r="P5210" t="e">
        <f>VLOOKUP(TableOMP[[#This Row],[Label]],TableAvg[],3,FALSE)</f>
        <v>#N/A</v>
      </c>
      <c r="Q5210" t="e">
        <f>TableOMP[[#This Row],[Avg]]-$U$2*TableOMP[[#This Row],[StdDev]]</f>
        <v>#N/A</v>
      </c>
      <c r="R5210" t="e">
        <f>TableOMP[[#This Row],[Avg]]+$U$2*TableOMP[[#This Row],[StdDev]]</f>
        <v>#N/A</v>
      </c>
      <c r="S5210" t="e">
        <f>IF(AND(TableOMP[[#This Row],[total_time]]&gt;=TableOMP[[#This Row],[Low]], TableOMP[[#This Row],[total_time]]&lt;=TableOMP[[#This Row],[High]]),1,0)</f>
        <v>#N/A</v>
      </c>
    </row>
    <row r="5211" spans="11:19" x14ac:dyDescent="0.25">
      <c r="K5211" t="str">
        <f t="shared" si="81"/>
        <v/>
      </c>
      <c r="N52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11" t="e">
        <f>VLOOKUP(TableOMP[[#This Row],[Label]],TableAvg[],2,FALSE)</f>
        <v>#N/A</v>
      </c>
      <c r="P5211" t="e">
        <f>VLOOKUP(TableOMP[[#This Row],[Label]],TableAvg[],3,FALSE)</f>
        <v>#N/A</v>
      </c>
      <c r="Q5211" t="e">
        <f>TableOMP[[#This Row],[Avg]]-$U$2*TableOMP[[#This Row],[StdDev]]</f>
        <v>#N/A</v>
      </c>
      <c r="R5211" t="e">
        <f>TableOMP[[#This Row],[Avg]]+$U$2*TableOMP[[#This Row],[StdDev]]</f>
        <v>#N/A</v>
      </c>
      <c r="S5211" t="e">
        <f>IF(AND(TableOMP[[#This Row],[total_time]]&gt;=TableOMP[[#This Row],[Low]], TableOMP[[#This Row],[total_time]]&lt;=TableOMP[[#This Row],[High]]),1,0)</f>
        <v>#N/A</v>
      </c>
    </row>
    <row r="5212" spans="11:19" x14ac:dyDescent="0.25">
      <c r="K5212" t="str">
        <f t="shared" si="81"/>
        <v/>
      </c>
      <c r="N52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12" t="e">
        <f>VLOOKUP(TableOMP[[#This Row],[Label]],TableAvg[],2,FALSE)</f>
        <v>#N/A</v>
      </c>
      <c r="P5212" t="e">
        <f>VLOOKUP(TableOMP[[#This Row],[Label]],TableAvg[],3,FALSE)</f>
        <v>#N/A</v>
      </c>
      <c r="Q5212" t="e">
        <f>TableOMP[[#This Row],[Avg]]-$U$2*TableOMP[[#This Row],[StdDev]]</f>
        <v>#N/A</v>
      </c>
      <c r="R5212" t="e">
        <f>TableOMP[[#This Row],[Avg]]+$U$2*TableOMP[[#This Row],[StdDev]]</f>
        <v>#N/A</v>
      </c>
      <c r="S5212" t="e">
        <f>IF(AND(TableOMP[[#This Row],[total_time]]&gt;=TableOMP[[#This Row],[Low]], TableOMP[[#This Row],[total_time]]&lt;=TableOMP[[#This Row],[High]]),1,0)</f>
        <v>#N/A</v>
      </c>
    </row>
    <row r="5213" spans="11:19" x14ac:dyDescent="0.25">
      <c r="K5213" t="str">
        <f t="shared" si="81"/>
        <v/>
      </c>
      <c r="N52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13" t="e">
        <f>VLOOKUP(TableOMP[[#This Row],[Label]],TableAvg[],2,FALSE)</f>
        <v>#N/A</v>
      </c>
      <c r="P5213" t="e">
        <f>VLOOKUP(TableOMP[[#This Row],[Label]],TableAvg[],3,FALSE)</f>
        <v>#N/A</v>
      </c>
      <c r="Q5213" t="e">
        <f>TableOMP[[#This Row],[Avg]]-$U$2*TableOMP[[#This Row],[StdDev]]</f>
        <v>#N/A</v>
      </c>
      <c r="R5213" t="e">
        <f>TableOMP[[#This Row],[Avg]]+$U$2*TableOMP[[#This Row],[StdDev]]</f>
        <v>#N/A</v>
      </c>
      <c r="S5213" t="e">
        <f>IF(AND(TableOMP[[#This Row],[total_time]]&gt;=TableOMP[[#This Row],[Low]], TableOMP[[#This Row],[total_time]]&lt;=TableOMP[[#This Row],[High]]),1,0)</f>
        <v>#N/A</v>
      </c>
    </row>
    <row r="5214" spans="11:19" x14ac:dyDescent="0.25">
      <c r="K5214" t="str">
        <f t="shared" si="81"/>
        <v/>
      </c>
      <c r="N52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14" t="e">
        <f>VLOOKUP(TableOMP[[#This Row],[Label]],TableAvg[],2,FALSE)</f>
        <v>#N/A</v>
      </c>
      <c r="P5214" t="e">
        <f>VLOOKUP(TableOMP[[#This Row],[Label]],TableAvg[],3,FALSE)</f>
        <v>#N/A</v>
      </c>
      <c r="Q5214" t="e">
        <f>TableOMP[[#This Row],[Avg]]-$U$2*TableOMP[[#This Row],[StdDev]]</f>
        <v>#N/A</v>
      </c>
      <c r="R5214" t="e">
        <f>TableOMP[[#This Row],[Avg]]+$U$2*TableOMP[[#This Row],[StdDev]]</f>
        <v>#N/A</v>
      </c>
      <c r="S5214" t="e">
        <f>IF(AND(TableOMP[[#This Row],[total_time]]&gt;=TableOMP[[#This Row],[Low]], TableOMP[[#This Row],[total_time]]&lt;=TableOMP[[#This Row],[High]]),1,0)</f>
        <v>#N/A</v>
      </c>
    </row>
    <row r="5215" spans="11:19" x14ac:dyDescent="0.25">
      <c r="K5215" t="str">
        <f t="shared" si="81"/>
        <v/>
      </c>
      <c r="N52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15" t="e">
        <f>VLOOKUP(TableOMP[[#This Row],[Label]],TableAvg[],2,FALSE)</f>
        <v>#N/A</v>
      </c>
      <c r="P5215" t="e">
        <f>VLOOKUP(TableOMP[[#This Row],[Label]],TableAvg[],3,FALSE)</f>
        <v>#N/A</v>
      </c>
      <c r="Q5215" t="e">
        <f>TableOMP[[#This Row],[Avg]]-$U$2*TableOMP[[#This Row],[StdDev]]</f>
        <v>#N/A</v>
      </c>
      <c r="R5215" t="e">
        <f>TableOMP[[#This Row],[Avg]]+$U$2*TableOMP[[#This Row],[StdDev]]</f>
        <v>#N/A</v>
      </c>
      <c r="S5215" t="e">
        <f>IF(AND(TableOMP[[#This Row],[total_time]]&gt;=TableOMP[[#This Row],[Low]], TableOMP[[#This Row],[total_time]]&lt;=TableOMP[[#This Row],[High]]),1,0)</f>
        <v>#N/A</v>
      </c>
    </row>
    <row r="5216" spans="11:19" x14ac:dyDescent="0.25">
      <c r="K5216" t="str">
        <f t="shared" si="81"/>
        <v/>
      </c>
      <c r="N52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16" t="e">
        <f>VLOOKUP(TableOMP[[#This Row],[Label]],TableAvg[],2,FALSE)</f>
        <v>#N/A</v>
      </c>
      <c r="P5216" t="e">
        <f>VLOOKUP(TableOMP[[#This Row],[Label]],TableAvg[],3,FALSE)</f>
        <v>#N/A</v>
      </c>
      <c r="Q5216" t="e">
        <f>TableOMP[[#This Row],[Avg]]-$U$2*TableOMP[[#This Row],[StdDev]]</f>
        <v>#N/A</v>
      </c>
      <c r="R5216" t="e">
        <f>TableOMP[[#This Row],[Avg]]+$U$2*TableOMP[[#This Row],[StdDev]]</f>
        <v>#N/A</v>
      </c>
      <c r="S5216" t="e">
        <f>IF(AND(TableOMP[[#This Row],[total_time]]&gt;=TableOMP[[#This Row],[Low]], TableOMP[[#This Row],[total_time]]&lt;=TableOMP[[#This Row],[High]]),1,0)</f>
        <v>#N/A</v>
      </c>
    </row>
    <row r="5217" spans="11:19" x14ac:dyDescent="0.25">
      <c r="K5217" t="str">
        <f t="shared" si="81"/>
        <v/>
      </c>
      <c r="N52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17" t="e">
        <f>VLOOKUP(TableOMP[[#This Row],[Label]],TableAvg[],2,FALSE)</f>
        <v>#N/A</v>
      </c>
      <c r="P5217" t="e">
        <f>VLOOKUP(TableOMP[[#This Row],[Label]],TableAvg[],3,FALSE)</f>
        <v>#N/A</v>
      </c>
      <c r="Q5217" t="e">
        <f>TableOMP[[#This Row],[Avg]]-$U$2*TableOMP[[#This Row],[StdDev]]</f>
        <v>#N/A</v>
      </c>
      <c r="R5217" t="e">
        <f>TableOMP[[#This Row],[Avg]]+$U$2*TableOMP[[#This Row],[StdDev]]</f>
        <v>#N/A</v>
      </c>
      <c r="S5217" t="e">
        <f>IF(AND(TableOMP[[#This Row],[total_time]]&gt;=TableOMP[[#This Row],[Low]], TableOMP[[#This Row],[total_time]]&lt;=TableOMP[[#This Row],[High]]),1,0)</f>
        <v>#N/A</v>
      </c>
    </row>
    <row r="5218" spans="11:19" x14ac:dyDescent="0.25">
      <c r="K5218" t="str">
        <f t="shared" si="81"/>
        <v/>
      </c>
      <c r="N52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18" t="e">
        <f>VLOOKUP(TableOMP[[#This Row],[Label]],TableAvg[],2,FALSE)</f>
        <v>#N/A</v>
      </c>
      <c r="P5218" t="e">
        <f>VLOOKUP(TableOMP[[#This Row],[Label]],TableAvg[],3,FALSE)</f>
        <v>#N/A</v>
      </c>
      <c r="Q5218" t="e">
        <f>TableOMP[[#This Row],[Avg]]-$U$2*TableOMP[[#This Row],[StdDev]]</f>
        <v>#N/A</v>
      </c>
      <c r="R5218" t="e">
        <f>TableOMP[[#This Row],[Avg]]+$U$2*TableOMP[[#This Row],[StdDev]]</f>
        <v>#N/A</v>
      </c>
      <c r="S5218" t="e">
        <f>IF(AND(TableOMP[[#This Row],[total_time]]&gt;=TableOMP[[#This Row],[Low]], TableOMP[[#This Row],[total_time]]&lt;=TableOMP[[#This Row],[High]]),1,0)</f>
        <v>#N/A</v>
      </c>
    </row>
    <row r="5219" spans="11:19" x14ac:dyDescent="0.25">
      <c r="K5219" t="str">
        <f t="shared" si="81"/>
        <v/>
      </c>
      <c r="N52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19" t="e">
        <f>VLOOKUP(TableOMP[[#This Row],[Label]],TableAvg[],2,FALSE)</f>
        <v>#N/A</v>
      </c>
      <c r="P5219" t="e">
        <f>VLOOKUP(TableOMP[[#This Row],[Label]],TableAvg[],3,FALSE)</f>
        <v>#N/A</v>
      </c>
      <c r="Q5219" t="e">
        <f>TableOMP[[#This Row],[Avg]]-$U$2*TableOMP[[#This Row],[StdDev]]</f>
        <v>#N/A</v>
      </c>
      <c r="R5219" t="e">
        <f>TableOMP[[#This Row],[Avg]]+$U$2*TableOMP[[#This Row],[StdDev]]</f>
        <v>#N/A</v>
      </c>
      <c r="S5219" t="e">
        <f>IF(AND(TableOMP[[#This Row],[total_time]]&gt;=TableOMP[[#This Row],[Low]], TableOMP[[#This Row],[total_time]]&lt;=TableOMP[[#This Row],[High]]),1,0)</f>
        <v>#N/A</v>
      </c>
    </row>
    <row r="5220" spans="11:19" x14ac:dyDescent="0.25">
      <c r="K5220" t="str">
        <f t="shared" si="81"/>
        <v/>
      </c>
      <c r="N52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20" t="e">
        <f>VLOOKUP(TableOMP[[#This Row],[Label]],TableAvg[],2,FALSE)</f>
        <v>#N/A</v>
      </c>
      <c r="P5220" t="e">
        <f>VLOOKUP(TableOMP[[#This Row],[Label]],TableAvg[],3,FALSE)</f>
        <v>#N/A</v>
      </c>
      <c r="Q5220" t="e">
        <f>TableOMP[[#This Row],[Avg]]-$U$2*TableOMP[[#This Row],[StdDev]]</f>
        <v>#N/A</v>
      </c>
      <c r="R5220" t="e">
        <f>TableOMP[[#This Row],[Avg]]+$U$2*TableOMP[[#This Row],[StdDev]]</f>
        <v>#N/A</v>
      </c>
      <c r="S5220" t="e">
        <f>IF(AND(TableOMP[[#This Row],[total_time]]&gt;=TableOMP[[#This Row],[Low]], TableOMP[[#This Row],[total_time]]&lt;=TableOMP[[#This Row],[High]]),1,0)</f>
        <v>#N/A</v>
      </c>
    </row>
    <row r="5221" spans="11:19" x14ac:dyDescent="0.25">
      <c r="K5221" t="str">
        <f t="shared" si="81"/>
        <v/>
      </c>
      <c r="N52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21" t="e">
        <f>VLOOKUP(TableOMP[[#This Row],[Label]],TableAvg[],2,FALSE)</f>
        <v>#N/A</v>
      </c>
      <c r="P5221" t="e">
        <f>VLOOKUP(TableOMP[[#This Row],[Label]],TableAvg[],3,FALSE)</f>
        <v>#N/A</v>
      </c>
      <c r="Q5221" t="e">
        <f>TableOMP[[#This Row],[Avg]]-$U$2*TableOMP[[#This Row],[StdDev]]</f>
        <v>#N/A</v>
      </c>
      <c r="R5221" t="e">
        <f>TableOMP[[#This Row],[Avg]]+$U$2*TableOMP[[#This Row],[StdDev]]</f>
        <v>#N/A</v>
      </c>
      <c r="S5221" t="e">
        <f>IF(AND(TableOMP[[#This Row],[total_time]]&gt;=TableOMP[[#This Row],[Low]], TableOMP[[#This Row],[total_time]]&lt;=TableOMP[[#This Row],[High]]),1,0)</f>
        <v>#N/A</v>
      </c>
    </row>
    <row r="5222" spans="11:19" x14ac:dyDescent="0.25">
      <c r="K5222" t="str">
        <f t="shared" si="81"/>
        <v/>
      </c>
      <c r="N52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22" t="e">
        <f>VLOOKUP(TableOMP[[#This Row],[Label]],TableAvg[],2,FALSE)</f>
        <v>#N/A</v>
      </c>
      <c r="P5222" t="e">
        <f>VLOOKUP(TableOMP[[#This Row],[Label]],TableAvg[],3,FALSE)</f>
        <v>#N/A</v>
      </c>
      <c r="Q5222" t="e">
        <f>TableOMP[[#This Row],[Avg]]-$U$2*TableOMP[[#This Row],[StdDev]]</f>
        <v>#N/A</v>
      </c>
      <c r="R5222" t="e">
        <f>TableOMP[[#This Row],[Avg]]+$U$2*TableOMP[[#This Row],[StdDev]]</f>
        <v>#N/A</v>
      </c>
      <c r="S5222" t="e">
        <f>IF(AND(TableOMP[[#This Row],[total_time]]&gt;=TableOMP[[#This Row],[Low]], TableOMP[[#This Row],[total_time]]&lt;=TableOMP[[#This Row],[High]]),1,0)</f>
        <v>#N/A</v>
      </c>
    </row>
    <row r="5223" spans="11:19" x14ac:dyDescent="0.25">
      <c r="K5223" t="str">
        <f t="shared" si="81"/>
        <v/>
      </c>
      <c r="N52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23" t="e">
        <f>VLOOKUP(TableOMP[[#This Row],[Label]],TableAvg[],2,FALSE)</f>
        <v>#N/A</v>
      </c>
      <c r="P5223" t="e">
        <f>VLOOKUP(TableOMP[[#This Row],[Label]],TableAvg[],3,FALSE)</f>
        <v>#N/A</v>
      </c>
      <c r="Q5223" t="e">
        <f>TableOMP[[#This Row],[Avg]]-$U$2*TableOMP[[#This Row],[StdDev]]</f>
        <v>#N/A</v>
      </c>
      <c r="R5223" t="e">
        <f>TableOMP[[#This Row],[Avg]]+$U$2*TableOMP[[#This Row],[StdDev]]</f>
        <v>#N/A</v>
      </c>
      <c r="S5223" t="e">
        <f>IF(AND(TableOMP[[#This Row],[total_time]]&gt;=TableOMP[[#This Row],[Low]], TableOMP[[#This Row],[total_time]]&lt;=TableOMP[[#This Row],[High]]),1,0)</f>
        <v>#N/A</v>
      </c>
    </row>
    <row r="5224" spans="11:19" x14ac:dyDescent="0.25">
      <c r="K5224" t="str">
        <f t="shared" si="81"/>
        <v/>
      </c>
      <c r="N52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24" t="e">
        <f>VLOOKUP(TableOMP[[#This Row],[Label]],TableAvg[],2,FALSE)</f>
        <v>#N/A</v>
      </c>
      <c r="P5224" t="e">
        <f>VLOOKUP(TableOMP[[#This Row],[Label]],TableAvg[],3,FALSE)</f>
        <v>#N/A</v>
      </c>
      <c r="Q5224" t="e">
        <f>TableOMP[[#This Row],[Avg]]-$U$2*TableOMP[[#This Row],[StdDev]]</f>
        <v>#N/A</v>
      </c>
      <c r="R5224" t="e">
        <f>TableOMP[[#This Row],[Avg]]+$U$2*TableOMP[[#This Row],[StdDev]]</f>
        <v>#N/A</v>
      </c>
      <c r="S5224" t="e">
        <f>IF(AND(TableOMP[[#This Row],[total_time]]&gt;=TableOMP[[#This Row],[Low]], TableOMP[[#This Row],[total_time]]&lt;=TableOMP[[#This Row],[High]]),1,0)</f>
        <v>#N/A</v>
      </c>
    </row>
    <row r="5225" spans="11:19" x14ac:dyDescent="0.25">
      <c r="K5225" t="str">
        <f t="shared" si="81"/>
        <v/>
      </c>
      <c r="N52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25" t="e">
        <f>VLOOKUP(TableOMP[[#This Row],[Label]],TableAvg[],2,FALSE)</f>
        <v>#N/A</v>
      </c>
      <c r="P5225" t="e">
        <f>VLOOKUP(TableOMP[[#This Row],[Label]],TableAvg[],3,FALSE)</f>
        <v>#N/A</v>
      </c>
      <c r="Q5225" t="e">
        <f>TableOMP[[#This Row],[Avg]]-$U$2*TableOMP[[#This Row],[StdDev]]</f>
        <v>#N/A</v>
      </c>
      <c r="R5225" t="e">
        <f>TableOMP[[#This Row],[Avg]]+$U$2*TableOMP[[#This Row],[StdDev]]</f>
        <v>#N/A</v>
      </c>
      <c r="S5225" t="e">
        <f>IF(AND(TableOMP[[#This Row],[total_time]]&gt;=TableOMP[[#This Row],[Low]], TableOMP[[#This Row],[total_time]]&lt;=TableOMP[[#This Row],[High]]),1,0)</f>
        <v>#N/A</v>
      </c>
    </row>
    <row r="5226" spans="11:19" x14ac:dyDescent="0.25">
      <c r="K5226" t="str">
        <f t="shared" si="81"/>
        <v/>
      </c>
      <c r="N52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26" t="e">
        <f>VLOOKUP(TableOMP[[#This Row],[Label]],TableAvg[],2,FALSE)</f>
        <v>#N/A</v>
      </c>
      <c r="P5226" t="e">
        <f>VLOOKUP(TableOMP[[#This Row],[Label]],TableAvg[],3,FALSE)</f>
        <v>#N/A</v>
      </c>
      <c r="Q5226" t="e">
        <f>TableOMP[[#This Row],[Avg]]-$U$2*TableOMP[[#This Row],[StdDev]]</f>
        <v>#N/A</v>
      </c>
      <c r="R5226" t="e">
        <f>TableOMP[[#This Row],[Avg]]+$U$2*TableOMP[[#This Row],[StdDev]]</f>
        <v>#N/A</v>
      </c>
      <c r="S5226" t="e">
        <f>IF(AND(TableOMP[[#This Row],[total_time]]&gt;=TableOMP[[#This Row],[Low]], TableOMP[[#This Row],[total_time]]&lt;=TableOMP[[#This Row],[High]]),1,0)</f>
        <v>#N/A</v>
      </c>
    </row>
    <row r="5227" spans="11:19" x14ac:dyDescent="0.25">
      <c r="K5227" t="str">
        <f t="shared" si="81"/>
        <v/>
      </c>
      <c r="N52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27" t="e">
        <f>VLOOKUP(TableOMP[[#This Row],[Label]],TableAvg[],2,FALSE)</f>
        <v>#N/A</v>
      </c>
      <c r="P5227" t="e">
        <f>VLOOKUP(TableOMP[[#This Row],[Label]],TableAvg[],3,FALSE)</f>
        <v>#N/A</v>
      </c>
      <c r="Q5227" t="e">
        <f>TableOMP[[#This Row],[Avg]]-$U$2*TableOMP[[#This Row],[StdDev]]</f>
        <v>#N/A</v>
      </c>
      <c r="R5227" t="e">
        <f>TableOMP[[#This Row],[Avg]]+$U$2*TableOMP[[#This Row],[StdDev]]</f>
        <v>#N/A</v>
      </c>
      <c r="S5227" t="e">
        <f>IF(AND(TableOMP[[#This Row],[total_time]]&gt;=TableOMP[[#This Row],[Low]], TableOMP[[#This Row],[total_time]]&lt;=TableOMP[[#This Row],[High]]),1,0)</f>
        <v>#N/A</v>
      </c>
    </row>
    <row r="5228" spans="11:19" x14ac:dyDescent="0.25">
      <c r="K5228" t="str">
        <f t="shared" si="81"/>
        <v/>
      </c>
      <c r="N52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28" t="e">
        <f>VLOOKUP(TableOMP[[#This Row],[Label]],TableAvg[],2,FALSE)</f>
        <v>#N/A</v>
      </c>
      <c r="P5228" t="e">
        <f>VLOOKUP(TableOMP[[#This Row],[Label]],TableAvg[],3,FALSE)</f>
        <v>#N/A</v>
      </c>
      <c r="Q5228" t="e">
        <f>TableOMP[[#This Row],[Avg]]-$U$2*TableOMP[[#This Row],[StdDev]]</f>
        <v>#N/A</v>
      </c>
      <c r="R5228" t="e">
        <f>TableOMP[[#This Row],[Avg]]+$U$2*TableOMP[[#This Row],[StdDev]]</f>
        <v>#N/A</v>
      </c>
      <c r="S5228" t="e">
        <f>IF(AND(TableOMP[[#This Row],[total_time]]&gt;=TableOMP[[#This Row],[Low]], TableOMP[[#This Row],[total_time]]&lt;=TableOMP[[#This Row],[High]]),1,0)</f>
        <v>#N/A</v>
      </c>
    </row>
    <row r="5229" spans="11:19" x14ac:dyDescent="0.25">
      <c r="K5229" t="str">
        <f t="shared" si="81"/>
        <v/>
      </c>
      <c r="N52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29" t="e">
        <f>VLOOKUP(TableOMP[[#This Row],[Label]],TableAvg[],2,FALSE)</f>
        <v>#N/A</v>
      </c>
      <c r="P5229" t="e">
        <f>VLOOKUP(TableOMP[[#This Row],[Label]],TableAvg[],3,FALSE)</f>
        <v>#N/A</v>
      </c>
      <c r="Q5229" t="e">
        <f>TableOMP[[#This Row],[Avg]]-$U$2*TableOMP[[#This Row],[StdDev]]</f>
        <v>#N/A</v>
      </c>
      <c r="R5229" t="e">
        <f>TableOMP[[#This Row],[Avg]]+$U$2*TableOMP[[#This Row],[StdDev]]</f>
        <v>#N/A</v>
      </c>
      <c r="S5229" t="e">
        <f>IF(AND(TableOMP[[#This Row],[total_time]]&gt;=TableOMP[[#This Row],[Low]], TableOMP[[#This Row],[total_time]]&lt;=TableOMP[[#This Row],[High]]),1,0)</f>
        <v>#N/A</v>
      </c>
    </row>
    <row r="5230" spans="11:19" x14ac:dyDescent="0.25">
      <c r="K5230" t="str">
        <f t="shared" si="81"/>
        <v/>
      </c>
      <c r="N52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30" t="e">
        <f>VLOOKUP(TableOMP[[#This Row],[Label]],TableAvg[],2,FALSE)</f>
        <v>#N/A</v>
      </c>
      <c r="P5230" t="e">
        <f>VLOOKUP(TableOMP[[#This Row],[Label]],TableAvg[],3,FALSE)</f>
        <v>#N/A</v>
      </c>
      <c r="Q5230" t="e">
        <f>TableOMP[[#This Row],[Avg]]-$U$2*TableOMP[[#This Row],[StdDev]]</f>
        <v>#N/A</v>
      </c>
      <c r="R5230" t="e">
        <f>TableOMP[[#This Row],[Avg]]+$U$2*TableOMP[[#This Row],[StdDev]]</f>
        <v>#N/A</v>
      </c>
      <c r="S5230" t="e">
        <f>IF(AND(TableOMP[[#This Row],[total_time]]&gt;=TableOMP[[#This Row],[Low]], TableOMP[[#This Row],[total_time]]&lt;=TableOMP[[#This Row],[High]]),1,0)</f>
        <v>#N/A</v>
      </c>
    </row>
    <row r="5231" spans="11:19" x14ac:dyDescent="0.25">
      <c r="K5231" t="str">
        <f t="shared" si="81"/>
        <v/>
      </c>
      <c r="N52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31" t="e">
        <f>VLOOKUP(TableOMP[[#This Row],[Label]],TableAvg[],2,FALSE)</f>
        <v>#N/A</v>
      </c>
      <c r="P5231" t="e">
        <f>VLOOKUP(TableOMP[[#This Row],[Label]],TableAvg[],3,FALSE)</f>
        <v>#N/A</v>
      </c>
      <c r="Q5231" t="e">
        <f>TableOMP[[#This Row],[Avg]]-$U$2*TableOMP[[#This Row],[StdDev]]</f>
        <v>#N/A</v>
      </c>
      <c r="R5231" t="e">
        <f>TableOMP[[#This Row],[Avg]]+$U$2*TableOMP[[#This Row],[StdDev]]</f>
        <v>#N/A</v>
      </c>
      <c r="S5231" t="e">
        <f>IF(AND(TableOMP[[#This Row],[total_time]]&gt;=TableOMP[[#This Row],[Low]], TableOMP[[#This Row],[total_time]]&lt;=TableOMP[[#This Row],[High]]),1,0)</f>
        <v>#N/A</v>
      </c>
    </row>
    <row r="5232" spans="11:19" x14ac:dyDescent="0.25">
      <c r="K5232" t="str">
        <f t="shared" si="81"/>
        <v/>
      </c>
      <c r="N52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32" t="e">
        <f>VLOOKUP(TableOMP[[#This Row],[Label]],TableAvg[],2,FALSE)</f>
        <v>#N/A</v>
      </c>
      <c r="P5232" t="e">
        <f>VLOOKUP(TableOMP[[#This Row],[Label]],TableAvg[],3,FALSE)</f>
        <v>#N/A</v>
      </c>
      <c r="Q5232" t="e">
        <f>TableOMP[[#This Row],[Avg]]-$U$2*TableOMP[[#This Row],[StdDev]]</f>
        <v>#N/A</v>
      </c>
      <c r="R5232" t="e">
        <f>TableOMP[[#This Row],[Avg]]+$U$2*TableOMP[[#This Row],[StdDev]]</f>
        <v>#N/A</v>
      </c>
      <c r="S5232" t="e">
        <f>IF(AND(TableOMP[[#This Row],[total_time]]&gt;=TableOMP[[#This Row],[Low]], TableOMP[[#This Row],[total_time]]&lt;=TableOMP[[#This Row],[High]]),1,0)</f>
        <v>#N/A</v>
      </c>
    </row>
    <row r="5233" spans="11:19" x14ac:dyDescent="0.25">
      <c r="K5233" t="str">
        <f t="shared" si="81"/>
        <v/>
      </c>
      <c r="N52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33" t="e">
        <f>VLOOKUP(TableOMP[[#This Row],[Label]],TableAvg[],2,FALSE)</f>
        <v>#N/A</v>
      </c>
      <c r="P5233" t="e">
        <f>VLOOKUP(TableOMP[[#This Row],[Label]],TableAvg[],3,FALSE)</f>
        <v>#N/A</v>
      </c>
      <c r="Q5233" t="e">
        <f>TableOMP[[#This Row],[Avg]]-$U$2*TableOMP[[#This Row],[StdDev]]</f>
        <v>#N/A</v>
      </c>
      <c r="R5233" t="e">
        <f>TableOMP[[#This Row],[Avg]]+$U$2*TableOMP[[#This Row],[StdDev]]</f>
        <v>#N/A</v>
      </c>
      <c r="S5233" t="e">
        <f>IF(AND(TableOMP[[#This Row],[total_time]]&gt;=TableOMP[[#This Row],[Low]], TableOMP[[#This Row],[total_time]]&lt;=TableOMP[[#This Row],[High]]),1,0)</f>
        <v>#N/A</v>
      </c>
    </row>
    <row r="5234" spans="11:19" x14ac:dyDescent="0.25">
      <c r="K5234" t="str">
        <f t="shared" si="81"/>
        <v/>
      </c>
      <c r="N52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34" t="e">
        <f>VLOOKUP(TableOMP[[#This Row],[Label]],TableAvg[],2,FALSE)</f>
        <v>#N/A</v>
      </c>
      <c r="P5234" t="e">
        <f>VLOOKUP(TableOMP[[#This Row],[Label]],TableAvg[],3,FALSE)</f>
        <v>#N/A</v>
      </c>
      <c r="Q5234" t="e">
        <f>TableOMP[[#This Row],[Avg]]-$U$2*TableOMP[[#This Row],[StdDev]]</f>
        <v>#N/A</v>
      </c>
      <c r="R5234" t="e">
        <f>TableOMP[[#This Row],[Avg]]+$U$2*TableOMP[[#This Row],[StdDev]]</f>
        <v>#N/A</v>
      </c>
      <c r="S5234" t="e">
        <f>IF(AND(TableOMP[[#This Row],[total_time]]&gt;=TableOMP[[#This Row],[Low]], TableOMP[[#This Row],[total_time]]&lt;=TableOMP[[#This Row],[High]]),1,0)</f>
        <v>#N/A</v>
      </c>
    </row>
    <row r="5235" spans="11:19" x14ac:dyDescent="0.25">
      <c r="K5235" t="str">
        <f t="shared" si="81"/>
        <v/>
      </c>
      <c r="N52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35" t="e">
        <f>VLOOKUP(TableOMP[[#This Row],[Label]],TableAvg[],2,FALSE)</f>
        <v>#N/A</v>
      </c>
      <c r="P5235" t="e">
        <f>VLOOKUP(TableOMP[[#This Row],[Label]],TableAvg[],3,FALSE)</f>
        <v>#N/A</v>
      </c>
      <c r="Q5235" t="e">
        <f>TableOMP[[#This Row],[Avg]]-$U$2*TableOMP[[#This Row],[StdDev]]</f>
        <v>#N/A</v>
      </c>
      <c r="R5235" t="e">
        <f>TableOMP[[#This Row],[Avg]]+$U$2*TableOMP[[#This Row],[StdDev]]</f>
        <v>#N/A</v>
      </c>
      <c r="S5235" t="e">
        <f>IF(AND(TableOMP[[#This Row],[total_time]]&gt;=TableOMP[[#This Row],[Low]], TableOMP[[#This Row],[total_time]]&lt;=TableOMP[[#This Row],[High]]),1,0)</f>
        <v>#N/A</v>
      </c>
    </row>
    <row r="5236" spans="11:19" x14ac:dyDescent="0.25">
      <c r="K5236" t="str">
        <f t="shared" si="81"/>
        <v/>
      </c>
      <c r="N52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36" t="e">
        <f>VLOOKUP(TableOMP[[#This Row],[Label]],TableAvg[],2,FALSE)</f>
        <v>#N/A</v>
      </c>
      <c r="P5236" t="e">
        <f>VLOOKUP(TableOMP[[#This Row],[Label]],TableAvg[],3,FALSE)</f>
        <v>#N/A</v>
      </c>
      <c r="Q5236" t="e">
        <f>TableOMP[[#This Row],[Avg]]-$U$2*TableOMP[[#This Row],[StdDev]]</f>
        <v>#N/A</v>
      </c>
      <c r="R5236" t="e">
        <f>TableOMP[[#This Row],[Avg]]+$U$2*TableOMP[[#This Row],[StdDev]]</f>
        <v>#N/A</v>
      </c>
      <c r="S5236" t="e">
        <f>IF(AND(TableOMP[[#This Row],[total_time]]&gt;=TableOMP[[#This Row],[Low]], TableOMP[[#This Row],[total_time]]&lt;=TableOMP[[#This Row],[High]]),1,0)</f>
        <v>#N/A</v>
      </c>
    </row>
    <row r="5237" spans="11:19" x14ac:dyDescent="0.25">
      <c r="K5237" t="str">
        <f t="shared" si="81"/>
        <v/>
      </c>
      <c r="N52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37" t="e">
        <f>VLOOKUP(TableOMP[[#This Row],[Label]],TableAvg[],2,FALSE)</f>
        <v>#N/A</v>
      </c>
      <c r="P5237" t="e">
        <f>VLOOKUP(TableOMP[[#This Row],[Label]],TableAvg[],3,FALSE)</f>
        <v>#N/A</v>
      </c>
      <c r="Q5237" t="e">
        <f>TableOMP[[#This Row],[Avg]]-$U$2*TableOMP[[#This Row],[StdDev]]</f>
        <v>#N/A</v>
      </c>
      <c r="R5237" t="e">
        <f>TableOMP[[#This Row],[Avg]]+$U$2*TableOMP[[#This Row],[StdDev]]</f>
        <v>#N/A</v>
      </c>
      <c r="S5237" t="e">
        <f>IF(AND(TableOMP[[#This Row],[total_time]]&gt;=TableOMP[[#This Row],[Low]], TableOMP[[#This Row],[total_time]]&lt;=TableOMP[[#This Row],[High]]),1,0)</f>
        <v>#N/A</v>
      </c>
    </row>
    <row r="5238" spans="11:19" x14ac:dyDescent="0.25">
      <c r="K5238" t="str">
        <f t="shared" si="81"/>
        <v/>
      </c>
      <c r="N52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38" t="e">
        <f>VLOOKUP(TableOMP[[#This Row],[Label]],TableAvg[],2,FALSE)</f>
        <v>#N/A</v>
      </c>
      <c r="P5238" t="e">
        <f>VLOOKUP(TableOMP[[#This Row],[Label]],TableAvg[],3,FALSE)</f>
        <v>#N/A</v>
      </c>
      <c r="Q5238" t="e">
        <f>TableOMP[[#This Row],[Avg]]-$U$2*TableOMP[[#This Row],[StdDev]]</f>
        <v>#N/A</v>
      </c>
      <c r="R5238" t="e">
        <f>TableOMP[[#This Row],[Avg]]+$U$2*TableOMP[[#This Row],[StdDev]]</f>
        <v>#N/A</v>
      </c>
      <c r="S5238" t="e">
        <f>IF(AND(TableOMP[[#This Row],[total_time]]&gt;=TableOMP[[#This Row],[Low]], TableOMP[[#This Row],[total_time]]&lt;=TableOMP[[#This Row],[High]]),1,0)</f>
        <v>#N/A</v>
      </c>
    </row>
    <row r="5239" spans="11:19" x14ac:dyDescent="0.25">
      <c r="K5239" t="str">
        <f t="shared" si="81"/>
        <v/>
      </c>
      <c r="N52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39" t="e">
        <f>VLOOKUP(TableOMP[[#This Row],[Label]],TableAvg[],2,FALSE)</f>
        <v>#N/A</v>
      </c>
      <c r="P5239" t="e">
        <f>VLOOKUP(TableOMP[[#This Row],[Label]],TableAvg[],3,FALSE)</f>
        <v>#N/A</v>
      </c>
      <c r="Q5239" t="e">
        <f>TableOMP[[#This Row],[Avg]]-$U$2*TableOMP[[#This Row],[StdDev]]</f>
        <v>#N/A</v>
      </c>
      <c r="R5239" t="e">
        <f>TableOMP[[#This Row],[Avg]]+$U$2*TableOMP[[#This Row],[StdDev]]</f>
        <v>#N/A</v>
      </c>
      <c r="S5239" t="e">
        <f>IF(AND(TableOMP[[#This Row],[total_time]]&gt;=TableOMP[[#This Row],[Low]], TableOMP[[#This Row],[total_time]]&lt;=TableOMP[[#This Row],[High]]),1,0)</f>
        <v>#N/A</v>
      </c>
    </row>
    <row r="5240" spans="11:19" x14ac:dyDescent="0.25">
      <c r="K5240" t="str">
        <f t="shared" si="81"/>
        <v/>
      </c>
      <c r="N52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40" t="e">
        <f>VLOOKUP(TableOMP[[#This Row],[Label]],TableAvg[],2,FALSE)</f>
        <v>#N/A</v>
      </c>
      <c r="P5240" t="e">
        <f>VLOOKUP(TableOMP[[#This Row],[Label]],TableAvg[],3,FALSE)</f>
        <v>#N/A</v>
      </c>
      <c r="Q5240" t="e">
        <f>TableOMP[[#This Row],[Avg]]-$U$2*TableOMP[[#This Row],[StdDev]]</f>
        <v>#N/A</v>
      </c>
      <c r="R5240" t="e">
        <f>TableOMP[[#This Row],[Avg]]+$U$2*TableOMP[[#This Row],[StdDev]]</f>
        <v>#N/A</v>
      </c>
      <c r="S5240" t="e">
        <f>IF(AND(TableOMP[[#This Row],[total_time]]&gt;=TableOMP[[#This Row],[Low]], TableOMP[[#This Row],[total_time]]&lt;=TableOMP[[#This Row],[High]]),1,0)</f>
        <v>#N/A</v>
      </c>
    </row>
    <row r="5241" spans="11:19" x14ac:dyDescent="0.25">
      <c r="K5241" t="str">
        <f t="shared" si="81"/>
        <v/>
      </c>
      <c r="N52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41" t="e">
        <f>VLOOKUP(TableOMP[[#This Row],[Label]],TableAvg[],2,FALSE)</f>
        <v>#N/A</v>
      </c>
      <c r="P5241" t="e">
        <f>VLOOKUP(TableOMP[[#This Row],[Label]],TableAvg[],3,FALSE)</f>
        <v>#N/A</v>
      </c>
      <c r="Q5241" t="e">
        <f>TableOMP[[#This Row],[Avg]]-$U$2*TableOMP[[#This Row],[StdDev]]</f>
        <v>#N/A</v>
      </c>
      <c r="R5241" t="e">
        <f>TableOMP[[#This Row],[Avg]]+$U$2*TableOMP[[#This Row],[StdDev]]</f>
        <v>#N/A</v>
      </c>
      <c r="S5241" t="e">
        <f>IF(AND(TableOMP[[#This Row],[total_time]]&gt;=TableOMP[[#This Row],[Low]], TableOMP[[#This Row],[total_time]]&lt;=TableOMP[[#This Row],[High]]),1,0)</f>
        <v>#N/A</v>
      </c>
    </row>
    <row r="5242" spans="11:19" x14ac:dyDescent="0.25">
      <c r="K5242" t="str">
        <f t="shared" si="81"/>
        <v/>
      </c>
      <c r="N52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42" t="e">
        <f>VLOOKUP(TableOMP[[#This Row],[Label]],TableAvg[],2,FALSE)</f>
        <v>#N/A</v>
      </c>
      <c r="P5242" t="e">
        <f>VLOOKUP(TableOMP[[#This Row],[Label]],TableAvg[],3,FALSE)</f>
        <v>#N/A</v>
      </c>
      <c r="Q5242" t="e">
        <f>TableOMP[[#This Row],[Avg]]-$U$2*TableOMP[[#This Row],[StdDev]]</f>
        <v>#N/A</v>
      </c>
      <c r="R5242" t="e">
        <f>TableOMP[[#This Row],[Avg]]+$U$2*TableOMP[[#This Row],[StdDev]]</f>
        <v>#N/A</v>
      </c>
      <c r="S5242" t="e">
        <f>IF(AND(TableOMP[[#This Row],[total_time]]&gt;=TableOMP[[#This Row],[Low]], TableOMP[[#This Row],[total_time]]&lt;=TableOMP[[#This Row],[High]]),1,0)</f>
        <v>#N/A</v>
      </c>
    </row>
    <row r="5243" spans="11:19" x14ac:dyDescent="0.25">
      <c r="K5243" t="str">
        <f t="shared" si="81"/>
        <v/>
      </c>
      <c r="N52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43" t="e">
        <f>VLOOKUP(TableOMP[[#This Row],[Label]],TableAvg[],2,FALSE)</f>
        <v>#N/A</v>
      </c>
      <c r="P5243" t="e">
        <f>VLOOKUP(TableOMP[[#This Row],[Label]],TableAvg[],3,FALSE)</f>
        <v>#N/A</v>
      </c>
      <c r="Q5243" t="e">
        <f>TableOMP[[#This Row],[Avg]]-$U$2*TableOMP[[#This Row],[StdDev]]</f>
        <v>#N/A</v>
      </c>
      <c r="R5243" t="e">
        <f>TableOMP[[#This Row],[Avg]]+$U$2*TableOMP[[#This Row],[StdDev]]</f>
        <v>#N/A</v>
      </c>
      <c r="S5243" t="e">
        <f>IF(AND(TableOMP[[#This Row],[total_time]]&gt;=TableOMP[[#This Row],[Low]], TableOMP[[#This Row],[total_time]]&lt;=TableOMP[[#This Row],[High]]),1,0)</f>
        <v>#N/A</v>
      </c>
    </row>
    <row r="5244" spans="11:19" x14ac:dyDescent="0.25">
      <c r="K5244" t="str">
        <f t="shared" si="81"/>
        <v/>
      </c>
      <c r="N52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44" t="e">
        <f>VLOOKUP(TableOMP[[#This Row],[Label]],TableAvg[],2,FALSE)</f>
        <v>#N/A</v>
      </c>
      <c r="P5244" t="e">
        <f>VLOOKUP(TableOMP[[#This Row],[Label]],TableAvg[],3,FALSE)</f>
        <v>#N/A</v>
      </c>
      <c r="Q5244" t="e">
        <f>TableOMP[[#This Row],[Avg]]-$U$2*TableOMP[[#This Row],[StdDev]]</f>
        <v>#N/A</v>
      </c>
      <c r="R5244" t="e">
        <f>TableOMP[[#This Row],[Avg]]+$U$2*TableOMP[[#This Row],[StdDev]]</f>
        <v>#N/A</v>
      </c>
      <c r="S5244" t="e">
        <f>IF(AND(TableOMP[[#This Row],[total_time]]&gt;=TableOMP[[#This Row],[Low]], TableOMP[[#This Row],[total_time]]&lt;=TableOMP[[#This Row],[High]]),1,0)</f>
        <v>#N/A</v>
      </c>
    </row>
    <row r="5245" spans="11:19" x14ac:dyDescent="0.25">
      <c r="K5245" t="str">
        <f t="shared" si="81"/>
        <v/>
      </c>
      <c r="N52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45" t="e">
        <f>VLOOKUP(TableOMP[[#This Row],[Label]],TableAvg[],2,FALSE)</f>
        <v>#N/A</v>
      </c>
      <c r="P5245" t="e">
        <f>VLOOKUP(TableOMP[[#This Row],[Label]],TableAvg[],3,FALSE)</f>
        <v>#N/A</v>
      </c>
      <c r="Q5245" t="e">
        <f>TableOMP[[#This Row],[Avg]]-$U$2*TableOMP[[#This Row],[StdDev]]</f>
        <v>#N/A</v>
      </c>
      <c r="R5245" t="e">
        <f>TableOMP[[#This Row],[Avg]]+$U$2*TableOMP[[#This Row],[StdDev]]</f>
        <v>#N/A</v>
      </c>
      <c r="S5245" t="e">
        <f>IF(AND(TableOMP[[#This Row],[total_time]]&gt;=TableOMP[[#This Row],[Low]], TableOMP[[#This Row],[total_time]]&lt;=TableOMP[[#This Row],[High]]),1,0)</f>
        <v>#N/A</v>
      </c>
    </row>
    <row r="5246" spans="11:19" x14ac:dyDescent="0.25">
      <c r="K5246" t="str">
        <f t="shared" si="81"/>
        <v/>
      </c>
      <c r="N52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46" t="e">
        <f>VLOOKUP(TableOMP[[#This Row],[Label]],TableAvg[],2,FALSE)</f>
        <v>#N/A</v>
      </c>
      <c r="P5246" t="e">
        <f>VLOOKUP(TableOMP[[#This Row],[Label]],TableAvg[],3,FALSE)</f>
        <v>#N/A</v>
      </c>
      <c r="Q5246" t="e">
        <f>TableOMP[[#This Row],[Avg]]-$U$2*TableOMP[[#This Row],[StdDev]]</f>
        <v>#N/A</v>
      </c>
      <c r="R5246" t="e">
        <f>TableOMP[[#This Row],[Avg]]+$U$2*TableOMP[[#This Row],[StdDev]]</f>
        <v>#N/A</v>
      </c>
      <c r="S5246" t="e">
        <f>IF(AND(TableOMP[[#This Row],[total_time]]&gt;=TableOMP[[#This Row],[Low]], TableOMP[[#This Row],[total_time]]&lt;=TableOMP[[#This Row],[High]]),1,0)</f>
        <v>#N/A</v>
      </c>
    </row>
    <row r="5247" spans="11:19" x14ac:dyDescent="0.25">
      <c r="K5247" t="str">
        <f t="shared" si="81"/>
        <v/>
      </c>
      <c r="N52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47" t="e">
        <f>VLOOKUP(TableOMP[[#This Row],[Label]],TableAvg[],2,FALSE)</f>
        <v>#N/A</v>
      </c>
      <c r="P5247" t="e">
        <f>VLOOKUP(TableOMP[[#This Row],[Label]],TableAvg[],3,FALSE)</f>
        <v>#N/A</v>
      </c>
      <c r="Q5247" t="e">
        <f>TableOMP[[#This Row],[Avg]]-$U$2*TableOMP[[#This Row],[StdDev]]</f>
        <v>#N/A</v>
      </c>
      <c r="R5247" t="e">
        <f>TableOMP[[#This Row],[Avg]]+$U$2*TableOMP[[#This Row],[StdDev]]</f>
        <v>#N/A</v>
      </c>
      <c r="S5247" t="e">
        <f>IF(AND(TableOMP[[#This Row],[total_time]]&gt;=TableOMP[[#This Row],[Low]], TableOMP[[#This Row],[total_time]]&lt;=TableOMP[[#This Row],[High]]),1,0)</f>
        <v>#N/A</v>
      </c>
    </row>
    <row r="5248" spans="11:19" x14ac:dyDescent="0.25">
      <c r="K5248" t="str">
        <f t="shared" si="81"/>
        <v/>
      </c>
      <c r="N52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48" t="e">
        <f>VLOOKUP(TableOMP[[#This Row],[Label]],TableAvg[],2,FALSE)</f>
        <v>#N/A</v>
      </c>
      <c r="P5248" t="e">
        <f>VLOOKUP(TableOMP[[#This Row],[Label]],TableAvg[],3,FALSE)</f>
        <v>#N/A</v>
      </c>
      <c r="Q5248" t="e">
        <f>TableOMP[[#This Row],[Avg]]-$U$2*TableOMP[[#This Row],[StdDev]]</f>
        <v>#N/A</v>
      </c>
      <c r="R5248" t="e">
        <f>TableOMP[[#This Row],[Avg]]+$U$2*TableOMP[[#This Row],[StdDev]]</f>
        <v>#N/A</v>
      </c>
      <c r="S5248" t="e">
        <f>IF(AND(TableOMP[[#This Row],[total_time]]&gt;=TableOMP[[#This Row],[Low]], TableOMP[[#This Row],[total_time]]&lt;=TableOMP[[#This Row],[High]]),1,0)</f>
        <v>#N/A</v>
      </c>
    </row>
    <row r="5249" spans="11:19" x14ac:dyDescent="0.25">
      <c r="K5249" t="str">
        <f t="shared" si="81"/>
        <v/>
      </c>
      <c r="N52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49" t="e">
        <f>VLOOKUP(TableOMP[[#This Row],[Label]],TableAvg[],2,FALSE)</f>
        <v>#N/A</v>
      </c>
      <c r="P5249" t="e">
        <f>VLOOKUP(TableOMP[[#This Row],[Label]],TableAvg[],3,FALSE)</f>
        <v>#N/A</v>
      </c>
      <c r="Q5249" t="e">
        <f>TableOMP[[#This Row],[Avg]]-$U$2*TableOMP[[#This Row],[StdDev]]</f>
        <v>#N/A</v>
      </c>
      <c r="R5249" t="e">
        <f>TableOMP[[#This Row],[Avg]]+$U$2*TableOMP[[#This Row],[StdDev]]</f>
        <v>#N/A</v>
      </c>
      <c r="S5249" t="e">
        <f>IF(AND(TableOMP[[#This Row],[total_time]]&gt;=TableOMP[[#This Row],[Low]], TableOMP[[#This Row],[total_time]]&lt;=TableOMP[[#This Row],[High]]),1,0)</f>
        <v>#N/A</v>
      </c>
    </row>
    <row r="5250" spans="11:19" x14ac:dyDescent="0.25">
      <c r="K5250" t="str">
        <f t="shared" si="81"/>
        <v/>
      </c>
      <c r="N52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50" t="e">
        <f>VLOOKUP(TableOMP[[#This Row],[Label]],TableAvg[],2,FALSE)</f>
        <v>#N/A</v>
      </c>
      <c r="P5250" t="e">
        <f>VLOOKUP(TableOMP[[#This Row],[Label]],TableAvg[],3,FALSE)</f>
        <v>#N/A</v>
      </c>
      <c r="Q5250" t="e">
        <f>TableOMP[[#This Row],[Avg]]-$U$2*TableOMP[[#This Row],[StdDev]]</f>
        <v>#N/A</v>
      </c>
      <c r="R5250" t="e">
        <f>TableOMP[[#This Row],[Avg]]+$U$2*TableOMP[[#This Row],[StdDev]]</f>
        <v>#N/A</v>
      </c>
      <c r="S5250" t="e">
        <f>IF(AND(TableOMP[[#This Row],[total_time]]&gt;=TableOMP[[#This Row],[Low]], TableOMP[[#This Row],[total_time]]&lt;=TableOMP[[#This Row],[High]]),1,0)</f>
        <v>#N/A</v>
      </c>
    </row>
    <row r="5251" spans="11:19" x14ac:dyDescent="0.25">
      <c r="K5251" t="str">
        <f t="shared" ref="K5251:K5314" si="82">MID(M5251,22,1)</f>
        <v/>
      </c>
      <c r="N52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51" t="e">
        <f>VLOOKUP(TableOMP[[#This Row],[Label]],TableAvg[],2,FALSE)</f>
        <v>#N/A</v>
      </c>
      <c r="P5251" t="e">
        <f>VLOOKUP(TableOMP[[#This Row],[Label]],TableAvg[],3,FALSE)</f>
        <v>#N/A</v>
      </c>
      <c r="Q5251" t="e">
        <f>TableOMP[[#This Row],[Avg]]-$U$2*TableOMP[[#This Row],[StdDev]]</f>
        <v>#N/A</v>
      </c>
      <c r="R5251" t="e">
        <f>TableOMP[[#This Row],[Avg]]+$U$2*TableOMP[[#This Row],[StdDev]]</f>
        <v>#N/A</v>
      </c>
      <c r="S5251" t="e">
        <f>IF(AND(TableOMP[[#This Row],[total_time]]&gt;=TableOMP[[#This Row],[Low]], TableOMP[[#This Row],[total_time]]&lt;=TableOMP[[#This Row],[High]]),1,0)</f>
        <v>#N/A</v>
      </c>
    </row>
    <row r="5252" spans="11:19" x14ac:dyDescent="0.25">
      <c r="K5252" t="str">
        <f t="shared" si="82"/>
        <v/>
      </c>
      <c r="N52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52" t="e">
        <f>VLOOKUP(TableOMP[[#This Row],[Label]],TableAvg[],2,FALSE)</f>
        <v>#N/A</v>
      </c>
      <c r="P5252" t="e">
        <f>VLOOKUP(TableOMP[[#This Row],[Label]],TableAvg[],3,FALSE)</f>
        <v>#N/A</v>
      </c>
      <c r="Q5252" t="e">
        <f>TableOMP[[#This Row],[Avg]]-$U$2*TableOMP[[#This Row],[StdDev]]</f>
        <v>#N/A</v>
      </c>
      <c r="R5252" t="e">
        <f>TableOMP[[#This Row],[Avg]]+$U$2*TableOMP[[#This Row],[StdDev]]</f>
        <v>#N/A</v>
      </c>
      <c r="S5252" t="e">
        <f>IF(AND(TableOMP[[#This Row],[total_time]]&gt;=TableOMP[[#This Row],[Low]], TableOMP[[#This Row],[total_time]]&lt;=TableOMP[[#This Row],[High]]),1,0)</f>
        <v>#N/A</v>
      </c>
    </row>
    <row r="5253" spans="11:19" x14ac:dyDescent="0.25">
      <c r="K5253" t="str">
        <f t="shared" si="82"/>
        <v/>
      </c>
      <c r="N52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53" t="e">
        <f>VLOOKUP(TableOMP[[#This Row],[Label]],TableAvg[],2,FALSE)</f>
        <v>#N/A</v>
      </c>
      <c r="P5253" t="e">
        <f>VLOOKUP(TableOMP[[#This Row],[Label]],TableAvg[],3,FALSE)</f>
        <v>#N/A</v>
      </c>
      <c r="Q5253" t="e">
        <f>TableOMP[[#This Row],[Avg]]-$U$2*TableOMP[[#This Row],[StdDev]]</f>
        <v>#N/A</v>
      </c>
      <c r="R5253" t="e">
        <f>TableOMP[[#This Row],[Avg]]+$U$2*TableOMP[[#This Row],[StdDev]]</f>
        <v>#N/A</v>
      </c>
      <c r="S5253" t="e">
        <f>IF(AND(TableOMP[[#This Row],[total_time]]&gt;=TableOMP[[#This Row],[Low]], TableOMP[[#This Row],[total_time]]&lt;=TableOMP[[#This Row],[High]]),1,0)</f>
        <v>#N/A</v>
      </c>
    </row>
    <row r="5254" spans="11:19" x14ac:dyDescent="0.25">
      <c r="K5254" t="str">
        <f t="shared" si="82"/>
        <v/>
      </c>
      <c r="N52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54" t="e">
        <f>VLOOKUP(TableOMP[[#This Row],[Label]],TableAvg[],2,FALSE)</f>
        <v>#N/A</v>
      </c>
      <c r="P5254" t="e">
        <f>VLOOKUP(TableOMP[[#This Row],[Label]],TableAvg[],3,FALSE)</f>
        <v>#N/A</v>
      </c>
      <c r="Q5254" t="e">
        <f>TableOMP[[#This Row],[Avg]]-$U$2*TableOMP[[#This Row],[StdDev]]</f>
        <v>#N/A</v>
      </c>
      <c r="R5254" t="e">
        <f>TableOMP[[#This Row],[Avg]]+$U$2*TableOMP[[#This Row],[StdDev]]</f>
        <v>#N/A</v>
      </c>
      <c r="S5254" t="e">
        <f>IF(AND(TableOMP[[#This Row],[total_time]]&gt;=TableOMP[[#This Row],[Low]], TableOMP[[#This Row],[total_time]]&lt;=TableOMP[[#This Row],[High]]),1,0)</f>
        <v>#N/A</v>
      </c>
    </row>
    <row r="5255" spans="11:19" x14ac:dyDescent="0.25">
      <c r="K5255" t="str">
        <f t="shared" si="82"/>
        <v/>
      </c>
      <c r="N52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55" t="e">
        <f>VLOOKUP(TableOMP[[#This Row],[Label]],TableAvg[],2,FALSE)</f>
        <v>#N/A</v>
      </c>
      <c r="P5255" t="e">
        <f>VLOOKUP(TableOMP[[#This Row],[Label]],TableAvg[],3,FALSE)</f>
        <v>#N/A</v>
      </c>
      <c r="Q5255" t="e">
        <f>TableOMP[[#This Row],[Avg]]-$U$2*TableOMP[[#This Row],[StdDev]]</f>
        <v>#N/A</v>
      </c>
      <c r="R5255" t="e">
        <f>TableOMP[[#This Row],[Avg]]+$U$2*TableOMP[[#This Row],[StdDev]]</f>
        <v>#N/A</v>
      </c>
      <c r="S5255" t="e">
        <f>IF(AND(TableOMP[[#This Row],[total_time]]&gt;=TableOMP[[#This Row],[Low]], TableOMP[[#This Row],[total_time]]&lt;=TableOMP[[#This Row],[High]]),1,0)</f>
        <v>#N/A</v>
      </c>
    </row>
    <row r="5256" spans="11:19" x14ac:dyDescent="0.25">
      <c r="K5256" t="str">
        <f t="shared" si="82"/>
        <v/>
      </c>
      <c r="N52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56" t="e">
        <f>VLOOKUP(TableOMP[[#This Row],[Label]],TableAvg[],2,FALSE)</f>
        <v>#N/A</v>
      </c>
      <c r="P5256" t="e">
        <f>VLOOKUP(TableOMP[[#This Row],[Label]],TableAvg[],3,FALSE)</f>
        <v>#N/A</v>
      </c>
      <c r="Q5256" t="e">
        <f>TableOMP[[#This Row],[Avg]]-$U$2*TableOMP[[#This Row],[StdDev]]</f>
        <v>#N/A</v>
      </c>
      <c r="R5256" t="e">
        <f>TableOMP[[#This Row],[Avg]]+$U$2*TableOMP[[#This Row],[StdDev]]</f>
        <v>#N/A</v>
      </c>
      <c r="S5256" t="e">
        <f>IF(AND(TableOMP[[#This Row],[total_time]]&gt;=TableOMP[[#This Row],[Low]], TableOMP[[#This Row],[total_time]]&lt;=TableOMP[[#This Row],[High]]),1,0)</f>
        <v>#N/A</v>
      </c>
    </row>
    <row r="5257" spans="11:19" x14ac:dyDescent="0.25">
      <c r="K5257" t="str">
        <f t="shared" si="82"/>
        <v/>
      </c>
      <c r="N52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57" t="e">
        <f>VLOOKUP(TableOMP[[#This Row],[Label]],TableAvg[],2,FALSE)</f>
        <v>#N/A</v>
      </c>
      <c r="P5257" t="e">
        <f>VLOOKUP(TableOMP[[#This Row],[Label]],TableAvg[],3,FALSE)</f>
        <v>#N/A</v>
      </c>
      <c r="Q5257" t="e">
        <f>TableOMP[[#This Row],[Avg]]-$U$2*TableOMP[[#This Row],[StdDev]]</f>
        <v>#N/A</v>
      </c>
      <c r="R5257" t="e">
        <f>TableOMP[[#This Row],[Avg]]+$U$2*TableOMP[[#This Row],[StdDev]]</f>
        <v>#N/A</v>
      </c>
      <c r="S5257" t="e">
        <f>IF(AND(TableOMP[[#This Row],[total_time]]&gt;=TableOMP[[#This Row],[Low]], TableOMP[[#This Row],[total_time]]&lt;=TableOMP[[#This Row],[High]]),1,0)</f>
        <v>#N/A</v>
      </c>
    </row>
    <row r="5258" spans="11:19" x14ac:dyDescent="0.25">
      <c r="K5258" t="str">
        <f t="shared" si="82"/>
        <v/>
      </c>
      <c r="N52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58" t="e">
        <f>VLOOKUP(TableOMP[[#This Row],[Label]],TableAvg[],2,FALSE)</f>
        <v>#N/A</v>
      </c>
      <c r="P5258" t="e">
        <f>VLOOKUP(TableOMP[[#This Row],[Label]],TableAvg[],3,FALSE)</f>
        <v>#N/A</v>
      </c>
      <c r="Q5258" t="e">
        <f>TableOMP[[#This Row],[Avg]]-$U$2*TableOMP[[#This Row],[StdDev]]</f>
        <v>#N/A</v>
      </c>
      <c r="R5258" t="e">
        <f>TableOMP[[#This Row],[Avg]]+$U$2*TableOMP[[#This Row],[StdDev]]</f>
        <v>#N/A</v>
      </c>
      <c r="S5258" t="e">
        <f>IF(AND(TableOMP[[#This Row],[total_time]]&gt;=TableOMP[[#This Row],[Low]], TableOMP[[#This Row],[total_time]]&lt;=TableOMP[[#This Row],[High]]),1,0)</f>
        <v>#N/A</v>
      </c>
    </row>
    <row r="5259" spans="11:19" x14ac:dyDescent="0.25">
      <c r="K5259" t="str">
        <f t="shared" si="82"/>
        <v/>
      </c>
      <c r="N52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59" t="e">
        <f>VLOOKUP(TableOMP[[#This Row],[Label]],TableAvg[],2,FALSE)</f>
        <v>#N/A</v>
      </c>
      <c r="P5259" t="e">
        <f>VLOOKUP(TableOMP[[#This Row],[Label]],TableAvg[],3,FALSE)</f>
        <v>#N/A</v>
      </c>
      <c r="Q5259" t="e">
        <f>TableOMP[[#This Row],[Avg]]-$U$2*TableOMP[[#This Row],[StdDev]]</f>
        <v>#N/A</v>
      </c>
      <c r="R5259" t="e">
        <f>TableOMP[[#This Row],[Avg]]+$U$2*TableOMP[[#This Row],[StdDev]]</f>
        <v>#N/A</v>
      </c>
      <c r="S5259" t="e">
        <f>IF(AND(TableOMP[[#This Row],[total_time]]&gt;=TableOMP[[#This Row],[Low]], TableOMP[[#This Row],[total_time]]&lt;=TableOMP[[#This Row],[High]]),1,0)</f>
        <v>#N/A</v>
      </c>
    </row>
    <row r="5260" spans="11:19" x14ac:dyDescent="0.25">
      <c r="K5260" t="str">
        <f t="shared" si="82"/>
        <v/>
      </c>
      <c r="N52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60" t="e">
        <f>VLOOKUP(TableOMP[[#This Row],[Label]],TableAvg[],2,FALSE)</f>
        <v>#N/A</v>
      </c>
      <c r="P5260" t="e">
        <f>VLOOKUP(TableOMP[[#This Row],[Label]],TableAvg[],3,FALSE)</f>
        <v>#N/A</v>
      </c>
      <c r="Q5260" t="e">
        <f>TableOMP[[#This Row],[Avg]]-$U$2*TableOMP[[#This Row],[StdDev]]</f>
        <v>#N/A</v>
      </c>
      <c r="R5260" t="e">
        <f>TableOMP[[#This Row],[Avg]]+$U$2*TableOMP[[#This Row],[StdDev]]</f>
        <v>#N/A</v>
      </c>
      <c r="S5260" t="e">
        <f>IF(AND(TableOMP[[#This Row],[total_time]]&gt;=TableOMP[[#This Row],[Low]], TableOMP[[#This Row],[total_time]]&lt;=TableOMP[[#This Row],[High]]),1,0)</f>
        <v>#N/A</v>
      </c>
    </row>
    <row r="5261" spans="11:19" x14ac:dyDescent="0.25">
      <c r="K5261" t="str">
        <f t="shared" si="82"/>
        <v/>
      </c>
      <c r="N52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61" t="e">
        <f>VLOOKUP(TableOMP[[#This Row],[Label]],TableAvg[],2,FALSE)</f>
        <v>#N/A</v>
      </c>
      <c r="P5261" t="e">
        <f>VLOOKUP(TableOMP[[#This Row],[Label]],TableAvg[],3,FALSE)</f>
        <v>#N/A</v>
      </c>
      <c r="Q5261" t="e">
        <f>TableOMP[[#This Row],[Avg]]-$U$2*TableOMP[[#This Row],[StdDev]]</f>
        <v>#N/A</v>
      </c>
      <c r="R5261" t="e">
        <f>TableOMP[[#This Row],[Avg]]+$U$2*TableOMP[[#This Row],[StdDev]]</f>
        <v>#N/A</v>
      </c>
      <c r="S5261" t="e">
        <f>IF(AND(TableOMP[[#This Row],[total_time]]&gt;=TableOMP[[#This Row],[Low]], TableOMP[[#This Row],[total_time]]&lt;=TableOMP[[#This Row],[High]]),1,0)</f>
        <v>#N/A</v>
      </c>
    </row>
    <row r="5262" spans="11:19" x14ac:dyDescent="0.25">
      <c r="K5262" t="str">
        <f t="shared" si="82"/>
        <v/>
      </c>
      <c r="N52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62" t="e">
        <f>VLOOKUP(TableOMP[[#This Row],[Label]],TableAvg[],2,FALSE)</f>
        <v>#N/A</v>
      </c>
      <c r="P5262" t="e">
        <f>VLOOKUP(TableOMP[[#This Row],[Label]],TableAvg[],3,FALSE)</f>
        <v>#N/A</v>
      </c>
      <c r="Q5262" t="e">
        <f>TableOMP[[#This Row],[Avg]]-$U$2*TableOMP[[#This Row],[StdDev]]</f>
        <v>#N/A</v>
      </c>
      <c r="R5262" t="e">
        <f>TableOMP[[#This Row],[Avg]]+$U$2*TableOMP[[#This Row],[StdDev]]</f>
        <v>#N/A</v>
      </c>
      <c r="S5262" t="e">
        <f>IF(AND(TableOMP[[#This Row],[total_time]]&gt;=TableOMP[[#This Row],[Low]], TableOMP[[#This Row],[total_time]]&lt;=TableOMP[[#This Row],[High]]),1,0)</f>
        <v>#N/A</v>
      </c>
    </row>
    <row r="5263" spans="11:19" x14ac:dyDescent="0.25">
      <c r="K5263" t="str">
        <f t="shared" si="82"/>
        <v/>
      </c>
      <c r="N52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63" t="e">
        <f>VLOOKUP(TableOMP[[#This Row],[Label]],TableAvg[],2,FALSE)</f>
        <v>#N/A</v>
      </c>
      <c r="P5263" t="e">
        <f>VLOOKUP(TableOMP[[#This Row],[Label]],TableAvg[],3,FALSE)</f>
        <v>#N/A</v>
      </c>
      <c r="Q5263" t="e">
        <f>TableOMP[[#This Row],[Avg]]-$U$2*TableOMP[[#This Row],[StdDev]]</f>
        <v>#N/A</v>
      </c>
      <c r="R5263" t="e">
        <f>TableOMP[[#This Row],[Avg]]+$U$2*TableOMP[[#This Row],[StdDev]]</f>
        <v>#N/A</v>
      </c>
      <c r="S5263" t="e">
        <f>IF(AND(TableOMP[[#This Row],[total_time]]&gt;=TableOMP[[#This Row],[Low]], TableOMP[[#This Row],[total_time]]&lt;=TableOMP[[#This Row],[High]]),1,0)</f>
        <v>#N/A</v>
      </c>
    </row>
    <row r="5264" spans="11:19" x14ac:dyDescent="0.25">
      <c r="K5264" t="str">
        <f t="shared" si="82"/>
        <v/>
      </c>
      <c r="N52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64" t="e">
        <f>VLOOKUP(TableOMP[[#This Row],[Label]],TableAvg[],2,FALSE)</f>
        <v>#N/A</v>
      </c>
      <c r="P5264" t="e">
        <f>VLOOKUP(TableOMP[[#This Row],[Label]],TableAvg[],3,FALSE)</f>
        <v>#N/A</v>
      </c>
      <c r="Q5264" t="e">
        <f>TableOMP[[#This Row],[Avg]]-$U$2*TableOMP[[#This Row],[StdDev]]</f>
        <v>#N/A</v>
      </c>
      <c r="R5264" t="e">
        <f>TableOMP[[#This Row],[Avg]]+$U$2*TableOMP[[#This Row],[StdDev]]</f>
        <v>#N/A</v>
      </c>
      <c r="S5264" t="e">
        <f>IF(AND(TableOMP[[#This Row],[total_time]]&gt;=TableOMP[[#This Row],[Low]], TableOMP[[#This Row],[total_time]]&lt;=TableOMP[[#This Row],[High]]),1,0)</f>
        <v>#N/A</v>
      </c>
    </row>
    <row r="5265" spans="11:19" x14ac:dyDescent="0.25">
      <c r="K5265" t="str">
        <f t="shared" si="82"/>
        <v/>
      </c>
      <c r="N52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65" t="e">
        <f>VLOOKUP(TableOMP[[#This Row],[Label]],TableAvg[],2,FALSE)</f>
        <v>#N/A</v>
      </c>
      <c r="P5265" t="e">
        <f>VLOOKUP(TableOMP[[#This Row],[Label]],TableAvg[],3,FALSE)</f>
        <v>#N/A</v>
      </c>
      <c r="Q5265" t="e">
        <f>TableOMP[[#This Row],[Avg]]-$U$2*TableOMP[[#This Row],[StdDev]]</f>
        <v>#N/A</v>
      </c>
      <c r="R5265" t="e">
        <f>TableOMP[[#This Row],[Avg]]+$U$2*TableOMP[[#This Row],[StdDev]]</f>
        <v>#N/A</v>
      </c>
      <c r="S5265" t="e">
        <f>IF(AND(TableOMP[[#This Row],[total_time]]&gt;=TableOMP[[#This Row],[Low]], TableOMP[[#This Row],[total_time]]&lt;=TableOMP[[#This Row],[High]]),1,0)</f>
        <v>#N/A</v>
      </c>
    </row>
    <row r="5266" spans="11:19" x14ac:dyDescent="0.25">
      <c r="K5266" t="str">
        <f t="shared" si="82"/>
        <v/>
      </c>
      <c r="N52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66" t="e">
        <f>VLOOKUP(TableOMP[[#This Row],[Label]],TableAvg[],2,FALSE)</f>
        <v>#N/A</v>
      </c>
      <c r="P5266" t="e">
        <f>VLOOKUP(TableOMP[[#This Row],[Label]],TableAvg[],3,FALSE)</f>
        <v>#N/A</v>
      </c>
      <c r="Q5266" t="e">
        <f>TableOMP[[#This Row],[Avg]]-$U$2*TableOMP[[#This Row],[StdDev]]</f>
        <v>#N/A</v>
      </c>
      <c r="R5266" t="e">
        <f>TableOMP[[#This Row],[Avg]]+$U$2*TableOMP[[#This Row],[StdDev]]</f>
        <v>#N/A</v>
      </c>
      <c r="S5266" t="e">
        <f>IF(AND(TableOMP[[#This Row],[total_time]]&gt;=TableOMP[[#This Row],[Low]], TableOMP[[#This Row],[total_time]]&lt;=TableOMP[[#This Row],[High]]),1,0)</f>
        <v>#N/A</v>
      </c>
    </row>
    <row r="5267" spans="11:19" x14ac:dyDescent="0.25">
      <c r="K5267" t="str">
        <f t="shared" si="82"/>
        <v/>
      </c>
      <c r="N52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67" t="e">
        <f>VLOOKUP(TableOMP[[#This Row],[Label]],TableAvg[],2,FALSE)</f>
        <v>#N/A</v>
      </c>
      <c r="P5267" t="e">
        <f>VLOOKUP(TableOMP[[#This Row],[Label]],TableAvg[],3,FALSE)</f>
        <v>#N/A</v>
      </c>
      <c r="Q5267" t="e">
        <f>TableOMP[[#This Row],[Avg]]-$U$2*TableOMP[[#This Row],[StdDev]]</f>
        <v>#N/A</v>
      </c>
      <c r="R5267" t="e">
        <f>TableOMP[[#This Row],[Avg]]+$U$2*TableOMP[[#This Row],[StdDev]]</f>
        <v>#N/A</v>
      </c>
      <c r="S5267" t="e">
        <f>IF(AND(TableOMP[[#This Row],[total_time]]&gt;=TableOMP[[#This Row],[Low]], TableOMP[[#This Row],[total_time]]&lt;=TableOMP[[#This Row],[High]]),1,0)</f>
        <v>#N/A</v>
      </c>
    </row>
    <row r="5268" spans="11:19" x14ac:dyDescent="0.25">
      <c r="K5268" t="str">
        <f t="shared" si="82"/>
        <v/>
      </c>
      <c r="N52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68" t="e">
        <f>VLOOKUP(TableOMP[[#This Row],[Label]],TableAvg[],2,FALSE)</f>
        <v>#N/A</v>
      </c>
      <c r="P5268" t="e">
        <f>VLOOKUP(TableOMP[[#This Row],[Label]],TableAvg[],3,FALSE)</f>
        <v>#N/A</v>
      </c>
      <c r="Q5268" t="e">
        <f>TableOMP[[#This Row],[Avg]]-$U$2*TableOMP[[#This Row],[StdDev]]</f>
        <v>#N/A</v>
      </c>
      <c r="R5268" t="e">
        <f>TableOMP[[#This Row],[Avg]]+$U$2*TableOMP[[#This Row],[StdDev]]</f>
        <v>#N/A</v>
      </c>
      <c r="S5268" t="e">
        <f>IF(AND(TableOMP[[#This Row],[total_time]]&gt;=TableOMP[[#This Row],[Low]], TableOMP[[#This Row],[total_time]]&lt;=TableOMP[[#This Row],[High]]),1,0)</f>
        <v>#N/A</v>
      </c>
    </row>
    <row r="5269" spans="11:19" x14ac:dyDescent="0.25">
      <c r="K5269" t="str">
        <f t="shared" si="82"/>
        <v/>
      </c>
      <c r="N52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69" t="e">
        <f>VLOOKUP(TableOMP[[#This Row],[Label]],TableAvg[],2,FALSE)</f>
        <v>#N/A</v>
      </c>
      <c r="P5269" t="e">
        <f>VLOOKUP(TableOMP[[#This Row],[Label]],TableAvg[],3,FALSE)</f>
        <v>#N/A</v>
      </c>
      <c r="Q5269" t="e">
        <f>TableOMP[[#This Row],[Avg]]-$U$2*TableOMP[[#This Row],[StdDev]]</f>
        <v>#N/A</v>
      </c>
      <c r="R5269" t="e">
        <f>TableOMP[[#This Row],[Avg]]+$U$2*TableOMP[[#This Row],[StdDev]]</f>
        <v>#N/A</v>
      </c>
      <c r="S5269" t="e">
        <f>IF(AND(TableOMP[[#This Row],[total_time]]&gt;=TableOMP[[#This Row],[Low]], TableOMP[[#This Row],[total_time]]&lt;=TableOMP[[#This Row],[High]]),1,0)</f>
        <v>#N/A</v>
      </c>
    </row>
    <row r="5270" spans="11:19" x14ac:dyDescent="0.25">
      <c r="K5270" t="str">
        <f t="shared" si="82"/>
        <v/>
      </c>
      <c r="N52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70" t="e">
        <f>VLOOKUP(TableOMP[[#This Row],[Label]],TableAvg[],2,FALSE)</f>
        <v>#N/A</v>
      </c>
      <c r="P5270" t="e">
        <f>VLOOKUP(TableOMP[[#This Row],[Label]],TableAvg[],3,FALSE)</f>
        <v>#N/A</v>
      </c>
      <c r="Q5270" t="e">
        <f>TableOMP[[#This Row],[Avg]]-$U$2*TableOMP[[#This Row],[StdDev]]</f>
        <v>#N/A</v>
      </c>
      <c r="R5270" t="e">
        <f>TableOMP[[#This Row],[Avg]]+$U$2*TableOMP[[#This Row],[StdDev]]</f>
        <v>#N/A</v>
      </c>
      <c r="S5270" t="e">
        <f>IF(AND(TableOMP[[#This Row],[total_time]]&gt;=TableOMP[[#This Row],[Low]], TableOMP[[#This Row],[total_time]]&lt;=TableOMP[[#This Row],[High]]),1,0)</f>
        <v>#N/A</v>
      </c>
    </row>
    <row r="5271" spans="11:19" x14ac:dyDescent="0.25">
      <c r="K5271" t="str">
        <f t="shared" si="82"/>
        <v/>
      </c>
      <c r="N52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71" t="e">
        <f>VLOOKUP(TableOMP[[#This Row],[Label]],TableAvg[],2,FALSE)</f>
        <v>#N/A</v>
      </c>
      <c r="P5271" t="e">
        <f>VLOOKUP(TableOMP[[#This Row],[Label]],TableAvg[],3,FALSE)</f>
        <v>#N/A</v>
      </c>
      <c r="Q5271" t="e">
        <f>TableOMP[[#This Row],[Avg]]-$U$2*TableOMP[[#This Row],[StdDev]]</f>
        <v>#N/A</v>
      </c>
      <c r="R5271" t="e">
        <f>TableOMP[[#This Row],[Avg]]+$U$2*TableOMP[[#This Row],[StdDev]]</f>
        <v>#N/A</v>
      </c>
      <c r="S5271" t="e">
        <f>IF(AND(TableOMP[[#This Row],[total_time]]&gt;=TableOMP[[#This Row],[Low]], TableOMP[[#This Row],[total_time]]&lt;=TableOMP[[#This Row],[High]]),1,0)</f>
        <v>#N/A</v>
      </c>
    </row>
    <row r="5272" spans="11:19" x14ac:dyDescent="0.25">
      <c r="K5272" t="str">
        <f t="shared" si="82"/>
        <v/>
      </c>
      <c r="N52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72" t="e">
        <f>VLOOKUP(TableOMP[[#This Row],[Label]],TableAvg[],2,FALSE)</f>
        <v>#N/A</v>
      </c>
      <c r="P5272" t="e">
        <f>VLOOKUP(TableOMP[[#This Row],[Label]],TableAvg[],3,FALSE)</f>
        <v>#N/A</v>
      </c>
      <c r="Q5272" t="e">
        <f>TableOMP[[#This Row],[Avg]]-$U$2*TableOMP[[#This Row],[StdDev]]</f>
        <v>#N/A</v>
      </c>
      <c r="R5272" t="e">
        <f>TableOMP[[#This Row],[Avg]]+$U$2*TableOMP[[#This Row],[StdDev]]</f>
        <v>#N/A</v>
      </c>
      <c r="S5272" t="e">
        <f>IF(AND(TableOMP[[#This Row],[total_time]]&gt;=TableOMP[[#This Row],[Low]], TableOMP[[#This Row],[total_time]]&lt;=TableOMP[[#This Row],[High]]),1,0)</f>
        <v>#N/A</v>
      </c>
    </row>
    <row r="5273" spans="11:19" x14ac:dyDescent="0.25">
      <c r="K5273" t="str">
        <f t="shared" si="82"/>
        <v/>
      </c>
      <c r="N52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73" t="e">
        <f>VLOOKUP(TableOMP[[#This Row],[Label]],TableAvg[],2,FALSE)</f>
        <v>#N/A</v>
      </c>
      <c r="P5273" t="e">
        <f>VLOOKUP(TableOMP[[#This Row],[Label]],TableAvg[],3,FALSE)</f>
        <v>#N/A</v>
      </c>
      <c r="Q5273" t="e">
        <f>TableOMP[[#This Row],[Avg]]-$U$2*TableOMP[[#This Row],[StdDev]]</f>
        <v>#N/A</v>
      </c>
      <c r="R5273" t="e">
        <f>TableOMP[[#This Row],[Avg]]+$U$2*TableOMP[[#This Row],[StdDev]]</f>
        <v>#N/A</v>
      </c>
      <c r="S5273" t="e">
        <f>IF(AND(TableOMP[[#This Row],[total_time]]&gt;=TableOMP[[#This Row],[Low]], TableOMP[[#This Row],[total_time]]&lt;=TableOMP[[#This Row],[High]]),1,0)</f>
        <v>#N/A</v>
      </c>
    </row>
    <row r="5274" spans="11:19" x14ac:dyDescent="0.25">
      <c r="K5274" t="str">
        <f t="shared" si="82"/>
        <v/>
      </c>
      <c r="N52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74" t="e">
        <f>VLOOKUP(TableOMP[[#This Row],[Label]],TableAvg[],2,FALSE)</f>
        <v>#N/A</v>
      </c>
      <c r="P5274" t="e">
        <f>VLOOKUP(TableOMP[[#This Row],[Label]],TableAvg[],3,FALSE)</f>
        <v>#N/A</v>
      </c>
      <c r="Q5274" t="e">
        <f>TableOMP[[#This Row],[Avg]]-$U$2*TableOMP[[#This Row],[StdDev]]</f>
        <v>#N/A</v>
      </c>
      <c r="R5274" t="e">
        <f>TableOMP[[#This Row],[Avg]]+$U$2*TableOMP[[#This Row],[StdDev]]</f>
        <v>#N/A</v>
      </c>
      <c r="S5274" t="e">
        <f>IF(AND(TableOMP[[#This Row],[total_time]]&gt;=TableOMP[[#This Row],[Low]], TableOMP[[#This Row],[total_time]]&lt;=TableOMP[[#This Row],[High]]),1,0)</f>
        <v>#N/A</v>
      </c>
    </row>
    <row r="5275" spans="11:19" x14ac:dyDescent="0.25">
      <c r="K5275" t="str">
        <f t="shared" si="82"/>
        <v/>
      </c>
      <c r="N52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75" t="e">
        <f>VLOOKUP(TableOMP[[#This Row],[Label]],TableAvg[],2,FALSE)</f>
        <v>#N/A</v>
      </c>
      <c r="P5275" t="e">
        <f>VLOOKUP(TableOMP[[#This Row],[Label]],TableAvg[],3,FALSE)</f>
        <v>#N/A</v>
      </c>
      <c r="Q5275" t="e">
        <f>TableOMP[[#This Row],[Avg]]-$U$2*TableOMP[[#This Row],[StdDev]]</f>
        <v>#N/A</v>
      </c>
      <c r="R5275" t="e">
        <f>TableOMP[[#This Row],[Avg]]+$U$2*TableOMP[[#This Row],[StdDev]]</f>
        <v>#N/A</v>
      </c>
      <c r="S5275" t="e">
        <f>IF(AND(TableOMP[[#This Row],[total_time]]&gt;=TableOMP[[#This Row],[Low]], TableOMP[[#This Row],[total_time]]&lt;=TableOMP[[#This Row],[High]]),1,0)</f>
        <v>#N/A</v>
      </c>
    </row>
    <row r="5276" spans="11:19" x14ac:dyDescent="0.25">
      <c r="K5276" t="str">
        <f t="shared" si="82"/>
        <v/>
      </c>
      <c r="N52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76" t="e">
        <f>VLOOKUP(TableOMP[[#This Row],[Label]],TableAvg[],2,FALSE)</f>
        <v>#N/A</v>
      </c>
      <c r="P5276" t="e">
        <f>VLOOKUP(TableOMP[[#This Row],[Label]],TableAvg[],3,FALSE)</f>
        <v>#N/A</v>
      </c>
      <c r="Q5276" t="e">
        <f>TableOMP[[#This Row],[Avg]]-$U$2*TableOMP[[#This Row],[StdDev]]</f>
        <v>#N/A</v>
      </c>
      <c r="R5276" t="e">
        <f>TableOMP[[#This Row],[Avg]]+$U$2*TableOMP[[#This Row],[StdDev]]</f>
        <v>#N/A</v>
      </c>
      <c r="S5276" t="e">
        <f>IF(AND(TableOMP[[#This Row],[total_time]]&gt;=TableOMP[[#This Row],[Low]], TableOMP[[#This Row],[total_time]]&lt;=TableOMP[[#This Row],[High]]),1,0)</f>
        <v>#N/A</v>
      </c>
    </row>
    <row r="5277" spans="11:19" x14ac:dyDescent="0.25">
      <c r="K5277" t="str">
        <f t="shared" si="82"/>
        <v/>
      </c>
      <c r="N52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77" t="e">
        <f>VLOOKUP(TableOMP[[#This Row],[Label]],TableAvg[],2,FALSE)</f>
        <v>#N/A</v>
      </c>
      <c r="P5277" t="e">
        <f>VLOOKUP(TableOMP[[#This Row],[Label]],TableAvg[],3,FALSE)</f>
        <v>#N/A</v>
      </c>
      <c r="Q5277" t="e">
        <f>TableOMP[[#This Row],[Avg]]-$U$2*TableOMP[[#This Row],[StdDev]]</f>
        <v>#N/A</v>
      </c>
      <c r="R5277" t="e">
        <f>TableOMP[[#This Row],[Avg]]+$U$2*TableOMP[[#This Row],[StdDev]]</f>
        <v>#N/A</v>
      </c>
      <c r="S5277" t="e">
        <f>IF(AND(TableOMP[[#This Row],[total_time]]&gt;=TableOMP[[#This Row],[Low]], TableOMP[[#This Row],[total_time]]&lt;=TableOMP[[#This Row],[High]]),1,0)</f>
        <v>#N/A</v>
      </c>
    </row>
    <row r="5278" spans="11:19" x14ac:dyDescent="0.25">
      <c r="K5278" t="str">
        <f t="shared" si="82"/>
        <v/>
      </c>
      <c r="N52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78" t="e">
        <f>VLOOKUP(TableOMP[[#This Row],[Label]],TableAvg[],2,FALSE)</f>
        <v>#N/A</v>
      </c>
      <c r="P5278" t="e">
        <f>VLOOKUP(TableOMP[[#This Row],[Label]],TableAvg[],3,FALSE)</f>
        <v>#N/A</v>
      </c>
      <c r="Q5278" t="e">
        <f>TableOMP[[#This Row],[Avg]]-$U$2*TableOMP[[#This Row],[StdDev]]</f>
        <v>#N/A</v>
      </c>
      <c r="R5278" t="e">
        <f>TableOMP[[#This Row],[Avg]]+$U$2*TableOMP[[#This Row],[StdDev]]</f>
        <v>#N/A</v>
      </c>
      <c r="S5278" t="e">
        <f>IF(AND(TableOMP[[#This Row],[total_time]]&gt;=TableOMP[[#This Row],[Low]], TableOMP[[#This Row],[total_time]]&lt;=TableOMP[[#This Row],[High]]),1,0)</f>
        <v>#N/A</v>
      </c>
    </row>
    <row r="5279" spans="11:19" x14ac:dyDescent="0.25">
      <c r="K5279" t="str">
        <f t="shared" si="82"/>
        <v/>
      </c>
      <c r="N52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79" t="e">
        <f>VLOOKUP(TableOMP[[#This Row],[Label]],TableAvg[],2,FALSE)</f>
        <v>#N/A</v>
      </c>
      <c r="P5279" t="e">
        <f>VLOOKUP(TableOMP[[#This Row],[Label]],TableAvg[],3,FALSE)</f>
        <v>#N/A</v>
      </c>
      <c r="Q5279" t="e">
        <f>TableOMP[[#This Row],[Avg]]-$U$2*TableOMP[[#This Row],[StdDev]]</f>
        <v>#N/A</v>
      </c>
      <c r="R5279" t="e">
        <f>TableOMP[[#This Row],[Avg]]+$U$2*TableOMP[[#This Row],[StdDev]]</f>
        <v>#N/A</v>
      </c>
      <c r="S5279" t="e">
        <f>IF(AND(TableOMP[[#This Row],[total_time]]&gt;=TableOMP[[#This Row],[Low]], TableOMP[[#This Row],[total_time]]&lt;=TableOMP[[#This Row],[High]]),1,0)</f>
        <v>#N/A</v>
      </c>
    </row>
    <row r="5280" spans="11:19" x14ac:dyDescent="0.25">
      <c r="K5280" t="str">
        <f t="shared" si="82"/>
        <v/>
      </c>
      <c r="N52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80" t="e">
        <f>VLOOKUP(TableOMP[[#This Row],[Label]],TableAvg[],2,FALSE)</f>
        <v>#N/A</v>
      </c>
      <c r="P5280" t="e">
        <f>VLOOKUP(TableOMP[[#This Row],[Label]],TableAvg[],3,FALSE)</f>
        <v>#N/A</v>
      </c>
      <c r="Q5280" t="e">
        <f>TableOMP[[#This Row],[Avg]]-$U$2*TableOMP[[#This Row],[StdDev]]</f>
        <v>#N/A</v>
      </c>
      <c r="R5280" t="e">
        <f>TableOMP[[#This Row],[Avg]]+$U$2*TableOMP[[#This Row],[StdDev]]</f>
        <v>#N/A</v>
      </c>
      <c r="S5280" t="e">
        <f>IF(AND(TableOMP[[#This Row],[total_time]]&gt;=TableOMP[[#This Row],[Low]], TableOMP[[#This Row],[total_time]]&lt;=TableOMP[[#This Row],[High]]),1,0)</f>
        <v>#N/A</v>
      </c>
    </row>
    <row r="5281" spans="11:19" x14ac:dyDescent="0.25">
      <c r="K5281" t="str">
        <f t="shared" si="82"/>
        <v/>
      </c>
      <c r="N52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81" t="e">
        <f>VLOOKUP(TableOMP[[#This Row],[Label]],TableAvg[],2,FALSE)</f>
        <v>#N/A</v>
      </c>
      <c r="P5281" t="e">
        <f>VLOOKUP(TableOMP[[#This Row],[Label]],TableAvg[],3,FALSE)</f>
        <v>#N/A</v>
      </c>
      <c r="Q5281" t="e">
        <f>TableOMP[[#This Row],[Avg]]-$U$2*TableOMP[[#This Row],[StdDev]]</f>
        <v>#N/A</v>
      </c>
      <c r="R5281" t="e">
        <f>TableOMP[[#This Row],[Avg]]+$U$2*TableOMP[[#This Row],[StdDev]]</f>
        <v>#N/A</v>
      </c>
      <c r="S5281" t="e">
        <f>IF(AND(TableOMP[[#This Row],[total_time]]&gt;=TableOMP[[#This Row],[Low]], TableOMP[[#This Row],[total_time]]&lt;=TableOMP[[#This Row],[High]]),1,0)</f>
        <v>#N/A</v>
      </c>
    </row>
    <row r="5282" spans="11:19" x14ac:dyDescent="0.25">
      <c r="K5282" t="str">
        <f t="shared" si="82"/>
        <v/>
      </c>
      <c r="N52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82" t="e">
        <f>VLOOKUP(TableOMP[[#This Row],[Label]],TableAvg[],2,FALSE)</f>
        <v>#N/A</v>
      </c>
      <c r="P5282" t="e">
        <f>VLOOKUP(TableOMP[[#This Row],[Label]],TableAvg[],3,FALSE)</f>
        <v>#N/A</v>
      </c>
      <c r="Q5282" t="e">
        <f>TableOMP[[#This Row],[Avg]]-$U$2*TableOMP[[#This Row],[StdDev]]</f>
        <v>#N/A</v>
      </c>
      <c r="R5282" t="e">
        <f>TableOMP[[#This Row],[Avg]]+$U$2*TableOMP[[#This Row],[StdDev]]</f>
        <v>#N/A</v>
      </c>
      <c r="S5282" t="e">
        <f>IF(AND(TableOMP[[#This Row],[total_time]]&gt;=TableOMP[[#This Row],[Low]], TableOMP[[#This Row],[total_time]]&lt;=TableOMP[[#This Row],[High]]),1,0)</f>
        <v>#N/A</v>
      </c>
    </row>
    <row r="5283" spans="11:19" x14ac:dyDescent="0.25">
      <c r="K5283" t="str">
        <f t="shared" si="82"/>
        <v/>
      </c>
      <c r="N52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83" t="e">
        <f>VLOOKUP(TableOMP[[#This Row],[Label]],TableAvg[],2,FALSE)</f>
        <v>#N/A</v>
      </c>
      <c r="P5283" t="e">
        <f>VLOOKUP(TableOMP[[#This Row],[Label]],TableAvg[],3,FALSE)</f>
        <v>#N/A</v>
      </c>
      <c r="Q5283" t="e">
        <f>TableOMP[[#This Row],[Avg]]-$U$2*TableOMP[[#This Row],[StdDev]]</f>
        <v>#N/A</v>
      </c>
      <c r="R5283" t="e">
        <f>TableOMP[[#This Row],[Avg]]+$U$2*TableOMP[[#This Row],[StdDev]]</f>
        <v>#N/A</v>
      </c>
      <c r="S5283" t="e">
        <f>IF(AND(TableOMP[[#This Row],[total_time]]&gt;=TableOMP[[#This Row],[Low]], TableOMP[[#This Row],[total_time]]&lt;=TableOMP[[#This Row],[High]]),1,0)</f>
        <v>#N/A</v>
      </c>
    </row>
    <row r="5284" spans="11:19" x14ac:dyDescent="0.25">
      <c r="K5284" t="str">
        <f t="shared" si="82"/>
        <v/>
      </c>
      <c r="N52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84" t="e">
        <f>VLOOKUP(TableOMP[[#This Row],[Label]],TableAvg[],2,FALSE)</f>
        <v>#N/A</v>
      </c>
      <c r="P5284" t="e">
        <f>VLOOKUP(TableOMP[[#This Row],[Label]],TableAvg[],3,FALSE)</f>
        <v>#N/A</v>
      </c>
      <c r="Q5284" t="e">
        <f>TableOMP[[#This Row],[Avg]]-$U$2*TableOMP[[#This Row],[StdDev]]</f>
        <v>#N/A</v>
      </c>
      <c r="R5284" t="e">
        <f>TableOMP[[#This Row],[Avg]]+$U$2*TableOMP[[#This Row],[StdDev]]</f>
        <v>#N/A</v>
      </c>
      <c r="S5284" t="e">
        <f>IF(AND(TableOMP[[#This Row],[total_time]]&gt;=TableOMP[[#This Row],[Low]], TableOMP[[#This Row],[total_time]]&lt;=TableOMP[[#This Row],[High]]),1,0)</f>
        <v>#N/A</v>
      </c>
    </row>
    <row r="5285" spans="11:19" x14ac:dyDescent="0.25">
      <c r="K5285" t="str">
        <f t="shared" si="82"/>
        <v/>
      </c>
      <c r="N52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85" t="e">
        <f>VLOOKUP(TableOMP[[#This Row],[Label]],TableAvg[],2,FALSE)</f>
        <v>#N/A</v>
      </c>
      <c r="P5285" t="e">
        <f>VLOOKUP(TableOMP[[#This Row],[Label]],TableAvg[],3,FALSE)</f>
        <v>#N/A</v>
      </c>
      <c r="Q5285" t="e">
        <f>TableOMP[[#This Row],[Avg]]-$U$2*TableOMP[[#This Row],[StdDev]]</f>
        <v>#N/A</v>
      </c>
      <c r="R5285" t="e">
        <f>TableOMP[[#This Row],[Avg]]+$U$2*TableOMP[[#This Row],[StdDev]]</f>
        <v>#N/A</v>
      </c>
      <c r="S5285" t="e">
        <f>IF(AND(TableOMP[[#This Row],[total_time]]&gt;=TableOMP[[#This Row],[Low]], TableOMP[[#This Row],[total_time]]&lt;=TableOMP[[#This Row],[High]]),1,0)</f>
        <v>#N/A</v>
      </c>
    </row>
    <row r="5286" spans="11:19" x14ac:dyDescent="0.25">
      <c r="K5286" t="str">
        <f t="shared" si="82"/>
        <v/>
      </c>
      <c r="N52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86" t="e">
        <f>VLOOKUP(TableOMP[[#This Row],[Label]],TableAvg[],2,FALSE)</f>
        <v>#N/A</v>
      </c>
      <c r="P5286" t="e">
        <f>VLOOKUP(TableOMP[[#This Row],[Label]],TableAvg[],3,FALSE)</f>
        <v>#N/A</v>
      </c>
      <c r="Q5286" t="e">
        <f>TableOMP[[#This Row],[Avg]]-$U$2*TableOMP[[#This Row],[StdDev]]</f>
        <v>#N/A</v>
      </c>
      <c r="R5286" t="e">
        <f>TableOMP[[#This Row],[Avg]]+$U$2*TableOMP[[#This Row],[StdDev]]</f>
        <v>#N/A</v>
      </c>
      <c r="S5286" t="e">
        <f>IF(AND(TableOMP[[#This Row],[total_time]]&gt;=TableOMP[[#This Row],[Low]], TableOMP[[#This Row],[total_time]]&lt;=TableOMP[[#This Row],[High]]),1,0)</f>
        <v>#N/A</v>
      </c>
    </row>
    <row r="5287" spans="11:19" x14ac:dyDescent="0.25">
      <c r="K5287" t="str">
        <f t="shared" si="82"/>
        <v/>
      </c>
      <c r="N52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87" t="e">
        <f>VLOOKUP(TableOMP[[#This Row],[Label]],TableAvg[],2,FALSE)</f>
        <v>#N/A</v>
      </c>
      <c r="P5287" t="e">
        <f>VLOOKUP(TableOMP[[#This Row],[Label]],TableAvg[],3,FALSE)</f>
        <v>#N/A</v>
      </c>
      <c r="Q5287" t="e">
        <f>TableOMP[[#This Row],[Avg]]-$U$2*TableOMP[[#This Row],[StdDev]]</f>
        <v>#N/A</v>
      </c>
      <c r="R5287" t="e">
        <f>TableOMP[[#This Row],[Avg]]+$U$2*TableOMP[[#This Row],[StdDev]]</f>
        <v>#N/A</v>
      </c>
      <c r="S5287" t="e">
        <f>IF(AND(TableOMP[[#This Row],[total_time]]&gt;=TableOMP[[#This Row],[Low]], TableOMP[[#This Row],[total_time]]&lt;=TableOMP[[#This Row],[High]]),1,0)</f>
        <v>#N/A</v>
      </c>
    </row>
    <row r="5288" spans="11:19" x14ac:dyDescent="0.25">
      <c r="K5288" t="str">
        <f t="shared" si="82"/>
        <v/>
      </c>
      <c r="N52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88" t="e">
        <f>VLOOKUP(TableOMP[[#This Row],[Label]],TableAvg[],2,FALSE)</f>
        <v>#N/A</v>
      </c>
      <c r="P5288" t="e">
        <f>VLOOKUP(TableOMP[[#This Row],[Label]],TableAvg[],3,FALSE)</f>
        <v>#N/A</v>
      </c>
      <c r="Q5288" t="e">
        <f>TableOMP[[#This Row],[Avg]]-$U$2*TableOMP[[#This Row],[StdDev]]</f>
        <v>#N/A</v>
      </c>
      <c r="R5288" t="e">
        <f>TableOMP[[#This Row],[Avg]]+$U$2*TableOMP[[#This Row],[StdDev]]</f>
        <v>#N/A</v>
      </c>
      <c r="S5288" t="e">
        <f>IF(AND(TableOMP[[#This Row],[total_time]]&gt;=TableOMP[[#This Row],[Low]], TableOMP[[#This Row],[total_time]]&lt;=TableOMP[[#This Row],[High]]),1,0)</f>
        <v>#N/A</v>
      </c>
    </row>
    <row r="5289" spans="11:19" x14ac:dyDescent="0.25">
      <c r="K5289" t="str">
        <f t="shared" si="82"/>
        <v/>
      </c>
      <c r="N52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89" t="e">
        <f>VLOOKUP(TableOMP[[#This Row],[Label]],TableAvg[],2,FALSE)</f>
        <v>#N/A</v>
      </c>
      <c r="P5289" t="e">
        <f>VLOOKUP(TableOMP[[#This Row],[Label]],TableAvg[],3,FALSE)</f>
        <v>#N/A</v>
      </c>
      <c r="Q5289" t="e">
        <f>TableOMP[[#This Row],[Avg]]-$U$2*TableOMP[[#This Row],[StdDev]]</f>
        <v>#N/A</v>
      </c>
      <c r="R5289" t="e">
        <f>TableOMP[[#This Row],[Avg]]+$U$2*TableOMP[[#This Row],[StdDev]]</f>
        <v>#N/A</v>
      </c>
      <c r="S5289" t="e">
        <f>IF(AND(TableOMP[[#This Row],[total_time]]&gt;=TableOMP[[#This Row],[Low]], TableOMP[[#This Row],[total_time]]&lt;=TableOMP[[#This Row],[High]]),1,0)</f>
        <v>#N/A</v>
      </c>
    </row>
    <row r="5290" spans="11:19" x14ac:dyDescent="0.25">
      <c r="K5290" t="str">
        <f t="shared" si="82"/>
        <v/>
      </c>
      <c r="N52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90" t="e">
        <f>VLOOKUP(TableOMP[[#This Row],[Label]],TableAvg[],2,FALSE)</f>
        <v>#N/A</v>
      </c>
      <c r="P5290" t="e">
        <f>VLOOKUP(TableOMP[[#This Row],[Label]],TableAvg[],3,FALSE)</f>
        <v>#N/A</v>
      </c>
      <c r="Q5290" t="e">
        <f>TableOMP[[#This Row],[Avg]]-$U$2*TableOMP[[#This Row],[StdDev]]</f>
        <v>#N/A</v>
      </c>
      <c r="R5290" t="e">
        <f>TableOMP[[#This Row],[Avg]]+$U$2*TableOMP[[#This Row],[StdDev]]</f>
        <v>#N/A</v>
      </c>
      <c r="S5290" t="e">
        <f>IF(AND(TableOMP[[#This Row],[total_time]]&gt;=TableOMP[[#This Row],[Low]], TableOMP[[#This Row],[total_time]]&lt;=TableOMP[[#This Row],[High]]),1,0)</f>
        <v>#N/A</v>
      </c>
    </row>
    <row r="5291" spans="11:19" x14ac:dyDescent="0.25">
      <c r="K5291" t="str">
        <f t="shared" si="82"/>
        <v/>
      </c>
      <c r="N52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91" t="e">
        <f>VLOOKUP(TableOMP[[#This Row],[Label]],TableAvg[],2,FALSE)</f>
        <v>#N/A</v>
      </c>
      <c r="P5291" t="e">
        <f>VLOOKUP(TableOMP[[#This Row],[Label]],TableAvg[],3,FALSE)</f>
        <v>#N/A</v>
      </c>
      <c r="Q5291" t="e">
        <f>TableOMP[[#This Row],[Avg]]-$U$2*TableOMP[[#This Row],[StdDev]]</f>
        <v>#N/A</v>
      </c>
      <c r="R5291" t="e">
        <f>TableOMP[[#This Row],[Avg]]+$U$2*TableOMP[[#This Row],[StdDev]]</f>
        <v>#N/A</v>
      </c>
      <c r="S5291" t="e">
        <f>IF(AND(TableOMP[[#This Row],[total_time]]&gt;=TableOMP[[#This Row],[Low]], TableOMP[[#This Row],[total_time]]&lt;=TableOMP[[#This Row],[High]]),1,0)</f>
        <v>#N/A</v>
      </c>
    </row>
    <row r="5292" spans="11:19" x14ac:dyDescent="0.25">
      <c r="K5292" t="str">
        <f t="shared" si="82"/>
        <v/>
      </c>
      <c r="N52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92" t="e">
        <f>VLOOKUP(TableOMP[[#This Row],[Label]],TableAvg[],2,FALSE)</f>
        <v>#N/A</v>
      </c>
      <c r="P5292" t="e">
        <f>VLOOKUP(TableOMP[[#This Row],[Label]],TableAvg[],3,FALSE)</f>
        <v>#N/A</v>
      </c>
      <c r="Q5292" t="e">
        <f>TableOMP[[#This Row],[Avg]]-$U$2*TableOMP[[#This Row],[StdDev]]</f>
        <v>#N/A</v>
      </c>
      <c r="R5292" t="e">
        <f>TableOMP[[#This Row],[Avg]]+$U$2*TableOMP[[#This Row],[StdDev]]</f>
        <v>#N/A</v>
      </c>
      <c r="S5292" t="e">
        <f>IF(AND(TableOMP[[#This Row],[total_time]]&gt;=TableOMP[[#This Row],[Low]], TableOMP[[#This Row],[total_time]]&lt;=TableOMP[[#This Row],[High]]),1,0)</f>
        <v>#N/A</v>
      </c>
    </row>
    <row r="5293" spans="11:19" x14ac:dyDescent="0.25">
      <c r="K5293" t="str">
        <f t="shared" si="82"/>
        <v/>
      </c>
      <c r="N52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93" t="e">
        <f>VLOOKUP(TableOMP[[#This Row],[Label]],TableAvg[],2,FALSE)</f>
        <v>#N/A</v>
      </c>
      <c r="P5293" t="e">
        <f>VLOOKUP(TableOMP[[#This Row],[Label]],TableAvg[],3,FALSE)</f>
        <v>#N/A</v>
      </c>
      <c r="Q5293" t="e">
        <f>TableOMP[[#This Row],[Avg]]-$U$2*TableOMP[[#This Row],[StdDev]]</f>
        <v>#N/A</v>
      </c>
      <c r="R5293" t="e">
        <f>TableOMP[[#This Row],[Avg]]+$U$2*TableOMP[[#This Row],[StdDev]]</f>
        <v>#N/A</v>
      </c>
      <c r="S5293" t="e">
        <f>IF(AND(TableOMP[[#This Row],[total_time]]&gt;=TableOMP[[#This Row],[Low]], TableOMP[[#This Row],[total_time]]&lt;=TableOMP[[#This Row],[High]]),1,0)</f>
        <v>#N/A</v>
      </c>
    </row>
    <row r="5294" spans="11:19" x14ac:dyDescent="0.25">
      <c r="K5294" t="str">
        <f t="shared" si="82"/>
        <v/>
      </c>
      <c r="N52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94" t="e">
        <f>VLOOKUP(TableOMP[[#This Row],[Label]],TableAvg[],2,FALSE)</f>
        <v>#N/A</v>
      </c>
      <c r="P5294" t="e">
        <f>VLOOKUP(TableOMP[[#This Row],[Label]],TableAvg[],3,FALSE)</f>
        <v>#N/A</v>
      </c>
      <c r="Q5294" t="e">
        <f>TableOMP[[#This Row],[Avg]]-$U$2*TableOMP[[#This Row],[StdDev]]</f>
        <v>#N/A</v>
      </c>
      <c r="R5294" t="e">
        <f>TableOMP[[#This Row],[Avg]]+$U$2*TableOMP[[#This Row],[StdDev]]</f>
        <v>#N/A</v>
      </c>
      <c r="S5294" t="e">
        <f>IF(AND(TableOMP[[#This Row],[total_time]]&gt;=TableOMP[[#This Row],[Low]], TableOMP[[#This Row],[total_time]]&lt;=TableOMP[[#This Row],[High]]),1,0)</f>
        <v>#N/A</v>
      </c>
    </row>
    <row r="5295" spans="11:19" x14ac:dyDescent="0.25">
      <c r="K5295" t="str">
        <f t="shared" si="82"/>
        <v/>
      </c>
      <c r="N52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95" t="e">
        <f>VLOOKUP(TableOMP[[#This Row],[Label]],TableAvg[],2,FALSE)</f>
        <v>#N/A</v>
      </c>
      <c r="P5295" t="e">
        <f>VLOOKUP(TableOMP[[#This Row],[Label]],TableAvg[],3,FALSE)</f>
        <v>#N/A</v>
      </c>
      <c r="Q5295" t="e">
        <f>TableOMP[[#This Row],[Avg]]-$U$2*TableOMP[[#This Row],[StdDev]]</f>
        <v>#N/A</v>
      </c>
      <c r="R5295" t="e">
        <f>TableOMP[[#This Row],[Avg]]+$U$2*TableOMP[[#This Row],[StdDev]]</f>
        <v>#N/A</v>
      </c>
      <c r="S5295" t="e">
        <f>IF(AND(TableOMP[[#This Row],[total_time]]&gt;=TableOMP[[#This Row],[Low]], TableOMP[[#This Row],[total_time]]&lt;=TableOMP[[#This Row],[High]]),1,0)</f>
        <v>#N/A</v>
      </c>
    </row>
    <row r="5296" spans="11:19" x14ac:dyDescent="0.25">
      <c r="K5296" t="str">
        <f t="shared" si="82"/>
        <v/>
      </c>
      <c r="N52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96" t="e">
        <f>VLOOKUP(TableOMP[[#This Row],[Label]],TableAvg[],2,FALSE)</f>
        <v>#N/A</v>
      </c>
      <c r="P5296" t="e">
        <f>VLOOKUP(TableOMP[[#This Row],[Label]],TableAvg[],3,FALSE)</f>
        <v>#N/A</v>
      </c>
      <c r="Q5296" t="e">
        <f>TableOMP[[#This Row],[Avg]]-$U$2*TableOMP[[#This Row],[StdDev]]</f>
        <v>#N/A</v>
      </c>
      <c r="R5296" t="e">
        <f>TableOMP[[#This Row],[Avg]]+$U$2*TableOMP[[#This Row],[StdDev]]</f>
        <v>#N/A</v>
      </c>
      <c r="S5296" t="e">
        <f>IF(AND(TableOMP[[#This Row],[total_time]]&gt;=TableOMP[[#This Row],[Low]], TableOMP[[#This Row],[total_time]]&lt;=TableOMP[[#This Row],[High]]),1,0)</f>
        <v>#N/A</v>
      </c>
    </row>
    <row r="5297" spans="11:19" x14ac:dyDescent="0.25">
      <c r="K5297" t="str">
        <f t="shared" si="82"/>
        <v/>
      </c>
      <c r="N52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97" t="e">
        <f>VLOOKUP(TableOMP[[#This Row],[Label]],TableAvg[],2,FALSE)</f>
        <v>#N/A</v>
      </c>
      <c r="P5297" t="e">
        <f>VLOOKUP(TableOMP[[#This Row],[Label]],TableAvg[],3,FALSE)</f>
        <v>#N/A</v>
      </c>
      <c r="Q5297" t="e">
        <f>TableOMP[[#This Row],[Avg]]-$U$2*TableOMP[[#This Row],[StdDev]]</f>
        <v>#N/A</v>
      </c>
      <c r="R5297" t="e">
        <f>TableOMP[[#This Row],[Avg]]+$U$2*TableOMP[[#This Row],[StdDev]]</f>
        <v>#N/A</v>
      </c>
      <c r="S5297" t="e">
        <f>IF(AND(TableOMP[[#This Row],[total_time]]&gt;=TableOMP[[#This Row],[Low]], TableOMP[[#This Row],[total_time]]&lt;=TableOMP[[#This Row],[High]]),1,0)</f>
        <v>#N/A</v>
      </c>
    </row>
    <row r="5298" spans="11:19" x14ac:dyDescent="0.25">
      <c r="K5298" t="str">
        <f t="shared" si="82"/>
        <v/>
      </c>
      <c r="N52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98" t="e">
        <f>VLOOKUP(TableOMP[[#This Row],[Label]],TableAvg[],2,FALSE)</f>
        <v>#N/A</v>
      </c>
      <c r="P5298" t="e">
        <f>VLOOKUP(TableOMP[[#This Row],[Label]],TableAvg[],3,FALSE)</f>
        <v>#N/A</v>
      </c>
      <c r="Q5298" t="e">
        <f>TableOMP[[#This Row],[Avg]]-$U$2*TableOMP[[#This Row],[StdDev]]</f>
        <v>#N/A</v>
      </c>
      <c r="R5298" t="e">
        <f>TableOMP[[#This Row],[Avg]]+$U$2*TableOMP[[#This Row],[StdDev]]</f>
        <v>#N/A</v>
      </c>
      <c r="S5298" t="e">
        <f>IF(AND(TableOMP[[#This Row],[total_time]]&gt;=TableOMP[[#This Row],[Low]], TableOMP[[#This Row],[total_time]]&lt;=TableOMP[[#This Row],[High]]),1,0)</f>
        <v>#N/A</v>
      </c>
    </row>
    <row r="5299" spans="11:19" x14ac:dyDescent="0.25">
      <c r="K5299" t="str">
        <f t="shared" si="82"/>
        <v/>
      </c>
      <c r="N52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299" t="e">
        <f>VLOOKUP(TableOMP[[#This Row],[Label]],TableAvg[],2,FALSE)</f>
        <v>#N/A</v>
      </c>
      <c r="P5299" t="e">
        <f>VLOOKUP(TableOMP[[#This Row],[Label]],TableAvg[],3,FALSE)</f>
        <v>#N/A</v>
      </c>
      <c r="Q5299" t="e">
        <f>TableOMP[[#This Row],[Avg]]-$U$2*TableOMP[[#This Row],[StdDev]]</f>
        <v>#N/A</v>
      </c>
      <c r="R5299" t="e">
        <f>TableOMP[[#This Row],[Avg]]+$U$2*TableOMP[[#This Row],[StdDev]]</f>
        <v>#N/A</v>
      </c>
      <c r="S5299" t="e">
        <f>IF(AND(TableOMP[[#This Row],[total_time]]&gt;=TableOMP[[#This Row],[Low]], TableOMP[[#This Row],[total_time]]&lt;=TableOMP[[#This Row],[High]]),1,0)</f>
        <v>#N/A</v>
      </c>
    </row>
    <row r="5300" spans="11:19" x14ac:dyDescent="0.25">
      <c r="K5300" t="str">
        <f t="shared" si="82"/>
        <v/>
      </c>
      <c r="N53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00" t="e">
        <f>VLOOKUP(TableOMP[[#This Row],[Label]],TableAvg[],2,FALSE)</f>
        <v>#N/A</v>
      </c>
      <c r="P5300" t="e">
        <f>VLOOKUP(TableOMP[[#This Row],[Label]],TableAvg[],3,FALSE)</f>
        <v>#N/A</v>
      </c>
      <c r="Q5300" t="e">
        <f>TableOMP[[#This Row],[Avg]]-$U$2*TableOMP[[#This Row],[StdDev]]</f>
        <v>#N/A</v>
      </c>
      <c r="R5300" t="e">
        <f>TableOMP[[#This Row],[Avg]]+$U$2*TableOMP[[#This Row],[StdDev]]</f>
        <v>#N/A</v>
      </c>
      <c r="S5300" t="e">
        <f>IF(AND(TableOMP[[#This Row],[total_time]]&gt;=TableOMP[[#This Row],[Low]], TableOMP[[#This Row],[total_time]]&lt;=TableOMP[[#This Row],[High]]),1,0)</f>
        <v>#N/A</v>
      </c>
    </row>
    <row r="5301" spans="11:19" x14ac:dyDescent="0.25">
      <c r="K5301" t="str">
        <f t="shared" si="82"/>
        <v/>
      </c>
      <c r="N53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01" t="e">
        <f>VLOOKUP(TableOMP[[#This Row],[Label]],TableAvg[],2,FALSE)</f>
        <v>#N/A</v>
      </c>
      <c r="P5301" t="e">
        <f>VLOOKUP(TableOMP[[#This Row],[Label]],TableAvg[],3,FALSE)</f>
        <v>#N/A</v>
      </c>
      <c r="Q5301" t="e">
        <f>TableOMP[[#This Row],[Avg]]-$U$2*TableOMP[[#This Row],[StdDev]]</f>
        <v>#N/A</v>
      </c>
      <c r="R5301" t="e">
        <f>TableOMP[[#This Row],[Avg]]+$U$2*TableOMP[[#This Row],[StdDev]]</f>
        <v>#N/A</v>
      </c>
      <c r="S5301" t="e">
        <f>IF(AND(TableOMP[[#This Row],[total_time]]&gt;=TableOMP[[#This Row],[Low]], TableOMP[[#This Row],[total_time]]&lt;=TableOMP[[#This Row],[High]]),1,0)</f>
        <v>#N/A</v>
      </c>
    </row>
    <row r="5302" spans="11:19" x14ac:dyDescent="0.25">
      <c r="K5302" t="str">
        <f t="shared" si="82"/>
        <v/>
      </c>
      <c r="N53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02" t="e">
        <f>VLOOKUP(TableOMP[[#This Row],[Label]],TableAvg[],2,FALSE)</f>
        <v>#N/A</v>
      </c>
      <c r="P5302" t="e">
        <f>VLOOKUP(TableOMP[[#This Row],[Label]],TableAvg[],3,FALSE)</f>
        <v>#N/A</v>
      </c>
      <c r="Q5302" t="e">
        <f>TableOMP[[#This Row],[Avg]]-$U$2*TableOMP[[#This Row],[StdDev]]</f>
        <v>#N/A</v>
      </c>
      <c r="R5302" t="e">
        <f>TableOMP[[#This Row],[Avg]]+$U$2*TableOMP[[#This Row],[StdDev]]</f>
        <v>#N/A</v>
      </c>
      <c r="S5302" t="e">
        <f>IF(AND(TableOMP[[#This Row],[total_time]]&gt;=TableOMP[[#This Row],[Low]], TableOMP[[#This Row],[total_time]]&lt;=TableOMP[[#This Row],[High]]),1,0)</f>
        <v>#N/A</v>
      </c>
    </row>
    <row r="5303" spans="11:19" x14ac:dyDescent="0.25">
      <c r="K5303" t="str">
        <f t="shared" si="82"/>
        <v/>
      </c>
      <c r="N53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03" t="e">
        <f>VLOOKUP(TableOMP[[#This Row],[Label]],TableAvg[],2,FALSE)</f>
        <v>#N/A</v>
      </c>
      <c r="P5303" t="e">
        <f>VLOOKUP(TableOMP[[#This Row],[Label]],TableAvg[],3,FALSE)</f>
        <v>#N/A</v>
      </c>
      <c r="Q5303" t="e">
        <f>TableOMP[[#This Row],[Avg]]-$U$2*TableOMP[[#This Row],[StdDev]]</f>
        <v>#N/A</v>
      </c>
      <c r="R5303" t="e">
        <f>TableOMP[[#This Row],[Avg]]+$U$2*TableOMP[[#This Row],[StdDev]]</f>
        <v>#N/A</v>
      </c>
      <c r="S5303" t="e">
        <f>IF(AND(TableOMP[[#This Row],[total_time]]&gt;=TableOMP[[#This Row],[Low]], TableOMP[[#This Row],[total_time]]&lt;=TableOMP[[#This Row],[High]]),1,0)</f>
        <v>#N/A</v>
      </c>
    </row>
    <row r="5304" spans="11:19" x14ac:dyDescent="0.25">
      <c r="K5304" t="str">
        <f t="shared" si="82"/>
        <v/>
      </c>
      <c r="N53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04" t="e">
        <f>VLOOKUP(TableOMP[[#This Row],[Label]],TableAvg[],2,FALSE)</f>
        <v>#N/A</v>
      </c>
      <c r="P5304" t="e">
        <f>VLOOKUP(TableOMP[[#This Row],[Label]],TableAvg[],3,FALSE)</f>
        <v>#N/A</v>
      </c>
      <c r="Q5304" t="e">
        <f>TableOMP[[#This Row],[Avg]]-$U$2*TableOMP[[#This Row],[StdDev]]</f>
        <v>#N/A</v>
      </c>
      <c r="R5304" t="e">
        <f>TableOMP[[#This Row],[Avg]]+$U$2*TableOMP[[#This Row],[StdDev]]</f>
        <v>#N/A</v>
      </c>
      <c r="S5304" t="e">
        <f>IF(AND(TableOMP[[#This Row],[total_time]]&gt;=TableOMP[[#This Row],[Low]], TableOMP[[#This Row],[total_time]]&lt;=TableOMP[[#This Row],[High]]),1,0)</f>
        <v>#N/A</v>
      </c>
    </row>
    <row r="5305" spans="11:19" x14ac:dyDescent="0.25">
      <c r="K5305" t="str">
        <f t="shared" si="82"/>
        <v/>
      </c>
      <c r="N53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05" t="e">
        <f>VLOOKUP(TableOMP[[#This Row],[Label]],TableAvg[],2,FALSE)</f>
        <v>#N/A</v>
      </c>
      <c r="P5305" t="e">
        <f>VLOOKUP(TableOMP[[#This Row],[Label]],TableAvg[],3,FALSE)</f>
        <v>#N/A</v>
      </c>
      <c r="Q5305" t="e">
        <f>TableOMP[[#This Row],[Avg]]-$U$2*TableOMP[[#This Row],[StdDev]]</f>
        <v>#N/A</v>
      </c>
      <c r="R5305" t="e">
        <f>TableOMP[[#This Row],[Avg]]+$U$2*TableOMP[[#This Row],[StdDev]]</f>
        <v>#N/A</v>
      </c>
      <c r="S5305" t="e">
        <f>IF(AND(TableOMP[[#This Row],[total_time]]&gt;=TableOMP[[#This Row],[Low]], TableOMP[[#This Row],[total_time]]&lt;=TableOMP[[#This Row],[High]]),1,0)</f>
        <v>#N/A</v>
      </c>
    </row>
    <row r="5306" spans="11:19" x14ac:dyDescent="0.25">
      <c r="K5306" t="str">
        <f t="shared" si="82"/>
        <v/>
      </c>
      <c r="N53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06" t="e">
        <f>VLOOKUP(TableOMP[[#This Row],[Label]],TableAvg[],2,FALSE)</f>
        <v>#N/A</v>
      </c>
      <c r="P5306" t="e">
        <f>VLOOKUP(TableOMP[[#This Row],[Label]],TableAvg[],3,FALSE)</f>
        <v>#N/A</v>
      </c>
      <c r="Q5306" t="e">
        <f>TableOMP[[#This Row],[Avg]]-$U$2*TableOMP[[#This Row],[StdDev]]</f>
        <v>#N/A</v>
      </c>
      <c r="R5306" t="e">
        <f>TableOMP[[#This Row],[Avg]]+$U$2*TableOMP[[#This Row],[StdDev]]</f>
        <v>#N/A</v>
      </c>
      <c r="S5306" t="e">
        <f>IF(AND(TableOMP[[#This Row],[total_time]]&gt;=TableOMP[[#This Row],[Low]], TableOMP[[#This Row],[total_time]]&lt;=TableOMP[[#This Row],[High]]),1,0)</f>
        <v>#N/A</v>
      </c>
    </row>
    <row r="5307" spans="11:19" x14ac:dyDescent="0.25">
      <c r="K5307" t="str">
        <f t="shared" si="82"/>
        <v/>
      </c>
      <c r="N53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07" t="e">
        <f>VLOOKUP(TableOMP[[#This Row],[Label]],TableAvg[],2,FALSE)</f>
        <v>#N/A</v>
      </c>
      <c r="P5307" t="e">
        <f>VLOOKUP(TableOMP[[#This Row],[Label]],TableAvg[],3,FALSE)</f>
        <v>#N/A</v>
      </c>
      <c r="Q5307" t="e">
        <f>TableOMP[[#This Row],[Avg]]-$U$2*TableOMP[[#This Row],[StdDev]]</f>
        <v>#N/A</v>
      </c>
      <c r="R5307" t="e">
        <f>TableOMP[[#This Row],[Avg]]+$U$2*TableOMP[[#This Row],[StdDev]]</f>
        <v>#N/A</v>
      </c>
      <c r="S5307" t="e">
        <f>IF(AND(TableOMP[[#This Row],[total_time]]&gt;=TableOMP[[#This Row],[Low]], TableOMP[[#This Row],[total_time]]&lt;=TableOMP[[#This Row],[High]]),1,0)</f>
        <v>#N/A</v>
      </c>
    </row>
    <row r="5308" spans="11:19" x14ac:dyDescent="0.25">
      <c r="K5308" t="str">
        <f t="shared" si="82"/>
        <v/>
      </c>
      <c r="N53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08" t="e">
        <f>VLOOKUP(TableOMP[[#This Row],[Label]],TableAvg[],2,FALSE)</f>
        <v>#N/A</v>
      </c>
      <c r="P5308" t="e">
        <f>VLOOKUP(TableOMP[[#This Row],[Label]],TableAvg[],3,FALSE)</f>
        <v>#N/A</v>
      </c>
      <c r="Q5308" t="e">
        <f>TableOMP[[#This Row],[Avg]]-$U$2*TableOMP[[#This Row],[StdDev]]</f>
        <v>#N/A</v>
      </c>
      <c r="R5308" t="e">
        <f>TableOMP[[#This Row],[Avg]]+$U$2*TableOMP[[#This Row],[StdDev]]</f>
        <v>#N/A</v>
      </c>
      <c r="S5308" t="e">
        <f>IF(AND(TableOMP[[#This Row],[total_time]]&gt;=TableOMP[[#This Row],[Low]], TableOMP[[#This Row],[total_time]]&lt;=TableOMP[[#This Row],[High]]),1,0)</f>
        <v>#N/A</v>
      </c>
    </row>
    <row r="5309" spans="11:19" x14ac:dyDescent="0.25">
      <c r="K5309" t="str">
        <f t="shared" si="82"/>
        <v/>
      </c>
      <c r="N53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09" t="e">
        <f>VLOOKUP(TableOMP[[#This Row],[Label]],TableAvg[],2,FALSE)</f>
        <v>#N/A</v>
      </c>
      <c r="P5309" t="e">
        <f>VLOOKUP(TableOMP[[#This Row],[Label]],TableAvg[],3,FALSE)</f>
        <v>#N/A</v>
      </c>
      <c r="Q5309" t="e">
        <f>TableOMP[[#This Row],[Avg]]-$U$2*TableOMP[[#This Row],[StdDev]]</f>
        <v>#N/A</v>
      </c>
      <c r="R5309" t="e">
        <f>TableOMP[[#This Row],[Avg]]+$U$2*TableOMP[[#This Row],[StdDev]]</f>
        <v>#N/A</v>
      </c>
      <c r="S5309" t="e">
        <f>IF(AND(TableOMP[[#This Row],[total_time]]&gt;=TableOMP[[#This Row],[Low]], TableOMP[[#This Row],[total_time]]&lt;=TableOMP[[#This Row],[High]]),1,0)</f>
        <v>#N/A</v>
      </c>
    </row>
    <row r="5310" spans="11:19" x14ac:dyDescent="0.25">
      <c r="K5310" t="str">
        <f t="shared" si="82"/>
        <v/>
      </c>
      <c r="N53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10" t="e">
        <f>VLOOKUP(TableOMP[[#This Row],[Label]],TableAvg[],2,FALSE)</f>
        <v>#N/A</v>
      </c>
      <c r="P5310" t="e">
        <f>VLOOKUP(TableOMP[[#This Row],[Label]],TableAvg[],3,FALSE)</f>
        <v>#N/A</v>
      </c>
      <c r="Q5310" t="e">
        <f>TableOMP[[#This Row],[Avg]]-$U$2*TableOMP[[#This Row],[StdDev]]</f>
        <v>#N/A</v>
      </c>
      <c r="R5310" t="e">
        <f>TableOMP[[#This Row],[Avg]]+$U$2*TableOMP[[#This Row],[StdDev]]</f>
        <v>#N/A</v>
      </c>
      <c r="S5310" t="e">
        <f>IF(AND(TableOMP[[#This Row],[total_time]]&gt;=TableOMP[[#This Row],[Low]], TableOMP[[#This Row],[total_time]]&lt;=TableOMP[[#This Row],[High]]),1,0)</f>
        <v>#N/A</v>
      </c>
    </row>
    <row r="5311" spans="11:19" x14ac:dyDescent="0.25">
      <c r="K5311" t="str">
        <f t="shared" si="82"/>
        <v/>
      </c>
      <c r="N53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11" t="e">
        <f>VLOOKUP(TableOMP[[#This Row],[Label]],TableAvg[],2,FALSE)</f>
        <v>#N/A</v>
      </c>
      <c r="P5311" t="e">
        <f>VLOOKUP(TableOMP[[#This Row],[Label]],TableAvg[],3,FALSE)</f>
        <v>#N/A</v>
      </c>
      <c r="Q5311" t="e">
        <f>TableOMP[[#This Row],[Avg]]-$U$2*TableOMP[[#This Row],[StdDev]]</f>
        <v>#N/A</v>
      </c>
      <c r="R5311" t="e">
        <f>TableOMP[[#This Row],[Avg]]+$U$2*TableOMP[[#This Row],[StdDev]]</f>
        <v>#N/A</v>
      </c>
      <c r="S5311" t="e">
        <f>IF(AND(TableOMP[[#This Row],[total_time]]&gt;=TableOMP[[#This Row],[Low]], TableOMP[[#This Row],[total_time]]&lt;=TableOMP[[#This Row],[High]]),1,0)</f>
        <v>#N/A</v>
      </c>
    </row>
    <row r="5312" spans="11:19" x14ac:dyDescent="0.25">
      <c r="K5312" t="str">
        <f t="shared" si="82"/>
        <v/>
      </c>
      <c r="N53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12" t="e">
        <f>VLOOKUP(TableOMP[[#This Row],[Label]],TableAvg[],2,FALSE)</f>
        <v>#N/A</v>
      </c>
      <c r="P5312" t="e">
        <f>VLOOKUP(TableOMP[[#This Row],[Label]],TableAvg[],3,FALSE)</f>
        <v>#N/A</v>
      </c>
      <c r="Q5312" t="e">
        <f>TableOMP[[#This Row],[Avg]]-$U$2*TableOMP[[#This Row],[StdDev]]</f>
        <v>#N/A</v>
      </c>
      <c r="R5312" t="e">
        <f>TableOMP[[#This Row],[Avg]]+$U$2*TableOMP[[#This Row],[StdDev]]</f>
        <v>#N/A</v>
      </c>
      <c r="S5312" t="e">
        <f>IF(AND(TableOMP[[#This Row],[total_time]]&gt;=TableOMP[[#This Row],[Low]], TableOMP[[#This Row],[total_time]]&lt;=TableOMP[[#This Row],[High]]),1,0)</f>
        <v>#N/A</v>
      </c>
    </row>
    <row r="5313" spans="11:19" x14ac:dyDescent="0.25">
      <c r="K5313" t="str">
        <f t="shared" si="82"/>
        <v/>
      </c>
      <c r="N53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13" t="e">
        <f>VLOOKUP(TableOMP[[#This Row],[Label]],TableAvg[],2,FALSE)</f>
        <v>#N/A</v>
      </c>
      <c r="P5313" t="e">
        <f>VLOOKUP(TableOMP[[#This Row],[Label]],TableAvg[],3,FALSE)</f>
        <v>#N/A</v>
      </c>
      <c r="Q5313" t="e">
        <f>TableOMP[[#This Row],[Avg]]-$U$2*TableOMP[[#This Row],[StdDev]]</f>
        <v>#N/A</v>
      </c>
      <c r="R5313" t="e">
        <f>TableOMP[[#This Row],[Avg]]+$U$2*TableOMP[[#This Row],[StdDev]]</f>
        <v>#N/A</v>
      </c>
      <c r="S5313" t="e">
        <f>IF(AND(TableOMP[[#This Row],[total_time]]&gt;=TableOMP[[#This Row],[Low]], TableOMP[[#This Row],[total_time]]&lt;=TableOMP[[#This Row],[High]]),1,0)</f>
        <v>#N/A</v>
      </c>
    </row>
    <row r="5314" spans="11:19" x14ac:dyDescent="0.25">
      <c r="K5314" t="str">
        <f t="shared" si="82"/>
        <v/>
      </c>
      <c r="N53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14" t="e">
        <f>VLOOKUP(TableOMP[[#This Row],[Label]],TableAvg[],2,FALSE)</f>
        <v>#N/A</v>
      </c>
      <c r="P5314" t="e">
        <f>VLOOKUP(TableOMP[[#This Row],[Label]],TableAvg[],3,FALSE)</f>
        <v>#N/A</v>
      </c>
      <c r="Q5314" t="e">
        <f>TableOMP[[#This Row],[Avg]]-$U$2*TableOMP[[#This Row],[StdDev]]</f>
        <v>#N/A</v>
      </c>
      <c r="R5314" t="e">
        <f>TableOMP[[#This Row],[Avg]]+$U$2*TableOMP[[#This Row],[StdDev]]</f>
        <v>#N/A</v>
      </c>
      <c r="S5314" t="e">
        <f>IF(AND(TableOMP[[#This Row],[total_time]]&gt;=TableOMP[[#This Row],[Low]], TableOMP[[#This Row],[total_time]]&lt;=TableOMP[[#This Row],[High]]),1,0)</f>
        <v>#N/A</v>
      </c>
    </row>
    <row r="5315" spans="11:19" x14ac:dyDescent="0.25">
      <c r="K5315" t="str">
        <f t="shared" ref="K5315:K5378" si="83">MID(M5315,22,1)</f>
        <v/>
      </c>
      <c r="N53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15" t="e">
        <f>VLOOKUP(TableOMP[[#This Row],[Label]],TableAvg[],2,FALSE)</f>
        <v>#N/A</v>
      </c>
      <c r="P5315" t="e">
        <f>VLOOKUP(TableOMP[[#This Row],[Label]],TableAvg[],3,FALSE)</f>
        <v>#N/A</v>
      </c>
      <c r="Q5315" t="e">
        <f>TableOMP[[#This Row],[Avg]]-$U$2*TableOMP[[#This Row],[StdDev]]</f>
        <v>#N/A</v>
      </c>
      <c r="R5315" t="e">
        <f>TableOMP[[#This Row],[Avg]]+$U$2*TableOMP[[#This Row],[StdDev]]</f>
        <v>#N/A</v>
      </c>
      <c r="S5315" t="e">
        <f>IF(AND(TableOMP[[#This Row],[total_time]]&gt;=TableOMP[[#This Row],[Low]], TableOMP[[#This Row],[total_time]]&lt;=TableOMP[[#This Row],[High]]),1,0)</f>
        <v>#N/A</v>
      </c>
    </row>
    <row r="5316" spans="11:19" x14ac:dyDescent="0.25">
      <c r="K5316" t="str">
        <f t="shared" si="83"/>
        <v/>
      </c>
      <c r="N53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16" t="e">
        <f>VLOOKUP(TableOMP[[#This Row],[Label]],TableAvg[],2,FALSE)</f>
        <v>#N/A</v>
      </c>
      <c r="P5316" t="e">
        <f>VLOOKUP(TableOMP[[#This Row],[Label]],TableAvg[],3,FALSE)</f>
        <v>#N/A</v>
      </c>
      <c r="Q5316" t="e">
        <f>TableOMP[[#This Row],[Avg]]-$U$2*TableOMP[[#This Row],[StdDev]]</f>
        <v>#N/A</v>
      </c>
      <c r="R5316" t="e">
        <f>TableOMP[[#This Row],[Avg]]+$U$2*TableOMP[[#This Row],[StdDev]]</f>
        <v>#N/A</v>
      </c>
      <c r="S5316" t="e">
        <f>IF(AND(TableOMP[[#This Row],[total_time]]&gt;=TableOMP[[#This Row],[Low]], TableOMP[[#This Row],[total_time]]&lt;=TableOMP[[#This Row],[High]]),1,0)</f>
        <v>#N/A</v>
      </c>
    </row>
    <row r="5317" spans="11:19" x14ac:dyDescent="0.25">
      <c r="K5317" t="str">
        <f t="shared" si="83"/>
        <v/>
      </c>
      <c r="N53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17" t="e">
        <f>VLOOKUP(TableOMP[[#This Row],[Label]],TableAvg[],2,FALSE)</f>
        <v>#N/A</v>
      </c>
      <c r="P5317" t="e">
        <f>VLOOKUP(TableOMP[[#This Row],[Label]],TableAvg[],3,FALSE)</f>
        <v>#N/A</v>
      </c>
      <c r="Q5317" t="e">
        <f>TableOMP[[#This Row],[Avg]]-$U$2*TableOMP[[#This Row],[StdDev]]</f>
        <v>#N/A</v>
      </c>
      <c r="R5317" t="e">
        <f>TableOMP[[#This Row],[Avg]]+$U$2*TableOMP[[#This Row],[StdDev]]</f>
        <v>#N/A</v>
      </c>
      <c r="S5317" t="e">
        <f>IF(AND(TableOMP[[#This Row],[total_time]]&gt;=TableOMP[[#This Row],[Low]], TableOMP[[#This Row],[total_time]]&lt;=TableOMP[[#This Row],[High]]),1,0)</f>
        <v>#N/A</v>
      </c>
    </row>
    <row r="5318" spans="11:19" x14ac:dyDescent="0.25">
      <c r="K5318" t="str">
        <f t="shared" si="83"/>
        <v/>
      </c>
      <c r="N53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18" t="e">
        <f>VLOOKUP(TableOMP[[#This Row],[Label]],TableAvg[],2,FALSE)</f>
        <v>#N/A</v>
      </c>
      <c r="P5318" t="e">
        <f>VLOOKUP(TableOMP[[#This Row],[Label]],TableAvg[],3,FALSE)</f>
        <v>#N/A</v>
      </c>
      <c r="Q5318" t="e">
        <f>TableOMP[[#This Row],[Avg]]-$U$2*TableOMP[[#This Row],[StdDev]]</f>
        <v>#N/A</v>
      </c>
      <c r="R5318" t="e">
        <f>TableOMP[[#This Row],[Avg]]+$U$2*TableOMP[[#This Row],[StdDev]]</f>
        <v>#N/A</v>
      </c>
      <c r="S5318" t="e">
        <f>IF(AND(TableOMP[[#This Row],[total_time]]&gt;=TableOMP[[#This Row],[Low]], TableOMP[[#This Row],[total_time]]&lt;=TableOMP[[#This Row],[High]]),1,0)</f>
        <v>#N/A</v>
      </c>
    </row>
    <row r="5319" spans="11:19" x14ac:dyDescent="0.25">
      <c r="K5319" t="str">
        <f t="shared" si="83"/>
        <v/>
      </c>
      <c r="N53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19" t="e">
        <f>VLOOKUP(TableOMP[[#This Row],[Label]],TableAvg[],2,FALSE)</f>
        <v>#N/A</v>
      </c>
      <c r="P5319" t="e">
        <f>VLOOKUP(TableOMP[[#This Row],[Label]],TableAvg[],3,FALSE)</f>
        <v>#N/A</v>
      </c>
      <c r="Q5319" t="e">
        <f>TableOMP[[#This Row],[Avg]]-$U$2*TableOMP[[#This Row],[StdDev]]</f>
        <v>#N/A</v>
      </c>
      <c r="R5319" t="e">
        <f>TableOMP[[#This Row],[Avg]]+$U$2*TableOMP[[#This Row],[StdDev]]</f>
        <v>#N/A</v>
      </c>
      <c r="S5319" t="e">
        <f>IF(AND(TableOMP[[#This Row],[total_time]]&gt;=TableOMP[[#This Row],[Low]], TableOMP[[#This Row],[total_time]]&lt;=TableOMP[[#This Row],[High]]),1,0)</f>
        <v>#N/A</v>
      </c>
    </row>
    <row r="5320" spans="11:19" x14ac:dyDescent="0.25">
      <c r="K5320" t="str">
        <f t="shared" si="83"/>
        <v/>
      </c>
      <c r="N53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20" t="e">
        <f>VLOOKUP(TableOMP[[#This Row],[Label]],TableAvg[],2,FALSE)</f>
        <v>#N/A</v>
      </c>
      <c r="P5320" t="e">
        <f>VLOOKUP(TableOMP[[#This Row],[Label]],TableAvg[],3,FALSE)</f>
        <v>#N/A</v>
      </c>
      <c r="Q5320" t="e">
        <f>TableOMP[[#This Row],[Avg]]-$U$2*TableOMP[[#This Row],[StdDev]]</f>
        <v>#N/A</v>
      </c>
      <c r="R5320" t="e">
        <f>TableOMP[[#This Row],[Avg]]+$U$2*TableOMP[[#This Row],[StdDev]]</f>
        <v>#N/A</v>
      </c>
      <c r="S5320" t="e">
        <f>IF(AND(TableOMP[[#This Row],[total_time]]&gt;=TableOMP[[#This Row],[Low]], TableOMP[[#This Row],[total_time]]&lt;=TableOMP[[#This Row],[High]]),1,0)</f>
        <v>#N/A</v>
      </c>
    </row>
    <row r="5321" spans="11:19" x14ac:dyDescent="0.25">
      <c r="K5321" t="str">
        <f t="shared" si="83"/>
        <v/>
      </c>
      <c r="N53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21" t="e">
        <f>VLOOKUP(TableOMP[[#This Row],[Label]],TableAvg[],2,FALSE)</f>
        <v>#N/A</v>
      </c>
      <c r="P5321" t="e">
        <f>VLOOKUP(TableOMP[[#This Row],[Label]],TableAvg[],3,FALSE)</f>
        <v>#N/A</v>
      </c>
      <c r="Q5321" t="e">
        <f>TableOMP[[#This Row],[Avg]]-$U$2*TableOMP[[#This Row],[StdDev]]</f>
        <v>#N/A</v>
      </c>
      <c r="R5321" t="e">
        <f>TableOMP[[#This Row],[Avg]]+$U$2*TableOMP[[#This Row],[StdDev]]</f>
        <v>#N/A</v>
      </c>
      <c r="S5321" t="e">
        <f>IF(AND(TableOMP[[#This Row],[total_time]]&gt;=TableOMP[[#This Row],[Low]], TableOMP[[#This Row],[total_time]]&lt;=TableOMP[[#This Row],[High]]),1,0)</f>
        <v>#N/A</v>
      </c>
    </row>
    <row r="5322" spans="11:19" x14ac:dyDescent="0.25">
      <c r="K5322" t="str">
        <f t="shared" si="83"/>
        <v/>
      </c>
      <c r="N53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22" t="e">
        <f>VLOOKUP(TableOMP[[#This Row],[Label]],TableAvg[],2,FALSE)</f>
        <v>#N/A</v>
      </c>
      <c r="P5322" t="e">
        <f>VLOOKUP(TableOMP[[#This Row],[Label]],TableAvg[],3,FALSE)</f>
        <v>#N/A</v>
      </c>
      <c r="Q5322" t="e">
        <f>TableOMP[[#This Row],[Avg]]-$U$2*TableOMP[[#This Row],[StdDev]]</f>
        <v>#N/A</v>
      </c>
      <c r="R5322" t="e">
        <f>TableOMP[[#This Row],[Avg]]+$U$2*TableOMP[[#This Row],[StdDev]]</f>
        <v>#N/A</v>
      </c>
      <c r="S5322" t="e">
        <f>IF(AND(TableOMP[[#This Row],[total_time]]&gt;=TableOMP[[#This Row],[Low]], TableOMP[[#This Row],[total_time]]&lt;=TableOMP[[#This Row],[High]]),1,0)</f>
        <v>#N/A</v>
      </c>
    </row>
    <row r="5323" spans="11:19" x14ac:dyDescent="0.25">
      <c r="K5323" t="str">
        <f t="shared" si="83"/>
        <v/>
      </c>
      <c r="N53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23" t="e">
        <f>VLOOKUP(TableOMP[[#This Row],[Label]],TableAvg[],2,FALSE)</f>
        <v>#N/A</v>
      </c>
      <c r="P5323" t="e">
        <f>VLOOKUP(TableOMP[[#This Row],[Label]],TableAvg[],3,FALSE)</f>
        <v>#N/A</v>
      </c>
      <c r="Q5323" t="e">
        <f>TableOMP[[#This Row],[Avg]]-$U$2*TableOMP[[#This Row],[StdDev]]</f>
        <v>#N/A</v>
      </c>
      <c r="R5323" t="e">
        <f>TableOMP[[#This Row],[Avg]]+$U$2*TableOMP[[#This Row],[StdDev]]</f>
        <v>#N/A</v>
      </c>
      <c r="S5323" t="e">
        <f>IF(AND(TableOMP[[#This Row],[total_time]]&gt;=TableOMP[[#This Row],[Low]], TableOMP[[#This Row],[total_time]]&lt;=TableOMP[[#This Row],[High]]),1,0)</f>
        <v>#N/A</v>
      </c>
    </row>
    <row r="5324" spans="11:19" x14ac:dyDescent="0.25">
      <c r="K5324" t="str">
        <f t="shared" si="83"/>
        <v/>
      </c>
      <c r="N53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24" t="e">
        <f>VLOOKUP(TableOMP[[#This Row],[Label]],TableAvg[],2,FALSE)</f>
        <v>#N/A</v>
      </c>
      <c r="P5324" t="e">
        <f>VLOOKUP(TableOMP[[#This Row],[Label]],TableAvg[],3,FALSE)</f>
        <v>#N/A</v>
      </c>
      <c r="Q5324" t="e">
        <f>TableOMP[[#This Row],[Avg]]-$U$2*TableOMP[[#This Row],[StdDev]]</f>
        <v>#N/A</v>
      </c>
      <c r="R5324" t="e">
        <f>TableOMP[[#This Row],[Avg]]+$U$2*TableOMP[[#This Row],[StdDev]]</f>
        <v>#N/A</v>
      </c>
      <c r="S5324" t="e">
        <f>IF(AND(TableOMP[[#This Row],[total_time]]&gt;=TableOMP[[#This Row],[Low]], TableOMP[[#This Row],[total_time]]&lt;=TableOMP[[#This Row],[High]]),1,0)</f>
        <v>#N/A</v>
      </c>
    </row>
    <row r="5325" spans="11:19" x14ac:dyDescent="0.25">
      <c r="K5325" t="str">
        <f t="shared" si="83"/>
        <v/>
      </c>
      <c r="N53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25" t="e">
        <f>VLOOKUP(TableOMP[[#This Row],[Label]],TableAvg[],2,FALSE)</f>
        <v>#N/A</v>
      </c>
      <c r="P5325" t="e">
        <f>VLOOKUP(TableOMP[[#This Row],[Label]],TableAvg[],3,FALSE)</f>
        <v>#N/A</v>
      </c>
      <c r="Q5325" t="e">
        <f>TableOMP[[#This Row],[Avg]]-$U$2*TableOMP[[#This Row],[StdDev]]</f>
        <v>#N/A</v>
      </c>
      <c r="R5325" t="e">
        <f>TableOMP[[#This Row],[Avg]]+$U$2*TableOMP[[#This Row],[StdDev]]</f>
        <v>#N/A</v>
      </c>
      <c r="S5325" t="e">
        <f>IF(AND(TableOMP[[#This Row],[total_time]]&gt;=TableOMP[[#This Row],[Low]], TableOMP[[#This Row],[total_time]]&lt;=TableOMP[[#This Row],[High]]),1,0)</f>
        <v>#N/A</v>
      </c>
    </row>
    <row r="5326" spans="11:19" x14ac:dyDescent="0.25">
      <c r="K5326" t="str">
        <f t="shared" si="83"/>
        <v/>
      </c>
      <c r="N53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26" t="e">
        <f>VLOOKUP(TableOMP[[#This Row],[Label]],TableAvg[],2,FALSE)</f>
        <v>#N/A</v>
      </c>
      <c r="P5326" t="e">
        <f>VLOOKUP(TableOMP[[#This Row],[Label]],TableAvg[],3,FALSE)</f>
        <v>#N/A</v>
      </c>
      <c r="Q5326" t="e">
        <f>TableOMP[[#This Row],[Avg]]-$U$2*TableOMP[[#This Row],[StdDev]]</f>
        <v>#N/A</v>
      </c>
      <c r="R5326" t="e">
        <f>TableOMP[[#This Row],[Avg]]+$U$2*TableOMP[[#This Row],[StdDev]]</f>
        <v>#N/A</v>
      </c>
      <c r="S5326" t="e">
        <f>IF(AND(TableOMP[[#This Row],[total_time]]&gt;=TableOMP[[#This Row],[Low]], TableOMP[[#This Row],[total_time]]&lt;=TableOMP[[#This Row],[High]]),1,0)</f>
        <v>#N/A</v>
      </c>
    </row>
    <row r="5327" spans="11:19" x14ac:dyDescent="0.25">
      <c r="K5327" t="str">
        <f t="shared" si="83"/>
        <v/>
      </c>
      <c r="N53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27" t="e">
        <f>VLOOKUP(TableOMP[[#This Row],[Label]],TableAvg[],2,FALSE)</f>
        <v>#N/A</v>
      </c>
      <c r="P5327" t="e">
        <f>VLOOKUP(TableOMP[[#This Row],[Label]],TableAvg[],3,FALSE)</f>
        <v>#N/A</v>
      </c>
      <c r="Q5327" t="e">
        <f>TableOMP[[#This Row],[Avg]]-$U$2*TableOMP[[#This Row],[StdDev]]</f>
        <v>#N/A</v>
      </c>
      <c r="R5327" t="e">
        <f>TableOMP[[#This Row],[Avg]]+$U$2*TableOMP[[#This Row],[StdDev]]</f>
        <v>#N/A</v>
      </c>
      <c r="S5327" t="e">
        <f>IF(AND(TableOMP[[#This Row],[total_time]]&gt;=TableOMP[[#This Row],[Low]], TableOMP[[#This Row],[total_time]]&lt;=TableOMP[[#This Row],[High]]),1,0)</f>
        <v>#N/A</v>
      </c>
    </row>
    <row r="5328" spans="11:19" x14ac:dyDescent="0.25">
      <c r="K5328" t="str">
        <f t="shared" si="83"/>
        <v/>
      </c>
      <c r="N53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28" t="e">
        <f>VLOOKUP(TableOMP[[#This Row],[Label]],TableAvg[],2,FALSE)</f>
        <v>#N/A</v>
      </c>
      <c r="P5328" t="e">
        <f>VLOOKUP(TableOMP[[#This Row],[Label]],TableAvg[],3,FALSE)</f>
        <v>#N/A</v>
      </c>
      <c r="Q5328" t="e">
        <f>TableOMP[[#This Row],[Avg]]-$U$2*TableOMP[[#This Row],[StdDev]]</f>
        <v>#N/A</v>
      </c>
      <c r="R5328" t="e">
        <f>TableOMP[[#This Row],[Avg]]+$U$2*TableOMP[[#This Row],[StdDev]]</f>
        <v>#N/A</v>
      </c>
      <c r="S5328" t="e">
        <f>IF(AND(TableOMP[[#This Row],[total_time]]&gt;=TableOMP[[#This Row],[Low]], TableOMP[[#This Row],[total_time]]&lt;=TableOMP[[#This Row],[High]]),1,0)</f>
        <v>#N/A</v>
      </c>
    </row>
    <row r="5329" spans="11:19" x14ac:dyDescent="0.25">
      <c r="K5329" t="str">
        <f t="shared" si="83"/>
        <v/>
      </c>
      <c r="N53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29" t="e">
        <f>VLOOKUP(TableOMP[[#This Row],[Label]],TableAvg[],2,FALSE)</f>
        <v>#N/A</v>
      </c>
      <c r="P5329" t="e">
        <f>VLOOKUP(TableOMP[[#This Row],[Label]],TableAvg[],3,FALSE)</f>
        <v>#N/A</v>
      </c>
      <c r="Q5329" t="e">
        <f>TableOMP[[#This Row],[Avg]]-$U$2*TableOMP[[#This Row],[StdDev]]</f>
        <v>#N/A</v>
      </c>
      <c r="R5329" t="e">
        <f>TableOMP[[#This Row],[Avg]]+$U$2*TableOMP[[#This Row],[StdDev]]</f>
        <v>#N/A</v>
      </c>
      <c r="S5329" t="e">
        <f>IF(AND(TableOMP[[#This Row],[total_time]]&gt;=TableOMP[[#This Row],[Low]], TableOMP[[#This Row],[total_time]]&lt;=TableOMP[[#This Row],[High]]),1,0)</f>
        <v>#N/A</v>
      </c>
    </row>
    <row r="5330" spans="11:19" x14ac:dyDescent="0.25">
      <c r="K5330" t="str">
        <f t="shared" si="83"/>
        <v/>
      </c>
      <c r="N53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30" t="e">
        <f>VLOOKUP(TableOMP[[#This Row],[Label]],TableAvg[],2,FALSE)</f>
        <v>#N/A</v>
      </c>
      <c r="P5330" t="e">
        <f>VLOOKUP(TableOMP[[#This Row],[Label]],TableAvg[],3,FALSE)</f>
        <v>#N/A</v>
      </c>
      <c r="Q5330" t="e">
        <f>TableOMP[[#This Row],[Avg]]-$U$2*TableOMP[[#This Row],[StdDev]]</f>
        <v>#N/A</v>
      </c>
      <c r="R5330" t="e">
        <f>TableOMP[[#This Row],[Avg]]+$U$2*TableOMP[[#This Row],[StdDev]]</f>
        <v>#N/A</v>
      </c>
      <c r="S5330" t="e">
        <f>IF(AND(TableOMP[[#This Row],[total_time]]&gt;=TableOMP[[#This Row],[Low]], TableOMP[[#This Row],[total_time]]&lt;=TableOMP[[#This Row],[High]]),1,0)</f>
        <v>#N/A</v>
      </c>
    </row>
    <row r="5331" spans="11:19" x14ac:dyDescent="0.25">
      <c r="K5331" t="str">
        <f t="shared" si="83"/>
        <v/>
      </c>
      <c r="N53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31" t="e">
        <f>VLOOKUP(TableOMP[[#This Row],[Label]],TableAvg[],2,FALSE)</f>
        <v>#N/A</v>
      </c>
      <c r="P5331" t="e">
        <f>VLOOKUP(TableOMP[[#This Row],[Label]],TableAvg[],3,FALSE)</f>
        <v>#N/A</v>
      </c>
      <c r="Q5331" t="e">
        <f>TableOMP[[#This Row],[Avg]]-$U$2*TableOMP[[#This Row],[StdDev]]</f>
        <v>#N/A</v>
      </c>
      <c r="R5331" t="e">
        <f>TableOMP[[#This Row],[Avg]]+$U$2*TableOMP[[#This Row],[StdDev]]</f>
        <v>#N/A</v>
      </c>
      <c r="S5331" t="e">
        <f>IF(AND(TableOMP[[#This Row],[total_time]]&gt;=TableOMP[[#This Row],[Low]], TableOMP[[#This Row],[total_time]]&lt;=TableOMP[[#This Row],[High]]),1,0)</f>
        <v>#N/A</v>
      </c>
    </row>
    <row r="5332" spans="11:19" x14ac:dyDescent="0.25">
      <c r="K5332" t="str">
        <f t="shared" si="83"/>
        <v/>
      </c>
      <c r="N53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32" t="e">
        <f>VLOOKUP(TableOMP[[#This Row],[Label]],TableAvg[],2,FALSE)</f>
        <v>#N/A</v>
      </c>
      <c r="P5332" t="e">
        <f>VLOOKUP(TableOMP[[#This Row],[Label]],TableAvg[],3,FALSE)</f>
        <v>#N/A</v>
      </c>
      <c r="Q5332" t="e">
        <f>TableOMP[[#This Row],[Avg]]-$U$2*TableOMP[[#This Row],[StdDev]]</f>
        <v>#N/A</v>
      </c>
      <c r="R5332" t="e">
        <f>TableOMP[[#This Row],[Avg]]+$U$2*TableOMP[[#This Row],[StdDev]]</f>
        <v>#N/A</v>
      </c>
      <c r="S5332" t="e">
        <f>IF(AND(TableOMP[[#This Row],[total_time]]&gt;=TableOMP[[#This Row],[Low]], TableOMP[[#This Row],[total_time]]&lt;=TableOMP[[#This Row],[High]]),1,0)</f>
        <v>#N/A</v>
      </c>
    </row>
    <row r="5333" spans="11:19" x14ac:dyDescent="0.25">
      <c r="K5333" t="str">
        <f t="shared" si="83"/>
        <v/>
      </c>
      <c r="N53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33" t="e">
        <f>VLOOKUP(TableOMP[[#This Row],[Label]],TableAvg[],2,FALSE)</f>
        <v>#N/A</v>
      </c>
      <c r="P5333" t="e">
        <f>VLOOKUP(TableOMP[[#This Row],[Label]],TableAvg[],3,FALSE)</f>
        <v>#N/A</v>
      </c>
      <c r="Q5333" t="e">
        <f>TableOMP[[#This Row],[Avg]]-$U$2*TableOMP[[#This Row],[StdDev]]</f>
        <v>#N/A</v>
      </c>
      <c r="R5333" t="e">
        <f>TableOMP[[#This Row],[Avg]]+$U$2*TableOMP[[#This Row],[StdDev]]</f>
        <v>#N/A</v>
      </c>
      <c r="S5333" t="e">
        <f>IF(AND(TableOMP[[#This Row],[total_time]]&gt;=TableOMP[[#This Row],[Low]], TableOMP[[#This Row],[total_time]]&lt;=TableOMP[[#This Row],[High]]),1,0)</f>
        <v>#N/A</v>
      </c>
    </row>
    <row r="5334" spans="11:19" x14ac:dyDescent="0.25">
      <c r="K5334" t="str">
        <f t="shared" si="83"/>
        <v/>
      </c>
      <c r="N53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34" t="e">
        <f>VLOOKUP(TableOMP[[#This Row],[Label]],TableAvg[],2,FALSE)</f>
        <v>#N/A</v>
      </c>
      <c r="P5334" t="e">
        <f>VLOOKUP(TableOMP[[#This Row],[Label]],TableAvg[],3,FALSE)</f>
        <v>#N/A</v>
      </c>
      <c r="Q5334" t="e">
        <f>TableOMP[[#This Row],[Avg]]-$U$2*TableOMP[[#This Row],[StdDev]]</f>
        <v>#N/A</v>
      </c>
      <c r="R5334" t="e">
        <f>TableOMP[[#This Row],[Avg]]+$U$2*TableOMP[[#This Row],[StdDev]]</f>
        <v>#N/A</v>
      </c>
      <c r="S5334" t="e">
        <f>IF(AND(TableOMP[[#This Row],[total_time]]&gt;=TableOMP[[#This Row],[Low]], TableOMP[[#This Row],[total_time]]&lt;=TableOMP[[#This Row],[High]]),1,0)</f>
        <v>#N/A</v>
      </c>
    </row>
    <row r="5335" spans="11:19" x14ac:dyDescent="0.25">
      <c r="K5335" t="str">
        <f t="shared" si="83"/>
        <v/>
      </c>
      <c r="N53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35" t="e">
        <f>VLOOKUP(TableOMP[[#This Row],[Label]],TableAvg[],2,FALSE)</f>
        <v>#N/A</v>
      </c>
      <c r="P5335" t="e">
        <f>VLOOKUP(TableOMP[[#This Row],[Label]],TableAvg[],3,FALSE)</f>
        <v>#N/A</v>
      </c>
      <c r="Q5335" t="e">
        <f>TableOMP[[#This Row],[Avg]]-$U$2*TableOMP[[#This Row],[StdDev]]</f>
        <v>#N/A</v>
      </c>
      <c r="R5335" t="e">
        <f>TableOMP[[#This Row],[Avg]]+$U$2*TableOMP[[#This Row],[StdDev]]</f>
        <v>#N/A</v>
      </c>
      <c r="S5335" t="e">
        <f>IF(AND(TableOMP[[#This Row],[total_time]]&gt;=TableOMP[[#This Row],[Low]], TableOMP[[#This Row],[total_time]]&lt;=TableOMP[[#This Row],[High]]),1,0)</f>
        <v>#N/A</v>
      </c>
    </row>
    <row r="5336" spans="11:19" x14ac:dyDescent="0.25">
      <c r="K5336" t="str">
        <f t="shared" si="83"/>
        <v/>
      </c>
      <c r="N53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36" t="e">
        <f>VLOOKUP(TableOMP[[#This Row],[Label]],TableAvg[],2,FALSE)</f>
        <v>#N/A</v>
      </c>
      <c r="P5336" t="e">
        <f>VLOOKUP(TableOMP[[#This Row],[Label]],TableAvg[],3,FALSE)</f>
        <v>#N/A</v>
      </c>
      <c r="Q5336" t="e">
        <f>TableOMP[[#This Row],[Avg]]-$U$2*TableOMP[[#This Row],[StdDev]]</f>
        <v>#N/A</v>
      </c>
      <c r="R5336" t="e">
        <f>TableOMP[[#This Row],[Avg]]+$U$2*TableOMP[[#This Row],[StdDev]]</f>
        <v>#N/A</v>
      </c>
      <c r="S5336" t="e">
        <f>IF(AND(TableOMP[[#This Row],[total_time]]&gt;=TableOMP[[#This Row],[Low]], TableOMP[[#This Row],[total_time]]&lt;=TableOMP[[#This Row],[High]]),1,0)</f>
        <v>#N/A</v>
      </c>
    </row>
    <row r="5337" spans="11:19" x14ac:dyDescent="0.25">
      <c r="K5337" t="str">
        <f t="shared" si="83"/>
        <v/>
      </c>
      <c r="N53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37" t="e">
        <f>VLOOKUP(TableOMP[[#This Row],[Label]],TableAvg[],2,FALSE)</f>
        <v>#N/A</v>
      </c>
      <c r="P5337" t="e">
        <f>VLOOKUP(TableOMP[[#This Row],[Label]],TableAvg[],3,FALSE)</f>
        <v>#N/A</v>
      </c>
      <c r="Q5337" t="e">
        <f>TableOMP[[#This Row],[Avg]]-$U$2*TableOMP[[#This Row],[StdDev]]</f>
        <v>#N/A</v>
      </c>
      <c r="R5337" t="e">
        <f>TableOMP[[#This Row],[Avg]]+$U$2*TableOMP[[#This Row],[StdDev]]</f>
        <v>#N/A</v>
      </c>
      <c r="S5337" t="e">
        <f>IF(AND(TableOMP[[#This Row],[total_time]]&gt;=TableOMP[[#This Row],[Low]], TableOMP[[#This Row],[total_time]]&lt;=TableOMP[[#This Row],[High]]),1,0)</f>
        <v>#N/A</v>
      </c>
    </row>
    <row r="5338" spans="11:19" x14ac:dyDescent="0.25">
      <c r="K5338" t="str">
        <f t="shared" si="83"/>
        <v/>
      </c>
      <c r="N53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38" t="e">
        <f>VLOOKUP(TableOMP[[#This Row],[Label]],TableAvg[],2,FALSE)</f>
        <v>#N/A</v>
      </c>
      <c r="P5338" t="e">
        <f>VLOOKUP(TableOMP[[#This Row],[Label]],TableAvg[],3,FALSE)</f>
        <v>#N/A</v>
      </c>
      <c r="Q5338" t="e">
        <f>TableOMP[[#This Row],[Avg]]-$U$2*TableOMP[[#This Row],[StdDev]]</f>
        <v>#N/A</v>
      </c>
      <c r="R5338" t="e">
        <f>TableOMP[[#This Row],[Avg]]+$U$2*TableOMP[[#This Row],[StdDev]]</f>
        <v>#N/A</v>
      </c>
      <c r="S5338" t="e">
        <f>IF(AND(TableOMP[[#This Row],[total_time]]&gt;=TableOMP[[#This Row],[Low]], TableOMP[[#This Row],[total_time]]&lt;=TableOMP[[#This Row],[High]]),1,0)</f>
        <v>#N/A</v>
      </c>
    </row>
    <row r="5339" spans="11:19" x14ac:dyDescent="0.25">
      <c r="K5339" t="str">
        <f t="shared" si="83"/>
        <v/>
      </c>
      <c r="N53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39" t="e">
        <f>VLOOKUP(TableOMP[[#This Row],[Label]],TableAvg[],2,FALSE)</f>
        <v>#N/A</v>
      </c>
      <c r="P5339" t="e">
        <f>VLOOKUP(TableOMP[[#This Row],[Label]],TableAvg[],3,FALSE)</f>
        <v>#N/A</v>
      </c>
      <c r="Q5339" t="e">
        <f>TableOMP[[#This Row],[Avg]]-$U$2*TableOMP[[#This Row],[StdDev]]</f>
        <v>#N/A</v>
      </c>
      <c r="R5339" t="e">
        <f>TableOMP[[#This Row],[Avg]]+$U$2*TableOMP[[#This Row],[StdDev]]</f>
        <v>#N/A</v>
      </c>
      <c r="S5339" t="e">
        <f>IF(AND(TableOMP[[#This Row],[total_time]]&gt;=TableOMP[[#This Row],[Low]], TableOMP[[#This Row],[total_time]]&lt;=TableOMP[[#This Row],[High]]),1,0)</f>
        <v>#N/A</v>
      </c>
    </row>
    <row r="5340" spans="11:19" x14ac:dyDescent="0.25">
      <c r="K5340" t="str">
        <f t="shared" si="83"/>
        <v/>
      </c>
      <c r="N53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40" t="e">
        <f>VLOOKUP(TableOMP[[#This Row],[Label]],TableAvg[],2,FALSE)</f>
        <v>#N/A</v>
      </c>
      <c r="P5340" t="e">
        <f>VLOOKUP(TableOMP[[#This Row],[Label]],TableAvg[],3,FALSE)</f>
        <v>#N/A</v>
      </c>
      <c r="Q5340" t="e">
        <f>TableOMP[[#This Row],[Avg]]-$U$2*TableOMP[[#This Row],[StdDev]]</f>
        <v>#N/A</v>
      </c>
      <c r="R5340" t="e">
        <f>TableOMP[[#This Row],[Avg]]+$U$2*TableOMP[[#This Row],[StdDev]]</f>
        <v>#N/A</v>
      </c>
      <c r="S5340" t="e">
        <f>IF(AND(TableOMP[[#This Row],[total_time]]&gt;=TableOMP[[#This Row],[Low]], TableOMP[[#This Row],[total_time]]&lt;=TableOMP[[#This Row],[High]]),1,0)</f>
        <v>#N/A</v>
      </c>
    </row>
    <row r="5341" spans="11:19" x14ac:dyDescent="0.25">
      <c r="K5341" t="str">
        <f t="shared" si="83"/>
        <v/>
      </c>
      <c r="N53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41" t="e">
        <f>VLOOKUP(TableOMP[[#This Row],[Label]],TableAvg[],2,FALSE)</f>
        <v>#N/A</v>
      </c>
      <c r="P5341" t="e">
        <f>VLOOKUP(TableOMP[[#This Row],[Label]],TableAvg[],3,FALSE)</f>
        <v>#N/A</v>
      </c>
      <c r="Q5341" t="e">
        <f>TableOMP[[#This Row],[Avg]]-$U$2*TableOMP[[#This Row],[StdDev]]</f>
        <v>#N/A</v>
      </c>
      <c r="R5341" t="e">
        <f>TableOMP[[#This Row],[Avg]]+$U$2*TableOMP[[#This Row],[StdDev]]</f>
        <v>#N/A</v>
      </c>
      <c r="S5341" t="e">
        <f>IF(AND(TableOMP[[#This Row],[total_time]]&gt;=TableOMP[[#This Row],[Low]], TableOMP[[#This Row],[total_time]]&lt;=TableOMP[[#This Row],[High]]),1,0)</f>
        <v>#N/A</v>
      </c>
    </row>
    <row r="5342" spans="11:19" x14ac:dyDescent="0.25">
      <c r="K5342" t="str">
        <f t="shared" si="83"/>
        <v/>
      </c>
      <c r="N53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42" t="e">
        <f>VLOOKUP(TableOMP[[#This Row],[Label]],TableAvg[],2,FALSE)</f>
        <v>#N/A</v>
      </c>
      <c r="P5342" t="e">
        <f>VLOOKUP(TableOMP[[#This Row],[Label]],TableAvg[],3,FALSE)</f>
        <v>#N/A</v>
      </c>
      <c r="Q5342" t="e">
        <f>TableOMP[[#This Row],[Avg]]-$U$2*TableOMP[[#This Row],[StdDev]]</f>
        <v>#N/A</v>
      </c>
      <c r="R5342" t="e">
        <f>TableOMP[[#This Row],[Avg]]+$U$2*TableOMP[[#This Row],[StdDev]]</f>
        <v>#N/A</v>
      </c>
      <c r="S5342" t="e">
        <f>IF(AND(TableOMP[[#This Row],[total_time]]&gt;=TableOMP[[#This Row],[Low]], TableOMP[[#This Row],[total_time]]&lt;=TableOMP[[#This Row],[High]]),1,0)</f>
        <v>#N/A</v>
      </c>
    </row>
    <row r="5343" spans="11:19" x14ac:dyDescent="0.25">
      <c r="K5343" t="str">
        <f t="shared" si="83"/>
        <v/>
      </c>
      <c r="N53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43" t="e">
        <f>VLOOKUP(TableOMP[[#This Row],[Label]],TableAvg[],2,FALSE)</f>
        <v>#N/A</v>
      </c>
      <c r="P5343" t="e">
        <f>VLOOKUP(TableOMP[[#This Row],[Label]],TableAvg[],3,FALSE)</f>
        <v>#N/A</v>
      </c>
      <c r="Q5343" t="e">
        <f>TableOMP[[#This Row],[Avg]]-$U$2*TableOMP[[#This Row],[StdDev]]</f>
        <v>#N/A</v>
      </c>
      <c r="R5343" t="e">
        <f>TableOMP[[#This Row],[Avg]]+$U$2*TableOMP[[#This Row],[StdDev]]</f>
        <v>#N/A</v>
      </c>
      <c r="S5343" t="e">
        <f>IF(AND(TableOMP[[#This Row],[total_time]]&gt;=TableOMP[[#This Row],[Low]], TableOMP[[#This Row],[total_time]]&lt;=TableOMP[[#This Row],[High]]),1,0)</f>
        <v>#N/A</v>
      </c>
    </row>
    <row r="5344" spans="11:19" x14ac:dyDescent="0.25">
      <c r="K5344" t="str">
        <f t="shared" si="83"/>
        <v/>
      </c>
      <c r="N53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44" t="e">
        <f>VLOOKUP(TableOMP[[#This Row],[Label]],TableAvg[],2,FALSE)</f>
        <v>#N/A</v>
      </c>
      <c r="P5344" t="e">
        <f>VLOOKUP(TableOMP[[#This Row],[Label]],TableAvg[],3,FALSE)</f>
        <v>#N/A</v>
      </c>
      <c r="Q5344" t="e">
        <f>TableOMP[[#This Row],[Avg]]-$U$2*TableOMP[[#This Row],[StdDev]]</f>
        <v>#N/A</v>
      </c>
      <c r="R5344" t="e">
        <f>TableOMP[[#This Row],[Avg]]+$U$2*TableOMP[[#This Row],[StdDev]]</f>
        <v>#N/A</v>
      </c>
      <c r="S5344" t="e">
        <f>IF(AND(TableOMP[[#This Row],[total_time]]&gt;=TableOMP[[#This Row],[Low]], TableOMP[[#This Row],[total_time]]&lt;=TableOMP[[#This Row],[High]]),1,0)</f>
        <v>#N/A</v>
      </c>
    </row>
    <row r="5345" spans="11:19" x14ac:dyDescent="0.25">
      <c r="K5345" t="str">
        <f t="shared" si="83"/>
        <v/>
      </c>
      <c r="N53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45" t="e">
        <f>VLOOKUP(TableOMP[[#This Row],[Label]],TableAvg[],2,FALSE)</f>
        <v>#N/A</v>
      </c>
      <c r="P5345" t="e">
        <f>VLOOKUP(TableOMP[[#This Row],[Label]],TableAvg[],3,FALSE)</f>
        <v>#N/A</v>
      </c>
      <c r="Q5345" t="e">
        <f>TableOMP[[#This Row],[Avg]]-$U$2*TableOMP[[#This Row],[StdDev]]</f>
        <v>#N/A</v>
      </c>
      <c r="R5345" t="e">
        <f>TableOMP[[#This Row],[Avg]]+$U$2*TableOMP[[#This Row],[StdDev]]</f>
        <v>#N/A</v>
      </c>
      <c r="S5345" t="e">
        <f>IF(AND(TableOMP[[#This Row],[total_time]]&gt;=TableOMP[[#This Row],[Low]], TableOMP[[#This Row],[total_time]]&lt;=TableOMP[[#This Row],[High]]),1,0)</f>
        <v>#N/A</v>
      </c>
    </row>
    <row r="5346" spans="11:19" x14ac:dyDescent="0.25">
      <c r="K5346" t="str">
        <f t="shared" si="83"/>
        <v/>
      </c>
      <c r="N53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46" t="e">
        <f>VLOOKUP(TableOMP[[#This Row],[Label]],TableAvg[],2,FALSE)</f>
        <v>#N/A</v>
      </c>
      <c r="P5346" t="e">
        <f>VLOOKUP(TableOMP[[#This Row],[Label]],TableAvg[],3,FALSE)</f>
        <v>#N/A</v>
      </c>
      <c r="Q5346" t="e">
        <f>TableOMP[[#This Row],[Avg]]-$U$2*TableOMP[[#This Row],[StdDev]]</f>
        <v>#N/A</v>
      </c>
      <c r="R5346" t="e">
        <f>TableOMP[[#This Row],[Avg]]+$U$2*TableOMP[[#This Row],[StdDev]]</f>
        <v>#N/A</v>
      </c>
      <c r="S5346" t="e">
        <f>IF(AND(TableOMP[[#This Row],[total_time]]&gt;=TableOMP[[#This Row],[Low]], TableOMP[[#This Row],[total_time]]&lt;=TableOMP[[#This Row],[High]]),1,0)</f>
        <v>#N/A</v>
      </c>
    </row>
    <row r="5347" spans="11:19" x14ac:dyDescent="0.25">
      <c r="K5347" t="str">
        <f t="shared" si="83"/>
        <v/>
      </c>
      <c r="N53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47" t="e">
        <f>VLOOKUP(TableOMP[[#This Row],[Label]],TableAvg[],2,FALSE)</f>
        <v>#N/A</v>
      </c>
      <c r="P5347" t="e">
        <f>VLOOKUP(TableOMP[[#This Row],[Label]],TableAvg[],3,FALSE)</f>
        <v>#N/A</v>
      </c>
      <c r="Q5347" t="e">
        <f>TableOMP[[#This Row],[Avg]]-$U$2*TableOMP[[#This Row],[StdDev]]</f>
        <v>#N/A</v>
      </c>
      <c r="R5347" t="e">
        <f>TableOMP[[#This Row],[Avg]]+$U$2*TableOMP[[#This Row],[StdDev]]</f>
        <v>#N/A</v>
      </c>
      <c r="S5347" t="e">
        <f>IF(AND(TableOMP[[#This Row],[total_time]]&gt;=TableOMP[[#This Row],[Low]], TableOMP[[#This Row],[total_time]]&lt;=TableOMP[[#This Row],[High]]),1,0)</f>
        <v>#N/A</v>
      </c>
    </row>
    <row r="5348" spans="11:19" x14ac:dyDescent="0.25">
      <c r="K5348" t="str">
        <f t="shared" si="83"/>
        <v/>
      </c>
      <c r="N53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48" t="e">
        <f>VLOOKUP(TableOMP[[#This Row],[Label]],TableAvg[],2,FALSE)</f>
        <v>#N/A</v>
      </c>
      <c r="P5348" t="e">
        <f>VLOOKUP(TableOMP[[#This Row],[Label]],TableAvg[],3,FALSE)</f>
        <v>#N/A</v>
      </c>
      <c r="Q5348" t="e">
        <f>TableOMP[[#This Row],[Avg]]-$U$2*TableOMP[[#This Row],[StdDev]]</f>
        <v>#N/A</v>
      </c>
      <c r="R5348" t="e">
        <f>TableOMP[[#This Row],[Avg]]+$U$2*TableOMP[[#This Row],[StdDev]]</f>
        <v>#N/A</v>
      </c>
      <c r="S5348" t="e">
        <f>IF(AND(TableOMP[[#This Row],[total_time]]&gt;=TableOMP[[#This Row],[Low]], TableOMP[[#This Row],[total_time]]&lt;=TableOMP[[#This Row],[High]]),1,0)</f>
        <v>#N/A</v>
      </c>
    </row>
    <row r="5349" spans="11:19" x14ac:dyDescent="0.25">
      <c r="K5349" t="str">
        <f t="shared" si="83"/>
        <v/>
      </c>
      <c r="N53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49" t="e">
        <f>VLOOKUP(TableOMP[[#This Row],[Label]],TableAvg[],2,FALSE)</f>
        <v>#N/A</v>
      </c>
      <c r="P5349" t="e">
        <f>VLOOKUP(TableOMP[[#This Row],[Label]],TableAvg[],3,FALSE)</f>
        <v>#N/A</v>
      </c>
      <c r="Q5349" t="e">
        <f>TableOMP[[#This Row],[Avg]]-$U$2*TableOMP[[#This Row],[StdDev]]</f>
        <v>#N/A</v>
      </c>
      <c r="R5349" t="e">
        <f>TableOMP[[#This Row],[Avg]]+$U$2*TableOMP[[#This Row],[StdDev]]</f>
        <v>#N/A</v>
      </c>
      <c r="S5349" t="e">
        <f>IF(AND(TableOMP[[#This Row],[total_time]]&gt;=TableOMP[[#This Row],[Low]], TableOMP[[#This Row],[total_time]]&lt;=TableOMP[[#This Row],[High]]),1,0)</f>
        <v>#N/A</v>
      </c>
    </row>
    <row r="5350" spans="11:19" x14ac:dyDescent="0.25">
      <c r="K5350" t="str">
        <f t="shared" si="83"/>
        <v/>
      </c>
      <c r="N53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50" t="e">
        <f>VLOOKUP(TableOMP[[#This Row],[Label]],TableAvg[],2,FALSE)</f>
        <v>#N/A</v>
      </c>
      <c r="P5350" t="e">
        <f>VLOOKUP(TableOMP[[#This Row],[Label]],TableAvg[],3,FALSE)</f>
        <v>#N/A</v>
      </c>
      <c r="Q5350" t="e">
        <f>TableOMP[[#This Row],[Avg]]-$U$2*TableOMP[[#This Row],[StdDev]]</f>
        <v>#N/A</v>
      </c>
      <c r="R5350" t="e">
        <f>TableOMP[[#This Row],[Avg]]+$U$2*TableOMP[[#This Row],[StdDev]]</f>
        <v>#N/A</v>
      </c>
      <c r="S5350" t="e">
        <f>IF(AND(TableOMP[[#This Row],[total_time]]&gt;=TableOMP[[#This Row],[Low]], TableOMP[[#This Row],[total_time]]&lt;=TableOMP[[#This Row],[High]]),1,0)</f>
        <v>#N/A</v>
      </c>
    </row>
    <row r="5351" spans="11:19" x14ac:dyDescent="0.25">
      <c r="K5351" t="str">
        <f t="shared" si="83"/>
        <v/>
      </c>
      <c r="N53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51" t="e">
        <f>VLOOKUP(TableOMP[[#This Row],[Label]],TableAvg[],2,FALSE)</f>
        <v>#N/A</v>
      </c>
      <c r="P5351" t="e">
        <f>VLOOKUP(TableOMP[[#This Row],[Label]],TableAvg[],3,FALSE)</f>
        <v>#N/A</v>
      </c>
      <c r="Q5351" t="e">
        <f>TableOMP[[#This Row],[Avg]]-$U$2*TableOMP[[#This Row],[StdDev]]</f>
        <v>#N/A</v>
      </c>
      <c r="R5351" t="e">
        <f>TableOMP[[#This Row],[Avg]]+$U$2*TableOMP[[#This Row],[StdDev]]</f>
        <v>#N/A</v>
      </c>
      <c r="S5351" t="e">
        <f>IF(AND(TableOMP[[#This Row],[total_time]]&gt;=TableOMP[[#This Row],[Low]], TableOMP[[#This Row],[total_time]]&lt;=TableOMP[[#This Row],[High]]),1,0)</f>
        <v>#N/A</v>
      </c>
    </row>
    <row r="5352" spans="11:19" x14ac:dyDescent="0.25">
      <c r="K5352" t="str">
        <f t="shared" si="83"/>
        <v/>
      </c>
      <c r="N53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52" t="e">
        <f>VLOOKUP(TableOMP[[#This Row],[Label]],TableAvg[],2,FALSE)</f>
        <v>#N/A</v>
      </c>
      <c r="P5352" t="e">
        <f>VLOOKUP(TableOMP[[#This Row],[Label]],TableAvg[],3,FALSE)</f>
        <v>#N/A</v>
      </c>
      <c r="Q5352" t="e">
        <f>TableOMP[[#This Row],[Avg]]-$U$2*TableOMP[[#This Row],[StdDev]]</f>
        <v>#N/A</v>
      </c>
      <c r="R5352" t="e">
        <f>TableOMP[[#This Row],[Avg]]+$U$2*TableOMP[[#This Row],[StdDev]]</f>
        <v>#N/A</v>
      </c>
      <c r="S5352" t="e">
        <f>IF(AND(TableOMP[[#This Row],[total_time]]&gt;=TableOMP[[#This Row],[Low]], TableOMP[[#This Row],[total_time]]&lt;=TableOMP[[#This Row],[High]]),1,0)</f>
        <v>#N/A</v>
      </c>
    </row>
    <row r="5353" spans="11:19" x14ac:dyDescent="0.25">
      <c r="K5353" t="str">
        <f t="shared" si="83"/>
        <v/>
      </c>
      <c r="N53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53" t="e">
        <f>VLOOKUP(TableOMP[[#This Row],[Label]],TableAvg[],2,FALSE)</f>
        <v>#N/A</v>
      </c>
      <c r="P5353" t="e">
        <f>VLOOKUP(TableOMP[[#This Row],[Label]],TableAvg[],3,FALSE)</f>
        <v>#N/A</v>
      </c>
      <c r="Q5353" t="e">
        <f>TableOMP[[#This Row],[Avg]]-$U$2*TableOMP[[#This Row],[StdDev]]</f>
        <v>#N/A</v>
      </c>
      <c r="R5353" t="e">
        <f>TableOMP[[#This Row],[Avg]]+$U$2*TableOMP[[#This Row],[StdDev]]</f>
        <v>#N/A</v>
      </c>
      <c r="S5353" t="e">
        <f>IF(AND(TableOMP[[#This Row],[total_time]]&gt;=TableOMP[[#This Row],[Low]], TableOMP[[#This Row],[total_time]]&lt;=TableOMP[[#This Row],[High]]),1,0)</f>
        <v>#N/A</v>
      </c>
    </row>
    <row r="5354" spans="11:19" x14ac:dyDescent="0.25">
      <c r="K5354" t="str">
        <f t="shared" si="83"/>
        <v/>
      </c>
      <c r="N53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54" t="e">
        <f>VLOOKUP(TableOMP[[#This Row],[Label]],TableAvg[],2,FALSE)</f>
        <v>#N/A</v>
      </c>
      <c r="P5354" t="e">
        <f>VLOOKUP(TableOMP[[#This Row],[Label]],TableAvg[],3,FALSE)</f>
        <v>#N/A</v>
      </c>
      <c r="Q5354" t="e">
        <f>TableOMP[[#This Row],[Avg]]-$U$2*TableOMP[[#This Row],[StdDev]]</f>
        <v>#N/A</v>
      </c>
      <c r="R5354" t="e">
        <f>TableOMP[[#This Row],[Avg]]+$U$2*TableOMP[[#This Row],[StdDev]]</f>
        <v>#N/A</v>
      </c>
      <c r="S5354" t="e">
        <f>IF(AND(TableOMP[[#This Row],[total_time]]&gt;=TableOMP[[#This Row],[Low]], TableOMP[[#This Row],[total_time]]&lt;=TableOMP[[#This Row],[High]]),1,0)</f>
        <v>#N/A</v>
      </c>
    </row>
    <row r="5355" spans="11:19" x14ac:dyDescent="0.25">
      <c r="K5355" t="str">
        <f t="shared" si="83"/>
        <v/>
      </c>
      <c r="N53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55" t="e">
        <f>VLOOKUP(TableOMP[[#This Row],[Label]],TableAvg[],2,FALSE)</f>
        <v>#N/A</v>
      </c>
      <c r="P5355" t="e">
        <f>VLOOKUP(TableOMP[[#This Row],[Label]],TableAvg[],3,FALSE)</f>
        <v>#N/A</v>
      </c>
      <c r="Q5355" t="e">
        <f>TableOMP[[#This Row],[Avg]]-$U$2*TableOMP[[#This Row],[StdDev]]</f>
        <v>#N/A</v>
      </c>
      <c r="R5355" t="e">
        <f>TableOMP[[#This Row],[Avg]]+$U$2*TableOMP[[#This Row],[StdDev]]</f>
        <v>#N/A</v>
      </c>
      <c r="S5355" t="e">
        <f>IF(AND(TableOMP[[#This Row],[total_time]]&gt;=TableOMP[[#This Row],[Low]], TableOMP[[#This Row],[total_time]]&lt;=TableOMP[[#This Row],[High]]),1,0)</f>
        <v>#N/A</v>
      </c>
    </row>
    <row r="5356" spans="11:19" x14ac:dyDescent="0.25">
      <c r="K5356" t="str">
        <f t="shared" si="83"/>
        <v/>
      </c>
      <c r="N53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56" t="e">
        <f>VLOOKUP(TableOMP[[#This Row],[Label]],TableAvg[],2,FALSE)</f>
        <v>#N/A</v>
      </c>
      <c r="P5356" t="e">
        <f>VLOOKUP(TableOMP[[#This Row],[Label]],TableAvg[],3,FALSE)</f>
        <v>#N/A</v>
      </c>
      <c r="Q5356" t="e">
        <f>TableOMP[[#This Row],[Avg]]-$U$2*TableOMP[[#This Row],[StdDev]]</f>
        <v>#N/A</v>
      </c>
      <c r="R5356" t="e">
        <f>TableOMP[[#This Row],[Avg]]+$U$2*TableOMP[[#This Row],[StdDev]]</f>
        <v>#N/A</v>
      </c>
      <c r="S5356" t="e">
        <f>IF(AND(TableOMP[[#This Row],[total_time]]&gt;=TableOMP[[#This Row],[Low]], TableOMP[[#This Row],[total_time]]&lt;=TableOMP[[#This Row],[High]]),1,0)</f>
        <v>#N/A</v>
      </c>
    </row>
    <row r="5357" spans="11:19" x14ac:dyDescent="0.25">
      <c r="K5357" t="str">
        <f t="shared" si="83"/>
        <v/>
      </c>
      <c r="N53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57" t="e">
        <f>VLOOKUP(TableOMP[[#This Row],[Label]],TableAvg[],2,FALSE)</f>
        <v>#N/A</v>
      </c>
      <c r="P5357" t="e">
        <f>VLOOKUP(TableOMP[[#This Row],[Label]],TableAvg[],3,FALSE)</f>
        <v>#N/A</v>
      </c>
      <c r="Q5357" t="e">
        <f>TableOMP[[#This Row],[Avg]]-$U$2*TableOMP[[#This Row],[StdDev]]</f>
        <v>#N/A</v>
      </c>
      <c r="R5357" t="e">
        <f>TableOMP[[#This Row],[Avg]]+$U$2*TableOMP[[#This Row],[StdDev]]</f>
        <v>#N/A</v>
      </c>
      <c r="S5357" t="e">
        <f>IF(AND(TableOMP[[#This Row],[total_time]]&gt;=TableOMP[[#This Row],[Low]], TableOMP[[#This Row],[total_time]]&lt;=TableOMP[[#This Row],[High]]),1,0)</f>
        <v>#N/A</v>
      </c>
    </row>
    <row r="5358" spans="11:19" x14ac:dyDescent="0.25">
      <c r="K5358" t="str">
        <f t="shared" si="83"/>
        <v/>
      </c>
      <c r="N53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58" t="e">
        <f>VLOOKUP(TableOMP[[#This Row],[Label]],TableAvg[],2,FALSE)</f>
        <v>#N/A</v>
      </c>
      <c r="P5358" t="e">
        <f>VLOOKUP(TableOMP[[#This Row],[Label]],TableAvg[],3,FALSE)</f>
        <v>#N/A</v>
      </c>
      <c r="Q5358" t="e">
        <f>TableOMP[[#This Row],[Avg]]-$U$2*TableOMP[[#This Row],[StdDev]]</f>
        <v>#N/A</v>
      </c>
      <c r="R5358" t="e">
        <f>TableOMP[[#This Row],[Avg]]+$U$2*TableOMP[[#This Row],[StdDev]]</f>
        <v>#N/A</v>
      </c>
      <c r="S5358" t="e">
        <f>IF(AND(TableOMP[[#This Row],[total_time]]&gt;=TableOMP[[#This Row],[Low]], TableOMP[[#This Row],[total_time]]&lt;=TableOMP[[#This Row],[High]]),1,0)</f>
        <v>#N/A</v>
      </c>
    </row>
    <row r="5359" spans="11:19" x14ac:dyDescent="0.25">
      <c r="K5359" t="str">
        <f t="shared" si="83"/>
        <v/>
      </c>
      <c r="N53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59" t="e">
        <f>VLOOKUP(TableOMP[[#This Row],[Label]],TableAvg[],2,FALSE)</f>
        <v>#N/A</v>
      </c>
      <c r="P5359" t="e">
        <f>VLOOKUP(TableOMP[[#This Row],[Label]],TableAvg[],3,FALSE)</f>
        <v>#N/A</v>
      </c>
      <c r="Q5359" t="e">
        <f>TableOMP[[#This Row],[Avg]]-$U$2*TableOMP[[#This Row],[StdDev]]</f>
        <v>#N/A</v>
      </c>
      <c r="R5359" t="e">
        <f>TableOMP[[#This Row],[Avg]]+$U$2*TableOMP[[#This Row],[StdDev]]</f>
        <v>#N/A</v>
      </c>
      <c r="S5359" t="e">
        <f>IF(AND(TableOMP[[#This Row],[total_time]]&gt;=TableOMP[[#This Row],[Low]], TableOMP[[#This Row],[total_time]]&lt;=TableOMP[[#This Row],[High]]),1,0)</f>
        <v>#N/A</v>
      </c>
    </row>
    <row r="5360" spans="11:19" x14ac:dyDescent="0.25">
      <c r="K5360" t="str">
        <f t="shared" si="83"/>
        <v/>
      </c>
      <c r="N53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60" t="e">
        <f>VLOOKUP(TableOMP[[#This Row],[Label]],TableAvg[],2,FALSE)</f>
        <v>#N/A</v>
      </c>
      <c r="P5360" t="e">
        <f>VLOOKUP(TableOMP[[#This Row],[Label]],TableAvg[],3,FALSE)</f>
        <v>#N/A</v>
      </c>
      <c r="Q5360" t="e">
        <f>TableOMP[[#This Row],[Avg]]-$U$2*TableOMP[[#This Row],[StdDev]]</f>
        <v>#N/A</v>
      </c>
      <c r="R5360" t="e">
        <f>TableOMP[[#This Row],[Avg]]+$U$2*TableOMP[[#This Row],[StdDev]]</f>
        <v>#N/A</v>
      </c>
      <c r="S5360" t="e">
        <f>IF(AND(TableOMP[[#This Row],[total_time]]&gt;=TableOMP[[#This Row],[Low]], TableOMP[[#This Row],[total_time]]&lt;=TableOMP[[#This Row],[High]]),1,0)</f>
        <v>#N/A</v>
      </c>
    </row>
    <row r="5361" spans="11:19" x14ac:dyDescent="0.25">
      <c r="K5361" t="str">
        <f t="shared" si="83"/>
        <v/>
      </c>
      <c r="N53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61" t="e">
        <f>VLOOKUP(TableOMP[[#This Row],[Label]],TableAvg[],2,FALSE)</f>
        <v>#N/A</v>
      </c>
      <c r="P5361" t="e">
        <f>VLOOKUP(TableOMP[[#This Row],[Label]],TableAvg[],3,FALSE)</f>
        <v>#N/A</v>
      </c>
      <c r="Q5361" t="e">
        <f>TableOMP[[#This Row],[Avg]]-$U$2*TableOMP[[#This Row],[StdDev]]</f>
        <v>#N/A</v>
      </c>
      <c r="R5361" t="e">
        <f>TableOMP[[#This Row],[Avg]]+$U$2*TableOMP[[#This Row],[StdDev]]</f>
        <v>#N/A</v>
      </c>
      <c r="S5361" t="e">
        <f>IF(AND(TableOMP[[#This Row],[total_time]]&gt;=TableOMP[[#This Row],[Low]], TableOMP[[#This Row],[total_time]]&lt;=TableOMP[[#This Row],[High]]),1,0)</f>
        <v>#N/A</v>
      </c>
    </row>
    <row r="5362" spans="11:19" x14ac:dyDescent="0.25">
      <c r="K5362" t="str">
        <f t="shared" si="83"/>
        <v/>
      </c>
      <c r="N53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62" t="e">
        <f>VLOOKUP(TableOMP[[#This Row],[Label]],TableAvg[],2,FALSE)</f>
        <v>#N/A</v>
      </c>
      <c r="P5362" t="e">
        <f>VLOOKUP(TableOMP[[#This Row],[Label]],TableAvg[],3,FALSE)</f>
        <v>#N/A</v>
      </c>
      <c r="Q5362" t="e">
        <f>TableOMP[[#This Row],[Avg]]-$U$2*TableOMP[[#This Row],[StdDev]]</f>
        <v>#N/A</v>
      </c>
      <c r="R5362" t="e">
        <f>TableOMP[[#This Row],[Avg]]+$U$2*TableOMP[[#This Row],[StdDev]]</f>
        <v>#N/A</v>
      </c>
      <c r="S5362" t="e">
        <f>IF(AND(TableOMP[[#This Row],[total_time]]&gt;=TableOMP[[#This Row],[Low]], TableOMP[[#This Row],[total_time]]&lt;=TableOMP[[#This Row],[High]]),1,0)</f>
        <v>#N/A</v>
      </c>
    </row>
    <row r="5363" spans="11:19" x14ac:dyDescent="0.25">
      <c r="K5363" t="str">
        <f t="shared" si="83"/>
        <v/>
      </c>
      <c r="N53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63" t="e">
        <f>VLOOKUP(TableOMP[[#This Row],[Label]],TableAvg[],2,FALSE)</f>
        <v>#N/A</v>
      </c>
      <c r="P5363" t="e">
        <f>VLOOKUP(TableOMP[[#This Row],[Label]],TableAvg[],3,FALSE)</f>
        <v>#N/A</v>
      </c>
      <c r="Q5363" t="e">
        <f>TableOMP[[#This Row],[Avg]]-$U$2*TableOMP[[#This Row],[StdDev]]</f>
        <v>#N/A</v>
      </c>
      <c r="R5363" t="e">
        <f>TableOMP[[#This Row],[Avg]]+$U$2*TableOMP[[#This Row],[StdDev]]</f>
        <v>#N/A</v>
      </c>
      <c r="S5363" t="e">
        <f>IF(AND(TableOMP[[#This Row],[total_time]]&gt;=TableOMP[[#This Row],[Low]], TableOMP[[#This Row],[total_time]]&lt;=TableOMP[[#This Row],[High]]),1,0)</f>
        <v>#N/A</v>
      </c>
    </row>
    <row r="5364" spans="11:19" x14ac:dyDescent="0.25">
      <c r="K5364" t="str">
        <f t="shared" si="83"/>
        <v/>
      </c>
      <c r="N53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64" t="e">
        <f>VLOOKUP(TableOMP[[#This Row],[Label]],TableAvg[],2,FALSE)</f>
        <v>#N/A</v>
      </c>
      <c r="P5364" t="e">
        <f>VLOOKUP(TableOMP[[#This Row],[Label]],TableAvg[],3,FALSE)</f>
        <v>#N/A</v>
      </c>
      <c r="Q5364" t="e">
        <f>TableOMP[[#This Row],[Avg]]-$U$2*TableOMP[[#This Row],[StdDev]]</f>
        <v>#N/A</v>
      </c>
      <c r="R5364" t="e">
        <f>TableOMP[[#This Row],[Avg]]+$U$2*TableOMP[[#This Row],[StdDev]]</f>
        <v>#N/A</v>
      </c>
      <c r="S5364" t="e">
        <f>IF(AND(TableOMP[[#This Row],[total_time]]&gt;=TableOMP[[#This Row],[Low]], TableOMP[[#This Row],[total_time]]&lt;=TableOMP[[#This Row],[High]]),1,0)</f>
        <v>#N/A</v>
      </c>
    </row>
    <row r="5365" spans="11:19" x14ac:dyDescent="0.25">
      <c r="K5365" t="str">
        <f t="shared" si="83"/>
        <v/>
      </c>
      <c r="N53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65" t="e">
        <f>VLOOKUP(TableOMP[[#This Row],[Label]],TableAvg[],2,FALSE)</f>
        <v>#N/A</v>
      </c>
      <c r="P5365" t="e">
        <f>VLOOKUP(TableOMP[[#This Row],[Label]],TableAvg[],3,FALSE)</f>
        <v>#N/A</v>
      </c>
      <c r="Q5365" t="e">
        <f>TableOMP[[#This Row],[Avg]]-$U$2*TableOMP[[#This Row],[StdDev]]</f>
        <v>#N/A</v>
      </c>
      <c r="R5365" t="e">
        <f>TableOMP[[#This Row],[Avg]]+$U$2*TableOMP[[#This Row],[StdDev]]</f>
        <v>#N/A</v>
      </c>
      <c r="S5365" t="e">
        <f>IF(AND(TableOMP[[#This Row],[total_time]]&gt;=TableOMP[[#This Row],[Low]], TableOMP[[#This Row],[total_time]]&lt;=TableOMP[[#This Row],[High]]),1,0)</f>
        <v>#N/A</v>
      </c>
    </row>
    <row r="5366" spans="11:19" x14ac:dyDescent="0.25">
      <c r="K5366" t="str">
        <f t="shared" si="83"/>
        <v/>
      </c>
      <c r="N53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66" t="e">
        <f>VLOOKUP(TableOMP[[#This Row],[Label]],TableAvg[],2,FALSE)</f>
        <v>#N/A</v>
      </c>
      <c r="P5366" t="e">
        <f>VLOOKUP(TableOMP[[#This Row],[Label]],TableAvg[],3,FALSE)</f>
        <v>#N/A</v>
      </c>
      <c r="Q5366" t="e">
        <f>TableOMP[[#This Row],[Avg]]-$U$2*TableOMP[[#This Row],[StdDev]]</f>
        <v>#N/A</v>
      </c>
      <c r="R5366" t="e">
        <f>TableOMP[[#This Row],[Avg]]+$U$2*TableOMP[[#This Row],[StdDev]]</f>
        <v>#N/A</v>
      </c>
      <c r="S5366" t="e">
        <f>IF(AND(TableOMP[[#This Row],[total_time]]&gt;=TableOMP[[#This Row],[Low]], TableOMP[[#This Row],[total_time]]&lt;=TableOMP[[#This Row],[High]]),1,0)</f>
        <v>#N/A</v>
      </c>
    </row>
    <row r="5367" spans="11:19" x14ac:dyDescent="0.25">
      <c r="K5367" t="str">
        <f t="shared" si="83"/>
        <v/>
      </c>
      <c r="N53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67" t="e">
        <f>VLOOKUP(TableOMP[[#This Row],[Label]],TableAvg[],2,FALSE)</f>
        <v>#N/A</v>
      </c>
      <c r="P5367" t="e">
        <f>VLOOKUP(TableOMP[[#This Row],[Label]],TableAvg[],3,FALSE)</f>
        <v>#N/A</v>
      </c>
      <c r="Q5367" t="e">
        <f>TableOMP[[#This Row],[Avg]]-$U$2*TableOMP[[#This Row],[StdDev]]</f>
        <v>#N/A</v>
      </c>
      <c r="R5367" t="e">
        <f>TableOMP[[#This Row],[Avg]]+$U$2*TableOMP[[#This Row],[StdDev]]</f>
        <v>#N/A</v>
      </c>
      <c r="S5367" t="e">
        <f>IF(AND(TableOMP[[#This Row],[total_time]]&gt;=TableOMP[[#This Row],[Low]], TableOMP[[#This Row],[total_time]]&lt;=TableOMP[[#This Row],[High]]),1,0)</f>
        <v>#N/A</v>
      </c>
    </row>
    <row r="5368" spans="11:19" x14ac:dyDescent="0.25">
      <c r="K5368" t="str">
        <f t="shared" si="83"/>
        <v/>
      </c>
      <c r="N53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68" t="e">
        <f>VLOOKUP(TableOMP[[#This Row],[Label]],TableAvg[],2,FALSE)</f>
        <v>#N/A</v>
      </c>
      <c r="P5368" t="e">
        <f>VLOOKUP(TableOMP[[#This Row],[Label]],TableAvg[],3,FALSE)</f>
        <v>#N/A</v>
      </c>
      <c r="Q5368" t="e">
        <f>TableOMP[[#This Row],[Avg]]-$U$2*TableOMP[[#This Row],[StdDev]]</f>
        <v>#N/A</v>
      </c>
      <c r="R5368" t="e">
        <f>TableOMP[[#This Row],[Avg]]+$U$2*TableOMP[[#This Row],[StdDev]]</f>
        <v>#N/A</v>
      </c>
      <c r="S5368" t="e">
        <f>IF(AND(TableOMP[[#This Row],[total_time]]&gt;=TableOMP[[#This Row],[Low]], TableOMP[[#This Row],[total_time]]&lt;=TableOMP[[#This Row],[High]]),1,0)</f>
        <v>#N/A</v>
      </c>
    </row>
    <row r="5369" spans="11:19" x14ac:dyDescent="0.25">
      <c r="K5369" t="str">
        <f t="shared" si="83"/>
        <v/>
      </c>
      <c r="N53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69" t="e">
        <f>VLOOKUP(TableOMP[[#This Row],[Label]],TableAvg[],2,FALSE)</f>
        <v>#N/A</v>
      </c>
      <c r="P5369" t="e">
        <f>VLOOKUP(TableOMP[[#This Row],[Label]],TableAvg[],3,FALSE)</f>
        <v>#N/A</v>
      </c>
      <c r="Q5369" t="e">
        <f>TableOMP[[#This Row],[Avg]]-$U$2*TableOMP[[#This Row],[StdDev]]</f>
        <v>#N/A</v>
      </c>
      <c r="R5369" t="e">
        <f>TableOMP[[#This Row],[Avg]]+$U$2*TableOMP[[#This Row],[StdDev]]</f>
        <v>#N/A</v>
      </c>
      <c r="S5369" t="e">
        <f>IF(AND(TableOMP[[#This Row],[total_time]]&gt;=TableOMP[[#This Row],[Low]], TableOMP[[#This Row],[total_time]]&lt;=TableOMP[[#This Row],[High]]),1,0)</f>
        <v>#N/A</v>
      </c>
    </row>
    <row r="5370" spans="11:19" x14ac:dyDescent="0.25">
      <c r="K5370" t="str">
        <f t="shared" si="83"/>
        <v/>
      </c>
      <c r="N53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70" t="e">
        <f>VLOOKUP(TableOMP[[#This Row],[Label]],TableAvg[],2,FALSE)</f>
        <v>#N/A</v>
      </c>
      <c r="P5370" t="e">
        <f>VLOOKUP(TableOMP[[#This Row],[Label]],TableAvg[],3,FALSE)</f>
        <v>#N/A</v>
      </c>
      <c r="Q5370" t="e">
        <f>TableOMP[[#This Row],[Avg]]-$U$2*TableOMP[[#This Row],[StdDev]]</f>
        <v>#N/A</v>
      </c>
      <c r="R5370" t="e">
        <f>TableOMP[[#This Row],[Avg]]+$U$2*TableOMP[[#This Row],[StdDev]]</f>
        <v>#N/A</v>
      </c>
      <c r="S5370" t="e">
        <f>IF(AND(TableOMP[[#This Row],[total_time]]&gt;=TableOMP[[#This Row],[Low]], TableOMP[[#This Row],[total_time]]&lt;=TableOMP[[#This Row],[High]]),1,0)</f>
        <v>#N/A</v>
      </c>
    </row>
    <row r="5371" spans="11:19" x14ac:dyDescent="0.25">
      <c r="K5371" t="str">
        <f t="shared" si="83"/>
        <v/>
      </c>
      <c r="N53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71" t="e">
        <f>VLOOKUP(TableOMP[[#This Row],[Label]],TableAvg[],2,FALSE)</f>
        <v>#N/A</v>
      </c>
      <c r="P5371" t="e">
        <f>VLOOKUP(TableOMP[[#This Row],[Label]],TableAvg[],3,FALSE)</f>
        <v>#N/A</v>
      </c>
      <c r="Q5371" t="e">
        <f>TableOMP[[#This Row],[Avg]]-$U$2*TableOMP[[#This Row],[StdDev]]</f>
        <v>#N/A</v>
      </c>
      <c r="R5371" t="e">
        <f>TableOMP[[#This Row],[Avg]]+$U$2*TableOMP[[#This Row],[StdDev]]</f>
        <v>#N/A</v>
      </c>
      <c r="S5371" t="e">
        <f>IF(AND(TableOMP[[#This Row],[total_time]]&gt;=TableOMP[[#This Row],[Low]], TableOMP[[#This Row],[total_time]]&lt;=TableOMP[[#This Row],[High]]),1,0)</f>
        <v>#N/A</v>
      </c>
    </row>
    <row r="5372" spans="11:19" x14ac:dyDescent="0.25">
      <c r="K5372" t="str">
        <f t="shared" si="83"/>
        <v/>
      </c>
      <c r="N53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72" t="e">
        <f>VLOOKUP(TableOMP[[#This Row],[Label]],TableAvg[],2,FALSE)</f>
        <v>#N/A</v>
      </c>
      <c r="P5372" t="e">
        <f>VLOOKUP(TableOMP[[#This Row],[Label]],TableAvg[],3,FALSE)</f>
        <v>#N/A</v>
      </c>
      <c r="Q5372" t="e">
        <f>TableOMP[[#This Row],[Avg]]-$U$2*TableOMP[[#This Row],[StdDev]]</f>
        <v>#N/A</v>
      </c>
      <c r="R5372" t="e">
        <f>TableOMP[[#This Row],[Avg]]+$U$2*TableOMP[[#This Row],[StdDev]]</f>
        <v>#N/A</v>
      </c>
      <c r="S5372" t="e">
        <f>IF(AND(TableOMP[[#This Row],[total_time]]&gt;=TableOMP[[#This Row],[Low]], TableOMP[[#This Row],[total_time]]&lt;=TableOMP[[#This Row],[High]]),1,0)</f>
        <v>#N/A</v>
      </c>
    </row>
    <row r="5373" spans="11:19" x14ac:dyDescent="0.25">
      <c r="K5373" t="str">
        <f t="shared" si="83"/>
        <v/>
      </c>
      <c r="N53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73" t="e">
        <f>VLOOKUP(TableOMP[[#This Row],[Label]],TableAvg[],2,FALSE)</f>
        <v>#N/A</v>
      </c>
      <c r="P5373" t="e">
        <f>VLOOKUP(TableOMP[[#This Row],[Label]],TableAvg[],3,FALSE)</f>
        <v>#N/A</v>
      </c>
      <c r="Q5373" t="e">
        <f>TableOMP[[#This Row],[Avg]]-$U$2*TableOMP[[#This Row],[StdDev]]</f>
        <v>#N/A</v>
      </c>
      <c r="R5373" t="e">
        <f>TableOMP[[#This Row],[Avg]]+$U$2*TableOMP[[#This Row],[StdDev]]</f>
        <v>#N/A</v>
      </c>
      <c r="S5373" t="e">
        <f>IF(AND(TableOMP[[#This Row],[total_time]]&gt;=TableOMP[[#This Row],[Low]], TableOMP[[#This Row],[total_time]]&lt;=TableOMP[[#This Row],[High]]),1,0)</f>
        <v>#N/A</v>
      </c>
    </row>
    <row r="5374" spans="11:19" x14ac:dyDescent="0.25">
      <c r="K5374" t="str">
        <f t="shared" si="83"/>
        <v/>
      </c>
      <c r="N53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74" t="e">
        <f>VLOOKUP(TableOMP[[#This Row],[Label]],TableAvg[],2,FALSE)</f>
        <v>#N/A</v>
      </c>
      <c r="P5374" t="e">
        <f>VLOOKUP(TableOMP[[#This Row],[Label]],TableAvg[],3,FALSE)</f>
        <v>#N/A</v>
      </c>
      <c r="Q5374" t="e">
        <f>TableOMP[[#This Row],[Avg]]-$U$2*TableOMP[[#This Row],[StdDev]]</f>
        <v>#N/A</v>
      </c>
      <c r="R5374" t="e">
        <f>TableOMP[[#This Row],[Avg]]+$U$2*TableOMP[[#This Row],[StdDev]]</f>
        <v>#N/A</v>
      </c>
      <c r="S5374" t="e">
        <f>IF(AND(TableOMP[[#This Row],[total_time]]&gt;=TableOMP[[#This Row],[Low]], TableOMP[[#This Row],[total_time]]&lt;=TableOMP[[#This Row],[High]]),1,0)</f>
        <v>#N/A</v>
      </c>
    </row>
    <row r="5375" spans="11:19" x14ac:dyDescent="0.25">
      <c r="K5375" t="str">
        <f t="shared" si="83"/>
        <v/>
      </c>
      <c r="N53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75" t="e">
        <f>VLOOKUP(TableOMP[[#This Row],[Label]],TableAvg[],2,FALSE)</f>
        <v>#N/A</v>
      </c>
      <c r="P5375" t="e">
        <f>VLOOKUP(TableOMP[[#This Row],[Label]],TableAvg[],3,FALSE)</f>
        <v>#N/A</v>
      </c>
      <c r="Q5375" t="e">
        <f>TableOMP[[#This Row],[Avg]]-$U$2*TableOMP[[#This Row],[StdDev]]</f>
        <v>#N/A</v>
      </c>
      <c r="R5375" t="e">
        <f>TableOMP[[#This Row],[Avg]]+$U$2*TableOMP[[#This Row],[StdDev]]</f>
        <v>#N/A</v>
      </c>
      <c r="S5375" t="e">
        <f>IF(AND(TableOMP[[#This Row],[total_time]]&gt;=TableOMP[[#This Row],[Low]], TableOMP[[#This Row],[total_time]]&lt;=TableOMP[[#This Row],[High]]),1,0)</f>
        <v>#N/A</v>
      </c>
    </row>
    <row r="5376" spans="11:19" x14ac:dyDescent="0.25">
      <c r="K5376" t="str">
        <f t="shared" si="83"/>
        <v/>
      </c>
      <c r="N53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76" t="e">
        <f>VLOOKUP(TableOMP[[#This Row],[Label]],TableAvg[],2,FALSE)</f>
        <v>#N/A</v>
      </c>
      <c r="P5376" t="e">
        <f>VLOOKUP(TableOMP[[#This Row],[Label]],TableAvg[],3,FALSE)</f>
        <v>#N/A</v>
      </c>
      <c r="Q5376" t="e">
        <f>TableOMP[[#This Row],[Avg]]-$U$2*TableOMP[[#This Row],[StdDev]]</f>
        <v>#N/A</v>
      </c>
      <c r="R5376" t="e">
        <f>TableOMP[[#This Row],[Avg]]+$U$2*TableOMP[[#This Row],[StdDev]]</f>
        <v>#N/A</v>
      </c>
      <c r="S5376" t="e">
        <f>IF(AND(TableOMP[[#This Row],[total_time]]&gt;=TableOMP[[#This Row],[Low]], TableOMP[[#This Row],[total_time]]&lt;=TableOMP[[#This Row],[High]]),1,0)</f>
        <v>#N/A</v>
      </c>
    </row>
    <row r="5377" spans="11:19" x14ac:dyDescent="0.25">
      <c r="K5377" t="str">
        <f t="shared" si="83"/>
        <v/>
      </c>
      <c r="N53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77" t="e">
        <f>VLOOKUP(TableOMP[[#This Row],[Label]],TableAvg[],2,FALSE)</f>
        <v>#N/A</v>
      </c>
      <c r="P5377" t="e">
        <f>VLOOKUP(TableOMP[[#This Row],[Label]],TableAvg[],3,FALSE)</f>
        <v>#N/A</v>
      </c>
      <c r="Q5377" t="e">
        <f>TableOMP[[#This Row],[Avg]]-$U$2*TableOMP[[#This Row],[StdDev]]</f>
        <v>#N/A</v>
      </c>
      <c r="R5377" t="e">
        <f>TableOMP[[#This Row],[Avg]]+$U$2*TableOMP[[#This Row],[StdDev]]</f>
        <v>#N/A</v>
      </c>
      <c r="S5377" t="e">
        <f>IF(AND(TableOMP[[#This Row],[total_time]]&gt;=TableOMP[[#This Row],[Low]], TableOMP[[#This Row],[total_time]]&lt;=TableOMP[[#This Row],[High]]),1,0)</f>
        <v>#N/A</v>
      </c>
    </row>
    <row r="5378" spans="11:19" x14ac:dyDescent="0.25">
      <c r="K5378" t="str">
        <f t="shared" si="83"/>
        <v/>
      </c>
      <c r="N53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78" t="e">
        <f>VLOOKUP(TableOMP[[#This Row],[Label]],TableAvg[],2,FALSE)</f>
        <v>#N/A</v>
      </c>
      <c r="P5378" t="e">
        <f>VLOOKUP(TableOMP[[#This Row],[Label]],TableAvg[],3,FALSE)</f>
        <v>#N/A</v>
      </c>
      <c r="Q5378" t="e">
        <f>TableOMP[[#This Row],[Avg]]-$U$2*TableOMP[[#This Row],[StdDev]]</f>
        <v>#N/A</v>
      </c>
      <c r="R5378" t="e">
        <f>TableOMP[[#This Row],[Avg]]+$U$2*TableOMP[[#This Row],[StdDev]]</f>
        <v>#N/A</v>
      </c>
      <c r="S5378" t="e">
        <f>IF(AND(TableOMP[[#This Row],[total_time]]&gt;=TableOMP[[#This Row],[Low]], TableOMP[[#This Row],[total_time]]&lt;=TableOMP[[#This Row],[High]]),1,0)</f>
        <v>#N/A</v>
      </c>
    </row>
    <row r="5379" spans="11:19" x14ac:dyDescent="0.25">
      <c r="K5379" t="str">
        <f t="shared" ref="K5379:K5442" si="84">MID(M5379,22,1)</f>
        <v/>
      </c>
      <c r="N53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79" t="e">
        <f>VLOOKUP(TableOMP[[#This Row],[Label]],TableAvg[],2,FALSE)</f>
        <v>#N/A</v>
      </c>
      <c r="P5379" t="e">
        <f>VLOOKUP(TableOMP[[#This Row],[Label]],TableAvg[],3,FALSE)</f>
        <v>#N/A</v>
      </c>
      <c r="Q5379" t="e">
        <f>TableOMP[[#This Row],[Avg]]-$U$2*TableOMP[[#This Row],[StdDev]]</f>
        <v>#N/A</v>
      </c>
      <c r="R5379" t="e">
        <f>TableOMP[[#This Row],[Avg]]+$U$2*TableOMP[[#This Row],[StdDev]]</f>
        <v>#N/A</v>
      </c>
      <c r="S5379" t="e">
        <f>IF(AND(TableOMP[[#This Row],[total_time]]&gt;=TableOMP[[#This Row],[Low]], TableOMP[[#This Row],[total_time]]&lt;=TableOMP[[#This Row],[High]]),1,0)</f>
        <v>#N/A</v>
      </c>
    </row>
    <row r="5380" spans="11:19" x14ac:dyDescent="0.25">
      <c r="K5380" t="str">
        <f t="shared" si="84"/>
        <v/>
      </c>
      <c r="N53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80" t="e">
        <f>VLOOKUP(TableOMP[[#This Row],[Label]],TableAvg[],2,FALSE)</f>
        <v>#N/A</v>
      </c>
      <c r="P5380" t="e">
        <f>VLOOKUP(TableOMP[[#This Row],[Label]],TableAvg[],3,FALSE)</f>
        <v>#N/A</v>
      </c>
      <c r="Q5380" t="e">
        <f>TableOMP[[#This Row],[Avg]]-$U$2*TableOMP[[#This Row],[StdDev]]</f>
        <v>#N/A</v>
      </c>
      <c r="R5380" t="e">
        <f>TableOMP[[#This Row],[Avg]]+$U$2*TableOMP[[#This Row],[StdDev]]</f>
        <v>#N/A</v>
      </c>
      <c r="S5380" t="e">
        <f>IF(AND(TableOMP[[#This Row],[total_time]]&gt;=TableOMP[[#This Row],[Low]], TableOMP[[#This Row],[total_time]]&lt;=TableOMP[[#This Row],[High]]),1,0)</f>
        <v>#N/A</v>
      </c>
    </row>
    <row r="5381" spans="11:19" x14ac:dyDescent="0.25">
      <c r="K5381" t="str">
        <f t="shared" si="84"/>
        <v/>
      </c>
      <c r="N53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81" t="e">
        <f>VLOOKUP(TableOMP[[#This Row],[Label]],TableAvg[],2,FALSE)</f>
        <v>#N/A</v>
      </c>
      <c r="P5381" t="e">
        <f>VLOOKUP(TableOMP[[#This Row],[Label]],TableAvg[],3,FALSE)</f>
        <v>#N/A</v>
      </c>
      <c r="Q5381" t="e">
        <f>TableOMP[[#This Row],[Avg]]-$U$2*TableOMP[[#This Row],[StdDev]]</f>
        <v>#N/A</v>
      </c>
      <c r="R5381" t="e">
        <f>TableOMP[[#This Row],[Avg]]+$U$2*TableOMP[[#This Row],[StdDev]]</f>
        <v>#N/A</v>
      </c>
      <c r="S5381" t="e">
        <f>IF(AND(TableOMP[[#This Row],[total_time]]&gt;=TableOMP[[#This Row],[Low]], TableOMP[[#This Row],[total_time]]&lt;=TableOMP[[#This Row],[High]]),1,0)</f>
        <v>#N/A</v>
      </c>
    </row>
    <row r="5382" spans="11:19" x14ac:dyDescent="0.25">
      <c r="K5382" t="str">
        <f t="shared" si="84"/>
        <v/>
      </c>
      <c r="N53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82" t="e">
        <f>VLOOKUP(TableOMP[[#This Row],[Label]],TableAvg[],2,FALSE)</f>
        <v>#N/A</v>
      </c>
      <c r="P5382" t="e">
        <f>VLOOKUP(TableOMP[[#This Row],[Label]],TableAvg[],3,FALSE)</f>
        <v>#N/A</v>
      </c>
      <c r="Q5382" t="e">
        <f>TableOMP[[#This Row],[Avg]]-$U$2*TableOMP[[#This Row],[StdDev]]</f>
        <v>#N/A</v>
      </c>
      <c r="R5382" t="e">
        <f>TableOMP[[#This Row],[Avg]]+$U$2*TableOMP[[#This Row],[StdDev]]</f>
        <v>#N/A</v>
      </c>
      <c r="S5382" t="e">
        <f>IF(AND(TableOMP[[#This Row],[total_time]]&gt;=TableOMP[[#This Row],[Low]], TableOMP[[#This Row],[total_time]]&lt;=TableOMP[[#This Row],[High]]),1,0)</f>
        <v>#N/A</v>
      </c>
    </row>
    <row r="5383" spans="11:19" x14ac:dyDescent="0.25">
      <c r="K5383" t="str">
        <f t="shared" si="84"/>
        <v/>
      </c>
      <c r="N53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83" t="e">
        <f>VLOOKUP(TableOMP[[#This Row],[Label]],TableAvg[],2,FALSE)</f>
        <v>#N/A</v>
      </c>
      <c r="P5383" t="e">
        <f>VLOOKUP(TableOMP[[#This Row],[Label]],TableAvg[],3,FALSE)</f>
        <v>#N/A</v>
      </c>
      <c r="Q5383" t="e">
        <f>TableOMP[[#This Row],[Avg]]-$U$2*TableOMP[[#This Row],[StdDev]]</f>
        <v>#N/A</v>
      </c>
      <c r="R5383" t="e">
        <f>TableOMP[[#This Row],[Avg]]+$U$2*TableOMP[[#This Row],[StdDev]]</f>
        <v>#N/A</v>
      </c>
      <c r="S5383" t="e">
        <f>IF(AND(TableOMP[[#This Row],[total_time]]&gt;=TableOMP[[#This Row],[Low]], TableOMP[[#This Row],[total_time]]&lt;=TableOMP[[#This Row],[High]]),1,0)</f>
        <v>#N/A</v>
      </c>
    </row>
    <row r="5384" spans="11:19" x14ac:dyDescent="0.25">
      <c r="K5384" t="str">
        <f t="shared" si="84"/>
        <v/>
      </c>
      <c r="N53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84" t="e">
        <f>VLOOKUP(TableOMP[[#This Row],[Label]],TableAvg[],2,FALSE)</f>
        <v>#N/A</v>
      </c>
      <c r="P5384" t="e">
        <f>VLOOKUP(TableOMP[[#This Row],[Label]],TableAvg[],3,FALSE)</f>
        <v>#N/A</v>
      </c>
      <c r="Q5384" t="e">
        <f>TableOMP[[#This Row],[Avg]]-$U$2*TableOMP[[#This Row],[StdDev]]</f>
        <v>#N/A</v>
      </c>
      <c r="R5384" t="e">
        <f>TableOMP[[#This Row],[Avg]]+$U$2*TableOMP[[#This Row],[StdDev]]</f>
        <v>#N/A</v>
      </c>
      <c r="S5384" t="e">
        <f>IF(AND(TableOMP[[#This Row],[total_time]]&gt;=TableOMP[[#This Row],[Low]], TableOMP[[#This Row],[total_time]]&lt;=TableOMP[[#This Row],[High]]),1,0)</f>
        <v>#N/A</v>
      </c>
    </row>
    <row r="5385" spans="11:19" x14ac:dyDescent="0.25">
      <c r="K5385" t="str">
        <f t="shared" si="84"/>
        <v/>
      </c>
      <c r="N53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85" t="e">
        <f>VLOOKUP(TableOMP[[#This Row],[Label]],TableAvg[],2,FALSE)</f>
        <v>#N/A</v>
      </c>
      <c r="P5385" t="e">
        <f>VLOOKUP(TableOMP[[#This Row],[Label]],TableAvg[],3,FALSE)</f>
        <v>#N/A</v>
      </c>
      <c r="Q5385" t="e">
        <f>TableOMP[[#This Row],[Avg]]-$U$2*TableOMP[[#This Row],[StdDev]]</f>
        <v>#N/A</v>
      </c>
      <c r="R5385" t="e">
        <f>TableOMP[[#This Row],[Avg]]+$U$2*TableOMP[[#This Row],[StdDev]]</f>
        <v>#N/A</v>
      </c>
      <c r="S5385" t="e">
        <f>IF(AND(TableOMP[[#This Row],[total_time]]&gt;=TableOMP[[#This Row],[Low]], TableOMP[[#This Row],[total_time]]&lt;=TableOMP[[#This Row],[High]]),1,0)</f>
        <v>#N/A</v>
      </c>
    </row>
    <row r="5386" spans="11:19" x14ac:dyDescent="0.25">
      <c r="K5386" t="str">
        <f t="shared" si="84"/>
        <v/>
      </c>
      <c r="N53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86" t="e">
        <f>VLOOKUP(TableOMP[[#This Row],[Label]],TableAvg[],2,FALSE)</f>
        <v>#N/A</v>
      </c>
      <c r="P5386" t="e">
        <f>VLOOKUP(TableOMP[[#This Row],[Label]],TableAvg[],3,FALSE)</f>
        <v>#N/A</v>
      </c>
      <c r="Q5386" t="e">
        <f>TableOMP[[#This Row],[Avg]]-$U$2*TableOMP[[#This Row],[StdDev]]</f>
        <v>#N/A</v>
      </c>
      <c r="R5386" t="e">
        <f>TableOMP[[#This Row],[Avg]]+$U$2*TableOMP[[#This Row],[StdDev]]</f>
        <v>#N/A</v>
      </c>
      <c r="S5386" t="e">
        <f>IF(AND(TableOMP[[#This Row],[total_time]]&gt;=TableOMP[[#This Row],[Low]], TableOMP[[#This Row],[total_time]]&lt;=TableOMP[[#This Row],[High]]),1,0)</f>
        <v>#N/A</v>
      </c>
    </row>
    <row r="5387" spans="11:19" x14ac:dyDescent="0.25">
      <c r="K5387" t="str">
        <f t="shared" si="84"/>
        <v/>
      </c>
      <c r="N53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87" t="e">
        <f>VLOOKUP(TableOMP[[#This Row],[Label]],TableAvg[],2,FALSE)</f>
        <v>#N/A</v>
      </c>
      <c r="P5387" t="e">
        <f>VLOOKUP(TableOMP[[#This Row],[Label]],TableAvg[],3,FALSE)</f>
        <v>#N/A</v>
      </c>
      <c r="Q5387" t="e">
        <f>TableOMP[[#This Row],[Avg]]-$U$2*TableOMP[[#This Row],[StdDev]]</f>
        <v>#N/A</v>
      </c>
      <c r="R5387" t="e">
        <f>TableOMP[[#This Row],[Avg]]+$U$2*TableOMP[[#This Row],[StdDev]]</f>
        <v>#N/A</v>
      </c>
      <c r="S5387" t="e">
        <f>IF(AND(TableOMP[[#This Row],[total_time]]&gt;=TableOMP[[#This Row],[Low]], TableOMP[[#This Row],[total_time]]&lt;=TableOMP[[#This Row],[High]]),1,0)</f>
        <v>#N/A</v>
      </c>
    </row>
    <row r="5388" spans="11:19" x14ac:dyDescent="0.25">
      <c r="K5388" t="str">
        <f t="shared" si="84"/>
        <v/>
      </c>
      <c r="N53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88" t="e">
        <f>VLOOKUP(TableOMP[[#This Row],[Label]],TableAvg[],2,FALSE)</f>
        <v>#N/A</v>
      </c>
      <c r="P5388" t="e">
        <f>VLOOKUP(TableOMP[[#This Row],[Label]],TableAvg[],3,FALSE)</f>
        <v>#N/A</v>
      </c>
      <c r="Q5388" t="e">
        <f>TableOMP[[#This Row],[Avg]]-$U$2*TableOMP[[#This Row],[StdDev]]</f>
        <v>#N/A</v>
      </c>
      <c r="R5388" t="e">
        <f>TableOMP[[#This Row],[Avg]]+$U$2*TableOMP[[#This Row],[StdDev]]</f>
        <v>#N/A</v>
      </c>
      <c r="S5388" t="e">
        <f>IF(AND(TableOMP[[#This Row],[total_time]]&gt;=TableOMP[[#This Row],[Low]], TableOMP[[#This Row],[total_time]]&lt;=TableOMP[[#This Row],[High]]),1,0)</f>
        <v>#N/A</v>
      </c>
    </row>
    <row r="5389" spans="11:19" x14ac:dyDescent="0.25">
      <c r="K5389" t="str">
        <f t="shared" si="84"/>
        <v/>
      </c>
      <c r="N53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89" t="e">
        <f>VLOOKUP(TableOMP[[#This Row],[Label]],TableAvg[],2,FALSE)</f>
        <v>#N/A</v>
      </c>
      <c r="P5389" t="e">
        <f>VLOOKUP(TableOMP[[#This Row],[Label]],TableAvg[],3,FALSE)</f>
        <v>#N/A</v>
      </c>
      <c r="Q5389" t="e">
        <f>TableOMP[[#This Row],[Avg]]-$U$2*TableOMP[[#This Row],[StdDev]]</f>
        <v>#N/A</v>
      </c>
      <c r="R5389" t="e">
        <f>TableOMP[[#This Row],[Avg]]+$U$2*TableOMP[[#This Row],[StdDev]]</f>
        <v>#N/A</v>
      </c>
      <c r="S5389" t="e">
        <f>IF(AND(TableOMP[[#This Row],[total_time]]&gt;=TableOMP[[#This Row],[Low]], TableOMP[[#This Row],[total_time]]&lt;=TableOMP[[#This Row],[High]]),1,0)</f>
        <v>#N/A</v>
      </c>
    </row>
    <row r="5390" spans="11:19" x14ac:dyDescent="0.25">
      <c r="K5390" t="str">
        <f t="shared" si="84"/>
        <v/>
      </c>
      <c r="N53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90" t="e">
        <f>VLOOKUP(TableOMP[[#This Row],[Label]],TableAvg[],2,FALSE)</f>
        <v>#N/A</v>
      </c>
      <c r="P5390" t="e">
        <f>VLOOKUP(TableOMP[[#This Row],[Label]],TableAvg[],3,FALSE)</f>
        <v>#N/A</v>
      </c>
      <c r="Q5390" t="e">
        <f>TableOMP[[#This Row],[Avg]]-$U$2*TableOMP[[#This Row],[StdDev]]</f>
        <v>#N/A</v>
      </c>
      <c r="R5390" t="e">
        <f>TableOMP[[#This Row],[Avg]]+$U$2*TableOMP[[#This Row],[StdDev]]</f>
        <v>#N/A</v>
      </c>
      <c r="S5390" t="e">
        <f>IF(AND(TableOMP[[#This Row],[total_time]]&gt;=TableOMP[[#This Row],[Low]], TableOMP[[#This Row],[total_time]]&lt;=TableOMP[[#This Row],[High]]),1,0)</f>
        <v>#N/A</v>
      </c>
    </row>
    <row r="5391" spans="11:19" x14ac:dyDescent="0.25">
      <c r="K5391" t="str">
        <f t="shared" si="84"/>
        <v/>
      </c>
      <c r="N53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91" t="e">
        <f>VLOOKUP(TableOMP[[#This Row],[Label]],TableAvg[],2,FALSE)</f>
        <v>#N/A</v>
      </c>
      <c r="P5391" t="e">
        <f>VLOOKUP(TableOMP[[#This Row],[Label]],TableAvg[],3,FALSE)</f>
        <v>#N/A</v>
      </c>
      <c r="Q5391" t="e">
        <f>TableOMP[[#This Row],[Avg]]-$U$2*TableOMP[[#This Row],[StdDev]]</f>
        <v>#N/A</v>
      </c>
      <c r="R5391" t="e">
        <f>TableOMP[[#This Row],[Avg]]+$U$2*TableOMP[[#This Row],[StdDev]]</f>
        <v>#N/A</v>
      </c>
      <c r="S5391" t="e">
        <f>IF(AND(TableOMP[[#This Row],[total_time]]&gt;=TableOMP[[#This Row],[Low]], TableOMP[[#This Row],[total_time]]&lt;=TableOMP[[#This Row],[High]]),1,0)</f>
        <v>#N/A</v>
      </c>
    </row>
    <row r="5392" spans="11:19" x14ac:dyDescent="0.25">
      <c r="K5392" t="str">
        <f t="shared" si="84"/>
        <v/>
      </c>
      <c r="N53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92" t="e">
        <f>VLOOKUP(TableOMP[[#This Row],[Label]],TableAvg[],2,FALSE)</f>
        <v>#N/A</v>
      </c>
      <c r="P5392" t="e">
        <f>VLOOKUP(TableOMP[[#This Row],[Label]],TableAvg[],3,FALSE)</f>
        <v>#N/A</v>
      </c>
      <c r="Q5392" t="e">
        <f>TableOMP[[#This Row],[Avg]]-$U$2*TableOMP[[#This Row],[StdDev]]</f>
        <v>#N/A</v>
      </c>
      <c r="R5392" t="e">
        <f>TableOMP[[#This Row],[Avg]]+$U$2*TableOMP[[#This Row],[StdDev]]</f>
        <v>#N/A</v>
      </c>
      <c r="S5392" t="e">
        <f>IF(AND(TableOMP[[#This Row],[total_time]]&gt;=TableOMP[[#This Row],[Low]], TableOMP[[#This Row],[total_time]]&lt;=TableOMP[[#This Row],[High]]),1,0)</f>
        <v>#N/A</v>
      </c>
    </row>
    <row r="5393" spans="11:19" x14ac:dyDescent="0.25">
      <c r="K5393" t="str">
        <f t="shared" si="84"/>
        <v/>
      </c>
      <c r="N53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93" t="e">
        <f>VLOOKUP(TableOMP[[#This Row],[Label]],TableAvg[],2,FALSE)</f>
        <v>#N/A</v>
      </c>
      <c r="P5393" t="e">
        <f>VLOOKUP(TableOMP[[#This Row],[Label]],TableAvg[],3,FALSE)</f>
        <v>#N/A</v>
      </c>
      <c r="Q5393" t="e">
        <f>TableOMP[[#This Row],[Avg]]-$U$2*TableOMP[[#This Row],[StdDev]]</f>
        <v>#N/A</v>
      </c>
      <c r="R5393" t="e">
        <f>TableOMP[[#This Row],[Avg]]+$U$2*TableOMP[[#This Row],[StdDev]]</f>
        <v>#N/A</v>
      </c>
      <c r="S5393" t="e">
        <f>IF(AND(TableOMP[[#This Row],[total_time]]&gt;=TableOMP[[#This Row],[Low]], TableOMP[[#This Row],[total_time]]&lt;=TableOMP[[#This Row],[High]]),1,0)</f>
        <v>#N/A</v>
      </c>
    </row>
    <row r="5394" spans="11:19" x14ac:dyDescent="0.25">
      <c r="K5394" t="str">
        <f t="shared" si="84"/>
        <v/>
      </c>
      <c r="N53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94" t="e">
        <f>VLOOKUP(TableOMP[[#This Row],[Label]],TableAvg[],2,FALSE)</f>
        <v>#N/A</v>
      </c>
      <c r="P5394" t="e">
        <f>VLOOKUP(TableOMP[[#This Row],[Label]],TableAvg[],3,FALSE)</f>
        <v>#N/A</v>
      </c>
      <c r="Q5394" t="e">
        <f>TableOMP[[#This Row],[Avg]]-$U$2*TableOMP[[#This Row],[StdDev]]</f>
        <v>#N/A</v>
      </c>
      <c r="R5394" t="e">
        <f>TableOMP[[#This Row],[Avg]]+$U$2*TableOMP[[#This Row],[StdDev]]</f>
        <v>#N/A</v>
      </c>
      <c r="S5394" t="e">
        <f>IF(AND(TableOMP[[#This Row],[total_time]]&gt;=TableOMP[[#This Row],[Low]], TableOMP[[#This Row],[total_time]]&lt;=TableOMP[[#This Row],[High]]),1,0)</f>
        <v>#N/A</v>
      </c>
    </row>
    <row r="5395" spans="11:19" x14ac:dyDescent="0.25">
      <c r="K5395" t="str">
        <f t="shared" si="84"/>
        <v/>
      </c>
      <c r="N53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95" t="e">
        <f>VLOOKUP(TableOMP[[#This Row],[Label]],TableAvg[],2,FALSE)</f>
        <v>#N/A</v>
      </c>
      <c r="P5395" t="e">
        <f>VLOOKUP(TableOMP[[#This Row],[Label]],TableAvg[],3,FALSE)</f>
        <v>#N/A</v>
      </c>
      <c r="Q5395" t="e">
        <f>TableOMP[[#This Row],[Avg]]-$U$2*TableOMP[[#This Row],[StdDev]]</f>
        <v>#N/A</v>
      </c>
      <c r="R5395" t="e">
        <f>TableOMP[[#This Row],[Avg]]+$U$2*TableOMP[[#This Row],[StdDev]]</f>
        <v>#N/A</v>
      </c>
      <c r="S5395" t="e">
        <f>IF(AND(TableOMP[[#This Row],[total_time]]&gt;=TableOMP[[#This Row],[Low]], TableOMP[[#This Row],[total_time]]&lt;=TableOMP[[#This Row],[High]]),1,0)</f>
        <v>#N/A</v>
      </c>
    </row>
    <row r="5396" spans="11:19" x14ac:dyDescent="0.25">
      <c r="K5396" t="str">
        <f t="shared" si="84"/>
        <v/>
      </c>
      <c r="N53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96" t="e">
        <f>VLOOKUP(TableOMP[[#This Row],[Label]],TableAvg[],2,FALSE)</f>
        <v>#N/A</v>
      </c>
      <c r="P5396" t="e">
        <f>VLOOKUP(TableOMP[[#This Row],[Label]],TableAvg[],3,FALSE)</f>
        <v>#N/A</v>
      </c>
      <c r="Q5396" t="e">
        <f>TableOMP[[#This Row],[Avg]]-$U$2*TableOMP[[#This Row],[StdDev]]</f>
        <v>#N/A</v>
      </c>
      <c r="R5396" t="e">
        <f>TableOMP[[#This Row],[Avg]]+$U$2*TableOMP[[#This Row],[StdDev]]</f>
        <v>#N/A</v>
      </c>
      <c r="S5396" t="e">
        <f>IF(AND(TableOMP[[#This Row],[total_time]]&gt;=TableOMP[[#This Row],[Low]], TableOMP[[#This Row],[total_time]]&lt;=TableOMP[[#This Row],[High]]),1,0)</f>
        <v>#N/A</v>
      </c>
    </row>
    <row r="5397" spans="11:19" x14ac:dyDescent="0.25">
      <c r="K5397" t="str">
        <f t="shared" si="84"/>
        <v/>
      </c>
      <c r="N53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97" t="e">
        <f>VLOOKUP(TableOMP[[#This Row],[Label]],TableAvg[],2,FALSE)</f>
        <v>#N/A</v>
      </c>
      <c r="P5397" t="e">
        <f>VLOOKUP(TableOMP[[#This Row],[Label]],TableAvg[],3,FALSE)</f>
        <v>#N/A</v>
      </c>
      <c r="Q5397" t="e">
        <f>TableOMP[[#This Row],[Avg]]-$U$2*TableOMP[[#This Row],[StdDev]]</f>
        <v>#N/A</v>
      </c>
      <c r="R5397" t="e">
        <f>TableOMP[[#This Row],[Avg]]+$U$2*TableOMP[[#This Row],[StdDev]]</f>
        <v>#N/A</v>
      </c>
      <c r="S5397" t="e">
        <f>IF(AND(TableOMP[[#This Row],[total_time]]&gt;=TableOMP[[#This Row],[Low]], TableOMP[[#This Row],[total_time]]&lt;=TableOMP[[#This Row],[High]]),1,0)</f>
        <v>#N/A</v>
      </c>
    </row>
    <row r="5398" spans="11:19" x14ac:dyDescent="0.25">
      <c r="K5398" t="str">
        <f t="shared" si="84"/>
        <v/>
      </c>
      <c r="N53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98" t="e">
        <f>VLOOKUP(TableOMP[[#This Row],[Label]],TableAvg[],2,FALSE)</f>
        <v>#N/A</v>
      </c>
      <c r="P5398" t="e">
        <f>VLOOKUP(TableOMP[[#This Row],[Label]],TableAvg[],3,FALSE)</f>
        <v>#N/A</v>
      </c>
      <c r="Q5398" t="e">
        <f>TableOMP[[#This Row],[Avg]]-$U$2*TableOMP[[#This Row],[StdDev]]</f>
        <v>#N/A</v>
      </c>
      <c r="R5398" t="e">
        <f>TableOMP[[#This Row],[Avg]]+$U$2*TableOMP[[#This Row],[StdDev]]</f>
        <v>#N/A</v>
      </c>
      <c r="S5398" t="e">
        <f>IF(AND(TableOMP[[#This Row],[total_time]]&gt;=TableOMP[[#This Row],[Low]], TableOMP[[#This Row],[total_time]]&lt;=TableOMP[[#This Row],[High]]),1,0)</f>
        <v>#N/A</v>
      </c>
    </row>
    <row r="5399" spans="11:19" x14ac:dyDescent="0.25">
      <c r="K5399" t="str">
        <f t="shared" si="84"/>
        <v/>
      </c>
      <c r="N53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399" t="e">
        <f>VLOOKUP(TableOMP[[#This Row],[Label]],TableAvg[],2,FALSE)</f>
        <v>#N/A</v>
      </c>
      <c r="P5399" t="e">
        <f>VLOOKUP(TableOMP[[#This Row],[Label]],TableAvg[],3,FALSE)</f>
        <v>#N/A</v>
      </c>
      <c r="Q5399" t="e">
        <f>TableOMP[[#This Row],[Avg]]-$U$2*TableOMP[[#This Row],[StdDev]]</f>
        <v>#N/A</v>
      </c>
      <c r="R5399" t="e">
        <f>TableOMP[[#This Row],[Avg]]+$U$2*TableOMP[[#This Row],[StdDev]]</f>
        <v>#N/A</v>
      </c>
      <c r="S5399" t="e">
        <f>IF(AND(TableOMP[[#This Row],[total_time]]&gt;=TableOMP[[#This Row],[Low]], TableOMP[[#This Row],[total_time]]&lt;=TableOMP[[#This Row],[High]]),1,0)</f>
        <v>#N/A</v>
      </c>
    </row>
    <row r="5400" spans="11:19" x14ac:dyDescent="0.25">
      <c r="K5400" t="str">
        <f t="shared" si="84"/>
        <v/>
      </c>
      <c r="N54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00" t="e">
        <f>VLOOKUP(TableOMP[[#This Row],[Label]],TableAvg[],2,FALSE)</f>
        <v>#N/A</v>
      </c>
      <c r="P5400" t="e">
        <f>VLOOKUP(TableOMP[[#This Row],[Label]],TableAvg[],3,FALSE)</f>
        <v>#N/A</v>
      </c>
      <c r="Q5400" t="e">
        <f>TableOMP[[#This Row],[Avg]]-$U$2*TableOMP[[#This Row],[StdDev]]</f>
        <v>#N/A</v>
      </c>
      <c r="R5400" t="e">
        <f>TableOMP[[#This Row],[Avg]]+$U$2*TableOMP[[#This Row],[StdDev]]</f>
        <v>#N/A</v>
      </c>
      <c r="S5400" t="e">
        <f>IF(AND(TableOMP[[#This Row],[total_time]]&gt;=TableOMP[[#This Row],[Low]], TableOMP[[#This Row],[total_time]]&lt;=TableOMP[[#This Row],[High]]),1,0)</f>
        <v>#N/A</v>
      </c>
    </row>
    <row r="5401" spans="11:19" x14ac:dyDescent="0.25">
      <c r="K5401" t="str">
        <f t="shared" si="84"/>
        <v/>
      </c>
      <c r="N54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01" t="e">
        <f>VLOOKUP(TableOMP[[#This Row],[Label]],TableAvg[],2,FALSE)</f>
        <v>#N/A</v>
      </c>
      <c r="P5401" t="e">
        <f>VLOOKUP(TableOMP[[#This Row],[Label]],TableAvg[],3,FALSE)</f>
        <v>#N/A</v>
      </c>
      <c r="Q5401" t="e">
        <f>TableOMP[[#This Row],[Avg]]-$U$2*TableOMP[[#This Row],[StdDev]]</f>
        <v>#N/A</v>
      </c>
      <c r="R5401" t="e">
        <f>TableOMP[[#This Row],[Avg]]+$U$2*TableOMP[[#This Row],[StdDev]]</f>
        <v>#N/A</v>
      </c>
      <c r="S5401" t="e">
        <f>IF(AND(TableOMP[[#This Row],[total_time]]&gt;=TableOMP[[#This Row],[Low]], TableOMP[[#This Row],[total_time]]&lt;=TableOMP[[#This Row],[High]]),1,0)</f>
        <v>#N/A</v>
      </c>
    </row>
    <row r="5402" spans="11:19" x14ac:dyDescent="0.25">
      <c r="K5402" t="str">
        <f t="shared" si="84"/>
        <v/>
      </c>
      <c r="N54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02" t="e">
        <f>VLOOKUP(TableOMP[[#This Row],[Label]],TableAvg[],2,FALSE)</f>
        <v>#N/A</v>
      </c>
      <c r="P5402" t="e">
        <f>VLOOKUP(TableOMP[[#This Row],[Label]],TableAvg[],3,FALSE)</f>
        <v>#N/A</v>
      </c>
      <c r="Q5402" t="e">
        <f>TableOMP[[#This Row],[Avg]]-$U$2*TableOMP[[#This Row],[StdDev]]</f>
        <v>#N/A</v>
      </c>
      <c r="R5402" t="e">
        <f>TableOMP[[#This Row],[Avg]]+$U$2*TableOMP[[#This Row],[StdDev]]</f>
        <v>#N/A</v>
      </c>
      <c r="S5402" t="e">
        <f>IF(AND(TableOMP[[#This Row],[total_time]]&gt;=TableOMP[[#This Row],[Low]], TableOMP[[#This Row],[total_time]]&lt;=TableOMP[[#This Row],[High]]),1,0)</f>
        <v>#N/A</v>
      </c>
    </row>
    <row r="5403" spans="11:19" x14ac:dyDescent="0.25">
      <c r="K5403" t="str">
        <f t="shared" si="84"/>
        <v/>
      </c>
      <c r="N54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03" t="e">
        <f>VLOOKUP(TableOMP[[#This Row],[Label]],TableAvg[],2,FALSE)</f>
        <v>#N/A</v>
      </c>
      <c r="P5403" t="e">
        <f>VLOOKUP(TableOMP[[#This Row],[Label]],TableAvg[],3,FALSE)</f>
        <v>#N/A</v>
      </c>
      <c r="Q5403" t="e">
        <f>TableOMP[[#This Row],[Avg]]-$U$2*TableOMP[[#This Row],[StdDev]]</f>
        <v>#N/A</v>
      </c>
      <c r="R5403" t="e">
        <f>TableOMP[[#This Row],[Avg]]+$U$2*TableOMP[[#This Row],[StdDev]]</f>
        <v>#N/A</v>
      </c>
      <c r="S5403" t="e">
        <f>IF(AND(TableOMP[[#This Row],[total_time]]&gt;=TableOMP[[#This Row],[Low]], TableOMP[[#This Row],[total_time]]&lt;=TableOMP[[#This Row],[High]]),1,0)</f>
        <v>#N/A</v>
      </c>
    </row>
    <row r="5404" spans="11:19" x14ac:dyDescent="0.25">
      <c r="K5404" t="str">
        <f t="shared" si="84"/>
        <v/>
      </c>
      <c r="N54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04" t="e">
        <f>VLOOKUP(TableOMP[[#This Row],[Label]],TableAvg[],2,FALSE)</f>
        <v>#N/A</v>
      </c>
      <c r="P5404" t="e">
        <f>VLOOKUP(TableOMP[[#This Row],[Label]],TableAvg[],3,FALSE)</f>
        <v>#N/A</v>
      </c>
      <c r="Q5404" t="e">
        <f>TableOMP[[#This Row],[Avg]]-$U$2*TableOMP[[#This Row],[StdDev]]</f>
        <v>#N/A</v>
      </c>
      <c r="R5404" t="e">
        <f>TableOMP[[#This Row],[Avg]]+$U$2*TableOMP[[#This Row],[StdDev]]</f>
        <v>#N/A</v>
      </c>
      <c r="S5404" t="e">
        <f>IF(AND(TableOMP[[#This Row],[total_time]]&gt;=TableOMP[[#This Row],[Low]], TableOMP[[#This Row],[total_time]]&lt;=TableOMP[[#This Row],[High]]),1,0)</f>
        <v>#N/A</v>
      </c>
    </row>
    <row r="5405" spans="11:19" x14ac:dyDescent="0.25">
      <c r="K5405" t="str">
        <f t="shared" si="84"/>
        <v/>
      </c>
      <c r="N54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05" t="e">
        <f>VLOOKUP(TableOMP[[#This Row],[Label]],TableAvg[],2,FALSE)</f>
        <v>#N/A</v>
      </c>
      <c r="P5405" t="e">
        <f>VLOOKUP(TableOMP[[#This Row],[Label]],TableAvg[],3,FALSE)</f>
        <v>#N/A</v>
      </c>
      <c r="Q5405" t="e">
        <f>TableOMP[[#This Row],[Avg]]-$U$2*TableOMP[[#This Row],[StdDev]]</f>
        <v>#N/A</v>
      </c>
      <c r="R5405" t="e">
        <f>TableOMP[[#This Row],[Avg]]+$U$2*TableOMP[[#This Row],[StdDev]]</f>
        <v>#N/A</v>
      </c>
      <c r="S5405" t="e">
        <f>IF(AND(TableOMP[[#This Row],[total_time]]&gt;=TableOMP[[#This Row],[Low]], TableOMP[[#This Row],[total_time]]&lt;=TableOMP[[#This Row],[High]]),1,0)</f>
        <v>#N/A</v>
      </c>
    </row>
    <row r="5406" spans="11:19" x14ac:dyDescent="0.25">
      <c r="K5406" t="str">
        <f t="shared" si="84"/>
        <v/>
      </c>
      <c r="N54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06" t="e">
        <f>VLOOKUP(TableOMP[[#This Row],[Label]],TableAvg[],2,FALSE)</f>
        <v>#N/A</v>
      </c>
      <c r="P5406" t="e">
        <f>VLOOKUP(TableOMP[[#This Row],[Label]],TableAvg[],3,FALSE)</f>
        <v>#N/A</v>
      </c>
      <c r="Q5406" t="e">
        <f>TableOMP[[#This Row],[Avg]]-$U$2*TableOMP[[#This Row],[StdDev]]</f>
        <v>#N/A</v>
      </c>
      <c r="R5406" t="e">
        <f>TableOMP[[#This Row],[Avg]]+$U$2*TableOMP[[#This Row],[StdDev]]</f>
        <v>#N/A</v>
      </c>
      <c r="S5406" t="e">
        <f>IF(AND(TableOMP[[#This Row],[total_time]]&gt;=TableOMP[[#This Row],[Low]], TableOMP[[#This Row],[total_time]]&lt;=TableOMP[[#This Row],[High]]),1,0)</f>
        <v>#N/A</v>
      </c>
    </row>
    <row r="5407" spans="11:19" x14ac:dyDescent="0.25">
      <c r="K5407" t="str">
        <f t="shared" si="84"/>
        <v/>
      </c>
      <c r="N54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07" t="e">
        <f>VLOOKUP(TableOMP[[#This Row],[Label]],TableAvg[],2,FALSE)</f>
        <v>#N/A</v>
      </c>
      <c r="P5407" t="e">
        <f>VLOOKUP(TableOMP[[#This Row],[Label]],TableAvg[],3,FALSE)</f>
        <v>#N/A</v>
      </c>
      <c r="Q5407" t="e">
        <f>TableOMP[[#This Row],[Avg]]-$U$2*TableOMP[[#This Row],[StdDev]]</f>
        <v>#N/A</v>
      </c>
      <c r="R5407" t="e">
        <f>TableOMP[[#This Row],[Avg]]+$U$2*TableOMP[[#This Row],[StdDev]]</f>
        <v>#N/A</v>
      </c>
      <c r="S5407" t="e">
        <f>IF(AND(TableOMP[[#This Row],[total_time]]&gt;=TableOMP[[#This Row],[Low]], TableOMP[[#This Row],[total_time]]&lt;=TableOMP[[#This Row],[High]]),1,0)</f>
        <v>#N/A</v>
      </c>
    </row>
    <row r="5408" spans="11:19" x14ac:dyDescent="0.25">
      <c r="K5408" t="str">
        <f t="shared" si="84"/>
        <v/>
      </c>
      <c r="N54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08" t="e">
        <f>VLOOKUP(TableOMP[[#This Row],[Label]],TableAvg[],2,FALSE)</f>
        <v>#N/A</v>
      </c>
      <c r="P5408" t="e">
        <f>VLOOKUP(TableOMP[[#This Row],[Label]],TableAvg[],3,FALSE)</f>
        <v>#N/A</v>
      </c>
      <c r="Q5408" t="e">
        <f>TableOMP[[#This Row],[Avg]]-$U$2*TableOMP[[#This Row],[StdDev]]</f>
        <v>#N/A</v>
      </c>
      <c r="R5408" t="e">
        <f>TableOMP[[#This Row],[Avg]]+$U$2*TableOMP[[#This Row],[StdDev]]</f>
        <v>#N/A</v>
      </c>
      <c r="S5408" t="e">
        <f>IF(AND(TableOMP[[#This Row],[total_time]]&gt;=TableOMP[[#This Row],[Low]], TableOMP[[#This Row],[total_time]]&lt;=TableOMP[[#This Row],[High]]),1,0)</f>
        <v>#N/A</v>
      </c>
    </row>
    <row r="5409" spans="11:19" x14ac:dyDescent="0.25">
      <c r="K5409" t="str">
        <f t="shared" si="84"/>
        <v/>
      </c>
      <c r="N54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09" t="e">
        <f>VLOOKUP(TableOMP[[#This Row],[Label]],TableAvg[],2,FALSE)</f>
        <v>#N/A</v>
      </c>
      <c r="P5409" t="e">
        <f>VLOOKUP(TableOMP[[#This Row],[Label]],TableAvg[],3,FALSE)</f>
        <v>#N/A</v>
      </c>
      <c r="Q5409" t="e">
        <f>TableOMP[[#This Row],[Avg]]-$U$2*TableOMP[[#This Row],[StdDev]]</f>
        <v>#N/A</v>
      </c>
      <c r="R5409" t="e">
        <f>TableOMP[[#This Row],[Avg]]+$U$2*TableOMP[[#This Row],[StdDev]]</f>
        <v>#N/A</v>
      </c>
      <c r="S5409" t="e">
        <f>IF(AND(TableOMP[[#This Row],[total_time]]&gt;=TableOMP[[#This Row],[Low]], TableOMP[[#This Row],[total_time]]&lt;=TableOMP[[#This Row],[High]]),1,0)</f>
        <v>#N/A</v>
      </c>
    </row>
    <row r="5410" spans="11:19" x14ac:dyDescent="0.25">
      <c r="K5410" t="str">
        <f t="shared" si="84"/>
        <v/>
      </c>
      <c r="N54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10" t="e">
        <f>VLOOKUP(TableOMP[[#This Row],[Label]],TableAvg[],2,FALSE)</f>
        <v>#N/A</v>
      </c>
      <c r="P5410" t="e">
        <f>VLOOKUP(TableOMP[[#This Row],[Label]],TableAvg[],3,FALSE)</f>
        <v>#N/A</v>
      </c>
      <c r="Q5410" t="e">
        <f>TableOMP[[#This Row],[Avg]]-$U$2*TableOMP[[#This Row],[StdDev]]</f>
        <v>#N/A</v>
      </c>
      <c r="R5410" t="e">
        <f>TableOMP[[#This Row],[Avg]]+$U$2*TableOMP[[#This Row],[StdDev]]</f>
        <v>#N/A</v>
      </c>
      <c r="S5410" t="e">
        <f>IF(AND(TableOMP[[#This Row],[total_time]]&gt;=TableOMP[[#This Row],[Low]], TableOMP[[#This Row],[total_time]]&lt;=TableOMP[[#This Row],[High]]),1,0)</f>
        <v>#N/A</v>
      </c>
    </row>
    <row r="5411" spans="11:19" x14ac:dyDescent="0.25">
      <c r="K5411" t="str">
        <f t="shared" si="84"/>
        <v/>
      </c>
      <c r="N54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11" t="e">
        <f>VLOOKUP(TableOMP[[#This Row],[Label]],TableAvg[],2,FALSE)</f>
        <v>#N/A</v>
      </c>
      <c r="P5411" t="e">
        <f>VLOOKUP(TableOMP[[#This Row],[Label]],TableAvg[],3,FALSE)</f>
        <v>#N/A</v>
      </c>
      <c r="Q5411" t="e">
        <f>TableOMP[[#This Row],[Avg]]-$U$2*TableOMP[[#This Row],[StdDev]]</f>
        <v>#N/A</v>
      </c>
      <c r="R5411" t="e">
        <f>TableOMP[[#This Row],[Avg]]+$U$2*TableOMP[[#This Row],[StdDev]]</f>
        <v>#N/A</v>
      </c>
      <c r="S5411" t="e">
        <f>IF(AND(TableOMP[[#This Row],[total_time]]&gt;=TableOMP[[#This Row],[Low]], TableOMP[[#This Row],[total_time]]&lt;=TableOMP[[#This Row],[High]]),1,0)</f>
        <v>#N/A</v>
      </c>
    </row>
    <row r="5412" spans="11:19" x14ac:dyDescent="0.25">
      <c r="K5412" t="str">
        <f t="shared" si="84"/>
        <v/>
      </c>
      <c r="N54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12" t="e">
        <f>VLOOKUP(TableOMP[[#This Row],[Label]],TableAvg[],2,FALSE)</f>
        <v>#N/A</v>
      </c>
      <c r="P5412" t="e">
        <f>VLOOKUP(TableOMP[[#This Row],[Label]],TableAvg[],3,FALSE)</f>
        <v>#N/A</v>
      </c>
      <c r="Q5412" t="e">
        <f>TableOMP[[#This Row],[Avg]]-$U$2*TableOMP[[#This Row],[StdDev]]</f>
        <v>#N/A</v>
      </c>
      <c r="R5412" t="e">
        <f>TableOMP[[#This Row],[Avg]]+$U$2*TableOMP[[#This Row],[StdDev]]</f>
        <v>#N/A</v>
      </c>
      <c r="S5412" t="e">
        <f>IF(AND(TableOMP[[#This Row],[total_time]]&gt;=TableOMP[[#This Row],[Low]], TableOMP[[#This Row],[total_time]]&lt;=TableOMP[[#This Row],[High]]),1,0)</f>
        <v>#N/A</v>
      </c>
    </row>
    <row r="5413" spans="11:19" x14ac:dyDescent="0.25">
      <c r="K5413" t="str">
        <f t="shared" si="84"/>
        <v/>
      </c>
      <c r="N54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13" t="e">
        <f>VLOOKUP(TableOMP[[#This Row],[Label]],TableAvg[],2,FALSE)</f>
        <v>#N/A</v>
      </c>
      <c r="P5413" t="e">
        <f>VLOOKUP(TableOMP[[#This Row],[Label]],TableAvg[],3,FALSE)</f>
        <v>#N/A</v>
      </c>
      <c r="Q5413" t="e">
        <f>TableOMP[[#This Row],[Avg]]-$U$2*TableOMP[[#This Row],[StdDev]]</f>
        <v>#N/A</v>
      </c>
      <c r="R5413" t="e">
        <f>TableOMP[[#This Row],[Avg]]+$U$2*TableOMP[[#This Row],[StdDev]]</f>
        <v>#N/A</v>
      </c>
      <c r="S5413" t="e">
        <f>IF(AND(TableOMP[[#This Row],[total_time]]&gt;=TableOMP[[#This Row],[Low]], TableOMP[[#This Row],[total_time]]&lt;=TableOMP[[#This Row],[High]]),1,0)</f>
        <v>#N/A</v>
      </c>
    </row>
    <row r="5414" spans="11:19" x14ac:dyDescent="0.25">
      <c r="K5414" t="str">
        <f t="shared" si="84"/>
        <v/>
      </c>
      <c r="N54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14" t="e">
        <f>VLOOKUP(TableOMP[[#This Row],[Label]],TableAvg[],2,FALSE)</f>
        <v>#N/A</v>
      </c>
      <c r="P5414" t="e">
        <f>VLOOKUP(TableOMP[[#This Row],[Label]],TableAvg[],3,FALSE)</f>
        <v>#N/A</v>
      </c>
      <c r="Q5414" t="e">
        <f>TableOMP[[#This Row],[Avg]]-$U$2*TableOMP[[#This Row],[StdDev]]</f>
        <v>#N/A</v>
      </c>
      <c r="R5414" t="e">
        <f>TableOMP[[#This Row],[Avg]]+$U$2*TableOMP[[#This Row],[StdDev]]</f>
        <v>#N/A</v>
      </c>
      <c r="S5414" t="e">
        <f>IF(AND(TableOMP[[#This Row],[total_time]]&gt;=TableOMP[[#This Row],[Low]], TableOMP[[#This Row],[total_time]]&lt;=TableOMP[[#This Row],[High]]),1,0)</f>
        <v>#N/A</v>
      </c>
    </row>
    <row r="5415" spans="11:19" x14ac:dyDescent="0.25">
      <c r="K5415" t="str">
        <f t="shared" si="84"/>
        <v/>
      </c>
      <c r="N54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15" t="e">
        <f>VLOOKUP(TableOMP[[#This Row],[Label]],TableAvg[],2,FALSE)</f>
        <v>#N/A</v>
      </c>
      <c r="P5415" t="e">
        <f>VLOOKUP(TableOMP[[#This Row],[Label]],TableAvg[],3,FALSE)</f>
        <v>#N/A</v>
      </c>
      <c r="Q5415" t="e">
        <f>TableOMP[[#This Row],[Avg]]-$U$2*TableOMP[[#This Row],[StdDev]]</f>
        <v>#N/A</v>
      </c>
      <c r="R5415" t="e">
        <f>TableOMP[[#This Row],[Avg]]+$U$2*TableOMP[[#This Row],[StdDev]]</f>
        <v>#N/A</v>
      </c>
      <c r="S5415" t="e">
        <f>IF(AND(TableOMP[[#This Row],[total_time]]&gt;=TableOMP[[#This Row],[Low]], TableOMP[[#This Row],[total_time]]&lt;=TableOMP[[#This Row],[High]]),1,0)</f>
        <v>#N/A</v>
      </c>
    </row>
    <row r="5416" spans="11:19" x14ac:dyDescent="0.25">
      <c r="K5416" t="str">
        <f t="shared" si="84"/>
        <v/>
      </c>
      <c r="N54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16" t="e">
        <f>VLOOKUP(TableOMP[[#This Row],[Label]],TableAvg[],2,FALSE)</f>
        <v>#N/A</v>
      </c>
      <c r="P5416" t="e">
        <f>VLOOKUP(TableOMP[[#This Row],[Label]],TableAvg[],3,FALSE)</f>
        <v>#N/A</v>
      </c>
      <c r="Q5416" t="e">
        <f>TableOMP[[#This Row],[Avg]]-$U$2*TableOMP[[#This Row],[StdDev]]</f>
        <v>#N/A</v>
      </c>
      <c r="R5416" t="e">
        <f>TableOMP[[#This Row],[Avg]]+$U$2*TableOMP[[#This Row],[StdDev]]</f>
        <v>#N/A</v>
      </c>
      <c r="S5416" t="e">
        <f>IF(AND(TableOMP[[#This Row],[total_time]]&gt;=TableOMP[[#This Row],[Low]], TableOMP[[#This Row],[total_time]]&lt;=TableOMP[[#This Row],[High]]),1,0)</f>
        <v>#N/A</v>
      </c>
    </row>
    <row r="5417" spans="11:19" x14ac:dyDescent="0.25">
      <c r="K5417" t="str">
        <f t="shared" si="84"/>
        <v/>
      </c>
      <c r="N54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17" t="e">
        <f>VLOOKUP(TableOMP[[#This Row],[Label]],TableAvg[],2,FALSE)</f>
        <v>#N/A</v>
      </c>
      <c r="P5417" t="e">
        <f>VLOOKUP(TableOMP[[#This Row],[Label]],TableAvg[],3,FALSE)</f>
        <v>#N/A</v>
      </c>
      <c r="Q5417" t="e">
        <f>TableOMP[[#This Row],[Avg]]-$U$2*TableOMP[[#This Row],[StdDev]]</f>
        <v>#N/A</v>
      </c>
      <c r="R5417" t="e">
        <f>TableOMP[[#This Row],[Avg]]+$U$2*TableOMP[[#This Row],[StdDev]]</f>
        <v>#N/A</v>
      </c>
      <c r="S5417" t="e">
        <f>IF(AND(TableOMP[[#This Row],[total_time]]&gt;=TableOMP[[#This Row],[Low]], TableOMP[[#This Row],[total_time]]&lt;=TableOMP[[#This Row],[High]]),1,0)</f>
        <v>#N/A</v>
      </c>
    </row>
    <row r="5418" spans="11:19" x14ac:dyDescent="0.25">
      <c r="K5418" t="str">
        <f t="shared" si="84"/>
        <v/>
      </c>
      <c r="N54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18" t="e">
        <f>VLOOKUP(TableOMP[[#This Row],[Label]],TableAvg[],2,FALSE)</f>
        <v>#N/A</v>
      </c>
      <c r="P5418" t="e">
        <f>VLOOKUP(TableOMP[[#This Row],[Label]],TableAvg[],3,FALSE)</f>
        <v>#N/A</v>
      </c>
      <c r="Q5418" t="e">
        <f>TableOMP[[#This Row],[Avg]]-$U$2*TableOMP[[#This Row],[StdDev]]</f>
        <v>#N/A</v>
      </c>
      <c r="R5418" t="e">
        <f>TableOMP[[#This Row],[Avg]]+$U$2*TableOMP[[#This Row],[StdDev]]</f>
        <v>#N/A</v>
      </c>
      <c r="S5418" t="e">
        <f>IF(AND(TableOMP[[#This Row],[total_time]]&gt;=TableOMP[[#This Row],[Low]], TableOMP[[#This Row],[total_time]]&lt;=TableOMP[[#This Row],[High]]),1,0)</f>
        <v>#N/A</v>
      </c>
    </row>
    <row r="5419" spans="11:19" x14ac:dyDescent="0.25">
      <c r="K5419" t="str">
        <f t="shared" si="84"/>
        <v/>
      </c>
      <c r="N54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19" t="e">
        <f>VLOOKUP(TableOMP[[#This Row],[Label]],TableAvg[],2,FALSE)</f>
        <v>#N/A</v>
      </c>
      <c r="P5419" t="e">
        <f>VLOOKUP(TableOMP[[#This Row],[Label]],TableAvg[],3,FALSE)</f>
        <v>#N/A</v>
      </c>
      <c r="Q5419" t="e">
        <f>TableOMP[[#This Row],[Avg]]-$U$2*TableOMP[[#This Row],[StdDev]]</f>
        <v>#N/A</v>
      </c>
      <c r="R5419" t="e">
        <f>TableOMP[[#This Row],[Avg]]+$U$2*TableOMP[[#This Row],[StdDev]]</f>
        <v>#N/A</v>
      </c>
      <c r="S5419" t="e">
        <f>IF(AND(TableOMP[[#This Row],[total_time]]&gt;=TableOMP[[#This Row],[Low]], TableOMP[[#This Row],[total_time]]&lt;=TableOMP[[#This Row],[High]]),1,0)</f>
        <v>#N/A</v>
      </c>
    </row>
    <row r="5420" spans="11:19" x14ac:dyDescent="0.25">
      <c r="K5420" t="str">
        <f t="shared" si="84"/>
        <v/>
      </c>
      <c r="N54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20" t="e">
        <f>VLOOKUP(TableOMP[[#This Row],[Label]],TableAvg[],2,FALSE)</f>
        <v>#N/A</v>
      </c>
      <c r="P5420" t="e">
        <f>VLOOKUP(TableOMP[[#This Row],[Label]],TableAvg[],3,FALSE)</f>
        <v>#N/A</v>
      </c>
      <c r="Q5420" t="e">
        <f>TableOMP[[#This Row],[Avg]]-$U$2*TableOMP[[#This Row],[StdDev]]</f>
        <v>#N/A</v>
      </c>
      <c r="R5420" t="e">
        <f>TableOMP[[#This Row],[Avg]]+$U$2*TableOMP[[#This Row],[StdDev]]</f>
        <v>#N/A</v>
      </c>
      <c r="S5420" t="e">
        <f>IF(AND(TableOMP[[#This Row],[total_time]]&gt;=TableOMP[[#This Row],[Low]], TableOMP[[#This Row],[total_time]]&lt;=TableOMP[[#This Row],[High]]),1,0)</f>
        <v>#N/A</v>
      </c>
    </row>
    <row r="5421" spans="11:19" x14ac:dyDescent="0.25">
      <c r="K5421" t="str">
        <f t="shared" si="84"/>
        <v/>
      </c>
      <c r="N54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21" t="e">
        <f>VLOOKUP(TableOMP[[#This Row],[Label]],TableAvg[],2,FALSE)</f>
        <v>#N/A</v>
      </c>
      <c r="P5421" t="e">
        <f>VLOOKUP(TableOMP[[#This Row],[Label]],TableAvg[],3,FALSE)</f>
        <v>#N/A</v>
      </c>
      <c r="Q5421" t="e">
        <f>TableOMP[[#This Row],[Avg]]-$U$2*TableOMP[[#This Row],[StdDev]]</f>
        <v>#N/A</v>
      </c>
      <c r="R5421" t="e">
        <f>TableOMP[[#This Row],[Avg]]+$U$2*TableOMP[[#This Row],[StdDev]]</f>
        <v>#N/A</v>
      </c>
      <c r="S5421" t="e">
        <f>IF(AND(TableOMP[[#This Row],[total_time]]&gt;=TableOMP[[#This Row],[Low]], TableOMP[[#This Row],[total_time]]&lt;=TableOMP[[#This Row],[High]]),1,0)</f>
        <v>#N/A</v>
      </c>
    </row>
    <row r="5422" spans="11:19" x14ac:dyDescent="0.25">
      <c r="K5422" t="str">
        <f t="shared" si="84"/>
        <v/>
      </c>
      <c r="N54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22" t="e">
        <f>VLOOKUP(TableOMP[[#This Row],[Label]],TableAvg[],2,FALSE)</f>
        <v>#N/A</v>
      </c>
      <c r="P5422" t="e">
        <f>VLOOKUP(TableOMP[[#This Row],[Label]],TableAvg[],3,FALSE)</f>
        <v>#N/A</v>
      </c>
      <c r="Q5422" t="e">
        <f>TableOMP[[#This Row],[Avg]]-$U$2*TableOMP[[#This Row],[StdDev]]</f>
        <v>#N/A</v>
      </c>
      <c r="R5422" t="e">
        <f>TableOMP[[#This Row],[Avg]]+$U$2*TableOMP[[#This Row],[StdDev]]</f>
        <v>#N/A</v>
      </c>
      <c r="S5422" t="e">
        <f>IF(AND(TableOMP[[#This Row],[total_time]]&gt;=TableOMP[[#This Row],[Low]], TableOMP[[#This Row],[total_time]]&lt;=TableOMP[[#This Row],[High]]),1,0)</f>
        <v>#N/A</v>
      </c>
    </row>
    <row r="5423" spans="11:19" x14ac:dyDescent="0.25">
      <c r="K5423" t="str">
        <f t="shared" si="84"/>
        <v/>
      </c>
      <c r="N54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23" t="e">
        <f>VLOOKUP(TableOMP[[#This Row],[Label]],TableAvg[],2,FALSE)</f>
        <v>#N/A</v>
      </c>
      <c r="P5423" t="e">
        <f>VLOOKUP(TableOMP[[#This Row],[Label]],TableAvg[],3,FALSE)</f>
        <v>#N/A</v>
      </c>
      <c r="Q5423" t="e">
        <f>TableOMP[[#This Row],[Avg]]-$U$2*TableOMP[[#This Row],[StdDev]]</f>
        <v>#N/A</v>
      </c>
      <c r="R5423" t="e">
        <f>TableOMP[[#This Row],[Avg]]+$U$2*TableOMP[[#This Row],[StdDev]]</f>
        <v>#N/A</v>
      </c>
      <c r="S5423" t="e">
        <f>IF(AND(TableOMP[[#This Row],[total_time]]&gt;=TableOMP[[#This Row],[Low]], TableOMP[[#This Row],[total_time]]&lt;=TableOMP[[#This Row],[High]]),1,0)</f>
        <v>#N/A</v>
      </c>
    </row>
    <row r="5424" spans="11:19" x14ac:dyDescent="0.25">
      <c r="K5424" t="str">
        <f t="shared" si="84"/>
        <v/>
      </c>
      <c r="N54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24" t="e">
        <f>VLOOKUP(TableOMP[[#This Row],[Label]],TableAvg[],2,FALSE)</f>
        <v>#N/A</v>
      </c>
      <c r="P5424" t="e">
        <f>VLOOKUP(TableOMP[[#This Row],[Label]],TableAvg[],3,FALSE)</f>
        <v>#N/A</v>
      </c>
      <c r="Q5424" t="e">
        <f>TableOMP[[#This Row],[Avg]]-$U$2*TableOMP[[#This Row],[StdDev]]</f>
        <v>#N/A</v>
      </c>
      <c r="R5424" t="e">
        <f>TableOMP[[#This Row],[Avg]]+$U$2*TableOMP[[#This Row],[StdDev]]</f>
        <v>#N/A</v>
      </c>
      <c r="S5424" t="e">
        <f>IF(AND(TableOMP[[#This Row],[total_time]]&gt;=TableOMP[[#This Row],[Low]], TableOMP[[#This Row],[total_time]]&lt;=TableOMP[[#This Row],[High]]),1,0)</f>
        <v>#N/A</v>
      </c>
    </row>
    <row r="5425" spans="11:19" x14ac:dyDescent="0.25">
      <c r="K5425" t="str">
        <f t="shared" si="84"/>
        <v/>
      </c>
      <c r="N54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25" t="e">
        <f>VLOOKUP(TableOMP[[#This Row],[Label]],TableAvg[],2,FALSE)</f>
        <v>#N/A</v>
      </c>
      <c r="P5425" t="e">
        <f>VLOOKUP(TableOMP[[#This Row],[Label]],TableAvg[],3,FALSE)</f>
        <v>#N/A</v>
      </c>
      <c r="Q5425" t="e">
        <f>TableOMP[[#This Row],[Avg]]-$U$2*TableOMP[[#This Row],[StdDev]]</f>
        <v>#N/A</v>
      </c>
      <c r="R5425" t="e">
        <f>TableOMP[[#This Row],[Avg]]+$U$2*TableOMP[[#This Row],[StdDev]]</f>
        <v>#N/A</v>
      </c>
      <c r="S5425" t="e">
        <f>IF(AND(TableOMP[[#This Row],[total_time]]&gt;=TableOMP[[#This Row],[Low]], TableOMP[[#This Row],[total_time]]&lt;=TableOMP[[#This Row],[High]]),1,0)</f>
        <v>#N/A</v>
      </c>
    </row>
    <row r="5426" spans="11:19" x14ac:dyDescent="0.25">
      <c r="K5426" t="str">
        <f t="shared" si="84"/>
        <v/>
      </c>
      <c r="N54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26" t="e">
        <f>VLOOKUP(TableOMP[[#This Row],[Label]],TableAvg[],2,FALSE)</f>
        <v>#N/A</v>
      </c>
      <c r="P5426" t="e">
        <f>VLOOKUP(TableOMP[[#This Row],[Label]],TableAvg[],3,FALSE)</f>
        <v>#N/A</v>
      </c>
      <c r="Q5426" t="e">
        <f>TableOMP[[#This Row],[Avg]]-$U$2*TableOMP[[#This Row],[StdDev]]</f>
        <v>#N/A</v>
      </c>
      <c r="R5426" t="e">
        <f>TableOMP[[#This Row],[Avg]]+$U$2*TableOMP[[#This Row],[StdDev]]</f>
        <v>#N/A</v>
      </c>
      <c r="S5426" t="e">
        <f>IF(AND(TableOMP[[#This Row],[total_time]]&gt;=TableOMP[[#This Row],[Low]], TableOMP[[#This Row],[total_time]]&lt;=TableOMP[[#This Row],[High]]),1,0)</f>
        <v>#N/A</v>
      </c>
    </row>
    <row r="5427" spans="11:19" x14ac:dyDescent="0.25">
      <c r="K5427" t="str">
        <f t="shared" si="84"/>
        <v/>
      </c>
      <c r="N54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27" t="e">
        <f>VLOOKUP(TableOMP[[#This Row],[Label]],TableAvg[],2,FALSE)</f>
        <v>#N/A</v>
      </c>
      <c r="P5427" t="e">
        <f>VLOOKUP(TableOMP[[#This Row],[Label]],TableAvg[],3,FALSE)</f>
        <v>#N/A</v>
      </c>
      <c r="Q5427" t="e">
        <f>TableOMP[[#This Row],[Avg]]-$U$2*TableOMP[[#This Row],[StdDev]]</f>
        <v>#N/A</v>
      </c>
      <c r="R5427" t="e">
        <f>TableOMP[[#This Row],[Avg]]+$U$2*TableOMP[[#This Row],[StdDev]]</f>
        <v>#N/A</v>
      </c>
      <c r="S5427" t="e">
        <f>IF(AND(TableOMP[[#This Row],[total_time]]&gt;=TableOMP[[#This Row],[Low]], TableOMP[[#This Row],[total_time]]&lt;=TableOMP[[#This Row],[High]]),1,0)</f>
        <v>#N/A</v>
      </c>
    </row>
    <row r="5428" spans="11:19" x14ac:dyDescent="0.25">
      <c r="K5428" t="str">
        <f t="shared" si="84"/>
        <v/>
      </c>
      <c r="N54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28" t="e">
        <f>VLOOKUP(TableOMP[[#This Row],[Label]],TableAvg[],2,FALSE)</f>
        <v>#N/A</v>
      </c>
      <c r="P5428" t="e">
        <f>VLOOKUP(TableOMP[[#This Row],[Label]],TableAvg[],3,FALSE)</f>
        <v>#N/A</v>
      </c>
      <c r="Q5428" t="e">
        <f>TableOMP[[#This Row],[Avg]]-$U$2*TableOMP[[#This Row],[StdDev]]</f>
        <v>#N/A</v>
      </c>
      <c r="R5428" t="e">
        <f>TableOMP[[#This Row],[Avg]]+$U$2*TableOMP[[#This Row],[StdDev]]</f>
        <v>#N/A</v>
      </c>
      <c r="S5428" t="e">
        <f>IF(AND(TableOMP[[#This Row],[total_time]]&gt;=TableOMP[[#This Row],[Low]], TableOMP[[#This Row],[total_time]]&lt;=TableOMP[[#This Row],[High]]),1,0)</f>
        <v>#N/A</v>
      </c>
    </row>
    <row r="5429" spans="11:19" x14ac:dyDescent="0.25">
      <c r="K5429" t="str">
        <f t="shared" si="84"/>
        <v/>
      </c>
      <c r="N54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29" t="e">
        <f>VLOOKUP(TableOMP[[#This Row],[Label]],TableAvg[],2,FALSE)</f>
        <v>#N/A</v>
      </c>
      <c r="P5429" t="e">
        <f>VLOOKUP(TableOMP[[#This Row],[Label]],TableAvg[],3,FALSE)</f>
        <v>#N/A</v>
      </c>
      <c r="Q5429" t="e">
        <f>TableOMP[[#This Row],[Avg]]-$U$2*TableOMP[[#This Row],[StdDev]]</f>
        <v>#N/A</v>
      </c>
      <c r="R5429" t="e">
        <f>TableOMP[[#This Row],[Avg]]+$U$2*TableOMP[[#This Row],[StdDev]]</f>
        <v>#N/A</v>
      </c>
      <c r="S5429" t="e">
        <f>IF(AND(TableOMP[[#This Row],[total_time]]&gt;=TableOMP[[#This Row],[Low]], TableOMP[[#This Row],[total_time]]&lt;=TableOMP[[#This Row],[High]]),1,0)</f>
        <v>#N/A</v>
      </c>
    </row>
    <row r="5430" spans="11:19" x14ac:dyDescent="0.25">
      <c r="K5430" t="str">
        <f t="shared" si="84"/>
        <v/>
      </c>
      <c r="N54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30" t="e">
        <f>VLOOKUP(TableOMP[[#This Row],[Label]],TableAvg[],2,FALSE)</f>
        <v>#N/A</v>
      </c>
      <c r="P5430" t="e">
        <f>VLOOKUP(TableOMP[[#This Row],[Label]],TableAvg[],3,FALSE)</f>
        <v>#N/A</v>
      </c>
      <c r="Q5430" t="e">
        <f>TableOMP[[#This Row],[Avg]]-$U$2*TableOMP[[#This Row],[StdDev]]</f>
        <v>#N/A</v>
      </c>
      <c r="R5430" t="e">
        <f>TableOMP[[#This Row],[Avg]]+$U$2*TableOMP[[#This Row],[StdDev]]</f>
        <v>#N/A</v>
      </c>
      <c r="S5430" t="e">
        <f>IF(AND(TableOMP[[#This Row],[total_time]]&gt;=TableOMP[[#This Row],[Low]], TableOMP[[#This Row],[total_time]]&lt;=TableOMP[[#This Row],[High]]),1,0)</f>
        <v>#N/A</v>
      </c>
    </row>
    <row r="5431" spans="11:19" x14ac:dyDescent="0.25">
      <c r="K5431" t="str">
        <f t="shared" si="84"/>
        <v/>
      </c>
      <c r="N54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31" t="e">
        <f>VLOOKUP(TableOMP[[#This Row],[Label]],TableAvg[],2,FALSE)</f>
        <v>#N/A</v>
      </c>
      <c r="P5431" t="e">
        <f>VLOOKUP(TableOMP[[#This Row],[Label]],TableAvg[],3,FALSE)</f>
        <v>#N/A</v>
      </c>
      <c r="Q5431" t="e">
        <f>TableOMP[[#This Row],[Avg]]-$U$2*TableOMP[[#This Row],[StdDev]]</f>
        <v>#N/A</v>
      </c>
      <c r="R5431" t="e">
        <f>TableOMP[[#This Row],[Avg]]+$U$2*TableOMP[[#This Row],[StdDev]]</f>
        <v>#N/A</v>
      </c>
      <c r="S5431" t="e">
        <f>IF(AND(TableOMP[[#This Row],[total_time]]&gt;=TableOMP[[#This Row],[Low]], TableOMP[[#This Row],[total_time]]&lt;=TableOMP[[#This Row],[High]]),1,0)</f>
        <v>#N/A</v>
      </c>
    </row>
    <row r="5432" spans="11:19" x14ac:dyDescent="0.25">
      <c r="K5432" t="str">
        <f t="shared" si="84"/>
        <v/>
      </c>
      <c r="N54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32" t="e">
        <f>VLOOKUP(TableOMP[[#This Row],[Label]],TableAvg[],2,FALSE)</f>
        <v>#N/A</v>
      </c>
      <c r="P5432" t="e">
        <f>VLOOKUP(TableOMP[[#This Row],[Label]],TableAvg[],3,FALSE)</f>
        <v>#N/A</v>
      </c>
      <c r="Q5432" t="e">
        <f>TableOMP[[#This Row],[Avg]]-$U$2*TableOMP[[#This Row],[StdDev]]</f>
        <v>#N/A</v>
      </c>
      <c r="R5432" t="e">
        <f>TableOMP[[#This Row],[Avg]]+$U$2*TableOMP[[#This Row],[StdDev]]</f>
        <v>#N/A</v>
      </c>
      <c r="S5432" t="e">
        <f>IF(AND(TableOMP[[#This Row],[total_time]]&gt;=TableOMP[[#This Row],[Low]], TableOMP[[#This Row],[total_time]]&lt;=TableOMP[[#This Row],[High]]),1,0)</f>
        <v>#N/A</v>
      </c>
    </row>
    <row r="5433" spans="11:19" x14ac:dyDescent="0.25">
      <c r="K5433" t="str">
        <f t="shared" si="84"/>
        <v/>
      </c>
      <c r="N54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33" t="e">
        <f>VLOOKUP(TableOMP[[#This Row],[Label]],TableAvg[],2,FALSE)</f>
        <v>#N/A</v>
      </c>
      <c r="P5433" t="e">
        <f>VLOOKUP(TableOMP[[#This Row],[Label]],TableAvg[],3,FALSE)</f>
        <v>#N/A</v>
      </c>
      <c r="Q5433" t="e">
        <f>TableOMP[[#This Row],[Avg]]-$U$2*TableOMP[[#This Row],[StdDev]]</f>
        <v>#N/A</v>
      </c>
      <c r="R5433" t="e">
        <f>TableOMP[[#This Row],[Avg]]+$U$2*TableOMP[[#This Row],[StdDev]]</f>
        <v>#N/A</v>
      </c>
      <c r="S5433" t="e">
        <f>IF(AND(TableOMP[[#This Row],[total_time]]&gt;=TableOMP[[#This Row],[Low]], TableOMP[[#This Row],[total_time]]&lt;=TableOMP[[#This Row],[High]]),1,0)</f>
        <v>#N/A</v>
      </c>
    </row>
    <row r="5434" spans="11:19" x14ac:dyDescent="0.25">
      <c r="K5434" t="str">
        <f t="shared" si="84"/>
        <v/>
      </c>
      <c r="N54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34" t="e">
        <f>VLOOKUP(TableOMP[[#This Row],[Label]],TableAvg[],2,FALSE)</f>
        <v>#N/A</v>
      </c>
      <c r="P5434" t="e">
        <f>VLOOKUP(TableOMP[[#This Row],[Label]],TableAvg[],3,FALSE)</f>
        <v>#N/A</v>
      </c>
      <c r="Q5434" t="e">
        <f>TableOMP[[#This Row],[Avg]]-$U$2*TableOMP[[#This Row],[StdDev]]</f>
        <v>#N/A</v>
      </c>
      <c r="R5434" t="e">
        <f>TableOMP[[#This Row],[Avg]]+$U$2*TableOMP[[#This Row],[StdDev]]</f>
        <v>#N/A</v>
      </c>
      <c r="S5434" t="e">
        <f>IF(AND(TableOMP[[#This Row],[total_time]]&gt;=TableOMP[[#This Row],[Low]], TableOMP[[#This Row],[total_time]]&lt;=TableOMP[[#This Row],[High]]),1,0)</f>
        <v>#N/A</v>
      </c>
    </row>
    <row r="5435" spans="11:19" x14ac:dyDescent="0.25">
      <c r="K5435" t="str">
        <f t="shared" si="84"/>
        <v/>
      </c>
      <c r="N54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35" t="e">
        <f>VLOOKUP(TableOMP[[#This Row],[Label]],TableAvg[],2,FALSE)</f>
        <v>#N/A</v>
      </c>
      <c r="P5435" t="e">
        <f>VLOOKUP(TableOMP[[#This Row],[Label]],TableAvg[],3,FALSE)</f>
        <v>#N/A</v>
      </c>
      <c r="Q5435" t="e">
        <f>TableOMP[[#This Row],[Avg]]-$U$2*TableOMP[[#This Row],[StdDev]]</f>
        <v>#N/A</v>
      </c>
      <c r="R5435" t="e">
        <f>TableOMP[[#This Row],[Avg]]+$U$2*TableOMP[[#This Row],[StdDev]]</f>
        <v>#N/A</v>
      </c>
      <c r="S5435" t="e">
        <f>IF(AND(TableOMP[[#This Row],[total_time]]&gt;=TableOMP[[#This Row],[Low]], TableOMP[[#This Row],[total_time]]&lt;=TableOMP[[#This Row],[High]]),1,0)</f>
        <v>#N/A</v>
      </c>
    </row>
    <row r="5436" spans="11:19" x14ac:dyDescent="0.25">
      <c r="K5436" t="str">
        <f t="shared" si="84"/>
        <v/>
      </c>
      <c r="N54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36" t="e">
        <f>VLOOKUP(TableOMP[[#This Row],[Label]],TableAvg[],2,FALSE)</f>
        <v>#N/A</v>
      </c>
      <c r="P5436" t="e">
        <f>VLOOKUP(TableOMP[[#This Row],[Label]],TableAvg[],3,FALSE)</f>
        <v>#N/A</v>
      </c>
      <c r="Q5436" t="e">
        <f>TableOMP[[#This Row],[Avg]]-$U$2*TableOMP[[#This Row],[StdDev]]</f>
        <v>#N/A</v>
      </c>
      <c r="R5436" t="e">
        <f>TableOMP[[#This Row],[Avg]]+$U$2*TableOMP[[#This Row],[StdDev]]</f>
        <v>#N/A</v>
      </c>
      <c r="S5436" t="e">
        <f>IF(AND(TableOMP[[#This Row],[total_time]]&gt;=TableOMP[[#This Row],[Low]], TableOMP[[#This Row],[total_time]]&lt;=TableOMP[[#This Row],[High]]),1,0)</f>
        <v>#N/A</v>
      </c>
    </row>
    <row r="5437" spans="11:19" x14ac:dyDescent="0.25">
      <c r="K5437" t="str">
        <f t="shared" si="84"/>
        <v/>
      </c>
      <c r="N54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37" t="e">
        <f>VLOOKUP(TableOMP[[#This Row],[Label]],TableAvg[],2,FALSE)</f>
        <v>#N/A</v>
      </c>
      <c r="P5437" t="e">
        <f>VLOOKUP(TableOMP[[#This Row],[Label]],TableAvg[],3,FALSE)</f>
        <v>#N/A</v>
      </c>
      <c r="Q5437" t="e">
        <f>TableOMP[[#This Row],[Avg]]-$U$2*TableOMP[[#This Row],[StdDev]]</f>
        <v>#N/A</v>
      </c>
      <c r="R5437" t="e">
        <f>TableOMP[[#This Row],[Avg]]+$U$2*TableOMP[[#This Row],[StdDev]]</f>
        <v>#N/A</v>
      </c>
      <c r="S5437" t="e">
        <f>IF(AND(TableOMP[[#This Row],[total_time]]&gt;=TableOMP[[#This Row],[Low]], TableOMP[[#This Row],[total_time]]&lt;=TableOMP[[#This Row],[High]]),1,0)</f>
        <v>#N/A</v>
      </c>
    </row>
    <row r="5438" spans="11:19" x14ac:dyDescent="0.25">
      <c r="K5438" t="str">
        <f t="shared" si="84"/>
        <v/>
      </c>
      <c r="N54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38" t="e">
        <f>VLOOKUP(TableOMP[[#This Row],[Label]],TableAvg[],2,FALSE)</f>
        <v>#N/A</v>
      </c>
      <c r="P5438" t="e">
        <f>VLOOKUP(TableOMP[[#This Row],[Label]],TableAvg[],3,FALSE)</f>
        <v>#N/A</v>
      </c>
      <c r="Q5438" t="e">
        <f>TableOMP[[#This Row],[Avg]]-$U$2*TableOMP[[#This Row],[StdDev]]</f>
        <v>#N/A</v>
      </c>
      <c r="R5438" t="e">
        <f>TableOMP[[#This Row],[Avg]]+$U$2*TableOMP[[#This Row],[StdDev]]</f>
        <v>#N/A</v>
      </c>
      <c r="S5438" t="e">
        <f>IF(AND(TableOMP[[#This Row],[total_time]]&gt;=TableOMP[[#This Row],[Low]], TableOMP[[#This Row],[total_time]]&lt;=TableOMP[[#This Row],[High]]),1,0)</f>
        <v>#N/A</v>
      </c>
    </row>
    <row r="5439" spans="11:19" x14ac:dyDescent="0.25">
      <c r="K5439" t="str">
        <f t="shared" si="84"/>
        <v/>
      </c>
      <c r="N54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39" t="e">
        <f>VLOOKUP(TableOMP[[#This Row],[Label]],TableAvg[],2,FALSE)</f>
        <v>#N/A</v>
      </c>
      <c r="P5439" t="e">
        <f>VLOOKUP(TableOMP[[#This Row],[Label]],TableAvg[],3,FALSE)</f>
        <v>#N/A</v>
      </c>
      <c r="Q5439" t="e">
        <f>TableOMP[[#This Row],[Avg]]-$U$2*TableOMP[[#This Row],[StdDev]]</f>
        <v>#N/A</v>
      </c>
      <c r="R5439" t="e">
        <f>TableOMP[[#This Row],[Avg]]+$U$2*TableOMP[[#This Row],[StdDev]]</f>
        <v>#N/A</v>
      </c>
      <c r="S5439" t="e">
        <f>IF(AND(TableOMP[[#This Row],[total_time]]&gt;=TableOMP[[#This Row],[Low]], TableOMP[[#This Row],[total_time]]&lt;=TableOMP[[#This Row],[High]]),1,0)</f>
        <v>#N/A</v>
      </c>
    </row>
    <row r="5440" spans="11:19" x14ac:dyDescent="0.25">
      <c r="K5440" t="str">
        <f t="shared" si="84"/>
        <v/>
      </c>
      <c r="N54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40" t="e">
        <f>VLOOKUP(TableOMP[[#This Row],[Label]],TableAvg[],2,FALSE)</f>
        <v>#N/A</v>
      </c>
      <c r="P5440" t="e">
        <f>VLOOKUP(TableOMP[[#This Row],[Label]],TableAvg[],3,FALSE)</f>
        <v>#N/A</v>
      </c>
      <c r="Q5440" t="e">
        <f>TableOMP[[#This Row],[Avg]]-$U$2*TableOMP[[#This Row],[StdDev]]</f>
        <v>#N/A</v>
      </c>
      <c r="R5440" t="e">
        <f>TableOMP[[#This Row],[Avg]]+$U$2*TableOMP[[#This Row],[StdDev]]</f>
        <v>#N/A</v>
      </c>
      <c r="S5440" t="e">
        <f>IF(AND(TableOMP[[#This Row],[total_time]]&gt;=TableOMP[[#This Row],[Low]], TableOMP[[#This Row],[total_time]]&lt;=TableOMP[[#This Row],[High]]),1,0)</f>
        <v>#N/A</v>
      </c>
    </row>
    <row r="5441" spans="11:19" x14ac:dyDescent="0.25">
      <c r="K5441" t="str">
        <f t="shared" si="84"/>
        <v/>
      </c>
      <c r="N54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41" t="e">
        <f>VLOOKUP(TableOMP[[#This Row],[Label]],TableAvg[],2,FALSE)</f>
        <v>#N/A</v>
      </c>
      <c r="P5441" t="e">
        <f>VLOOKUP(TableOMP[[#This Row],[Label]],TableAvg[],3,FALSE)</f>
        <v>#N/A</v>
      </c>
      <c r="Q5441" t="e">
        <f>TableOMP[[#This Row],[Avg]]-$U$2*TableOMP[[#This Row],[StdDev]]</f>
        <v>#N/A</v>
      </c>
      <c r="R5441" t="e">
        <f>TableOMP[[#This Row],[Avg]]+$U$2*TableOMP[[#This Row],[StdDev]]</f>
        <v>#N/A</v>
      </c>
      <c r="S5441" t="e">
        <f>IF(AND(TableOMP[[#This Row],[total_time]]&gt;=TableOMP[[#This Row],[Low]], TableOMP[[#This Row],[total_time]]&lt;=TableOMP[[#This Row],[High]]),1,0)</f>
        <v>#N/A</v>
      </c>
    </row>
    <row r="5442" spans="11:19" x14ac:dyDescent="0.25">
      <c r="K5442" t="str">
        <f t="shared" si="84"/>
        <v/>
      </c>
      <c r="N54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42" t="e">
        <f>VLOOKUP(TableOMP[[#This Row],[Label]],TableAvg[],2,FALSE)</f>
        <v>#N/A</v>
      </c>
      <c r="P5442" t="e">
        <f>VLOOKUP(TableOMP[[#This Row],[Label]],TableAvg[],3,FALSE)</f>
        <v>#N/A</v>
      </c>
      <c r="Q5442" t="e">
        <f>TableOMP[[#This Row],[Avg]]-$U$2*TableOMP[[#This Row],[StdDev]]</f>
        <v>#N/A</v>
      </c>
      <c r="R5442" t="e">
        <f>TableOMP[[#This Row],[Avg]]+$U$2*TableOMP[[#This Row],[StdDev]]</f>
        <v>#N/A</v>
      </c>
      <c r="S5442" t="e">
        <f>IF(AND(TableOMP[[#This Row],[total_time]]&gt;=TableOMP[[#This Row],[Low]], TableOMP[[#This Row],[total_time]]&lt;=TableOMP[[#This Row],[High]]),1,0)</f>
        <v>#N/A</v>
      </c>
    </row>
    <row r="5443" spans="11:19" x14ac:dyDescent="0.25">
      <c r="K5443" t="str">
        <f t="shared" ref="K5443:K5506" si="85">MID(M5443,22,1)</f>
        <v/>
      </c>
      <c r="N54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43" t="e">
        <f>VLOOKUP(TableOMP[[#This Row],[Label]],TableAvg[],2,FALSE)</f>
        <v>#N/A</v>
      </c>
      <c r="P5443" t="e">
        <f>VLOOKUP(TableOMP[[#This Row],[Label]],TableAvg[],3,FALSE)</f>
        <v>#N/A</v>
      </c>
      <c r="Q5443" t="e">
        <f>TableOMP[[#This Row],[Avg]]-$U$2*TableOMP[[#This Row],[StdDev]]</f>
        <v>#N/A</v>
      </c>
      <c r="R5443" t="e">
        <f>TableOMP[[#This Row],[Avg]]+$U$2*TableOMP[[#This Row],[StdDev]]</f>
        <v>#N/A</v>
      </c>
      <c r="S5443" t="e">
        <f>IF(AND(TableOMP[[#This Row],[total_time]]&gt;=TableOMP[[#This Row],[Low]], TableOMP[[#This Row],[total_time]]&lt;=TableOMP[[#This Row],[High]]),1,0)</f>
        <v>#N/A</v>
      </c>
    </row>
    <row r="5444" spans="11:19" x14ac:dyDescent="0.25">
      <c r="K5444" t="str">
        <f t="shared" si="85"/>
        <v/>
      </c>
      <c r="N54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44" t="e">
        <f>VLOOKUP(TableOMP[[#This Row],[Label]],TableAvg[],2,FALSE)</f>
        <v>#N/A</v>
      </c>
      <c r="P5444" t="e">
        <f>VLOOKUP(TableOMP[[#This Row],[Label]],TableAvg[],3,FALSE)</f>
        <v>#N/A</v>
      </c>
      <c r="Q5444" t="e">
        <f>TableOMP[[#This Row],[Avg]]-$U$2*TableOMP[[#This Row],[StdDev]]</f>
        <v>#N/A</v>
      </c>
      <c r="R5444" t="e">
        <f>TableOMP[[#This Row],[Avg]]+$U$2*TableOMP[[#This Row],[StdDev]]</f>
        <v>#N/A</v>
      </c>
      <c r="S5444" t="e">
        <f>IF(AND(TableOMP[[#This Row],[total_time]]&gt;=TableOMP[[#This Row],[Low]], TableOMP[[#This Row],[total_time]]&lt;=TableOMP[[#This Row],[High]]),1,0)</f>
        <v>#N/A</v>
      </c>
    </row>
    <row r="5445" spans="11:19" x14ac:dyDescent="0.25">
      <c r="K5445" t="str">
        <f t="shared" si="85"/>
        <v/>
      </c>
      <c r="N54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45" t="e">
        <f>VLOOKUP(TableOMP[[#This Row],[Label]],TableAvg[],2,FALSE)</f>
        <v>#N/A</v>
      </c>
      <c r="P5445" t="e">
        <f>VLOOKUP(TableOMP[[#This Row],[Label]],TableAvg[],3,FALSE)</f>
        <v>#N/A</v>
      </c>
      <c r="Q5445" t="e">
        <f>TableOMP[[#This Row],[Avg]]-$U$2*TableOMP[[#This Row],[StdDev]]</f>
        <v>#N/A</v>
      </c>
      <c r="R5445" t="e">
        <f>TableOMP[[#This Row],[Avg]]+$U$2*TableOMP[[#This Row],[StdDev]]</f>
        <v>#N/A</v>
      </c>
      <c r="S5445" t="e">
        <f>IF(AND(TableOMP[[#This Row],[total_time]]&gt;=TableOMP[[#This Row],[Low]], TableOMP[[#This Row],[total_time]]&lt;=TableOMP[[#This Row],[High]]),1,0)</f>
        <v>#N/A</v>
      </c>
    </row>
    <row r="5446" spans="11:19" x14ac:dyDescent="0.25">
      <c r="K5446" t="str">
        <f t="shared" si="85"/>
        <v/>
      </c>
      <c r="N54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46" t="e">
        <f>VLOOKUP(TableOMP[[#This Row],[Label]],TableAvg[],2,FALSE)</f>
        <v>#N/A</v>
      </c>
      <c r="P5446" t="e">
        <f>VLOOKUP(TableOMP[[#This Row],[Label]],TableAvg[],3,FALSE)</f>
        <v>#N/A</v>
      </c>
      <c r="Q5446" t="e">
        <f>TableOMP[[#This Row],[Avg]]-$U$2*TableOMP[[#This Row],[StdDev]]</f>
        <v>#N/A</v>
      </c>
      <c r="R5446" t="e">
        <f>TableOMP[[#This Row],[Avg]]+$U$2*TableOMP[[#This Row],[StdDev]]</f>
        <v>#N/A</v>
      </c>
      <c r="S5446" t="e">
        <f>IF(AND(TableOMP[[#This Row],[total_time]]&gt;=TableOMP[[#This Row],[Low]], TableOMP[[#This Row],[total_time]]&lt;=TableOMP[[#This Row],[High]]),1,0)</f>
        <v>#N/A</v>
      </c>
    </row>
    <row r="5447" spans="11:19" x14ac:dyDescent="0.25">
      <c r="K5447" t="str">
        <f t="shared" si="85"/>
        <v/>
      </c>
      <c r="N54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47" t="e">
        <f>VLOOKUP(TableOMP[[#This Row],[Label]],TableAvg[],2,FALSE)</f>
        <v>#N/A</v>
      </c>
      <c r="P5447" t="e">
        <f>VLOOKUP(TableOMP[[#This Row],[Label]],TableAvg[],3,FALSE)</f>
        <v>#N/A</v>
      </c>
      <c r="Q5447" t="e">
        <f>TableOMP[[#This Row],[Avg]]-$U$2*TableOMP[[#This Row],[StdDev]]</f>
        <v>#N/A</v>
      </c>
      <c r="R5447" t="e">
        <f>TableOMP[[#This Row],[Avg]]+$U$2*TableOMP[[#This Row],[StdDev]]</f>
        <v>#N/A</v>
      </c>
      <c r="S5447" t="e">
        <f>IF(AND(TableOMP[[#This Row],[total_time]]&gt;=TableOMP[[#This Row],[Low]], TableOMP[[#This Row],[total_time]]&lt;=TableOMP[[#This Row],[High]]),1,0)</f>
        <v>#N/A</v>
      </c>
    </row>
    <row r="5448" spans="11:19" x14ac:dyDescent="0.25">
      <c r="K5448" t="str">
        <f t="shared" si="85"/>
        <v/>
      </c>
      <c r="N54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48" t="e">
        <f>VLOOKUP(TableOMP[[#This Row],[Label]],TableAvg[],2,FALSE)</f>
        <v>#N/A</v>
      </c>
      <c r="P5448" t="e">
        <f>VLOOKUP(TableOMP[[#This Row],[Label]],TableAvg[],3,FALSE)</f>
        <v>#N/A</v>
      </c>
      <c r="Q5448" t="e">
        <f>TableOMP[[#This Row],[Avg]]-$U$2*TableOMP[[#This Row],[StdDev]]</f>
        <v>#N/A</v>
      </c>
      <c r="R5448" t="e">
        <f>TableOMP[[#This Row],[Avg]]+$U$2*TableOMP[[#This Row],[StdDev]]</f>
        <v>#N/A</v>
      </c>
      <c r="S5448" t="e">
        <f>IF(AND(TableOMP[[#This Row],[total_time]]&gt;=TableOMP[[#This Row],[Low]], TableOMP[[#This Row],[total_time]]&lt;=TableOMP[[#This Row],[High]]),1,0)</f>
        <v>#N/A</v>
      </c>
    </row>
    <row r="5449" spans="11:19" x14ac:dyDescent="0.25">
      <c r="K5449" t="str">
        <f t="shared" si="85"/>
        <v/>
      </c>
      <c r="N54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49" t="e">
        <f>VLOOKUP(TableOMP[[#This Row],[Label]],TableAvg[],2,FALSE)</f>
        <v>#N/A</v>
      </c>
      <c r="P5449" t="e">
        <f>VLOOKUP(TableOMP[[#This Row],[Label]],TableAvg[],3,FALSE)</f>
        <v>#N/A</v>
      </c>
      <c r="Q5449" t="e">
        <f>TableOMP[[#This Row],[Avg]]-$U$2*TableOMP[[#This Row],[StdDev]]</f>
        <v>#N/A</v>
      </c>
      <c r="R5449" t="e">
        <f>TableOMP[[#This Row],[Avg]]+$U$2*TableOMP[[#This Row],[StdDev]]</f>
        <v>#N/A</v>
      </c>
      <c r="S5449" t="e">
        <f>IF(AND(TableOMP[[#This Row],[total_time]]&gt;=TableOMP[[#This Row],[Low]], TableOMP[[#This Row],[total_time]]&lt;=TableOMP[[#This Row],[High]]),1,0)</f>
        <v>#N/A</v>
      </c>
    </row>
    <row r="5450" spans="11:19" x14ac:dyDescent="0.25">
      <c r="K5450" t="str">
        <f t="shared" si="85"/>
        <v/>
      </c>
      <c r="N54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50" t="e">
        <f>VLOOKUP(TableOMP[[#This Row],[Label]],TableAvg[],2,FALSE)</f>
        <v>#N/A</v>
      </c>
      <c r="P5450" t="e">
        <f>VLOOKUP(TableOMP[[#This Row],[Label]],TableAvg[],3,FALSE)</f>
        <v>#N/A</v>
      </c>
      <c r="Q5450" t="e">
        <f>TableOMP[[#This Row],[Avg]]-$U$2*TableOMP[[#This Row],[StdDev]]</f>
        <v>#N/A</v>
      </c>
      <c r="R5450" t="e">
        <f>TableOMP[[#This Row],[Avg]]+$U$2*TableOMP[[#This Row],[StdDev]]</f>
        <v>#N/A</v>
      </c>
      <c r="S5450" t="e">
        <f>IF(AND(TableOMP[[#This Row],[total_time]]&gt;=TableOMP[[#This Row],[Low]], TableOMP[[#This Row],[total_time]]&lt;=TableOMP[[#This Row],[High]]),1,0)</f>
        <v>#N/A</v>
      </c>
    </row>
    <row r="5451" spans="11:19" x14ac:dyDescent="0.25">
      <c r="K5451" t="str">
        <f t="shared" si="85"/>
        <v/>
      </c>
      <c r="N54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51" t="e">
        <f>VLOOKUP(TableOMP[[#This Row],[Label]],TableAvg[],2,FALSE)</f>
        <v>#N/A</v>
      </c>
      <c r="P5451" t="e">
        <f>VLOOKUP(TableOMP[[#This Row],[Label]],TableAvg[],3,FALSE)</f>
        <v>#N/A</v>
      </c>
      <c r="Q5451" t="e">
        <f>TableOMP[[#This Row],[Avg]]-$U$2*TableOMP[[#This Row],[StdDev]]</f>
        <v>#N/A</v>
      </c>
      <c r="R5451" t="e">
        <f>TableOMP[[#This Row],[Avg]]+$U$2*TableOMP[[#This Row],[StdDev]]</f>
        <v>#N/A</v>
      </c>
      <c r="S5451" t="e">
        <f>IF(AND(TableOMP[[#This Row],[total_time]]&gt;=TableOMP[[#This Row],[Low]], TableOMP[[#This Row],[total_time]]&lt;=TableOMP[[#This Row],[High]]),1,0)</f>
        <v>#N/A</v>
      </c>
    </row>
    <row r="5452" spans="11:19" x14ac:dyDescent="0.25">
      <c r="K5452" t="str">
        <f t="shared" si="85"/>
        <v/>
      </c>
      <c r="N54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52" t="e">
        <f>VLOOKUP(TableOMP[[#This Row],[Label]],TableAvg[],2,FALSE)</f>
        <v>#N/A</v>
      </c>
      <c r="P5452" t="e">
        <f>VLOOKUP(TableOMP[[#This Row],[Label]],TableAvg[],3,FALSE)</f>
        <v>#N/A</v>
      </c>
      <c r="Q5452" t="e">
        <f>TableOMP[[#This Row],[Avg]]-$U$2*TableOMP[[#This Row],[StdDev]]</f>
        <v>#N/A</v>
      </c>
      <c r="R5452" t="e">
        <f>TableOMP[[#This Row],[Avg]]+$U$2*TableOMP[[#This Row],[StdDev]]</f>
        <v>#N/A</v>
      </c>
      <c r="S5452" t="e">
        <f>IF(AND(TableOMP[[#This Row],[total_time]]&gt;=TableOMP[[#This Row],[Low]], TableOMP[[#This Row],[total_time]]&lt;=TableOMP[[#This Row],[High]]),1,0)</f>
        <v>#N/A</v>
      </c>
    </row>
    <row r="5453" spans="11:19" x14ac:dyDescent="0.25">
      <c r="K5453" t="str">
        <f t="shared" si="85"/>
        <v/>
      </c>
      <c r="N54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53" t="e">
        <f>VLOOKUP(TableOMP[[#This Row],[Label]],TableAvg[],2,FALSE)</f>
        <v>#N/A</v>
      </c>
      <c r="P5453" t="e">
        <f>VLOOKUP(TableOMP[[#This Row],[Label]],TableAvg[],3,FALSE)</f>
        <v>#N/A</v>
      </c>
      <c r="Q5453" t="e">
        <f>TableOMP[[#This Row],[Avg]]-$U$2*TableOMP[[#This Row],[StdDev]]</f>
        <v>#N/A</v>
      </c>
      <c r="R5453" t="e">
        <f>TableOMP[[#This Row],[Avg]]+$U$2*TableOMP[[#This Row],[StdDev]]</f>
        <v>#N/A</v>
      </c>
      <c r="S5453" t="e">
        <f>IF(AND(TableOMP[[#This Row],[total_time]]&gt;=TableOMP[[#This Row],[Low]], TableOMP[[#This Row],[total_time]]&lt;=TableOMP[[#This Row],[High]]),1,0)</f>
        <v>#N/A</v>
      </c>
    </row>
    <row r="5454" spans="11:19" x14ac:dyDescent="0.25">
      <c r="K5454" t="str">
        <f t="shared" si="85"/>
        <v/>
      </c>
      <c r="N54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54" t="e">
        <f>VLOOKUP(TableOMP[[#This Row],[Label]],TableAvg[],2,FALSE)</f>
        <v>#N/A</v>
      </c>
      <c r="P5454" t="e">
        <f>VLOOKUP(TableOMP[[#This Row],[Label]],TableAvg[],3,FALSE)</f>
        <v>#N/A</v>
      </c>
      <c r="Q5454" t="e">
        <f>TableOMP[[#This Row],[Avg]]-$U$2*TableOMP[[#This Row],[StdDev]]</f>
        <v>#N/A</v>
      </c>
      <c r="R5454" t="e">
        <f>TableOMP[[#This Row],[Avg]]+$U$2*TableOMP[[#This Row],[StdDev]]</f>
        <v>#N/A</v>
      </c>
      <c r="S5454" t="e">
        <f>IF(AND(TableOMP[[#This Row],[total_time]]&gt;=TableOMP[[#This Row],[Low]], TableOMP[[#This Row],[total_time]]&lt;=TableOMP[[#This Row],[High]]),1,0)</f>
        <v>#N/A</v>
      </c>
    </row>
    <row r="5455" spans="11:19" x14ac:dyDescent="0.25">
      <c r="K5455" t="str">
        <f t="shared" si="85"/>
        <v/>
      </c>
      <c r="N54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55" t="e">
        <f>VLOOKUP(TableOMP[[#This Row],[Label]],TableAvg[],2,FALSE)</f>
        <v>#N/A</v>
      </c>
      <c r="P5455" t="e">
        <f>VLOOKUP(TableOMP[[#This Row],[Label]],TableAvg[],3,FALSE)</f>
        <v>#N/A</v>
      </c>
      <c r="Q5455" t="e">
        <f>TableOMP[[#This Row],[Avg]]-$U$2*TableOMP[[#This Row],[StdDev]]</f>
        <v>#N/A</v>
      </c>
      <c r="R5455" t="e">
        <f>TableOMP[[#This Row],[Avg]]+$U$2*TableOMP[[#This Row],[StdDev]]</f>
        <v>#N/A</v>
      </c>
      <c r="S5455" t="e">
        <f>IF(AND(TableOMP[[#This Row],[total_time]]&gt;=TableOMP[[#This Row],[Low]], TableOMP[[#This Row],[total_time]]&lt;=TableOMP[[#This Row],[High]]),1,0)</f>
        <v>#N/A</v>
      </c>
    </row>
    <row r="5456" spans="11:19" x14ac:dyDescent="0.25">
      <c r="K5456" t="str">
        <f t="shared" si="85"/>
        <v/>
      </c>
      <c r="N54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56" t="e">
        <f>VLOOKUP(TableOMP[[#This Row],[Label]],TableAvg[],2,FALSE)</f>
        <v>#N/A</v>
      </c>
      <c r="P5456" t="e">
        <f>VLOOKUP(TableOMP[[#This Row],[Label]],TableAvg[],3,FALSE)</f>
        <v>#N/A</v>
      </c>
      <c r="Q5456" t="e">
        <f>TableOMP[[#This Row],[Avg]]-$U$2*TableOMP[[#This Row],[StdDev]]</f>
        <v>#N/A</v>
      </c>
      <c r="R5456" t="e">
        <f>TableOMP[[#This Row],[Avg]]+$U$2*TableOMP[[#This Row],[StdDev]]</f>
        <v>#N/A</v>
      </c>
      <c r="S5456" t="e">
        <f>IF(AND(TableOMP[[#This Row],[total_time]]&gt;=TableOMP[[#This Row],[Low]], TableOMP[[#This Row],[total_time]]&lt;=TableOMP[[#This Row],[High]]),1,0)</f>
        <v>#N/A</v>
      </c>
    </row>
    <row r="5457" spans="11:19" x14ac:dyDescent="0.25">
      <c r="K5457" t="str">
        <f t="shared" si="85"/>
        <v/>
      </c>
      <c r="N54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57" t="e">
        <f>VLOOKUP(TableOMP[[#This Row],[Label]],TableAvg[],2,FALSE)</f>
        <v>#N/A</v>
      </c>
      <c r="P5457" t="e">
        <f>VLOOKUP(TableOMP[[#This Row],[Label]],TableAvg[],3,FALSE)</f>
        <v>#N/A</v>
      </c>
      <c r="Q5457" t="e">
        <f>TableOMP[[#This Row],[Avg]]-$U$2*TableOMP[[#This Row],[StdDev]]</f>
        <v>#N/A</v>
      </c>
      <c r="R5457" t="e">
        <f>TableOMP[[#This Row],[Avg]]+$U$2*TableOMP[[#This Row],[StdDev]]</f>
        <v>#N/A</v>
      </c>
      <c r="S5457" t="e">
        <f>IF(AND(TableOMP[[#This Row],[total_time]]&gt;=TableOMP[[#This Row],[Low]], TableOMP[[#This Row],[total_time]]&lt;=TableOMP[[#This Row],[High]]),1,0)</f>
        <v>#N/A</v>
      </c>
    </row>
    <row r="5458" spans="11:19" x14ac:dyDescent="0.25">
      <c r="K5458" t="str">
        <f t="shared" si="85"/>
        <v/>
      </c>
      <c r="N54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58" t="e">
        <f>VLOOKUP(TableOMP[[#This Row],[Label]],TableAvg[],2,FALSE)</f>
        <v>#N/A</v>
      </c>
      <c r="P5458" t="e">
        <f>VLOOKUP(TableOMP[[#This Row],[Label]],TableAvg[],3,FALSE)</f>
        <v>#N/A</v>
      </c>
      <c r="Q5458" t="e">
        <f>TableOMP[[#This Row],[Avg]]-$U$2*TableOMP[[#This Row],[StdDev]]</f>
        <v>#N/A</v>
      </c>
      <c r="R5458" t="e">
        <f>TableOMP[[#This Row],[Avg]]+$U$2*TableOMP[[#This Row],[StdDev]]</f>
        <v>#N/A</v>
      </c>
      <c r="S5458" t="e">
        <f>IF(AND(TableOMP[[#This Row],[total_time]]&gt;=TableOMP[[#This Row],[Low]], TableOMP[[#This Row],[total_time]]&lt;=TableOMP[[#This Row],[High]]),1,0)</f>
        <v>#N/A</v>
      </c>
    </row>
    <row r="5459" spans="11:19" x14ac:dyDescent="0.25">
      <c r="K5459" t="str">
        <f t="shared" si="85"/>
        <v/>
      </c>
      <c r="N54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59" t="e">
        <f>VLOOKUP(TableOMP[[#This Row],[Label]],TableAvg[],2,FALSE)</f>
        <v>#N/A</v>
      </c>
      <c r="P5459" t="e">
        <f>VLOOKUP(TableOMP[[#This Row],[Label]],TableAvg[],3,FALSE)</f>
        <v>#N/A</v>
      </c>
      <c r="Q5459" t="e">
        <f>TableOMP[[#This Row],[Avg]]-$U$2*TableOMP[[#This Row],[StdDev]]</f>
        <v>#N/A</v>
      </c>
      <c r="R5459" t="e">
        <f>TableOMP[[#This Row],[Avg]]+$U$2*TableOMP[[#This Row],[StdDev]]</f>
        <v>#N/A</v>
      </c>
      <c r="S5459" t="e">
        <f>IF(AND(TableOMP[[#This Row],[total_time]]&gt;=TableOMP[[#This Row],[Low]], TableOMP[[#This Row],[total_time]]&lt;=TableOMP[[#This Row],[High]]),1,0)</f>
        <v>#N/A</v>
      </c>
    </row>
    <row r="5460" spans="11:19" x14ac:dyDescent="0.25">
      <c r="K5460" t="str">
        <f t="shared" si="85"/>
        <v/>
      </c>
      <c r="N54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60" t="e">
        <f>VLOOKUP(TableOMP[[#This Row],[Label]],TableAvg[],2,FALSE)</f>
        <v>#N/A</v>
      </c>
      <c r="P5460" t="e">
        <f>VLOOKUP(TableOMP[[#This Row],[Label]],TableAvg[],3,FALSE)</f>
        <v>#N/A</v>
      </c>
      <c r="Q5460" t="e">
        <f>TableOMP[[#This Row],[Avg]]-$U$2*TableOMP[[#This Row],[StdDev]]</f>
        <v>#N/A</v>
      </c>
      <c r="R5460" t="e">
        <f>TableOMP[[#This Row],[Avg]]+$U$2*TableOMP[[#This Row],[StdDev]]</f>
        <v>#N/A</v>
      </c>
      <c r="S5460" t="e">
        <f>IF(AND(TableOMP[[#This Row],[total_time]]&gt;=TableOMP[[#This Row],[Low]], TableOMP[[#This Row],[total_time]]&lt;=TableOMP[[#This Row],[High]]),1,0)</f>
        <v>#N/A</v>
      </c>
    </row>
    <row r="5461" spans="11:19" x14ac:dyDescent="0.25">
      <c r="K5461" t="str">
        <f t="shared" si="85"/>
        <v/>
      </c>
      <c r="N54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61" t="e">
        <f>VLOOKUP(TableOMP[[#This Row],[Label]],TableAvg[],2,FALSE)</f>
        <v>#N/A</v>
      </c>
      <c r="P5461" t="e">
        <f>VLOOKUP(TableOMP[[#This Row],[Label]],TableAvg[],3,FALSE)</f>
        <v>#N/A</v>
      </c>
      <c r="Q5461" t="e">
        <f>TableOMP[[#This Row],[Avg]]-$U$2*TableOMP[[#This Row],[StdDev]]</f>
        <v>#N/A</v>
      </c>
      <c r="R5461" t="e">
        <f>TableOMP[[#This Row],[Avg]]+$U$2*TableOMP[[#This Row],[StdDev]]</f>
        <v>#N/A</v>
      </c>
      <c r="S5461" t="e">
        <f>IF(AND(TableOMP[[#This Row],[total_time]]&gt;=TableOMP[[#This Row],[Low]], TableOMP[[#This Row],[total_time]]&lt;=TableOMP[[#This Row],[High]]),1,0)</f>
        <v>#N/A</v>
      </c>
    </row>
    <row r="5462" spans="11:19" x14ac:dyDescent="0.25">
      <c r="K5462" t="str">
        <f t="shared" si="85"/>
        <v/>
      </c>
      <c r="N54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62" t="e">
        <f>VLOOKUP(TableOMP[[#This Row],[Label]],TableAvg[],2,FALSE)</f>
        <v>#N/A</v>
      </c>
      <c r="P5462" t="e">
        <f>VLOOKUP(TableOMP[[#This Row],[Label]],TableAvg[],3,FALSE)</f>
        <v>#N/A</v>
      </c>
      <c r="Q5462" t="e">
        <f>TableOMP[[#This Row],[Avg]]-$U$2*TableOMP[[#This Row],[StdDev]]</f>
        <v>#N/A</v>
      </c>
      <c r="R5462" t="e">
        <f>TableOMP[[#This Row],[Avg]]+$U$2*TableOMP[[#This Row],[StdDev]]</f>
        <v>#N/A</v>
      </c>
      <c r="S5462" t="e">
        <f>IF(AND(TableOMP[[#This Row],[total_time]]&gt;=TableOMP[[#This Row],[Low]], TableOMP[[#This Row],[total_time]]&lt;=TableOMP[[#This Row],[High]]),1,0)</f>
        <v>#N/A</v>
      </c>
    </row>
    <row r="5463" spans="11:19" x14ac:dyDescent="0.25">
      <c r="K5463" t="str">
        <f t="shared" si="85"/>
        <v/>
      </c>
      <c r="N54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63" t="e">
        <f>VLOOKUP(TableOMP[[#This Row],[Label]],TableAvg[],2,FALSE)</f>
        <v>#N/A</v>
      </c>
      <c r="P5463" t="e">
        <f>VLOOKUP(TableOMP[[#This Row],[Label]],TableAvg[],3,FALSE)</f>
        <v>#N/A</v>
      </c>
      <c r="Q5463" t="e">
        <f>TableOMP[[#This Row],[Avg]]-$U$2*TableOMP[[#This Row],[StdDev]]</f>
        <v>#N/A</v>
      </c>
      <c r="R5463" t="e">
        <f>TableOMP[[#This Row],[Avg]]+$U$2*TableOMP[[#This Row],[StdDev]]</f>
        <v>#N/A</v>
      </c>
      <c r="S5463" t="e">
        <f>IF(AND(TableOMP[[#This Row],[total_time]]&gt;=TableOMP[[#This Row],[Low]], TableOMP[[#This Row],[total_time]]&lt;=TableOMP[[#This Row],[High]]),1,0)</f>
        <v>#N/A</v>
      </c>
    </row>
    <row r="5464" spans="11:19" x14ac:dyDescent="0.25">
      <c r="K5464" t="str">
        <f t="shared" si="85"/>
        <v/>
      </c>
      <c r="N54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64" t="e">
        <f>VLOOKUP(TableOMP[[#This Row],[Label]],TableAvg[],2,FALSE)</f>
        <v>#N/A</v>
      </c>
      <c r="P5464" t="e">
        <f>VLOOKUP(TableOMP[[#This Row],[Label]],TableAvg[],3,FALSE)</f>
        <v>#N/A</v>
      </c>
      <c r="Q5464" t="e">
        <f>TableOMP[[#This Row],[Avg]]-$U$2*TableOMP[[#This Row],[StdDev]]</f>
        <v>#N/A</v>
      </c>
      <c r="R5464" t="e">
        <f>TableOMP[[#This Row],[Avg]]+$U$2*TableOMP[[#This Row],[StdDev]]</f>
        <v>#N/A</v>
      </c>
      <c r="S5464" t="e">
        <f>IF(AND(TableOMP[[#This Row],[total_time]]&gt;=TableOMP[[#This Row],[Low]], TableOMP[[#This Row],[total_time]]&lt;=TableOMP[[#This Row],[High]]),1,0)</f>
        <v>#N/A</v>
      </c>
    </row>
    <row r="5465" spans="11:19" x14ac:dyDescent="0.25">
      <c r="K5465" t="str">
        <f t="shared" si="85"/>
        <v/>
      </c>
      <c r="N54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65" t="e">
        <f>VLOOKUP(TableOMP[[#This Row],[Label]],TableAvg[],2,FALSE)</f>
        <v>#N/A</v>
      </c>
      <c r="P5465" t="e">
        <f>VLOOKUP(TableOMP[[#This Row],[Label]],TableAvg[],3,FALSE)</f>
        <v>#N/A</v>
      </c>
      <c r="Q5465" t="e">
        <f>TableOMP[[#This Row],[Avg]]-$U$2*TableOMP[[#This Row],[StdDev]]</f>
        <v>#N/A</v>
      </c>
      <c r="R5465" t="e">
        <f>TableOMP[[#This Row],[Avg]]+$U$2*TableOMP[[#This Row],[StdDev]]</f>
        <v>#N/A</v>
      </c>
      <c r="S5465" t="e">
        <f>IF(AND(TableOMP[[#This Row],[total_time]]&gt;=TableOMP[[#This Row],[Low]], TableOMP[[#This Row],[total_time]]&lt;=TableOMP[[#This Row],[High]]),1,0)</f>
        <v>#N/A</v>
      </c>
    </row>
    <row r="5466" spans="11:19" x14ac:dyDescent="0.25">
      <c r="K5466" t="str">
        <f t="shared" si="85"/>
        <v/>
      </c>
      <c r="N54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66" t="e">
        <f>VLOOKUP(TableOMP[[#This Row],[Label]],TableAvg[],2,FALSE)</f>
        <v>#N/A</v>
      </c>
      <c r="P5466" t="e">
        <f>VLOOKUP(TableOMP[[#This Row],[Label]],TableAvg[],3,FALSE)</f>
        <v>#N/A</v>
      </c>
      <c r="Q5466" t="e">
        <f>TableOMP[[#This Row],[Avg]]-$U$2*TableOMP[[#This Row],[StdDev]]</f>
        <v>#N/A</v>
      </c>
      <c r="R5466" t="e">
        <f>TableOMP[[#This Row],[Avg]]+$U$2*TableOMP[[#This Row],[StdDev]]</f>
        <v>#N/A</v>
      </c>
      <c r="S5466" t="e">
        <f>IF(AND(TableOMP[[#This Row],[total_time]]&gt;=TableOMP[[#This Row],[Low]], TableOMP[[#This Row],[total_time]]&lt;=TableOMP[[#This Row],[High]]),1,0)</f>
        <v>#N/A</v>
      </c>
    </row>
    <row r="5467" spans="11:19" x14ac:dyDescent="0.25">
      <c r="K5467" t="str">
        <f t="shared" si="85"/>
        <v/>
      </c>
      <c r="N54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67" t="e">
        <f>VLOOKUP(TableOMP[[#This Row],[Label]],TableAvg[],2,FALSE)</f>
        <v>#N/A</v>
      </c>
      <c r="P5467" t="e">
        <f>VLOOKUP(TableOMP[[#This Row],[Label]],TableAvg[],3,FALSE)</f>
        <v>#N/A</v>
      </c>
      <c r="Q5467" t="e">
        <f>TableOMP[[#This Row],[Avg]]-$U$2*TableOMP[[#This Row],[StdDev]]</f>
        <v>#N/A</v>
      </c>
      <c r="R5467" t="e">
        <f>TableOMP[[#This Row],[Avg]]+$U$2*TableOMP[[#This Row],[StdDev]]</f>
        <v>#N/A</v>
      </c>
      <c r="S5467" t="e">
        <f>IF(AND(TableOMP[[#This Row],[total_time]]&gt;=TableOMP[[#This Row],[Low]], TableOMP[[#This Row],[total_time]]&lt;=TableOMP[[#This Row],[High]]),1,0)</f>
        <v>#N/A</v>
      </c>
    </row>
    <row r="5468" spans="11:19" x14ac:dyDescent="0.25">
      <c r="K5468" t="str">
        <f t="shared" si="85"/>
        <v/>
      </c>
      <c r="N54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68" t="e">
        <f>VLOOKUP(TableOMP[[#This Row],[Label]],TableAvg[],2,FALSE)</f>
        <v>#N/A</v>
      </c>
      <c r="P5468" t="e">
        <f>VLOOKUP(TableOMP[[#This Row],[Label]],TableAvg[],3,FALSE)</f>
        <v>#N/A</v>
      </c>
      <c r="Q5468" t="e">
        <f>TableOMP[[#This Row],[Avg]]-$U$2*TableOMP[[#This Row],[StdDev]]</f>
        <v>#N/A</v>
      </c>
      <c r="R5468" t="e">
        <f>TableOMP[[#This Row],[Avg]]+$U$2*TableOMP[[#This Row],[StdDev]]</f>
        <v>#N/A</v>
      </c>
      <c r="S5468" t="e">
        <f>IF(AND(TableOMP[[#This Row],[total_time]]&gt;=TableOMP[[#This Row],[Low]], TableOMP[[#This Row],[total_time]]&lt;=TableOMP[[#This Row],[High]]),1,0)</f>
        <v>#N/A</v>
      </c>
    </row>
    <row r="5469" spans="11:19" x14ac:dyDescent="0.25">
      <c r="K5469" t="str">
        <f t="shared" si="85"/>
        <v/>
      </c>
      <c r="N54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69" t="e">
        <f>VLOOKUP(TableOMP[[#This Row],[Label]],TableAvg[],2,FALSE)</f>
        <v>#N/A</v>
      </c>
      <c r="P5469" t="e">
        <f>VLOOKUP(TableOMP[[#This Row],[Label]],TableAvg[],3,FALSE)</f>
        <v>#N/A</v>
      </c>
      <c r="Q5469" t="e">
        <f>TableOMP[[#This Row],[Avg]]-$U$2*TableOMP[[#This Row],[StdDev]]</f>
        <v>#N/A</v>
      </c>
      <c r="R5469" t="e">
        <f>TableOMP[[#This Row],[Avg]]+$U$2*TableOMP[[#This Row],[StdDev]]</f>
        <v>#N/A</v>
      </c>
      <c r="S5469" t="e">
        <f>IF(AND(TableOMP[[#This Row],[total_time]]&gt;=TableOMP[[#This Row],[Low]], TableOMP[[#This Row],[total_time]]&lt;=TableOMP[[#This Row],[High]]),1,0)</f>
        <v>#N/A</v>
      </c>
    </row>
    <row r="5470" spans="11:19" x14ac:dyDescent="0.25">
      <c r="K5470" t="str">
        <f t="shared" si="85"/>
        <v/>
      </c>
      <c r="N54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70" t="e">
        <f>VLOOKUP(TableOMP[[#This Row],[Label]],TableAvg[],2,FALSE)</f>
        <v>#N/A</v>
      </c>
      <c r="P5470" t="e">
        <f>VLOOKUP(TableOMP[[#This Row],[Label]],TableAvg[],3,FALSE)</f>
        <v>#N/A</v>
      </c>
      <c r="Q5470" t="e">
        <f>TableOMP[[#This Row],[Avg]]-$U$2*TableOMP[[#This Row],[StdDev]]</f>
        <v>#N/A</v>
      </c>
      <c r="R5470" t="e">
        <f>TableOMP[[#This Row],[Avg]]+$U$2*TableOMP[[#This Row],[StdDev]]</f>
        <v>#N/A</v>
      </c>
      <c r="S5470" t="e">
        <f>IF(AND(TableOMP[[#This Row],[total_time]]&gt;=TableOMP[[#This Row],[Low]], TableOMP[[#This Row],[total_time]]&lt;=TableOMP[[#This Row],[High]]),1,0)</f>
        <v>#N/A</v>
      </c>
    </row>
    <row r="5471" spans="11:19" x14ac:dyDescent="0.25">
      <c r="K5471" t="str">
        <f t="shared" si="85"/>
        <v/>
      </c>
      <c r="N54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71" t="e">
        <f>VLOOKUP(TableOMP[[#This Row],[Label]],TableAvg[],2,FALSE)</f>
        <v>#N/A</v>
      </c>
      <c r="P5471" t="e">
        <f>VLOOKUP(TableOMP[[#This Row],[Label]],TableAvg[],3,FALSE)</f>
        <v>#N/A</v>
      </c>
      <c r="Q5471" t="e">
        <f>TableOMP[[#This Row],[Avg]]-$U$2*TableOMP[[#This Row],[StdDev]]</f>
        <v>#N/A</v>
      </c>
      <c r="R5471" t="e">
        <f>TableOMP[[#This Row],[Avg]]+$U$2*TableOMP[[#This Row],[StdDev]]</f>
        <v>#N/A</v>
      </c>
      <c r="S5471" t="e">
        <f>IF(AND(TableOMP[[#This Row],[total_time]]&gt;=TableOMP[[#This Row],[Low]], TableOMP[[#This Row],[total_time]]&lt;=TableOMP[[#This Row],[High]]),1,0)</f>
        <v>#N/A</v>
      </c>
    </row>
    <row r="5472" spans="11:19" x14ac:dyDescent="0.25">
      <c r="K5472" t="str">
        <f t="shared" si="85"/>
        <v/>
      </c>
      <c r="N54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72" t="e">
        <f>VLOOKUP(TableOMP[[#This Row],[Label]],TableAvg[],2,FALSE)</f>
        <v>#N/A</v>
      </c>
      <c r="P5472" t="e">
        <f>VLOOKUP(TableOMP[[#This Row],[Label]],TableAvg[],3,FALSE)</f>
        <v>#N/A</v>
      </c>
      <c r="Q5472" t="e">
        <f>TableOMP[[#This Row],[Avg]]-$U$2*TableOMP[[#This Row],[StdDev]]</f>
        <v>#N/A</v>
      </c>
      <c r="R5472" t="e">
        <f>TableOMP[[#This Row],[Avg]]+$U$2*TableOMP[[#This Row],[StdDev]]</f>
        <v>#N/A</v>
      </c>
      <c r="S5472" t="e">
        <f>IF(AND(TableOMP[[#This Row],[total_time]]&gt;=TableOMP[[#This Row],[Low]], TableOMP[[#This Row],[total_time]]&lt;=TableOMP[[#This Row],[High]]),1,0)</f>
        <v>#N/A</v>
      </c>
    </row>
    <row r="5473" spans="11:19" x14ac:dyDescent="0.25">
      <c r="K5473" t="str">
        <f t="shared" si="85"/>
        <v/>
      </c>
      <c r="N54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73" t="e">
        <f>VLOOKUP(TableOMP[[#This Row],[Label]],TableAvg[],2,FALSE)</f>
        <v>#N/A</v>
      </c>
      <c r="P5473" t="e">
        <f>VLOOKUP(TableOMP[[#This Row],[Label]],TableAvg[],3,FALSE)</f>
        <v>#N/A</v>
      </c>
      <c r="Q5473" t="e">
        <f>TableOMP[[#This Row],[Avg]]-$U$2*TableOMP[[#This Row],[StdDev]]</f>
        <v>#N/A</v>
      </c>
      <c r="R5473" t="e">
        <f>TableOMP[[#This Row],[Avg]]+$U$2*TableOMP[[#This Row],[StdDev]]</f>
        <v>#N/A</v>
      </c>
      <c r="S5473" t="e">
        <f>IF(AND(TableOMP[[#This Row],[total_time]]&gt;=TableOMP[[#This Row],[Low]], TableOMP[[#This Row],[total_time]]&lt;=TableOMP[[#This Row],[High]]),1,0)</f>
        <v>#N/A</v>
      </c>
    </row>
    <row r="5474" spans="11:19" x14ac:dyDescent="0.25">
      <c r="K5474" t="str">
        <f t="shared" si="85"/>
        <v/>
      </c>
      <c r="N54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74" t="e">
        <f>VLOOKUP(TableOMP[[#This Row],[Label]],TableAvg[],2,FALSE)</f>
        <v>#N/A</v>
      </c>
      <c r="P5474" t="e">
        <f>VLOOKUP(TableOMP[[#This Row],[Label]],TableAvg[],3,FALSE)</f>
        <v>#N/A</v>
      </c>
      <c r="Q5474" t="e">
        <f>TableOMP[[#This Row],[Avg]]-$U$2*TableOMP[[#This Row],[StdDev]]</f>
        <v>#N/A</v>
      </c>
      <c r="R5474" t="e">
        <f>TableOMP[[#This Row],[Avg]]+$U$2*TableOMP[[#This Row],[StdDev]]</f>
        <v>#N/A</v>
      </c>
      <c r="S5474" t="e">
        <f>IF(AND(TableOMP[[#This Row],[total_time]]&gt;=TableOMP[[#This Row],[Low]], TableOMP[[#This Row],[total_time]]&lt;=TableOMP[[#This Row],[High]]),1,0)</f>
        <v>#N/A</v>
      </c>
    </row>
    <row r="5475" spans="11:19" x14ac:dyDescent="0.25">
      <c r="K5475" t="str">
        <f t="shared" si="85"/>
        <v/>
      </c>
      <c r="N54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75" t="e">
        <f>VLOOKUP(TableOMP[[#This Row],[Label]],TableAvg[],2,FALSE)</f>
        <v>#N/A</v>
      </c>
      <c r="P5475" t="e">
        <f>VLOOKUP(TableOMP[[#This Row],[Label]],TableAvg[],3,FALSE)</f>
        <v>#N/A</v>
      </c>
      <c r="Q5475" t="e">
        <f>TableOMP[[#This Row],[Avg]]-$U$2*TableOMP[[#This Row],[StdDev]]</f>
        <v>#N/A</v>
      </c>
      <c r="R5475" t="e">
        <f>TableOMP[[#This Row],[Avg]]+$U$2*TableOMP[[#This Row],[StdDev]]</f>
        <v>#N/A</v>
      </c>
      <c r="S5475" t="e">
        <f>IF(AND(TableOMP[[#This Row],[total_time]]&gt;=TableOMP[[#This Row],[Low]], TableOMP[[#This Row],[total_time]]&lt;=TableOMP[[#This Row],[High]]),1,0)</f>
        <v>#N/A</v>
      </c>
    </row>
    <row r="5476" spans="11:19" x14ac:dyDescent="0.25">
      <c r="K5476" t="str">
        <f t="shared" si="85"/>
        <v/>
      </c>
      <c r="N54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76" t="e">
        <f>VLOOKUP(TableOMP[[#This Row],[Label]],TableAvg[],2,FALSE)</f>
        <v>#N/A</v>
      </c>
      <c r="P5476" t="e">
        <f>VLOOKUP(TableOMP[[#This Row],[Label]],TableAvg[],3,FALSE)</f>
        <v>#N/A</v>
      </c>
      <c r="Q5476" t="e">
        <f>TableOMP[[#This Row],[Avg]]-$U$2*TableOMP[[#This Row],[StdDev]]</f>
        <v>#N/A</v>
      </c>
      <c r="R5476" t="e">
        <f>TableOMP[[#This Row],[Avg]]+$U$2*TableOMP[[#This Row],[StdDev]]</f>
        <v>#N/A</v>
      </c>
      <c r="S5476" t="e">
        <f>IF(AND(TableOMP[[#This Row],[total_time]]&gt;=TableOMP[[#This Row],[Low]], TableOMP[[#This Row],[total_time]]&lt;=TableOMP[[#This Row],[High]]),1,0)</f>
        <v>#N/A</v>
      </c>
    </row>
    <row r="5477" spans="11:19" x14ac:dyDescent="0.25">
      <c r="K5477" t="str">
        <f t="shared" si="85"/>
        <v/>
      </c>
      <c r="N54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77" t="e">
        <f>VLOOKUP(TableOMP[[#This Row],[Label]],TableAvg[],2,FALSE)</f>
        <v>#N/A</v>
      </c>
      <c r="P5477" t="e">
        <f>VLOOKUP(TableOMP[[#This Row],[Label]],TableAvg[],3,FALSE)</f>
        <v>#N/A</v>
      </c>
      <c r="Q5477" t="e">
        <f>TableOMP[[#This Row],[Avg]]-$U$2*TableOMP[[#This Row],[StdDev]]</f>
        <v>#N/A</v>
      </c>
      <c r="R5477" t="e">
        <f>TableOMP[[#This Row],[Avg]]+$U$2*TableOMP[[#This Row],[StdDev]]</f>
        <v>#N/A</v>
      </c>
      <c r="S5477" t="e">
        <f>IF(AND(TableOMP[[#This Row],[total_time]]&gt;=TableOMP[[#This Row],[Low]], TableOMP[[#This Row],[total_time]]&lt;=TableOMP[[#This Row],[High]]),1,0)</f>
        <v>#N/A</v>
      </c>
    </row>
    <row r="5478" spans="11:19" x14ac:dyDescent="0.25">
      <c r="K5478" t="str">
        <f t="shared" si="85"/>
        <v/>
      </c>
      <c r="N54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78" t="e">
        <f>VLOOKUP(TableOMP[[#This Row],[Label]],TableAvg[],2,FALSE)</f>
        <v>#N/A</v>
      </c>
      <c r="P5478" t="e">
        <f>VLOOKUP(TableOMP[[#This Row],[Label]],TableAvg[],3,FALSE)</f>
        <v>#N/A</v>
      </c>
      <c r="Q5478" t="e">
        <f>TableOMP[[#This Row],[Avg]]-$U$2*TableOMP[[#This Row],[StdDev]]</f>
        <v>#N/A</v>
      </c>
      <c r="R5478" t="e">
        <f>TableOMP[[#This Row],[Avg]]+$U$2*TableOMP[[#This Row],[StdDev]]</f>
        <v>#N/A</v>
      </c>
      <c r="S5478" t="e">
        <f>IF(AND(TableOMP[[#This Row],[total_time]]&gt;=TableOMP[[#This Row],[Low]], TableOMP[[#This Row],[total_time]]&lt;=TableOMP[[#This Row],[High]]),1,0)</f>
        <v>#N/A</v>
      </c>
    </row>
    <row r="5479" spans="11:19" x14ac:dyDescent="0.25">
      <c r="K5479" t="str">
        <f t="shared" si="85"/>
        <v/>
      </c>
      <c r="N54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79" t="e">
        <f>VLOOKUP(TableOMP[[#This Row],[Label]],TableAvg[],2,FALSE)</f>
        <v>#N/A</v>
      </c>
      <c r="P5479" t="e">
        <f>VLOOKUP(TableOMP[[#This Row],[Label]],TableAvg[],3,FALSE)</f>
        <v>#N/A</v>
      </c>
      <c r="Q5479" t="e">
        <f>TableOMP[[#This Row],[Avg]]-$U$2*TableOMP[[#This Row],[StdDev]]</f>
        <v>#N/A</v>
      </c>
      <c r="R5479" t="e">
        <f>TableOMP[[#This Row],[Avg]]+$U$2*TableOMP[[#This Row],[StdDev]]</f>
        <v>#N/A</v>
      </c>
      <c r="S5479" t="e">
        <f>IF(AND(TableOMP[[#This Row],[total_time]]&gt;=TableOMP[[#This Row],[Low]], TableOMP[[#This Row],[total_time]]&lt;=TableOMP[[#This Row],[High]]),1,0)</f>
        <v>#N/A</v>
      </c>
    </row>
    <row r="5480" spans="11:19" x14ac:dyDescent="0.25">
      <c r="K5480" t="str">
        <f t="shared" si="85"/>
        <v/>
      </c>
      <c r="N54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80" t="e">
        <f>VLOOKUP(TableOMP[[#This Row],[Label]],TableAvg[],2,FALSE)</f>
        <v>#N/A</v>
      </c>
      <c r="P5480" t="e">
        <f>VLOOKUP(TableOMP[[#This Row],[Label]],TableAvg[],3,FALSE)</f>
        <v>#N/A</v>
      </c>
      <c r="Q5480" t="e">
        <f>TableOMP[[#This Row],[Avg]]-$U$2*TableOMP[[#This Row],[StdDev]]</f>
        <v>#N/A</v>
      </c>
      <c r="R5480" t="e">
        <f>TableOMP[[#This Row],[Avg]]+$U$2*TableOMP[[#This Row],[StdDev]]</f>
        <v>#N/A</v>
      </c>
      <c r="S5480" t="e">
        <f>IF(AND(TableOMP[[#This Row],[total_time]]&gt;=TableOMP[[#This Row],[Low]], TableOMP[[#This Row],[total_time]]&lt;=TableOMP[[#This Row],[High]]),1,0)</f>
        <v>#N/A</v>
      </c>
    </row>
    <row r="5481" spans="11:19" x14ac:dyDescent="0.25">
      <c r="K5481" t="str">
        <f t="shared" si="85"/>
        <v/>
      </c>
      <c r="N54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81" t="e">
        <f>VLOOKUP(TableOMP[[#This Row],[Label]],TableAvg[],2,FALSE)</f>
        <v>#N/A</v>
      </c>
      <c r="P5481" t="e">
        <f>VLOOKUP(TableOMP[[#This Row],[Label]],TableAvg[],3,FALSE)</f>
        <v>#N/A</v>
      </c>
      <c r="Q5481" t="e">
        <f>TableOMP[[#This Row],[Avg]]-$U$2*TableOMP[[#This Row],[StdDev]]</f>
        <v>#N/A</v>
      </c>
      <c r="R5481" t="e">
        <f>TableOMP[[#This Row],[Avg]]+$U$2*TableOMP[[#This Row],[StdDev]]</f>
        <v>#N/A</v>
      </c>
      <c r="S5481" t="e">
        <f>IF(AND(TableOMP[[#This Row],[total_time]]&gt;=TableOMP[[#This Row],[Low]], TableOMP[[#This Row],[total_time]]&lt;=TableOMP[[#This Row],[High]]),1,0)</f>
        <v>#N/A</v>
      </c>
    </row>
    <row r="5482" spans="11:19" x14ac:dyDescent="0.25">
      <c r="K5482" t="str">
        <f t="shared" si="85"/>
        <v/>
      </c>
      <c r="N54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82" t="e">
        <f>VLOOKUP(TableOMP[[#This Row],[Label]],TableAvg[],2,FALSE)</f>
        <v>#N/A</v>
      </c>
      <c r="P5482" t="e">
        <f>VLOOKUP(TableOMP[[#This Row],[Label]],TableAvg[],3,FALSE)</f>
        <v>#N/A</v>
      </c>
      <c r="Q5482" t="e">
        <f>TableOMP[[#This Row],[Avg]]-$U$2*TableOMP[[#This Row],[StdDev]]</f>
        <v>#N/A</v>
      </c>
      <c r="R5482" t="e">
        <f>TableOMP[[#This Row],[Avg]]+$U$2*TableOMP[[#This Row],[StdDev]]</f>
        <v>#N/A</v>
      </c>
      <c r="S5482" t="e">
        <f>IF(AND(TableOMP[[#This Row],[total_time]]&gt;=TableOMP[[#This Row],[Low]], TableOMP[[#This Row],[total_time]]&lt;=TableOMP[[#This Row],[High]]),1,0)</f>
        <v>#N/A</v>
      </c>
    </row>
    <row r="5483" spans="11:19" x14ac:dyDescent="0.25">
      <c r="K5483" t="str">
        <f t="shared" si="85"/>
        <v/>
      </c>
      <c r="N54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83" t="e">
        <f>VLOOKUP(TableOMP[[#This Row],[Label]],TableAvg[],2,FALSE)</f>
        <v>#N/A</v>
      </c>
      <c r="P5483" t="e">
        <f>VLOOKUP(TableOMP[[#This Row],[Label]],TableAvg[],3,FALSE)</f>
        <v>#N/A</v>
      </c>
      <c r="Q5483" t="e">
        <f>TableOMP[[#This Row],[Avg]]-$U$2*TableOMP[[#This Row],[StdDev]]</f>
        <v>#N/A</v>
      </c>
      <c r="R5483" t="e">
        <f>TableOMP[[#This Row],[Avg]]+$U$2*TableOMP[[#This Row],[StdDev]]</f>
        <v>#N/A</v>
      </c>
      <c r="S5483" t="e">
        <f>IF(AND(TableOMP[[#This Row],[total_time]]&gt;=TableOMP[[#This Row],[Low]], TableOMP[[#This Row],[total_time]]&lt;=TableOMP[[#This Row],[High]]),1,0)</f>
        <v>#N/A</v>
      </c>
    </row>
    <row r="5484" spans="11:19" x14ac:dyDescent="0.25">
      <c r="K5484" t="str">
        <f t="shared" si="85"/>
        <v/>
      </c>
      <c r="N54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84" t="e">
        <f>VLOOKUP(TableOMP[[#This Row],[Label]],TableAvg[],2,FALSE)</f>
        <v>#N/A</v>
      </c>
      <c r="P5484" t="e">
        <f>VLOOKUP(TableOMP[[#This Row],[Label]],TableAvg[],3,FALSE)</f>
        <v>#N/A</v>
      </c>
      <c r="Q5484" t="e">
        <f>TableOMP[[#This Row],[Avg]]-$U$2*TableOMP[[#This Row],[StdDev]]</f>
        <v>#N/A</v>
      </c>
      <c r="R5484" t="e">
        <f>TableOMP[[#This Row],[Avg]]+$U$2*TableOMP[[#This Row],[StdDev]]</f>
        <v>#N/A</v>
      </c>
      <c r="S5484" t="e">
        <f>IF(AND(TableOMP[[#This Row],[total_time]]&gt;=TableOMP[[#This Row],[Low]], TableOMP[[#This Row],[total_time]]&lt;=TableOMP[[#This Row],[High]]),1,0)</f>
        <v>#N/A</v>
      </c>
    </row>
    <row r="5485" spans="11:19" x14ac:dyDescent="0.25">
      <c r="K5485" t="str">
        <f t="shared" si="85"/>
        <v/>
      </c>
      <c r="N54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85" t="e">
        <f>VLOOKUP(TableOMP[[#This Row],[Label]],TableAvg[],2,FALSE)</f>
        <v>#N/A</v>
      </c>
      <c r="P5485" t="e">
        <f>VLOOKUP(TableOMP[[#This Row],[Label]],TableAvg[],3,FALSE)</f>
        <v>#N/A</v>
      </c>
      <c r="Q5485" t="e">
        <f>TableOMP[[#This Row],[Avg]]-$U$2*TableOMP[[#This Row],[StdDev]]</f>
        <v>#N/A</v>
      </c>
      <c r="R5485" t="e">
        <f>TableOMP[[#This Row],[Avg]]+$U$2*TableOMP[[#This Row],[StdDev]]</f>
        <v>#N/A</v>
      </c>
      <c r="S5485" t="e">
        <f>IF(AND(TableOMP[[#This Row],[total_time]]&gt;=TableOMP[[#This Row],[Low]], TableOMP[[#This Row],[total_time]]&lt;=TableOMP[[#This Row],[High]]),1,0)</f>
        <v>#N/A</v>
      </c>
    </row>
    <row r="5486" spans="11:19" x14ac:dyDescent="0.25">
      <c r="K5486" t="str">
        <f t="shared" si="85"/>
        <v/>
      </c>
      <c r="N54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86" t="e">
        <f>VLOOKUP(TableOMP[[#This Row],[Label]],TableAvg[],2,FALSE)</f>
        <v>#N/A</v>
      </c>
      <c r="P5486" t="e">
        <f>VLOOKUP(TableOMP[[#This Row],[Label]],TableAvg[],3,FALSE)</f>
        <v>#N/A</v>
      </c>
      <c r="Q5486" t="e">
        <f>TableOMP[[#This Row],[Avg]]-$U$2*TableOMP[[#This Row],[StdDev]]</f>
        <v>#N/A</v>
      </c>
      <c r="R5486" t="e">
        <f>TableOMP[[#This Row],[Avg]]+$U$2*TableOMP[[#This Row],[StdDev]]</f>
        <v>#N/A</v>
      </c>
      <c r="S5486" t="e">
        <f>IF(AND(TableOMP[[#This Row],[total_time]]&gt;=TableOMP[[#This Row],[Low]], TableOMP[[#This Row],[total_time]]&lt;=TableOMP[[#This Row],[High]]),1,0)</f>
        <v>#N/A</v>
      </c>
    </row>
    <row r="5487" spans="11:19" x14ac:dyDescent="0.25">
      <c r="K5487" t="str">
        <f t="shared" si="85"/>
        <v/>
      </c>
      <c r="N54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87" t="e">
        <f>VLOOKUP(TableOMP[[#This Row],[Label]],TableAvg[],2,FALSE)</f>
        <v>#N/A</v>
      </c>
      <c r="P5487" t="e">
        <f>VLOOKUP(TableOMP[[#This Row],[Label]],TableAvg[],3,FALSE)</f>
        <v>#N/A</v>
      </c>
      <c r="Q5487" t="e">
        <f>TableOMP[[#This Row],[Avg]]-$U$2*TableOMP[[#This Row],[StdDev]]</f>
        <v>#N/A</v>
      </c>
      <c r="R5487" t="e">
        <f>TableOMP[[#This Row],[Avg]]+$U$2*TableOMP[[#This Row],[StdDev]]</f>
        <v>#N/A</v>
      </c>
      <c r="S5487" t="e">
        <f>IF(AND(TableOMP[[#This Row],[total_time]]&gt;=TableOMP[[#This Row],[Low]], TableOMP[[#This Row],[total_time]]&lt;=TableOMP[[#This Row],[High]]),1,0)</f>
        <v>#N/A</v>
      </c>
    </row>
    <row r="5488" spans="11:19" x14ac:dyDescent="0.25">
      <c r="K5488" t="str">
        <f t="shared" si="85"/>
        <v/>
      </c>
      <c r="N54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88" t="e">
        <f>VLOOKUP(TableOMP[[#This Row],[Label]],TableAvg[],2,FALSE)</f>
        <v>#N/A</v>
      </c>
      <c r="P5488" t="e">
        <f>VLOOKUP(TableOMP[[#This Row],[Label]],TableAvg[],3,FALSE)</f>
        <v>#N/A</v>
      </c>
      <c r="Q5488" t="e">
        <f>TableOMP[[#This Row],[Avg]]-$U$2*TableOMP[[#This Row],[StdDev]]</f>
        <v>#N/A</v>
      </c>
      <c r="R5488" t="e">
        <f>TableOMP[[#This Row],[Avg]]+$U$2*TableOMP[[#This Row],[StdDev]]</f>
        <v>#N/A</v>
      </c>
      <c r="S5488" t="e">
        <f>IF(AND(TableOMP[[#This Row],[total_time]]&gt;=TableOMP[[#This Row],[Low]], TableOMP[[#This Row],[total_time]]&lt;=TableOMP[[#This Row],[High]]),1,0)</f>
        <v>#N/A</v>
      </c>
    </row>
    <row r="5489" spans="11:19" x14ac:dyDescent="0.25">
      <c r="K5489" t="str">
        <f t="shared" si="85"/>
        <v/>
      </c>
      <c r="N54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89" t="e">
        <f>VLOOKUP(TableOMP[[#This Row],[Label]],TableAvg[],2,FALSE)</f>
        <v>#N/A</v>
      </c>
      <c r="P5489" t="e">
        <f>VLOOKUP(TableOMP[[#This Row],[Label]],TableAvg[],3,FALSE)</f>
        <v>#N/A</v>
      </c>
      <c r="Q5489" t="e">
        <f>TableOMP[[#This Row],[Avg]]-$U$2*TableOMP[[#This Row],[StdDev]]</f>
        <v>#N/A</v>
      </c>
      <c r="R5489" t="e">
        <f>TableOMP[[#This Row],[Avg]]+$U$2*TableOMP[[#This Row],[StdDev]]</f>
        <v>#N/A</v>
      </c>
      <c r="S5489" t="e">
        <f>IF(AND(TableOMP[[#This Row],[total_time]]&gt;=TableOMP[[#This Row],[Low]], TableOMP[[#This Row],[total_time]]&lt;=TableOMP[[#This Row],[High]]),1,0)</f>
        <v>#N/A</v>
      </c>
    </row>
    <row r="5490" spans="11:19" x14ac:dyDescent="0.25">
      <c r="K5490" t="str">
        <f t="shared" si="85"/>
        <v/>
      </c>
      <c r="N54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90" t="e">
        <f>VLOOKUP(TableOMP[[#This Row],[Label]],TableAvg[],2,FALSE)</f>
        <v>#N/A</v>
      </c>
      <c r="P5490" t="e">
        <f>VLOOKUP(TableOMP[[#This Row],[Label]],TableAvg[],3,FALSE)</f>
        <v>#N/A</v>
      </c>
      <c r="Q5490" t="e">
        <f>TableOMP[[#This Row],[Avg]]-$U$2*TableOMP[[#This Row],[StdDev]]</f>
        <v>#N/A</v>
      </c>
      <c r="R5490" t="e">
        <f>TableOMP[[#This Row],[Avg]]+$U$2*TableOMP[[#This Row],[StdDev]]</f>
        <v>#N/A</v>
      </c>
      <c r="S5490" t="e">
        <f>IF(AND(TableOMP[[#This Row],[total_time]]&gt;=TableOMP[[#This Row],[Low]], TableOMP[[#This Row],[total_time]]&lt;=TableOMP[[#This Row],[High]]),1,0)</f>
        <v>#N/A</v>
      </c>
    </row>
    <row r="5491" spans="11:19" x14ac:dyDescent="0.25">
      <c r="K5491" t="str">
        <f t="shared" si="85"/>
        <v/>
      </c>
      <c r="N54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91" t="e">
        <f>VLOOKUP(TableOMP[[#This Row],[Label]],TableAvg[],2,FALSE)</f>
        <v>#N/A</v>
      </c>
      <c r="P5491" t="e">
        <f>VLOOKUP(TableOMP[[#This Row],[Label]],TableAvg[],3,FALSE)</f>
        <v>#N/A</v>
      </c>
      <c r="Q5491" t="e">
        <f>TableOMP[[#This Row],[Avg]]-$U$2*TableOMP[[#This Row],[StdDev]]</f>
        <v>#N/A</v>
      </c>
      <c r="R5491" t="e">
        <f>TableOMP[[#This Row],[Avg]]+$U$2*TableOMP[[#This Row],[StdDev]]</f>
        <v>#N/A</v>
      </c>
      <c r="S5491" t="e">
        <f>IF(AND(TableOMP[[#This Row],[total_time]]&gt;=TableOMP[[#This Row],[Low]], TableOMP[[#This Row],[total_time]]&lt;=TableOMP[[#This Row],[High]]),1,0)</f>
        <v>#N/A</v>
      </c>
    </row>
    <row r="5492" spans="11:19" x14ac:dyDescent="0.25">
      <c r="K5492" t="str">
        <f t="shared" si="85"/>
        <v/>
      </c>
      <c r="N54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92" t="e">
        <f>VLOOKUP(TableOMP[[#This Row],[Label]],TableAvg[],2,FALSE)</f>
        <v>#N/A</v>
      </c>
      <c r="P5492" t="e">
        <f>VLOOKUP(TableOMP[[#This Row],[Label]],TableAvg[],3,FALSE)</f>
        <v>#N/A</v>
      </c>
      <c r="Q5492" t="e">
        <f>TableOMP[[#This Row],[Avg]]-$U$2*TableOMP[[#This Row],[StdDev]]</f>
        <v>#N/A</v>
      </c>
      <c r="R5492" t="e">
        <f>TableOMP[[#This Row],[Avg]]+$U$2*TableOMP[[#This Row],[StdDev]]</f>
        <v>#N/A</v>
      </c>
      <c r="S5492" t="e">
        <f>IF(AND(TableOMP[[#This Row],[total_time]]&gt;=TableOMP[[#This Row],[Low]], TableOMP[[#This Row],[total_time]]&lt;=TableOMP[[#This Row],[High]]),1,0)</f>
        <v>#N/A</v>
      </c>
    </row>
    <row r="5493" spans="11:19" x14ac:dyDescent="0.25">
      <c r="K5493" t="str">
        <f t="shared" si="85"/>
        <v/>
      </c>
      <c r="N54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93" t="e">
        <f>VLOOKUP(TableOMP[[#This Row],[Label]],TableAvg[],2,FALSE)</f>
        <v>#N/A</v>
      </c>
      <c r="P5493" t="e">
        <f>VLOOKUP(TableOMP[[#This Row],[Label]],TableAvg[],3,FALSE)</f>
        <v>#N/A</v>
      </c>
      <c r="Q5493" t="e">
        <f>TableOMP[[#This Row],[Avg]]-$U$2*TableOMP[[#This Row],[StdDev]]</f>
        <v>#N/A</v>
      </c>
      <c r="R5493" t="e">
        <f>TableOMP[[#This Row],[Avg]]+$U$2*TableOMP[[#This Row],[StdDev]]</f>
        <v>#N/A</v>
      </c>
      <c r="S5493" t="e">
        <f>IF(AND(TableOMP[[#This Row],[total_time]]&gt;=TableOMP[[#This Row],[Low]], TableOMP[[#This Row],[total_time]]&lt;=TableOMP[[#This Row],[High]]),1,0)</f>
        <v>#N/A</v>
      </c>
    </row>
    <row r="5494" spans="11:19" x14ac:dyDescent="0.25">
      <c r="K5494" t="str">
        <f t="shared" si="85"/>
        <v/>
      </c>
      <c r="N54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94" t="e">
        <f>VLOOKUP(TableOMP[[#This Row],[Label]],TableAvg[],2,FALSE)</f>
        <v>#N/A</v>
      </c>
      <c r="P5494" t="e">
        <f>VLOOKUP(TableOMP[[#This Row],[Label]],TableAvg[],3,FALSE)</f>
        <v>#N/A</v>
      </c>
      <c r="Q5494" t="e">
        <f>TableOMP[[#This Row],[Avg]]-$U$2*TableOMP[[#This Row],[StdDev]]</f>
        <v>#N/A</v>
      </c>
      <c r="R5494" t="e">
        <f>TableOMP[[#This Row],[Avg]]+$U$2*TableOMP[[#This Row],[StdDev]]</f>
        <v>#N/A</v>
      </c>
      <c r="S5494" t="e">
        <f>IF(AND(TableOMP[[#This Row],[total_time]]&gt;=TableOMP[[#This Row],[Low]], TableOMP[[#This Row],[total_time]]&lt;=TableOMP[[#This Row],[High]]),1,0)</f>
        <v>#N/A</v>
      </c>
    </row>
    <row r="5495" spans="11:19" x14ac:dyDescent="0.25">
      <c r="K5495" t="str">
        <f t="shared" si="85"/>
        <v/>
      </c>
      <c r="N54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95" t="e">
        <f>VLOOKUP(TableOMP[[#This Row],[Label]],TableAvg[],2,FALSE)</f>
        <v>#N/A</v>
      </c>
      <c r="P5495" t="e">
        <f>VLOOKUP(TableOMP[[#This Row],[Label]],TableAvg[],3,FALSE)</f>
        <v>#N/A</v>
      </c>
      <c r="Q5495" t="e">
        <f>TableOMP[[#This Row],[Avg]]-$U$2*TableOMP[[#This Row],[StdDev]]</f>
        <v>#N/A</v>
      </c>
      <c r="R5495" t="e">
        <f>TableOMP[[#This Row],[Avg]]+$U$2*TableOMP[[#This Row],[StdDev]]</f>
        <v>#N/A</v>
      </c>
      <c r="S5495" t="e">
        <f>IF(AND(TableOMP[[#This Row],[total_time]]&gt;=TableOMP[[#This Row],[Low]], TableOMP[[#This Row],[total_time]]&lt;=TableOMP[[#This Row],[High]]),1,0)</f>
        <v>#N/A</v>
      </c>
    </row>
    <row r="5496" spans="11:19" x14ac:dyDescent="0.25">
      <c r="K5496" t="str">
        <f t="shared" si="85"/>
        <v/>
      </c>
      <c r="N54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96" t="e">
        <f>VLOOKUP(TableOMP[[#This Row],[Label]],TableAvg[],2,FALSE)</f>
        <v>#N/A</v>
      </c>
      <c r="P5496" t="e">
        <f>VLOOKUP(TableOMP[[#This Row],[Label]],TableAvg[],3,FALSE)</f>
        <v>#N/A</v>
      </c>
      <c r="Q5496" t="e">
        <f>TableOMP[[#This Row],[Avg]]-$U$2*TableOMP[[#This Row],[StdDev]]</f>
        <v>#N/A</v>
      </c>
      <c r="R5496" t="e">
        <f>TableOMP[[#This Row],[Avg]]+$U$2*TableOMP[[#This Row],[StdDev]]</f>
        <v>#N/A</v>
      </c>
      <c r="S5496" t="e">
        <f>IF(AND(TableOMP[[#This Row],[total_time]]&gt;=TableOMP[[#This Row],[Low]], TableOMP[[#This Row],[total_time]]&lt;=TableOMP[[#This Row],[High]]),1,0)</f>
        <v>#N/A</v>
      </c>
    </row>
    <row r="5497" spans="11:19" x14ac:dyDescent="0.25">
      <c r="K5497" t="str">
        <f t="shared" si="85"/>
        <v/>
      </c>
      <c r="N54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97" t="e">
        <f>VLOOKUP(TableOMP[[#This Row],[Label]],TableAvg[],2,FALSE)</f>
        <v>#N/A</v>
      </c>
      <c r="P5497" t="e">
        <f>VLOOKUP(TableOMP[[#This Row],[Label]],TableAvg[],3,FALSE)</f>
        <v>#N/A</v>
      </c>
      <c r="Q5497" t="e">
        <f>TableOMP[[#This Row],[Avg]]-$U$2*TableOMP[[#This Row],[StdDev]]</f>
        <v>#N/A</v>
      </c>
      <c r="R5497" t="e">
        <f>TableOMP[[#This Row],[Avg]]+$U$2*TableOMP[[#This Row],[StdDev]]</f>
        <v>#N/A</v>
      </c>
      <c r="S5497" t="e">
        <f>IF(AND(TableOMP[[#This Row],[total_time]]&gt;=TableOMP[[#This Row],[Low]], TableOMP[[#This Row],[total_time]]&lt;=TableOMP[[#This Row],[High]]),1,0)</f>
        <v>#N/A</v>
      </c>
    </row>
    <row r="5498" spans="11:19" x14ac:dyDescent="0.25">
      <c r="K5498" t="str">
        <f t="shared" si="85"/>
        <v/>
      </c>
      <c r="N54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98" t="e">
        <f>VLOOKUP(TableOMP[[#This Row],[Label]],TableAvg[],2,FALSE)</f>
        <v>#N/A</v>
      </c>
      <c r="P5498" t="e">
        <f>VLOOKUP(TableOMP[[#This Row],[Label]],TableAvg[],3,FALSE)</f>
        <v>#N/A</v>
      </c>
      <c r="Q5498" t="e">
        <f>TableOMP[[#This Row],[Avg]]-$U$2*TableOMP[[#This Row],[StdDev]]</f>
        <v>#N/A</v>
      </c>
      <c r="R5498" t="e">
        <f>TableOMP[[#This Row],[Avg]]+$U$2*TableOMP[[#This Row],[StdDev]]</f>
        <v>#N/A</v>
      </c>
      <c r="S5498" t="e">
        <f>IF(AND(TableOMP[[#This Row],[total_time]]&gt;=TableOMP[[#This Row],[Low]], TableOMP[[#This Row],[total_time]]&lt;=TableOMP[[#This Row],[High]]),1,0)</f>
        <v>#N/A</v>
      </c>
    </row>
    <row r="5499" spans="11:19" x14ac:dyDescent="0.25">
      <c r="K5499" t="str">
        <f t="shared" si="85"/>
        <v/>
      </c>
      <c r="N54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499" t="e">
        <f>VLOOKUP(TableOMP[[#This Row],[Label]],TableAvg[],2,FALSE)</f>
        <v>#N/A</v>
      </c>
      <c r="P5499" t="e">
        <f>VLOOKUP(TableOMP[[#This Row],[Label]],TableAvg[],3,FALSE)</f>
        <v>#N/A</v>
      </c>
      <c r="Q5499" t="e">
        <f>TableOMP[[#This Row],[Avg]]-$U$2*TableOMP[[#This Row],[StdDev]]</f>
        <v>#N/A</v>
      </c>
      <c r="R5499" t="e">
        <f>TableOMP[[#This Row],[Avg]]+$U$2*TableOMP[[#This Row],[StdDev]]</f>
        <v>#N/A</v>
      </c>
      <c r="S5499" t="e">
        <f>IF(AND(TableOMP[[#This Row],[total_time]]&gt;=TableOMP[[#This Row],[Low]], TableOMP[[#This Row],[total_time]]&lt;=TableOMP[[#This Row],[High]]),1,0)</f>
        <v>#N/A</v>
      </c>
    </row>
    <row r="5500" spans="11:19" x14ac:dyDescent="0.25">
      <c r="K5500" t="str">
        <f t="shared" si="85"/>
        <v/>
      </c>
      <c r="N55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00" t="e">
        <f>VLOOKUP(TableOMP[[#This Row],[Label]],TableAvg[],2,FALSE)</f>
        <v>#N/A</v>
      </c>
      <c r="P5500" t="e">
        <f>VLOOKUP(TableOMP[[#This Row],[Label]],TableAvg[],3,FALSE)</f>
        <v>#N/A</v>
      </c>
      <c r="Q5500" t="e">
        <f>TableOMP[[#This Row],[Avg]]-$U$2*TableOMP[[#This Row],[StdDev]]</f>
        <v>#N/A</v>
      </c>
      <c r="R5500" t="e">
        <f>TableOMP[[#This Row],[Avg]]+$U$2*TableOMP[[#This Row],[StdDev]]</f>
        <v>#N/A</v>
      </c>
      <c r="S5500" t="e">
        <f>IF(AND(TableOMP[[#This Row],[total_time]]&gt;=TableOMP[[#This Row],[Low]], TableOMP[[#This Row],[total_time]]&lt;=TableOMP[[#This Row],[High]]),1,0)</f>
        <v>#N/A</v>
      </c>
    </row>
    <row r="5501" spans="11:19" x14ac:dyDescent="0.25">
      <c r="K5501" t="str">
        <f t="shared" si="85"/>
        <v/>
      </c>
      <c r="N55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01" t="e">
        <f>VLOOKUP(TableOMP[[#This Row],[Label]],TableAvg[],2,FALSE)</f>
        <v>#N/A</v>
      </c>
      <c r="P5501" t="e">
        <f>VLOOKUP(TableOMP[[#This Row],[Label]],TableAvg[],3,FALSE)</f>
        <v>#N/A</v>
      </c>
      <c r="Q5501" t="e">
        <f>TableOMP[[#This Row],[Avg]]-$U$2*TableOMP[[#This Row],[StdDev]]</f>
        <v>#N/A</v>
      </c>
      <c r="R5501" t="e">
        <f>TableOMP[[#This Row],[Avg]]+$U$2*TableOMP[[#This Row],[StdDev]]</f>
        <v>#N/A</v>
      </c>
      <c r="S5501" t="e">
        <f>IF(AND(TableOMP[[#This Row],[total_time]]&gt;=TableOMP[[#This Row],[Low]], TableOMP[[#This Row],[total_time]]&lt;=TableOMP[[#This Row],[High]]),1,0)</f>
        <v>#N/A</v>
      </c>
    </row>
    <row r="5502" spans="11:19" x14ac:dyDescent="0.25">
      <c r="K5502" t="str">
        <f t="shared" si="85"/>
        <v/>
      </c>
      <c r="N55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02" t="e">
        <f>VLOOKUP(TableOMP[[#This Row],[Label]],TableAvg[],2,FALSE)</f>
        <v>#N/A</v>
      </c>
      <c r="P5502" t="e">
        <f>VLOOKUP(TableOMP[[#This Row],[Label]],TableAvg[],3,FALSE)</f>
        <v>#N/A</v>
      </c>
      <c r="Q5502" t="e">
        <f>TableOMP[[#This Row],[Avg]]-$U$2*TableOMP[[#This Row],[StdDev]]</f>
        <v>#N/A</v>
      </c>
      <c r="R5502" t="e">
        <f>TableOMP[[#This Row],[Avg]]+$U$2*TableOMP[[#This Row],[StdDev]]</f>
        <v>#N/A</v>
      </c>
      <c r="S5502" t="e">
        <f>IF(AND(TableOMP[[#This Row],[total_time]]&gt;=TableOMP[[#This Row],[Low]], TableOMP[[#This Row],[total_time]]&lt;=TableOMP[[#This Row],[High]]),1,0)</f>
        <v>#N/A</v>
      </c>
    </row>
    <row r="5503" spans="11:19" x14ac:dyDescent="0.25">
      <c r="K5503" t="str">
        <f t="shared" si="85"/>
        <v/>
      </c>
      <c r="N55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03" t="e">
        <f>VLOOKUP(TableOMP[[#This Row],[Label]],TableAvg[],2,FALSE)</f>
        <v>#N/A</v>
      </c>
      <c r="P5503" t="e">
        <f>VLOOKUP(TableOMP[[#This Row],[Label]],TableAvg[],3,FALSE)</f>
        <v>#N/A</v>
      </c>
      <c r="Q5503" t="e">
        <f>TableOMP[[#This Row],[Avg]]-$U$2*TableOMP[[#This Row],[StdDev]]</f>
        <v>#N/A</v>
      </c>
      <c r="R5503" t="e">
        <f>TableOMP[[#This Row],[Avg]]+$U$2*TableOMP[[#This Row],[StdDev]]</f>
        <v>#N/A</v>
      </c>
      <c r="S5503" t="e">
        <f>IF(AND(TableOMP[[#This Row],[total_time]]&gt;=TableOMP[[#This Row],[Low]], TableOMP[[#This Row],[total_time]]&lt;=TableOMP[[#This Row],[High]]),1,0)</f>
        <v>#N/A</v>
      </c>
    </row>
    <row r="5504" spans="11:19" x14ac:dyDescent="0.25">
      <c r="K5504" t="str">
        <f t="shared" si="85"/>
        <v/>
      </c>
      <c r="N55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04" t="e">
        <f>VLOOKUP(TableOMP[[#This Row],[Label]],TableAvg[],2,FALSE)</f>
        <v>#N/A</v>
      </c>
      <c r="P5504" t="e">
        <f>VLOOKUP(TableOMP[[#This Row],[Label]],TableAvg[],3,FALSE)</f>
        <v>#N/A</v>
      </c>
      <c r="Q5504" t="e">
        <f>TableOMP[[#This Row],[Avg]]-$U$2*TableOMP[[#This Row],[StdDev]]</f>
        <v>#N/A</v>
      </c>
      <c r="R5504" t="e">
        <f>TableOMP[[#This Row],[Avg]]+$U$2*TableOMP[[#This Row],[StdDev]]</f>
        <v>#N/A</v>
      </c>
      <c r="S5504" t="e">
        <f>IF(AND(TableOMP[[#This Row],[total_time]]&gt;=TableOMP[[#This Row],[Low]], TableOMP[[#This Row],[total_time]]&lt;=TableOMP[[#This Row],[High]]),1,0)</f>
        <v>#N/A</v>
      </c>
    </row>
    <row r="5505" spans="11:19" x14ac:dyDescent="0.25">
      <c r="K5505" t="str">
        <f t="shared" si="85"/>
        <v/>
      </c>
      <c r="N55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05" t="e">
        <f>VLOOKUP(TableOMP[[#This Row],[Label]],TableAvg[],2,FALSE)</f>
        <v>#N/A</v>
      </c>
      <c r="P5505" t="e">
        <f>VLOOKUP(TableOMP[[#This Row],[Label]],TableAvg[],3,FALSE)</f>
        <v>#N/A</v>
      </c>
      <c r="Q5505" t="e">
        <f>TableOMP[[#This Row],[Avg]]-$U$2*TableOMP[[#This Row],[StdDev]]</f>
        <v>#N/A</v>
      </c>
      <c r="R5505" t="e">
        <f>TableOMP[[#This Row],[Avg]]+$U$2*TableOMP[[#This Row],[StdDev]]</f>
        <v>#N/A</v>
      </c>
      <c r="S5505" t="e">
        <f>IF(AND(TableOMP[[#This Row],[total_time]]&gt;=TableOMP[[#This Row],[Low]], TableOMP[[#This Row],[total_time]]&lt;=TableOMP[[#This Row],[High]]),1,0)</f>
        <v>#N/A</v>
      </c>
    </row>
    <row r="5506" spans="11:19" x14ac:dyDescent="0.25">
      <c r="K5506" t="str">
        <f t="shared" si="85"/>
        <v/>
      </c>
      <c r="N55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06" t="e">
        <f>VLOOKUP(TableOMP[[#This Row],[Label]],TableAvg[],2,FALSE)</f>
        <v>#N/A</v>
      </c>
      <c r="P5506" t="e">
        <f>VLOOKUP(TableOMP[[#This Row],[Label]],TableAvg[],3,FALSE)</f>
        <v>#N/A</v>
      </c>
      <c r="Q5506" t="e">
        <f>TableOMP[[#This Row],[Avg]]-$U$2*TableOMP[[#This Row],[StdDev]]</f>
        <v>#N/A</v>
      </c>
      <c r="R5506" t="e">
        <f>TableOMP[[#This Row],[Avg]]+$U$2*TableOMP[[#This Row],[StdDev]]</f>
        <v>#N/A</v>
      </c>
      <c r="S5506" t="e">
        <f>IF(AND(TableOMP[[#This Row],[total_time]]&gt;=TableOMP[[#This Row],[Low]], TableOMP[[#This Row],[total_time]]&lt;=TableOMP[[#This Row],[High]]),1,0)</f>
        <v>#N/A</v>
      </c>
    </row>
    <row r="5507" spans="11:19" x14ac:dyDescent="0.25">
      <c r="K5507" t="str">
        <f t="shared" ref="K5507:K5570" si="86">MID(M5507,22,1)</f>
        <v/>
      </c>
      <c r="N55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07" t="e">
        <f>VLOOKUP(TableOMP[[#This Row],[Label]],TableAvg[],2,FALSE)</f>
        <v>#N/A</v>
      </c>
      <c r="P5507" t="e">
        <f>VLOOKUP(TableOMP[[#This Row],[Label]],TableAvg[],3,FALSE)</f>
        <v>#N/A</v>
      </c>
      <c r="Q5507" t="e">
        <f>TableOMP[[#This Row],[Avg]]-$U$2*TableOMP[[#This Row],[StdDev]]</f>
        <v>#N/A</v>
      </c>
      <c r="R5507" t="e">
        <f>TableOMP[[#This Row],[Avg]]+$U$2*TableOMP[[#This Row],[StdDev]]</f>
        <v>#N/A</v>
      </c>
      <c r="S5507" t="e">
        <f>IF(AND(TableOMP[[#This Row],[total_time]]&gt;=TableOMP[[#This Row],[Low]], TableOMP[[#This Row],[total_time]]&lt;=TableOMP[[#This Row],[High]]),1,0)</f>
        <v>#N/A</v>
      </c>
    </row>
    <row r="5508" spans="11:19" x14ac:dyDescent="0.25">
      <c r="K5508" t="str">
        <f t="shared" si="86"/>
        <v/>
      </c>
      <c r="N55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08" t="e">
        <f>VLOOKUP(TableOMP[[#This Row],[Label]],TableAvg[],2,FALSE)</f>
        <v>#N/A</v>
      </c>
      <c r="P5508" t="e">
        <f>VLOOKUP(TableOMP[[#This Row],[Label]],TableAvg[],3,FALSE)</f>
        <v>#N/A</v>
      </c>
      <c r="Q5508" t="e">
        <f>TableOMP[[#This Row],[Avg]]-$U$2*TableOMP[[#This Row],[StdDev]]</f>
        <v>#N/A</v>
      </c>
      <c r="R5508" t="e">
        <f>TableOMP[[#This Row],[Avg]]+$U$2*TableOMP[[#This Row],[StdDev]]</f>
        <v>#N/A</v>
      </c>
      <c r="S5508" t="e">
        <f>IF(AND(TableOMP[[#This Row],[total_time]]&gt;=TableOMP[[#This Row],[Low]], TableOMP[[#This Row],[total_time]]&lt;=TableOMP[[#This Row],[High]]),1,0)</f>
        <v>#N/A</v>
      </c>
    </row>
    <row r="5509" spans="11:19" x14ac:dyDescent="0.25">
      <c r="K5509" t="str">
        <f t="shared" si="86"/>
        <v/>
      </c>
      <c r="N55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09" t="e">
        <f>VLOOKUP(TableOMP[[#This Row],[Label]],TableAvg[],2,FALSE)</f>
        <v>#N/A</v>
      </c>
      <c r="P5509" t="e">
        <f>VLOOKUP(TableOMP[[#This Row],[Label]],TableAvg[],3,FALSE)</f>
        <v>#N/A</v>
      </c>
      <c r="Q5509" t="e">
        <f>TableOMP[[#This Row],[Avg]]-$U$2*TableOMP[[#This Row],[StdDev]]</f>
        <v>#N/A</v>
      </c>
      <c r="R5509" t="e">
        <f>TableOMP[[#This Row],[Avg]]+$U$2*TableOMP[[#This Row],[StdDev]]</f>
        <v>#N/A</v>
      </c>
      <c r="S5509" t="e">
        <f>IF(AND(TableOMP[[#This Row],[total_time]]&gt;=TableOMP[[#This Row],[Low]], TableOMP[[#This Row],[total_time]]&lt;=TableOMP[[#This Row],[High]]),1,0)</f>
        <v>#N/A</v>
      </c>
    </row>
    <row r="5510" spans="11:19" x14ac:dyDescent="0.25">
      <c r="K5510" t="str">
        <f t="shared" si="86"/>
        <v/>
      </c>
      <c r="N55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10" t="e">
        <f>VLOOKUP(TableOMP[[#This Row],[Label]],TableAvg[],2,FALSE)</f>
        <v>#N/A</v>
      </c>
      <c r="P5510" t="e">
        <f>VLOOKUP(TableOMP[[#This Row],[Label]],TableAvg[],3,FALSE)</f>
        <v>#N/A</v>
      </c>
      <c r="Q5510" t="e">
        <f>TableOMP[[#This Row],[Avg]]-$U$2*TableOMP[[#This Row],[StdDev]]</f>
        <v>#N/A</v>
      </c>
      <c r="R5510" t="e">
        <f>TableOMP[[#This Row],[Avg]]+$U$2*TableOMP[[#This Row],[StdDev]]</f>
        <v>#N/A</v>
      </c>
      <c r="S5510" t="e">
        <f>IF(AND(TableOMP[[#This Row],[total_time]]&gt;=TableOMP[[#This Row],[Low]], TableOMP[[#This Row],[total_time]]&lt;=TableOMP[[#This Row],[High]]),1,0)</f>
        <v>#N/A</v>
      </c>
    </row>
    <row r="5511" spans="11:19" x14ac:dyDescent="0.25">
      <c r="K5511" t="str">
        <f t="shared" si="86"/>
        <v/>
      </c>
      <c r="N55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11" t="e">
        <f>VLOOKUP(TableOMP[[#This Row],[Label]],TableAvg[],2,FALSE)</f>
        <v>#N/A</v>
      </c>
      <c r="P5511" t="e">
        <f>VLOOKUP(TableOMP[[#This Row],[Label]],TableAvg[],3,FALSE)</f>
        <v>#N/A</v>
      </c>
      <c r="Q5511" t="e">
        <f>TableOMP[[#This Row],[Avg]]-$U$2*TableOMP[[#This Row],[StdDev]]</f>
        <v>#N/A</v>
      </c>
      <c r="R5511" t="e">
        <f>TableOMP[[#This Row],[Avg]]+$U$2*TableOMP[[#This Row],[StdDev]]</f>
        <v>#N/A</v>
      </c>
      <c r="S5511" t="e">
        <f>IF(AND(TableOMP[[#This Row],[total_time]]&gt;=TableOMP[[#This Row],[Low]], TableOMP[[#This Row],[total_time]]&lt;=TableOMP[[#This Row],[High]]),1,0)</f>
        <v>#N/A</v>
      </c>
    </row>
    <row r="5512" spans="11:19" x14ac:dyDescent="0.25">
      <c r="K5512" t="str">
        <f t="shared" si="86"/>
        <v/>
      </c>
      <c r="N55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12" t="e">
        <f>VLOOKUP(TableOMP[[#This Row],[Label]],TableAvg[],2,FALSE)</f>
        <v>#N/A</v>
      </c>
      <c r="P5512" t="e">
        <f>VLOOKUP(TableOMP[[#This Row],[Label]],TableAvg[],3,FALSE)</f>
        <v>#N/A</v>
      </c>
      <c r="Q5512" t="e">
        <f>TableOMP[[#This Row],[Avg]]-$U$2*TableOMP[[#This Row],[StdDev]]</f>
        <v>#N/A</v>
      </c>
      <c r="R5512" t="e">
        <f>TableOMP[[#This Row],[Avg]]+$U$2*TableOMP[[#This Row],[StdDev]]</f>
        <v>#N/A</v>
      </c>
      <c r="S5512" t="e">
        <f>IF(AND(TableOMP[[#This Row],[total_time]]&gt;=TableOMP[[#This Row],[Low]], TableOMP[[#This Row],[total_time]]&lt;=TableOMP[[#This Row],[High]]),1,0)</f>
        <v>#N/A</v>
      </c>
    </row>
    <row r="5513" spans="11:19" x14ac:dyDescent="0.25">
      <c r="K5513" t="str">
        <f t="shared" si="86"/>
        <v/>
      </c>
      <c r="N55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13" t="e">
        <f>VLOOKUP(TableOMP[[#This Row],[Label]],TableAvg[],2,FALSE)</f>
        <v>#N/A</v>
      </c>
      <c r="P5513" t="e">
        <f>VLOOKUP(TableOMP[[#This Row],[Label]],TableAvg[],3,FALSE)</f>
        <v>#N/A</v>
      </c>
      <c r="Q5513" t="e">
        <f>TableOMP[[#This Row],[Avg]]-$U$2*TableOMP[[#This Row],[StdDev]]</f>
        <v>#N/A</v>
      </c>
      <c r="R5513" t="e">
        <f>TableOMP[[#This Row],[Avg]]+$U$2*TableOMP[[#This Row],[StdDev]]</f>
        <v>#N/A</v>
      </c>
      <c r="S5513" t="e">
        <f>IF(AND(TableOMP[[#This Row],[total_time]]&gt;=TableOMP[[#This Row],[Low]], TableOMP[[#This Row],[total_time]]&lt;=TableOMP[[#This Row],[High]]),1,0)</f>
        <v>#N/A</v>
      </c>
    </row>
    <row r="5514" spans="11:19" x14ac:dyDescent="0.25">
      <c r="K5514" t="str">
        <f t="shared" si="86"/>
        <v/>
      </c>
      <c r="N55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14" t="e">
        <f>VLOOKUP(TableOMP[[#This Row],[Label]],TableAvg[],2,FALSE)</f>
        <v>#N/A</v>
      </c>
      <c r="P5514" t="e">
        <f>VLOOKUP(TableOMP[[#This Row],[Label]],TableAvg[],3,FALSE)</f>
        <v>#N/A</v>
      </c>
      <c r="Q5514" t="e">
        <f>TableOMP[[#This Row],[Avg]]-$U$2*TableOMP[[#This Row],[StdDev]]</f>
        <v>#N/A</v>
      </c>
      <c r="R5514" t="e">
        <f>TableOMP[[#This Row],[Avg]]+$U$2*TableOMP[[#This Row],[StdDev]]</f>
        <v>#N/A</v>
      </c>
      <c r="S5514" t="e">
        <f>IF(AND(TableOMP[[#This Row],[total_time]]&gt;=TableOMP[[#This Row],[Low]], TableOMP[[#This Row],[total_time]]&lt;=TableOMP[[#This Row],[High]]),1,0)</f>
        <v>#N/A</v>
      </c>
    </row>
    <row r="5515" spans="11:19" x14ac:dyDescent="0.25">
      <c r="K5515" t="str">
        <f t="shared" si="86"/>
        <v/>
      </c>
      <c r="N55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15" t="e">
        <f>VLOOKUP(TableOMP[[#This Row],[Label]],TableAvg[],2,FALSE)</f>
        <v>#N/A</v>
      </c>
      <c r="P5515" t="e">
        <f>VLOOKUP(TableOMP[[#This Row],[Label]],TableAvg[],3,FALSE)</f>
        <v>#N/A</v>
      </c>
      <c r="Q5515" t="e">
        <f>TableOMP[[#This Row],[Avg]]-$U$2*TableOMP[[#This Row],[StdDev]]</f>
        <v>#N/A</v>
      </c>
      <c r="R5515" t="e">
        <f>TableOMP[[#This Row],[Avg]]+$U$2*TableOMP[[#This Row],[StdDev]]</f>
        <v>#N/A</v>
      </c>
      <c r="S5515" t="e">
        <f>IF(AND(TableOMP[[#This Row],[total_time]]&gt;=TableOMP[[#This Row],[Low]], TableOMP[[#This Row],[total_time]]&lt;=TableOMP[[#This Row],[High]]),1,0)</f>
        <v>#N/A</v>
      </c>
    </row>
    <row r="5516" spans="11:19" x14ac:dyDescent="0.25">
      <c r="K5516" t="str">
        <f t="shared" si="86"/>
        <v/>
      </c>
      <c r="N55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16" t="e">
        <f>VLOOKUP(TableOMP[[#This Row],[Label]],TableAvg[],2,FALSE)</f>
        <v>#N/A</v>
      </c>
      <c r="P5516" t="e">
        <f>VLOOKUP(TableOMP[[#This Row],[Label]],TableAvg[],3,FALSE)</f>
        <v>#N/A</v>
      </c>
      <c r="Q5516" t="e">
        <f>TableOMP[[#This Row],[Avg]]-$U$2*TableOMP[[#This Row],[StdDev]]</f>
        <v>#N/A</v>
      </c>
      <c r="R5516" t="e">
        <f>TableOMP[[#This Row],[Avg]]+$U$2*TableOMP[[#This Row],[StdDev]]</f>
        <v>#N/A</v>
      </c>
      <c r="S5516" t="e">
        <f>IF(AND(TableOMP[[#This Row],[total_time]]&gt;=TableOMP[[#This Row],[Low]], TableOMP[[#This Row],[total_time]]&lt;=TableOMP[[#This Row],[High]]),1,0)</f>
        <v>#N/A</v>
      </c>
    </row>
    <row r="5517" spans="11:19" x14ac:dyDescent="0.25">
      <c r="K5517" t="str">
        <f t="shared" si="86"/>
        <v/>
      </c>
      <c r="N55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17" t="e">
        <f>VLOOKUP(TableOMP[[#This Row],[Label]],TableAvg[],2,FALSE)</f>
        <v>#N/A</v>
      </c>
      <c r="P5517" t="e">
        <f>VLOOKUP(TableOMP[[#This Row],[Label]],TableAvg[],3,FALSE)</f>
        <v>#N/A</v>
      </c>
      <c r="Q5517" t="e">
        <f>TableOMP[[#This Row],[Avg]]-$U$2*TableOMP[[#This Row],[StdDev]]</f>
        <v>#N/A</v>
      </c>
      <c r="R5517" t="e">
        <f>TableOMP[[#This Row],[Avg]]+$U$2*TableOMP[[#This Row],[StdDev]]</f>
        <v>#N/A</v>
      </c>
      <c r="S5517" t="e">
        <f>IF(AND(TableOMP[[#This Row],[total_time]]&gt;=TableOMP[[#This Row],[Low]], TableOMP[[#This Row],[total_time]]&lt;=TableOMP[[#This Row],[High]]),1,0)</f>
        <v>#N/A</v>
      </c>
    </row>
    <row r="5518" spans="11:19" x14ac:dyDescent="0.25">
      <c r="K5518" t="str">
        <f t="shared" si="86"/>
        <v/>
      </c>
      <c r="N55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18" t="e">
        <f>VLOOKUP(TableOMP[[#This Row],[Label]],TableAvg[],2,FALSE)</f>
        <v>#N/A</v>
      </c>
      <c r="P5518" t="e">
        <f>VLOOKUP(TableOMP[[#This Row],[Label]],TableAvg[],3,FALSE)</f>
        <v>#N/A</v>
      </c>
      <c r="Q5518" t="e">
        <f>TableOMP[[#This Row],[Avg]]-$U$2*TableOMP[[#This Row],[StdDev]]</f>
        <v>#N/A</v>
      </c>
      <c r="R5518" t="e">
        <f>TableOMP[[#This Row],[Avg]]+$U$2*TableOMP[[#This Row],[StdDev]]</f>
        <v>#N/A</v>
      </c>
      <c r="S5518" t="e">
        <f>IF(AND(TableOMP[[#This Row],[total_time]]&gt;=TableOMP[[#This Row],[Low]], TableOMP[[#This Row],[total_time]]&lt;=TableOMP[[#This Row],[High]]),1,0)</f>
        <v>#N/A</v>
      </c>
    </row>
    <row r="5519" spans="11:19" x14ac:dyDescent="0.25">
      <c r="K5519" t="str">
        <f t="shared" si="86"/>
        <v/>
      </c>
      <c r="N55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19" t="e">
        <f>VLOOKUP(TableOMP[[#This Row],[Label]],TableAvg[],2,FALSE)</f>
        <v>#N/A</v>
      </c>
      <c r="P5519" t="e">
        <f>VLOOKUP(TableOMP[[#This Row],[Label]],TableAvg[],3,FALSE)</f>
        <v>#N/A</v>
      </c>
      <c r="Q5519" t="e">
        <f>TableOMP[[#This Row],[Avg]]-$U$2*TableOMP[[#This Row],[StdDev]]</f>
        <v>#N/A</v>
      </c>
      <c r="R5519" t="e">
        <f>TableOMP[[#This Row],[Avg]]+$U$2*TableOMP[[#This Row],[StdDev]]</f>
        <v>#N/A</v>
      </c>
      <c r="S5519" t="e">
        <f>IF(AND(TableOMP[[#This Row],[total_time]]&gt;=TableOMP[[#This Row],[Low]], TableOMP[[#This Row],[total_time]]&lt;=TableOMP[[#This Row],[High]]),1,0)</f>
        <v>#N/A</v>
      </c>
    </row>
    <row r="5520" spans="11:19" x14ac:dyDescent="0.25">
      <c r="K5520" t="str">
        <f t="shared" si="86"/>
        <v/>
      </c>
      <c r="N55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20" t="e">
        <f>VLOOKUP(TableOMP[[#This Row],[Label]],TableAvg[],2,FALSE)</f>
        <v>#N/A</v>
      </c>
      <c r="P5520" t="e">
        <f>VLOOKUP(TableOMP[[#This Row],[Label]],TableAvg[],3,FALSE)</f>
        <v>#N/A</v>
      </c>
      <c r="Q5520" t="e">
        <f>TableOMP[[#This Row],[Avg]]-$U$2*TableOMP[[#This Row],[StdDev]]</f>
        <v>#N/A</v>
      </c>
      <c r="R5520" t="e">
        <f>TableOMP[[#This Row],[Avg]]+$U$2*TableOMP[[#This Row],[StdDev]]</f>
        <v>#N/A</v>
      </c>
      <c r="S5520" t="e">
        <f>IF(AND(TableOMP[[#This Row],[total_time]]&gt;=TableOMP[[#This Row],[Low]], TableOMP[[#This Row],[total_time]]&lt;=TableOMP[[#This Row],[High]]),1,0)</f>
        <v>#N/A</v>
      </c>
    </row>
    <row r="5521" spans="11:19" x14ac:dyDescent="0.25">
      <c r="K5521" t="str">
        <f t="shared" si="86"/>
        <v/>
      </c>
      <c r="N55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21" t="e">
        <f>VLOOKUP(TableOMP[[#This Row],[Label]],TableAvg[],2,FALSE)</f>
        <v>#N/A</v>
      </c>
      <c r="P5521" t="e">
        <f>VLOOKUP(TableOMP[[#This Row],[Label]],TableAvg[],3,FALSE)</f>
        <v>#N/A</v>
      </c>
      <c r="Q5521" t="e">
        <f>TableOMP[[#This Row],[Avg]]-$U$2*TableOMP[[#This Row],[StdDev]]</f>
        <v>#N/A</v>
      </c>
      <c r="R5521" t="e">
        <f>TableOMP[[#This Row],[Avg]]+$U$2*TableOMP[[#This Row],[StdDev]]</f>
        <v>#N/A</v>
      </c>
      <c r="S5521" t="e">
        <f>IF(AND(TableOMP[[#This Row],[total_time]]&gt;=TableOMP[[#This Row],[Low]], TableOMP[[#This Row],[total_time]]&lt;=TableOMP[[#This Row],[High]]),1,0)</f>
        <v>#N/A</v>
      </c>
    </row>
    <row r="5522" spans="11:19" x14ac:dyDescent="0.25">
      <c r="K5522" t="str">
        <f t="shared" si="86"/>
        <v/>
      </c>
      <c r="N55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22" t="e">
        <f>VLOOKUP(TableOMP[[#This Row],[Label]],TableAvg[],2,FALSE)</f>
        <v>#N/A</v>
      </c>
      <c r="P5522" t="e">
        <f>VLOOKUP(TableOMP[[#This Row],[Label]],TableAvg[],3,FALSE)</f>
        <v>#N/A</v>
      </c>
      <c r="Q5522" t="e">
        <f>TableOMP[[#This Row],[Avg]]-$U$2*TableOMP[[#This Row],[StdDev]]</f>
        <v>#N/A</v>
      </c>
      <c r="R5522" t="e">
        <f>TableOMP[[#This Row],[Avg]]+$U$2*TableOMP[[#This Row],[StdDev]]</f>
        <v>#N/A</v>
      </c>
      <c r="S5522" t="e">
        <f>IF(AND(TableOMP[[#This Row],[total_time]]&gt;=TableOMP[[#This Row],[Low]], TableOMP[[#This Row],[total_time]]&lt;=TableOMP[[#This Row],[High]]),1,0)</f>
        <v>#N/A</v>
      </c>
    </row>
    <row r="5523" spans="11:19" x14ac:dyDescent="0.25">
      <c r="K5523" t="str">
        <f t="shared" si="86"/>
        <v/>
      </c>
      <c r="N55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23" t="e">
        <f>VLOOKUP(TableOMP[[#This Row],[Label]],TableAvg[],2,FALSE)</f>
        <v>#N/A</v>
      </c>
      <c r="P5523" t="e">
        <f>VLOOKUP(TableOMP[[#This Row],[Label]],TableAvg[],3,FALSE)</f>
        <v>#N/A</v>
      </c>
      <c r="Q5523" t="e">
        <f>TableOMP[[#This Row],[Avg]]-$U$2*TableOMP[[#This Row],[StdDev]]</f>
        <v>#N/A</v>
      </c>
      <c r="R5523" t="e">
        <f>TableOMP[[#This Row],[Avg]]+$U$2*TableOMP[[#This Row],[StdDev]]</f>
        <v>#N/A</v>
      </c>
      <c r="S5523" t="e">
        <f>IF(AND(TableOMP[[#This Row],[total_time]]&gt;=TableOMP[[#This Row],[Low]], TableOMP[[#This Row],[total_time]]&lt;=TableOMP[[#This Row],[High]]),1,0)</f>
        <v>#N/A</v>
      </c>
    </row>
    <row r="5524" spans="11:19" x14ac:dyDescent="0.25">
      <c r="K5524" t="str">
        <f t="shared" si="86"/>
        <v/>
      </c>
      <c r="N55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24" t="e">
        <f>VLOOKUP(TableOMP[[#This Row],[Label]],TableAvg[],2,FALSE)</f>
        <v>#N/A</v>
      </c>
      <c r="P5524" t="e">
        <f>VLOOKUP(TableOMP[[#This Row],[Label]],TableAvg[],3,FALSE)</f>
        <v>#N/A</v>
      </c>
      <c r="Q5524" t="e">
        <f>TableOMP[[#This Row],[Avg]]-$U$2*TableOMP[[#This Row],[StdDev]]</f>
        <v>#N/A</v>
      </c>
      <c r="R5524" t="e">
        <f>TableOMP[[#This Row],[Avg]]+$U$2*TableOMP[[#This Row],[StdDev]]</f>
        <v>#N/A</v>
      </c>
      <c r="S5524" t="e">
        <f>IF(AND(TableOMP[[#This Row],[total_time]]&gt;=TableOMP[[#This Row],[Low]], TableOMP[[#This Row],[total_time]]&lt;=TableOMP[[#This Row],[High]]),1,0)</f>
        <v>#N/A</v>
      </c>
    </row>
    <row r="5525" spans="11:19" x14ac:dyDescent="0.25">
      <c r="K5525" t="str">
        <f t="shared" si="86"/>
        <v/>
      </c>
      <c r="N55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25" t="e">
        <f>VLOOKUP(TableOMP[[#This Row],[Label]],TableAvg[],2,FALSE)</f>
        <v>#N/A</v>
      </c>
      <c r="P5525" t="e">
        <f>VLOOKUP(TableOMP[[#This Row],[Label]],TableAvg[],3,FALSE)</f>
        <v>#N/A</v>
      </c>
      <c r="Q5525" t="e">
        <f>TableOMP[[#This Row],[Avg]]-$U$2*TableOMP[[#This Row],[StdDev]]</f>
        <v>#N/A</v>
      </c>
      <c r="R5525" t="e">
        <f>TableOMP[[#This Row],[Avg]]+$U$2*TableOMP[[#This Row],[StdDev]]</f>
        <v>#N/A</v>
      </c>
      <c r="S5525" t="e">
        <f>IF(AND(TableOMP[[#This Row],[total_time]]&gt;=TableOMP[[#This Row],[Low]], TableOMP[[#This Row],[total_time]]&lt;=TableOMP[[#This Row],[High]]),1,0)</f>
        <v>#N/A</v>
      </c>
    </row>
    <row r="5526" spans="11:19" x14ac:dyDescent="0.25">
      <c r="K5526" t="str">
        <f t="shared" si="86"/>
        <v/>
      </c>
      <c r="N55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26" t="e">
        <f>VLOOKUP(TableOMP[[#This Row],[Label]],TableAvg[],2,FALSE)</f>
        <v>#N/A</v>
      </c>
      <c r="P5526" t="e">
        <f>VLOOKUP(TableOMP[[#This Row],[Label]],TableAvg[],3,FALSE)</f>
        <v>#N/A</v>
      </c>
      <c r="Q5526" t="e">
        <f>TableOMP[[#This Row],[Avg]]-$U$2*TableOMP[[#This Row],[StdDev]]</f>
        <v>#N/A</v>
      </c>
      <c r="R5526" t="e">
        <f>TableOMP[[#This Row],[Avg]]+$U$2*TableOMP[[#This Row],[StdDev]]</f>
        <v>#N/A</v>
      </c>
      <c r="S5526" t="e">
        <f>IF(AND(TableOMP[[#This Row],[total_time]]&gt;=TableOMP[[#This Row],[Low]], TableOMP[[#This Row],[total_time]]&lt;=TableOMP[[#This Row],[High]]),1,0)</f>
        <v>#N/A</v>
      </c>
    </row>
    <row r="5527" spans="11:19" x14ac:dyDescent="0.25">
      <c r="K5527" t="str">
        <f t="shared" si="86"/>
        <v/>
      </c>
      <c r="N55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27" t="e">
        <f>VLOOKUP(TableOMP[[#This Row],[Label]],TableAvg[],2,FALSE)</f>
        <v>#N/A</v>
      </c>
      <c r="P5527" t="e">
        <f>VLOOKUP(TableOMP[[#This Row],[Label]],TableAvg[],3,FALSE)</f>
        <v>#N/A</v>
      </c>
      <c r="Q5527" t="e">
        <f>TableOMP[[#This Row],[Avg]]-$U$2*TableOMP[[#This Row],[StdDev]]</f>
        <v>#N/A</v>
      </c>
      <c r="R5527" t="e">
        <f>TableOMP[[#This Row],[Avg]]+$U$2*TableOMP[[#This Row],[StdDev]]</f>
        <v>#N/A</v>
      </c>
      <c r="S5527" t="e">
        <f>IF(AND(TableOMP[[#This Row],[total_time]]&gt;=TableOMP[[#This Row],[Low]], TableOMP[[#This Row],[total_time]]&lt;=TableOMP[[#This Row],[High]]),1,0)</f>
        <v>#N/A</v>
      </c>
    </row>
    <row r="5528" spans="11:19" x14ac:dyDescent="0.25">
      <c r="K5528" t="str">
        <f t="shared" si="86"/>
        <v/>
      </c>
      <c r="N55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28" t="e">
        <f>VLOOKUP(TableOMP[[#This Row],[Label]],TableAvg[],2,FALSE)</f>
        <v>#N/A</v>
      </c>
      <c r="P5528" t="e">
        <f>VLOOKUP(TableOMP[[#This Row],[Label]],TableAvg[],3,FALSE)</f>
        <v>#N/A</v>
      </c>
      <c r="Q5528" t="e">
        <f>TableOMP[[#This Row],[Avg]]-$U$2*TableOMP[[#This Row],[StdDev]]</f>
        <v>#N/A</v>
      </c>
      <c r="R5528" t="e">
        <f>TableOMP[[#This Row],[Avg]]+$U$2*TableOMP[[#This Row],[StdDev]]</f>
        <v>#N/A</v>
      </c>
      <c r="S5528" t="e">
        <f>IF(AND(TableOMP[[#This Row],[total_time]]&gt;=TableOMP[[#This Row],[Low]], TableOMP[[#This Row],[total_time]]&lt;=TableOMP[[#This Row],[High]]),1,0)</f>
        <v>#N/A</v>
      </c>
    </row>
    <row r="5529" spans="11:19" x14ac:dyDescent="0.25">
      <c r="K5529" t="str">
        <f t="shared" si="86"/>
        <v/>
      </c>
      <c r="N55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29" t="e">
        <f>VLOOKUP(TableOMP[[#This Row],[Label]],TableAvg[],2,FALSE)</f>
        <v>#N/A</v>
      </c>
      <c r="P5529" t="e">
        <f>VLOOKUP(TableOMP[[#This Row],[Label]],TableAvg[],3,FALSE)</f>
        <v>#N/A</v>
      </c>
      <c r="Q5529" t="e">
        <f>TableOMP[[#This Row],[Avg]]-$U$2*TableOMP[[#This Row],[StdDev]]</f>
        <v>#N/A</v>
      </c>
      <c r="R5529" t="e">
        <f>TableOMP[[#This Row],[Avg]]+$U$2*TableOMP[[#This Row],[StdDev]]</f>
        <v>#N/A</v>
      </c>
      <c r="S5529" t="e">
        <f>IF(AND(TableOMP[[#This Row],[total_time]]&gt;=TableOMP[[#This Row],[Low]], TableOMP[[#This Row],[total_time]]&lt;=TableOMP[[#This Row],[High]]),1,0)</f>
        <v>#N/A</v>
      </c>
    </row>
    <row r="5530" spans="11:19" x14ac:dyDescent="0.25">
      <c r="K5530" t="str">
        <f t="shared" si="86"/>
        <v/>
      </c>
      <c r="N55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30" t="e">
        <f>VLOOKUP(TableOMP[[#This Row],[Label]],TableAvg[],2,FALSE)</f>
        <v>#N/A</v>
      </c>
      <c r="P5530" t="e">
        <f>VLOOKUP(TableOMP[[#This Row],[Label]],TableAvg[],3,FALSE)</f>
        <v>#N/A</v>
      </c>
      <c r="Q5530" t="e">
        <f>TableOMP[[#This Row],[Avg]]-$U$2*TableOMP[[#This Row],[StdDev]]</f>
        <v>#N/A</v>
      </c>
      <c r="R5530" t="e">
        <f>TableOMP[[#This Row],[Avg]]+$U$2*TableOMP[[#This Row],[StdDev]]</f>
        <v>#N/A</v>
      </c>
      <c r="S5530" t="e">
        <f>IF(AND(TableOMP[[#This Row],[total_time]]&gt;=TableOMP[[#This Row],[Low]], TableOMP[[#This Row],[total_time]]&lt;=TableOMP[[#This Row],[High]]),1,0)</f>
        <v>#N/A</v>
      </c>
    </row>
    <row r="5531" spans="11:19" x14ac:dyDescent="0.25">
      <c r="K5531" t="str">
        <f t="shared" si="86"/>
        <v/>
      </c>
      <c r="N55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31" t="e">
        <f>VLOOKUP(TableOMP[[#This Row],[Label]],TableAvg[],2,FALSE)</f>
        <v>#N/A</v>
      </c>
      <c r="P5531" t="e">
        <f>VLOOKUP(TableOMP[[#This Row],[Label]],TableAvg[],3,FALSE)</f>
        <v>#N/A</v>
      </c>
      <c r="Q5531" t="e">
        <f>TableOMP[[#This Row],[Avg]]-$U$2*TableOMP[[#This Row],[StdDev]]</f>
        <v>#N/A</v>
      </c>
      <c r="R5531" t="e">
        <f>TableOMP[[#This Row],[Avg]]+$U$2*TableOMP[[#This Row],[StdDev]]</f>
        <v>#N/A</v>
      </c>
      <c r="S5531" t="e">
        <f>IF(AND(TableOMP[[#This Row],[total_time]]&gt;=TableOMP[[#This Row],[Low]], TableOMP[[#This Row],[total_time]]&lt;=TableOMP[[#This Row],[High]]),1,0)</f>
        <v>#N/A</v>
      </c>
    </row>
    <row r="5532" spans="11:19" x14ac:dyDescent="0.25">
      <c r="K5532" t="str">
        <f t="shared" si="86"/>
        <v/>
      </c>
      <c r="N55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32" t="e">
        <f>VLOOKUP(TableOMP[[#This Row],[Label]],TableAvg[],2,FALSE)</f>
        <v>#N/A</v>
      </c>
      <c r="P5532" t="e">
        <f>VLOOKUP(TableOMP[[#This Row],[Label]],TableAvg[],3,FALSE)</f>
        <v>#N/A</v>
      </c>
      <c r="Q5532" t="e">
        <f>TableOMP[[#This Row],[Avg]]-$U$2*TableOMP[[#This Row],[StdDev]]</f>
        <v>#N/A</v>
      </c>
      <c r="R5532" t="e">
        <f>TableOMP[[#This Row],[Avg]]+$U$2*TableOMP[[#This Row],[StdDev]]</f>
        <v>#N/A</v>
      </c>
      <c r="S5532" t="e">
        <f>IF(AND(TableOMP[[#This Row],[total_time]]&gt;=TableOMP[[#This Row],[Low]], TableOMP[[#This Row],[total_time]]&lt;=TableOMP[[#This Row],[High]]),1,0)</f>
        <v>#N/A</v>
      </c>
    </row>
    <row r="5533" spans="11:19" x14ac:dyDescent="0.25">
      <c r="K5533" t="str">
        <f t="shared" si="86"/>
        <v/>
      </c>
      <c r="N55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33" t="e">
        <f>VLOOKUP(TableOMP[[#This Row],[Label]],TableAvg[],2,FALSE)</f>
        <v>#N/A</v>
      </c>
      <c r="P5533" t="e">
        <f>VLOOKUP(TableOMP[[#This Row],[Label]],TableAvg[],3,FALSE)</f>
        <v>#N/A</v>
      </c>
      <c r="Q5533" t="e">
        <f>TableOMP[[#This Row],[Avg]]-$U$2*TableOMP[[#This Row],[StdDev]]</f>
        <v>#N/A</v>
      </c>
      <c r="R5533" t="e">
        <f>TableOMP[[#This Row],[Avg]]+$U$2*TableOMP[[#This Row],[StdDev]]</f>
        <v>#N/A</v>
      </c>
      <c r="S5533" t="e">
        <f>IF(AND(TableOMP[[#This Row],[total_time]]&gt;=TableOMP[[#This Row],[Low]], TableOMP[[#This Row],[total_time]]&lt;=TableOMP[[#This Row],[High]]),1,0)</f>
        <v>#N/A</v>
      </c>
    </row>
    <row r="5534" spans="11:19" x14ac:dyDescent="0.25">
      <c r="K5534" t="str">
        <f t="shared" si="86"/>
        <v/>
      </c>
      <c r="N55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34" t="e">
        <f>VLOOKUP(TableOMP[[#This Row],[Label]],TableAvg[],2,FALSE)</f>
        <v>#N/A</v>
      </c>
      <c r="P5534" t="e">
        <f>VLOOKUP(TableOMP[[#This Row],[Label]],TableAvg[],3,FALSE)</f>
        <v>#N/A</v>
      </c>
      <c r="Q5534" t="e">
        <f>TableOMP[[#This Row],[Avg]]-$U$2*TableOMP[[#This Row],[StdDev]]</f>
        <v>#N/A</v>
      </c>
      <c r="R5534" t="e">
        <f>TableOMP[[#This Row],[Avg]]+$U$2*TableOMP[[#This Row],[StdDev]]</f>
        <v>#N/A</v>
      </c>
      <c r="S5534" t="e">
        <f>IF(AND(TableOMP[[#This Row],[total_time]]&gt;=TableOMP[[#This Row],[Low]], TableOMP[[#This Row],[total_time]]&lt;=TableOMP[[#This Row],[High]]),1,0)</f>
        <v>#N/A</v>
      </c>
    </row>
    <row r="5535" spans="11:19" x14ac:dyDescent="0.25">
      <c r="K5535" t="str">
        <f t="shared" si="86"/>
        <v/>
      </c>
      <c r="N55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35" t="e">
        <f>VLOOKUP(TableOMP[[#This Row],[Label]],TableAvg[],2,FALSE)</f>
        <v>#N/A</v>
      </c>
      <c r="P5535" t="e">
        <f>VLOOKUP(TableOMP[[#This Row],[Label]],TableAvg[],3,FALSE)</f>
        <v>#N/A</v>
      </c>
      <c r="Q5535" t="e">
        <f>TableOMP[[#This Row],[Avg]]-$U$2*TableOMP[[#This Row],[StdDev]]</f>
        <v>#N/A</v>
      </c>
      <c r="R5535" t="e">
        <f>TableOMP[[#This Row],[Avg]]+$U$2*TableOMP[[#This Row],[StdDev]]</f>
        <v>#N/A</v>
      </c>
      <c r="S5535" t="e">
        <f>IF(AND(TableOMP[[#This Row],[total_time]]&gt;=TableOMP[[#This Row],[Low]], TableOMP[[#This Row],[total_time]]&lt;=TableOMP[[#This Row],[High]]),1,0)</f>
        <v>#N/A</v>
      </c>
    </row>
    <row r="5536" spans="11:19" x14ac:dyDescent="0.25">
      <c r="K5536" t="str">
        <f t="shared" si="86"/>
        <v/>
      </c>
      <c r="N55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36" t="e">
        <f>VLOOKUP(TableOMP[[#This Row],[Label]],TableAvg[],2,FALSE)</f>
        <v>#N/A</v>
      </c>
      <c r="P5536" t="e">
        <f>VLOOKUP(TableOMP[[#This Row],[Label]],TableAvg[],3,FALSE)</f>
        <v>#N/A</v>
      </c>
      <c r="Q5536" t="e">
        <f>TableOMP[[#This Row],[Avg]]-$U$2*TableOMP[[#This Row],[StdDev]]</f>
        <v>#N/A</v>
      </c>
      <c r="R5536" t="e">
        <f>TableOMP[[#This Row],[Avg]]+$U$2*TableOMP[[#This Row],[StdDev]]</f>
        <v>#N/A</v>
      </c>
      <c r="S5536" t="e">
        <f>IF(AND(TableOMP[[#This Row],[total_time]]&gt;=TableOMP[[#This Row],[Low]], TableOMP[[#This Row],[total_time]]&lt;=TableOMP[[#This Row],[High]]),1,0)</f>
        <v>#N/A</v>
      </c>
    </row>
    <row r="5537" spans="11:19" x14ac:dyDescent="0.25">
      <c r="K5537" t="str">
        <f t="shared" si="86"/>
        <v/>
      </c>
      <c r="N55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37" t="e">
        <f>VLOOKUP(TableOMP[[#This Row],[Label]],TableAvg[],2,FALSE)</f>
        <v>#N/A</v>
      </c>
      <c r="P5537" t="e">
        <f>VLOOKUP(TableOMP[[#This Row],[Label]],TableAvg[],3,FALSE)</f>
        <v>#N/A</v>
      </c>
      <c r="Q5537" t="e">
        <f>TableOMP[[#This Row],[Avg]]-$U$2*TableOMP[[#This Row],[StdDev]]</f>
        <v>#N/A</v>
      </c>
      <c r="R5537" t="e">
        <f>TableOMP[[#This Row],[Avg]]+$U$2*TableOMP[[#This Row],[StdDev]]</f>
        <v>#N/A</v>
      </c>
      <c r="S5537" t="e">
        <f>IF(AND(TableOMP[[#This Row],[total_time]]&gt;=TableOMP[[#This Row],[Low]], TableOMP[[#This Row],[total_time]]&lt;=TableOMP[[#This Row],[High]]),1,0)</f>
        <v>#N/A</v>
      </c>
    </row>
    <row r="5538" spans="11:19" x14ac:dyDescent="0.25">
      <c r="K5538" t="str">
        <f t="shared" si="86"/>
        <v/>
      </c>
      <c r="N55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38" t="e">
        <f>VLOOKUP(TableOMP[[#This Row],[Label]],TableAvg[],2,FALSE)</f>
        <v>#N/A</v>
      </c>
      <c r="P5538" t="e">
        <f>VLOOKUP(TableOMP[[#This Row],[Label]],TableAvg[],3,FALSE)</f>
        <v>#N/A</v>
      </c>
      <c r="Q5538" t="e">
        <f>TableOMP[[#This Row],[Avg]]-$U$2*TableOMP[[#This Row],[StdDev]]</f>
        <v>#N/A</v>
      </c>
      <c r="R5538" t="e">
        <f>TableOMP[[#This Row],[Avg]]+$U$2*TableOMP[[#This Row],[StdDev]]</f>
        <v>#N/A</v>
      </c>
      <c r="S5538" t="e">
        <f>IF(AND(TableOMP[[#This Row],[total_time]]&gt;=TableOMP[[#This Row],[Low]], TableOMP[[#This Row],[total_time]]&lt;=TableOMP[[#This Row],[High]]),1,0)</f>
        <v>#N/A</v>
      </c>
    </row>
    <row r="5539" spans="11:19" x14ac:dyDescent="0.25">
      <c r="K5539" t="str">
        <f t="shared" si="86"/>
        <v/>
      </c>
      <c r="N55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39" t="e">
        <f>VLOOKUP(TableOMP[[#This Row],[Label]],TableAvg[],2,FALSE)</f>
        <v>#N/A</v>
      </c>
      <c r="P5539" t="e">
        <f>VLOOKUP(TableOMP[[#This Row],[Label]],TableAvg[],3,FALSE)</f>
        <v>#N/A</v>
      </c>
      <c r="Q5539" t="e">
        <f>TableOMP[[#This Row],[Avg]]-$U$2*TableOMP[[#This Row],[StdDev]]</f>
        <v>#N/A</v>
      </c>
      <c r="R5539" t="e">
        <f>TableOMP[[#This Row],[Avg]]+$U$2*TableOMP[[#This Row],[StdDev]]</f>
        <v>#N/A</v>
      </c>
      <c r="S5539" t="e">
        <f>IF(AND(TableOMP[[#This Row],[total_time]]&gt;=TableOMP[[#This Row],[Low]], TableOMP[[#This Row],[total_time]]&lt;=TableOMP[[#This Row],[High]]),1,0)</f>
        <v>#N/A</v>
      </c>
    </row>
    <row r="5540" spans="11:19" x14ac:dyDescent="0.25">
      <c r="K5540" t="str">
        <f t="shared" si="86"/>
        <v/>
      </c>
      <c r="N55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40" t="e">
        <f>VLOOKUP(TableOMP[[#This Row],[Label]],TableAvg[],2,FALSE)</f>
        <v>#N/A</v>
      </c>
      <c r="P5540" t="e">
        <f>VLOOKUP(TableOMP[[#This Row],[Label]],TableAvg[],3,FALSE)</f>
        <v>#N/A</v>
      </c>
      <c r="Q5540" t="e">
        <f>TableOMP[[#This Row],[Avg]]-$U$2*TableOMP[[#This Row],[StdDev]]</f>
        <v>#N/A</v>
      </c>
      <c r="R5540" t="e">
        <f>TableOMP[[#This Row],[Avg]]+$U$2*TableOMP[[#This Row],[StdDev]]</f>
        <v>#N/A</v>
      </c>
      <c r="S5540" t="e">
        <f>IF(AND(TableOMP[[#This Row],[total_time]]&gt;=TableOMP[[#This Row],[Low]], TableOMP[[#This Row],[total_time]]&lt;=TableOMP[[#This Row],[High]]),1,0)</f>
        <v>#N/A</v>
      </c>
    </row>
    <row r="5541" spans="11:19" x14ac:dyDescent="0.25">
      <c r="K5541" t="str">
        <f t="shared" si="86"/>
        <v/>
      </c>
      <c r="N55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41" t="e">
        <f>VLOOKUP(TableOMP[[#This Row],[Label]],TableAvg[],2,FALSE)</f>
        <v>#N/A</v>
      </c>
      <c r="P5541" t="e">
        <f>VLOOKUP(TableOMP[[#This Row],[Label]],TableAvg[],3,FALSE)</f>
        <v>#N/A</v>
      </c>
      <c r="Q5541" t="e">
        <f>TableOMP[[#This Row],[Avg]]-$U$2*TableOMP[[#This Row],[StdDev]]</f>
        <v>#N/A</v>
      </c>
      <c r="R5541" t="e">
        <f>TableOMP[[#This Row],[Avg]]+$U$2*TableOMP[[#This Row],[StdDev]]</f>
        <v>#N/A</v>
      </c>
      <c r="S5541" t="e">
        <f>IF(AND(TableOMP[[#This Row],[total_time]]&gt;=TableOMP[[#This Row],[Low]], TableOMP[[#This Row],[total_time]]&lt;=TableOMP[[#This Row],[High]]),1,0)</f>
        <v>#N/A</v>
      </c>
    </row>
    <row r="5542" spans="11:19" x14ac:dyDescent="0.25">
      <c r="K5542" t="str">
        <f t="shared" si="86"/>
        <v/>
      </c>
      <c r="N55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42" t="e">
        <f>VLOOKUP(TableOMP[[#This Row],[Label]],TableAvg[],2,FALSE)</f>
        <v>#N/A</v>
      </c>
      <c r="P5542" t="e">
        <f>VLOOKUP(TableOMP[[#This Row],[Label]],TableAvg[],3,FALSE)</f>
        <v>#N/A</v>
      </c>
      <c r="Q5542" t="e">
        <f>TableOMP[[#This Row],[Avg]]-$U$2*TableOMP[[#This Row],[StdDev]]</f>
        <v>#N/A</v>
      </c>
      <c r="R5542" t="e">
        <f>TableOMP[[#This Row],[Avg]]+$U$2*TableOMP[[#This Row],[StdDev]]</f>
        <v>#N/A</v>
      </c>
      <c r="S5542" t="e">
        <f>IF(AND(TableOMP[[#This Row],[total_time]]&gt;=TableOMP[[#This Row],[Low]], TableOMP[[#This Row],[total_time]]&lt;=TableOMP[[#This Row],[High]]),1,0)</f>
        <v>#N/A</v>
      </c>
    </row>
    <row r="5543" spans="11:19" x14ac:dyDescent="0.25">
      <c r="K5543" t="str">
        <f t="shared" si="86"/>
        <v/>
      </c>
      <c r="N55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43" t="e">
        <f>VLOOKUP(TableOMP[[#This Row],[Label]],TableAvg[],2,FALSE)</f>
        <v>#N/A</v>
      </c>
      <c r="P5543" t="e">
        <f>VLOOKUP(TableOMP[[#This Row],[Label]],TableAvg[],3,FALSE)</f>
        <v>#N/A</v>
      </c>
      <c r="Q5543" t="e">
        <f>TableOMP[[#This Row],[Avg]]-$U$2*TableOMP[[#This Row],[StdDev]]</f>
        <v>#N/A</v>
      </c>
      <c r="R5543" t="e">
        <f>TableOMP[[#This Row],[Avg]]+$U$2*TableOMP[[#This Row],[StdDev]]</f>
        <v>#N/A</v>
      </c>
      <c r="S5543" t="e">
        <f>IF(AND(TableOMP[[#This Row],[total_time]]&gt;=TableOMP[[#This Row],[Low]], TableOMP[[#This Row],[total_time]]&lt;=TableOMP[[#This Row],[High]]),1,0)</f>
        <v>#N/A</v>
      </c>
    </row>
    <row r="5544" spans="11:19" x14ac:dyDescent="0.25">
      <c r="K5544" t="str">
        <f t="shared" si="86"/>
        <v/>
      </c>
      <c r="N55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44" t="e">
        <f>VLOOKUP(TableOMP[[#This Row],[Label]],TableAvg[],2,FALSE)</f>
        <v>#N/A</v>
      </c>
      <c r="P5544" t="e">
        <f>VLOOKUP(TableOMP[[#This Row],[Label]],TableAvg[],3,FALSE)</f>
        <v>#N/A</v>
      </c>
      <c r="Q5544" t="e">
        <f>TableOMP[[#This Row],[Avg]]-$U$2*TableOMP[[#This Row],[StdDev]]</f>
        <v>#N/A</v>
      </c>
      <c r="R5544" t="e">
        <f>TableOMP[[#This Row],[Avg]]+$U$2*TableOMP[[#This Row],[StdDev]]</f>
        <v>#N/A</v>
      </c>
      <c r="S5544" t="e">
        <f>IF(AND(TableOMP[[#This Row],[total_time]]&gt;=TableOMP[[#This Row],[Low]], TableOMP[[#This Row],[total_time]]&lt;=TableOMP[[#This Row],[High]]),1,0)</f>
        <v>#N/A</v>
      </c>
    </row>
    <row r="5545" spans="11:19" x14ac:dyDescent="0.25">
      <c r="K5545" t="str">
        <f t="shared" si="86"/>
        <v/>
      </c>
      <c r="N55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45" t="e">
        <f>VLOOKUP(TableOMP[[#This Row],[Label]],TableAvg[],2,FALSE)</f>
        <v>#N/A</v>
      </c>
      <c r="P5545" t="e">
        <f>VLOOKUP(TableOMP[[#This Row],[Label]],TableAvg[],3,FALSE)</f>
        <v>#N/A</v>
      </c>
      <c r="Q5545" t="e">
        <f>TableOMP[[#This Row],[Avg]]-$U$2*TableOMP[[#This Row],[StdDev]]</f>
        <v>#N/A</v>
      </c>
      <c r="R5545" t="e">
        <f>TableOMP[[#This Row],[Avg]]+$U$2*TableOMP[[#This Row],[StdDev]]</f>
        <v>#N/A</v>
      </c>
      <c r="S5545" t="e">
        <f>IF(AND(TableOMP[[#This Row],[total_time]]&gt;=TableOMP[[#This Row],[Low]], TableOMP[[#This Row],[total_time]]&lt;=TableOMP[[#This Row],[High]]),1,0)</f>
        <v>#N/A</v>
      </c>
    </row>
    <row r="5546" spans="11:19" x14ac:dyDescent="0.25">
      <c r="K5546" t="str">
        <f t="shared" si="86"/>
        <v/>
      </c>
      <c r="N55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46" t="e">
        <f>VLOOKUP(TableOMP[[#This Row],[Label]],TableAvg[],2,FALSE)</f>
        <v>#N/A</v>
      </c>
      <c r="P5546" t="e">
        <f>VLOOKUP(TableOMP[[#This Row],[Label]],TableAvg[],3,FALSE)</f>
        <v>#N/A</v>
      </c>
      <c r="Q5546" t="e">
        <f>TableOMP[[#This Row],[Avg]]-$U$2*TableOMP[[#This Row],[StdDev]]</f>
        <v>#N/A</v>
      </c>
      <c r="R5546" t="e">
        <f>TableOMP[[#This Row],[Avg]]+$U$2*TableOMP[[#This Row],[StdDev]]</f>
        <v>#N/A</v>
      </c>
      <c r="S5546" t="e">
        <f>IF(AND(TableOMP[[#This Row],[total_time]]&gt;=TableOMP[[#This Row],[Low]], TableOMP[[#This Row],[total_time]]&lt;=TableOMP[[#This Row],[High]]),1,0)</f>
        <v>#N/A</v>
      </c>
    </row>
    <row r="5547" spans="11:19" x14ac:dyDescent="0.25">
      <c r="K5547" t="str">
        <f t="shared" si="86"/>
        <v/>
      </c>
      <c r="N55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47" t="e">
        <f>VLOOKUP(TableOMP[[#This Row],[Label]],TableAvg[],2,FALSE)</f>
        <v>#N/A</v>
      </c>
      <c r="P5547" t="e">
        <f>VLOOKUP(TableOMP[[#This Row],[Label]],TableAvg[],3,FALSE)</f>
        <v>#N/A</v>
      </c>
      <c r="Q5547" t="e">
        <f>TableOMP[[#This Row],[Avg]]-$U$2*TableOMP[[#This Row],[StdDev]]</f>
        <v>#N/A</v>
      </c>
      <c r="R5547" t="e">
        <f>TableOMP[[#This Row],[Avg]]+$U$2*TableOMP[[#This Row],[StdDev]]</f>
        <v>#N/A</v>
      </c>
      <c r="S5547" t="e">
        <f>IF(AND(TableOMP[[#This Row],[total_time]]&gt;=TableOMP[[#This Row],[Low]], TableOMP[[#This Row],[total_time]]&lt;=TableOMP[[#This Row],[High]]),1,0)</f>
        <v>#N/A</v>
      </c>
    </row>
    <row r="5548" spans="11:19" x14ac:dyDescent="0.25">
      <c r="K5548" t="str">
        <f t="shared" si="86"/>
        <v/>
      </c>
      <c r="N55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48" t="e">
        <f>VLOOKUP(TableOMP[[#This Row],[Label]],TableAvg[],2,FALSE)</f>
        <v>#N/A</v>
      </c>
      <c r="P5548" t="e">
        <f>VLOOKUP(TableOMP[[#This Row],[Label]],TableAvg[],3,FALSE)</f>
        <v>#N/A</v>
      </c>
      <c r="Q5548" t="e">
        <f>TableOMP[[#This Row],[Avg]]-$U$2*TableOMP[[#This Row],[StdDev]]</f>
        <v>#N/A</v>
      </c>
      <c r="R5548" t="e">
        <f>TableOMP[[#This Row],[Avg]]+$U$2*TableOMP[[#This Row],[StdDev]]</f>
        <v>#N/A</v>
      </c>
      <c r="S5548" t="e">
        <f>IF(AND(TableOMP[[#This Row],[total_time]]&gt;=TableOMP[[#This Row],[Low]], TableOMP[[#This Row],[total_time]]&lt;=TableOMP[[#This Row],[High]]),1,0)</f>
        <v>#N/A</v>
      </c>
    </row>
    <row r="5549" spans="11:19" x14ac:dyDescent="0.25">
      <c r="K5549" t="str">
        <f t="shared" si="86"/>
        <v/>
      </c>
      <c r="N55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49" t="e">
        <f>VLOOKUP(TableOMP[[#This Row],[Label]],TableAvg[],2,FALSE)</f>
        <v>#N/A</v>
      </c>
      <c r="P5549" t="e">
        <f>VLOOKUP(TableOMP[[#This Row],[Label]],TableAvg[],3,FALSE)</f>
        <v>#N/A</v>
      </c>
      <c r="Q5549" t="e">
        <f>TableOMP[[#This Row],[Avg]]-$U$2*TableOMP[[#This Row],[StdDev]]</f>
        <v>#N/A</v>
      </c>
      <c r="R5549" t="e">
        <f>TableOMP[[#This Row],[Avg]]+$U$2*TableOMP[[#This Row],[StdDev]]</f>
        <v>#N/A</v>
      </c>
      <c r="S5549" t="e">
        <f>IF(AND(TableOMP[[#This Row],[total_time]]&gt;=TableOMP[[#This Row],[Low]], TableOMP[[#This Row],[total_time]]&lt;=TableOMP[[#This Row],[High]]),1,0)</f>
        <v>#N/A</v>
      </c>
    </row>
    <row r="5550" spans="11:19" x14ac:dyDescent="0.25">
      <c r="K5550" t="str">
        <f t="shared" si="86"/>
        <v/>
      </c>
      <c r="N55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50" t="e">
        <f>VLOOKUP(TableOMP[[#This Row],[Label]],TableAvg[],2,FALSE)</f>
        <v>#N/A</v>
      </c>
      <c r="P5550" t="e">
        <f>VLOOKUP(TableOMP[[#This Row],[Label]],TableAvg[],3,FALSE)</f>
        <v>#N/A</v>
      </c>
      <c r="Q5550" t="e">
        <f>TableOMP[[#This Row],[Avg]]-$U$2*TableOMP[[#This Row],[StdDev]]</f>
        <v>#N/A</v>
      </c>
      <c r="R5550" t="e">
        <f>TableOMP[[#This Row],[Avg]]+$U$2*TableOMP[[#This Row],[StdDev]]</f>
        <v>#N/A</v>
      </c>
      <c r="S5550" t="e">
        <f>IF(AND(TableOMP[[#This Row],[total_time]]&gt;=TableOMP[[#This Row],[Low]], TableOMP[[#This Row],[total_time]]&lt;=TableOMP[[#This Row],[High]]),1,0)</f>
        <v>#N/A</v>
      </c>
    </row>
    <row r="5551" spans="11:19" x14ac:dyDescent="0.25">
      <c r="K5551" t="str">
        <f t="shared" si="86"/>
        <v/>
      </c>
      <c r="N55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51" t="e">
        <f>VLOOKUP(TableOMP[[#This Row],[Label]],TableAvg[],2,FALSE)</f>
        <v>#N/A</v>
      </c>
      <c r="P5551" t="e">
        <f>VLOOKUP(TableOMP[[#This Row],[Label]],TableAvg[],3,FALSE)</f>
        <v>#N/A</v>
      </c>
      <c r="Q5551" t="e">
        <f>TableOMP[[#This Row],[Avg]]-$U$2*TableOMP[[#This Row],[StdDev]]</f>
        <v>#N/A</v>
      </c>
      <c r="R5551" t="e">
        <f>TableOMP[[#This Row],[Avg]]+$U$2*TableOMP[[#This Row],[StdDev]]</f>
        <v>#N/A</v>
      </c>
      <c r="S5551" t="e">
        <f>IF(AND(TableOMP[[#This Row],[total_time]]&gt;=TableOMP[[#This Row],[Low]], TableOMP[[#This Row],[total_time]]&lt;=TableOMP[[#This Row],[High]]),1,0)</f>
        <v>#N/A</v>
      </c>
    </row>
    <row r="5552" spans="11:19" x14ac:dyDescent="0.25">
      <c r="K5552" t="str">
        <f t="shared" si="86"/>
        <v/>
      </c>
      <c r="N55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52" t="e">
        <f>VLOOKUP(TableOMP[[#This Row],[Label]],TableAvg[],2,FALSE)</f>
        <v>#N/A</v>
      </c>
      <c r="P5552" t="e">
        <f>VLOOKUP(TableOMP[[#This Row],[Label]],TableAvg[],3,FALSE)</f>
        <v>#N/A</v>
      </c>
      <c r="Q5552" t="e">
        <f>TableOMP[[#This Row],[Avg]]-$U$2*TableOMP[[#This Row],[StdDev]]</f>
        <v>#N/A</v>
      </c>
      <c r="R5552" t="e">
        <f>TableOMP[[#This Row],[Avg]]+$U$2*TableOMP[[#This Row],[StdDev]]</f>
        <v>#N/A</v>
      </c>
      <c r="S5552" t="e">
        <f>IF(AND(TableOMP[[#This Row],[total_time]]&gt;=TableOMP[[#This Row],[Low]], TableOMP[[#This Row],[total_time]]&lt;=TableOMP[[#This Row],[High]]),1,0)</f>
        <v>#N/A</v>
      </c>
    </row>
    <row r="5553" spans="11:19" x14ac:dyDescent="0.25">
      <c r="K5553" t="str">
        <f t="shared" si="86"/>
        <v/>
      </c>
      <c r="N55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53" t="e">
        <f>VLOOKUP(TableOMP[[#This Row],[Label]],TableAvg[],2,FALSE)</f>
        <v>#N/A</v>
      </c>
      <c r="P5553" t="e">
        <f>VLOOKUP(TableOMP[[#This Row],[Label]],TableAvg[],3,FALSE)</f>
        <v>#N/A</v>
      </c>
      <c r="Q5553" t="e">
        <f>TableOMP[[#This Row],[Avg]]-$U$2*TableOMP[[#This Row],[StdDev]]</f>
        <v>#N/A</v>
      </c>
      <c r="R5553" t="e">
        <f>TableOMP[[#This Row],[Avg]]+$U$2*TableOMP[[#This Row],[StdDev]]</f>
        <v>#N/A</v>
      </c>
      <c r="S5553" t="e">
        <f>IF(AND(TableOMP[[#This Row],[total_time]]&gt;=TableOMP[[#This Row],[Low]], TableOMP[[#This Row],[total_time]]&lt;=TableOMP[[#This Row],[High]]),1,0)</f>
        <v>#N/A</v>
      </c>
    </row>
    <row r="5554" spans="11:19" x14ac:dyDescent="0.25">
      <c r="K5554" t="str">
        <f t="shared" si="86"/>
        <v/>
      </c>
      <c r="N55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54" t="e">
        <f>VLOOKUP(TableOMP[[#This Row],[Label]],TableAvg[],2,FALSE)</f>
        <v>#N/A</v>
      </c>
      <c r="P5554" t="e">
        <f>VLOOKUP(TableOMP[[#This Row],[Label]],TableAvg[],3,FALSE)</f>
        <v>#N/A</v>
      </c>
      <c r="Q5554" t="e">
        <f>TableOMP[[#This Row],[Avg]]-$U$2*TableOMP[[#This Row],[StdDev]]</f>
        <v>#N/A</v>
      </c>
      <c r="R5554" t="e">
        <f>TableOMP[[#This Row],[Avg]]+$U$2*TableOMP[[#This Row],[StdDev]]</f>
        <v>#N/A</v>
      </c>
      <c r="S5554" t="e">
        <f>IF(AND(TableOMP[[#This Row],[total_time]]&gt;=TableOMP[[#This Row],[Low]], TableOMP[[#This Row],[total_time]]&lt;=TableOMP[[#This Row],[High]]),1,0)</f>
        <v>#N/A</v>
      </c>
    </row>
    <row r="5555" spans="11:19" x14ac:dyDescent="0.25">
      <c r="K5555" t="str">
        <f t="shared" si="86"/>
        <v/>
      </c>
      <c r="N55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55" t="e">
        <f>VLOOKUP(TableOMP[[#This Row],[Label]],TableAvg[],2,FALSE)</f>
        <v>#N/A</v>
      </c>
      <c r="P5555" t="e">
        <f>VLOOKUP(TableOMP[[#This Row],[Label]],TableAvg[],3,FALSE)</f>
        <v>#N/A</v>
      </c>
      <c r="Q5555" t="e">
        <f>TableOMP[[#This Row],[Avg]]-$U$2*TableOMP[[#This Row],[StdDev]]</f>
        <v>#N/A</v>
      </c>
      <c r="R5555" t="e">
        <f>TableOMP[[#This Row],[Avg]]+$U$2*TableOMP[[#This Row],[StdDev]]</f>
        <v>#N/A</v>
      </c>
      <c r="S5555" t="e">
        <f>IF(AND(TableOMP[[#This Row],[total_time]]&gt;=TableOMP[[#This Row],[Low]], TableOMP[[#This Row],[total_time]]&lt;=TableOMP[[#This Row],[High]]),1,0)</f>
        <v>#N/A</v>
      </c>
    </row>
    <row r="5556" spans="11:19" x14ac:dyDescent="0.25">
      <c r="K5556" t="str">
        <f t="shared" si="86"/>
        <v/>
      </c>
      <c r="N55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56" t="e">
        <f>VLOOKUP(TableOMP[[#This Row],[Label]],TableAvg[],2,FALSE)</f>
        <v>#N/A</v>
      </c>
      <c r="P5556" t="e">
        <f>VLOOKUP(TableOMP[[#This Row],[Label]],TableAvg[],3,FALSE)</f>
        <v>#N/A</v>
      </c>
      <c r="Q5556" t="e">
        <f>TableOMP[[#This Row],[Avg]]-$U$2*TableOMP[[#This Row],[StdDev]]</f>
        <v>#N/A</v>
      </c>
      <c r="R5556" t="e">
        <f>TableOMP[[#This Row],[Avg]]+$U$2*TableOMP[[#This Row],[StdDev]]</f>
        <v>#N/A</v>
      </c>
      <c r="S5556" t="e">
        <f>IF(AND(TableOMP[[#This Row],[total_time]]&gt;=TableOMP[[#This Row],[Low]], TableOMP[[#This Row],[total_time]]&lt;=TableOMP[[#This Row],[High]]),1,0)</f>
        <v>#N/A</v>
      </c>
    </row>
    <row r="5557" spans="11:19" x14ac:dyDescent="0.25">
      <c r="K5557" t="str">
        <f t="shared" si="86"/>
        <v/>
      </c>
      <c r="N55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57" t="e">
        <f>VLOOKUP(TableOMP[[#This Row],[Label]],TableAvg[],2,FALSE)</f>
        <v>#N/A</v>
      </c>
      <c r="P5557" t="e">
        <f>VLOOKUP(TableOMP[[#This Row],[Label]],TableAvg[],3,FALSE)</f>
        <v>#N/A</v>
      </c>
      <c r="Q5557" t="e">
        <f>TableOMP[[#This Row],[Avg]]-$U$2*TableOMP[[#This Row],[StdDev]]</f>
        <v>#N/A</v>
      </c>
      <c r="R5557" t="e">
        <f>TableOMP[[#This Row],[Avg]]+$U$2*TableOMP[[#This Row],[StdDev]]</f>
        <v>#N/A</v>
      </c>
      <c r="S5557" t="e">
        <f>IF(AND(TableOMP[[#This Row],[total_time]]&gt;=TableOMP[[#This Row],[Low]], TableOMP[[#This Row],[total_time]]&lt;=TableOMP[[#This Row],[High]]),1,0)</f>
        <v>#N/A</v>
      </c>
    </row>
    <row r="5558" spans="11:19" x14ac:dyDescent="0.25">
      <c r="K5558" t="str">
        <f t="shared" si="86"/>
        <v/>
      </c>
      <c r="N55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58" t="e">
        <f>VLOOKUP(TableOMP[[#This Row],[Label]],TableAvg[],2,FALSE)</f>
        <v>#N/A</v>
      </c>
      <c r="P5558" t="e">
        <f>VLOOKUP(TableOMP[[#This Row],[Label]],TableAvg[],3,FALSE)</f>
        <v>#N/A</v>
      </c>
      <c r="Q5558" t="e">
        <f>TableOMP[[#This Row],[Avg]]-$U$2*TableOMP[[#This Row],[StdDev]]</f>
        <v>#N/A</v>
      </c>
      <c r="R5558" t="e">
        <f>TableOMP[[#This Row],[Avg]]+$U$2*TableOMP[[#This Row],[StdDev]]</f>
        <v>#N/A</v>
      </c>
      <c r="S5558" t="e">
        <f>IF(AND(TableOMP[[#This Row],[total_time]]&gt;=TableOMP[[#This Row],[Low]], TableOMP[[#This Row],[total_time]]&lt;=TableOMP[[#This Row],[High]]),1,0)</f>
        <v>#N/A</v>
      </c>
    </row>
    <row r="5559" spans="11:19" x14ac:dyDescent="0.25">
      <c r="K5559" t="str">
        <f t="shared" si="86"/>
        <v/>
      </c>
      <c r="N55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59" t="e">
        <f>VLOOKUP(TableOMP[[#This Row],[Label]],TableAvg[],2,FALSE)</f>
        <v>#N/A</v>
      </c>
      <c r="P5559" t="e">
        <f>VLOOKUP(TableOMP[[#This Row],[Label]],TableAvg[],3,FALSE)</f>
        <v>#N/A</v>
      </c>
      <c r="Q5559" t="e">
        <f>TableOMP[[#This Row],[Avg]]-$U$2*TableOMP[[#This Row],[StdDev]]</f>
        <v>#N/A</v>
      </c>
      <c r="R5559" t="e">
        <f>TableOMP[[#This Row],[Avg]]+$U$2*TableOMP[[#This Row],[StdDev]]</f>
        <v>#N/A</v>
      </c>
      <c r="S5559" t="e">
        <f>IF(AND(TableOMP[[#This Row],[total_time]]&gt;=TableOMP[[#This Row],[Low]], TableOMP[[#This Row],[total_time]]&lt;=TableOMP[[#This Row],[High]]),1,0)</f>
        <v>#N/A</v>
      </c>
    </row>
    <row r="5560" spans="11:19" x14ac:dyDescent="0.25">
      <c r="K5560" t="str">
        <f t="shared" si="86"/>
        <v/>
      </c>
      <c r="N55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60" t="e">
        <f>VLOOKUP(TableOMP[[#This Row],[Label]],TableAvg[],2,FALSE)</f>
        <v>#N/A</v>
      </c>
      <c r="P5560" t="e">
        <f>VLOOKUP(TableOMP[[#This Row],[Label]],TableAvg[],3,FALSE)</f>
        <v>#N/A</v>
      </c>
      <c r="Q5560" t="e">
        <f>TableOMP[[#This Row],[Avg]]-$U$2*TableOMP[[#This Row],[StdDev]]</f>
        <v>#N/A</v>
      </c>
      <c r="R5560" t="e">
        <f>TableOMP[[#This Row],[Avg]]+$U$2*TableOMP[[#This Row],[StdDev]]</f>
        <v>#N/A</v>
      </c>
      <c r="S5560" t="e">
        <f>IF(AND(TableOMP[[#This Row],[total_time]]&gt;=TableOMP[[#This Row],[Low]], TableOMP[[#This Row],[total_time]]&lt;=TableOMP[[#This Row],[High]]),1,0)</f>
        <v>#N/A</v>
      </c>
    </row>
    <row r="5561" spans="11:19" x14ac:dyDescent="0.25">
      <c r="K5561" t="str">
        <f t="shared" si="86"/>
        <v/>
      </c>
      <c r="N55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61" t="e">
        <f>VLOOKUP(TableOMP[[#This Row],[Label]],TableAvg[],2,FALSE)</f>
        <v>#N/A</v>
      </c>
      <c r="P5561" t="e">
        <f>VLOOKUP(TableOMP[[#This Row],[Label]],TableAvg[],3,FALSE)</f>
        <v>#N/A</v>
      </c>
      <c r="Q5561" t="e">
        <f>TableOMP[[#This Row],[Avg]]-$U$2*TableOMP[[#This Row],[StdDev]]</f>
        <v>#N/A</v>
      </c>
      <c r="R5561" t="e">
        <f>TableOMP[[#This Row],[Avg]]+$U$2*TableOMP[[#This Row],[StdDev]]</f>
        <v>#N/A</v>
      </c>
      <c r="S5561" t="e">
        <f>IF(AND(TableOMP[[#This Row],[total_time]]&gt;=TableOMP[[#This Row],[Low]], TableOMP[[#This Row],[total_time]]&lt;=TableOMP[[#This Row],[High]]),1,0)</f>
        <v>#N/A</v>
      </c>
    </row>
    <row r="5562" spans="11:19" x14ac:dyDescent="0.25">
      <c r="K5562" t="str">
        <f t="shared" si="86"/>
        <v/>
      </c>
      <c r="N55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62" t="e">
        <f>VLOOKUP(TableOMP[[#This Row],[Label]],TableAvg[],2,FALSE)</f>
        <v>#N/A</v>
      </c>
      <c r="P5562" t="e">
        <f>VLOOKUP(TableOMP[[#This Row],[Label]],TableAvg[],3,FALSE)</f>
        <v>#N/A</v>
      </c>
      <c r="Q5562" t="e">
        <f>TableOMP[[#This Row],[Avg]]-$U$2*TableOMP[[#This Row],[StdDev]]</f>
        <v>#N/A</v>
      </c>
      <c r="R5562" t="e">
        <f>TableOMP[[#This Row],[Avg]]+$U$2*TableOMP[[#This Row],[StdDev]]</f>
        <v>#N/A</v>
      </c>
      <c r="S5562" t="e">
        <f>IF(AND(TableOMP[[#This Row],[total_time]]&gt;=TableOMP[[#This Row],[Low]], TableOMP[[#This Row],[total_time]]&lt;=TableOMP[[#This Row],[High]]),1,0)</f>
        <v>#N/A</v>
      </c>
    </row>
    <row r="5563" spans="11:19" x14ac:dyDescent="0.25">
      <c r="K5563" t="str">
        <f t="shared" si="86"/>
        <v/>
      </c>
      <c r="N55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63" t="e">
        <f>VLOOKUP(TableOMP[[#This Row],[Label]],TableAvg[],2,FALSE)</f>
        <v>#N/A</v>
      </c>
      <c r="P5563" t="e">
        <f>VLOOKUP(TableOMP[[#This Row],[Label]],TableAvg[],3,FALSE)</f>
        <v>#N/A</v>
      </c>
      <c r="Q5563" t="e">
        <f>TableOMP[[#This Row],[Avg]]-$U$2*TableOMP[[#This Row],[StdDev]]</f>
        <v>#N/A</v>
      </c>
      <c r="R5563" t="e">
        <f>TableOMP[[#This Row],[Avg]]+$U$2*TableOMP[[#This Row],[StdDev]]</f>
        <v>#N/A</v>
      </c>
      <c r="S5563" t="e">
        <f>IF(AND(TableOMP[[#This Row],[total_time]]&gt;=TableOMP[[#This Row],[Low]], TableOMP[[#This Row],[total_time]]&lt;=TableOMP[[#This Row],[High]]),1,0)</f>
        <v>#N/A</v>
      </c>
    </row>
    <row r="5564" spans="11:19" x14ac:dyDescent="0.25">
      <c r="K5564" t="str">
        <f t="shared" si="86"/>
        <v/>
      </c>
      <c r="N55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64" t="e">
        <f>VLOOKUP(TableOMP[[#This Row],[Label]],TableAvg[],2,FALSE)</f>
        <v>#N/A</v>
      </c>
      <c r="P5564" t="e">
        <f>VLOOKUP(TableOMP[[#This Row],[Label]],TableAvg[],3,FALSE)</f>
        <v>#N/A</v>
      </c>
      <c r="Q5564" t="e">
        <f>TableOMP[[#This Row],[Avg]]-$U$2*TableOMP[[#This Row],[StdDev]]</f>
        <v>#N/A</v>
      </c>
      <c r="R5564" t="e">
        <f>TableOMP[[#This Row],[Avg]]+$U$2*TableOMP[[#This Row],[StdDev]]</f>
        <v>#N/A</v>
      </c>
      <c r="S5564" t="e">
        <f>IF(AND(TableOMP[[#This Row],[total_time]]&gt;=TableOMP[[#This Row],[Low]], TableOMP[[#This Row],[total_time]]&lt;=TableOMP[[#This Row],[High]]),1,0)</f>
        <v>#N/A</v>
      </c>
    </row>
    <row r="5565" spans="11:19" x14ac:dyDescent="0.25">
      <c r="K5565" t="str">
        <f t="shared" si="86"/>
        <v/>
      </c>
      <c r="N55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65" t="e">
        <f>VLOOKUP(TableOMP[[#This Row],[Label]],TableAvg[],2,FALSE)</f>
        <v>#N/A</v>
      </c>
      <c r="P5565" t="e">
        <f>VLOOKUP(TableOMP[[#This Row],[Label]],TableAvg[],3,FALSE)</f>
        <v>#N/A</v>
      </c>
      <c r="Q5565" t="e">
        <f>TableOMP[[#This Row],[Avg]]-$U$2*TableOMP[[#This Row],[StdDev]]</f>
        <v>#N/A</v>
      </c>
      <c r="R5565" t="e">
        <f>TableOMP[[#This Row],[Avg]]+$U$2*TableOMP[[#This Row],[StdDev]]</f>
        <v>#N/A</v>
      </c>
      <c r="S5565" t="e">
        <f>IF(AND(TableOMP[[#This Row],[total_time]]&gt;=TableOMP[[#This Row],[Low]], TableOMP[[#This Row],[total_time]]&lt;=TableOMP[[#This Row],[High]]),1,0)</f>
        <v>#N/A</v>
      </c>
    </row>
    <row r="5566" spans="11:19" x14ac:dyDescent="0.25">
      <c r="K5566" t="str">
        <f t="shared" si="86"/>
        <v/>
      </c>
      <c r="N55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66" t="e">
        <f>VLOOKUP(TableOMP[[#This Row],[Label]],TableAvg[],2,FALSE)</f>
        <v>#N/A</v>
      </c>
      <c r="P5566" t="e">
        <f>VLOOKUP(TableOMP[[#This Row],[Label]],TableAvg[],3,FALSE)</f>
        <v>#N/A</v>
      </c>
      <c r="Q5566" t="e">
        <f>TableOMP[[#This Row],[Avg]]-$U$2*TableOMP[[#This Row],[StdDev]]</f>
        <v>#N/A</v>
      </c>
      <c r="R5566" t="e">
        <f>TableOMP[[#This Row],[Avg]]+$U$2*TableOMP[[#This Row],[StdDev]]</f>
        <v>#N/A</v>
      </c>
      <c r="S5566" t="e">
        <f>IF(AND(TableOMP[[#This Row],[total_time]]&gt;=TableOMP[[#This Row],[Low]], TableOMP[[#This Row],[total_time]]&lt;=TableOMP[[#This Row],[High]]),1,0)</f>
        <v>#N/A</v>
      </c>
    </row>
    <row r="5567" spans="11:19" x14ac:dyDescent="0.25">
      <c r="K5567" t="str">
        <f t="shared" si="86"/>
        <v/>
      </c>
      <c r="N55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67" t="e">
        <f>VLOOKUP(TableOMP[[#This Row],[Label]],TableAvg[],2,FALSE)</f>
        <v>#N/A</v>
      </c>
      <c r="P5567" t="e">
        <f>VLOOKUP(TableOMP[[#This Row],[Label]],TableAvg[],3,FALSE)</f>
        <v>#N/A</v>
      </c>
      <c r="Q5567" t="e">
        <f>TableOMP[[#This Row],[Avg]]-$U$2*TableOMP[[#This Row],[StdDev]]</f>
        <v>#N/A</v>
      </c>
      <c r="R5567" t="e">
        <f>TableOMP[[#This Row],[Avg]]+$U$2*TableOMP[[#This Row],[StdDev]]</f>
        <v>#N/A</v>
      </c>
      <c r="S5567" t="e">
        <f>IF(AND(TableOMP[[#This Row],[total_time]]&gt;=TableOMP[[#This Row],[Low]], TableOMP[[#This Row],[total_time]]&lt;=TableOMP[[#This Row],[High]]),1,0)</f>
        <v>#N/A</v>
      </c>
    </row>
    <row r="5568" spans="11:19" x14ac:dyDescent="0.25">
      <c r="K5568" t="str">
        <f t="shared" si="86"/>
        <v/>
      </c>
      <c r="N55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68" t="e">
        <f>VLOOKUP(TableOMP[[#This Row],[Label]],TableAvg[],2,FALSE)</f>
        <v>#N/A</v>
      </c>
      <c r="P5568" t="e">
        <f>VLOOKUP(TableOMP[[#This Row],[Label]],TableAvg[],3,FALSE)</f>
        <v>#N/A</v>
      </c>
      <c r="Q5568" t="e">
        <f>TableOMP[[#This Row],[Avg]]-$U$2*TableOMP[[#This Row],[StdDev]]</f>
        <v>#N/A</v>
      </c>
      <c r="R5568" t="e">
        <f>TableOMP[[#This Row],[Avg]]+$U$2*TableOMP[[#This Row],[StdDev]]</f>
        <v>#N/A</v>
      </c>
      <c r="S5568" t="e">
        <f>IF(AND(TableOMP[[#This Row],[total_time]]&gt;=TableOMP[[#This Row],[Low]], TableOMP[[#This Row],[total_time]]&lt;=TableOMP[[#This Row],[High]]),1,0)</f>
        <v>#N/A</v>
      </c>
    </row>
    <row r="5569" spans="11:19" x14ac:dyDescent="0.25">
      <c r="K5569" t="str">
        <f t="shared" si="86"/>
        <v/>
      </c>
      <c r="N55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69" t="e">
        <f>VLOOKUP(TableOMP[[#This Row],[Label]],TableAvg[],2,FALSE)</f>
        <v>#N/A</v>
      </c>
      <c r="P5569" t="e">
        <f>VLOOKUP(TableOMP[[#This Row],[Label]],TableAvg[],3,FALSE)</f>
        <v>#N/A</v>
      </c>
      <c r="Q5569" t="e">
        <f>TableOMP[[#This Row],[Avg]]-$U$2*TableOMP[[#This Row],[StdDev]]</f>
        <v>#N/A</v>
      </c>
      <c r="R5569" t="e">
        <f>TableOMP[[#This Row],[Avg]]+$U$2*TableOMP[[#This Row],[StdDev]]</f>
        <v>#N/A</v>
      </c>
      <c r="S5569" t="e">
        <f>IF(AND(TableOMP[[#This Row],[total_time]]&gt;=TableOMP[[#This Row],[Low]], TableOMP[[#This Row],[total_time]]&lt;=TableOMP[[#This Row],[High]]),1,0)</f>
        <v>#N/A</v>
      </c>
    </row>
    <row r="5570" spans="11:19" x14ac:dyDescent="0.25">
      <c r="K5570" t="str">
        <f t="shared" si="86"/>
        <v/>
      </c>
      <c r="N55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70" t="e">
        <f>VLOOKUP(TableOMP[[#This Row],[Label]],TableAvg[],2,FALSE)</f>
        <v>#N/A</v>
      </c>
      <c r="P5570" t="e">
        <f>VLOOKUP(TableOMP[[#This Row],[Label]],TableAvg[],3,FALSE)</f>
        <v>#N/A</v>
      </c>
      <c r="Q5570" t="e">
        <f>TableOMP[[#This Row],[Avg]]-$U$2*TableOMP[[#This Row],[StdDev]]</f>
        <v>#N/A</v>
      </c>
      <c r="R5570" t="e">
        <f>TableOMP[[#This Row],[Avg]]+$U$2*TableOMP[[#This Row],[StdDev]]</f>
        <v>#N/A</v>
      </c>
      <c r="S5570" t="e">
        <f>IF(AND(TableOMP[[#This Row],[total_time]]&gt;=TableOMP[[#This Row],[Low]], TableOMP[[#This Row],[total_time]]&lt;=TableOMP[[#This Row],[High]]),1,0)</f>
        <v>#N/A</v>
      </c>
    </row>
    <row r="5571" spans="11:19" x14ac:dyDescent="0.25">
      <c r="K5571" t="str">
        <f t="shared" ref="K5571:K5634" si="87">MID(M5571,22,1)</f>
        <v/>
      </c>
      <c r="N55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71" t="e">
        <f>VLOOKUP(TableOMP[[#This Row],[Label]],TableAvg[],2,FALSE)</f>
        <v>#N/A</v>
      </c>
      <c r="P5571" t="e">
        <f>VLOOKUP(TableOMP[[#This Row],[Label]],TableAvg[],3,FALSE)</f>
        <v>#N/A</v>
      </c>
      <c r="Q5571" t="e">
        <f>TableOMP[[#This Row],[Avg]]-$U$2*TableOMP[[#This Row],[StdDev]]</f>
        <v>#N/A</v>
      </c>
      <c r="R5571" t="e">
        <f>TableOMP[[#This Row],[Avg]]+$U$2*TableOMP[[#This Row],[StdDev]]</f>
        <v>#N/A</v>
      </c>
      <c r="S5571" t="e">
        <f>IF(AND(TableOMP[[#This Row],[total_time]]&gt;=TableOMP[[#This Row],[Low]], TableOMP[[#This Row],[total_time]]&lt;=TableOMP[[#This Row],[High]]),1,0)</f>
        <v>#N/A</v>
      </c>
    </row>
    <row r="5572" spans="11:19" x14ac:dyDescent="0.25">
      <c r="K5572" t="str">
        <f t="shared" si="87"/>
        <v/>
      </c>
      <c r="N55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72" t="e">
        <f>VLOOKUP(TableOMP[[#This Row],[Label]],TableAvg[],2,FALSE)</f>
        <v>#N/A</v>
      </c>
      <c r="P5572" t="e">
        <f>VLOOKUP(TableOMP[[#This Row],[Label]],TableAvg[],3,FALSE)</f>
        <v>#N/A</v>
      </c>
      <c r="Q5572" t="e">
        <f>TableOMP[[#This Row],[Avg]]-$U$2*TableOMP[[#This Row],[StdDev]]</f>
        <v>#N/A</v>
      </c>
      <c r="R5572" t="e">
        <f>TableOMP[[#This Row],[Avg]]+$U$2*TableOMP[[#This Row],[StdDev]]</f>
        <v>#N/A</v>
      </c>
      <c r="S5572" t="e">
        <f>IF(AND(TableOMP[[#This Row],[total_time]]&gt;=TableOMP[[#This Row],[Low]], TableOMP[[#This Row],[total_time]]&lt;=TableOMP[[#This Row],[High]]),1,0)</f>
        <v>#N/A</v>
      </c>
    </row>
    <row r="5573" spans="11:19" x14ac:dyDescent="0.25">
      <c r="K5573" t="str">
        <f t="shared" si="87"/>
        <v/>
      </c>
      <c r="N55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73" t="e">
        <f>VLOOKUP(TableOMP[[#This Row],[Label]],TableAvg[],2,FALSE)</f>
        <v>#N/A</v>
      </c>
      <c r="P5573" t="e">
        <f>VLOOKUP(TableOMP[[#This Row],[Label]],TableAvg[],3,FALSE)</f>
        <v>#N/A</v>
      </c>
      <c r="Q5573" t="e">
        <f>TableOMP[[#This Row],[Avg]]-$U$2*TableOMP[[#This Row],[StdDev]]</f>
        <v>#N/A</v>
      </c>
      <c r="R5573" t="e">
        <f>TableOMP[[#This Row],[Avg]]+$U$2*TableOMP[[#This Row],[StdDev]]</f>
        <v>#N/A</v>
      </c>
      <c r="S5573" t="e">
        <f>IF(AND(TableOMP[[#This Row],[total_time]]&gt;=TableOMP[[#This Row],[Low]], TableOMP[[#This Row],[total_time]]&lt;=TableOMP[[#This Row],[High]]),1,0)</f>
        <v>#N/A</v>
      </c>
    </row>
    <row r="5574" spans="11:19" x14ac:dyDescent="0.25">
      <c r="K5574" t="str">
        <f t="shared" si="87"/>
        <v/>
      </c>
      <c r="N55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74" t="e">
        <f>VLOOKUP(TableOMP[[#This Row],[Label]],TableAvg[],2,FALSE)</f>
        <v>#N/A</v>
      </c>
      <c r="P5574" t="e">
        <f>VLOOKUP(TableOMP[[#This Row],[Label]],TableAvg[],3,FALSE)</f>
        <v>#N/A</v>
      </c>
      <c r="Q5574" t="e">
        <f>TableOMP[[#This Row],[Avg]]-$U$2*TableOMP[[#This Row],[StdDev]]</f>
        <v>#N/A</v>
      </c>
      <c r="R5574" t="e">
        <f>TableOMP[[#This Row],[Avg]]+$U$2*TableOMP[[#This Row],[StdDev]]</f>
        <v>#N/A</v>
      </c>
      <c r="S5574" t="e">
        <f>IF(AND(TableOMP[[#This Row],[total_time]]&gt;=TableOMP[[#This Row],[Low]], TableOMP[[#This Row],[total_time]]&lt;=TableOMP[[#This Row],[High]]),1,0)</f>
        <v>#N/A</v>
      </c>
    </row>
    <row r="5575" spans="11:19" x14ac:dyDescent="0.25">
      <c r="K5575" t="str">
        <f t="shared" si="87"/>
        <v/>
      </c>
      <c r="N55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75" t="e">
        <f>VLOOKUP(TableOMP[[#This Row],[Label]],TableAvg[],2,FALSE)</f>
        <v>#N/A</v>
      </c>
      <c r="P5575" t="e">
        <f>VLOOKUP(TableOMP[[#This Row],[Label]],TableAvg[],3,FALSE)</f>
        <v>#N/A</v>
      </c>
      <c r="Q5575" t="e">
        <f>TableOMP[[#This Row],[Avg]]-$U$2*TableOMP[[#This Row],[StdDev]]</f>
        <v>#N/A</v>
      </c>
      <c r="R5575" t="e">
        <f>TableOMP[[#This Row],[Avg]]+$U$2*TableOMP[[#This Row],[StdDev]]</f>
        <v>#N/A</v>
      </c>
      <c r="S5575" t="e">
        <f>IF(AND(TableOMP[[#This Row],[total_time]]&gt;=TableOMP[[#This Row],[Low]], TableOMP[[#This Row],[total_time]]&lt;=TableOMP[[#This Row],[High]]),1,0)</f>
        <v>#N/A</v>
      </c>
    </row>
    <row r="5576" spans="11:19" x14ac:dyDescent="0.25">
      <c r="K5576" t="str">
        <f t="shared" si="87"/>
        <v/>
      </c>
      <c r="N55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76" t="e">
        <f>VLOOKUP(TableOMP[[#This Row],[Label]],TableAvg[],2,FALSE)</f>
        <v>#N/A</v>
      </c>
      <c r="P5576" t="e">
        <f>VLOOKUP(TableOMP[[#This Row],[Label]],TableAvg[],3,FALSE)</f>
        <v>#N/A</v>
      </c>
      <c r="Q5576" t="e">
        <f>TableOMP[[#This Row],[Avg]]-$U$2*TableOMP[[#This Row],[StdDev]]</f>
        <v>#N/A</v>
      </c>
      <c r="R5576" t="e">
        <f>TableOMP[[#This Row],[Avg]]+$U$2*TableOMP[[#This Row],[StdDev]]</f>
        <v>#N/A</v>
      </c>
      <c r="S5576" t="e">
        <f>IF(AND(TableOMP[[#This Row],[total_time]]&gt;=TableOMP[[#This Row],[Low]], TableOMP[[#This Row],[total_time]]&lt;=TableOMP[[#This Row],[High]]),1,0)</f>
        <v>#N/A</v>
      </c>
    </row>
    <row r="5577" spans="11:19" x14ac:dyDescent="0.25">
      <c r="K5577" t="str">
        <f t="shared" si="87"/>
        <v/>
      </c>
      <c r="N55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77" t="e">
        <f>VLOOKUP(TableOMP[[#This Row],[Label]],TableAvg[],2,FALSE)</f>
        <v>#N/A</v>
      </c>
      <c r="P5577" t="e">
        <f>VLOOKUP(TableOMP[[#This Row],[Label]],TableAvg[],3,FALSE)</f>
        <v>#N/A</v>
      </c>
      <c r="Q5577" t="e">
        <f>TableOMP[[#This Row],[Avg]]-$U$2*TableOMP[[#This Row],[StdDev]]</f>
        <v>#N/A</v>
      </c>
      <c r="R5577" t="e">
        <f>TableOMP[[#This Row],[Avg]]+$U$2*TableOMP[[#This Row],[StdDev]]</f>
        <v>#N/A</v>
      </c>
      <c r="S5577" t="e">
        <f>IF(AND(TableOMP[[#This Row],[total_time]]&gt;=TableOMP[[#This Row],[Low]], TableOMP[[#This Row],[total_time]]&lt;=TableOMP[[#This Row],[High]]),1,0)</f>
        <v>#N/A</v>
      </c>
    </row>
    <row r="5578" spans="11:19" x14ac:dyDescent="0.25">
      <c r="K5578" t="str">
        <f t="shared" si="87"/>
        <v/>
      </c>
      <c r="N55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78" t="e">
        <f>VLOOKUP(TableOMP[[#This Row],[Label]],TableAvg[],2,FALSE)</f>
        <v>#N/A</v>
      </c>
      <c r="P5578" t="e">
        <f>VLOOKUP(TableOMP[[#This Row],[Label]],TableAvg[],3,FALSE)</f>
        <v>#N/A</v>
      </c>
      <c r="Q5578" t="e">
        <f>TableOMP[[#This Row],[Avg]]-$U$2*TableOMP[[#This Row],[StdDev]]</f>
        <v>#N/A</v>
      </c>
      <c r="R5578" t="e">
        <f>TableOMP[[#This Row],[Avg]]+$U$2*TableOMP[[#This Row],[StdDev]]</f>
        <v>#N/A</v>
      </c>
      <c r="S5578" t="e">
        <f>IF(AND(TableOMP[[#This Row],[total_time]]&gt;=TableOMP[[#This Row],[Low]], TableOMP[[#This Row],[total_time]]&lt;=TableOMP[[#This Row],[High]]),1,0)</f>
        <v>#N/A</v>
      </c>
    </row>
    <row r="5579" spans="11:19" x14ac:dyDescent="0.25">
      <c r="K5579" t="str">
        <f t="shared" si="87"/>
        <v/>
      </c>
      <c r="N55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79" t="e">
        <f>VLOOKUP(TableOMP[[#This Row],[Label]],TableAvg[],2,FALSE)</f>
        <v>#N/A</v>
      </c>
      <c r="P5579" t="e">
        <f>VLOOKUP(TableOMP[[#This Row],[Label]],TableAvg[],3,FALSE)</f>
        <v>#N/A</v>
      </c>
      <c r="Q5579" t="e">
        <f>TableOMP[[#This Row],[Avg]]-$U$2*TableOMP[[#This Row],[StdDev]]</f>
        <v>#N/A</v>
      </c>
      <c r="R5579" t="e">
        <f>TableOMP[[#This Row],[Avg]]+$U$2*TableOMP[[#This Row],[StdDev]]</f>
        <v>#N/A</v>
      </c>
      <c r="S5579" t="e">
        <f>IF(AND(TableOMP[[#This Row],[total_time]]&gt;=TableOMP[[#This Row],[Low]], TableOMP[[#This Row],[total_time]]&lt;=TableOMP[[#This Row],[High]]),1,0)</f>
        <v>#N/A</v>
      </c>
    </row>
    <row r="5580" spans="11:19" x14ac:dyDescent="0.25">
      <c r="K5580" t="str">
        <f t="shared" si="87"/>
        <v/>
      </c>
      <c r="N55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80" t="e">
        <f>VLOOKUP(TableOMP[[#This Row],[Label]],TableAvg[],2,FALSE)</f>
        <v>#N/A</v>
      </c>
      <c r="P5580" t="e">
        <f>VLOOKUP(TableOMP[[#This Row],[Label]],TableAvg[],3,FALSE)</f>
        <v>#N/A</v>
      </c>
      <c r="Q5580" t="e">
        <f>TableOMP[[#This Row],[Avg]]-$U$2*TableOMP[[#This Row],[StdDev]]</f>
        <v>#N/A</v>
      </c>
      <c r="R5580" t="e">
        <f>TableOMP[[#This Row],[Avg]]+$U$2*TableOMP[[#This Row],[StdDev]]</f>
        <v>#N/A</v>
      </c>
      <c r="S5580" t="e">
        <f>IF(AND(TableOMP[[#This Row],[total_time]]&gt;=TableOMP[[#This Row],[Low]], TableOMP[[#This Row],[total_time]]&lt;=TableOMP[[#This Row],[High]]),1,0)</f>
        <v>#N/A</v>
      </c>
    </row>
    <row r="5581" spans="11:19" x14ac:dyDescent="0.25">
      <c r="K5581" t="str">
        <f t="shared" si="87"/>
        <v/>
      </c>
      <c r="N55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81" t="e">
        <f>VLOOKUP(TableOMP[[#This Row],[Label]],TableAvg[],2,FALSE)</f>
        <v>#N/A</v>
      </c>
      <c r="P5581" t="e">
        <f>VLOOKUP(TableOMP[[#This Row],[Label]],TableAvg[],3,FALSE)</f>
        <v>#N/A</v>
      </c>
      <c r="Q5581" t="e">
        <f>TableOMP[[#This Row],[Avg]]-$U$2*TableOMP[[#This Row],[StdDev]]</f>
        <v>#N/A</v>
      </c>
      <c r="R5581" t="e">
        <f>TableOMP[[#This Row],[Avg]]+$U$2*TableOMP[[#This Row],[StdDev]]</f>
        <v>#N/A</v>
      </c>
      <c r="S5581" t="e">
        <f>IF(AND(TableOMP[[#This Row],[total_time]]&gt;=TableOMP[[#This Row],[Low]], TableOMP[[#This Row],[total_time]]&lt;=TableOMP[[#This Row],[High]]),1,0)</f>
        <v>#N/A</v>
      </c>
    </row>
    <row r="5582" spans="11:19" x14ac:dyDescent="0.25">
      <c r="K5582" t="str">
        <f t="shared" si="87"/>
        <v/>
      </c>
      <c r="N55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82" t="e">
        <f>VLOOKUP(TableOMP[[#This Row],[Label]],TableAvg[],2,FALSE)</f>
        <v>#N/A</v>
      </c>
      <c r="P5582" t="e">
        <f>VLOOKUP(TableOMP[[#This Row],[Label]],TableAvg[],3,FALSE)</f>
        <v>#N/A</v>
      </c>
      <c r="Q5582" t="e">
        <f>TableOMP[[#This Row],[Avg]]-$U$2*TableOMP[[#This Row],[StdDev]]</f>
        <v>#N/A</v>
      </c>
      <c r="R5582" t="e">
        <f>TableOMP[[#This Row],[Avg]]+$U$2*TableOMP[[#This Row],[StdDev]]</f>
        <v>#N/A</v>
      </c>
      <c r="S5582" t="e">
        <f>IF(AND(TableOMP[[#This Row],[total_time]]&gt;=TableOMP[[#This Row],[Low]], TableOMP[[#This Row],[total_time]]&lt;=TableOMP[[#This Row],[High]]),1,0)</f>
        <v>#N/A</v>
      </c>
    </row>
    <row r="5583" spans="11:19" x14ac:dyDescent="0.25">
      <c r="K5583" t="str">
        <f t="shared" si="87"/>
        <v/>
      </c>
      <c r="N55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83" t="e">
        <f>VLOOKUP(TableOMP[[#This Row],[Label]],TableAvg[],2,FALSE)</f>
        <v>#N/A</v>
      </c>
      <c r="P5583" t="e">
        <f>VLOOKUP(TableOMP[[#This Row],[Label]],TableAvg[],3,FALSE)</f>
        <v>#N/A</v>
      </c>
      <c r="Q5583" t="e">
        <f>TableOMP[[#This Row],[Avg]]-$U$2*TableOMP[[#This Row],[StdDev]]</f>
        <v>#N/A</v>
      </c>
      <c r="R5583" t="e">
        <f>TableOMP[[#This Row],[Avg]]+$U$2*TableOMP[[#This Row],[StdDev]]</f>
        <v>#N/A</v>
      </c>
      <c r="S5583" t="e">
        <f>IF(AND(TableOMP[[#This Row],[total_time]]&gt;=TableOMP[[#This Row],[Low]], TableOMP[[#This Row],[total_time]]&lt;=TableOMP[[#This Row],[High]]),1,0)</f>
        <v>#N/A</v>
      </c>
    </row>
    <row r="5584" spans="11:19" x14ac:dyDescent="0.25">
      <c r="K5584" t="str">
        <f t="shared" si="87"/>
        <v/>
      </c>
      <c r="N55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84" t="e">
        <f>VLOOKUP(TableOMP[[#This Row],[Label]],TableAvg[],2,FALSE)</f>
        <v>#N/A</v>
      </c>
      <c r="P5584" t="e">
        <f>VLOOKUP(TableOMP[[#This Row],[Label]],TableAvg[],3,FALSE)</f>
        <v>#N/A</v>
      </c>
      <c r="Q5584" t="e">
        <f>TableOMP[[#This Row],[Avg]]-$U$2*TableOMP[[#This Row],[StdDev]]</f>
        <v>#N/A</v>
      </c>
      <c r="R5584" t="e">
        <f>TableOMP[[#This Row],[Avg]]+$U$2*TableOMP[[#This Row],[StdDev]]</f>
        <v>#N/A</v>
      </c>
      <c r="S5584" t="e">
        <f>IF(AND(TableOMP[[#This Row],[total_time]]&gt;=TableOMP[[#This Row],[Low]], TableOMP[[#This Row],[total_time]]&lt;=TableOMP[[#This Row],[High]]),1,0)</f>
        <v>#N/A</v>
      </c>
    </row>
    <row r="5585" spans="11:19" x14ac:dyDescent="0.25">
      <c r="K5585" t="str">
        <f t="shared" si="87"/>
        <v/>
      </c>
      <c r="N55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85" t="e">
        <f>VLOOKUP(TableOMP[[#This Row],[Label]],TableAvg[],2,FALSE)</f>
        <v>#N/A</v>
      </c>
      <c r="P5585" t="e">
        <f>VLOOKUP(TableOMP[[#This Row],[Label]],TableAvg[],3,FALSE)</f>
        <v>#N/A</v>
      </c>
      <c r="Q5585" t="e">
        <f>TableOMP[[#This Row],[Avg]]-$U$2*TableOMP[[#This Row],[StdDev]]</f>
        <v>#N/A</v>
      </c>
      <c r="R5585" t="e">
        <f>TableOMP[[#This Row],[Avg]]+$U$2*TableOMP[[#This Row],[StdDev]]</f>
        <v>#N/A</v>
      </c>
      <c r="S5585" t="e">
        <f>IF(AND(TableOMP[[#This Row],[total_time]]&gt;=TableOMP[[#This Row],[Low]], TableOMP[[#This Row],[total_time]]&lt;=TableOMP[[#This Row],[High]]),1,0)</f>
        <v>#N/A</v>
      </c>
    </row>
    <row r="5586" spans="11:19" x14ac:dyDescent="0.25">
      <c r="K5586" t="str">
        <f t="shared" si="87"/>
        <v/>
      </c>
      <c r="N55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86" t="e">
        <f>VLOOKUP(TableOMP[[#This Row],[Label]],TableAvg[],2,FALSE)</f>
        <v>#N/A</v>
      </c>
      <c r="P5586" t="e">
        <f>VLOOKUP(TableOMP[[#This Row],[Label]],TableAvg[],3,FALSE)</f>
        <v>#N/A</v>
      </c>
      <c r="Q5586" t="e">
        <f>TableOMP[[#This Row],[Avg]]-$U$2*TableOMP[[#This Row],[StdDev]]</f>
        <v>#N/A</v>
      </c>
      <c r="R5586" t="e">
        <f>TableOMP[[#This Row],[Avg]]+$U$2*TableOMP[[#This Row],[StdDev]]</f>
        <v>#N/A</v>
      </c>
      <c r="S5586" t="e">
        <f>IF(AND(TableOMP[[#This Row],[total_time]]&gt;=TableOMP[[#This Row],[Low]], TableOMP[[#This Row],[total_time]]&lt;=TableOMP[[#This Row],[High]]),1,0)</f>
        <v>#N/A</v>
      </c>
    </row>
    <row r="5587" spans="11:19" x14ac:dyDescent="0.25">
      <c r="K5587" t="str">
        <f t="shared" si="87"/>
        <v/>
      </c>
      <c r="N55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87" t="e">
        <f>VLOOKUP(TableOMP[[#This Row],[Label]],TableAvg[],2,FALSE)</f>
        <v>#N/A</v>
      </c>
      <c r="P5587" t="e">
        <f>VLOOKUP(TableOMP[[#This Row],[Label]],TableAvg[],3,FALSE)</f>
        <v>#N/A</v>
      </c>
      <c r="Q5587" t="e">
        <f>TableOMP[[#This Row],[Avg]]-$U$2*TableOMP[[#This Row],[StdDev]]</f>
        <v>#N/A</v>
      </c>
      <c r="R5587" t="e">
        <f>TableOMP[[#This Row],[Avg]]+$U$2*TableOMP[[#This Row],[StdDev]]</f>
        <v>#N/A</v>
      </c>
      <c r="S5587" t="e">
        <f>IF(AND(TableOMP[[#This Row],[total_time]]&gt;=TableOMP[[#This Row],[Low]], TableOMP[[#This Row],[total_time]]&lt;=TableOMP[[#This Row],[High]]),1,0)</f>
        <v>#N/A</v>
      </c>
    </row>
    <row r="5588" spans="11:19" x14ac:dyDescent="0.25">
      <c r="K5588" t="str">
        <f t="shared" si="87"/>
        <v/>
      </c>
      <c r="N55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88" t="e">
        <f>VLOOKUP(TableOMP[[#This Row],[Label]],TableAvg[],2,FALSE)</f>
        <v>#N/A</v>
      </c>
      <c r="P5588" t="e">
        <f>VLOOKUP(TableOMP[[#This Row],[Label]],TableAvg[],3,FALSE)</f>
        <v>#N/A</v>
      </c>
      <c r="Q5588" t="e">
        <f>TableOMP[[#This Row],[Avg]]-$U$2*TableOMP[[#This Row],[StdDev]]</f>
        <v>#N/A</v>
      </c>
      <c r="R5588" t="e">
        <f>TableOMP[[#This Row],[Avg]]+$U$2*TableOMP[[#This Row],[StdDev]]</f>
        <v>#N/A</v>
      </c>
      <c r="S5588" t="e">
        <f>IF(AND(TableOMP[[#This Row],[total_time]]&gt;=TableOMP[[#This Row],[Low]], TableOMP[[#This Row],[total_time]]&lt;=TableOMP[[#This Row],[High]]),1,0)</f>
        <v>#N/A</v>
      </c>
    </row>
    <row r="5589" spans="11:19" x14ac:dyDescent="0.25">
      <c r="K5589" t="str">
        <f t="shared" si="87"/>
        <v/>
      </c>
      <c r="N55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89" t="e">
        <f>VLOOKUP(TableOMP[[#This Row],[Label]],TableAvg[],2,FALSE)</f>
        <v>#N/A</v>
      </c>
      <c r="P5589" t="e">
        <f>VLOOKUP(TableOMP[[#This Row],[Label]],TableAvg[],3,FALSE)</f>
        <v>#N/A</v>
      </c>
      <c r="Q5589" t="e">
        <f>TableOMP[[#This Row],[Avg]]-$U$2*TableOMP[[#This Row],[StdDev]]</f>
        <v>#N/A</v>
      </c>
      <c r="R5589" t="e">
        <f>TableOMP[[#This Row],[Avg]]+$U$2*TableOMP[[#This Row],[StdDev]]</f>
        <v>#N/A</v>
      </c>
      <c r="S5589" t="e">
        <f>IF(AND(TableOMP[[#This Row],[total_time]]&gt;=TableOMP[[#This Row],[Low]], TableOMP[[#This Row],[total_time]]&lt;=TableOMP[[#This Row],[High]]),1,0)</f>
        <v>#N/A</v>
      </c>
    </row>
    <row r="5590" spans="11:19" x14ac:dyDescent="0.25">
      <c r="K5590" t="str">
        <f t="shared" si="87"/>
        <v/>
      </c>
      <c r="N55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90" t="e">
        <f>VLOOKUP(TableOMP[[#This Row],[Label]],TableAvg[],2,FALSE)</f>
        <v>#N/A</v>
      </c>
      <c r="P5590" t="e">
        <f>VLOOKUP(TableOMP[[#This Row],[Label]],TableAvg[],3,FALSE)</f>
        <v>#N/A</v>
      </c>
      <c r="Q5590" t="e">
        <f>TableOMP[[#This Row],[Avg]]-$U$2*TableOMP[[#This Row],[StdDev]]</f>
        <v>#N/A</v>
      </c>
      <c r="R5590" t="e">
        <f>TableOMP[[#This Row],[Avg]]+$U$2*TableOMP[[#This Row],[StdDev]]</f>
        <v>#N/A</v>
      </c>
      <c r="S5590" t="e">
        <f>IF(AND(TableOMP[[#This Row],[total_time]]&gt;=TableOMP[[#This Row],[Low]], TableOMP[[#This Row],[total_time]]&lt;=TableOMP[[#This Row],[High]]),1,0)</f>
        <v>#N/A</v>
      </c>
    </row>
    <row r="5591" spans="11:19" x14ac:dyDescent="0.25">
      <c r="K5591" t="str">
        <f t="shared" si="87"/>
        <v/>
      </c>
      <c r="N55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91" t="e">
        <f>VLOOKUP(TableOMP[[#This Row],[Label]],TableAvg[],2,FALSE)</f>
        <v>#N/A</v>
      </c>
      <c r="P5591" t="e">
        <f>VLOOKUP(TableOMP[[#This Row],[Label]],TableAvg[],3,FALSE)</f>
        <v>#N/A</v>
      </c>
      <c r="Q5591" t="e">
        <f>TableOMP[[#This Row],[Avg]]-$U$2*TableOMP[[#This Row],[StdDev]]</f>
        <v>#N/A</v>
      </c>
      <c r="R5591" t="e">
        <f>TableOMP[[#This Row],[Avg]]+$U$2*TableOMP[[#This Row],[StdDev]]</f>
        <v>#N/A</v>
      </c>
      <c r="S5591" t="e">
        <f>IF(AND(TableOMP[[#This Row],[total_time]]&gt;=TableOMP[[#This Row],[Low]], TableOMP[[#This Row],[total_time]]&lt;=TableOMP[[#This Row],[High]]),1,0)</f>
        <v>#N/A</v>
      </c>
    </row>
    <row r="5592" spans="11:19" x14ac:dyDescent="0.25">
      <c r="K5592" t="str">
        <f t="shared" si="87"/>
        <v/>
      </c>
      <c r="N55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92" t="e">
        <f>VLOOKUP(TableOMP[[#This Row],[Label]],TableAvg[],2,FALSE)</f>
        <v>#N/A</v>
      </c>
      <c r="P5592" t="e">
        <f>VLOOKUP(TableOMP[[#This Row],[Label]],TableAvg[],3,FALSE)</f>
        <v>#N/A</v>
      </c>
      <c r="Q5592" t="e">
        <f>TableOMP[[#This Row],[Avg]]-$U$2*TableOMP[[#This Row],[StdDev]]</f>
        <v>#N/A</v>
      </c>
      <c r="R5592" t="e">
        <f>TableOMP[[#This Row],[Avg]]+$U$2*TableOMP[[#This Row],[StdDev]]</f>
        <v>#N/A</v>
      </c>
      <c r="S5592" t="e">
        <f>IF(AND(TableOMP[[#This Row],[total_time]]&gt;=TableOMP[[#This Row],[Low]], TableOMP[[#This Row],[total_time]]&lt;=TableOMP[[#This Row],[High]]),1,0)</f>
        <v>#N/A</v>
      </c>
    </row>
    <row r="5593" spans="11:19" x14ac:dyDescent="0.25">
      <c r="K5593" t="str">
        <f t="shared" si="87"/>
        <v/>
      </c>
      <c r="N55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93" t="e">
        <f>VLOOKUP(TableOMP[[#This Row],[Label]],TableAvg[],2,FALSE)</f>
        <v>#N/A</v>
      </c>
      <c r="P5593" t="e">
        <f>VLOOKUP(TableOMP[[#This Row],[Label]],TableAvg[],3,FALSE)</f>
        <v>#N/A</v>
      </c>
      <c r="Q5593" t="e">
        <f>TableOMP[[#This Row],[Avg]]-$U$2*TableOMP[[#This Row],[StdDev]]</f>
        <v>#N/A</v>
      </c>
      <c r="R5593" t="e">
        <f>TableOMP[[#This Row],[Avg]]+$U$2*TableOMP[[#This Row],[StdDev]]</f>
        <v>#N/A</v>
      </c>
      <c r="S5593" t="e">
        <f>IF(AND(TableOMP[[#This Row],[total_time]]&gt;=TableOMP[[#This Row],[Low]], TableOMP[[#This Row],[total_time]]&lt;=TableOMP[[#This Row],[High]]),1,0)</f>
        <v>#N/A</v>
      </c>
    </row>
    <row r="5594" spans="11:19" x14ac:dyDescent="0.25">
      <c r="K5594" t="str">
        <f t="shared" si="87"/>
        <v/>
      </c>
      <c r="N55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94" t="e">
        <f>VLOOKUP(TableOMP[[#This Row],[Label]],TableAvg[],2,FALSE)</f>
        <v>#N/A</v>
      </c>
      <c r="P5594" t="e">
        <f>VLOOKUP(TableOMP[[#This Row],[Label]],TableAvg[],3,FALSE)</f>
        <v>#N/A</v>
      </c>
      <c r="Q5594" t="e">
        <f>TableOMP[[#This Row],[Avg]]-$U$2*TableOMP[[#This Row],[StdDev]]</f>
        <v>#N/A</v>
      </c>
      <c r="R5594" t="e">
        <f>TableOMP[[#This Row],[Avg]]+$U$2*TableOMP[[#This Row],[StdDev]]</f>
        <v>#N/A</v>
      </c>
      <c r="S5594" t="e">
        <f>IF(AND(TableOMP[[#This Row],[total_time]]&gt;=TableOMP[[#This Row],[Low]], TableOMP[[#This Row],[total_time]]&lt;=TableOMP[[#This Row],[High]]),1,0)</f>
        <v>#N/A</v>
      </c>
    </row>
    <row r="5595" spans="11:19" x14ac:dyDescent="0.25">
      <c r="K5595" t="str">
        <f t="shared" si="87"/>
        <v/>
      </c>
      <c r="N55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95" t="e">
        <f>VLOOKUP(TableOMP[[#This Row],[Label]],TableAvg[],2,FALSE)</f>
        <v>#N/A</v>
      </c>
      <c r="P5595" t="e">
        <f>VLOOKUP(TableOMP[[#This Row],[Label]],TableAvg[],3,FALSE)</f>
        <v>#N/A</v>
      </c>
      <c r="Q5595" t="e">
        <f>TableOMP[[#This Row],[Avg]]-$U$2*TableOMP[[#This Row],[StdDev]]</f>
        <v>#N/A</v>
      </c>
      <c r="R5595" t="e">
        <f>TableOMP[[#This Row],[Avg]]+$U$2*TableOMP[[#This Row],[StdDev]]</f>
        <v>#N/A</v>
      </c>
      <c r="S5595" t="e">
        <f>IF(AND(TableOMP[[#This Row],[total_time]]&gt;=TableOMP[[#This Row],[Low]], TableOMP[[#This Row],[total_time]]&lt;=TableOMP[[#This Row],[High]]),1,0)</f>
        <v>#N/A</v>
      </c>
    </row>
    <row r="5596" spans="11:19" x14ac:dyDescent="0.25">
      <c r="K5596" t="str">
        <f t="shared" si="87"/>
        <v/>
      </c>
      <c r="N55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96" t="e">
        <f>VLOOKUP(TableOMP[[#This Row],[Label]],TableAvg[],2,FALSE)</f>
        <v>#N/A</v>
      </c>
      <c r="P5596" t="e">
        <f>VLOOKUP(TableOMP[[#This Row],[Label]],TableAvg[],3,FALSE)</f>
        <v>#N/A</v>
      </c>
      <c r="Q5596" t="e">
        <f>TableOMP[[#This Row],[Avg]]-$U$2*TableOMP[[#This Row],[StdDev]]</f>
        <v>#N/A</v>
      </c>
      <c r="R5596" t="e">
        <f>TableOMP[[#This Row],[Avg]]+$U$2*TableOMP[[#This Row],[StdDev]]</f>
        <v>#N/A</v>
      </c>
      <c r="S5596" t="e">
        <f>IF(AND(TableOMP[[#This Row],[total_time]]&gt;=TableOMP[[#This Row],[Low]], TableOMP[[#This Row],[total_time]]&lt;=TableOMP[[#This Row],[High]]),1,0)</f>
        <v>#N/A</v>
      </c>
    </row>
    <row r="5597" spans="11:19" x14ac:dyDescent="0.25">
      <c r="K5597" t="str">
        <f t="shared" si="87"/>
        <v/>
      </c>
      <c r="N55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97" t="e">
        <f>VLOOKUP(TableOMP[[#This Row],[Label]],TableAvg[],2,FALSE)</f>
        <v>#N/A</v>
      </c>
      <c r="P5597" t="e">
        <f>VLOOKUP(TableOMP[[#This Row],[Label]],TableAvg[],3,FALSE)</f>
        <v>#N/A</v>
      </c>
      <c r="Q5597" t="e">
        <f>TableOMP[[#This Row],[Avg]]-$U$2*TableOMP[[#This Row],[StdDev]]</f>
        <v>#N/A</v>
      </c>
      <c r="R5597" t="e">
        <f>TableOMP[[#This Row],[Avg]]+$U$2*TableOMP[[#This Row],[StdDev]]</f>
        <v>#N/A</v>
      </c>
      <c r="S5597" t="e">
        <f>IF(AND(TableOMP[[#This Row],[total_time]]&gt;=TableOMP[[#This Row],[Low]], TableOMP[[#This Row],[total_time]]&lt;=TableOMP[[#This Row],[High]]),1,0)</f>
        <v>#N/A</v>
      </c>
    </row>
    <row r="5598" spans="11:19" x14ac:dyDescent="0.25">
      <c r="K5598" t="str">
        <f t="shared" si="87"/>
        <v/>
      </c>
      <c r="N55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98" t="e">
        <f>VLOOKUP(TableOMP[[#This Row],[Label]],TableAvg[],2,FALSE)</f>
        <v>#N/A</v>
      </c>
      <c r="P5598" t="e">
        <f>VLOOKUP(TableOMP[[#This Row],[Label]],TableAvg[],3,FALSE)</f>
        <v>#N/A</v>
      </c>
      <c r="Q5598" t="e">
        <f>TableOMP[[#This Row],[Avg]]-$U$2*TableOMP[[#This Row],[StdDev]]</f>
        <v>#N/A</v>
      </c>
      <c r="R5598" t="e">
        <f>TableOMP[[#This Row],[Avg]]+$U$2*TableOMP[[#This Row],[StdDev]]</f>
        <v>#N/A</v>
      </c>
      <c r="S5598" t="e">
        <f>IF(AND(TableOMP[[#This Row],[total_time]]&gt;=TableOMP[[#This Row],[Low]], TableOMP[[#This Row],[total_time]]&lt;=TableOMP[[#This Row],[High]]),1,0)</f>
        <v>#N/A</v>
      </c>
    </row>
    <row r="5599" spans="11:19" x14ac:dyDescent="0.25">
      <c r="K5599" t="str">
        <f t="shared" si="87"/>
        <v/>
      </c>
      <c r="N55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599" t="e">
        <f>VLOOKUP(TableOMP[[#This Row],[Label]],TableAvg[],2,FALSE)</f>
        <v>#N/A</v>
      </c>
      <c r="P5599" t="e">
        <f>VLOOKUP(TableOMP[[#This Row],[Label]],TableAvg[],3,FALSE)</f>
        <v>#N/A</v>
      </c>
      <c r="Q5599" t="e">
        <f>TableOMP[[#This Row],[Avg]]-$U$2*TableOMP[[#This Row],[StdDev]]</f>
        <v>#N/A</v>
      </c>
      <c r="R5599" t="e">
        <f>TableOMP[[#This Row],[Avg]]+$U$2*TableOMP[[#This Row],[StdDev]]</f>
        <v>#N/A</v>
      </c>
      <c r="S5599" t="e">
        <f>IF(AND(TableOMP[[#This Row],[total_time]]&gt;=TableOMP[[#This Row],[Low]], TableOMP[[#This Row],[total_time]]&lt;=TableOMP[[#This Row],[High]]),1,0)</f>
        <v>#N/A</v>
      </c>
    </row>
    <row r="5600" spans="11:19" x14ac:dyDescent="0.25">
      <c r="K5600" t="str">
        <f t="shared" si="87"/>
        <v/>
      </c>
      <c r="N56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00" t="e">
        <f>VLOOKUP(TableOMP[[#This Row],[Label]],TableAvg[],2,FALSE)</f>
        <v>#N/A</v>
      </c>
      <c r="P5600" t="e">
        <f>VLOOKUP(TableOMP[[#This Row],[Label]],TableAvg[],3,FALSE)</f>
        <v>#N/A</v>
      </c>
      <c r="Q5600" t="e">
        <f>TableOMP[[#This Row],[Avg]]-$U$2*TableOMP[[#This Row],[StdDev]]</f>
        <v>#N/A</v>
      </c>
      <c r="R5600" t="e">
        <f>TableOMP[[#This Row],[Avg]]+$U$2*TableOMP[[#This Row],[StdDev]]</f>
        <v>#N/A</v>
      </c>
      <c r="S5600" t="e">
        <f>IF(AND(TableOMP[[#This Row],[total_time]]&gt;=TableOMP[[#This Row],[Low]], TableOMP[[#This Row],[total_time]]&lt;=TableOMP[[#This Row],[High]]),1,0)</f>
        <v>#N/A</v>
      </c>
    </row>
    <row r="5601" spans="11:19" x14ac:dyDescent="0.25">
      <c r="K5601" t="str">
        <f t="shared" si="87"/>
        <v/>
      </c>
      <c r="N56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01" t="e">
        <f>VLOOKUP(TableOMP[[#This Row],[Label]],TableAvg[],2,FALSE)</f>
        <v>#N/A</v>
      </c>
      <c r="P5601" t="e">
        <f>VLOOKUP(TableOMP[[#This Row],[Label]],TableAvg[],3,FALSE)</f>
        <v>#N/A</v>
      </c>
      <c r="Q5601" t="e">
        <f>TableOMP[[#This Row],[Avg]]-$U$2*TableOMP[[#This Row],[StdDev]]</f>
        <v>#N/A</v>
      </c>
      <c r="R5601" t="e">
        <f>TableOMP[[#This Row],[Avg]]+$U$2*TableOMP[[#This Row],[StdDev]]</f>
        <v>#N/A</v>
      </c>
      <c r="S5601" t="e">
        <f>IF(AND(TableOMP[[#This Row],[total_time]]&gt;=TableOMP[[#This Row],[Low]], TableOMP[[#This Row],[total_time]]&lt;=TableOMP[[#This Row],[High]]),1,0)</f>
        <v>#N/A</v>
      </c>
    </row>
    <row r="5602" spans="11:19" x14ac:dyDescent="0.25">
      <c r="K5602" t="str">
        <f t="shared" si="87"/>
        <v/>
      </c>
      <c r="N56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02" t="e">
        <f>VLOOKUP(TableOMP[[#This Row],[Label]],TableAvg[],2,FALSE)</f>
        <v>#N/A</v>
      </c>
      <c r="P5602" t="e">
        <f>VLOOKUP(TableOMP[[#This Row],[Label]],TableAvg[],3,FALSE)</f>
        <v>#N/A</v>
      </c>
      <c r="Q5602" t="e">
        <f>TableOMP[[#This Row],[Avg]]-$U$2*TableOMP[[#This Row],[StdDev]]</f>
        <v>#N/A</v>
      </c>
      <c r="R5602" t="e">
        <f>TableOMP[[#This Row],[Avg]]+$U$2*TableOMP[[#This Row],[StdDev]]</f>
        <v>#N/A</v>
      </c>
      <c r="S5602" t="e">
        <f>IF(AND(TableOMP[[#This Row],[total_time]]&gt;=TableOMP[[#This Row],[Low]], TableOMP[[#This Row],[total_time]]&lt;=TableOMP[[#This Row],[High]]),1,0)</f>
        <v>#N/A</v>
      </c>
    </row>
    <row r="5603" spans="11:19" x14ac:dyDescent="0.25">
      <c r="K5603" t="str">
        <f t="shared" si="87"/>
        <v/>
      </c>
      <c r="N56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03" t="e">
        <f>VLOOKUP(TableOMP[[#This Row],[Label]],TableAvg[],2,FALSE)</f>
        <v>#N/A</v>
      </c>
      <c r="P5603" t="e">
        <f>VLOOKUP(TableOMP[[#This Row],[Label]],TableAvg[],3,FALSE)</f>
        <v>#N/A</v>
      </c>
      <c r="Q5603" t="e">
        <f>TableOMP[[#This Row],[Avg]]-$U$2*TableOMP[[#This Row],[StdDev]]</f>
        <v>#N/A</v>
      </c>
      <c r="R5603" t="e">
        <f>TableOMP[[#This Row],[Avg]]+$U$2*TableOMP[[#This Row],[StdDev]]</f>
        <v>#N/A</v>
      </c>
      <c r="S5603" t="e">
        <f>IF(AND(TableOMP[[#This Row],[total_time]]&gt;=TableOMP[[#This Row],[Low]], TableOMP[[#This Row],[total_time]]&lt;=TableOMP[[#This Row],[High]]),1,0)</f>
        <v>#N/A</v>
      </c>
    </row>
    <row r="5604" spans="11:19" x14ac:dyDescent="0.25">
      <c r="K5604" t="str">
        <f t="shared" si="87"/>
        <v/>
      </c>
      <c r="N56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04" t="e">
        <f>VLOOKUP(TableOMP[[#This Row],[Label]],TableAvg[],2,FALSE)</f>
        <v>#N/A</v>
      </c>
      <c r="P5604" t="e">
        <f>VLOOKUP(TableOMP[[#This Row],[Label]],TableAvg[],3,FALSE)</f>
        <v>#N/A</v>
      </c>
      <c r="Q5604" t="e">
        <f>TableOMP[[#This Row],[Avg]]-$U$2*TableOMP[[#This Row],[StdDev]]</f>
        <v>#N/A</v>
      </c>
      <c r="R5604" t="e">
        <f>TableOMP[[#This Row],[Avg]]+$U$2*TableOMP[[#This Row],[StdDev]]</f>
        <v>#N/A</v>
      </c>
      <c r="S5604" t="e">
        <f>IF(AND(TableOMP[[#This Row],[total_time]]&gt;=TableOMP[[#This Row],[Low]], TableOMP[[#This Row],[total_time]]&lt;=TableOMP[[#This Row],[High]]),1,0)</f>
        <v>#N/A</v>
      </c>
    </row>
    <row r="5605" spans="11:19" x14ac:dyDescent="0.25">
      <c r="K5605" t="str">
        <f t="shared" si="87"/>
        <v/>
      </c>
      <c r="N56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05" t="e">
        <f>VLOOKUP(TableOMP[[#This Row],[Label]],TableAvg[],2,FALSE)</f>
        <v>#N/A</v>
      </c>
      <c r="P5605" t="e">
        <f>VLOOKUP(TableOMP[[#This Row],[Label]],TableAvg[],3,FALSE)</f>
        <v>#N/A</v>
      </c>
      <c r="Q5605" t="e">
        <f>TableOMP[[#This Row],[Avg]]-$U$2*TableOMP[[#This Row],[StdDev]]</f>
        <v>#N/A</v>
      </c>
      <c r="R5605" t="e">
        <f>TableOMP[[#This Row],[Avg]]+$U$2*TableOMP[[#This Row],[StdDev]]</f>
        <v>#N/A</v>
      </c>
      <c r="S5605" t="e">
        <f>IF(AND(TableOMP[[#This Row],[total_time]]&gt;=TableOMP[[#This Row],[Low]], TableOMP[[#This Row],[total_time]]&lt;=TableOMP[[#This Row],[High]]),1,0)</f>
        <v>#N/A</v>
      </c>
    </row>
    <row r="5606" spans="11:19" x14ac:dyDescent="0.25">
      <c r="K5606" t="str">
        <f t="shared" si="87"/>
        <v/>
      </c>
      <c r="N56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06" t="e">
        <f>VLOOKUP(TableOMP[[#This Row],[Label]],TableAvg[],2,FALSE)</f>
        <v>#N/A</v>
      </c>
      <c r="P5606" t="e">
        <f>VLOOKUP(TableOMP[[#This Row],[Label]],TableAvg[],3,FALSE)</f>
        <v>#N/A</v>
      </c>
      <c r="Q5606" t="e">
        <f>TableOMP[[#This Row],[Avg]]-$U$2*TableOMP[[#This Row],[StdDev]]</f>
        <v>#N/A</v>
      </c>
      <c r="R5606" t="e">
        <f>TableOMP[[#This Row],[Avg]]+$U$2*TableOMP[[#This Row],[StdDev]]</f>
        <v>#N/A</v>
      </c>
      <c r="S5606" t="e">
        <f>IF(AND(TableOMP[[#This Row],[total_time]]&gt;=TableOMP[[#This Row],[Low]], TableOMP[[#This Row],[total_time]]&lt;=TableOMP[[#This Row],[High]]),1,0)</f>
        <v>#N/A</v>
      </c>
    </row>
    <row r="5607" spans="11:19" x14ac:dyDescent="0.25">
      <c r="K5607" t="str">
        <f t="shared" si="87"/>
        <v/>
      </c>
      <c r="N56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07" t="e">
        <f>VLOOKUP(TableOMP[[#This Row],[Label]],TableAvg[],2,FALSE)</f>
        <v>#N/A</v>
      </c>
      <c r="P5607" t="e">
        <f>VLOOKUP(TableOMP[[#This Row],[Label]],TableAvg[],3,FALSE)</f>
        <v>#N/A</v>
      </c>
      <c r="Q5607" t="e">
        <f>TableOMP[[#This Row],[Avg]]-$U$2*TableOMP[[#This Row],[StdDev]]</f>
        <v>#N/A</v>
      </c>
      <c r="R5607" t="e">
        <f>TableOMP[[#This Row],[Avg]]+$U$2*TableOMP[[#This Row],[StdDev]]</f>
        <v>#N/A</v>
      </c>
      <c r="S5607" t="e">
        <f>IF(AND(TableOMP[[#This Row],[total_time]]&gt;=TableOMP[[#This Row],[Low]], TableOMP[[#This Row],[total_time]]&lt;=TableOMP[[#This Row],[High]]),1,0)</f>
        <v>#N/A</v>
      </c>
    </row>
    <row r="5608" spans="11:19" x14ac:dyDescent="0.25">
      <c r="K5608" t="str">
        <f t="shared" si="87"/>
        <v/>
      </c>
      <c r="N56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08" t="e">
        <f>VLOOKUP(TableOMP[[#This Row],[Label]],TableAvg[],2,FALSE)</f>
        <v>#N/A</v>
      </c>
      <c r="P5608" t="e">
        <f>VLOOKUP(TableOMP[[#This Row],[Label]],TableAvg[],3,FALSE)</f>
        <v>#N/A</v>
      </c>
      <c r="Q5608" t="e">
        <f>TableOMP[[#This Row],[Avg]]-$U$2*TableOMP[[#This Row],[StdDev]]</f>
        <v>#N/A</v>
      </c>
      <c r="R5608" t="e">
        <f>TableOMP[[#This Row],[Avg]]+$U$2*TableOMP[[#This Row],[StdDev]]</f>
        <v>#N/A</v>
      </c>
      <c r="S5608" t="e">
        <f>IF(AND(TableOMP[[#This Row],[total_time]]&gt;=TableOMP[[#This Row],[Low]], TableOMP[[#This Row],[total_time]]&lt;=TableOMP[[#This Row],[High]]),1,0)</f>
        <v>#N/A</v>
      </c>
    </row>
    <row r="5609" spans="11:19" x14ac:dyDescent="0.25">
      <c r="K5609" t="str">
        <f t="shared" si="87"/>
        <v/>
      </c>
      <c r="N56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09" t="e">
        <f>VLOOKUP(TableOMP[[#This Row],[Label]],TableAvg[],2,FALSE)</f>
        <v>#N/A</v>
      </c>
      <c r="P5609" t="e">
        <f>VLOOKUP(TableOMP[[#This Row],[Label]],TableAvg[],3,FALSE)</f>
        <v>#N/A</v>
      </c>
      <c r="Q5609" t="e">
        <f>TableOMP[[#This Row],[Avg]]-$U$2*TableOMP[[#This Row],[StdDev]]</f>
        <v>#N/A</v>
      </c>
      <c r="R5609" t="e">
        <f>TableOMP[[#This Row],[Avg]]+$U$2*TableOMP[[#This Row],[StdDev]]</f>
        <v>#N/A</v>
      </c>
      <c r="S5609" t="e">
        <f>IF(AND(TableOMP[[#This Row],[total_time]]&gt;=TableOMP[[#This Row],[Low]], TableOMP[[#This Row],[total_time]]&lt;=TableOMP[[#This Row],[High]]),1,0)</f>
        <v>#N/A</v>
      </c>
    </row>
    <row r="5610" spans="11:19" x14ac:dyDescent="0.25">
      <c r="K5610" t="str">
        <f t="shared" si="87"/>
        <v/>
      </c>
      <c r="N56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10" t="e">
        <f>VLOOKUP(TableOMP[[#This Row],[Label]],TableAvg[],2,FALSE)</f>
        <v>#N/A</v>
      </c>
      <c r="P5610" t="e">
        <f>VLOOKUP(TableOMP[[#This Row],[Label]],TableAvg[],3,FALSE)</f>
        <v>#N/A</v>
      </c>
      <c r="Q5610" t="e">
        <f>TableOMP[[#This Row],[Avg]]-$U$2*TableOMP[[#This Row],[StdDev]]</f>
        <v>#N/A</v>
      </c>
      <c r="R5610" t="e">
        <f>TableOMP[[#This Row],[Avg]]+$U$2*TableOMP[[#This Row],[StdDev]]</f>
        <v>#N/A</v>
      </c>
      <c r="S5610" t="e">
        <f>IF(AND(TableOMP[[#This Row],[total_time]]&gt;=TableOMP[[#This Row],[Low]], TableOMP[[#This Row],[total_time]]&lt;=TableOMP[[#This Row],[High]]),1,0)</f>
        <v>#N/A</v>
      </c>
    </row>
    <row r="5611" spans="11:19" x14ac:dyDescent="0.25">
      <c r="K5611" t="str">
        <f t="shared" si="87"/>
        <v/>
      </c>
      <c r="N56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11" t="e">
        <f>VLOOKUP(TableOMP[[#This Row],[Label]],TableAvg[],2,FALSE)</f>
        <v>#N/A</v>
      </c>
      <c r="P5611" t="e">
        <f>VLOOKUP(TableOMP[[#This Row],[Label]],TableAvg[],3,FALSE)</f>
        <v>#N/A</v>
      </c>
      <c r="Q5611" t="e">
        <f>TableOMP[[#This Row],[Avg]]-$U$2*TableOMP[[#This Row],[StdDev]]</f>
        <v>#N/A</v>
      </c>
      <c r="R5611" t="e">
        <f>TableOMP[[#This Row],[Avg]]+$U$2*TableOMP[[#This Row],[StdDev]]</f>
        <v>#N/A</v>
      </c>
      <c r="S5611" t="e">
        <f>IF(AND(TableOMP[[#This Row],[total_time]]&gt;=TableOMP[[#This Row],[Low]], TableOMP[[#This Row],[total_time]]&lt;=TableOMP[[#This Row],[High]]),1,0)</f>
        <v>#N/A</v>
      </c>
    </row>
    <row r="5612" spans="11:19" x14ac:dyDescent="0.25">
      <c r="K5612" t="str">
        <f t="shared" si="87"/>
        <v/>
      </c>
      <c r="N56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12" t="e">
        <f>VLOOKUP(TableOMP[[#This Row],[Label]],TableAvg[],2,FALSE)</f>
        <v>#N/A</v>
      </c>
      <c r="P5612" t="e">
        <f>VLOOKUP(TableOMP[[#This Row],[Label]],TableAvg[],3,FALSE)</f>
        <v>#N/A</v>
      </c>
      <c r="Q5612" t="e">
        <f>TableOMP[[#This Row],[Avg]]-$U$2*TableOMP[[#This Row],[StdDev]]</f>
        <v>#N/A</v>
      </c>
      <c r="R5612" t="e">
        <f>TableOMP[[#This Row],[Avg]]+$U$2*TableOMP[[#This Row],[StdDev]]</f>
        <v>#N/A</v>
      </c>
      <c r="S5612" t="e">
        <f>IF(AND(TableOMP[[#This Row],[total_time]]&gt;=TableOMP[[#This Row],[Low]], TableOMP[[#This Row],[total_time]]&lt;=TableOMP[[#This Row],[High]]),1,0)</f>
        <v>#N/A</v>
      </c>
    </row>
    <row r="5613" spans="11:19" x14ac:dyDescent="0.25">
      <c r="K5613" t="str">
        <f t="shared" si="87"/>
        <v/>
      </c>
      <c r="N56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13" t="e">
        <f>VLOOKUP(TableOMP[[#This Row],[Label]],TableAvg[],2,FALSE)</f>
        <v>#N/A</v>
      </c>
      <c r="P5613" t="e">
        <f>VLOOKUP(TableOMP[[#This Row],[Label]],TableAvg[],3,FALSE)</f>
        <v>#N/A</v>
      </c>
      <c r="Q5613" t="e">
        <f>TableOMP[[#This Row],[Avg]]-$U$2*TableOMP[[#This Row],[StdDev]]</f>
        <v>#N/A</v>
      </c>
      <c r="R5613" t="e">
        <f>TableOMP[[#This Row],[Avg]]+$U$2*TableOMP[[#This Row],[StdDev]]</f>
        <v>#N/A</v>
      </c>
      <c r="S5613" t="e">
        <f>IF(AND(TableOMP[[#This Row],[total_time]]&gt;=TableOMP[[#This Row],[Low]], TableOMP[[#This Row],[total_time]]&lt;=TableOMP[[#This Row],[High]]),1,0)</f>
        <v>#N/A</v>
      </c>
    </row>
    <row r="5614" spans="11:19" x14ac:dyDescent="0.25">
      <c r="K5614" t="str">
        <f t="shared" si="87"/>
        <v/>
      </c>
      <c r="N56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14" t="e">
        <f>VLOOKUP(TableOMP[[#This Row],[Label]],TableAvg[],2,FALSE)</f>
        <v>#N/A</v>
      </c>
      <c r="P5614" t="e">
        <f>VLOOKUP(TableOMP[[#This Row],[Label]],TableAvg[],3,FALSE)</f>
        <v>#N/A</v>
      </c>
      <c r="Q5614" t="e">
        <f>TableOMP[[#This Row],[Avg]]-$U$2*TableOMP[[#This Row],[StdDev]]</f>
        <v>#N/A</v>
      </c>
      <c r="R5614" t="e">
        <f>TableOMP[[#This Row],[Avg]]+$U$2*TableOMP[[#This Row],[StdDev]]</f>
        <v>#N/A</v>
      </c>
      <c r="S5614" t="e">
        <f>IF(AND(TableOMP[[#This Row],[total_time]]&gt;=TableOMP[[#This Row],[Low]], TableOMP[[#This Row],[total_time]]&lt;=TableOMP[[#This Row],[High]]),1,0)</f>
        <v>#N/A</v>
      </c>
    </row>
    <row r="5615" spans="11:19" x14ac:dyDescent="0.25">
      <c r="K5615" t="str">
        <f t="shared" si="87"/>
        <v/>
      </c>
      <c r="N56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15" t="e">
        <f>VLOOKUP(TableOMP[[#This Row],[Label]],TableAvg[],2,FALSE)</f>
        <v>#N/A</v>
      </c>
      <c r="P5615" t="e">
        <f>VLOOKUP(TableOMP[[#This Row],[Label]],TableAvg[],3,FALSE)</f>
        <v>#N/A</v>
      </c>
      <c r="Q5615" t="e">
        <f>TableOMP[[#This Row],[Avg]]-$U$2*TableOMP[[#This Row],[StdDev]]</f>
        <v>#N/A</v>
      </c>
      <c r="R5615" t="e">
        <f>TableOMP[[#This Row],[Avg]]+$U$2*TableOMP[[#This Row],[StdDev]]</f>
        <v>#N/A</v>
      </c>
      <c r="S5615" t="e">
        <f>IF(AND(TableOMP[[#This Row],[total_time]]&gt;=TableOMP[[#This Row],[Low]], TableOMP[[#This Row],[total_time]]&lt;=TableOMP[[#This Row],[High]]),1,0)</f>
        <v>#N/A</v>
      </c>
    </row>
    <row r="5616" spans="11:19" x14ac:dyDescent="0.25">
      <c r="K5616" t="str">
        <f t="shared" si="87"/>
        <v/>
      </c>
      <c r="N56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16" t="e">
        <f>VLOOKUP(TableOMP[[#This Row],[Label]],TableAvg[],2,FALSE)</f>
        <v>#N/A</v>
      </c>
      <c r="P5616" t="e">
        <f>VLOOKUP(TableOMP[[#This Row],[Label]],TableAvg[],3,FALSE)</f>
        <v>#N/A</v>
      </c>
      <c r="Q5616" t="e">
        <f>TableOMP[[#This Row],[Avg]]-$U$2*TableOMP[[#This Row],[StdDev]]</f>
        <v>#N/A</v>
      </c>
      <c r="R5616" t="e">
        <f>TableOMP[[#This Row],[Avg]]+$U$2*TableOMP[[#This Row],[StdDev]]</f>
        <v>#N/A</v>
      </c>
      <c r="S5616" t="e">
        <f>IF(AND(TableOMP[[#This Row],[total_time]]&gt;=TableOMP[[#This Row],[Low]], TableOMP[[#This Row],[total_time]]&lt;=TableOMP[[#This Row],[High]]),1,0)</f>
        <v>#N/A</v>
      </c>
    </row>
    <row r="5617" spans="11:19" x14ac:dyDescent="0.25">
      <c r="K5617" t="str">
        <f t="shared" si="87"/>
        <v/>
      </c>
      <c r="N56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17" t="e">
        <f>VLOOKUP(TableOMP[[#This Row],[Label]],TableAvg[],2,FALSE)</f>
        <v>#N/A</v>
      </c>
      <c r="P5617" t="e">
        <f>VLOOKUP(TableOMP[[#This Row],[Label]],TableAvg[],3,FALSE)</f>
        <v>#N/A</v>
      </c>
      <c r="Q5617" t="e">
        <f>TableOMP[[#This Row],[Avg]]-$U$2*TableOMP[[#This Row],[StdDev]]</f>
        <v>#N/A</v>
      </c>
      <c r="R5617" t="e">
        <f>TableOMP[[#This Row],[Avg]]+$U$2*TableOMP[[#This Row],[StdDev]]</f>
        <v>#N/A</v>
      </c>
      <c r="S5617" t="e">
        <f>IF(AND(TableOMP[[#This Row],[total_time]]&gt;=TableOMP[[#This Row],[Low]], TableOMP[[#This Row],[total_time]]&lt;=TableOMP[[#This Row],[High]]),1,0)</f>
        <v>#N/A</v>
      </c>
    </row>
    <row r="5618" spans="11:19" x14ac:dyDescent="0.25">
      <c r="K5618" t="str">
        <f t="shared" si="87"/>
        <v/>
      </c>
      <c r="N56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18" t="e">
        <f>VLOOKUP(TableOMP[[#This Row],[Label]],TableAvg[],2,FALSE)</f>
        <v>#N/A</v>
      </c>
      <c r="P5618" t="e">
        <f>VLOOKUP(TableOMP[[#This Row],[Label]],TableAvg[],3,FALSE)</f>
        <v>#N/A</v>
      </c>
      <c r="Q5618" t="e">
        <f>TableOMP[[#This Row],[Avg]]-$U$2*TableOMP[[#This Row],[StdDev]]</f>
        <v>#N/A</v>
      </c>
      <c r="R5618" t="e">
        <f>TableOMP[[#This Row],[Avg]]+$U$2*TableOMP[[#This Row],[StdDev]]</f>
        <v>#N/A</v>
      </c>
      <c r="S5618" t="e">
        <f>IF(AND(TableOMP[[#This Row],[total_time]]&gt;=TableOMP[[#This Row],[Low]], TableOMP[[#This Row],[total_time]]&lt;=TableOMP[[#This Row],[High]]),1,0)</f>
        <v>#N/A</v>
      </c>
    </row>
    <row r="5619" spans="11:19" x14ac:dyDescent="0.25">
      <c r="K5619" t="str">
        <f t="shared" si="87"/>
        <v/>
      </c>
      <c r="N56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19" t="e">
        <f>VLOOKUP(TableOMP[[#This Row],[Label]],TableAvg[],2,FALSE)</f>
        <v>#N/A</v>
      </c>
      <c r="P5619" t="e">
        <f>VLOOKUP(TableOMP[[#This Row],[Label]],TableAvg[],3,FALSE)</f>
        <v>#N/A</v>
      </c>
      <c r="Q5619" t="e">
        <f>TableOMP[[#This Row],[Avg]]-$U$2*TableOMP[[#This Row],[StdDev]]</f>
        <v>#N/A</v>
      </c>
      <c r="R5619" t="e">
        <f>TableOMP[[#This Row],[Avg]]+$U$2*TableOMP[[#This Row],[StdDev]]</f>
        <v>#N/A</v>
      </c>
      <c r="S5619" t="e">
        <f>IF(AND(TableOMP[[#This Row],[total_time]]&gt;=TableOMP[[#This Row],[Low]], TableOMP[[#This Row],[total_time]]&lt;=TableOMP[[#This Row],[High]]),1,0)</f>
        <v>#N/A</v>
      </c>
    </row>
    <row r="5620" spans="11:19" x14ac:dyDescent="0.25">
      <c r="K5620" t="str">
        <f t="shared" si="87"/>
        <v/>
      </c>
      <c r="N56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20" t="e">
        <f>VLOOKUP(TableOMP[[#This Row],[Label]],TableAvg[],2,FALSE)</f>
        <v>#N/A</v>
      </c>
      <c r="P5620" t="e">
        <f>VLOOKUP(TableOMP[[#This Row],[Label]],TableAvg[],3,FALSE)</f>
        <v>#N/A</v>
      </c>
      <c r="Q5620" t="e">
        <f>TableOMP[[#This Row],[Avg]]-$U$2*TableOMP[[#This Row],[StdDev]]</f>
        <v>#N/A</v>
      </c>
      <c r="R5620" t="e">
        <f>TableOMP[[#This Row],[Avg]]+$U$2*TableOMP[[#This Row],[StdDev]]</f>
        <v>#N/A</v>
      </c>
      <c r="S5620" t="e">
        <f>IF(AND(TableOMP[[#This Row],[total_time]]&gt;=TableOMP[[#This Row],[Low]], TableOMP[[#This Row],[total_time]]&lt;=TableOMP[[#This Row],[High]]),1,0)</f>
        <v>#N/A</v>
      </c>
    </row>
    <row r="5621" spans="11:19" x14ac:dyDescent="0.25">
      <c r="K5621" t="str">
        <f t="shared" si="87"/>
        <v/>
      </c>
      <c r="N56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21" t="e">
        <f>VLOOKUP(TableOMP[[#This Row],[Label]],TableAvg[],2,FALSE)</f>
        <v>#N/A</v>
      </c>
      <c r="P5621" t="e">
        <f>VLOOKUP(TableOMP[[#This Row],[Label]],TableAvg[],3,FALSE)</f>
        <v>#N/A</v>
      </c>
      <c r="Q5621" t="e">
        <f>TableOMP[[#This Row],[Avg]]-$U$2*TableOMP[[#This Row],[StdDev]]</f>
        <v>#N/A</v>
      </c>
      <c r="R5621" t="e">
        <f>TableOMP[[#This Row],[Avg]]+$U$2*TableOMP[[#This Row],[StdDev]]</f>
        <v>#N/A</v>
      </c>
      <c r="S5621" t="e">
        <f>IF(AND(TableOMP[[#This Row],[total_time]]&gt;=TableOMP[[#This Row],[Low]], TableOMP[[#This Row],[total_time]]&lt;=TableOMP[[#This Row],[High]]),1,0)</f>
        <v>#N/A</v>
      </c>
    </row>
    <row r="5622" spans="11:19" x14ac:dyDescent="0.25">
      <c r="K5622" t="str">
        <f t="shared" si="87"/>
        <v/>
      </c>
      <c r="N56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22" t="e">
        <f>VLOOKUP(TableOMP[[#This Row],[Label]],TableAvg[],2,FALSE)</f>
        <v>#N/A</v>
      </c>
      <c r="P5622" t="e">
        <f>VLOOKUP(TableOMP[[#This Row],[Label]],TableAvg[],3,FALSE)</f>
        <v>#N/A</v>
      </c>
      <c r="Q5622" t="e">
        <f>TableOMP[[#This Row],[Avg]]-$U$2*TableOMP[[#This Row],[StdDev]]</f>
        <v>#N/A</v>
      </c>
      <c r="R5622" t="e">
        <f>TableOMP[[#This Row],[Avg]]+$U$2*TableOMP[[#This Row],[StdDev]]</f>
        <v>#N/A</v>
      </c>
      <c r="S5622" t="e">
        <f>IF(AND(TableOMP[[#This Row],[total_time]]&gt;=TableOMP[[#This Row],[Low]], TableOMP[[#This Row],[total_time]]&lt;=TableOMP[[#This Row],[High]]),1,0)</f>
        <v>#N/A</v>
      </c>
    </row>
    <row r="5623" spans="11:19" x14ac:dyDescent="0.25">
      <c r="K5623" t="str">
        <f t="shared" si="87"/>
        <v/>
      </c>
      <c r="N56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23" t="e">
        <f>VLOOKUP(TableOMP[[#This Row],[Label]],TableAvg[],2,FALSE)</f>
        <v>#N/A</v>
      </c>
      <c r="P5623" t="e">
        <f>VLOOKUP(TableOMP[[#This Row],[Label]],TableAvg[],3,FALSE)</f>
        <v>#N/A</v>
      </c>
      <c r="Q5623" t="e">
        <f>TableOMP[[#This Row],[Avg]]-$U$2*TableOMP[[#This Row],[StdDev]]</f>
        <v>#N/A</v>
      </c>
      <c r="R5623" t="e">
        <f>TableOMP[[#This Row],[Avg]]+$U$2*TableOMP[[#This Row],[StdDev]]</f>
        <v>#N/A</v>
      </c>
      <c r="S5623" t="e">
        <f>IF(AND(TableOMP[[#This Row],[total_time]]&gt;=TableOMP[[#This Row],[Low]], TableOMP[[#This Row],[total_time]]&lt;=TableOMP[[#This Row],[High]]),1,0)</f>
        <v>#N/A</v>
      </c>
    </row>
    <row r="5624" spans="11:19" x14ac:dyDescent="0.25">
      <c r="K5624" t="str">
        <f t="shared" si="87"/>
        <v/>
      </c>
      <c r="N56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24" t="e">
        <f>VLOOKUP(TableOMP[[#This Row],[Label]],TableAvg[],2,FALSE)</f>
        <v>#N/A</v>
      </c>
      <c r="P5624" t="e">
        <f>VLOOKUP(TableOMP[[#This Row],[Label]],TableAvg[],3,FALSE)</f>
        <v>#N/A</v>
      </c>
      <c r="Q5624" t="e">
        <f>TableOMP[[#This Row],[Avg]]-$U$2*TableOMP[[#This Row],[StdDev]]</f>
        <v>#N/A</v>
      </c>
      <c r="R5624" t="e">
        <f>TableOMP[[#This Row],[Avg]]+$U$2*TableOMP[[#This Row],[StdDev]]</f>
        <v>#N/A</v>
      </c>
      <c r="S5624" t="e">
        <f>IF(AND(TableOMP[[#This Row],[total_time]]&gt;=TableOMP[[#This Row],[Low]], TableOMP[[#This Row],[total_time]]&lt;=TableOMP[[#This Row],[High]]),1,0)</f>
        <v>#N/A</v>
      </c>
    </row>
    <row r="5625" spans="11:19" x14ac:dyDescent="0.25">
      <c r="K5625" t="str">
        <f t="shared" si="87"/>
        <v/>
      </c>
      <c r="N56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25" t="e">
        <f>VLOOKUP(TableOMP[[#This Row],[Label]],TableAvg[],2,FALSE)</f>
        <v>#N/A</v>
      </c>
      <c r="P5625" t="e">
        <f>VLOOKUP(TableOMP[[#This Row],[Label]],TableAvg[],3,FALSE)</f>
        <v>#N/A</v>
      </c>
      <c r="Q5625" t="e">
        <f>TableOMP[[#This Row],[Avg]]-$U$2*TableOMP[[#This Row],[StdDev]]</f>
        <v>#N/A</v>
      </c>
      <c r="R5625" t="e">
        <f>TableOMP[[#This Row],[Avg]]+$U$2*TableOMP[[#This Row],[StdDev]]</f>
        <v>#N/A</v>
      </c>
      <c r="S5625" t="e">
        <f>IF(AND(TableOMP[[#This Row],[total_time]]&gt;=TableOMP[[#This Row],[Low]], TableOMP[[#This Row],[total_time]]&lt;=TableOMP[[#This Row],[High]]),1,0)</f>
        <v>#N/A</v>
      </c>
    </row>
    <row r="5626" spans="11:19" x14ac:dyDescent="0.25">
      <c r="K5626" t="str">
        <f t="shared" si="87"/>
        <v/>
      </c>
      <c r="N56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26" t="e">
        <f>VLOOKUP(TableOMP[[#This Row],[Label]],TableAvg[],2,FALSE)</f>
        <v>#N/A</v>
      </c>
      <c r="P5626" t="e">
        <f>VLOOKUP(TableOMP[[#This Row],[Label]],TableAvg[],3,FALSE)</f>
        <v>#N/A</v>
      </c>
      <c r="Q5626" t="e">
        <f>TableOMP[[#This Row],[Avg]]-$U$2*TableOMP[[#This Row],[StdDev]]</f>
        <v>#N/A</v>
      </c>
      <c r="R5626" t="e">
        <f>TableOMP[[#This Row],[Avg]]+$U$2*TableOMP[[#This Row],[StdDev]]</f>
        <v>#N/A</v>
      </c>
      <c r="S5626" t="e">
        <f>IF(AND(TableOMP[[#This Row],[total_time]]&gt;=TableOMP[[#This Row],[Low]], TableOMP[[#This Row],[total_time]]&lt;=TableOMP[[#This Row],[High]]),1,0)</f>
        <v>#N/A</v>
      </c>
    </row>
    <row r="5627" spans="11:19" x14ac:dyDescent="0.25">
      <c r="K5627" t="str">
        <f t="shared" si="87"/>
        <v/>
      </c>
      <c r="N56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27" t="e">
        <f>VLOOKUP(TableOMP[[#This Row],[Label]],TableAvg[],2,FALSE)</f>
        <v>#N/A</v>
      </c>
      <c r="P5627" t="e">
        <f>VLOOKUP(TableOMP[[#This Row],[Label]],TableAvg[],3,FALSE)</f>
        <v>#N/A</v>
      </c>
      <c r="Q5627" t="e">
        <f>TableOMP[[#This Row],[Avg]]-$U$2*TableOMP[[#This Row],[StdDev]]</f>
        <v>#N/A</v>
      </c>
      <c r="R5627" t="e">
        <f>TableOMP[[#This Row],[Avg]]+$U$2*TableOMP[[#This Row],[StdDev]]</f>
        <v>#N/A</v>
      </c>
      <c r="S5627" t="e">
        <f>IF(AND(TableOMP[[#This Row],[total_time]]&gt;=TableOMP[[#This Row],[Low]], TableOMP[[#This Row],[total_time]]&lt;=TableOMP[[#This Row],[High]]),1,0)</f>
        <v>#N/A</v>
      </c>
    </row>
    <row r="5628" spans="11:19" x14ac:dyDescent="0.25">
      <c r="K5628" t="str">
        <f t="shared" si="87"/>
        <v/>
      </c>
      <c r="N56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28" t="e">
        <f>VLOOKUP(TableOMP[[#This Row],[Label]],TableAvg[],2,FALSE)</f>
        <v>#N/A</v>
      </c>
      <c r="P5628" t="e">
        <f>VLOOKUP(TableOMP[[#This Row],[Label]],TableAvg[],3,FALSE)</f>
        <v>#N/A</v>
      </c>
      <c r="Q5628" t="e">
        <f>TableOMP[[#This Row],[Avg]]-$U$2*TableOMP[[#This Row],[StdDev]]</f>
        <v>#N/A</v>
      </c>
      <c r="R5628" t="e">
        <f>TableOMP[[#This Row],[Avg]]+$U$2*TableOMP[[#This Row],[StdDev]]</f>
        <v>#N/A</v>
      </c>
      <c r="S5628" t="e">
        <f>IF(AND(TableOMP[[#This Row],[total_time]]&gt;=TableOMP[[#This Row],[Low]], TableOMP[[#This Row],[total_time]]&lt;=TableOMP[[#This Row],[High]]),1,0)</f>
        <v>#N/A</v>
      </c>
    </row>
    <row r="5629" spans="11:19" x14ac:dyDescent="0.25">
      <c r="K5629" t="str">
        <f t="shared" si="87"/>
        <v/>
      </c>
      <c r="N56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29" t="e">
        <f>VLOOKUP(TableOMP[[#This Row],[Label]],TableAvg[],2,FALSE)</f>
        <v>#N/A</v>
      </c>
      <c r="P5629" t="e">
        <f>VLOOKUP(TableOMP[[#This Row],[Label]],TableAvg[],3,FALSE)</f>
        <v>#N/A</v>
      </c>
      <c r="Q5629" t="e">
        <f>TableOMP[[#This Row],[Avg]]-$U$2*TableOMP[[#This Row],[StdDev]]</f>
        <v>#N/A</v>
      </c>
      <c r="R5629" t="e">
        <f>TableOMP[[#This Row],[Avg]]+$U$2*TableOMP[[#This Row],[StdDev]]</f>
        <v>#N/A</v>
      </c>
      <c r="S5629" t="e">
        <f>IF(AND(TableOMP[[#This Row],[total_time]]&gt;=TableOMP[[#This Row],[Low]], TableOMP[[#This Row],[total_time]]&lt;=TableOMP[[#This Row],[High]]),1,0)</f>
        <v>#N/A</v>
      </c>
    </row>
    <row r="5630" spans="11:19" x14ac:dyDescent="0.25">
      <c r="K5630" t="str">
        <f t="shared" si="87"/>
        <v/>
      </c>
      <c r="N56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30" t="e">
        <f>VLOOKUP(TableOMP[[#This Row],[Label]],TableAvg[],2,FALSE)</f>
        <v>#N/A</v>
      </c>
      <c r="P5630" t="e">
        <f>VLOOKUP(TableOMP[[#This Row],[Label]],TableAvg[],3,FALSE)</f>
        <v>#N/A</v>
      </c>
      <c r="Q5630" t="e">
        <f>TableOMP[[#This Row],[Avg]]-$U$2*TableOMP[[#This Row],[StdDev]]</f>
        <v>#N/A</v>
      </c>
      <c r="R5630" t="e">
        <f>TableOMP[[#This Row],[Avg]]+$U$2*TableOMP[[#This Row],[StdDev]]</f>
        <v>#N/A</v>
      </c>
      <c r="S5630" t="e">
        <f>IF(AND(TableOMP[[#This Row],[total_time]]&gt;=TableOMP[[#This Row],[Low]], TableOMP[[#This Row],[total_time]]&lt;=TableOMP[[#This Row],[High]]),1,0)</f>
        <v>#N/A</v>
      </c>
    </row>
    <row r="5631" spans="11:19" x14ac:dyDescent="0.25">
      <c r="K5631" t="str">
        <f t="shared" si="87"/>
        <v/>
      </c>
      <c r="N56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31" t="e">
        <f>VLOOKUP(TableOMP[[#This Row],[Label]],TableAvg[],2,FALSE)</f>
        <v>#N/A</v>
      </c>
      <c r="P5631" t="e">
        <f>VLOOKUP(TableOMP[[#This Row],[Label]],TableAvg[],3,FALSE)</f>
        <v>#N/A</v>
      </c>
      <c r="Q5631" t="e">
        <f>TableOMP[[#This Row],[Avg]]-$U$2*TableOMP[[#This Row],[StdDev]]</f>
        <v>#N/A</v>
      </c>
      <c r="R5631" t="e">
        <f>TableOMP[[#This Row],[Avg]]+$U$2*TableOMP[[#This Row],[StdDev]]</f>
        <v>#N/A</v>
      </c>
      <c r="S5631" t="e">
        <f>IF(AND(TableOMP[[#This Row],[total_time]]&gt;=TableOMP[[#This Row],[Low]], TableOMP[[#This Row],[total_time]]&lt;=TableOMP[[#This Row],[High]]),1,0)</f>
        <v>#N/A</v>
      </c>
    </row>
    <row r="5632" spans="11:19" x14ac:dyDescent="0.25">
      <c r="K5632" t="str">
        <f t="shared" si="87"/>
        <v/>
      </c>
      <c r="N56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32" t="e">
        <f>VLOOKUP(TableOMP[[#This Row],[Label]],TableAvg[],2,FALSE)</f>
        <v>#N/A</v>
      </c>
      <c r="P5632" t="e">
        <f>VLOOKUP(TableOMP[[#This Row],[Label]],TableAvg[],3,FALSE)</f>
        <v>#N/A</v>
      </c>
      <c r="Q5632" t="e">
        <f>TableOMP[[#This Row],[Avg]]-$U$2*TableOMP[[#This Row],[StdDev]]</f>
        <v>#N/A</v>
      </c>
      <c r="R5632" t="e">
        <f>TableOMP[[#This Row],[Avg]]+$U$2*TableOMP[[#This Row],[StdDev]]</f>
        <v>#N/A</v>
      </c>
      <c r="S5632" t="e">
        <f>IF(AND(TableOMP[[#This Row],[total_time]]&gt;=TableOMP[[#This Row],[Low]], TableOMP[[#This Row],[total_time]]&lt;=TableOMP[[#This Row],[High]]),1,0)</f>
        <v>#N/A</v>
      </c>
    </row>
    <row r="5633" spans="11:19" x14ac:dyDescent="0.25">
      <c r="K5633" t="str">
        <f t="shared" si="87"/>
        <v/>
      </c>
      <c r="N56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33" t="e">
        <f>VLOOKUP(TableOMP[[#This Row],[Label]],TableAvg[],2,FALSE)</f>
        <v>#N/A</v>
      </c>
      <c r="P5633" t="e">
        <f>VLOOKUP(TableOMP[[#This Row],[Label]],TableAvg[],3,FALSE)</f>
        <v>#N/A</v>
      </c>
      <c r="Q5633" t="e">
        <f>TableOMP[[#This Row],[Avg]]-$U$2*TableOMP[[#This Row],[StdDev]]</f>
        <v>#N/A</v>
      </c>
      <c r="R5633" t="e">
        <f>TableOMP[[#This Row],[Avg]]+$U$2*TableOMP[[#This Row],[StdDev]]</f>
        <v>#N/A</v>
      </c>
      <c r="S5633" t="e">
        <f>IF(AND(TableOMP[[#This Row],[total_time]]&gt;=TableOMP[[#This Row],[Low]], TableOMP[[#This Row],[total_time]]&lt;=TableOMP[[#This Row],[High]]),1,0)</f>
        <v>#N/A</v>
      </c>
    </row>
    <row r="5634" spans="11:19" x14ac:dyDescent="0.25">
      <c r="K5634" t="str">
        <f t="shared" si="87"/>
        <v/>
      </c>
      <c r="N56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34" t="e">
        <f>VLOOKUP(TableOMP[[#This Row],[Label]],TableAvg[],2,FALSE)</f>
        <v>#N/A</v>
      </c>
      <c r="P5634" t="e">
        <f>VLOOKUP(TableOMP[[#This Row],[Label]],TableAvg[],3,FALSE)</f>
        <v>#N/A</v>
      </c>
      <c r="Q5634" t="e">
        <f>TableOMP[[#This Row],[Avg]]-$U$2*TableOMP[[#This Row],[StdDev]]</f>
        <v>#N/A</v>
      </c>
      <c r="R5634" t="e">
        <f>TableOMP[[#This Row],[Avg]]+$U$2*TableOMP[[#This Row],[StdDev]]</f>
        <v>#N/A</v>
      </c>
      <c r="S5634" t="e">
        <f>IF(AND(TableOMP[[#This Row],[total_time]]&gt;=TableOMP[[#This Row],[Low]], TableOMP[[#This Row],[total_time]]&lt;=TableOMP[[#This Row],[High]]),1,0)</f>
        <v>#N/A</v>
      </c>
    </row>
    <row r="5635" spans="11:19" x14ac:dyDescent="0.25">
      <c r="K5635" t="str">
        <f t="shared" ref="K5635:K5698" si="88">MID(M5635,22,1)</f>
        <v/>
      </c>
      <c r="N56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35" t="e">
        <f>VLOOKUP(TableOMP[[#This Row],[Label]],TableAvg[],2,FALSE)</f>
        <v>#N/A</v>
      </c>
      <c r="P5635" t="e">
        <f>VLOOKUP(TableOMP[[#This Row],[Label]],TableAvg[],3,FALSE)</f>
        <v>#N/A</v>
      </c>
      <c r="Q5635" t="e">
        <f>TableOMP[[#This Row],[Avg]]-$U$2*TableOMP[[#This Row],[StdDev]]</f>
        <v>#N/A</v>
      </c>
      <c r="R5635" t="e">
        <f>TableOMP[[#This Row],[Avg]]+$U$2*TableOMP[[#This Row],[StdDev]]</f>
        <v>#N/A</v>
      </c>
      <c r="S5635" t="e">
        <f>IF(AND(TableOMP[[#This Row],[total_time]]&gt;=TableOMP[[#This Row],[Low]], TableOMP[[#This Row],[total_time]]&lt;=TableOMP[[#This Row],[High]]),1,0)</f>
        <v>#N/A</v>
      </c>
    </row>
    <row r="5636" spans="11:19" x14ac:dyDescent="0.25">
      <c r="K5636" t="str">
        <f t="shared" si="88"/>
        <v/>
      </c>
      <c r="N56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36" t="e">
        <f>VLOOKUP(TableOMP[[#This Row],[Label]],TableAvg[],2,FALSE)</f>
        <v>#N/A</v>
      </c>
      <c r="P5636" t="e">
        <f>VLOOKUP(TableOMP[[#This Row],[Label]],TableAvg[],3,FALSE)</f>
        <v>#N/A</v>
      </c>
      <c r="Q5636" t="e">
        <f>TableOMP[[#This Row],[Avg]]-$U$2*TableOMP[[#This Row],[StdDev]]</f>
        <v>#N/A</v>
      </c>
      <c r="R5636" t="e">
        <f>TableOMP[[#This Row],[Avg]]+$U$2*TableOMP[[#This Row],[StdDev]]</f>
        <v>#N/A</v>
      </c>
      <c r="S5636" t="e">
        <f>IF(AND(TableOMP[[#This Row],[total_time]]&gt;=TableOMP[[#This Row],[Low]], TableOMP[[#This Row],[total_time]]&lt;=TableOMP[[#This Row],[High]]),1,0)</f>
        <v>#N/A</v>
      </c>
    </row>
    <row r="5637" spans="11:19" x14ac:dyDescent="0.25">
      <c r="K5637" t="str">
        <f t="shared" si="88"/>
        <v/>
      </c>
      <c r="N56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37" t="e">
        <f>VLOOKUP(TableOMP[[#This Row],[Label]],TableAvg[],2,FALSE)</f>
        <v>#N/A</v>
      </c>
      <c r="P5637" t="e">
        <f>VLOOKUP(TableOMP[[#This Row],[Label]],TableAvg[],3,FALSE)</f>
        <v>#N/A</v>
      </c>
      <c r="Q5637" t="e">
        <f>TableOMP[[#This Row],[Avg]]-$U$2*TableOMP[[#This Row],[StdDev]]</f>
        <v>#N/A</v>
      </c>
      <c r="R5637" t="e">
        <f>TableOMP[[#This Row],[Avg]]+$U$2*TableOMP[[#This Row],[StdDev]]</f>
        <v>#N/A</v>
      </c>
      <c r="S5637" t="e">
        <f>IF(AND(TableOMP[[#This Row],[total_time]]&gt;=TableOMP[[#This Row],[Low]], TableOMP[[#This Row],[total_time]]&lt;=TableOMP[[#This Row],[High]]),1,0)</f>
        <v>#N/A</v>
      </c>
    </row>
    <row r="5638" spans="11:19" x14ac:dyDescent="0.25">
      <c r="K5638" t="str">
        <f t="shared" si="88"/>
        <v/>
      </c>
      <c r="N56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38" t="e">
        <f>VLOOKUP(TableOMP[[#This Row],[Label]],TableAvg[],2,FALSE)</f>
        <v>#N/A</v>
      </c>
      <c r="P5638" t="e">
        <f>VLOOKUP(TableOMP[[#This Row],[Label]],TableAvg[],3,FALSE)</f>
        <v>#N/A</v>
      </c>
      <c r="Q5638" t="e">
        <f>TableOMP[[#This Row],[Avg]]-$U$2*TableOMP[[#This Row],[StdDev]]</f>
        <v>#N/A</v>
      </c>
      <c r="R5638" t="e">
        <f>TableOMP[[#This Row],[Avg]]+$U$2*TableOMP[[#This Row],[StdDev]]</f>
        <v>#N/A</v>
      </c>
      <c r="S5638" t="e">
        <f>IF(AND(TableOMP[[#This Row],[total_time]]&gt;=TableOMP[[#This Row],[Low]], TableOMP[[#This Row],[total_time]]&lt;=TableOMP[[#This Row],[High]]),1,0)</f>
        <v>#N/A</v>
      </c>
    </row>
    <row r="5639" spans="11:19" x14ac:dyDescent="0.25">
      <c r="K5639" t="str">
        <f t="shared" si="88"/>
        <v/>
      </c>
      <c r="N56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39" t="e">
        <f>VLOOKUP(TableOMP[[#This Row],[Label]],TableAvg[],2,FALSE)</f>
        <v>#N/A</v>
      </c>
      <c r="P5639" t="e">
        <f>VLOOKUP(TableOMP[[#This Row],[Label]],TableAvg[],3,FALSE)</f>
        <v>#N/A</v>
      </c>
      <c r="Q5639" t="e">
        <f>TableOMP[[#This Row],[Avg]]-$U$2*TableOMP[[#This Row],[StdDev]]</f>
        <v>#N/A</v>
      </c>
      <c r="R5639" t="e">
        <f>TableOMP[[#This Row],[Avg]]+$U$2*TableOMP[[#This Row],[StdDev]]</f>
        <v>#N/A</v>
      </c>
      <c r="S5639" t="e">
        <f>IF(AND(TableOMP[[#This Row],[total_time]]&gt;=TableOMP[[#This Row],[Low]], TableOMP[[#This Row],[total_time]]&lt;=TableOMP[[#This Row],[High]]),1,0)</f>
        <v>#N/A</v>
      </c>
    </row>
    <row r="5640" spans="11:19" x14ac:dyDescent="0.25">
      <c r="K5640" t="str">
        <f t="shared" si="88"/>
        <v/>
      </c>
      <c r="N56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40" t="e">
        <f>VLOOKUP(TableOMP[[#This Row],[Label]],TableAvg[],2,FALSE)</f>
        <v>#N/A</v>
      </c>
      <c r="P5640" t="e">
        <f>VLOOKUP(TableOMP[[#This Row],[Label]],TableAvg[],3,FALSE)</f>
        <v>#N/A</v>
      </c>
      <c r="Q5640" t="e">
        <f>TableOMP[[#This Row],[Avg]]-$U$2*TableOMP[[#This Row],[StdDev]]</f>
        <v>#N/A</v>
      </c>
      <c r="R5640" t="e">
        <f>TableOMP[[#This Row],[Avg]]+$U$2*TableOMP[[#This Row],[StdDev]]</f>
        <v>#N/A</v>
      </c>
      <c r="S5640" t="e">
        <f>IF(AND(TableOMP[[#This Row],[total_time]]&gt;=TableOMP[[#This Row],[Low]], TableOMP[[#This Row],[total_time]]&lt;=TableOMP[[#This Row],[High]]),1,0)</f>
        <v>#N/A</v>
      </c>
    </row>
    <row r="5641" spans="11:19" x14ac:dyDescent="0.25">
      <c r="K5641" t="str">
        <f t="shared" si="88"/>
        <v/>
      </c>
      <c r="N56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41" t="e">
        <f>VLOOKUP(TableOMP[[#This Row],[Label]],TableAvg[],2,FALSE)</f>
        <v>#N/A</v>
      </c>
      <c r="P5641" t="e">
        <f>VLOOKUP(TableOMP[[#This Row],[Label]],TableAvg[],3,FALSE)</f>
        <v>#N/A</v>
      </c>
      <c r="Q5641" t="e">
        <f>TableOMP[[#This Row],[Avg]]-$U$2*TableOMP[[#This Row],[StdDev]]</f>
        <v>#N/A</v>
      </c>
      <c r="R5641" t="e">
        <f>TableOMP[[#This Row],[Avg]]+$U$2*TableOMP[[#This Row],[StdDev]]</f>
        <v>#N/A</v>
      </c>
      <c r="S5641" t="e">
        <f>IF(AND(TableOMP[[#This Row],[total_time]]&gt;=TableOMP[[#This Row],[Low]], TableOMP[[#This Row],[total_time]]&lt;=TableOMP[[#This Row],[High]]),1,0)</f>
        <v>#N/A</v>
      </c>
    </row>
    <row r="5642" spans="11:19" x14ac:dyDescent="0.25">
      <c r="K5642" t="str">
        <f t="shared" si="88"/>
        <v/>
      </c>
      <c r="N56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42" t="e">
        <f>VLOOKUP(TableOMP[[#This Row],[Label]],TableAvg[],2,FALSE)</f>
        <v>#N/A</v>
      </c>
      <c r="P5642" t="e">
        <f>VLOOKUP(TableOMP[[#This Row],[Label]],TableAvg[],3,FALSE)</f>
        <v>#N/A</v>
      </c>
      <c r="Q5642" t="e">
        <f>TableOMP[[#This Row],[Avg]]-$U$2*TableOMP[[#This Row],[StdDev]]</f>
        <v>#N/A</v>
      </c>
      <c r="R5642" t="e">
        <f>TableOMP[[#This Row],[Avg]]+$U$2*TableOMP[[#This Row],[StdDev]]</f>
        <v>#N/A</v>
      </c>
      <c r="S5642" t="e">
        <f>IF(AND(TableOMP[[#This Row],[total_time]]&gt;=TableOMP[[#This Row],[Low]], TableOMP[[#This Row],[total_time]]&lt;=TableOMP[[#This Row],[High]]),1,0)</f>
        <v>#N/A</v>
      </c>
    </row>
    <row r="5643" spans="11:19" x14ac:dyDescent="0.25">
      <c r="K5643" t="str">
        <f t="shared" si="88"/>
        <v/>
      </c>
      <c r="N56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43" t="e">
        <f>VLOOKUP(TableOMP[[#This Row],[Label]],TableAvg[],2,FALSE)</f>
        <v>#N/A</v>
      </c>
      <c r="P5643" t="e">
        <f>VLOOKUP(TableOMP[[#This Row],[Label]],TableAvg[],3,FALSE)</f>
        <v>#N/A</v>
      </c>
      <c r="Q5643" t="e">
        <f>TableOMP[[#This Row],[Avg]]-$U$2*TableOMP[[#This Row],[StdDev]]</f>
        <v>#N/A</v>
      </c>
      <c r="R5643" t="e">
        <f>TableOMP[[#This Row],[Avg]]+$U$2*TableOMP[[#This Row],[StdDev]]</f>
        <v>#N/A</v>
      </c>
      <c r="S5643" t="e">
        <f>IF(AND(TableOMP[[#This Row],[total_time]]&gt;=TableOMP[[#This Row],[Low]], TableOMP[[#This Row],[total_time]]&lt;=TableOMP[[#This Row],[High]]),1,0)</f>
        <v>#N/A</v>
      </c>
    </row>
    <row r="5644" spans="11:19" x14ac:dyDescent="0.25">
      <c r="K5644" t="str">
        <f t="shared" si="88"/>
        <v/>
      </c>
      <c r="N56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44" t="e">
        <f>VLOOKUP(TableOMP[[#This Row],[Label]],TableAvg[],2,FALSE)</f>
        <v>#N/A</v>
      </c>
      <c r="P5644" t="e">
        <f>VLOOKUP(TableOMP[[#This Row],[Label]],TableAvg[],3,FALSE)</f>
        <v>#N/A</v>
      </c>
      <c r="Q5644" t="e">
        <f>TableOMP[[#This Row],[Avg]]-$U$2*TableOMP[[#This Row],[StdDev]]</f>
        <v>#N/A</v>
      </c>
      <c r="R5644" t="e">
        <f>TableOMP[[#This Row],[Avg]]+$U$2*TableOMP[[#This Row],[StdDev]]</f>
        <v>#N/A</v>
      </c>
      <c r="S5644" t="e">
        <f>IF(AND(TableOMP[[#This Row],[total_time]]&gt;=TableOMP[[#This Row],[Low]], TableOMP[[#This Row],[total_time]]&lt;=TableOMP[[#This Row],[High]]),1,0)</f>
        <v>#N/A</v>
      </c>
    </row>
    <row r="5645" spans="11:19" x14ac:dyDescent="0.25">
      <c r="K5645" t="str">
        <f t="shared" si="88"/>
        <v/>
      </c>
      <c r="N56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45" t="e">
        <f>VLOOKUP(TableOMP[[#This Row],[Label]],TableAvg[],2,FALSE)</f>
        <v>#N/A</v>
      </c>
      <c r="P5645" t="e">
        <f>VLOOKUP(TableOMP[[#This Row],[Label]],TableAvg[],3,FALSE)</f>
        <v>#N/A</v>
      </c>
      <c r="Q5645" t="e">
        <f>TableOMP[[#This Row],[Avg]]-$U$2*TableOMP[[#This Row],[StdDev]]</f>
        <v>#N/A</v>
      </c>
      <c r="R5645" t="e">
        <f>TableOMP[[#This Row],[Avg]]+$U$2*TableOMP[[#This Row],[StdDev]]</f>
        <v>#N/A</v>
      </c>
      <c r="S5645" t="e">
        <f>IF(AND(TableOMP[[#This Row],[total_time]]&gt;=TableOMP[[#This Row],[Low]], TableOMP[[#This Row],[total_time]]&lt;=TableOMP[[#This Row],[High]]),1,0)</f>
        <v>#N/A</v>
      </c>
    </row>
    <row r="5646" spans="11:19" x14ac:dyDescent="0.25">
      <c r="K5646" t="str">
        <f t="shared" si="88"/>
        <v/>
      </c>
      <c r="N56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46" t="e">
        <f>VLOOKUP(TableOMP[[#This Row],[Label]],TableAvg[],2,FALSE)</f>
        <v>#N/A</v>
      </c>
      <c r="P5646" t="e">
        <f>VLOOKUP(TableOMP[[#This Row],[Label]],TableAvg[],3,FALSE)</f>
        <v>#N/A</v>
      </c>
      <c r="Q5646" t="e">
        <f>TableOMP[[#This Row],[Avg]]-$U$2*TableOMP[[#This Row],[StdDev]]</f>
        <v>#N/A</v>
      </c>
      <c r="R5646" t="e">
        <f>TableOMP[[#This Row],[Avg]]+$U$2*TableOMP[[#This Row],[StdDev]]</f>
        <v>#N/A</v>
      </c>
      <c r="S5646" t="e">
        <f>IF(AND(TableOMP[[#This Row],[total_time]]&gt;=TableOMP[[#This Row],[Low]], TableOMP[[#This Row],[total_time]]&lt;=TableOMP[[#This Row],[High]]),1,0)</f>
        <v>#N/A</v>
      </c>
    </row>
    <row r="5647" spans="11:19" x14ac:dyDescent="0.25">
      <c r="K5647" t="str">
        <f t="shared" si="88"/>
        <v/>
      </c>
      <c r="N56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47" t="e">
        <f>VLOOKUP(TableOMP[[#This Row],[Label]],TableAvg[],2,FALSE)</f>
        <v>#N/A</v>
      </c>
      <c r="P5647" t="e">
        <f>VLOOKUP(TableOMP[[#This Row],[Label]],TableAvg[],3,FALSE)</f>
        <v>#N/A</v>
      </c>
      <c r="Q5647" t="e">
        <f>TableOMP[[#This Row],[Avg]]-$U$2*TableOMP[[#This Row],[StdDev]]</f>
        <v>#N/A</v>
      </c>
      <c r="R5647" t="e">
        <f>TableOMP[[#This Row],[Avg]]+$U$2*TableOMP[[#This Row],[StdDev]]</f>
        <v>#N/A</v>
      </c>
      <c r="S5647" t="e">
        <f>IF(AND(TableOMP[[#This Row],[total_time]]&gt;=TableOMP[[#This Row],[Low]], TableOMP[[#This Row],[total_time]]&lt;=TableOMP[[#This Row],[High]]),1,0)</f>
        <v>#N/A</v>
      </c>
    </row>
    <row r="5648" spans="11:19" x14ac:dyDescent="0.25">
      <c r="K5648" t="str">
        <f t="shared" si="88"/>
        <v/>
      </c>
      <c r="N56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48" t="e">
        <f>VLOOKUP(TableOMP[[#This Row],[Label]],TableAvg[],2,FALSE)</f>
        <v>#N/A</v>
      </c>
      <c r="P5648" t="e">
        <f>VLOOKUP(TableOMP[[#This Row],[Label]],TableAvg[],3,FALSE)</f>
        <v>#N/A</v>
      </c>
      <c r="Q5648" t="e">
        <f>TableOMP[[#This Row],[Avg]]-$U$2*TableOMP[[#This Row],[StdDev]]</f>
        <v>#N/A</v>
      </c>
      <c r="R5648" t="e">
        <f>TableOMP[[#This Row],[Avg]]+$U$2*TableOMP[[#This Row],[StdDev]]</f>
        <v>#N/A</v>
      </c>
      <c r="S5648" t="e">
        <f>IF(AND(TableOMP[[#This Row],[total_time]]&gt;=TableOMP[[#This Row],[Low]], TableOMP[[#This Row],[total_time]]&lt;=TableOMP[[#This Row],[High]]),1,0)</f>
        <v>#N/A</v>
      </c>
    </row>
    <row r="5649" spans="11:19" x14ac:dyDescent="0.25">
      <c r="K5649" t="str">
        <f t="shared" si="88"/>
        <v/>
      </c>
      <c r="N56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49" t="e">
        <f>VLOOKUP(TableOMP[[#This Row],[Label]],TableAvg[],2,FALSE)</f>
        <v>#N/A</v>
      </c>
      <c r="P5649" t="e">
        <f>VLOOKUP(TableOMP[[#This Row],[Label]],TableAvg[],3,FALSE)</f>
        <v>#N/A</v>
      </c>
      <c r="Q5649" t="e">
        <f>TableOMP[[#This Row],[Avg]]-$U$2*TableOMP[[#This Row],[StdDev]]</f>
        <v>#N/A</v>
      </c>
      <c r="R5649" t="e">
        <f>TableOMP[[#This Row],[Avg]]+$U$2*TableOMP[[#This Row],[StdDev]]</f>
        <v>#N/A</v>
      </c>
      <c r="S5649" t="e">
        <f>IF(AND(TableOMP[[#This Row],[total_time]]&gt;=TableOMP[[#This Row],[Low]], TableOMP[[#This Row],[total_time]]&lt;=TableOMP[[#This Row],[High]]),1,0)</f>
        <v>#N/A</v>
      </c>
    </row>
    <row r="5650" spans="11:19" x14ac:dyDescent="0.25">
      <c r="K5650" t="str">
        <f t="shared" si="88"/>
        <v/>
      </c>
      <c r="N56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50" t="e">
        <f>VLOOKUP(TableOMP[[#This Row],[Label]],TableAvg[],2,FALSE)</f>
        <v>#N/A</v>
      </c>
      <c r="P5650" t="e">
        <f>VLOOKUP(TableOMP[[#This Row],[Label]],TableAvg[],3,FALSE)</f>
        <v>#N/A</v>
      </c>
      <c r="Q5650" t="e">
        <f>TableOMP[[#This Row],[Avg]]-$U$2*TableOMP[[#This Row],[StdDev]]</f>
        <v>#N/A</v>
      </c>
      <c r="R5650" t="e">
        <f>TableOMP[[#This Row],[Avg]]+$U$2*TableOMP[[#This Row],[StdDev]]</f>
        <v>#N/A</v>
      </c>
      <c r="S5650" t="e">
        <f>IF(AND(TableOMP[[#This Row],[total_time]]&gt;=TableOMP[[#This Row],[Low]], TableOMP[[#This Row],[total_time]]&lt;=TableOMP[[#This Row],[High]]),1,0)</f>
        <v>#N/A</v>
      </c>
    </row>
    <row r="5651" spans="11:19" x14ac:dyDescent="0.25">
      <c r="K5651" t="str">
        <f t="shared" si="88"/>
        <v/>
      </c>
      <c r="N56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51" t="e">
        <f>VLOOKUP(TableOMP[[#This Row],[Label]],TableAvg[],2,FALSE)</f>
        <v>#N/A</v>
      </c>
      <c r="P5651" t="e">
        <f>VLOOKUP(TableOMP[[#This Row],[Label]],TableAvg[],3,FALSE)</f>
        <v>#N/A</v>
      </c>
      <c r="Q5651" t="e">
        <f>TableOMP[[#This Row],[Avg]]-$U$2*TableOMP[[#This Row],[StdDev]]</f>
        <v>#N/A</v>
      </c>
      <c r="R5651" t="e">
        <f>TableOMP[[#This Row],[Avg]]+$U$2*TableOMP[[#This Row],[StdDev]]</f>
        <v>#N/A</v>
      </c>
      <c r="S5651" t="e">
        <f>IF(AND(TableOMP[[#This Row],[total_time]]&gt;=TableOMP[[#This Row],[Low]], TableOMP[[#This Row],[total_time]]&lt;=TableOMP[[#This Row],[High]]),1,0)</f>
        <v>#N/A</v>
      </c>
    </row>
    <row r="5652" spans="11:19" x14ac:dyDescent="0.25">
      <c r="K5652" t="str">
        <f t="shared" si="88"/>
        <v/>
      </c>
      <c r="N56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52" t="e">
        <f>VLOOKUP(TableOMP[[#This Row],[Label]],TableAvg[],2,FALSE)</f>
        <v>#N/A</v>
      </c>
      <c r="P5652" t="e">
        <f>VLOOKUP(TableOMP[[#This Row],[Label]],TableAvg[],3,FALSE)</f>
        <v>#N/A</v>
      </c>
      <c r="Q5652" t="e">
        <f>TableOMP[[#This Row],[Avg]]-$U$2*TableOMP[[#This Row],[StdDev]]</f>
        <v>#N/A</v>
      </c>
      <c r="R5652" t="e">
        <f>TableOMP[[#This Row],[Avg]]+$U$2*TableOMP[[#This Row],[StdDev]]</f>
        <v>#N/A</v>
      </c>
      <c r="S5652" t="e">
        <f>IF(AND(TableOMP[[#This Row],[total_time]]&gt;=TableOMP[[#This Row],[Low]], TableOMP[[#This Row],[total_time]]&lt;=TableOMP[[#This Row],[High]]),1,0)</f>
        <v>#N/A</v>
      </c>
    </row>
    <row r="5653" spans="11:19" x14ac:dyDescent="0.25">
      <c r="K5653" t="str">
        <f t="shared" si="88"/>
        <v/>
      </c>
      <c r="N56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53" t="e">
        <f>VLOOKUP(TableOMP[[#This Row],[Label]],TableAvg[],2,FALSE)</f>
        <v>#N/A</v>
      </c>
      <c r="P5653" t="e">
        <f>VLOOKUP(TableOMP[[#This Row],[Label]],TableAvg[],3,FALSE)</f>
        <v>#N/A</v>
      </c>
      <c r="Q5653" t="e">
        <f>TableOMP[[#This Row],[Avg]]-$U$2*TableOMP[[#This Row],[StdDev]]</f>
        <v>#N/A</v>
      </c>
      <c r="R5653" t="e">
        <f>TableOMP[[#This Row],[Avg]]+$U$2*TableOMP[[#This Row],[StdDev]]</f>
        <v>#N/A</v>
      </c>
      <c r="S5653" t="e">
        <f>IF(AND(TableOMP[[#This Row],[total_time]]&gt;=TableOMP[[#This Row],[Low]], TableOMP[[#This Row],[total_time]]&lt;=TableOMP[[#This Row],[High]]),1,0)</f>
        <v>#N/A</v>
      </c>
    </row>
    <row r="5654" spans="11:19" x14ac:dyDescent="0.25">
      <c r="K5654" t="str">
        <f t="shared" si="88"/>
        <v/>
      </c>
      <c r="N56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54" t="e">
        <f>VLOOKUP(TableOMP[[#This Row],[Label]],TableAvg[],2,FALSE)</f>
        <v>#N/A</v>
      </c>
      <c r="P5654" t="e">
        <f>VLOOKUP(TableOMP[[#This Row],[Label]],TableAvg[],3,FALSE)</f>
        <v>#N/A</v>
      </c>
      <c r="Q5654" t="e">
        <f>TableOMP[[#This Row],[Avg]]-$U$2*TableOMP[[#This Row],[StdDev]]</f>
        <v>#N/A</v>
      </c>
      <c r="R5654" t="e">
        <f>TableOMP[[#This Row],[Avg]]+$U$2*TableOMP[[#This Row],[StdDev]]</f>
        <v>#N/A</v>
      </c>
      <c r="S5654" t="e">
        <f>IF(AND(TableOMP[[#This Row],[total_time]]&gt;=TableOMP[[#This Row],[Low]], TableOMP[[#This Row],[total_time]]&lt;=TableOMP[[#This Row],[High]]),1,0)</f>
        <v>#N/A</v>
      </c>
    </row>
    <row r="5655" spans="11:19" x14ac:dyDescent="0.25">
      <c r="K5655" t="str">
        <f t="shared" si="88"/>
        <v/>
      </c>
      <c r="N56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55" t="e">
        <f>VLOOKUP(TableOMP[[#This Row],[Label]],TableAvg[],2,FALSE)</f>
        <v>#N/A</v>
      </c>
      <c r="P5655" t="e">
        <f>VLOOKUP(TableOMP[[#This Row],[Label]],TableAvg[],3,FALSE)</f>
        <v>#N/A</v>
      </c>
      <c r="Q5655" t="e">
        <f>TableOMP[[#This Row],[Avg]]-$U$2*TableOMP[[#This Row],[StdDev]]</f>
        <v>#N/A</v>
      </c>
      <c r="R5655" t="e">
        <f>TableOMP[[#This Row],[Avg]]+$U$2*TableOMP[[#This Row],[StdDev]]</f>
        <v>#N/A</v>
      </c>
      <c r="S5655" t="e">
        <f>IF(AND(TableOMP[[#This Row],[total_time]]&gt;=TableOMP[[#This Row],[Low]], TableOMP[[#This Row],[total_time]]&lt;=TableOMP[[#This Row],[High]]),1,0)</f>
        <v>#N/A</v>
      </c>
    </row>
    <row r="5656" spans="11:19" x14ac:dyDescent="0.25">
      <c r="K5656" t="str">
        <f t="shared" si="88"/>
        <v/>
      </c>
      <c r="N56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56" t="e">
        <f>VLOOKUP(TableOMP[[#This Row],[Label]],TableAvg[],2,FALSE)</f>
        <v>#N/A</v>
      </c>
      <c r="P5656" t="e">
        <f>VLOOKUP(TableOMP[[#This Row],[Label]],TableAvg[],3,FALSE)</f>
        <v>#N/A</v>
      </c>
      <c r="Q5656" t="e">
        <f>TableOMP[[#This Row],[Avg]]-$U$2*TableOMP[[#This Row],[StdDev]]</f>
        <v>#N/A</v>
      </c>
      <c r="R5656" t="e">
        <f>TableOMP[[#This Row],[Avg]]+$U$2*TableOMP[[#This Row],[StdDev]]</f>
        <v>#N/A</v>
      </c>
      <c r="S5656" t="e">
        <f>IF(AND(TableOMP[[#This Row],[total_time]]&gt;=TableOMP[[#This Row],[Low]], TableOMP[[#This Row],[total_time]]&lt;=TableOMP[[#This Row],[High]]),1,0)</f>
        <v>#N/A</v>
      </c>
    </row>
    <row r="5657" spans="11:19" x14ac:dyDescent="0.25">
      <c r="K5657" t="str">
        <f t="shared" si="88"/>
        <v/>
      </c>
      <c r="N56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57" t="e">
        <f>VLOOKUP(TableOMP[[#This Row],[Label]],TableAvg[],2,FALSE)</f>
        <v>#N/A</v>
      </c>
      <c r="P5657" t="e">
        <f>VLOOKUP(TableOMP[[#This Row],[Label]],TableAvg[],3,FALSE)</f>
        <v>#N/A</v>
      </c>
      <c r="Q5657" t="e">
        <f>TableOMP[[#This Row],[Avg]]-$U$2*TableOMP[[#This Row],[StdDev]]</f>
        <v>#N/A</v>
      </c>
      <c r="R5657" t="e">
        <f>TableOMP[[#This Row],[Avg]]+$U$2*TableOMP[[#This Row],[StdDev]]</f>
        <v>#N/A</v>
      </c>
      <c r="S5657" t="e">
        <f>IF(AND(TableOMP[[#This Row],[total_time]]&gt;=TableOMP[[#This Row],[Low]], TableOMP[[#This Row],[total_time]]&lt;=TableOMP[[#This Row],[High]]),1,0)</f>
        <v>#N/A</v>
      </c>
    </row>
    <row r="5658" spans="11:19" x14ac:dyDescent="0.25">
      <c r="K5658" t="str">
        <f t="shared" si="88"/>
        <v/>
      </c>
      <c r="N56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58" t="e">
        <f>VLOOKUP(TableOMP[[#This Row],[Label]],TableAvg[],2,FALSE)</f>
        <v>#N/A</v>
      </c>
      <c r="P5658" t="e">
        <f>VLOOKUP(TableOMP[[#This Row],[Label]],TableAvg[],3,FALSE)</f>
        <v>#N/A</v>
      </c>
      <c r="Q5658" t="e">
        <f>TableOMP[[#This Row],[Avg]]-$U$2*TableOMP[[#This Row],[StdDev]]</f>
        <v>#N/A</v>
      </c>
      <c r="R5658" t="e">
        <f>TableOMP[[#This Row],[Avg]]+$U$2*TableOMP[[#This Row],[StdDev]]</f>
        <v>#N/A</v>
      </c>
      <c r="S5658" t="e">
        <f>IF(AND(TableOMP[[#This Row],[total_time]]&gt;=TableOMP[[#This Row],[Low]], TableOMP[[#This Row],[total_time]]&lt;=TableOMP[[#This Row],[High]]),1,0)</f>
        <v>#N/A</v>
      </c>
    </row>
    <row r="5659" spans="11:19" x14ac:dyDescent="0.25">
      <c r="K5659" t="str">
        <f t="shared" si="88"/>
        <v/>
      </c>
      <c r="N56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59" t="e">
        <f>VLOOKUP(TableOMP[[#This Row],[Label]],TableAvg[],2,FALSE)</f>
        <v>#N/A</v>
      </c>
      <c r="P5659" t="e">
        <f>VLOOKUP(TableOMP[[#This Row],[Label]],TableAvg[],3,FALSE)</f>
        <v>#N/A</v>
      </c>
      <c r="Q5659" t="e">
        <f>TableOMP[[#This Row],[Avg]]-$U$2*TableOMP[[#This Row],[StdDev]]</f>
        <v>#N/A</v>
      </c>
      <c r="R5659" t="e">
        <f>TableOMP[[#This Row],[Avg]]+$U$2*TableOMP[[#This Row],[StdDev]]</f>
        <v>#N/A</v>
      </c>
      <c r="S5659" t="e">
        <f>IF(AND(TableOMP[[#This Row],[total_time]]&gt;=TableOMP[[#This Row],[Low]], TableOMP[[#This Row],[total_time]]&lt;=TableOMP[[#This Row],[High]]),1,0)</f>
        <v>#N/A</v>
      </c>
    </row>
    <row r="5660" spans="11:19" x14ac:dyDescent="0.25">
      <c r="K5660" t="str">
        <f t="shared" si="88"/>
        <v/>
      </c>
      <c r="N56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60" t="e">
        <f>VLOOKUP(TableOMP[[#This Row],[Label]],TableAvg[],2,FALSE)</f>
        <v>#N/A</v>
      </c>
      <c r="P5660" t="e">
        <f>VLOOKUP(TableOMP[[#This Row],[Label]],TableAvg[],3,FALSE)</f>
        <v>#N/A</v>
      </c>
      <c r="Q5660" t="e">
        <f>TableOMP[[#This Row],[Avg]]-$U$2*TableOMP[[#This Row],[StdDev]]</f>
        <v>#N/A</v>
      </c>
      <c r="R5660" t="e">
        <f>TableOMP[[#This Row],[Avg]]+$U$2*TableOMP[[#This Row],[StdDev]]</f>
        <v>#N/A</v>
      </c>
      <c r="S5660" t="e">
        <f>IF(AND(TableOMP[[#This Row],[total_time]]&gt;=TableOMP[[#This Row],[Low]], TableOMP[[#This Row],[total_time]]&lt;=TableOMP[[#This Row],[High]]),1,0)</f>
        <v>#N/A</v>
      </c>
    </row>
    <row r="5661" spans="11:19" x14ac:dyDescent="0.25">
      <c r="K5661" t="str">
        <f t="shared" si="88"/>
        <v/>
      </c>
      <c r="N56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61" t="e">
        <f>VLOOKUP(TableOMP[[#This Row],[Label]],TableAvg[],2,FALSE)</f>
        <v>#N/A</v>
      </c>
      <c r="P5661" t="e">
        <f>VLOOKUP(TableOMP[[#This Row],[Label]],TableAvg[],3,FALSE)</f>
        <v>#N/A</v>
      </c>
      <c r="Q5661" t="e">
        <f>TableOMP[[#This Row],[Avg]]-$U$2*TableOMP[[#This Row],[StdDev]]</f>
        <v>#N/A</v>
      </c>
      <c r="R5661" t="e">
        <f>TableOMP[[#This Row],[Avg]]+$U$2*TableOMP[[#This Row],[StdDev]]</f>
        <v>#N/A</v>
      </c>
      <c r="S5661" t="e">
        <f>IF(AND(TableOMP[[#This Row],[total_time]]&gt;=TableOMP[[#This Row],[Low]], TableOMP[[#This Row],[total_time]]&lt;=TableOMP[[#This Row],[High]]),1,0)</f>
        <v>#N/A</v>
      </c>
    </row>
    <row r="5662" spans="11:19" x14ac:dyDescent="0.25">
      <c r="K5662" t="str">
        <f t="shared" si="88"/>
        <v/>
      </c>
      <c r="N56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62" t="e">
        <f>VLOOKUP(TableOMP[[#This Row],[Label]],TableAvg[],2,FALSE)</f>
        <v>#N/A</v>
      </c>
      <c r="P5662" t="e">
        <f>VLOOKUP(TableOMP[[#This Row],[Label]],TableAvg[],3,FALSE)</f>
        <v>#N/A</v>
      </c>
      <c r="Q5662" t="e">
        <f>TableOMP[[#This Row],[Avg]]-$U$2*TableOMP[[#This Row],[StdDev]]</f>
        <v>#N/A</v>
      </c>
      <c r="R5662" t="e">
        <f>TableOMP[[#This Row],[Avg]]+$U$2*TableOMP[[#This Row],[StdDev]]</f>
        <v>#N/A</v>
      </c>
      <c r="S5662" t="e">
        <f>IF(AND(TableOMP[[#This Row],[total_time]]&gt;=TableOMP[[#This Row],[Low]], TableOMP[[#This Row],[total_time]]&lt;=TableOMP[[#This Row],[High]]),1,0)</f>
        <v>#N/A</v>
      </c>
    </row>
    <row r="5663" spans="11:19" x14ac:dyDescent="0.25">
      <c r="K5663" t="str">
        <f t="shared" si="88"/>
        <v/>
      </c>
      <c r="N56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63" t="e">
        <f>VLOOKUP(TableOMP[[#This Row],[Label]],TableAvg[],2,FALSE)</f>
        <v>#N/A</v>
      </c>
      <c r="P5663" t="e">
        <f>VLOOKUP(TableOMP[[#This Row],[Label]],TableAvg[],3,FALSE)</f>
        <v>#N/A</v>
      </c>
      <c r="Q5663" t="e">
        <f>TableOMP[[#This Row],[Avg]]-$U$2*TableOMP[[#This Row],[StdDev]]</f>
        <v>#N/A</v>
      </c>
      <c r="R5663" t="e">
        <f>TableOMP[[#This Row],[Avg]]+$U$2*TableOMP[[#This Row],[StdDev]]</f>
        <v>#N/A</v>
      </c>
      <c r="S5663" t="e">
        <f>IF(AND(TableOMP[[#This Row],[total_time]]&gt;=TableOMP[[#This Row],[Low]], TableOMP[[#This Row],[total_time]]&lt;=TableOMP[[#This Row],[High]]),1,0)</f>
        <v>#N/A</v>
      </c>
    </row>
    <row r="5664" spans="11:19" x14ac:dyDescent="0.25">
      <c r="K5664" t="str">
        <f t="shared" si="88"/>
        <v/>
      </c>
      <c r="N56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64" t="e">
        <f>VLOOKUP(TableOMP[[#This Row],[Label]],TableAvg[],2,FALSE)</f>
        <v>#N/A</v>
      </c>
      <c r="P5664" t="e">
        <f>VLOOKUP(TableOMP[[#This Row],[Label]],TableAvg[],3,FALSE)</f>
        <v>#N/A</v>
      </c>
      <c r="Q5664" t="e">
        <f>TableOMP[[#This Row],[Avg]]-$U$2*TableOMP[[#This Row],[StdDev]]</f>
        <v>#N/A</v>
      </c>
      <c r="R5664" t="e">
        <f>TableOMP[[#This Row],[Avg]]+$U$2*TableOMP[[#This Row],[StdDev]]</f>
        <v>#N/A</v>
      </c>
      <c r="S5664" t="e">
        <f>IF(AND(TableOMP[[#This Row],[total_time]]&gt;=TableOMP[[#This Row],[Low]], TableOMP[[#This Row],[total_time]]&lt;=TableOMP[[#This Row],[High]]),1,0)</f>
        <v>#N/A</v>
      </c>
    </row>
    <row r="5665" spans="11:19" x14ac:dyDescent="0.25">
      <c r="K5665" t="str">
        <f t="shared" si="88"/>
        <v/>
      </c>
      <c r="N56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65" t="e">
        <f>VLOOKUP(TableOMP[[#This Row],[Label]],TableAvg[],2,FALSE)</f>
        <v>#N/A</v>
      </c>
      <c r="P5665" t="e">
        <f>VLOOKUP(TableOMP[[#This Row],[Label]],TableAvg[],3,FALSE)</f>
        <v>#N/A</v>
      </c>
      <c r="Q5665" t="e">
        <f>TableOMP[[#This Row],[Avg]]-$U$2*TableOMP[[#This Row],[StdDev]]</f>
        <v>#N/A</v>
      </c>
      <c r="R5665" t="e">
        <f>TableOMP[[#This Row],[Avg]]+$U$2*TableOMP[[#This Row],[StdDev]]</f>
        <v>#N/A</v>
      </c>
      <c r="S5665" t="e">
        <f>IF(AND(TableOMP[[#This Row],[total_time]]&gt;=TableOMP[[#This Row],[Low]], TableOMP[[#This Row],[total_time]]&lt;=TableOMP[[#This Row],[High]]),1,0)</f>
        <v>#N/A</v>
      </c>
    </row>
    <row r="5666" spans="11:19" x14ac:dyDescent="0.25">
      <c r="K5666" t="str">
        <f t="shared" si="88"/>
        <v/>
      </c>
      <c r="N56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66" t="e">
        <f>VLOOKUP(TableOMP[[#This Row],[Label]],TableAvg[],2,FALSE)</f>
        <v>#N/A</v>
      </c>
      <c r="P5666" t="e">
        <f>VLOOKUP(TableOMP[[#This Row],[Label]],TableAvg[],3,FALSE)</f>
        <v>#N/A</v>
      </c>
      <c r="Q5666" t="e">
        <f>TableOMP[[#This Row],[Avg]]-$U$2*TableOMP[[#This Row],[StdDev]]</f>
        <v>#N/A</v>
      </c>
      <c r="R5666" t="e">
        <f>TableOMP[[#This Row],[Avg]]+$U$2*TableOMP[[#This Row],[StdDev]]</f>
        <v>#N/A</v>
      </c>
      <c r="S5666" t="e">
        <f>IF(AND(TableOMP[[#This Row],[total_time]]&gt;=TableOMP[[#This Row],[Low]], TableOMP[[#This Row],[total_time]]&lt;=TableOMP[[#This Row],[High]]),1,0)</f>
        <v>#N/A</v>
      </c>
    </row>
    <row r="5667" spans="11:19" x14ac:dyDescent="0.25">
      <c r="K5667" t="str">
        <f t="shared" si="88"/>
        <v/>
      </c>
      <c r="N56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67" t="e">
        <f>VLOOKUP(TableOMP[[#This Row],[Label]],TableAvg[],2,FALSE)</f>
        <v>#N/A</v>
      </c>
      <c r="P5667" t="e">
        <f>VLOOKUP(TableOMP[[#This Row],[Label]],TableAvg[],3,FALSE)</f>
        <v>#N/A</v>
      </c>
      <c r="Q5667" t="e">
        <f>TableOMP[[#This Row],[Avg]]-$U$2*TableOMP[[#This Row],[StdDev]]</f>
        <v>#N/A</v>
      </c>
      <c r="R5667" t="e">
        <f>TableOMP[[#This Row],[Avg]]+$U$2*TableOMP[[#This Row],[StdDev]]</f>
        <v>#N/A</v>
      </c>
      <c r="S5667" t="e">
        <f>IF(AND(TableOMP[[#This Row],[total_time]]&gt;=TableOMP[[#This Row],[Low]], TableOMP[[#This Row],[total_time]]&lt;=TableOMP[[#This Row],[High]]),1,0)</f>
        <v>#N/A</v>
      </c>
    </row>
    <row r="5668" spans="11:19" x14ac:dyDescent="0.25">
      <c r="K5668" t="str">
        <f t="shared" si="88"/>
        <v/>
      </c>
      <c r="N56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68" t="e">
        <f>VLOOKUP(TableOMP[[#This Row],[Label]],TableAvg[],2,FALSE)</f>
        <v>#N/A</v>
      </c>
      <c r="P5668" t="e">
        <f>VLOOKUP(TableOMP[[#This Row],[Label]],TableAvg[],3,FALSE)</f>
        <v>#N/A</v>
      </c>
      <c r="Q5668" t="e">
        <f>TableOMP[[#This Row],[Avg]]-$U$2*TableOMP[[#This Row],[StdDev]]</f>
        <v>#N/A</v>
      </c>
      <c r="R5668" t="e">
        <f>TableOMP[[#This Row],[Avg]]+$U$2*TableOMP[[#This Row],[StdDev]]</f>
        <v>#N/A</v>
      </c>
      <c r="S5668" t="e">
        <f>IF(AND(TableOMP[[#This Row],[total_time]]&gt;=TableOMP[[#This Row],[Low]], TableOMP[[#This Row],[total_time]]&lt;=TableOMP[[#This Row],[High]]),1,0)</f>
        <v>#N/A</v>
      </c>
    </row>
    <row r="5669" spans="11:19" x14ac:dyDescent="0.25">
      <c r="K5669" t="str">
        <f t="shared" si="88"/>
        <v/>
      </c>
      <c r="N56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69" t="e">
        <f>VLOOKUP(TableOMP[[#This Row],[Label]],TableAvg[],2,FALSE)</f>
        <v>#N/A</v>
      </c>
      <c r="P5669" t="e">
        <f>VLOOKUP(TableOMP[[#This Row],[Label]],TableAvg[],3,FALSE)</f>
        <v>#N/A</v>
      </c>
      <c r="Q5669" t="e">
        <f>TableOMP[[#This Row],[Avg]]-$U$2*TableOMP[[#This Row],[StdDev]]</f>
        <v>#N/A</v>
      </c>
      <c r="R5669" t="e">
        <f>TableOMP[[#This Row],[Avg]]+$U$2*TableOMP[[#This Row],[StdDev]]</f>
        <v>#N/A</v>
      </c>
      <c r="S5669" t="e">
        <f>IF(AND(TableOMP[[#This Row],[total_time]]&gt;=TableOMP[[#This Row],[Low]], TableOMP[[#This Row],[total_time]]&lt;=TableOMP[[#This Row],[High]]),1,0)</f>
        <v>#N/A</v>
      </c>
    </row>
    <row r="5670" spans="11:19" x14ac:dyDescent="0.25">
      <c r="K5670" t="str">
        <f t="shared" si="88"/>
        <v/>
      </c>
      <c r="N56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70" t="e">
        <f>VLOOKUP(TableOMP[[#This Row],[Label]],TableAvg[],2,FALSE)</f>
        <v>#N/A</v>
      </c>
      <c r="P5670" t="e">
        <f>VLOOKUP(TableOMP[[#This Row],[Label]],TableAvg[],3,FALSE)</f>
        <v>#N/A</v>
      </c>
      <c r="Q5670" t="e">
        <f>TableOMP[[#This Row],[Avg]]-$U$2*TableOMP[[#This Row],[StdDev]]</f>
        <v>#N/A</v>
      </c>
      <c r="R5670" t="e">
        <f>TableOMP[[#This Row],[Avg]]+$U$2*TableOMP[[#This Row],[StdDev]]</f>
        <v>#N/A</v>
      </c>
      <c r="S5670" t="e">
        <f>IF(AND(TableOMP[[#This Row],[total_time]]&gt;=TableOMP[[#This Row],[Low]], TableOMP[[#This Row],[total_time]]&lt;=TableOMP[[#This Row],[High]]),1,0)</f>
        <v>#N/A</v>
      </c>
    </row>
    <row r="5671" spans="11:19" x14ac:dyDescent="0.25">
      <c r="K5671" t="str">
        <f t="shared" si="88"/>
        <v/>
      </c>
      <c r="N56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71" t="e">
        <f>VLOOKUP(TableOMP[[#This Row],[Label]],TableAvg[],2,FALSE)</f>
        <v>#N/A</v>
      </c>
      <c r="P5671" t="e">
        <f>VLOOKUP(TableOMP[[#This Row],[Label]],TableAvg[],3,FALSE)</f>
        <v>#N/A</v>
      </c>
      <c r="Q5671" t="e">
        <f>TableOMP[[#This Row],[Avg]]-$U$2*TableOMP[[#This Row],[StdDev]]</f>
        <v>#N/A</v>
      </c>
      <c r="R5671" t="e">
        <f>TableOMP[[#This Row],[Avg]]+$U$2*TableOMP[[#This Row],[StdDev]]</f>
        <v>#N/A</v>
      </c>
      <c r="S5671" t="e">
        <f>IF(AND(TableOMP[[#This Row],[total_time]]&gt;=TableOMP[[#This Row],[Low]], TableOMP[[#This Row],[total_time]]&lt;=TableOMP[[#This Row],[High]]),1,0)</f>
        <v>#N/A</v>
      </c>
    </row>
    <row r="5672" spans="11:19" x14ac:dyDescent="0.25">
      <c r="K5672" t="str">
        <f t="shared" si="88"/>
        <v/>
      </c>
      <c r="N56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72" t="e">
        <f>VLOOKUP(TableOMP[[#This Row],[Label]],TableAvg[],2,FALSE)</f>
        <v>#N/A</v>
      </c>
      <c r="P5672" t="e">
        <f>VLOOKUP(TableOMP[[#This Row],[Label]],TableAvg[],3,FALSE)</f>
        <v>#N/A</v>
      </c>
      <c r="Q5672" t="e">
        <f>TableOMP[[#This Row],[Avg]]-$U$2*TableOMP[[#This Row],[StdDev]]</f>
        <v>#N/A</v>
      </c>
      <c r="R5672" t="e">
        <f>TableOMP[[#This Row],[Avg]]+$U$2*TableOMP[[#This Row],[StdDev]]</f>
        <v>#N/A</v>
      </c>
      <c r="S5672" t="e">
        <f>IF(AND(TableOMP[[#This Row],[total_time]]&gt;=TableOMP[[#This Row],[Low]], TableOMP[[#This Row],[total_time]]&lt;=TableOMP[[#This Row],[High]]),1,0)</f>
        <v>#N/A</v>
      </c>
    </row>
    <row r="5673" spans="11:19" x14ac:dyDescent="0.25">
      <c r="K5673" t="str">
        <f t="shared" si="88"/>
        <v/>
      </c>
      <c r="N56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73" t="e">
        <f>VLOOKUP(TableOMP[[#This Row],[Label]],TableAvg[],2,FALSE)</f>
        <v>#N/A</v>
      </c>
      <c r="P5673" t="e">
        <f>VLOOKUP(TableOMP[[#This Row],[Label]],TableAvg[],3,FALSE)</f>
        <v>#N/A</v>
      </c>
      <c r="Q5673" t="e">
        <f>TableOMP[[#This Row],[Avg]]-$U$2*TableOMP[[#This Row],[StdDev]]</f>
        <v>#N/A</v>
      </c>
      <c r="R5673" t="e">
        <f>TableOMP[[#This Row],[Avg]]+$U$2*TableOMP[[#This Row],[StdDev]]</f>
        <v>#N/A</v>
      </c>
      <c r="S5673" t="e">
        <f>IF(AND(TableOMP[[#This Row],[total_time]]&gt;=TableOMP[[#This Row],[Low]], TableOMP[[#This Row],[total_time]]&lt;=TableOMP[[#This Row],[High]]),1,0)</f>
        <v>#N/A</v>
      </c>
    </row>
    <row r="5674" spans="11:19" x14ac:dyDescent="0.25">
      <c r="K5674" t="str">
        <f t="shared" si="88"/>
        <v/>
      </c>
      <c r="N56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74" t="e">
        <f>VLOOKUP(TableOMP[[#This Row],[Label]],TableAvg[],2,FALSE)</f>
        <v>#N/A</v>
      </c>
      <c r="P5674" t="e">
        <f>VLOOKUP(TableOMP[[#This Row],[Label]],TableAvg[],3,FALSE)</f>
        <v>#N/A</v>
      </c>
      <c r="Q5674" t="e">
        <f>TableOMP[[#This Row],[Avg]]-$U$2*TableOMP[[#This Row],[StdDev]]</f>
        <v>#N/A</v>
      </c>
      <c r="R5674" t="e">
        <f>TableOMP[[#This Row],[Avg]]+$U$2*TableOMP[[#This Row],[StdDev]]</f>
        <v>#N/A</v>
      </c>
      <c r="S5674" t="e">
        <f>IF(AND(TableOMP[[#This Row],[total_time]]&gt;=TableOMP[[#This Row],[Low]], TableOMP[[#This Row],[total_time]]&lt;=TableOMP[[#This Row],[High]]),1,0)</f>
        <v>#N/A</v>
      </c>
    </row>
    <row r="5675" spans="11:19" x14ac:dyDescent="0.25">
      <c r="K5675" t="str">
        <f t="shared" si="88"/>
        <v/>
      </c>
      <c r="N56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75" t="e">
        <f>VLOOKUP(TableOMP[[#This Row],[Label]],TableAvg[],2,FALSE)</f>
        <v>#N/A</v>
      </c>
      <c r="P5675" t="e">
        <f>VLOOKUP(TableOMP[[#This Row],[Label]],TableAvg[],3,FALSE)</f>
        <v>#N/A</v>
      </c>
      <c r="Q5675" t="e">
        <f>TableOMP[[#This Row],[Avg]]-$U$2*TableOMP[[#This Row],[StdDev]]</f>
        <v>#N/A</v>
      </c>
      <c r="R5675" t="e">
        <f>TableOMP[[#This Row],[Avg]]+$U$2*TableOMP[[#This Row],[StdDev]]</f>
        <v>#N/A</v>
      </c>
      <c r="S5675" t="e">
        <f>IF(AND(TableOMP[[#This Row],[total_time]]&gt;=TableOMP[[#This Row],[Low]], TableOMP[[#This Row],[total_time]]&lt;=TableOMP[[#This Row],[High]]),1,0)</f>
        <v>#N/A</v>
      </c>
    </row>
    <row r="5676" spans="11:19" x14ac:dyDescent="0.25">
      <c r="K5676" t="str">
        <f t="shared" si="88"/>
        <v/>
      </c>
      <c r="N56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76" t="e">
        <f>VLOOKUP(TableOMP[[#This Row],[Label]],TableAvg[],2,FALSE)</f>
        <v>#N/A</v>
      </c>
      <c r="P5676" t="e">
        <f>VLOOKUP(TableOMP[[#This Row],[Label]],TableAvg[],3,FALSE)</f>
        <v>#N/A</v>
      </c>
      <c r="Q5676" t="e">
        <f>TableOMP[[#This Row],[Avg]]-$U$2*TableOMP[[#This Row],[StdDev]]</f>
        <v>#N/A</v>
      </c>
      <c r="R5676" t="e">
        <f>TableOMP[[#This Row],[Avg]]+$U$2*TableOMP[[#This Row],[StdDev]]</f>
        <v>#N/A</v>
      </c>
      <c r="S5676" t="e">
        <f>IF(AND(TableOMP[[#This Row],[total_time]]&gt;=TableOMP[[#This Row],[Low]], TableOMP[[#This Row],[total_time]]&lt;=TableOMP[[#This Row],[High]]),1,0)</f>
        <v>#N/A</v>
      </c>
    </row>
    <row r="5677" spans="11:19" x14ac:dyDescent="0.25">
      <c r="K5677" t="str">
        <f t="shared" si="88"/>
        <v/>
      </c>
      <c r="N56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77" t="e">
        <f>VLOOKUP(TableOMP[[#This Row],[Label]],TableAvg[],2,FALSE)</f>
        <v>#N/A</v>
      </c>
      <c r="P5677" t="e">
        <f>VLOOKUP(TableOMP[[#This Row],[Label]],TableAvg[],3,FALSE)</f>
        <v>#N/A</v>
      </c>
      <c r="Q5677" t="e">
        <f>TableOMP[[#This Row],[Avg]]-$U$2*TableOMP[[#This Row],[StdDev]]</f>
        <v>#N/A</v>
      </c>
      <c r="R5677" t="e">
        <f>TableOMP[[#This Row],[Avg]]+$U$2*TableOMP[[#This Row],[StdDev]]</f>
        <v>#N/A</v>
      </c>
      <c r="S5677" t="e">
        <f>IF(AND(TableOMP[[#This Row],[total_time]]&gt;=TableOMP[[#This Row],[Low]], TableOMP[[#This Row],[total_time]]&lt;=TableOMP[[#This Row],[High]]),1,0)</f>
        <v>#N/A</v>
      </c>
    </row>
    <row r="5678" spans="11:19" x14ac:dyDescent="0.25">
      <c r="K5678" t="str">
        <f t="shared" si="88"/>
        <v/>
      </c>
      <c r="N56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78" t="e">
        <f>VLOOKUP(TableOMP[[#This Row],[Label]],TableAvg[],2,FALSE)</f>
        <v>#N/A</v>
      </c>
      <c r="P5678" t="e">
        <f>VLOOKUP(TableOMP[[#This Row],[Label]],TableAvg[],3,FALSE)</f>
        <v>#N/A</v>
      </c>
      <c r="Q5678" t="e">
        <f>TableOMP[[#This Row],[Avg]]-$U$2*TableOMP[[#This Row],[StdDev]]</f>
        <v>#N/A</v>
      </c>
      <c r="R5678" t="e">
        <f>TableOMP[[#This Row],[Avg]]+$U$2*TableOMP[[#This Row],[StdDev]]</f>
        <v>#N/A</v>
      </c>
      <c r="S5678" t="e">
        <f>IF(AND(TableOMP[[#This Row],[total_time]]&gt;=TableOMP[[#This Row],[Low]], TableOMP[[#This Row],[total_time]]&lt;=TableOMP[[#This Row],[High]]),1,0)</f>
        <v>#N/A</v>
      </c>
    </row>
    <row r="5679" spans="11:19" x14ac:dyDescent="0.25">
      <c r="K5679" t="str">
        <f t="shared" si="88"/>
        <v/>
      </c>
      <c r="N56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79" t="e">
        <f>VLOOKUP(TableOMP[[#This Row],[Label]],TableAvg[],2,FALSE)</f>
        <v>#N/A</v>
      </c>
      <c r="P5679" t="e">
        <f>VLOOKUP(TableOMP[[#This Row],[Label]],TableAvg[],3,FALSE)</f>
        <v>#N/A</v>
      </c>
      <c r="Q5679" t="e">
        <f>TableOMP[[#This Row],[Avg]]-$U$2*TableOMP[[#This Row],[StdDev]]</f>
        <v>#N/A</v>
      </c>
      <c r="R5679" t="e">
        <f>TableOMP[[#This Row],[Avg]]+$U$2*TableOMP[[#This Row],[StdDev]]</f>
        <v>#N/A</v>
      </c>
      <c r="S5679" t="e">
        <f>IF(AND(TableOMP[[#This Row],[total_time]]&gt;=TableOMP[[#This Row],[Low]], TableOMP[[#This Row],[total_time]]&lt;=TableOMP[[#This Row],[High]]),1,0)</f>
        <v>#N/A</v>
      </c>
    </row>
    <row r="5680" spans="11:19" x14ac:dyDescent="0.25">
      <c r="K5680" t="str">
        <f t="shared" si="88"/>
        <v/>
      </c>
      <c r="N56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80" t="e">
        <f>VLOOKUP(TableOMP[[#This Row],[Label]],TableAvg[],2,FALSE)</f>
        <v>#N/A</v>
      </c>
      <c r="P5680" t="e">
        <f>VLOOKUP(TableOMP[[#This Row],[Label]],TableAvg[],3,FALSE)</f>
        <v>#N/A</v>
      </c>
      <c r="Q5680" t="e">
        <f>TableOMP[[#This Row],[Avg]]-$U$2*TableOMP[[#This Row],[StdDev]]</f>
        <v>#N/A</v>
      </c>
      <c r="R5680" t="e">
        <f>TableOMP[[#This Row],[Avg]]+$U$2*TableOMP[[#This Row],[StdDev]]</f>
        <v>#N/A</v>
      </c>
      <c r="S5680" t="e">
        <f>IF(AND(TableOMP[[#This Row],[total_time]]&gt;=TableOMP[[#This Row],[Low]], TableOMP[[#This Row],[total_time]]&lt;=TableOMP[[#This Row],[High]]),1,0)</f>
        <v>#N/A</v>
      </c>
    </row>
    <row r="5681" spans="11:19" x14ac:dyDescent="0.25">
      <c r="K5681" t="str">
        <f t="shared" si="88"/>
        <v/>
      </c>
      <c r="N56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81" t="e">
        <f>VLOOKUP(TableOMP[[#This Row],[Label]],TableAvg[],2,FALSE)</f>
        <v>#N/A</v>
      </c>
      <c r="P5681" t="e">
        <f>VLOOKUP(TableOMP[[#This Row],[Label]],TableAvg[],3,FALSE)</f>
        <v>#N/A</v>
      </c>
      <c r="Q5681" t="e">
        <f>TableOMP[[#This Row],[Avg]]-$U$2*TableOMP[[#This Row],[StdDev]]</f>
        <v>#N/A</v>
      </c>
      <c r="R5681" t="e">
        <f>TableOMP[[#This Row],[Avg]]+$U$2*TableOMP[[#This Row],[StdDev]]</f>
        <v>#N/A</v>
      </c>
      <c r="S5681" t="e">
        <f>IF(AND(TableOMP[[#This Row],[total_time]]&gt;=TableOMP[[#This Row],[Low]], TableOMP[[#This Row],[total_time]]&lt;=TableOMP[[#This Row],[High]]),1,0)</f>
        <v>#N/A</v>
      </c>
    </row>
    <row r="5682" spans="11:19" x14ac:dyDescent="0.25">
      <c r="K5682" t="str">
        <f t="shared" si="88"/>
        <v/>
      </c>
      <c r="N56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82" t="e">
        <f>VLOOKUP(TableOMP[[#This Row],[Label]],TableAvg[],2,FALSE)</f>
        <v>#N/A</v>
      </c>
      <c r="P5682" t="e">
        <f>VLOOKUP(TableOMP[[#This Row],[Label]],TableAvg[],3,FALSE)</f>
        <v>#N/A</v>
      </c>
      <c r="Q5682" t="e">
        <f>TableOMP[[#This Row],[Avg]]-$U$2*TableOMP[[#This Row],[StdDev]]</f>
        <v>#N/A</v>
      </c>
      <c r="R5682" t="e">
        <f>TableOMP[[#This Row],[Avg]]+$U$2*TableOMP[[#This Row],[StdDev]]</f>
        <v>#N/A</v>
      </c>
      <c r="S5682" t="e">
        <f>IF(AND(TableOMP[[#This Row],[total_time]]&gt;=TableOMP[[#This Row],[Low]], TableOMP[[#This Row],[total_time]]&lt;=TableOMP[[#This Row],[High]]),1,0)</f>
        <v>#N/A</v>
      </c>
    </row>
    <row r="5683" spans="11:19" x14ac:dyDescent="0.25">
      <c r="K5683" t="str">
        <f t="shared" si="88"/>
        <v/>
      </c>
      <c r="N56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83" t="e">
        <f>VLOOKUP(TableOMP[[#This Row],[Label]],TableAvg[],2,FALSE)</f>
        <v>#N/A</v>
      </c>
      <c r="P5683" t="e">
        <f>VLOOKUP(TableOMP[[#This Row],[Label]],TableAvg[],3,FALSE)</f>
        <v>#N/A</v>
      </c>
      <c r="Q5683" t="e">
        <f>TableOMP[[#This Row],[Avg]]-$U$2*TableOMP[[#This Row],[StdDev]]</f>
        <v>#N/A</v>
      </c>
      <c r="R5683" t="e">
        <f>TableOMP[[#This Row],[Avg]]+$U$2*TableOMP[[#This Row],[StdDev]]</f>
        <v>#N/A</v>
      </c>
      <c r="S5683" t="e">
        <f>IF(AND(TableOMP[[#This Row],[total_time]]&gt;=TableOMP[[#This Row],[Low]], TableOMP[[#This Row],[total_time]]&lt;=TableOMP[[#This Row],[High]]),1,0)</f>
        <v>#N/A</v>
      </c>
    </row>
    <row r="5684" spans="11:19" x14ac:dyDescent="0.25">
      <c r="K5684" t="str">
        <f t="shared" si="88"/>
        <v/>
      </c>
      <c r="N56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84" t="e">
        <f>VLOOKUP(TableOMP[[#This Row],[Label]],TableAvg[],2,FALSE)</f>
        <v>#N/A</v>
      </c>
      <c r="P5684" t="e">
        <f>VLOOKUP(TableOMP[[#This Row],[Label]],TableAvg[],3,FALSE)</f>
        <v>#N/A</v>
      </c>
      <c r="Q5684" t="e">
        <f>TableOMP[[#This Row],[Avg]]-$U$2*TableOMP[[#This Row],[StdDev]]</f>
        <v>#N/A</v>
      </c>
      <c r="R5684" t="e">
        <f>TableOMP[[#This Row],[Avg]]+$U$2*TableOMP[[#This Row],[StdDev]]</f>
        <v>#N/A</v>
      </c>
      <c r="S5684" t="e">
        <f>IF(AND(TableOMP[[#This Row],[total_time]]&gt;=TableOMP[[#This Row],[Low]], TableOMP[[#This Row],[total_time]]&lt;=TableOMP[[#This Row],[High]]),1,0)</f>
        <v>#N/A</v>
      </c>
    </row>
    <row r="5685" spans="11:19" x14ac:dyDescent="0.25">
      <c r="K5685" t="str">
        <f t="shared" si="88"/>
        <v/>
      </c>
      <c r="N56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85" t="e">
        <f>VLOOKUP(TableOMP[[#This Row],[Label]],TableAvg[],2,FALSE)</f>
        <v>#N/A</v>
      </c>
      <c r="P5685" t="e">
        <f>VLOOKUP(TableOMP[[#This Row],[Label]],TableAvg[],3,FALSE)</f>
        <v>#N/A</v>
      </c>
      <c r="Q5685" t="e">
        <f>TableOMP[[#This Row],[Avg]]-$U$2*TableOMP[[#This Row],[StdDev]]</f>
        <v>#N/A</v>
      </c>
      <c r="R5685" t="e">
        <f>TableOMP[[#This Row],[Avg]]+$U$2*TableOMP[[#This Row],[StdDev]]</f>
        <v>#N/A</v>
      </c>
      <c r="S5685" t="e">
        <f>IF(AND(TableOMP[[#This Row],[total_time]]&gt;=TableOMP[[#This Row],[Low]], TableOMP[[#This Row],[total_time]]&lt;=TableOMP[[#This Row],[High]]),1,0)</f>
        <v>#N/A</v>
      </c>
    </row>
    <row r="5686" spans="11:19" x14ac:dyDescent="0.25">
      <c r="K5686" t="str">
        <f t="shared" si="88"/>
        <v/>
      </c>
      <c r="N56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86" t="e">
        <f>VLOOKUP(TableOMP[[#This Row],[Label]],TableAvg[],2,FALSE)</f>
        <v>#N/A</v>
      </c>
      <c r="P5686" t="e">
        <f>VLOOKUP(TableOMP[[#This Row],[Label]],TableAvg[],3,FALSE)</f>
        <v>#N/A</v>
      </c>
      <c r="Q5686" t="e">
        <f>TableOMP[[#This Row],[Avg]]-$U$2*TableOMP[[#This Row],[StdDev]]</f>
        <v>#N/A</v>
      </c>
      <c r="R5686" t="e">
        <f>TableOMP[[#This Row],[Avg]]+$U$2*TableOMP[[#This Row],[StdDev]]</f>
        <v>#N/A</v>
      </c>
      <c r="S5686" t="e">
        <f>IF(AND(TableOMP[[#This Row],[total_time]]&gt;=TableOMP[[#This Row],[Low]], TableOMP[[#This Row],[total_time]]&lt;=TableOMP[[#This Row],[High]]),1,0)</f>
        <v>#N/A</v>
      </c>
    </row>
    <row r="5687" spans="11:19" x14ac:dyDescent="0.25">
      <c r="K5687" t="str">
        <f t="shared" si="88"/>
        <v/>
      </c>
      <c r="N56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87" t="e">
        <f>VLOOKUP(TableOMP[[#This Row],[Label]],TableAvg[],2,FALSE)</f>
        <v>#N/A</v>
      </c>
      <c r="P5687" t="e">
        <f>VLOOKUP(TableOMP[[#This Row],[Label]],TableAvg[],3,FALSE)</f>
        <v>#N/A</v>
      </c>
      <c r="Q5687" t="e">
        <f>TableOMP[[#This Row],[Avg]]-$U$2*TableOMP[[#This Row],[StdDev]]</f>
        <v>#N/A</v>
      </c>
      <c r="R5687" t="e">
        <f>TableOMP[[#This Row],[Avg]]+$U$2*TableOMP[[#This Row],[StdDev]]</f>
        <v>#N/A</v>
      </c>
      <c r="S5687" t="e">
        <f>IF(AND(TableOMP[[#This Row],[total_time]]&gt;=TableOMP[[#This Row],[Low]], TableOMP[[#This Row],[total_time]]&lt;=TableOMP[[#This Row],[High]]),1,0)</f>
        <v>#N/A</v>
      </c>
    </row>
    <row r="5688" spans="11:19" x14ac:dyDescent="0.25">
      <c r="K5688" t="str">
        <f t="shared" si="88"/>
        <v/>
      </c>
      <c r="N56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88" t="e">
        <f>VLOOKUP(TableOMP[[#This Row],[Label]],TableAvg[],2,FALSE)</f>
        <v>#N/A</v>
      </c>
      <c r="P5688" t="e">
        <f>VLOOKUP(TableOMP[[#This Row],[Label]],TableAvg[],3,FALSE)</f>
        <v>#N/A</v>
      </c>
      <c r="Q5688" t="e">
        <f>TableOMP[[#This Row],[Avg]]-$U$2*TableOMP[[#This Row],[StdDev]]</f>
        <v>#N/A</v>
      </c>
      <c r="R5688" t="e">
        <f>TableOMP[[#This Row],[Avg]]+$U$2*TableOMP[[#This Row],[StdDev]]</f>
        <v>#N/A</v>
      </c>
      <c r="S5688" t="e">
        <f>IF(AND(TableOMP[[#This Row],[total_time]]&gt;=TableOMP[[#This Row],[Low]], TableOMP[[#This Row],[total_time]]&lt;=TableOMP[[#This Row],[High]]),1,0)</f>
        <v>#N/A</v>
      </c>
    </row>
    <row r="5689" spans="11:19" x14ac:dyDescent="0.25">
      <c r="K5689" t="str">
        <f t="shared" si="88"/>
        <v/>
      </c>
      <c r="N56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89" t="e">
        <f>VLOOKUP(TableOMP[[#This Row],[Label]],TableAvg[],2,FALSE)</f>
        <v>#N/A</v>
      </c>
      <c r="P5689" t="e">
        <f>VLOOKUP(TableOMP[[#This Row],[Label]],TableAvg[],3,FALSE)</f>
        <v>#N/A</v>
      </c>
      <c r="Q5689" t="e">
        <f>TableOMP[[#This Row],[Avg]]-$U$2*TableOMP[[#This Row],[StdDev]]</f>
        <v>#N/A</v>
      </c>
      <c r="R5689" t="e">
        <f>TableOMP[[#This Row],[Avg]]+$U$2*TableOMP[[#This Row],[StdDev]]</f>
        <v>#N/A</v>
      </c>
      <c r="S5689" t="e">
        <f>IF(AND(TableOMP[[#This Row],[total_time]]&gt;=TableOMP[[#This Row],[Low]], TableOMP[[#This Row],[total_time]]&lt;=TableOMP[[#This Row],[High]]),1,0)</f>
        <v>#N/A</v>
      </c>
    </row>
    <row r="5690" spans="11:19" x14ac:dyDescent="0.25">
      <c r="K5690" t="str">
        <f t="shared" si="88"/>
        <v/>
      </c>
      <c r="N56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90" t="e">
        <f>VLOOKUP(TableOMP[[#This Row],[Label]],TableAvg[],2,FALSE)</f>
        <v>#N/A</v>
      </c>
      <c r="P5690" t="e">
        <f>VLOOKUP(TableOMP[[#This Row],[Label]],TableAvg[],3,FALSE)</f>
        <v>#N/A</v>
      </c>
      <c r="Q5690" t="e">
        <f>TableOMP[[#This Row],[Avg]]-$U$2*TableOMP[[#This Row],[StdDev]]</f>
        <v>#N/A</v>
      </c>
      <c r="R5690" t="e">
        <f>TableOMP[[#This Row],[Avg]]+$U$2*TableOMP[[#This Row],[StdDev]]</f>
        <v>#N/A</v>
      </c>
      <c r="S5690" t="e">
        <f>IF(AND(TableOMP[[#This Row],[total_time]]&gt;=TableOMP[[#This Row],[Low]], TableOMP[[#This Row],[total_time]]&lt;=TableOMP[[#This Row],[High]]),1,0)</f>
        <v>#N/A</v>
      </c>
    </row>
    <row r="5691" spans="11:19" x14ac:dyDescent="0.25">
      <c r="K5691" t="str">
        <f t="shared" si="88"/>
        <v/>
      </c>
      <c r="N56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91" t="e">
        <f>VLOOKUP(TableOMP[[#This Row],[Label]],TableAvg[],2,FALSE)</f>
        <v>#N/A</v>
      </c>
      <c r="P5691" t="e">
        <f>VLOOKUP(TableOMP[[#This Row],[Label]],TableAvg[],3,FALSE)</f>
        <v>#N/A</v>
      </c>
      <c r="Q5691" t="e">
        <f>TableOMP[[#This Row],[Avg]]-$U$2*TableOMP[[#This Row],[StdDev]]</f>
        <v>#N/A</v>
      </c>
      <c r="R5691" t="e">
        <f>TableOMP[[#This Row],[Avg]]+$U$2*TableOMP[[#This Row],[StdDev]]</f>
        <v>#N/A</v>
      </c>
      <c r="S5691" t="e">
        <f>IF(AND(TableOMP[[#This Row],[total_time]]&gt;=TableOMP[[#This Row],[Low]], TableOMP[[#This Row],[total_time]]&lt;=TableOMP[[#This Row],[High]]),1,0)</f>
        <v>#N/A</v>
      </c>
    </row>
    <row r="5692" spans="11:19" x14ac:dyDescent="0.25">
      <c r="K5692" t="str">
        <f t="shared" si="88"/>
        <v/>
      </c>
      <c r="N56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92" t="e">
        <f>VLOOKUP(TableOMP[[#This Row],[Label]],TableAvg[],2,FALSE)</f>
        <v>#N/A</v>
      </c>
      <c r="P5692" t="e">
        <f>VLOOKUP(TableOMP[[#This Row],[Label]],TableAvg[],3,FALSE)</f>
        <v>#N/A</v>
      </c>
      <c r="Q5692" t="e">
        <f>TableOMP[[#This Row],[Avg]]-$U$2*TableOMP[[#This Row],[StdDev]]</f>
        <v>#N/A</v>
      </c>
      <c r="R5692" t="e">
        <f>TableOMP[[#This Row],[Avg]]+$U$2*TableOMP[[#This Row],[StdDev]]</f>
        <v>#N/A</v>
      </c>
      <c r="S5692" t="e">
        <f>IF(AND(TableOMP[[#This Row],[total_time]]&gt;=TableOMP[[#This Row],[Low]], TableOMP[[#This Row],[total_time]]&lt;=TableOMP[[#This Row],[High]]),1,0)</f>
        <v>#N/A</v>
      </c>
    </row>
    <row r="5693" spans="11:19" x14ac:dyDescent="0.25">
      <c r="K5693" t="str">
        <f t="shared" si="88"/>
        <v/>
      </c>
      <c r="N56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93" t="e">
        <f>VLOOKUP(TableOMP[[#This Row],[Label]],TableAvg[],2,FALSE)</f>
        <v>#N/A</v>
      </c>
      <c r="P5693" t="e">
        <f>VLOOKUP(TableOMP[[#This Row],[Label]],TableAvg[],3,FALSE)</f>
        <v>#N/A</v>
      </c>
      <c r="Q5693" t="e">
        <f>TableOMP[[#This Row],[Avg]]-$U$2*TableOMP[[#This Row],[StdDev]]</f>
        <v>#N/A</v>
      </c>
      <c r="R5693" t="e">
        <f>TableOMP[[#This Row],[Avg]]+$U$2*TableOMP[[#This Row],[StdDev]]</f>
        <v>#N/A</v>
      </c>
      <c r="S5693" t="e">
        <f>IF(AND(TableOMP[[#This Row],[total_time]]&gt;=TableOMP[[#This Row],[Low]], TableOMP[[#This Row],[total_time]]&lt;=TableOMP[[#This Row],[High]]),1,0)</f>
        <v>#N/A</v>
      </c>
    </row>
    <row r="5694" spans="11:19" x14ac:dyDescent="0.25">
      <c r="K5694" t="str">
        <f t="shared" si="88"/>
        <v/>
      </c>
      <c r="N56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94" t="e">
        <f>VLOOKUP(TableOMP[[#This Row],[Label]],TableAvg[],2,FALSE)</f>
        <v>#N/A</v>
      </c>
      <c r="P5694" t="e">
        <f>VLOOKUP(TableOMP[[#This Row],[Label]],TableAvg[],3,FALSE)</f>
        <v>#N/A</v>
      </c>
      <c r="Q5694" t="e">
        <f>TableOMP[[#This Row],[Avg]]-$U$2*TableOMP[[#This Row],[StdDev]]</f>
        <v>#N/A</v>
      </c>
      <c r="R5694" t="e">
        <f>TableOMP[[#This Row],[Avg]]+$U$2*TableOMP[[#This Row],[StdDev]]</f>
        <v>#N/A</v>
      </c>
      <c r="S5694" t="e">
        <f>IF(AND(TableOMP[[#This Row],[total_time]]&gt;=TableOMP[[#This Row],[Low]], TableOMP[[#This Row],[total_time]]&lt;=TableOMP[[#This Row],[High]]),1,0)</f>
        <v>#N/A</v>
      </c>
    </row>
    <row r="5695" spans="11:19" x14ac:dyDescent="0.25">
      <c r="K5695" t="str">
        <f t="shared" si="88"/>
        <v/>
      </c>
      <c r="N56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95" t="e">
        <f>VLOOKUP(TableOMP[[#This Row],[Label]],TableAvg[],2,FALSE)</f>
        <v>#N/A</v>
      </c>
      <c r="P5695" t="e">
        <f>VLOOKUP(TableOMP[[#This Row],[Label]],TableAvg[],3,FALSE)</f>
        <v>#N/A</v>
      </c>
      <c r="Q5695" t="e">
        <f>TableOMP[[#This Row],[Avg]]-$U$2*TableOMP[[#This Row],[StdDev]]</f>
        <v>#N/A</v>
      </c>
      <c r="R5695" t="e">
        <f>TableOMP[[#This Row],[Avg]]+$U$2*TableOMP[[#This Row],[StdDev]]</f>
        <v>#N/A</v>
      </c>
      <c r="S5695" t="e">
        <f>IF(AND(TableOMP[[#This Row],[total_time]]&gt;=TableOMP[[#This Row],[Low]], TableOMP[[#This Row],[total_time]]&lt;=TableOMP[[#This Row],[High]]),1,0)</f>
        <v>#N/A</v>
      </c>
    </row>
    <row r="5696" spans="11:19" x14ac:dyDescent="0.25">
      <c r="K5696" t="str">
        <f t="shared" si="88"/>
        <v/>
      </c>
      <c r="N56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96" t="e">
        <f>VLOOKUP(TableOMP[[#This Row],[Label]],TableAvg[],2,FALSE)</f>
        <v>#N/A</v>
      </c>
      <c r="P5696" t="e">
        <f>VLOOKUP(TableOMP[[#This Row],[Label]],TableAvg[],3,FALSE)</f>
        <v>#N/A</v>
      </c>
      <c r="Q5696" t="e">
        <f>TableOMP[[#This Row],[Avg]]-$U$2*TableOMP[[#This Row],[StdDev]]</f>
        <v>#N/A</v>
      </c>
      <c r="R5696" t="e">
        <f>TableOMP[[#This Row],[Avg]]+$U$2*TableOMP[[#This Row],[StdDev]]</f>
        <v>#N/A</v>
      </c>
      <c r="S5696" t="e">
        <f>IF(AND(TableOMP[[#This Row],[total_time]]&gt;=TableOMP[[#This Row],[Low]], TableOMP[[#This Row],[total_time]]&lt;=TableOMP[[#This Row],[High]]),1,0)</f>
        <v>#N/A</v>
      </c>
    </row>
    <row r="5697" spans="11:19" x14ac:dyDescent="0.25">
      <c r="K5697" t="str">
        <f t="shared" si="88"/>
        <v/>
      </c>
      <c r="N56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97" t="e">
        <f>VLOOKUP(TableOMP[[#This Row],[Label]],TableAvg[],2,FALSE)</f>
        <v>#N/A</v>
      </c>
      <c r="P5697" t="e">
        <f>VLOOKUP(TableOMP[[#This Row],[Label]],TableAvg[],3,FALSE)</f>
        <v>#N/A</v>
      </c>
      <c r="Q5697" t="e">
        <f>TableOMP[[#This Row],[Avg]]-$U$2*TableOMP[[#This Row],[StdDev]]</f>
        <v>#N/A</v>
      </c>
      <c r="R5697" t="e">
        <f>TableOMP[[#This Row],[Avg]]+$U$2*TableOMP[[#This Row],[StdDev]]</f>
        <v>#N/A</v>
      </c>
      <c r="S5697" t="e">
        <f>IF(AND(TableOMP[[#This Row],[total_time]]&gt;=TableOMP[[#This Row],[Low]], TableOMP[[#This Row],[total_time]]&lt;=TableOMP[[#This Row],[High]]),1,0)</f>
        <v>#N/A</v>
      </c>
    </row>
    <row r="5698" spans="11:19" x14ac:dyDescent="0.25">
      <c r="K5698" t="str">
        <f t="shared" si="88"/>
        <v/>
      </c>
      <c r="N56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98" t="e">
        <f>VLOOKUP(TableOMP[[#This Row],[Label]],TableAvg[],2,FALSE)</f>
        <v>#N/A</v>
      </c>
      <c r="P5698" t="e">
        <f>VLOOKUP(TableOMP[[#This Row],[Label]],TableAvg[],3,FALSE)</f>
        <v>#N/A</v>
      </c>
      <c r="Q5698" t="e">
        <f>TableOMP[[#This Row],[Avg]]-$U$2*TableOMP[[#This Row],[StdDev]]</f>
        <v>#N/A</v>
      </c>
      <c r="R5698" t="e">
        <f>TableOMP[[#This Row],[Avg]]+$U$2*TableOMP[[#This Row],[StdDev]]</f>
        <v>#N/A</v>
      </c>
      <c r="S5698" t="e">
        <f>IF(AND(TableOMP[[#This Row],[total_time]]&gt;=TableOMP[[#This Row],[Low]], TableOMP[[#This Row],[total_time]]&lt;=TableOMP[[#This Row],[High]]),1,0)</f>
        <v>#N/A</v>
      </c>
    </row>
    <row r="5699" spans="11:19" x14ac:dyDescent="0.25">
      <c r="K5699" t="str">
        <f t="shared" ref="K5699:K5762" si="89">MID(M5699,22,1)</f>
        <v/>
      </c>
      <c r="N56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699" t="e">
        <f>VLOOKUP(TableOMP[[#This Row],[Label]],TableAvg[],2,FALSE)</f>
        <v>#N/A</v>
      </c>
      <c r="P5699" t="e">
        <f>VLOOKUP(TableOMP[[#This Row],[Label]],TableAvg[],3,FALSE)</f>
        <v>#N/A</v>
      </c>
      <c r="Q5699" t="e">
        <f>TableOMP[[#This Row],[Avg]]-$U$2*TableOMP[[#This Row],[StdDev]]</f>
        <v>#N/A</v>
      </c>
      <c r="R5699" t="e">
        <f>TableOMP[[#This Row],[Avg]]+$U$2*TableOMP[[#This Row],[StdDev]]</f>
        <v>#N/A</v>
      </c>
      <c r="S5699" t="e">
        <f>IF(AND(TableOMP[[#This Row],[total_time]]&gt;=TableOMP[[#This Row],[Low]], TableOMP[[#This Row],[total_time]]&lt;=TableOMP[[#This Row],[High]]),1,0)</f>
        <v>#N/A</v>
      </c>
    </row>
    <row r="5700" spans="11:19" x14ac:dyDescent="0.25">
      <c r="K5700" t="str">
        <f t="shared" si="89"/>
        <v/>
      </c>
      <c r="N57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00" t="e">
        <f>VLOOKUP(TableOMP[[#This Row],[Label]],TableAvg[],2,FALSE)</f>
        <v>#N/A</v>
      </c>
      <c r="P5700" t="e">
        <f>VLOOKUP(TableOMP[[#This Row],[Label]],TableAvg[],3,FALSE)</f>
        <v>#N/A</v>
      </c>
      <c r="Q5700" t="e">
        <f>TableOMP[[#This Row],[Avg]]-$U$2*TableOMP[[#This Row],[StdDev]]</f>
        <v>#N/A</v>
      </c>
      <c r="R5700" t="e">
        <f>TableOMP[[#This Row],[Avg]]+$U$2*TableOMP[[#This Row],[StdDev]]</f>
        <v>#N/A</v>
      </c>
      <c r="S5700" t="e">
        <f>IF(AND(TableOMP[[#This Row],[total_time]]&gt;=TableOMP[[#This Row],[Low]], TableOMP[[#This Row],[total_time]]&lt;=TableOMP[[#This Row],[High]]),1,0)</f>
        <v>#N/A</v>
      </c>
    </row>
    <row r="5701" spans="11:19" x14ac:dyDescent="0.25">
      <c r="K5701" t="str">
        <f t="shared" si="89"/>
        <v/>
      </c>
      <c r="N57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01" t="e">
        <f>VLOOKUP(TableOMP[[#This Row],[Label]],TableAvg[],2,FALSE)</f>
        <v>#N/A</v>
      </c>
      <c r="P5701" t="e">
        <f>VLOOKUP(TableOMP[[#This Row],[Label]],TableAvg[],3,FALSE)</f>
        <v>#N/A</v>
      </c>
      <c r="Q5701" t="e">
        <f>TableOMP[[#This Row],[Avg]]-$U$2*TableOMP[[#This Row],[StdDev]]</f>
        <v>#N/A</v>
      </c>
      <c r="R5701" t="e">
        <f>TableOMP[[#This Row],[Avg]]+$U$2*TableOMP[[#This Row],[StdDev]]</f>
        <v>#N/A</v>
      </c>
      <c r="S5701" t="e">
        <f>IF(AND(TableOMP[[#This Row],[total_time]]&gt;=TableOMP[[#This Row],[Low]], TableOMP[[#This Row],[total_time]]&lt;=TableOMP[[#This Row],[High]]),1,0)</f>
        <v>#N/A</v>
      </c>
    </row>
    <row r="5702" spans="11:19" x14ac:dyDescent="0.25">
      <c r="K5702" t="str">
        <f t="shared" si="89"/>
        <v/>
      </c>
      <c r="N57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02" t="e">
        <f>VLOOKUP(TableOMP[[#This Row],[Label]],TableAvg[],2,FALSE)</f>
        <v>#N/A</v>
      </c>
      <c r="P5702" t="e">
        <f>VLOOKUP(TableOMP[[#This Row],[Label]],TableAvg[],3,FALSE)</f>
        <v>#N/A</v>
      </c>
      <c r="Q5702" t="e">
        <f>TableOMP[[#This Row],[Avg]]-$U$2*TableOMP[[#This Row],[StdDev]]</f>
        <v>#N/A</v>
      </c>
      <c r="R5702" t="e">
        <f>TableOMP[[#This Row],[Avg]]+$U$2*TableOMP[[#This Row],[StdDev]]</f>
        <v>#N/A</v>
      </c>
      <c r="S5702" t="e">
        <f>IF(AND(TableOMP[[#This Row],[total_time]]&gt;=TableOMP[[#This Row],[Low]], TableOMP[[#This Row],[total_time]]&lt;=TableOMP[[#This Row],[High]]),1,0)</f>
        <v>#N/A</v>
      </c>
    </row>
    <row r="5703" spans="11:19" x14ac:dyDescent="0.25">
      <c r="K5703" t="str">
        <f t="shared" si="89"/>
        <v/>
      </c>
      <c r="N57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03" t="e">
        <f>VLOOKUP(TableOMP[[#This Row],[Label]],TableAvg[],2,FALSE)</f>
        <v>#N/A</v>
      </c>
      <c r="P5703" t="e">
        <f>VLOOKUP(TableOMP[[#This Row],[Label]],TableAvg[],3,FALSE)</f>
        <v>#N/A</v>
      </c>
      <c r="Q5703" t="e">
        <f>TableOMP[[#This Row],[Avg]]-$U$2*TableOMP[[#This Row],[StdDev]]</f>
        <v>#N/A</v>
      </c>
      <c r="R5703" t="e">
        <f>TableOMP[[#This Row],[Avg]]+$U$2*TableOMP[[#This Row],[StdDev]]</f>
        <v>#N/A</v>
      </c>
      <c r="S5703" t="e">
        <f>IF(AND(TableOMP[[#This Row],[total_time]]&gt;=TableOMP[[#This Row],[Low]], TableOMP[[#This Row],[total_time]]&lt;=TableOMP[[#This Row],[High]]),1,0)</f>
        <v>#N/A</v>
      </c>
    </row>
    <row r="5704" spans="11:19" x14ac:dyDescent="0.25">
      <c r="K5704" t="str">
        <f t="shared" si="89"/>
        <v/>
      </c>
      <c r="N57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04" t="e">
        <f>VLOOKUP(TableOMP[[#This Row],[Label]],TableAvg[],2,FALSE)</f>
        <v>#N/A</v>
      </c>
      <c r="P5704" t="e">
        <f>VLOOKUP(TableOMP[[#This Row],[Label]],TableAvg[],3,FALSE)</f>
        <v>#N/A</v>
      </c>
      <c r="Q5704" t="e">
        <f>TableOMP[[#This Row],[Avg]]-$U$2*TableOMP[[#This Row],[StdDev]]</f>
        <v>#N/A</v>
      </c>
      <c r="R5704" t="e">
        <f>TableOMP[[#This Row],[Avg]]+$U$2*TableOMP[[#This Row],[StdDev]]</f>
        <v>#N/A</v>
      </c>
      <c r="S5704" t="e">
        <f>IF(AND(TableOMP[[#This Row],[total_time]]&gt;=TableOMP[[#This Row],[Low]], TableOMP[[#This Row],[total_time]]&lt;=TableOMP[[#This Row],[High]]),1,0)</f>
        <v>#N/A</v>
      </c>
    </row>
    <row r="5705" spans="11:19" x14ac:dyDescent="0.25">
      <c r="K5705" t="str">
        <f t="shared" si="89"/>
        <v/>
      </c>
      <c r="N57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05" t="e">
        <f>VLOOKUP(TableOMP[[#This Row],[Label]],TableAvg[],2,FALSE)</f>
        <v>#N/A</v>
      </c>
      <c r="P5705" t="e">
        <f>VLOOKUP(TableOMP[[#This Row],[Label]],TableAvg[],3,FALSE)</f>
        <v>#N/A</v>
      </c>
      <c r="Q5705" t="e">
        <f>TableOMP[[#This Row],[Avg]]-$U$2*TableOMP[[#This Row],[StdDev]]</f>
        <v>#N/A</v>
      </c>
      <c r="R5705" t="e">
        <f>TableOMP[[#This Row],[Avg]]+$U$2*TableOMP[[#This Row],[StdDev]]</f>
        <v>#N/A</v>
      </c>
      <c r="S5705" t="e">
        <f>IF(AND(TableOMP[[#This Row],[total_time]]&gt;=TableOMP[[#This Row],[Low]], TableOMP[[#This Row],[total_time]]&lt;=TableOMP[[#This Row],[High]]),1,0)</f>
        <v>#N/A</v>
      </c>
    </row>
    <row r="5706" spans="11:19" x14ac:dyDescent="0.25">
      <c r="K5706" t="str">
        <f t="shared" si="89"/>
        <v/>
      </c>
      <c r="N57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06" t="e">
        <f>VLOOKUP(TableOMP[[#This Row],[Label]],TableAvg[],2,FALSE)</f>
        <v>#N/A</v>
      </c>
      <c r="P5706" t="e">
        <f>VLOOKUP(TableOMP[[#This Row],[Label]],TableAvg[],3,FALSE)</f>
        <v>#N/A</v>
      </c>
      <c r="Q5706" t="e">
        <f>TableOMP[[#This Row],[Avg]]-$U$2*TableOMP[[#This Row],[StdDev]]</f>
        <v>#N/A</v>
      </c>
      <c r="R5706" t="e">
        <f>TableOMP[[#This Row],[Avg]]+$U$2*TableOMP[[#This Row],[StdDev]]</f>
        <v>#N/A</v>
      </c>
      <c r="S5706" t="e">
        <f>IF(AND(TableOMP[[#This Row],[total_time]]&gt;=TableOMP[[#This Row],[Low]], TableOMP[[#This Row],[total_time]]&lt;=TableOMP[[#This Row],[High]]),1,0)</f>
        <v>#N/A</v>
      </c>
    </row>
    <row r="5707" spans="11:19" x14ac:dyDescent="0.25">
      <c r="K5707" t="str">
        <f t="shared" si="89"/>
        <v/>
      </c>
      <c r="N57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07" t="e">
        <f>VLOOKUP(TableOMP[[#This Row],[Label]],TableAvg[],2,FALSE)</f>
        <v>#N/A</v>
      </c>
      <c r="P5707" t="e">
        <f>VLOOKUP(TableOMP[[#This Row],[Label]],TableAvg[],3,FALSE)</f>
        <v>#N/A</v>
      </c>
      <c r="Q5707" t="e">
        <f>TableOMP[[#This Row],[Avg]]-$U$2*TableOMP[[#This Row],[StdDev]]</f>
        <v>#N/A</v>
      </c>
      <c r="R5707" t="e">
        <f>TableOMP[[#This Row],[Avg]]+$U$2*TableOMP[[#This Row],[StdDev]]</f>
        <v>#N/A</v>
      </c>
      <c r="S5707" t="e">
        <f>IF(AND(TableOMP[[#This Row],[total_time]]&gt;=TableOMP[[#This Row],[Low]], TableOMP[[#This Row],[total_time]]&lt;=TableOMP[[#This Row],[High]]),1,0)</f>
        <v>#N/A</v>
      </c>
    </row>
    <row r="5708" spans="11:19" x14ac:dyDescent="0.25">
      <c r="K5708" t="str">
        <f t="shared" si="89"/>
        <v/>
      </c>
      <c r="N57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08" t="e">
        <f>VLOOKUP(TableOMP[[#This Row],[Label]],TableAvg[],2,FALSE)</f>
        <v>#N/A</v>
      </c>
      <c r="P5708" t="e">
        <f>VLOOKUP(TableOMP[[#This Row],[Label]],TableAvg[],3,FALSE)</f>
        <v>#N/A</v>
      </c>
      <c r="Q5708" t="e">
        <f>TableOMP[[#This Row],[Avg]]-$U$2*TableOMP[[#This Row],[StdDev]]</f>
        <v>#N/A</v>
      </c>
      <c r="R5708" t="e">
        <f>TableOMP[[#This Row],[Avg]]+$U$2*TableOMP[[#This Row],[StdDev]]</f>
        <v>#N/A</v>
      </c>
      <c r="S5708" t="e">
        <f>IF(AND(TableOMP[[#This Row],[total_time]]&gt;=TableOMP[[#This Row],[Low]], TableOMP[[#This Row],[total_time]]&lt;=TableOMP[[#This Row],[High]]),1,0)</f>
        <v>#N/A</v>
      </c>
    </row>
    <row r="5709" spans="11:19" x14ac:dyDescent="0.25">
      <c r="K5709" t="str">
        <f t="shared" si="89"/>
        <v/>
      </c>
      <c r="N57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09" t="e">
        <f>VLOOKUP(TableOMP[[#This Row],[Label]],TableAvg[],2,FALSE)</f>
        <v>#N/A</v>
      </c>
      <c r="P5709" t="e">
        <f>VLOOKUP(TableOMP[[#This Row],[Label]],TableAvg[],3,FALSE)</f>
        <v>#N/A</v>
      </c>
      <c r="Q5709" t="e">
        <f>TableOMP[[#This Row],[Avg]]-$U$2*TableOMP[[#This Row],[StdDev]]</f>
        <v>#N/A</v>
      </c>
      <c r="R5709" t="e">
        <f>TableOMP[[#This Row],[Avg]]+$U$2*TableOMP[[#This Row],[StdDev]]</f>
        <v>#N/A</v>
      </c>
      <c r="S5709" t="e">
        <f>IF(AND(TableOMP[[#This Row],[total_time]]&gt;=TableOMP[[#This Row],[Low]], TableOMP[[#This Row],[total_time]]&lt;=TableOMP[[#This Row],[High]]),1,0)</f>
        <v>#N/A</v>
      </c>
    </row>
    <row r="5710" spans="11:19" x14ac:dyDescent="0.25">
      <c r="K5710" t="str">
        <f t="shared" si="89"/>
        <v/>
      </c>
      <c r="N57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10" t="e">
        <f>VLOOKUP(TableOMP[[#This Row],[Label]],TableAvg[],2,FALSE)</f>
        <v>#N/A</v>
      </c>
      <c r="P5710" t="e">
        <f>VLOOKUP(TableOMP[[#This Row],[Label]],TableAvg[],3,FALSE)</f>
        <v>#N/A</v>
      </c>
      <c r="Q5710" t="e">
        <f>TableOMP[[#This Row],[Avg]]-$U$2*TableOMP[[#This Row],[StdDev]]</f>
        <v>#N/A</v>
      </c>
      <c r="R5710" t="e">
        <f>TableOMP[[#This Row],[Avg]]+$U$2*TableOMP[[#This Row],[StdDev]]</f>
        <v>#N/A</v>
      </c>
      <c r="S5710" t="e">
        <f>IF(AND(TableOMP[[#This Row],[total_time]]&gt;=TableOMP[[#This Row],[Low]], TableOMP[[#This Row],[total_time]]&lt;=TableOMP[[#This Row],[High]]),1,0)</f>
        <v>#N/A</v>
      </c>
    </row>
    <row r="5711" spans="11:19" x14ac:dyDescent="0.25">
      <c r="K5711" t="str">
        <f t="shared" si="89"/>
        <v/>
      </c>
      <c r="N57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11" t="e">
        <f>VLOOKUP(TableOMP[[#This Row],[Label]],TableAvg[],2,FALSE)</f>
        <v>#N/A</v>
      </c>
      <c r="P5711" t="e">
        <f>VLOOKUP(TableOMP[[#This Row],[Label]],TableAvg[],3,FALSE)</f>
        <v>#N/A</v>
      </c>
      <c r="Q5711" t="e">
        <f>TableOMP[[#This Row],[Avg]]-$U$2*TableOMP[[#This Row],[StdDev]]</f>
        <v>#N/A</v>
      </c>
      <c r="R5711" t="e">
        <f>TableOMP[[#This Row],[Avg]]+$U$2*TableOMP[[#This Row],[StdDev]]</f>
        <v>#N/A</v>
      </c>
      <c r="S5711" t="e">
        <f>IF(AND(TableOMP[[#This Row],[total_time]]&gt;=TableOMP[[#This Row],[Low]], TableOMP[[#This Row],[total_time]]&lt;=TableOMP[[#This Row],[High]]),1,0)</f>
        <v>#N/A</v>
      </c>
    </row>
    <row r="5712" spans="11:19" x14ac:dyDescent="0.25">
      <c r="K5712" t="str">
        <f t="shared" si="89"/>
        <v/>
      </c>
      <c r="N57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12" t="e">
        <f>VLOOKUP(TableOMP[[#This Row],[Label]],TableAvg[],2,FALSE)</f>
        <v>#N/A</v>
      </c>
      <c r="P5712" t="e">
        <f>VLOOKUP(TableOMP[[#This Row],[Label]],TableAvg[],3,FALSE)</f>
        <v>#N/A</v>
      </c>
      <c r="Q5712" t="e">
        <f>TableOMP[[#This Row],[Avg]]-$U$2*TableOMP[[#This Row],[StdDev]]</f>
        <v>#N/A</v>
      </c>
      <c r="R5712" t="e">
        <f>TableOMP[[#This Row],[Avg]]+$U$2*TableOMP[[#This Row],[StdDev]]</f>
        <v>#N/A</v>
      </c>
      <c r="S5712" t="e">
        <f>IF(AND(TableOMP[[#This Row],[total_time]]&gt;=TableOMP[[#This Row],[Low]], TableOMP[[#This Row],[total_time]]&lt;=TableOMP[[#This Row],[High]]),1,0)</f>
        <v>#N/A</v>
      </c>
    </row>
    <row r="5713" spans="11:19" x14ac:dyDescent="0.25">
      <c r="K5713" t="str">
        <f t="shared" si="89"/>
        <v/>
      </c>
      <c r="N57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13" t="e">
        <f>VLOOKUP(TableOMP[[#This Row],[Label]],TableAvg[],2,FALSE)</f>
        <v>#N/A</v>
      </c>
      <c r="P5713" t="e">
        <f>VLOOKUP(TableOMP[[#This Row],[Label]],TableAvg[],3,FALSE)</f>
        <v>#N/A</v>
      </c>
      <c r="Q5713" t="e">
        <f>TableOMP[[#This Row],[Avg]]-$U$2*TableOMP[[#This Row],[StdDev]]</f>
        <v>#N/A</v>
      </c>
      <c r="R5713" t="e">
        <f>TableOMP[[#This Row],[Avg]]+$U$2*TableOMP[[#This Row],[StdDev]]</f>
        <v>#N/A</v>
      </c>
      <c r="S5713" t="e">
        <f>IF(AND(TableOMP[[#This Row],[total_time]]&gt;=TableOMP[[#This Row],[Low]], TableOMP[[#This Row],[total_time]]&lt;=TableOMP[[#This Row],[High]]),1,0)</f>
        <v>#N/A</v>
      </c>
    </row>
    <row r="5714" spans="11:19" x14ac:dyDescent="0.25">
      <c r="K5714" t="str">
        <f t="shared" si="89"/>
        <v/>
      </c>
      <c r="N57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14" t="e">
        <f>VLOOKUP(TableOMP[[#This Row],[Label]],TableAvg[],2,FALSE)</f>
        <v>#N/A</v>
      </c>
      <c r="P5714" t="e">
        <f>VLOOKUP(TableOMP[[#This Row],[Label]],TableAvg[],3,FALSE)</f>
        <v>#N/A</v>
      </c>
      <c r="Q5714" t="e">
        <f>TableOMP[[#This Row],[Avg]]-$U$2*TableOMP[[#This Row],[StdDev]]</f>
        <v>#N/A</v>
      </c>
      <c r="R5714" t="e">
        <f>TableOMP[[#This Row],[Avg]]+$U$2*TableOMP[[#This Row],[StdDev]]</f>
        <v>#N/A</v>
      </c>
      <c r="S5714" t="e">
        <f>IF(AND(TableOMP[[#This Row],[total_time]]&gt;=TableOMP[[#This Row],[Low]], TableOMP[[#This Row],[total_time]]&lt;=TableOMP[[#This Row],[High]]),1,0)</f>
        <v>#N/A</v>
      </c>
    </row>
    <row r="5715" spans="11:19" x14ac:dyDescent="0.25">
      <c r="K5715" t="str">
        <f t="shared" si="89"/>
        <v/>
      </c>
      <c r="N57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15" t="e">
        <f>VLOOKUP(TableOMP[[#This Row],[Label]],TableAvg[],2,FALSE)</f>
        <v>#N/A</v>
      </c>
      <c r="P5715" t="e">
        <f>VLOOKUP(TableOMP[[#This Row],[Label]],TableAvg[],3,FALSE)</f>
        <v>#N/A</v>
      </c>
      <c r="Q5715" t="e">
        <f>TableOMP[[#This Row],[Avg]]-$U$2*TableOMP[[#This Row],[StdDev]]</f>
        <v>#N/A</v>
      </c>
      <c r="R5715" t="e">
        <f>TableOMP[[#This Row],[Avg]]+$U$2*TableOMP[[#This Row],[StdDev]]</f>
        <v>#N/A</v>
      </c>
      <c r="S5715" t="e">
        <f>IF(AND(TableOMP[[#This Row],[total_time]]&gt;=TableOMP[[#This Row],[Low]], TableOMP[[#This Row],[total_time]]&lt;=TableOMP[[#This Row],[High]]),1,0)</f>
        <v>#N/A</v>
      </c>
    </row>
    <row r="5716" spans="11:19" x14ac:dyDescent="0.25">
      <c r="K5716" t="str">
        <f t="shared" si="89"/>
        <v/>
      </c>
      <c r="N57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16" t="e">
        <f>VLOOKUP(TableOMP[[#This Row],[Label]],TableAvg[],2,FALSE)</f>
        <v>#N/A</v>
      </c>
      <c r="P5716" t="e">
        <f>VLOOKUP(TableOMP[[#This Row],[Label]],TableAvg[],3,FALSE)</f>
        <v>#N/A</v>
      </c>
      <c r="Q5716" t="e">
        <f>TableOMP[[#This Row],[Avg]]-$U$2*TableOMP[[#This Row],[StdDev]]</f>
        <v>#N/A</v>
      </c>
      <c r="R5716" t="e">
        <f>TableOMP[[#This Row],[Avg]]+$U$2*TableOMP[[#This Row],[StdDev]]</f>
        <v>#N/A</v>
      </c>
      <c r="S5716" t="e">
        <f>IF(AND(TableOMP[[#This Row],[total_time]]&gt;=TableOMP[[#This Row],[Low]], TableOMP[[#This Row],[total_time]]&lt;=TableOMP[[#This Row],[High]]),1,0)</f>
        <v>#N/A</v>
      </c>
    </row>
    <row r="5717" spans="11:19" x14ac:dyDescent="0.25">
      <c r="K5717" t="str">
        <f t="shared" si="89"/>
        <v/>
      </c>
      <c r="N57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17" t="e">
        <f>VLOOKUP(TableOMP[[#This Row],[Label]],TableAvg[],2,FALSE)</f>
        <v>#N/A</v>
      </c>
      <c r="P5717" t="e">
        <f>VLOOKUP(TableOMP[[#This Row],[Label]],TableAvg[],3,FALSE)</f>
        <v>#N/A</v>
      </c>
      <c r="Q5717" t="e">
        <f>TableOMP[[#This Row],[Avg]]-$U$2*TableOMP[[#This Row],[StdDev]]</f>
        <v>#N/A</v>
      </c>
      <c r="R5717" t="e">
        <f>TableOMP[[#This Row],[Avg]]+$U$2*TableOMP[[#This Row],[StdDev]]</f>
        <v>#N/A</v>
      </c>
      <c r="S5717" t="e">
        <f>IF(AND(TableOMP[[#This Row],[total_time]]&gt;=TableOMP[[#This Row],[Low]], TableOMP[[#This Row],[total_time]]&lt;=TableOMP[[#This Row],[High]]),1,0)</f>
        <v>#N/A</v>
      </c>
    </row>
    <row r="5718" spans="11:19" x14ac:dyDescent="0.25">
      <c r="K5718" t="str">
        <f t="shared" si="89"/>
        <v/>
      </c>
      <c r="N57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18" t="e">
        <f>VLOOKUP(TableOMP[[#This Row],[Label]],TableAvg[],2,FALSE)</f>
        <v>#N/A</v>
      </c>
      <c r="P5718" t="e">
        <f>VLOOKUP(TableOMP[[#This Row],[Label]],TableAvg[],3,FALSE)</f>
        <v>#N/A</v>
      </c>
      <c r="Q5718" t="e">
        <f>TableOMP[[#This Row],[Avg]]-$U$2*TableOMP[[#This Row],[StdDev]]</f>
        <v>#N/A</v>
      </c>
      <c r="R5718" t="e">
        <f>TableOMP[[#This Row],[Avg]]+$U$2*TableOMP[[#This Row],[StdDev]]</f>
        <v>#N/A</v>
      </c>
      <c r="S5718" t="e">
        <f>IF(AND(TableOMP[[#This Row],[total_time]]&gt;=TableOMP[[#This Row],[Low]], TableOMP[[#This Row],[total_time]]&lt;=TableOMP[[#This Row],[High]]),1,0)</f>
        <v>#N/A</v>
      </c>
    </row>
    <row r="5719" spans="11:19" x14ac:dyDescent="0.25">
      <c r="K5719" t="str">
        <f t="shared" si="89"/>
        <v/>
      </c>
      <c r="N57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19" t="e">
        <f>VLOOKUP(TableOMP[[#This Row],[Label]],TableAvg[],2,FALSE)</f>
        <v>#N/A</v>
      </c>
      <c r="P5719" t="e">
        <f>VLOOKUP(TableOMP[[#This Row],[Label]],TableAvg[],3,FALSE)</f>
        <v>#N/A</v>
      </c>
      <c r="Q5719" t="e">
        <f>TableOMP[[#This Row],[Avg]]-$U$2*TableOMP[[#This Row],[StdDev]]</f>
        <v>#N/A</v>
      </c>
      <c r="R5719" t="e">
        <f>TableOMP[[#This Row],[Avg]]+$U$2*TableOMP[[#This Row],[StdDev]]</f>
        <v>#N/A</v>
      </c>
      <c r="S5719" t="e">
        <f>IF(AND(TableOMP[[#This Row],[total_time]]&gt;=TableOMP[[#This Row],[Low]], TableOMP[[#This Row],[total_time]]&lt;=TableOMP[[#This Row],[High]]),1,0)</f>
        <v>#N/A</v>
      </c>
    </row>
    <row r="5720" spans="11:19" x14ac:dyDescent="0.25">
      <c r="K5720" t="str">
        <f t="shared" si="89"/>
        <v/>
      </c>
      <c r="N57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20" t="e">
        <f>VLOOKUP(TableOMP[[#This Row],[Label]],TableAvg[],2,FALSE)</f>
        <v>#N/A</v>
      </c>
      <c r="P5720" t="e">
        <f>VLOOKUP(TableOMP[[#This Row],[Label]],TableAvg[],3,FALSE)</f>
        <v>#N/A</v>
      </c>
      <c r="Q5720" t="e">
        <f>TableOMP[[#This Row],[Avg]]-$U$2*TableOMP[[#This Row],[StdDev]]</f>
        <v>#N/A</v>
      </c>
      <c r="R5720" t="e">
        <f>TableOMP[[#This Row],[Avg]]+$U$2*TableOMP[[#This Row],[StdDev]]</f>
        <v>#N/A</v>
      </c>
      <c r="S5720" t="e">
        <f>IF(AND(TableOMP[[#This Row],[total_time]]&gt;=TableOMP[[#This Row],[Low]], TableOMP[[#This Row],[total_time]]&lt;=TableOMP[[#This Row],[High]]),1,0)</f>
        <v>#N/A</v>
      </c>
    </row>
    <row r="5721" spans="11:19" x14ac:dyDescent="0.25">
      <c r="K5721" t="str">
        <f t="shared" si="89"/>
        <v/>
      </c>
      <c r="N57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21" t="e">
        <f>VLOOKUP(TableOMP[[#This Row],[Label]],TableAvg[],2,FALSE)</f>
        <v>#N/A</v>
      </c>
      <c r="P5721" t="e">
        <f>VLOOKUP(TableOMP[[#This Row],[Label]],TableAvg[],3,FALSE)</f>
        <v>#N/A</v>
      </c>
      <c r="Q5721" t="e">
        <f>TableOMP[[#This Row],[Avg]]-$U$2*TableOMP[[#This Row],[StdDev]]</f>
        <v>#N/A</v>
      </c>
      <c r="R5721" t="e">
        <f>TableOMP[[#This Row],[Avg]]+$U$2*TableOMP[[#This Row],[StdDev]]</f>
        <v>#N/A</v>
      </c>
      <c r="S5721" t="e">
        <f>IF(AND(TableOMP[[#This Row],[total_time]]&gt;=TableOMP[[#This Row],[Low]], TableOMP[[#This Row],[total_time]]&lt;=TableOMP[[#This Row],[High]]),1,0)</f>
        <v>#N/A</v>
      </c>
    </row>
    <row r="5722" spans="11:19" x14ac:dyDescent="0.25">
      <c r="K5722" t="str">
        <f t="shared" si="89"/>
        <v/>
      </c>
      <c r="N57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22" t="e">
        <f>VLOOKUP(TableOMP[[#This Row],[Label]],TableAvg[],2,FALSE)</f>
        <v>#N/A</v>
      </c>
      <c r="P5722" t="e">
        <f>VLOOKUP(TableOMP[[#This Row],[Label]],TableAvg[],3,FALSE)</f>
        <v>#N/A</v>
      </c>
      <c r="Q5722" t="e">
        <f>TableOMP[[#This Row],[Avg]]-$U$2*TableOMP[[#This Row],[StdDev]]</f>
        <v>#N/A</v>
      </c>
      <c r="R5722" t="e">
        <f>TableOMP[[#This Row],[Avg]]+$U$2*TableOMP[[#This Row],[StdDev]]</f>
        <v>#N/A</v>
      </c>
      <c r="S5722" t="e">
        <f>IF(AND(TableOMP[[#This Row],[total_time]]&gt;=TableOMP[[#This Row],[Low]], TableOMP[[#This Row],[total_time]]&lt;=TableOMP[[#This Row],[High]]),1,0)</f>
        <v>#N/A</v>
      </c>
    </row>
    <row r="5723" spans="11:19" x14ac:dyDescent="0.25">
      <c r="K5723" t="str">
        <f t="shared" si="89"/>
        <v/>
      </c>
      <c r="N57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23" t="e">
        <f>VLOOKUP(TableOMP[[#This Row],[Label]],TableAvg[],2,FALSE)</f>
        <v>#N/A</v>
      </c>
      <c r="P5723" t="e">
        <f>VLOOKUP(TableOMP[[#This Row],[Label]],TableAvg[],3,FALSE)</f>
        <v>#N/A</v>
      </c>
      <c r="Q5723" t="e">
        <f>TableOMP[[#This Row],[Avg]]-$U$2*TableOMP[[#This Row],[StdDev]]</f>
        <v>#N/A</v>
      </c>
      <c r="R5723" t="e">
        <f>TableOMP[[#This Row],[Avg]]+$U$2*TableOMP[[#This Row],[StdDev]]</f>
        <v>#N/A</v>
      </c>
      <c r="S5723" t="e">
        <f>IF(AND(TableOMP[[#This Row],[total_time]]&gt;=TableOMP[[#This Row],[Low]], TableOMP[[#This Row],[total_time]]&lt;=TableOMP[[#This Row],[High]]),1,0)</f>
        <v>#N/A</v>
      </c>
    </row>
    <row r="5724" spans="11:19" x14ac:dyDescent="0.25">
      <c r="K5724" t="str">
        <f t="shared" si="89"/>
        <v/>
      </c>
      <c r="N57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24" t="e">
        <f>VLOOKUP(TableOMP[[#This Row],[Label]],TableAvg[],2,FALSE)</f>
        <v>#N/A</v>
      </c>
      <c r="P5724" t="e">
        <f>VLOOKUP(TableOMP[[#This Row],[Label]],TableAvg[],3,FALSE)</f>
        <v>#N/A</v>
      </c>
      <c r="Q5724" t="e">
        <f>TableOMP[[#This Row],[Avg]]-$U$2*TableOMP[[#This Row],[StdDev]]</f>
        <v>#N/A</v>
      </c>
      <c r="R5724" t="e">
        <f>TableOMP[[#This Row],[Avg]]+$U$2*TableOMP[[#This Row],[StdDev]]</f>
        <v>#N/A</v>
      </c>
      <c r="S5724" t="e">
        <f>IF(AND(TableOMP[[#This Row],[total_time]]&gt;=TableOMP[[#This Row],[Low]], TableOMP[[#This Row],[total_time]]&lt;=TableOMP[[#This Row],[High]]),1,0)</f>
        <v>#N/A</v>
      </c>
    </row>
    <row r="5725" spans="11:19" x14ac:dyDescent="0.25">
      <c r="K5725" t="str">
        <f t="shared" si="89"/>
        <v/>
      </c>
      <c r="N57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25" t="e">
        <f>VLOOKUP(TableOMP[[#This Row],[Label]],TableAvg[],2,FALSE)</f>
        <v>#N/A</v>
      </c>
      <c r="P5725" t="e">
        <f>VLOOKUP(TableOMP[[#This Row],[Label]],TableAvg[],3,FALSE)</f>
        <v>#N/A</v>
      </c>
      <c r="Q5725" t="e">
        <f>TableOMP[[#This Row],[Avg]]-$U$2*TableOMP[[#This Row],[StdDev]]</f>
        <v>#N/A</v>
      </c>
      <c r="R5725" t="e">
        <f>TableOMP[[#This Row],[Avg]]+$U$2*TableOMP[[#This Row],[StdDev]]</f>
        <v>#N/A</v>
      </c>
      <c r="S5725" t="e">
        <f>IF(AND(TableOMP[[#This Row],[total_time]]&gt;=TableOMP[[#This Row],[Low]], TableOMP[[#This Row],[total_time]]&lt;=TableOMP[[#This Row],[High]]),1,0)</f>
        <v>#N/A</v>
      </c>
    </row>
    <row r="5726" spans="11:19" x14ac:dyDescent="0.25">
      <c r="K5726" t="str">
        <f t="shared" si="89"/>
        <v/>
      </c>
      <c r="N57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26" t="e">
        <f>VLOOKUP(TableOMP[[#This Row],[Label]],TableAvg[],2,FALSE)</f>
        <v>#N/A</v>
      </c>
      <c r="P5726" t="e">
        <f>VLOOKUP(TableOMP[[#This Row],[Label]],TableAvg[],3,FALSE)</f>
        <v>#N/A</v>
      </c>
      <c r="Q5726" t="e">
        <f>TableOMP[[#This Row],[Avg]]-$U$2*TableOMP[[#This Row],[StdDev]]</f>
        <v>#N/A</v>
      </c>
      <c r="R5726" t="e">
        <f>TableOMP[[#This Row],[Avg]]+$U$2*TableOMP[[#This Row],[StdDev]]</f>
        <v>#N/A</v>
      </c>
      <c r="S5726" t="e">
        <f>IF(AND(TableOMP[[#This Row],[total_time]]&gt;=TableOMP[[#This Row],[Low]], TableOMP[[#This Row],[total_time]]&lt;=TableOMP[[#This Row],[High]]),1,0)</f>
        <v>#N/A</v>
      </c>
    </row>
    <row r="5727" spans="11:19" x14ac:dyDescent="0.25">
      <c r="K5727" t="str">
        <f t="shared" si="89"/>
        <v/>
      </c>
      <c r="N57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27" t="e">
        <f>VLOOKUP(TableOMP[[#This Row],[Label]],TableAvg[],2,FALSE)</f>
        <v>#N/A</v>
      </c>
      <c r="P5727" t="e">
        <f>VLOOKUP(TableOMP[[#This Row],[Label]],TableAvg[],3,FALSE)</f>
        <v>#N/A</v>
      </c>
      <c r="Q5727" t="e">
        <f>TableOMP[[#This Row],[Avg]]-$U$2*TableOMP[[#This Row],[StdDev]]</f>
        <v>#N/A</v>
      </c>
      <c r="R5727" t="e">
        <f>TableOMP[[#This Row],[Avg]]+$U$2*TableOMP[[#This Row],[StdDev]]</f>
        <v>#N/A</v>
      </c>
      <c r="S5727" t="e">
        <f>IF(AND(TableOMP[[#This Row],[total_time]]&gt;=TableOMP[[#This Row],[Low]], TableOMP[[#This Row],[total_time]]&lt;=TableOMP[[#This Row],[High]]),1,0)</f>
        <v>#N/A</v>
      </c>
    </row>
    <row r="5728" spans="11:19" x14ac:dyDescent="0.25">
      <c r="K5728" t="str">
        <f t="shared" si="89"/>
        <v/>
      </c>
      <c r="N57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28" t="e">
        <f>VLOOKUP(TableOMP[[#This Row],[Label]],TableAvg[],2,FALSE)</f>
        <v>#N/A</v>
      </c>
      <c r="P5728" t="e">
        <f>VLOOKUP(TableOMP[[#This Row],[Label]],TableAvg[],3,FALSE)</f>
        <v>#N/A</v>
      </c>
      <c r="Q5728" t="e">
        <f>TableOMP[[#This Row],[Avg]]-$U$2*TableOMP[[#This Row],[StdDev]]</f>
        <v>#N/A</v>
      </c>
      <c r="R5728" t="e">
        <f>TableOMP[[#This Row],[Avg]]+$U$2*TableOMP[[#This Row],[StdDev]]</f>
        <v>#N/A</v>
      </c>
      <c r="S5728" t="e">
        <f>IF(AND(TableOMP[[#This Row],[total_time]]&gt;=TableOMP[[#This Row],[Low]], TableOMP[[#This Row],[total_time]]&lt;=TableOMP[[#This Row],[High]]),1,0)</f>
        <v>#N/A</v>
      </c>
    </row>
    <row r="5729" spans="11:19" x14ac:dyDescent="0.25">
      <c r="K5729" t="str">
        <f t="shared" si="89"/>
        <v/>
      </c>
      <c r="N57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29" t="e">
        <f>VLOOKUP(TableOMP[[#This Row],[Label]],TableAvg[],2,FALSE)</f>
        <v>#N/A</v>
      </c>
      <c r="P5729" t="e">
        <f>VLOOKUP(TableOMP[[#This Row],[Label]],TableAvg[],3,FALSE)</f>
        <v>#N/A</v>
      </c>
      <c r="Q5729" t="e">
        <f>TableOMP[[#This Row],[Avg]]-$U$2*TableOMP[[#This Row],[StdDev]]</f>
        <v>#N/A</v>
      </c>
      <c r="R5729" t="e">
        <f>TableOMP[[#This Row],[Avg]]+$U$2*TableOMP[[#This Row],[StdDev]]</f>
        <v>#N/A</v>
      </c>
      <c r="S5729" t="e">
        <f>IF(AND(TableOMP[[#This Row],[total_time]]&gt;=TableOMP[[#This Row],[Low]], TableOMP[[#This Row],[total_time]]&lt;=TableOMP[[#This Row],[High]]),1,0)</f>
        <v>#N/A</v>
      </c>
    </row>
    <row r="5730" spans="11:19" x14ac:dyDescent="0.25">
      <c r="K5730" t="str">
        <f t="shared" si="89"/>
        <v/>
      </c>
      <c r="N57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30" t="e">
        <f>VLOOKUP(TableOMP[[#This Row],[Label]],TableAvg[],2,FALSE)</f>
        <v>#N/A</v>
      </c>
      <c r="P5730" t="e">
        <f>VLOOKUP(TableOMP[[#This Row],[Label]],TableAvg[],3,FALSE)</f>
        <v>#N/A</v>
      </c>
      <c r="Q5730" t="e">
        <f>TableOMP[[#This Row],[Avg]]-$U$2*TableOMP[[#This Row],[StdDev]]</f>
        <v>#N/A</v>
      </c>
      <c r="R5730" t="e">
        <f>TableOMP[[#This Row],[Avg]]+$U$2*TableOMP[[#This Row],[StdDev]]</f>
        <v>#N/A</v>
      </c>
      <c r="S5730" t="e">
        <f>IF(AND(TableOMP[[#This Row],[total_time]]&gt;=TableOMP[[#This Row],[Low]], TableOMP[[#This Row],[total_time]]&lt;=TableOMP[[#This Row],[High]]),1,0)</f>
        <v>#N/A</v>
      </c>
    </row>
    <row r="5731" spans="11:19" x14ac:dyDescent="0.25">
      <c r="K5731" t="str">
        <f t="shared" si="89"/>
        <v/>
      </c>
      <c r="N57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31" t="e">
        <f>VLOOKUP(TableOMP[[#This Row],[Label]],TableAvg[],2,FALSE)</f>
        <v>#N/A</v>
      </c>
      <c r="P5731" t="e">
        <f>VLOOKUP(TableOMP[[#This Row],[Label]],TableAvg[],3,FALSE)</f>
        <v>#N/A</v>
      </c>
      <c r="Q5731" t="e">
        <f>TableOMP[[#This Row],[Avg]]-$U$2*TableOMP[[#This Row],[StdDev]]</f>
        <v>#N/A</v>
      </c>
      <c r="R5731" t="e">
        <f>TableOMP[[#This Row],[Avg]]+$U$2*TableOMP[[#This Row],[StdDev]]</f>
        <v>#N/A</v>
      </c>
      <c r="S5731" t="e">
        <f>IF(AND(TableOMP[[#This Row],[total_time]]&gt;=TableOMP[[#This Row],[Low]], TableOMP[[#This Row],[total_time]]&lt;=TableOMP[[#This Row],[High]]),1,0)</f>
        <v>#N/A</v>
      </c>
    </row>
    <row r="5732" spans="11:19" x14ac:dyDescent="0.25">
      <c r="K5732" t="str">
        <f t="shared" si="89"/>
        <v/>
      </c>
      <c r="N57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32" t="e">
        <f>VLOOKUP(TableOMP[[#This Row],[Label]],TableAvg[],2,FALSE)</f>
        <v>#N/A</v>
      </c>
      <c r="P5732" t="e">
        <f>VLOOKUP(TableOMP[[#This Row],[Label]],TableAvg[],3,FALSE)</f>
        <v>#N/A</v>
      </c>
      <c r="Q5732" t="e">
        <f>TableOMP[[#This Row],[Avg]]-$U$2*TableOMP[[#This Row],[StdDev]]</f>
        <v>#N/A</v>
      </c>
      <c r="R5732" t="e">
        <f>TableOMP[[#This Row],[Avg]]+$U$2*TableOMP[[#This Row],[StdDev]]</f>
        <v>#N/A</v>
      </c>
      <c r="S5732" t="e">
        <f>IF(AND(TableOMP[[#This Row],[total_time]]&gt;=TableOMP[[#This Row],[Low]], TableOMP[[#This Row],[total_time]]&lt;=TableOMP[[#This Row],[High]]),1,0)</f>
        <v>#N/A</v>
      </c>
    </row>
    <row r="5733" spans="11:19" x14ac:dyDescent="0.25">
      <c r="K5733" t="str">
        <f t="shared" si="89"/>
        <v/>
      </c>
      <c r="N57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33" t="e">
        <f>VLOOKUP(TableOMP[[#This Row],[Label]],TableAvg[],2,FALSE)</f>
        <v>#N/A</v>
      </c>
      <c r="P5733" t="e">
        <f>VLOOKUP(TableOMP[[#This Row],[Label]],TableAvg[],3,FALSE)</f>
        <v>#N/A</v>
      </c>
      <c r="Q5733" t="e">
        <f>TableOMP[[#This Row],[Avg]]-$U$2*TableOMP[[#This Row],[StdDev]]</f>
        <v>#N/A</v>
      </c>
      <c r="R5733" t="e">
        <f>TableOMP[[#This Row],[Avg]]+$U$2*TableOMP[[#This Row],[StdDev]]</f>
        <v>#N/A</v>
      </c>
      <c r="S5733" t="e">
        <f>IF(AND(TableOMP[[#This Row],[total_time]]&gt;=TableOMP[[#This Row],[Low]], TableOMP[[#This Row],[total_time]]&lt;=TableOMP[[#This Row],[High]]),1,0)</f>
        <v>#N/A</v>
      </c>
    </row>
    <row r="5734" spans="11:19" x14ac:dyDescent="0.25">
      <c r="K5734" t="str">
        <f t="shared" si="89"/>
        <v/>
      </c>
      <c r="N57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34" t="e">
        <f>VLOOKUP(TableOMP[[#This Row],[Label]],TableAvg[],2,FALSE)</f>
        <v>#N/A</v>
      </c>
      <c r="P5734" t="e">
        <f>VLOOKUP(TableOMP[[#This Row],[Label]],TableAvg[],3,FALSE)</f>
        <v>#N/A</v>
      </c>
      <c r="Q5734" t="e">
        <f>TableOMP[[#This Row],[Avg]]-$U$2*TableOMP[[#This Row],[StdDev]]</f>
        <v>#N/A</v>
      </c>
      <c r="R5734" t="e">
        <f>TableOMP[[#This Row],[Avg]]+$U$2*TableOMP[[#This Row],[StdDev]]</f>
        <v>#N/A</v>
      </c>
      <c r="S5734" t="e">
        <f>IF(AND(TableOMP[[#This Row],[total_time]]&gt;=TableOMP[[#This Row],[Low]], TableOMP[[#This Row],[total_time]]&lt;=TableOMP[[#This Row],[High]]),1,0)</f>
        <v>#N/A</v>
      </c>
    </row>
    <row r="5735" spans="11:19" x14ac:dyDescent="0.25">
      <c r="K5735" t="str">
        <f t="shared" si="89"/>
        <v/>
      </c>
      <c r="N57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35" t="e">
        <f>VLOOKUP(TableOMP[[#This Row],[Label]],TableAvg[],2,FALSE)</f>
        <v>#N/A</v>
      </c>
      <c r="P5735" t="e">
        <f>VLOOKUP(TableOMP[[#This Row],[Label]],TableAvg[],3,FALSE)</f>
        <v>#N/A</v>
      </c>
      <c r="Q5735" t="e">
        <f>TableOMP[[#This Row],[Avg]]-$U$2*TableOMP[[#This Row],[StdDev]]</f>
        <v>#N/A</v>
      </c>
      <c r="R5735" t="e">
        <f>TableOMP[[#This Row],[Avg]]+$U$2*TableOMP[[#This Row],[StdDev]]</f>
        <v>#N/A</v>
      </c>
      <c r="S5735" t="e">
        <f>IF(AND(TableOMP[[#This Row],[total_time]]&gt;=TableOMP[[#This Row],[Low]], TableOMP[[#This Row],[total_time]]&lt;=TableOMP[[#This Row],[High]]),1,0)</f>
        <v>#N/A</v>
      </c>
    </row>
    <row r="5736" spans="11:19" x14ac:dyDescent="0.25">
      <c r="K5736" t="str">
        <f t="shared" si="89"/>
        <v/>
      </c>
      <c r="N57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36" t="e">
        <f>VLOOKUP(TableOMP[[#This Row],[Label]],TableAvg[],2,FALSE)</f>
        <v>#N/A</v>
      </c>
      <c r="P5736" t="e">
        <f>VLOOKUP(TableOMP[[#This Row],[Label]],TableAvg[],3,FALSE)</f>
        <v>#N/A</v>
      </c>
      <c r="Q5736" t="e">
        <f>TableOMP[[#This Row],[Avg]]-$U$2*TableOMP[[#This Row],[StdDev]]</f>
        <v>#N/A</v>
      </c>
      <c r="R5736" t="e">
        <f>TableOMP[[#This Row],[Avg]]+$U$2*TableOMP[[#This Row],[StdDev]]</f>
        <v>#N/A</v>
      </c>
      <c r="S5736" t="e">
        <f>IF(AND(TableOMP[[#This Row],[total_time]]&gt;=TableOMP[[#This Row],[Low]], TableOMP[[#This Row],[total_time]]&lt;=TableOMP[[#This Row],[High]]),1,0)</f>
        <v>#N/A</v>
      </c>
    </row>
    <row r="5737" spans="11:19" x14ac:dyDescent="0.25">
      <c r="K5737" t="str">
        <f t="shared" si="89"/>
        <v/>
      </c>
      <c r="N57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37" t="e">
        <f>VLOOKUP(TableOMP[[#This Row],[Label]],TableAvg[],2,FALSE)</f>
        <v>#N/A</v>
      </c>
      <c r="P5737" t="e">
        <f>VLOOKUP(TableOMP[[#This Row],[Label]],TableAvg[],3,FALSE)</f>
        <v>#N/A</v>
      </c>
      <c r="Q5737" t="e">
        <f>TableOMP[[#This Row],[Avg]]-$U$2*TableOMP[[#This Row],[StdDev]]</f>
        <v>#N/A</v>
      </c>
      <c r="R5737" t="e">
        <f>TableOMP[[#This Row],[Avg]]+$U$2*TableOMP[[#This Row],[StdDev]]</f>
        <v>#N/A</v>
      </c>
      <c r="S5737" t="e">
        <f>IF(AND(TableOMP[[#This Row],[total_time]]&gt;=TableOMP[[#This Row],[Low]], TableOMP[[#This Row],[total_time]]&lt;=TableOMP[[#This Row],[High]]),1,0)</f>
        <v>#N/A</v>
      </c>
    </row>
    <row r="5738" spans="11:19" x14ac:dyDescent="0.25">
      <c r="K5738" t="str">
        <f t="shared" si="89"/>
        <v/>
      </c>
      <c r="N57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38" t="e">
        <f>VLOOKUP(TableOMP[[#This Row],[Label]],TableAvg[],2,FALSE)</f>
        <v>#N/A</v>
      </c>
      <c r="P5738" t="e">
        <f>VLOOKUP(TableOMP[[#This Row],[Label]],TableAvg[],3,FALSE)</f>
        <v>#N/A</v>
      </c>
      <c r="Q5738" t="e">
        <f>TableOMP[[#This Row],[Avg]]-$U$2*TableOMP[[#This Row],[StdDev]]</f>
        <v>#N/A</v>
      </c>
      <c r="R5738" t="e">
        <f>TableOMP[[#This Row],[Avg]]+$U$2*TableOMP[[#This Row],[StdDev]]</f>
        <v>#N/A</v>
      </c>
      <c r="S5738" t="e">
        <f>IF(AND(TableOMP[[#This Row],[total_time]]&gt;=TableOMP[[#This Row],[Low]], TableOMP[[#This Row],[total_time]]&lt;=TableOMP[[#This Row],[High]]),1,0)</f>
        <v>#N/A</v>
      </c>
    </row>
    <row r="5739" spans="11:19" x14ac:dyDescent="0.25">
      <c r="K5739" t="str">
        <f t="shared" si="89"/>
        <v/>
      </c>
      <c r="N57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39" t="e">
        <f>VLOOKUP(TableOMP[[#This Row],[Label]],TableAvg[],2,FALSE)</f>
        <v>#N/A</v>
      </c>
      <c r="P5739" t="e">
        <f>VLOOKUP(TableOMP[[#This Row],[Label]],TableAvg[],3,FALSE)</f>
        <v>#N/A</v>
      </c>
      <c r="Q5739" t="e">
        <f>TableOMP[[#This Row],[Avg]]-$U$2*TableOMP[[#This Row],[StdDev]]</f>
        <v>#N/A</v>
      </c>
      <c r="R5739" t="e">
        <f>TableOMP[[#This Row],[Avg]]+$U$2*TableOMP[[#This Row],[StdDev]]</f>
        <v>#N/A</v>
      </c>
      <c r="S5739" t="e">
        <f>IF(AND(TableOMP[[#This Row],[total_time]]&gt;=TableOMP[[#This Row],[Low]], TableOMP[[#This Row],[total_time]]&lt;=TableOMP[[#This Row],[High]]),1,0)</f>
        <v>#N/A</v>
      </c>
    </row>
    <row r="5740" spans="11:19" x14ac:dyDescent="0.25">
      <c r="K5740" t="str">
        <f t="shared" si="89"/>
        <v/>
      </c>
      <c r="N57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40" t="e">
        <f>VLOOKUP(TableOMP[[#This Row],[Label]],TableAvg[],2,FALSE)</f>
        <v>#N/A</v>
      </c>
      <c r="P5740" t="e">
        <f>VLOOKUP(TableOMP[[#This Row],[Label]],TableAvg[],3,FALSE)</f>
        <v>#N/A</v>
      </c>
      <c r="Q5740" t="e">
        <f>TableOMP[[#This Row],[Avg]]-$U$2*TableOMP[[#This Row],[StdDev]]</f>
        <v>#N/A</v>
      </c>
      <c r="R5740" t="e">
        <f>TableOMP[[#This Row],[Avg]]+$U$2*TableOMP[[#This Row],[StdDev]]</f>
        <v>#N/A</v>
      </c>
      <c r="S5740" t="e">
        <f>IF(AND(TableOMP[[#This Row],[total_time]]&gt;=TableOMP[[#This Row],[Low]], TableOMP[[#This Row],[total_time]]&lt;=TableOMP[[#This Row],[High]]),1,0)</f>
        <v>#N/A</v>
      </c>
    </row>
    <row r="5741" spans="11:19" x14ac:dyDescent="0.25">
      <c r="K5741" t="str">
        <f t="shared" si="89"/>
        <v/>
      </c>
      <c r="N57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41" t="e">
        <f>VLOOKUP(TableOMP[[#This Row],[Label]],TableAvg[],2,FALSE)</f>
        <v>#N/A</v>
      </c>
      <c r="P5741" t="e">
        <f>VLOOKUP(TableOMP[[#This Row],[Label]],TableAvg[],3,FALSE)</f>
        <v>#N/A</v>
      </c>
      <c r="Q5741" t="e">
        <f>TableOMP[[#This Row],[Avg]]-$U$2*TableOMP[[#This Row],[StdDev]]</f>
        <v>#N/A</v>
      </c>
      <c r="R5741" t="e">
        <f>TableOMP[[#This Row],[Avg]]+$U$2*TableOMP[[#This Row],[StdDev]]</f>
        <v>#N/A</v>
      </c>
      <c r="S5741" t="e">
        <f>IF(AND(TableOMP[[#This Row],[total_time]]&gt;=TableOMP[[#This Row],[Low]], TableOMP[[#This Row],[total_time]]&lt;=TableOMP[[#This Row],[High]]),1,0)</f>
        <v>#N/A</v>
      </c>
    </row>
    <row r="5742" spans="11:19" x14ac:dyDescent="0.25">
      <c r="K5742" t="str">
        <f t="shared" si="89"/>
        <v/>
      </c>
      <c r="N57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42" t="e">
        <f>VLOOKUP(TableOMP[[#This Row],[Label]],TableAvg[],2,FALSE)</f>
        <v>#N/A</v>
      </c>
      <c r="P5742" t="e">
        <f>VLOOKUP(TableOMP[[#This Row],[Label]],TableAvg[],3,FALSE)</f>
        <v>#N/A</v>
      </c>
      <c r="Q5742" t="e">
        <f>TableOMP[[#This Row],[Avg]]-$U$2*TableOMP[[#This Row],[StdDev]]</f>
        <v>#N/A</v>
      </c>
      <c r="R5742" t="e">
        <f>TableOMP[[#This Row],[Avg]]+$U$2*TableOMP[[#This Row],[StdDev]]</f>
        <v>#N/A</v>
      </c>
      <c r="S5742" t="e">
        <f>IF(AND(TableOMP[[#This Row],[total_time]]&gt;=TableOMP[[#This Row],[Low]], TableOMP[[#This Row],[total_time]]&lt;=TableOMP[[#This Row],[High]]),1,0)</f>
        <v>#N/A</v>
      </c>
    </row>
    <row r="5743" spans="11:19" x14ac:dyDescent="0.25">
      <c r="K5743" t="str">
        <f t="shared" si="89"/>
        <v/>
      </c>
      <c r="N57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43" t="e">
        <f>VLOOKUP(TableOMP[[#This Row],[Label]],TableAvg[],2,FALSE)</f>
        <v>#N/A</v>
      </c>
      <c r="P5743" t="e">
        <f>VLOOKUP(TableOMP[[#This Row],[Label]],TableAvg[],3,FALSE)</f>
        <v>#N/A</v>
      </c>
      <c r="Q5743" t="e">
        <f>TableOMP[[#This Row],[Avg]]-$U$2*TableOMP[[#This Row],[StdDev]]</f>
        <v>#N/A</v>
      </c>
      <c r="R5743" t="e">
        <f>TableOMP[[#This Row],[Avg]]+$U$2*TableOMP[[#This Row],[StdDev]]</f>
        <v>#N/A</v>
      </c>
      <c r="S5743" t="e">
        <f>IF(AND(TableOMP[[#This Row],[total_time]]&gt;=TableOMP[[#This Row],[Low]], TableOMP[[#This Row],[total_time]]&lt;=TableOMP[[#This Row],[High]]),1,0)</f>
        <v>#N/A</v>
      </c>
    </row>
    <row r="5744" spans="11:19" x14ac:dyDescent="0.25">
      <c r="K5744" t="str">
        <f t="shared" si="89"/>
        <v/>
      </c>
      <c r="N57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44" t="e">
        <f>VLOOKUP(TableOMP[[#This Row],[Label]],TableAvg[],2,FALSE)</f>
        <v>#N/A</v>
      </c>
      <c r="P5744" t="e">
        <f>VLOOKUP(TableOMP[[#This Row],[Label]],TableAvg[],3,FALSE)</f>
        <v>#N/A</v>
      </c>
      <c r="Q5744" t="e">
        <f>TableOMP[[#This Row],[Avg]]-$U$2*TableOMP[[#This Row],[StdDev]]</f>
        <v>#N/A</v>
      </c>
      <c r="R5744" t="e">
        <f>TableOMP[[#This Row],[Avg]]+$U$2*TableOMP[[#This Row],[StdDev]]</f>
        <v>#N/A</v>
      </c>
      <c r="S5744" t="e">
        <f>IF(AND(TableOMP[[#This Row],[total_time]]&gt;=TableOMP[[#This Row],[Low]], TableOMP[[#This Row],[total_time]]&lt;=TableOMP[[#This Row],[High]]),1,0)</f>
        <v>#N/A</v>
      </c>
    </row>
    <row r="5745" spans="11:19" x14ac:dyDescent="0.25">
      <c r="K5745" t="str">
        <f t="shared" si="89"/>
        <v/>
      </c>
      <c r="N57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45" t="e">
        <f>VLOOKUP(TableOMP[[#This Row],[Label]],TableAvg[],2,FALSE)</f>
        <v>#N/A</v>
      </c>
      <c r="P5745" t="e">
        <f>VLOOKUP(TableOMP[[#This Row],[Label]],TableAvg[],3,FALSE)</f>
        <v>#N/A</v>
      </c>
      <c r="Q5745" t="e">
        <f>TableOMP[[#This Row],[Avg]]-$U$2*TableOMP[[#This Row],[StdDev]]</f>
        <v>#N/A</v>
      </c>
      <c r="R5745" t="e">
        <f>TableOMP[[#This Row],[Avg]]+$U$2*TableOMP[[#This Row],[StdDev]]</f>
        <v>#N/A</v>
      </c>
      <c r="S5745" t="e">
        <f>IF(AND(TableOMP[[#This Row],[total_time]]&gt;=TableOMP[[#This Row],[Low]], TableOMP[[#This Row],[total_time]]&lt;=TableOMP[[#This Row],[High]]),1,0)</f>
        <v>#N/A</v>
      </c>
    </row>
    <row r="5746" spans="11:19" x14ac:dyDescent="0.25">
      <c r="K5746" t="str">
        <f t="shared" si="89"/>
        <v/>
      </c>
      <c r="N57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46" t="e">
        <f>VLOOKUP(TableOMP[[#This Row],[Label]],TableAvg[],2,FALSE)</f>
        <v>#N/A</v>
      </c>
      <c r="P5746" t="e">
        <f>VLOOKUP(TableOMP[[#This Row],[Label]],TableAvg[],3,FALSE)</f>
        <v>#N/A</v>
      </c>
      <c r="Q5746" t="e">
        <f>TableOMP[[#This Row],[Avg]]-$U$2*TableOMP[[#This Row],[StdDev]]</f>
        <v>#N/A</v>
      </c>
      <c r="R5746" t="e">
        <f>TableOMP[[#This Row],[Avg]]+$U$2*TableOMP[[#This Row],[StdDev]]</f>
        <v>#N/A</v>
      </c>
      <c r="S5746" t="e">
        <f>IF(AND(TableOMP[[#This Row],[total_time]]&gt;=TableOMP[[#This Row],[Low]], TableOMP[[#This Row],[total_time]]&lt;=TableOMP[[#This Row],[High]]),1,0)</f>
        <v>#N/A</v>
      </c>
    </row>
    <row r="5747" spans="11:19" x14ac:dyDescent="0.25">
      <c r="K5747" t="str">
        <f t="shared" si="89"/>
        <v/>
      </c>
      <c r="N57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47" t="e">
        <f>VLOOKUP(TableOMP[[#This Row],[Label]],TableAvg[],2,FALSE)</f>
        <v>#N/A</v>
      </c>
      <c r="P5747" t="e">
        <f>VLOOKUP(TableOMP[[#This Row],[Label]],TableAvg[],3,FALSE)</f>
        <v>#N/A</v>
      </c>
      <c r="Q5747" t="e">
        <f>TableOMP[[#This Row],[Avg]]-$U$2*TableOMP[[#This Row],[StdDev]]</f>
        <v>#N/A</v>
      </c>
      <c r="R5747" t="e">
        <f>TableOMP[[#This Row],[Avg]]+$U$2*TableOMP[[#This Row],[StdDev]]</f>
        <v>#N/A</v>
      </c>
      <c r="S5747" t="e">
        <f>IF(AND(TableOMP[[#This Row],[total_time]]&gt;=TableOMP[[#This Row],[Low]], TableOMP[[#This Row],[total_time]]&lt;=TableOMP[[#This Row],[High]]),1,0)</f>
        <v>#N/A</v>
      </c>
    </row>
    <row r="5748" spans="11:19" x14ac:dyDescent="0.25">
      <c r="K5748" t="str">
        <f t="shared" si="89"/>
        <v/>
      </c>
      <c r="N57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48" t="e">
        <f>VLOOKUP(TableOMP[[#This Row],[Label]],TableAvg[],2,FALSE)</f>
        <v>#N/A</v>
      </c>
      <c r="P5748" t="e">
        <f>VLOOKUP(TableOMP[[#This Row],[Label]],TableAvg[],3,FALSE)</f>
        <v>#N/A</v>
      </c>
      <c r="Q5748" t="e">
        <f>TableOMP[[#This Row],[Avg]]-$U$2*TableOMP[[#This Row],[StdDev]]</f>
        <v>#N/A</v>
      </c>
      <c r="R5748" t="e">
        <f>TableOMP[[#This Row],[Avg]]+$U$2*TableOMP[[#This Row],[StdDev]]</f>
        <v>#N/A</v>
      </c>
      <c r="S5748" t="e">
        <f>IF(AND(TableOMP[[#This Row],[total_time]]&gt;=TableOMP[[#This Row],[Low]], TableOMP[[#This Row],[total_time]]&lt;=TableOMP[[#This Row],[High]]),1,0)</f>
        <v>#N/A</v>
      </c>
    </row>
    <row r="5749" spans="11:19" x14ac:dyDescent="0.25">
      <c r="K5749" t="str">
        <f t="shared" si="89"/>
        <v/>
      </c>
      <c r="N57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49" t="e">
        <f>VLOOKUP(TableOMP[[#This Row],[Label]],TableAvg[],2,FALSE)</f>
        <v>#N/A</v>
      </c>
      <c r="P5749" t="e">
        <f>VLOOKUP(TableOMP[[#This Row],[Label]],TableAvg[],3,FALSE)</f>
        <v>#N/A</v>
      </c>
      <c r="Q5749" t="e">
        <f>TableOMP[[#This Row],[Avg]]-$U$2*TableOMP[[#This Row],[StdDev]]</f>
        <v>#N/A</v>
      </c>
      <c r="R5749" t="e">
        <f>TableOMP[[#This Row],[Avg]]+$U$2*TableOMP[[#This Row],[StdDev]]</f>
        <v>#N/A</v>
      </c>
      <c r="S5749" t="e">
        <f>IF(AND(TableOMP[[#This Row],[total_time]]&gt;=TableOMP[[#This Row],[Low]], TableOMP[[#This Row],[total_time]]&lt;=TableOMP[[#This Row],[High]]),1,0)</f>
        <v>#N/A</v>
      </c>
    </row>
    <row r="5750" spans="11:19" x14ac:dyDescent="0.25">
      <c r="K5750" t="str">
        <f t="shared" si="89"/>
        <v/>
      </c>
      <c r="N57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50" t="e">
        <f>VLOOKUP(TableOMP[[#This Row],[Label]],TableAvg[],2,FALSE)</f>
        <v>#N/A</v>
      </c>
      <c r="P5750" t="e">
        <f>VLOOKUP(TableOMP[[#This Row],[Label]],TableAvg[],3,FALSE)</f>
        <v>#N/A</v>
      </c>
      <c r="Q5750" t="e">
        <f>TableOMP[[#This Row],[Avg]]-$U$2*TableOMP[[#This Row],[StdDev]]</f>
        <v>#N/A</v>
      </c>
      <c r="R5750" t="e">
        <f>TableOMP[[#This Row],[Avg]]+$U$2*TableOMP[[#This Row],[StdDev]]</f>
        <v>#N/A</v>
      </c>
      <c r="S5750" t="e">
        <f>IF(AND(TableOMP[[#This Row],[total_time]]&gt;=TableOMP[[#This Row],[Low]], TableOMP[[#This Row],[total_time]]&lt;=TableOMP[[#This Row],[High]]),1,0)</f>
        <v>#N/A</v>
      </c>
    </row>
    <row r="5751" spans="11:19" x14ac:dyDescent="0.25">
      <c r="K5751" t="str">
        <f t="shared" si="89"/>
        <v/>
      </c>
      <c r="N57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51" t="e">
        <f>VLOOKUP(TableOMP[[#This Row],[Label]],TableAvg[],2,FALSE)</f>
        <v>#N/A</v>
      </c>
      <c r="P5751" t="e">
        <f>VLOOKUP(TableOMP[[#This Row],[Label]],TableAvg[],3,FALSE)</f>
        <v>#N/A</v>
      </c>
      <c r="Q5751" t="e">
        <f>TableOMP[[#This Row],[Avg]]-$U$2*TableOMP[[#This Row],[StdDev]]</f>
        <v>#N/A</v>
      </c>
      <c r="R5751" t="e">
        <f>TableOMP[[#This Row],[Avg]]+$U$2*TableOMP[[#This Row],[StdDev]]</f>
        <v>#N/A</v>
      </c>
      <c r="S5751" t="e">
        <f>IF(AND(TableOMP[[#This Row],[total_time]]&gt;=TableOMP[[#This Row],[Low]], TableOMP[[#This Row],[total_time]]&lt;=TableOMP[[#This Row],[High]]),1,0)</f>
        <v>#N/A</v>
      </c>
    </row>
    <row r="5752" spans="11:19" x14ac:dyDescent="0.25">
      <c r="K5752" t="str">
        <f t="shared" si="89"/>
        <v/>
      </c>
      <c r="N57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52" t="e">
        <f>VLOOKUP(TableOMP[[#This Row],[Label]],TableAvg[],2,FALSE)</f>
        <v>#N/A</v>
      </c>
      <c r="P5752" t="e">
        <f>VLOOKUP(TableOMP[[#This Row],[Label]],TableAvg[],3,FALSE)</f>
        <v>#N/A</v>
      </c>
      <c r="Q5752" t="e">
        <f>TableOMP[[#This Row],[Avg]]-$U$2*TableOMP[[#This Row],[StdDev]]</f>
        <v>#N/A</v>
      </c>
      <c r="R5752" t="e">
        <f>TableOMP[[#This Row],[Avg]]+$U$2*TableOMP[[#This Row],[StdDev]]</f>
        <v>#N/A</v>
      </c>
      <c r="S5752" t="e">
        <f>IF(AND(TableOMP[[#This Row],[total_time]]&gt;=TableOMP[[#This Row],[Low]], TableOMP[[#This Row],[total_time]]&lt;=TableOMP[[#This Row],[High]]),1,0)</f>
        <v>#N/A</v>
      </c>
    </row>
    <row r="5753" spans="11:19" x14ac:dyDescent="0.25">
      <c r="K5753" t="str">
        <f t="shared" si="89"/>
        <v/>
      </c>
      <c r="N57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53" t="e">
        <f>VLOOKUP(TableOMP[[#This Row],[Label]],TableAvg[],2,FALSE)</f>
        <v>#N/A</v>
      </c>
      <c r="P5753" t="e">
        <f>VLOOKUP(TableOMP[[#This Row],[Label]],TableAvg[],3,FALSE)</f>
        <v>#N/A</v>
      </c>
      <c r="Q5753" t="e">
        <f>TableOMP[[#This Row],[Avg]]-$U$2*TableOMP[[#This Row],[StdDev]]</f>
        <v>#N/A</v>
      </c>
      <c r="R5753" t="e">
        <f>TableOMP[[#This Row],[Avg]]+$U$2*TableOMP[[#This Row],[StdDev]]</f>
        <v>#N/A</v>
      </c>
      <c r="S5753" t="e">
        <f>IF(AND(TableOMP[[#This Row],[total_time]]&gt;=TableOMP[[#This Row],[Low]], TableOMP[[#This Row],[total_time]]&lt;=TableOMP[[#This Row],[High]]),1,0)</f>
        <v>#N/A</v>
      </c>
    </row>
    <row r="5754" spans="11:19" x14ac:dyDescent="0.25">
      <c r="K5754" t="str">
        <f t="shared" si="89"/>
        <v/>
      </c>
      <c r="N57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54" t="e">
        <f>VLOOKUP(TableOMP[[#This Row],[Label]],TableAvg[],2,FALSE)</f>
        <v>#N/A</v>
      </c>
      <c r="P5754" t="e">
        <f>VLOOKUP(TableOMP[[#This Row],[Label]],TableAvg[],3,FALSE)</f>
        <v>#N/A</v>
      </c>
      <c r="Q5754" t="e">
        <f>TableOMP[[#This Row],[Avg]]-$U$2*TableOMP[[#This Row],[StdDev]]</f>
        <v>#N/A</v>
      </c>
      <c r="R5754" t="e">
        <f>TableOMP[[#This Row],[Avg]]+$U$2*TableOMP[[#This Row],[StdDev]]</f>
        <v>#N/A</v>
      </c>
      <c r="S5754" t="e">
        <f>IF(AND(TableOMP[[#This Row],[total_time]]&gt;=TableOMP[[#This Row],[Low]], TableOMP[[#This Row],[total_time]]&lt;=TableOMP[[#This Row],[High]]),1,0)</f>
        <v>#N/A</v>
      </c>
    </row>
    <row r="5755" spans="11:19" x14ac:dyDescent="0.25">
      <c r="K5755" t="str">
        <f t="shared" si="89"/>
        <v/>
      </c>
      <c r="N57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55" t="e">
        <f>VLOOKUP(TableOMP[[#This Row],[Label]],TableAvg[],2,FALSE)</f>
        <v>#N/A</v>
      </c>
      <c r="P5755" t="e">
        <f>VLOOKUP(TableOMP[[#This Row],[Label]],TableAvg[],3,FALSE)</f>
        <v>#N/A</v>
      </c>
      <c r="Q5755" t="e">
        <f>TableOMP[[#This Row],[Avg]]-$U$2*TableOMP[[#This Row],[StdDev]]</f>
        <v>#N/A</v>
      </c>
      <c r="R5755" t="e">
        <f>TableOMP[[#This Row],[Avg]]+$U$2*TableOMP[[#This Row],[StdDev]]</f>
        <v>#N/A</v>
      </c>
      <c r="S5755" t="e">
        <f>IF(AND(TableOMP[[#This Row],[total_time]]&gt;=TableOMP[[#This Row],[Low]], TableOMP[[#This Row],[total_time]]&lt;=TableOMP[[#This Row],[High]]),1,0)</f>
        <v>#N/A</v>
      </c>
    </row>
    <row r="5756" spans="11:19" x14ac:dyDescent="0.25">
      <c r="K5756" t="str">
        <f t="shared" si="89"/>
        <v/>
      </c>
      <c r="N57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56" t="e">
        <f>VLOOKUP(TableOMP[[#This Row],[Label]],TableAvg[],2,FALSE)</f>
        <v>#N/A</v>
      </c>
      <c r="P5756" t="e">
        <f>VLOOKUP(TableOMP[[#This Row],[Label]],TableAvg[],3,FALSE)</f>
        <v>#N/A</v>
      </c>
      <c r="Q5756" t="e">
        <f>TableOMP[[#This Row],[Avg]]-$U$2*TableOMP[[#This Row],[StdDev]]</f>
        <v>#N/A</v>
      </c>
      <c r="R5756" t="e">
        <f>TableOMP[[#This Row],[Avg]]+$U$2*TableOMP[[#This Row],[StdDev]]</f>
        <v>#N/A</v>
      </c>
      <c r="S5756" t="e">
        <f>IF(AND(TableOMP[[#This Row],[total_time]]&gt;=TableOMP[[#This Row],[Low]], TableOMP[[#This Row],[total_time]]&lt;=TableOMP[[#This Row],[High]]),1,0)</f>
        <v>#N/A</v>
      </c>
    </row>
    <row r="5757" spans="11:19" x14ac:dyDescent="0.25">
      <c r="K5757" t="str">
        <f t="shared" si="89"/>
        <v/>
      </c>
      <c r="N57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57" t="e">
        <f>VLOOKUP(TableOMP[[#This Row],[Label]],TableAvg[],2,FALSE)</f>
        <v>#N/A</v>
      </c>
      <c r="P5757" t="e">
        <f>VLOOKUP(TableOMP[[#This Row],[Label]],TableAvg[],3,FALSE)</f>
        <v>#N/A</v>
      </c>
      <c r="Q5757" t="e">
        <f>TableOMP[[#This Row],[Avg]]-$U$2*TableOMP[[#This Row],[StdDev]]</f>
        <v>#N/A</v>
      </c>
      <c r="R5757" t="e">
        <f>TableOMP[[#This Row],[Avg]]+$U$2*TableOMP[[#This Row],[StdDev]]</f>
        <v>#N/A</v>
      </c>
      <c r="S5757" t="e">
        <f>IF(AND(TableOMP[[#This Row],[total_time]]&gt;=TableOMP[[#This Row],[Low]], TableOMP[[#This Row],[total_time]]&lt;=TableOMP[[#This Row],[High]]),1,0)</f>
        <v>#N/A</v>
      </c>
    </row>
    <row r="5758" spans="11:19" x14ac:dyDescent="0.25">
      <c r="K5758" t="str">
        <f t="shared" si="89"/>
        <v/>
      </c>
      <c r="N57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58" t="e">
        <f>VLOOKUP(TableOMP[[#This Row],[Label]],TableAvg[],2,FALSE)</f>
        <v>#N/A</v>
      </c>
      <c r="P5758" t="e">
        <f>VLOOKUP(TableOMP[[#This Row],[Label]],TableAvg[],3,FALSE)</f>
        <v>#N/A</v>
      </c>
      <c r="Q5758" t="e">
        <f>TableOMP[[#This Row],[Avg]]-$U$2*TableOMP[[#This Row],[StdDev]]</f>
        <v>#N/A</v>
      </c>
      <c r="R5758" t="e">
        <f>TableOMP[[#This Row],[Avg]]+$U$2*TableOMP[[#This Row],[StdDev]]</f>
        <v>#N/A</v>
      </c>
      <c r="S5758" t="e">
        <f>IF(AND(TableOMP[[#This Row],[total_time]]&gt;=TableOMP[[#This Row],[Low]], TableOMP[[#This Row],[total_time]]&lt;=TableOMP[[#This Row],[High]]),1,0)</f>
        <v>#N/A</v>
      </c>
    </row>
    <row r="5759" spans="11:19" x14ac:dyDescent="0.25">
      <c r="K5759" t="str">
        <f t="shared" si="89"/>
        <v/>
      </c>
      <c r="N57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59" t="e">
        <f>VLOOKUP(TableOMP[[#This Row],[Label]],TableAvg[],2,FALSE)</f>
        <v>#N/A</v>
      </c>
      <c r="P5759" t="e">
        <f>VLOOKUP(TableOMP[[#This Row],[Label]],TableAvg[],3,FALSE)</f>
        <v>#N/A</v>
      </c>
      <c r="Q5759" t="e">
        <f>TableOMP[[#This Row],[Avg]]-$U$2*TableOMP[[#This Row],[StdDev]]</f>
        <v>#N/A</v>
      </c>
      <c r="R5759" t="e">
        <f>TableOMP[[#This Row],[Avg]]+$U$2*TableOMP[[#This Row],[StdDev]]</f>
        <v>#N/A</v>
      </c>
      <c r="S5759" t="e">
        <f>IF(AND(TableOMP[[#This Row],[total_time]]&gt;=TableOMP[[#This Row],[Low]], TableOMP[[#This Row],[total_time]]&lt;=TableOMP[[#This Row],[High]]),1,0)</f>
        <v>#N/A</v>
      </c>
    </row>
    <row r="5760" spans="11:19" x14ac:dyDescent="0.25">
      <c r="K5760" t="str">
        <f t="shared" si="89"/>
        <v/>
      </c>
      <c r="N57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60" t="e">
        <f>VLOOKUP(TableOMP[[#This Row],[Label]],TableAvg[],2,FALSE)</f>
        <v>#N/A</v>
      </c>
      <c r="P5760" t="e">
        <f>VLOOKUP(TableOMP[[#This Row],[Label]],TableAvg[],3,FALSE)</f>
        <v>#N/A</v>
      </c>
      <c r="Q5760" t="e">
        <f>TableOMP[[#This Row],[Avg]]-$U$2*TableOMP[[#This Row],[StdDev]]</f>
        <v>#N/A</v>
      </c>
      <c r="R5760" t="e">
        <f>TableOMP[[#This Row],[Avg]]+$U$2*TableOMP[[#This Row],[StdDev]]</f>
        <v>#N/A</v>
      </c>
      <c r="S5760" t="e">
        <f>IF(AND(TableOMP[[#This Row],[total_time]]&gt;=TableOMP[[#This Row],[Low]], TableOMP[[#This Row],[total_time]]&lt;=TableOMP[[#This Row],[High]]),1,0)</f>
        <v>#N/A</v>
      </c>
    </row>
    <row r="5761" spans="11:19" x14ac:dyDescent="0.25">
      <c r="K5761" t="str">
        <f t="shared" si="89"/>
        <v/>
      </c>
      <c r="N57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61" t="e">
        <f>VLOOKUP(TableOMP[[#This Row],[Label]],TableAvg[],2,FALSE)</f>
        <v>#N/A</v>
      </c>
      <c r="P5761" t="e">
        <f>VLOOKUP(TableOMP[[#This Row],[Label]],TableAvg[],3,FALSE)</f>
        <v>#N/A</v>
      </c>
      <c r="Q5761" t="e">
        <f>TableOMP[[#This Row],[Avg]]-$U$2*TableOMP[[#This Row],[StdDev]]</f>
        <v>#N/A</v>
      </c>
      <c r="R5761" t="e">
        <f>TableOMP[[#This Row],[Avg]]+$U$2*TableOMP[[#This Row],[StdDev]]</f>
        <v>#N/A</v>
      </c>
      <c r="S5761" t="e">
        <f>IF(AND(TableOMP[[#This Row],[total_time]]&gt;=TableOMP[[#This Row],[Low]], TableOMP[[#This Row],[total_time]]&lt;=TableOMP[[#This Row],[High]]),1,0)</f>
        <v>#N/A</v>
      </c>
    </row>
    <row r="5762" spans="11:19" x14ac:dyDescent="0.25">
      <c r="K5762" t="str">
        <f t="shared" si="89"/>
        <v/>
      </c>
      <c r="N57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62" t="e">
        <f>VLOOKUP(TableOMP[[#This Row],[Label]],TableAvg[],2,FALSE)</f>
        <v>#N/A</v>
      </c>
      <c r="P5762" t="e">
        <f>VLOOKUP(TableOMP[[#This Row],[Label]],TableAvg[],3,FALSE)</f>
        <v>#N/A</v>
      </c>
      <c r="Q5762" t="e">
        <f>TableOMP[[#This Row],[Avg]]-$U$2*TableOMP[[#This Row],[StdDev]]</f>
        <v>#N/A</v>
      </c>
      <c r="R5762" t="e">
        <f>TableOMP[[#This Row],[Avg]]+$U$2*TableOMP[[#This Row],[StdDev]]</f>
        <v>#N/A</v>
      </c>
      <c r="S5762" t="e">
        <f>IF(AND(TableOMP[[#This Row],[total_time]]&gt;=TableOMP[[#This Row],[Low]], TableOMP[[#This Row],[total_time]]&lt;=TableOMP[[#This Row],[High]]),1,0)</f>
        <v>#N/A</v>
      </c>
    </row>
    <row r="5763" spans="11:19" x14ac:dyDescent="0.25">
      <c r="K5763" t="str">
        <f t="shared" ref="K5763:K5826" si="90">MID(M5763,22,1)</f>
        <v/>
      </c>
      <c r="N57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63" t="e">
        <f>VLOOKUP(TableOMP[[#This Row],[Label]],TableAvg[],2,FALSE)</f>
        <v>#N/A</v>
      </c>
      <c r="P5763" t="e">
        <f>VLOOKUP(TableOMP[[#This Row],[Label]],TableAvg[],3,FALSE)</f>
        <v>#N/A</v>
      </c>
      <c r="Q5763" t="e">
        <f>TableOMP[[#This Row],[Avg]]-$U$2*TableOMP[[#This Row],[StdDev]]</f>
        <v>#N/A</v>
      </c>
      <c r="R5763" t="e">
        <f>TableOMP[[#This Row],[Avg]]+$U$2*TableOMP[[#This Row],[StdDev]]</f>
        <v>#N/A</v>
      </c>
      <c r="S5763" t="e">
        <f>IF(AND(TableOMP[[#This Row],[total_time]]&gt;=TableOMP[[#This Row],[Low]], TableOMP[[#This Row],[total_time]]&lt;=TableOMP[[#This Row],[High]]),1,0)</f>
        <v>#N/A</v>
      </c>
    </row>
    <row r="5764" spans="11:19" x14ac:dyDescent="0.25">
      <c r="K5764" t="str">
        <f t="shared" si="90"/>
        <v/>
      </c>
      <c r="N57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64" t="e">
        <f>VLOOKUP(TableOMP[[#This Row],[Label]],TableAvg[],2,FALSE)</f>
        <v>#N/A</v>
      </c>
      <c r="P5764" t="e">
        <f>VLOOKUP(TableOMP[[#This Row],[Label]],TableAvg[],3,FALSE)</f>
        <v>#N/A</v>
      </c>
      <c r="Q5764" t="e">
        <f>TableOMP[[#This Row],[Avg]]-$U$2*TableOMP[[#This Row],[StdDev]]</f>
        <v>#N/A</v>
      </c>
      <c r="R5764" t="e">
        <f>TableOMP[[#This Row],[Avg]]+$U$2*TableOMP[[#This Row],[StdDev]]</f>
        <v>#N/A</v>
      </c>
      <c r="S5764" t="e">
        <f>IF(AND(TableOMP[[#This Row],[total_time]]&gt;=TableOMP[[#This Row],[Low]], TableOMP[[#This Row],[total_time]]&lt;=TableOMP[[#This Row],[High]]),1,0)</f>
        <v>#N/A</v>
      </c>
    </row>
    <row r="5765" spans="11:19" x14ac:dyDescent="0.25">
      <c r="K5765" t="str">
        <f t="shared" si="90"/>
        <v/>
      </c>
      <c r="N57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65" t="e">
        <f>VLOOKUP(TableOMP[[#This Row],[Label]],TableAvg[],2,FALSE)</f>
        <v>#N/A</v>
      </c>
      <c r="P5765" t="e">
        <f>VLOOKUP(TableOMP[[#This Row],[Label]],TableAvg[],3,FALSE)</f>
        <v>#N/A</v>
      </c>
      <c r="Q5765" t="e">
        <f>TableOMP[[#This Row],[Avg]]-$U$2*TableOMP[[#This Row],[StdDev]]</f>
        <v>#N/A</v>
      </c>
      <c r="R5765" t="e">
        <f>TableOMP[[#This Row],[Avg]]+$U$2*TableOMP[[#This Row],[StdDev]]</f>
        <v>#N/A</v>
      </c>
      <c r="S5765" t="e">
        <f>IF(AND(TableOMP[[#This Row],[total_time]]&gt;=TableOMP[[#This Row],[Low]], TableOMP[[#This Row],[total_time]]&lt;=TableOMP[[#This Row],[High]]),1,0)</f>
        <v>#N/A</v>
      </c>
    </row>
    <row r="5766" spans="11:19" x14ac:dyDescent="0.25">
      <c r="K5766" t="str">
        <f t="shared" si="90"/>
        <v/>
      </c>
      <c r="N57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66" t="e">
        <f>VLOOKUP(TableOMP[[#This Row],[Label]],TableAvg[],2,FALSE)</f>
        <v>#N/A</v>
      </c>
      <c r="P5766" t="e">
        <f>VLOOKUP(TableOMP[[#This Row],[Label]],TableAvg[],3,FALSE)</f>
        <v>#N/A</v>
      </c>
      <c r="Q5766" t="e">
        <f>TableOMP[[#This Row],[Avg]]-$U$2*TableOMP[[#This Row],[StdDev]]</f>
        <v>#N/A</v>
      </c>
      <c r="R5766" t="e">
        <f>TableOMP[[#This Row],[Avg]]+$U$2*TableOMP[[#This Row],[StdDev]]</f>
        <v>#N/A</v>
      </c>
      <c r="S5766" t="e">
        <f>IF(AND(TableOMP[[#This Row],[total_time]]&gt;=TableOMP[[#This Row],[Low]], TableOMP[[#This Row],[total_time]]&lt;=TableOMP[[#This Row],[High]]),1,0)</f>
        <v>#N/A</v>
      </c>
    </row>
    <row r="5767" spans="11:19" x14ac:dyDescent="0.25">
      <c r="K5767" t="str">
        <f t="shared" si="90"/>
        <v/>
      </c>
      <c r="N57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67" t="e">
        <f>VLOOKUP(TableOMP[[#This Row],[Label]],TableAvg[],2,FALSE)</f>
        <v>#N/A</v>
      </c>
      <c r="P5767" t="e">
        <f>VLOOKUP(TableOMP[[#This Row],[Label]],TableAvg[],3,FALSE)</f>
        <v>#N/A</v>
      </c>
      <c r="Q5767" t="e">
        <f>TableOMP[[#This Row],[Avg]]-$U$2*TableOMP[[#This Row],[StdDev]]</f>
        <v>#N/A</v>
      </c>
      <c r="R5767" t="e">
        <f>TableOMP[[#This Row],[Avg]]+$U$2*TableOMP[[#This Row],[StdDev]]</f>
        <v>#N/A</v>
      </c>
      <c r="S5767" t="e">
        <f>IF(AND(TableOMP[[#This Row],[total_time]]&gt;=TableOMP[[#This Row],[Low]], TableOMP[[#This Row],[total_time]]&lt;=TableOMP[[#This Row],[High]]),1,0)</f>
        <v>#N/A</v>
      </c>
    </row>
    <row r="5768" spans="11:19" x14ac:dyDescent="0.25">
      <c r="K5768" t="str">
        <f t="shared" si="90"/>
        <v/>
      </c>
      <c r="N57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68" t="e">
        <f>VLOOKUP(TableOMP[[#This Row],[Label]],TableAvg[],2,FALSE)</f>
        <v>#N/A</v>
      </c>
      <c r="P5768" t="e">
        <f>VLOOKUP(TableOMP[[#This Row],[Label]],TableAvg[],3,FALSE)</f>
        <v>#N/A</v>
      </c>
      <c r="Q5768" t="e">
        <f>TableOMP[[#This Row],[Avg]]-$U$2*TableOMP[[#This Row],[StdDev]]</f>
        <v>#N/A</v>
      </c>
      <c r="R5768" t="e">
        <f>TableOMP[[#This Row],[Avg]]+$U$2*TableOMP[[#This Row],[StdDev]]</f>
        <v>#N/A</v>
      </c>
      <c r="S5768" t="e">
        <f>IF(AND(TableOMP[[#This Row],[total_time]]&gt;=TableOMP[[#This Row],[Low]], TableOMP[[#This Row],[total_time]]&lt;=TableOMP[[#This Row],[High]]),1,0)</f>
        <v>#N/A</v>
      </c>
    </row>
    <row r="5769" spans="11:19" x14ac:dyDescent="0.25">
      <c r="K5769" t="str">
        <f t="shared" si="90"/>
        <v/>
      </c>
      <c r="N57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69" t="e">
        <f>VLOOKUP(TableOMP[[#This Row],[Label]],TableAvg[],2,FALSE)</f>
        <v>#N/A</v>
      </c>
      <c r="P5769" t="e">
        <f>VLOOKUP(TableOMP[[#This Row],[Label]],TableAvg[],3,FALSE)</f>
        <v>#N/A</v>
      </c>
      <c r="Q5769" t="e">
        <f>TableOMP[[#This Row],[Avg]]-$U$2*TableOMP[[#This Row],[StdDev]]</f>
        <v>#N/A</v>
      </c>
      <c r="R5769" t="e">
        <f>TableOMP[[#This Row],[Avg]]+$U$2*TableOMP[[#This Row],[StdDev]]</f>
        <v>#N/A</v>
      </c>
      <c r="S5769" t="e">
        <f>IF(AND(TableOMP[[#This Row],[total_time]]&gt;=TableOMP[[#This Row],[Low]], TableOMP[[#This Row],[total_time]]&lt;=TableOMP[[#This Row],[High]]),1,0)</f>
        <v>#N/A</v>
      </c>
    </row>
    <row r="5770" spans="11:19" x14ac:dyDescent="0.25">
      <c r="K5770" t="str">
        <f t="shared" si="90"/>
        <v/>
      </c>
      <c r="N57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70" t="e">
        <f>VLOOKUP(TableOMP[[#This Row],[Label]],TableAvg[],2,FALSE)</f>
        <v>#N/A</v>
      </c>
      <c r="P5770" t="e">
        <f>VLOOKUP(TableOMP[[#This Row],[Label]],TableAvg[],3,FALSE)</f>
        <v>#N/A</v>
      </c>
      <c r="Q5770" t="e">
        <f>TableOMP[[#This Row],[Avg]]-$U$2*TableOMP[[#This Row],[StdDev]]</f>
        <v>#N/A</v>
      </c>
      <c r="R5770" t="e">
        <f>TableOMP[[#This Row],[Avg]]+$U$2*TableOMP[[#This Row],[StdDev]]</f>
        <v>#N/A</v>
      </c>
      <c r="S5770" t="e">
        <f>IF(AND(TableOMP[[#This Row],[total_time]]&gt;=TableOMP[[#This Row],[Low]], TableOMP[[#This Row],[total_time]]&lt;=TableOMP[[#This Row],[High]]),1,0)</f>
        <v>#N/A</v>
      </c>
    </row>
    <row r="5771" spans="11:19" x14ac:dyDescent="0.25">
      <c r="K5771" t="str">
        <f t="shared" si="90"/>
        <v/>
      </c>
      <c r="N57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71" t="e">
        <f>VLOOKUP(TableOMP[[#This Row],[Label]],TableAvg[],2,FALSE)</f>
        <v>#N/A</v>
      </c>
      <c r="P5771" t="e">
        <f>VLOOKUP(TableOMP[[#This Row],[Label]],TableAvg[],3,FALSE)</f>
        <v>#N/A</v>
      </c>
      <c r="Q5771" t="e">
        <f>TableOMP[[#This Row],[Avg]]-$U$2*TableOMP[[#This Row],[StdDev]]</f>
        <v>#N/A</v>
      </c>
      <c r="R5771" t="e">
        <f>TableOMP[[#This Row],[Avg]]+$U$2*TableOMP[[#This Row],[StdDev]]</f>
        <v>#N/A</v>
      </c>
      <c r="S5771" t="e">
        <f>IF(AND(TableOMP[[#This Row],[total_time]]&gt;=TableOMP[[#This Row],[Low]], TableOMP[[#This Row],[total_time]]&lt;=TableOMP[[#This Row],[High]]),1,0)</f>
        <v>#N/A</v>
      </c>
    </row>
    <row r="5772" spans="11:19" x14ac:dyDescent="0.25">
      <c r="K5772" t="str">
        <f t="shared" si="90"/>
        <v/>
      </c>
      <c r="N57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72" t="e">
        <f>VLOOKUP(TableOMP[[#This Row],[Label]],TableAvg[],2,FALSE)</f>
        <v>#N/A</v>
      </c>
      <c r="P5772" t="e">
        <f>VLOOKUP(TableOMP[[#This Row],[Label]],TableAvg[],3,FALSE)</f>
        <v>#N/A</v>
      </c>
      <c r="Q5772" t="e">
        <f>TableOMP[[#This Row],[Avg]]-$U$2*TableOMP[[#This Row],[StdDev]]</f>
        <v>#N/A</v>
      </c>
      <c r="R5772" t="e">
        <f>TableOMP[[#This Row],[Avg]]+$U$2*TableOMP[[#This Row],[StdDev]]</f>
        <v>#N/A</v>
      </c>
      <c r="S5772" t="e">
        <f>IF(AND(TableOMP[[#This Row],[total_time]]&gt;=TableOMP[[#This Row],[Low]], TableOMP[[#This Row],[total_time]]&lt;=TableOMP[[#This Row],[High]]),1,0)</f>
        <v>#N/A</v>
      </c>
    </row>
    <row r="5773" spans="11:19" x14ac:dyDescent="0.25">
      <c r="K5773" t="str">
        <f t="shared" si="90"/>
        <v/>
      </c>
      <c r="N57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73" t="e">
        <f>VLOOKUP(TableOMP[[#This Row],[Label]],TableAvg[],2,FALSE)</f>
        <v>#N/A</v>
      </c>
      <c r="P5773" t="e">
        <f>VLOOKUP(TableOMP[[#This Row],[Label]],TableAvg[],3,FALSE)</f>
        <v>#N/A</v>
      </c>
      <c r="Q5773" t="e">
        <f>TableOMP[[#This Row],[Avg]]-$U$2*TableOMP[[#This Row],[StdDev]]</f>
        <v>#N/A</v>
      </c>
      <c r="R5773" t="e">
        <f>TableOMP[[#This Row],[Avg]]+$U$2*TableOMP[[#This Row],[StdDev]]</f>
        <v>#N/A</v>
      </c>
      <c r="S5773" t="e">
        <f>IF(AND(TableOMP[[#This Row],[total_time]]&gt;=TableOMP[[#This Row],[Low]], TableOMP[[#This Row],[total_time]]&lt;=TableOMP[[#This Row],[High]]),1,0)</f>
        <v>#N/A</v>
      </c>
    </row>
    <row r="5774" spans="11:19" x14ac:dyDescent="0.25">
      <c r="K5774" t="str">
        <f t="shared" si="90"/>
        <v/>
      </c>
      <c r="N57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74" t="e">
        <f>VLOOKUP(TableOMP[[#This Row],[Label]],TableAvg[],2,FALSE)</f>
        <v>#N/A</v>
      </c>
      <c r="P5774" t="e">
        <f>VLOOKUP(TableOMP[[#This Row],[Label]],TableAvg[],3,FALSE)</f>
        <v>#N/A</v>
      </c>
      <c r="Q5774" t="e">
        <f>TableOMP[[#This Row],[Avg]]-$U$2*TableOMP[[#This Row],[StdDev]]</f>
        <v>#N/A</v>
      </c>
      <c r="R5774" t="e">
        <f>TableOMP[[#This Row],[Avg]]+$U$2*TableOMP[[#This Row],[StdDev]]</f>
        <v>#N/A</v>
      </c>
      <c r="S5774" t="e">
        <f>IF(AND(TableOMP[[#This Row],[total_time]]&gt;=TableOMP[[#This Row],[Low]], TableOMP[[#This Row],[total_time]]&lt;=TableOMP[[#This Row],[High]]),1,0)</f>
        <v>#N/A</v>
      </c>
    </row>
    <row r="5775" spans="11:19" x14ac:dyDescent="0.25">
      <c r="K5775" t="str">
        <f t="shared" si="90"/>
        <v/>
      </c>
      <c r="N57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75" t="e">
        <f>VLOOKUP(TableOMP[[#This Row],[Label]],TableAvg[],2,FALSE)</f>
        <v>#N/A</v>
      </c>
      <c r="P5775" t="e">
        <f>VLOOKUP(TableOMP[[#This Row],[Label]],TableAvg[],3,FALSE)</f>
        <v>#N/A</v>
      </c>
      <c r="Q5775" t="e">
        <f>TableOMP[[#This Row],[Avg]]-$U$2*TableOMP[[#This Row],[StdDev]]</f>
        <v>#N/A</v>
      </c>
      <c r="R5775" t="e">
        <f>TableOMP[[#This Row],[Avg]]+$U$2*TableOMP[[#This Row],[StdDev]]</f>
        <v>#N/A</v>
      </c>
      <c r="S5775" t="e">
        <f>IF(AND(TableOMP[[#This Row],[total_time]]&gt;=TableOMP[[#This Row],[Low]], TableOMP[[#This Row],[total_time]]&lt;=TableOMP[[#This Row],[High]]),1,0)</f>
        <v>#N/A</v>
      </c>
    </row>
    <row r="5776" spans="11:19" x14ac:dyDescent="0.25">
      <c r="K5776" t="str">
        <f t="shared" si="90"/>
        <v/>
      </c>
      <c r="N57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76" t="e">
        <f>VLOOKUP(TableOMP[[#This Row],[Label]],TableAvg[],2,FALSE)</f>
        <v>#N/A</v>
      </c>
      <c r="P5776" t="e">
        <f>VLOOKUP(TableOMP[[#This Row],[Label]],TableAvg[],3,FALSE)</f>
        <v>#N/A</v>
      </c>
      <c r="Q5776" t="e">
        <f>TableOMP[[#This Row],[Avg]]-$U$2*TableOMP[[#This Row],[StdDev]]</f>
        <v>#N/A</v>
      </c>
      <c r="R5776" t="e">
        <f>TableOMP[[#This Row],[Avg]]+$U$2*TableOMP[[#This Row],[StdDev]]</f>
        <v>#N/A</v>
      </c>
      <c r="S5776" t="e">
        <f>IF(AND(TableOMP[[#This Row],[total_time]]&gt;=TableOMP[[#This Row],[Low]], TableOMP[[#This Row],[total_time]]&lt;=TableOMP[[#This Row],[High]]),1,0)</f>
        <v>#N/A</v>
      </c>
    </row>
    <row r="5777" spans="11:19" x14ac:dyDescent="0.25">
      <c r="K5777" t="str">
        <f t="shared" si="90"/>
        <v/>
      </c>
      <c r="N57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77" t="e">
        <f>VLOOKUP(TableOMP[[#This Row],[Label]],TableAvg[],2,FALSE)</f>
        <v>#N/A</v>
      </c>
      <c r="P5777" t="e">
        <f>VLOOKUP(TableOMP[[#This Row],[Label]],TableAvg[],3,FALSE)</f>
        <v>#N/A</v>
      </c>
      <c r="Q5777" t="e">
        <f>TableOMP[[#This Row],[Avg]]-$U$2*TableOMP[[#This Row],[StdDev]]</f>
        <v>#N/A</v>
      </c>
      <c r="R5777" t="e">
        <f>TableOMP[[#This Row],[Avg]]+$U$2*TableOMP[[#This Row],[StdDev]]</f>
        <v>#N/A</v>
      </c>
      <c r="S5777" t="e">
        <f>IF(AND(TableOMP[[#This Row],[total_time]]&gt;=TableOMP[[#This Row],[Low]], TableOMP[[#This Row],[total_time]]&lt;=TableOMP[[#This Row],[High]]),1,0)</f>
        <v>#N/A</v>
      </c>
    </row>
    <row r="5778" spans="11:19" x14ac:dyDescent="0.25">
      <c r="K5778" t="str">
        <f t="shared" si="90"/>
        <v/>
      </c>
      <c r="N57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78" t="e">
        <f>VLOOKUP(TableOMP[[#This Row],[Label]],TableAvg[],2,FALSE)</f>
        <v>#N/A</v>
      </c>
      <c r="P5778" t="e">
        <f>VLOOKUP(TableOMP[[#This Row],[Label]],TableAvg[],3,FALSE)</f>
        <v>#N/A</v>
      </c>
      <c r="Q5778" t="e">
        <f>TableOMP[[#This Row],[Avg]]-$U$2*TableOMP[[#This Row],[StdDev]]</f>
        <v>#N/A</v>
      </c>
      <c r="R5778" t="e">
        <f>TableOMP[[#This Row],[Avg]]+$U$2*TableOMP[[#This Row],[StdDev]]</f>
        <v>#N/A</v>
      </c>
      <c r="S5778" t="e">
        <f>IF(AND(TableOMP[[#This Row],[total_time]]&gt;=TableOMP[[#This Row],[Low]], TableOMP[[#This Row],[total_time]]&lt;=TableOMP[[#This Row],[High]]),1,0)</f>
        <v>#N/A</v>
      </c>
    </row>
    <row r="5779" spans="11:19" x14ac:dyDescent="0.25">
      <c r="K5779" t="str">
        <f t="shared" si="90"/>
        <v/>
      </c>
      <c r="N57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79" t="e">
        <f>VLOOKUP(TableOMP[[#This Row],[Label]],TableAvg[],2,FALSE)</f>
        <v>#N/A</v>
      </c>
      <c r="P5779" t="e">
        <f>VLOOKUP(TableOMP[[#This Row],[Label]],TableAvg[],3,FALSE)</f>
        <v>#N/A</v>
      </c>
      <c r="Q5779" t="e">
        <f>TableOMP[[#This Row],[Avg]]-$U$2*TableOMP[[#This Row],[StdDev]]</f>
        <v>#N/A</v>
      </c>
      <c r="R5779" t="e">
        <f>TableOMP[[#This Row],[Avg]]+$U$2*TableOMP[[#This Row],[StdDev]]</f>
        <v>#N/A</v>
      </c>
      <c r="S5779" t="e">
        <f>IF(AND(TableOMP[[#This Row],[total_time]]&gt;=TableOMP[[#This Row],[Low]], TableOMP[[#This Row],[total_time]]&lt;=TableOMP[[#This Row],[High]]),1,0)</f>
        <v>#N/A</v>
      </c>
    </row>
    <row r="5780" spans="11:19" x14ac:dyDescent="0.25">
      <c r="K5780" t="str">
        <f t="shared" si="90"/>
        <v/>
      </c>
      <c r="N57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80" t="e">
        <f>VLOOKUP(TableOMP[[#This Row],[Label]],TableAvg[],2,FALSE)</f>
        <v>#N/A</v>
      </c>
      <c r="P5780" t="e">
        <f>VLOOKUP(TableOMP[[#This Row],[Label]],TableAvg[],3,FALSE)</f>
        <v>#N/A</v>
      </c>
      <c r="Q5780" t="e">
        <f>TableOMP[[#This Row],[Avg]]-$U$2*TableOMP[[#This Row],[StdDev]]</f>
        <v>#N/A</v>
      </c>
      <c r="R5780" t="e">
        <f>TableOMP[[#This Row],[Avg]]+$U$2*TableOMP[[#This Row],[StdDev]]</f>
        <v>#N/A</v>
      </c>
      <c r="S5780" t="e">
        <f>IF(AND(TableOMP[[#This Row],[total_time]]&gt;=TableOMP[[#This Row],[Low]], TableOMP[[#This Row],[total_time]]&lt;=TableOMP[[#This Row],[High]]),1,0)</f>
        <v>#N/A</v>
      </c>
    </row>
    <row r="5781" spans="11:19" x14ac:dyDescent="0.25">
      <c r="K5781" t="str">
        <f t="shared" si="90"/>
        <v/>
      </c>
      <c r="N57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81" t="e">
        <f>VLOOKUP(TableOMP[[#This Row],[Label]],TableAvg[],2,FALSE)</f>
        <v>#N/A</v>
      </c>
      <c r="P5781" t="e">
        <f>VLOOKUP(TableOMP[[#This Row],[Label]],TableAvg[],3,FALSE)</f>
        <v>#N/A</v>
      </c>
      <c r="Q5781" t="e">
        <f>TableOMP[[#This Row],[Avg]]-$U$2*TableOMP[[#This Row],[StdDev]]</f>
        <v>#N/A</v>
      </c>
      <c r="R5781" t="e">
        <f>TableOMP[[#This Row],[Avg]]+$U$2*TableOMP[[#This Row],[StdDev]]</f>
        <v>#N/A</v>
      </c>
      <c r="S5781" t="e">
        <f>IF(AND(TableOMP[[#This Row],[total_time]]&gt;=TableOMP[[#This Row],[Low]], TableOMP[[#This Row],[total_time]]&lt;=TableOMP[[#This Row],[High]]),1,0)</f>
        <v>#N/A</v>
      </c>
    </row>
    <row r="5782" spans="11:19" x14ac:dyDescent="0.25">
      <c r="K5782" t="str">
        <f t="shared" si="90"/>
        <v/>
      </c>
      <c r="N57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82" t="e">
        <f>VLOOKUP(TableOMP[[#This Row],[Label]],TableAvg[],2,FALSE)</f>
        <v>#N/A</v>
      </c>
      <c r="P5782" t="e">
        <f>VLOOKUP(TableOMP[[#This Row],[Label]],TableAvg[],3,FALSE)</f>
        <v>#N/A</v>
      </c>
      <c r="Q5782" t="e">
        <f>TableOMP[[#This Row],[Avg]]-$U$2*TableOMP[[#This Row],[StdDev]]</f>
        <v>#N/A</v>
      </c>
      <c r="R5782" t="e">
        <f>TableOMP[[#This Row],[Avg]]+$U$2*TableOMP[[#This Row],[StdDev]]</f>
        <v>#N/A</v>
      </c>
      <c r="S5782" t="e">
        <f>IF(AND(TableOMP[[#This Row],[total_time]]&gt;=TableOMP[[#This Row],[Low]], TableOMP[[#This Row],[total_time]]&lt;=TableOMP[[#This Row],[High]]),1,0)</f>
        <v>#N/A</v>
      </c>
    </row>
    <row r="5783" spans="11:19" x14ac:dyDescent="0.25">
      <c r="K5783" t="str">
        <f t="shared" si="90"/>
        <v/>
      </c>
      <c r="N57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83" t="e">
        <f>VLOOKUP(TableOMP[[#This Row],[Label]],TableAvg[],2,FALSE)</f>
        <v>#N/A</v>
      </c>
      <c r="P5783" t="e">
        <f>VLOOKUP(TableOMP[[#This Row],[Label]],TableAvg[],3,FALSE)</f>
        <v>#N/A</v>
      </c>
      <c r="Q5783" t="e">
        <f>TableOMP[[#This Row],[Avg]]-$U$2*TableOMP[[#This Row],[StdDev]]</f>
        <v>#N/A</v>
      </c>
      <c r="R5783" t="e">
        <f>TableOMP[[#This Row],[Avg]]+$U$2*TableOMP[[#This Row],[StdDev]]</f>
        <v>#N/A</v>
      </c>
      <c r="S5783" t="e">
        <f>IF(AND(TableOMP[[#This Row],[total_time]]&gt;=TableOMP[[#This Row],[Low]], TableOMP[[#This Row],[total_time]]&lt;=TableOMP[[#This Row],[High]]),1,0)</f>
        <v>#N/A</v>
      </c>
    </row>
    <row r="5784" spans="11:19" x14ac:dyDescent="0.25">
      <c r="K5784" t="str">
        <f t="shared" si="90"/>
        <v/>
      </c>
      <c r="N57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84" t="e">
        <f>VLOOKUP(TableOMP[[#This Row],[Label]],TableAvg[],2,FALSE)</f>
        <v>#N/A</v>
      </c>
      <c r="P5784" t="e">
        <f>VLOOKUP(TableOMP[[#This Row],[Label]],TableAvg[],3,FALSE)</f>
        <v>#N/A</v>
      </c>
      <c r="Q5784" t="e">
        <f>TableOMP[[#This Row],[Avg]]-$U$2*TableOMP[[#This Row],[StdDev]]</f>
        <v>#N/A</v>
      </c>
      <c r="R5784" t="e">
        <f>TableOMP[[#This Row],[Avg]]+$U$2*TableOMP[[#This Row],[StdDev]]</f>
        <v>#N/A</v>
      </c>
      <c r="S5784" t="e">
        <f>IF(AND(TableOMP[[#This Row],[total_time]]&gt;=TableOMP[[#This Row],[Low]], TableOMP[[#This Row],[total_time]]&lt;=TableOMP[[#This Row],[High]]),1,0)</f>
        <v>#N/A</v>
      </c>
    </row>
    <row r="5785" spans="11:19" x14ac:dyDescent="0.25">
      <c r="K5785" t="str">
        <f t="shared" si="90"/>
        <v/>
      </c>
      <c r="N57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85" t="e">
        <f>VLOOKUP(TableOMP[[#This Row],[Label]],TableAvg[],2,FALSE)</f>
        <v>#N/A</v>
      </c>
      <c r="P5785" t="e">
        <f>VLOOKUP(TableOMP[[#This Row],[Label]],TableAvg[],3,FALSE)</f>
        <v>#N/A</v>
      </c>
      <c r="Q5785" t="e">
        <f>TableOMP[[#This Row],[Avg]]-$U$2*TableOMP[[#This Row],[StdDev]]</f>
        <v>#N/A</v>
      </c>
      <c r="R5785" t="e">
        <f>TableOMP[[#This Row],[Avg]]+$U$2*TableOMP[[#This Row],[StdDev]]</f>
        <v>#N/A</v>
      </c>
      <c r="S5785" t="e">
        <f>IF(AND(TableOMP[[#This Row],[total_time]]&gt;=TableOMP[[#This Row],[Low]], TableOMP[[#This Row],[total_time]]&lt;=TableOMP[[#This Row],[High]]),1,0)</f>
        <v>#N/A</v>
      </c>
    </row>
    <row r="5786" spans="11:19" x14ac:dyDescent="0.25">
      <c r="K5786" t="str">
        <f t="shared" si="90"/>
        <v/>
      </c>
      <c r="N57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86" t="e">
        <f>VLOOKUP(TableOMP[[#This Row],[Label]],TableAvg[],2,FALSE)</f>
        <v>#N/A</v>
      </c>
      <c r="P5786" t="e">
        <f>VLOOKUP(TableOMP[[#This Row],[Label]],TableAvg[],3,FALSE)</f>
        <v>#N/A</v>
      </c>
      <c r="Q5786" t="e">
        <f>TableOMP[[#This Row],[Avg]]-$U$2*TableOMP[[#This Row],[StdDev]]</f>
        <v>#N/A</v>
      </c>
      <c r="R5786" t="e">
        <f>TableOMP[[#This Row],[Avg]]+$U$2*TableOMP[[#This Row],[StdDev]]</f>
        <v>#N/A</v>
      </c>
      <c r="S5786" t="e">
        <f>IF(AND(TableOMP[[#This Row],[total_time]]&gt;=TableOMP[[#This Row],[Low]], TableOMP[[#This Row],[total_time]]&lt;=TableOMP[[#This Row],[High]]),1,0)</f>
        <v>#N/A</v>
      </c>
    </row>
    <row r="5787" spans="11:19" x14ac:dyDescent="0.25">
      <c r="K5787" t="str">
        <f t="shared" si="90"/>
        <v/>
      </c>
      <c r="N57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87" t="e">
        <f>VLOOKUP(TableOMP[[#This Row],[Label]],TableAvg[],2,FALSE)</f>
        <v>#N/A</v>
      </c>
      <c r="P5787" t="e">
        <f>VLOOKUP(TableOMP[[#This Row],[Label]],TableAvg[],3,FALSE)</f>
        <v>#N/A</v>
      </c>
      <c r="Q5787" t="e">
        <f>TableOMP[[#This Row],[Avg]]-$U$2*TableOMP[[#This Row],[StdDev]]</f>
        <v>#N/A</v>
      </c>
      <c r="R5787" t="e">
        <f>TableOMP[[#This Row],[Avg]]+$U$2*TableOMP[[#This Row],[StdDev]]</f>
        <v>#N/A</v>
      </c>
      <c r="S5787" t="e">
        <f>IF(AND(TableOMP[[#This Row],[total_time]]&gt;=TableOMP[[#This Row],[Low]], TableOMP[[#This Row],[total_time]]&lt;=TableOMP[[#This Row],[High]]),1,0)</f>
        <v>#N/A</v>
      </c>
    </row>
    <row r="5788" spans="11:19" x14ac:dyDescent="0.25">
      <c r="K5788" t="str">
        <f t="shared" si="90"/>
        <v/>
      </c>
      <c r="N57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88" t="e">
        <f>VLOOKUP(TableOMP[[#This Row],[Label]],TableAvg[],2,FALSE)</f>
        <v>#N/A</v>
      </c>
      <c r="P5788" t="e">
        <f>VLOOKUP(TableOMP[[#This Row],[Label]],TableAvg[],3,FALSE)</f>
        <v>#N/A</v>
      </c>
      <c r="Q5788" t="e">
        <f>TableOMP[[#This Row],[Avg]]-$U$2*TableOMP[[#This Row],[StdDev]]</f>
        <v>#N/A</v>
      </c>
      <c r="R5788" t="e">
        <f>TableOMP[[#This Row],[Avg]]+$U$2*TableOMP[[#This Row],[StdDev]]</f>
        <v>#N/A</v>
      </c>
      <c r="S5788" t="e">
        <f>IF(AND(TableOMP[[#This Row],[total_time]]&gt;=TableOMP[[#This Row],[Low]], TableOMP[[#This Row],[total_time]]&lt;=TableOMP[[#This Row],[High]]),1,0)</f>
        <v>#N/A</v>
      </c>
    </row>
    <row r="5789" spans="11:19" x14ac:dyDescent="0.25">
      <c r="K5789" t="str">
        <f t="shared" si="90"/>
        <v/>
      </c>
      <c r="N57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89" t="e">
        <f>VLOOKUP(TableOMP[[#This Row],[Label]],TableAvg[],2,FALSE)</f>
        <v>#N/A</v>
      </c>
      <c r="P5789" t="e">
        <f>VLOOKUP(TableOMP[[#This Row],[Label]],TableAvg[],3,FALSE)</f>
        <v>#N/A</v>
      </c>
      <c r="Q5789" t="e">
        <f>TableOMP[[#This Row],[Avg]]-$U$2*TableOMP[[#This Row],[StdDev]]</f>
        <v>#N/A</v>
      </c>
      <c r="R5789" t="e">
        <f>TableOMP[[#This Row],[Avg]]+$U$2*TableOMP[[#This Row],[StdDev]]</f>
        <v>#N/A</v>
      </c>
      <c r="S5789" t="e">
        <f>IF(AND(TableOMP[[#This Row],[total_time]]&gt;=TableOMP[[#This Row],[Low]], TableOMP[[#This Row],[total_time]]&lt;=TableOMP[[#This Row],[High]]),1,0)</f>
        <v>#N/A</v>
      </c>
    </row>
    <row r="5790" spans="11:19" x14ac:dyDescent="0.25">
      <c r="K5790" t="str">
        <f t="shared" si="90"/>
        <v/>
      </c>
      <c r="N57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90" t="e">
        <f>VLOOKUP(TableOMP[[#This Row],[Label]],TableAvg[],2,FALSE)</f>
        <v>#N/A</v>
      </c>
      <c r="P5790" t="e">
        <f>VLOOKUP(TableOMP[[#This Row],[Label]],TableAvg[],3,FALSE)</f>
        <v>#N/A</v>
      </c>
      <c r="Q5790" t="e">
        <f>TableOMP[[#This Row],[Avg]]-$U$2*TableOMP[[#This Row],[StdDev]]</f>
        <v>#N/A</v>
      </c>
      <c r="R5790" t="e">
        <f>TableOMP[[#This Row],[Avg]]+$U$2*TableOMP[[#This Row],[StdDev]]</f>
        <v>#N/A</v>
      </c>
      <c r="S5790" t="e">
        <f>IF(AND(TableOMP[[#This Row],[total_time]]&gt;=TableOMP[[#This Row],[Low]], TableOMP[[#This Row],[total_time]]&lt;=TableOMP[[#This Row],[High]]),1,0)</f>
        <v>#N/A</v>
      </c>
    </row>
    <row r="5791" spans="11:19" x14ac:dyDescent="0.25">
      <c r="K5791" t="str">
        <f t="shared" si="90"/>
        <v/>
      </c>
      <c r="N57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91" t="e">
        <f>VLOOKUP(TableOMP[[#This Row],[Label]],TableAvg[],2,FALSE)</f>
        <v>#N/A</v>
      </c>
      <c r="P5791" t="e">
        <f>VLOOKUP(TableOMP[[#This Row],[Label]],TableAvg[],3,FALSE)</f>
        <v>#N/A</v>
      </c>
      <c r="Q5791" t="e">
        <f>TableOMP[[#This Row],[Avg]]-$U$2*TableOMP[[#This Row],[StdDev]]</f>
        <v>#N/A</v>
      </c>
      <c r="R5791" t="e">
        <f>TableOMP[[#This Row],[Avg]]+$U$2*TableOMP[[#This Row],[StdDev]]</f>
        <v>#N/A</v>
      </c>
      <c r="S5791" t="e">
        <f>IF(AND(TableOMP[[#This Row],[total_time]]&gt;=TableOMP[[#This Row],[Low]], TableOMP[[#This Row],[total_time]]&lt;=TableOMP[[#This Row],[High]]),1,0)</f>
        <v>#N/A</v>
      </c>
    </row>
    <row r="5792" spans="11:19" x14ac:dyDescent="0.25">
      <c r="K5792" t="str">
        <f t="shared" si="90"/>
        <v/>
      </c>
      <c r="N57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92" t="e">
        <f>VLOOKUP(TableOMP[[#This Row],[Label]],TableAvg[],2,FALSE)</f>
        <v>#N/A</v>
      </c>
      <c r="P5792" t="e">
        <f>VLOOKUP(TableOMP[[#This Row],[Label]],TableAvg[],3,FALSE)</f>
        <v>#N/A</v>
      </c>
      <c r="Q5792" t="e">
        <f>TableOMP[[#This Row],[Avg]]-$U$2*TableOMP[[#This Row],[StdDev]]</f>
        <v>#N/A</v>
      </c>
      <c r="R5792" t="e">
        <f>TableOMP[[#This Row],[Avg]]+$U$2*TableOMP[[#This Row],[StdDev]]</f>
        <v>#N/A</v>
      </c>
      <c r="S5792" t="e">
        <f>IF(AND(TableOMP[[#This Row],[total_time]]&gt;=TableOMP[[#This Row],[Low]], TableOMP[[#This Row],[total_time]]&lt;=TableOMP[[#This Row],[High]]),1,0)</f>
        <v>#N/A</v>
      </c>
    </row>
    <row r="5793" spans="11:19" x14ac:dyDescent="0.25">
      <c r="K5793" t="str">
        <f t="shared" si="90"/>
        <v/>
      </c>
      <c r="N57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93" t="e">
        <f>VLOOKUP(TableOMP[[#This Row],[Label]],TableAvg[],2,FALSE)</f>
        <v>#N/A</v>
      </c>
      <c r="P5793" t="e">
        <f>VLOOKUP(TableOMP[[#This Row],[Label]],TableAvg[],3,FALSE)</f>
        <v>#N/A</v>
      </c>
      <c r="Q5793" t="e">
        <f>TableOMP[[#This Row],[Avg]]-$U$2*TableOMP[[#This Row],[StdDev]]</f>
        <v>#N/A</v>
      </c>
      <c r="R5793" t="e">
        <f>TableOMP[[#This Row],[Avg]]+$U$2*TableOMP[[#This Row],[StdDev]]</f>
        <v>#N/A</v>
      </c>
      <c r="S5793" t="e">
        <f>IF(AND(TableOMP[[#This Row],[total_time]]&gt;=TableOMP[[#This Row],[Low]], TableOMP[[#This Row],[total_time]]&lt;=TableOMP[[#This Row],[High]]),1,0)</f>
        <v>#N/A</v>
      </c>
    </row>
    <row r="5794" spans="11:19" x14ac:dyDescent="0.25">
      <c r="K5794" t="str">
        <f t="shared" si="90"/>
        <v/>
      </c>
      <c r="N57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94" t="e">
        <f>VLOOKUP(TableOMP[[#This Row],[Label]],TableAvg[],2,FALSE)</f>
        <v>#N/A</v>
      </c>
      <c r="P5794" t="e">
        <f>VLOOKUP(TableOMP[[#This Row],[Label]],TableAvg[],3,FALSE)</f>
        <v>#N/A</v>
      </c>
      <c r="Q5794" t="e">
        <f>TableOMP[[#This Row],[Avg]]-$U$2*TableOMP[[#This Row],[StdDev]]</f>
        <v>#N/A</v>
      </c>
      <c r="R5794" t="e">
        <f>TableOMP[[#This Row],[Avg]]+$U$2*TableOMP[[#This Row],[StdDev]]</f>
        <v>#N/A</v>
      </c>
      <c r="S5794" t="e">
        <f>IF(AND(TableOMP[[#This Row],[total_time]]&gt;=TableOMP[[#This Row],[Low]], TableOMP[[#This Row],[total_time]]&lt;=TableOMP[[#This Row],[High]]),1,0)</f>
        <v>#N/A</v>
      </c>
    </row>
    <row r="5795" spans="11:19" x14ac:dyDescent="0.25">
      <c r="K5795" t="str">
        <f t="shared" si="90"/>
        <v/>
      </c>
      <c r="N57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95" t="e">
        <f>VLOOKUP(TableOMP[[#This Row],[Label]],TableAvg[],2,FALSE)</f>
        <v>#N/A</v>
      </c>
      <c r="P5795" t="e">
        <f>VLOOKUP(TableOMP[[#This Row],[Label]],TableAvg[],3,FALSE)</f>
        <v>#N/A</v>
      </c>
      <c r="Q5795" t="e">
        <f>TableOMP[[#This Row],[Avg]]-$U$2*TableOMP[[#This Row],[StdDev]]</f>
        <v>#N/A</v>
      </c>
      <c r="R5795" t="e">
        <f>TableOMP[[#This Row],[Avg]]+$U$2*TableOMP[[#This Row],[StdDev]]</f>
        <v>#N/A</v>
      </c>
      <c r="S5795" t="e">
        <f>IF(AND(TableOMP[[#This Row],[total_time]]&gt;=TableOMP[[#This Row],[Low]], TableOMP[[#This Row],[total_time]]&lt;=TableOMP[[#This Row],[High]]),1,0)</f>
        <v>#N/A</v>
      </c>
    </row>
    <row r="5796" spans="11:19" x14ac:dyDescent="0.25">
      <c r="K5796" t="str">
        <f t="shared" si="90"/>
        <v/>
      </c>
      <c r="N57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96" t="e">
        <f>VLOOKUP(TableOMP[[#This Row],[Label]],TableAvg[],2,FALSE)</f>
        <v>#N/A</v>
      </c>
      <c r="P5796" t="e">
        <f>VLOOKUP(TableOMP[[#This Row],[Label]],TableAvg[],3,FALSE)</f>
        <v>#N/A</v>
      </c>
      <c r="Q5796" t="e">
        <f>TableOMP[[#This Row],[Avg]]-$U$2*TableOMP[[#This Row],[StdDev]]</f>
        <v>#N/A</v>
      </c>
      <c r="R5796" t="e">
        <f>TableOMP[[#This Row],[Avg]]+$U$2*TableOMP[[#This Row],[StdDev]]</f>
        <v>#N/A</v>
      </c>
      <c r="S5796" t="e">
        <f>IF(AND(TableOMP[[#This Row],[total_time]]&gt;=TableOMP[[#This Row],[Low]], TableOMP[[#This Row],[total_time]]&lt;=TableOMP[[#This Row],[High]]),1,0)</f>
        <v>#N/A</v>
      </c>
    </row>
    <row r="5797" spans="11:19" x14ac:dyDescent="0.25">
      <c r="K5797" t="str">
        <f t="shared" si="90"/>
        <v/>
      </c>
      <c r="N57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97" t="e">
        <f>VLOOKUP(TableOMP[[#This Row],[Label]],TableAvg[],2,FALSE)</f>
        <v>#N/A</v>
      </c>
      <c r="P5797" t="e">
        <f>VLOOKUP(TableOMP[[#This Row],[Label]],TableAvg[],3,FALSE)</f>
        <v>#N/A</v>
      </c>
      <c r="Q5797" t="e">
        <f>TableOMP[[#This Row],[Avg]]-$U$2*TableOMP[[#This Row],[StdDev]]</f>
        <v>#N/A</v>
      </c>
      <c r="R5797" t="e">
        <f>TableOMP[[#This Row],[Avg]]+$U$2*TableOMP[[#This Row],[StdDev]]</f>
        <v>#N/A</v>
      </c>
      <c r="S5797" t="e">
        <f>IF(AND(TableOMP[[#This Row],[total_time]]&gt;=TableOMP[[#This Row],[Low]], TableOMP[[#This Row],[total_time]]&lt;=TableOMP[[#This Row],[High]]),1,0)</f>
        <v>#N/A</v>
      </c>
    </row>
    <row r="5798" spans="11:19" x14ac:dyDescent="0.25">
      <c r="K5798" t="str">
        <f t="shared" si="90"/>
        <v/>
      </c>
      <c r="N57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98" t="e">
        <f>VLOOKUP(TableOMP[[#This Row],[Label]],TableAvg[],2,FALSE)</f>
        <v>#N/A</v>
      </c>
      <c r="P5798" t="e">
        <f>VLOOKUP(TableOMP[[#This Row],[Label]],TableAvg[],3,FALSE)</f>
        <v>#N/A</v>
      </c>
      <c r="Q5798" t="e">
        <f>TableOMP[[#This Row],[Avg]]-$U$2*TableOMP[[#This Row],[StdDev]]</f>
        <v>#N/A</v>
      </c>
      <c r="R5798" t="e">
        <f>TableOMP[[#This Row],[Avg]]+$U$2*TableOMP[[#This Row],[StdDev]]</f>
        <v>#N/A</v>
      </c>
      <c r="S5798" t="e">
        <f>IF(AND(TableOMP[[#This Row],[total_time]]&gt;=TableOMP[[#This Row],[Low]], TableOMP[[#This Row],[total_time]]&lt;=TableOMP[[#This Row],[High]]),1,0)</f>
        <v>#N/A</v>
      </c>
    </row>
    <row r="5799" spans="11:19" x14ac:dyDescent="0.25">
      <c r="K5799" t="str">
        <f t="shared" si="90"/>
        <v/>
      </c>
      <c r="N57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799" t="e">
        <f>VLOOKUP(TableOMP[[#This Row],[Label]],TableAvg[],2,FALSE)</f>
        <v>#N/A</v>
      </c>
      <c r="P5799" t="e">
        <f>VLOOKUP(TableOMP[[#This Row],[Label]],TableAvg[],3,FALSE)</f>
        <v>#N/A</v>
      </c>
      <c r="Q5799" t="e">
        <f>TableOMP[[#This Row],[Avg]]-$U$2*TableOMP[[#This Row],[StdDev]]</f>
        <v>#N/A</v>
      </c>
      <c r="R5799" t="e">
        <f>TableOMP[[#This Row],[Avg]]+$U$2*TableOMP[[#This Row],[StdDev]]</f>
        <v>#N/A</v>
      </c>
      <c r="S5799" t="e">
        <f>IF(AND(TableOMP[[#This Row],[total_time]]&gt;=TableOMP[[#This Row],[Low]], TableOMP[[#This Row],[total_time]]&lt;=TableOMP[[#This Row],[High]]),1,0)</f>
        <v>#N/A</v>
      </c>
    </row>
    <row r="5800" spans="11:19" x14ac:dyDescent="0.25">
      <c r="K5800" t="str">
        <f t="shared" si="90"/>
        <v/>
      </c>
      <c r="N58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00" t="e">
        <f>VLOOKUP(TableOMP[[#This Row],[Label]],TableAvg[],2,FALSE)</f>
        <v>#N/A</v>
      </c>
      <c r="P5800" t="e">
        <f>VLOOKUP(TableOMP[[#This Row],[Label]],TableAvg[],3,FALSE)</f>
        <v>#N/A</v>
      </c>
      <c r="Q5800" t="e">
        <f>TableOMP[[#This Row],[Avg]]-$U$2*TableOMP[[#This Row],[StdDev]]</f>
        <v>#N/A</v>
      </c>
      <c r="R5800" t="e">
        <f>TableOMP[[#This Row],[Avg]]+$U$2*TableOMP[[#This Row],[StdDev]]</f>
        <v>#N/A</v>
      </c>
      <c r="S5800" t="e">
        <f>IF(AND(TableOMP[[#This Row],[total_time]]&gt;=TableOMP[[#This Row],[Low]], TableOMP[[#This Row],[total_time]]&lt;=TableOMP[[#This Row],[High]]),1,0)</f>
        <v>#N/A</v>
      </c>
    </row>
    <row r="5801" spans="11:19" x14ac:dyDescent="0.25">
      <c r="K5801" t="str">
        <f t="shared" si="90"/>
        <v/>
      </c>
      <c r="N58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01" t="e">
        <f>VLOOKUP(TableOMP[[#This Row],[Label]],TableAvg[],2,FALSE)</f>
        <v>#N/A</v>
      </c>
      <c r="P5801" t="e">
        <f>VLOOKUP(TableOMP[[#This Row],[Label]],TableAvg[],3,FALSE)</f>
        <v>#N/A</v>
      </c>
      <c r="Q5801" t="e">
        <f>TableOMP[[#This Row],[Avg]]-$U$2*TableOMP[[#This Row],[StdDev]]</f>
        <v>#N/A</v>
      </c>
      <c r="R5801" t="e">
        <f>TableOMP[[#This Row],[Avg]]+$U$2*TableOMP[[#This Row],[StdDev]]</f>
        <v>#N/A</v>
      </c>
      <c r="S5801" t="e">
        <f>IF(AND(TableOMP[[#This Row],[total_time]]&gt;=TableOMP[[#This Row],[Low]], TableOMP[[#This Row],[total_time]]&lt;=TableOMP[[#This Row],[High]]),1,0)</f>
        <v>#N/A</v>
      </c>
    </row>
    <row r="5802" spans="11:19" x14ac:dyDescent="0.25">
      <c r="K5802" t="str">
        <f t="shared" si="90"/>
        <v/>
      </c>
      <c r="N58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02" t="e">
        <f>VLOOKUP(TableOMP[[#This Row],[Label]],TableAvg[],2,FALSE)</f>
        <v>#N/A</v>
      </c>
      <c r="P5802" t="e">
        <f>VLOOKUP(TableOMP[[#This Row],[Label]],TableAvg[],3,FALSE)</f>
        <v>#N/A</v>
      </c>
      <c r="Q5802" t="e">
        <f>TableOMP[[#This Row],[Avg]]-$U$2*TableOMP[[#This Row],[StdDev]]</f>
        <v>#N/A</v>
      </c>
      <c r="R5802" t="e">
        <f>TableOMP[[#This Row],[Avg]]+$U$2*TableOMP[[#This Row],[StdDev]]</f>
        <v>#N/A</v>
      </c>
      <c r="S5802" t="e">
        <f>IF(AND(TableOMP[[#This Row],[total_time]]&gt;=TableOMP[[#This Row],[Low]], TableOMP[[#This Row],[total_time]]&lt;=TableOMP[[#This Row],[High]]),1,0)</f>
        <v>#N/A</v>
      </c>
    </row>
    <row r="5803" spans="11:19" x14ac:dyDescent="0.25">
      <c r="K5803" t="str">
        <f t="shared" si="90"/>
        <v/>
      </c>
      <c r="N58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03" t="e">
        <f>VLOOKUP(TableOMP[[#This Row],[Label]],TableAvg[],2,FALSE)</f>
        <v>#N/A</v>
      </c>
      <c r="P5803" t="e">
        <f>VLOOKUP(TableOMP[[#This Row],[Label]],TableAvg[],3,FALSE)</f>
        <v>#N/A</v>
      </c>
      <c r="Q5803" t="e">
        <f>TableOMP[[#This Row],[Avg]]-$U$2*TableOMP[[#This Row],[StdDev]]</f>
        <v>#N/A</v>
      </c>
      <c r="R5803" t="e">
        <f>TableOMP[[#This Row],[Avg]]+$U$2*TableOMP[[#This Row],[StdDev]]</f>
        <v>#N/A</v>
      </c>
      <c r="S5803" t="e">
        <f>IF(AND(TableOMP[[#This Row],[total_time]]&gt;=TableOMP[[#This Row],[Low]], TableOMP[[#This Row],[total_time]]&lt;=TableOMP[[#This Row],[High]]),1,0)</f>
        <v>#N/A</v>
      </c>
    </row>
    <row r="5804" spans="11:19" x14ac:dyDescent="0.25">
      <c r="K5804" t="str">
        <f t="shared" si="90"/>
        <v/>
      </c>
      <c r="N58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04" t="e">
        <f>VLOOKUP(TableOMP[[#This Row],[Label]],TableAvg[],2,FALSE)</f>
        <v>#N/A</v>
      </c>
      <c r="P5804" t="e">
        <f>VLOOKUP(TableOMP[[#This Row],[Label]],TableAvg[],3,FALSE)</f>
        <v>#N/A</v>
      </c>
      <c r="Q5804" t="e">
        <f>TableOMP[[#This Row],[Avg]]-$U$2*TableOMP[[#This Row],[StdDev]]</f>
        <v>#N/A</v>
      </c>
      <c r="R5804" t="e">
        <f>TableOMP[[#This Row],[Avg]]+$U$2*TableOMP[[#This Row],[StdDev]]</f>
        <v>#N/A</v>
      </c>
      <c r="S5804" t="e">
        <f>IF(AND(TableOMP[[#This Row],[total_time]]&gt;=TableOMP[[#This Row],[Low]], TableOMP[[#This Row],[total_time]]&lt;=TableOMP[[#This Row],[High]]),1,0)</f>
        <v>#N/A</v>
      </c>
    </row>
    <row r="5805" spans="11:19" x14ac:dyDescent="0.25">
      <c r="K5805" t="str">
        <f t="shared" si="90"/>
        <v/>
      </c>
      <c r="N58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05" t="e">
        <f>VLOOKUP(TableOMP[[#This Row],[Label]],TableAvg[],2,FALSE)</f>
        <v>#N/A</v>
      </c>
      <c r="P5805" t="e">
        <f>VLOOKUP(TableOMP[[#This Row],[Label]],TableAvg[],3,FALSE)</f>
        <v>#N/A</v>
      </c>
      <c r="Q5805" t="e">
        <f>TableOMP[[#This Row],[Avg]]-$U$2*TableOMP[[#This Row],[StdDev]]</f>
        <v>#N/A</v>
      </c>
      <c r="R5805" t="e">
        <f>TableOMP[[#This Row],[Avg]]+$U$2*TableOMP[[#This Row],[StdDev]]</f>
        <v>#N/A</v>
      </c>
      <c r="S5805" t="e">
        <f>IF(AND(TableOMP[[#This Row],[total_time]]&gt;=TableOMP[[#This Row],[Low]], TableOMP[[#This Row],[total_time]]&lt;=TableOMP[[#This Row],[High]]),1,0)</f>
        <v>#N/A</v>
      </c>
    </row>
    <row r="5806" spans="11:19" x14ac:dyDescent="0.25">
      <c r="K5806" t="str">
        <f t="shared" si="90"/>
        <v/>
      </c>
      <c r="N58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06" t="e">
        <f>VLOOKUP(TableOMP[[#This Row],[Label]],TableAvg[],2,FALSE)</f>
        <v>#N/A</v>
      </c>
      <c r="P5806" t="e">
        <f>VLOOKUP(TableOMP[[#This Row],[Label]],TableAvg[],3,FALSE)</f>
        <v>#N/A</v>
      </c>
      <c r="Q5806" t="e">
        <f>TableOMP[[#This Row],[Avg]]-$U$2*TableOMP[[#This Row],[StdDev]]</f>
        <v>#N/A</v>
      </c>
      <c r="R5806" t="e">
        <f>TableOMP[[#This Row],[Avg]]+$U$2*TableOMP[[#This Row],[StdDev]]</f>
        <v>#N/A</v>
      </c>
      <c r="S5806" t="e">
        <f>IF(AND(TableOMP[[#This Row],[total_time]]&gt;=TableOMP[[#This Row],[Low]], TableOMP[[#This Row],[total_time]]&lt;=TableOMP[[#This Row],[High]]),1,0)</f>
        <v>#N/A</v>
      </c>
    </row>
    <row r="5807" spans="11:19" x14ac:dyDescent="0.25">
      <c r="K5807" t="str">
        <f t="shared" si="90"/>
        <v/>
      </c>
      <c r="N58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07" t="e">
        <f>VLOOKUP(TableOMP[[#This Row],[Label]],TableAvg[],2,FALSE)</f>
        <v>#N/A</v>
      </c>
      <c r="P5807" t="e">
        <f>VLOOKUP(TableOMP[[#This Row],[Label]],TableAvg[],3,FALSE)</f>
        <v>#N/A</v>
      </c>
      <c r="Q5807" t="e">
        <f>TableOMP[[#This Row],[Avg]]-$U$2*TableOMP[[#This Row],[StdDev]]</f>
        <v>#N/A</v>
      </c>
      <c r="R5807" t="e">
        <f>TableOMP[[#This Row],[Avg]]+$U$2*TableOMP[[#This Row],[StdDev]]</f>
        <v>#N/A</v>
      </c>
      <c r="S5807" t="e">
        <f>IF(AND(TableOMP[[#This Row],[total_time]]&gt;=TableOMP[[#This Row],[Low]], TableOMP[[#This Row],[total_time]]&lt;=TableOMP[[#This Row],[High]]),1,0)</f>
        <v>#N/A</v>
      </c>
    </row>
    <row r="5808" spans="11:19" x14ac:dyDescent="0.25">
      <c r="K5808" t="str">
        <f t="shared" si="90"/>
        <v/>
      </c>
      <c r="N58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08" t="e">
        <f>VLOOKUP(TableOMP[[#This Row],[Label]],TableAvg[],2,FALSE)</f>
        <v>#N/A</v>
      </c>
      <c r="P5808" t="e">
        <f>VLOOKUP(TableOMP[[#This Row],[Label]],TableAvg[],3,FALSE)</f>
        <v>#N/A</v>
      </c>
      <c r="Q5808" t="e">
        <f>TableOMP[[#This Row],[Avg]]-$U$2*TableOMP[[#This Row],[StdDev]]</f>
        <v>#N/A</v>
      </c>
      <c r="R5808" t="e">
        <f>TableOMP[[#This Row],[Avg]]+$U$2*TableOMP[[#This Row],[StdDev]]</f>
        <v>#N/A</v>
      </c>
      <c r="S5808" t="e">
        <f>IF(AND(TableOMP[[#This Row],[total_time]]&gt;=TableOMP[[#This Row],[Low]], TableOMP[[#This Row],[total_time]]&lt;=TableOMP[[#This Row],[High]]),1,0)</f>
        <v>#N/A</v>
      </c>
    </row>
    <row r="5809" spans="11:19" x14ac:dyDescent="0.25">
      <c r="K5809" t="str">
        <f t="shared" si="90"/>
        <v/>
      </c>
      <c r="N58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09" t="e">
        <f>VLOOKUP(TableOMP[[#This Row],[Label]],TableAvg[],2,FALSE)</f>
        <v>#N/A</v>
      </c>
      <c r="P5809" t="e">
        <f>VLOOKUP(TableOMP[[#This Row],[Label]],TableAvg[],3,FALSE)</f>
        <v>#N/A</v>
      </c>
      <c r="Q5809" t="e">
        <f>TableOMP[[#This Row],[Avg]]-$U$2*TableOMP[[#This Row],[StdDev]]</f>
        <v>#N/A</v>
      </c>
      <c r="R5809" t="e">
        <f>TableOMP[[#This Row],[Avg]]+$U$2*TableOMP[[#This Row],[StdDev]]</f>
        <v>#N/A</v>
      </c>
      <c r="S5809" t="e">
        <f>IF(AND(TableOMP[[#This Row],[total_time]]&gt;=TableOMP[[#This Row],[Low]], TableOMP[[#This Row],[total_time]]&lt;=TableOMP[[#This Row],[High]]),1,0)</f>
        <v>#N/A</v>
      </c>
    </row>
    <row r="5810" spans="11:19" x14ac:dyDescent="0.25">
      <c r="K5810" t="str">
        <f t="shared" si="90"/>
        <v/>
      </c>
      <c r="N58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10" t="e">
        <f>VLOOKUP(TableOMP[[#This Row],[Label]],TableAvg[],2,FALSE)</f>
        <v>#N/A</v>
      </c>
      <c r="P5810" t="e">
        <f>VLOOKUP(TableOMP[[#This Row],[Label]],TableAvg[],3,FALSE)</f>
        <v>#N/A</v>
      </c>
      <c r="Q5810" t="e">
        <f>TableOMP[[#This Row],[Avg]]-$U$2*TableOMP[[#This Row],[StdDev]]</f>
        <v>#N/A</v>
      </c>
      <c r="R5810" t="e">
        <f>TableOMP[[#This Row],[Avg]]+$U$2*TableOMP[[#This Row],[StdDev]]</f>
        <v>#N/A</v>
      </c>
      <c r="S5810" t="e">
        <f>IF(AND(TableOMP[[#This Row],[total_time]]&gt;=TableOMP[[#This Row],[Low]], TableOMP[[#This Row],[total_time]]&lt;=TableOMP[[#This Row],[High]]),1,0)</f>
        <v>#N/A</v>
      </c>
    </row>
    <row r="5811" spans="11:19" x14ac:dyDescent="0.25">
      <c r="K5811" t="str">
        <f t="shared" si="90"/>
        <v/>
      </c>
      <c r="N58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11" t="e">
        <f>VLOOKUP(TableOMP[[#This Row],[Label]],TableAvg[],2,FALSE)</f>
        <v>#N/A</v>
      </c>
      <c r="P5811" t="e">
        <f>VLOOKUP(TableOMP[[#This Row],[Label]],TableAvg[],3,FALSE)</f>
        <v>#N/A</v>
      </c>
      <c r="Q5811" t="e">
        <f>TableOMP[[#This Row],[Avg]]-$U$2*TableOMP[[#This Row],[StdDev]]</f>
        <v>#N/A</v>
      </c>
      <c r="R5811" t="e">
        <f>TableOMP[[#This Row],[Avg]]+$U$2*TableOMP[[#This Row],[StdDev]]</f>
        <v>#N/A</v>
      </c>
      <c r="S5811" t="e">
        <f>IF(AND(TableOMP[[#This Row],[total_time]]&gt;=TableOMP[[#This Row],[Low]], TableOMP[[#This Row],[total_time]]&lt;=TableOMP[[#This Row],[High]]),1,0)</f>
        <v>#N/A</v>
      </c>
    </row>
    <row r="5812" spans="11:19" x14ac:dyDescent="0.25">
      <c r="K5812" t="str">
        <f t="shared" si="90"/>
        <v/>
      </c>
      <c r="N58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12" t="e">
        <f>VLOOKUP(TableOMP[[#This Row],[Label]],TableAvg[],2,FALSE)</f>
        <v>#N/A</v>
      </c>
      <c r="P5812" t="e">
        <f>VLOOKUP(TableOMP[[#This Row],[Label]],TableAvg[],3,FALSE)</f>
        <v>#N/A</v>
      </c>
      <c r="Q5812" t="e">
        <f>TableOMP[[#This Row],[Avg]]-$U$2*TableOMP[[#This Row],[StdDev]]</f>
        <v>#N/A</v>
      </c>
      <c r="R5812" t="e">
        <f>TableOMP[[#This Row],[Avg]]+$U$2*TableOMP[[#This Row],[StdDev]]</f>
        <v>#N/A</v>
      </c>
      <c r="S5812" t="e">
        <f>IF(AND(TableOMP[[#This Row],[total_time]]&gt;=TableOMP[[#This Row],[Low]], TableOMP[[#This Row],[total_time]]&lt;=TableOMP[[#This Row],[High]]),1,0)</f>
        <v>#N/A</v>
      </c>
    </row>
    <row r="5813" spans="11:19" x14ac:dyDescent="0.25">
      <c r="K5813" t="str">
        <f t="shared" si="90"/>
        <v/>
      </c>
      <c r="N58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13" t="e">
        <f>VLOOKUP(TableOMP[[#This Row],[Label]],TableAvg[],2,FALSE)</f>
        <v>#N/A</v>
      </c>
      <c r="P5813" t="e">
        <f>VLOOKUP(TableOMP[[#This Row],[Label]],TableAvg[],3,FALSE)</f>
        <v>#N/A</v>
      </c>
      <c r="Q5813" t="e">
        <f>TableOMP[[#This Row],[Avg]]-$U$2*TableOMP[[#This Row],[StdDev]]</f>
        <v>#N/A</v>
      </c>
      <c r="R5813" t="e">
        <f>TableOMP[[#This Row],[Avg]]+$U$2*TableOMP[[#This Row],[StdDev]]</f>
        <v>#N/A</v>
      </c>
      <c r="S5813" t="e">
        <f>IF(AND(TableOMP[[#This Row],[total_time]]&gt;=TableOMP[[#This Row],[Low]], TableOMP[[#This Row],[total_time]]&lt;=TableOMP[[#This Row],[High]]),1,0)</f>
        <v>#N/A</v>
      </c>
    </row>
    <row r="5814" spans="11:19" x14ac:dyDescent="0.25">
      <c r="K5814" t="str">
        <f t="shared" si="90"/>
        <v/>
      </c>
      <c r="N58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14" t="e">
        <f>VLOOKUP(TableOMP[[#This Row],[Label]],TableAvg[],2,FALSE)</f>
        <v>#N/A</v>
      </c>
      <c r="P5814" t="e">
        <f>VLOOKUP(TableOMP[[#This Row],[Label]],TableAvg[],3,FALSE)</f>
        <v>#N/A</v>
      </c>
      <c r="Q5814" t="e">
        <f>TableOMP[[#This Row],[Avg]]-$U$2*TableOMP[[#This Row],[StdDev]]</f>
        <v>#N/A</v>
      </c>
      <c r="R5814" t="e">
        <f>TableOMP[[#This Row],[Avg]]+$U$2*TableOMP[[#This Row],[StdDev]]</f>
        <v>#N/A</v>
      </c>
      <c r="S5814" t="e">
        <f>IF(AND(TableOMP[[#This Row],[total_time]]&gt;=TableOMP[[#This Row],[Low]], TableOMP[[#This Row],[total_time]]&lt;=TableOMP[[#This Row],[High]]),1,0)</f>
        <v>#N/A</v>
      </c>
    </row>
    <row r="5815" spans="11:19" x14ac:dyDescent="0.25">
      <c r="K5815" t="str">
        <f t="shared" si="90"/>
        <v/>
      </c>
      <c r="N58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15" t="e">
        <f>VLOOKUP(TableOMP[[#This Row],[Label]],TableAvg[],2,FALSE)</f>
        <v>#N/A</v>
      </c>
      <c r="P5815" t="e">
        <f>VLOOKUP(TableOMP[[#This Row],[Label]],TableAvg[],3,FALSE)</f>
        <v>#N/A</v>
      </c>
      <c r="Q5815" t="e">
        <f>TableOMP[[#This Row],[Avg]]-$U$2*TableOMP[[#This Row],[StdDev]]</f>
        <v>#N/A</v>
      </c>
      <c r="R5815" t="e">
        <f>TableOMP[[#This Row],[Avg]]+$U$2*TableOMP[[#This Row],[StdDev]]</f>
        <v>#N/A</v>
      </c>
      <c r="S5815" t="e">
        <f>IF(AND(TableOMP[[#This Row],[total_time]]&gt;=TableOMP[[#This Row],[Low]], TableOMP[[#This Row],[total_time]]&lt;=TableOMP[[#This Row],[High]]),1,0)</f>
        <v>#N/A</v>
      </c>
    </row>
    <row r="5816" spans="11:19" x14ac:dyDescent="0.25">
      <c r="K5816" t="str">
        <f t="shared" si="90"/>
        <v/>
      </c>
      <c r="N58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16" t="e">
        <f>VLOOKUP(TableOMP[[#This Row],[Label]],TableAvg[],2,FALSE)</f>
        <v>#N/A</v>
      </c>
      <c r="P5816" t="e">
        <f>VLOOKUP(TableOMP[[#This Row],[Label]],TableAvg[],3,FALSE)</f>
        <v>#N/A</v>
      </c>
      <c r="Q5816" t="e">
        <f>TableOMP[[#This Row],[Avg]]-$U$2*TableOMP[[#This Row],[StdDev]]</f>
        <v>#N/A</v>
      </c>
      <c r="R5816" t="e">
        <f>TableOMP[[#This Row],[Avg]]+$U$2*TableOMP[[#This Row],[StdDev]]</f>
        <v>#N/A</v>
      </c>
      <c r="S5816" t="e">
        <f>IF(AND(TableOMP[[#This Row],[total_time]]&gt;=TableOMP[[#This Row],[Low]], TableOMP[[#This Row],[total_time]]&lt;=TableOMP[[#This Row],[High]]),1,0)</f>
        <v>#N/A</v>
      </c>
    </row>
    <row r="5817" spans="11:19" x14ac:dyDescent="0.25">
      <c r="K5817" t="str">
        <f t="shared" si="90"/>
        <v/>
      </c>
      <c r="N58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17" t="e">
        <f>VLOOKUP(TableOMP[[#This Row],[Label]],TableAvg[],2,FALSE)</f>
        <v>#N/A</v>
      </c>
      <c r="P5817" t="e">
        <f>VLOOKUP(TableOMP[[#This Row],[Label]],TableAvg[],3,FALSE)</f>
        <v>#N/A</v>
      </c>
      <c r="Q5817" t="e">
        <f>TableOMP[[#This Row],[Avg]]-$U$2*TableOMP[[#This Row],[StdDev]]</f>
        <v>#N/A</v>
      </c>
      <c r="R5817" t="e">
        <f>TableOMP[[#This Row],[Avg]]+$U$2*TableOMP[[#This Row],[StdDev]]</f>
        <v>#N/A</v>
      </c>
      <c r="S5817" t="e">
        <f>IF(AND(TableOMP[[#This Row],[total_time]]&gt;=TableOMP[[#This Row],[Low]], TableOMP[[#This Row],[total_time]]&lt;=TableOMP[[#This Row],[High]]),1,0)</f>
        <v>#N/A</v>
      </c>
    </row>
    <row r="5818" spans="11:19" x14ac:dyDescent="0.25">
      <c r="K5818" t="str">
        <f t="shared" si="90"/>
        <v/>
      </c>
      <c r="N58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18" t="e">
        <f>VLOOKUP(TableOMP[[#This Row],[Label]],TableAvg[],2,FALSE)</f>
        <v>#N/A</v>
      </c>
      <c r="P5818" t="e">
        <f>VLOOKUP(TableOMP[[#This Row],[Label]],TableAvg[],3,FALSE)</f>
        <v>#N/A</v>
      </c>
      <c r="Q5818" t="e">
        <f>TableOMP[[#This Row],[Avg]]-$U$2*TableOMP[[#This Row],[StdDev]]</f>
        <v>#N/A</v>
      </c>
      <c r="R5818" t="e">
        <f>TableOMP[[#This Row],[Avg]]+$U$2*TableOMP[[#This Row],[StdDev]]</f>
        <v>#N/A</v>
      </c>
      <c r="S5818" t="e">
        <f>IF(AND(TableOMP[[#This Row],[total_time]]&gt;=TableOMP[[#This Row],[Low]], TableOMP[[#This Row],[total_time]]&lt;=TableOMP[[#This Row],[High]]),1,0)</f>
        <v>#N/A</v>
      </c>
    </row>
    <row r="5819" spans="11:19" x14ac:dyDescent="0.25">
      <c r="K5819" t="str">
        <f t="shared" si="90"/>
        <v/>
      </c>
      <c r="N58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19" t="e">
        <f>VLOOKUP(TableOMP[[#This Row],[Label]],TableAvg[],2,FALSE)</f>
        <v>#N/A</v>
      </c>
      <c r="P5819" t="e">
        <f>VLOOKUP(TableOMP[[#This Row],[Label]],TableAvg[],3,FALSE)</f>
        <v>#N/A</v>
      </c>
      <c r="Q5819" t="e">
        <f>TableOMP[[#This Row],[Avg]]-$U$2*TableOMP[[#This Row],[StdDev]]</f>
        <v>#N/A</v>
      </c>
      <c r="R5819" t="e">
        <f>TableOMP[[#This Row],[Avg]]+$U$2*TableOMP[[#This Row],[StdDev]]</f>
        <v>#N/A</v>
      </c>
      <c r="S5819" t="e">
        <f>IF(AND(TableOMP[[#This Row],[total_time]]&gt;=TableOMP[[#This Row],[Low]], TableOMP[[#This Row],[total_time]]&lt;=TableOMP[[#This Row],[High]]),1,0)</f>
        <v>#N/A</v>
      </c>
    </row>
    <row r="5820" spans="11:19" x14ac:dyDescent="0.25">
      <c r="K5820" t="str">
        <f t="shared" si="90"/>
        <v/>
      </c>
      <c r="N58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20" t="e">
        <f>VLOOKUP(TableOMP[[#This Row],[Label]],TableAvg[],2,FALSE)</f>
        <v>#N/A</v>
      </c>
      <c r="P5820" t="e">
        <f>VLOOKUP(TableOMP[[#This Row],[Label]],TableAvg[],3,FALSE)</f>
        <v>#N/A</v>
      </c>
      <c r="Q5820" t="e">
        <f>TableOMP[[#This Row],[Avg]]-$U$2*TableOMP[[#This Row],[StdDev]]</f>
        <v>#N/A</v>
      </c>
      <c r="R5820" t="e">
        <f>TableOMP[[#This Row],[Avg]]+$U$2*TableOMP[[#This Row],[StdDev]]</f>
        <v>#N/A</v>
      </c>
      <c r="S5820" t="e">
        <f>IF(AND(TableOMP[[#This Row],[total_time]]&gt;=TableOMP[[#This Row],[Low]], TableOMP[[#This Row],[total_time]]&lt;=TableOMP[[#This Row],[High]]),1,0)</f>
        <v>#N/A</v>
      </c>
    </row>
    <row r="5821" spans="11:19" x14ac:dyDescent="0.25">
      <c r="K5821" t="str">
        <f t="shared" si="90"/>
        <v/>
      </c>
      <c r="N58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21" t="e">
        <f>VLOOKUP(TableOMP[[#This Row],[Label]],TableAvg[],2,FALSE)</f>
        <v>#N/A</v>
      </c>
      <c r="P5821" t="e">
        <f>VLOOKUP(TableOMP[[#This Row],[Label]],TableAvg[],3,FALSE)</f>
        <v>#N/A</v>
      </c>
      <c r="Q5821" t="e">
        <f>TableOMP[[#This Row],[Avg]]-$U$2*TableOMP[[#This Row],[StdDev]]</f>
        <v>#N/A</v>
      </c>
      <c r="R5821" t="e">
        <f>TableOMP[[#This Row],[Avg]]+$U$2*TableOMP[[#This Row],[StdDev]]</f>
        <v>#N/A</v>
      </c>
      <c r="S5821" t="e">
        <f>IF(AND(TableOMP[[#This Row],[total_time]]&gt;=TableOMP[[#This Row],[Low]], TableOMP[[#This Row],[total_time]]&lt;=TableOMP[[#This Row],[High]]),1,0)</f>
        <v>#N/A</v>
      </c>
    </row>
    <row r="5822" spans="11:19" x14ac:dyDescent="0.25">
      <c r="K5822" t="str">
        <f t="shared" si="90"/>
        <v/>
      </c>
      <c r="N58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22" t="e">
        <f>VLOOKUP(TableOMP[[#This Row],[Label]],TableAvg[],2,FALSE)</f>
        <v>#N/A</v>
      </c>
      <c r="P5822" t="e">
        <f>VLOOKUP(TableOMP[[#This Row],[Label]],TableAvg[],3,FALSE)</f>
        <v>#N/A</v>
      </c>
      <c r="Q5822" t="e">
        <f>TableOMP[[#This Row],[Avg]]-$U$2*TableOMP[[#This Row],[StdDev]]</f>
        <v>#N/A</v>
      </c>
      <c r="R5822" t="e">
        <f>TableOMP[[#This Row],[Avg]]+$U$2*TableOMP[[#This Row],[StdDev]]</f>
        <v>#N/A</v>
      </c>
      <c r="S5822" t="e">
        <f>IF(AND(TableOMP[[#This Row],[total_time]]&gt;=TableOMP[[#This Row],[Low]], TableOMP[[#This Row],[total_time]]&lt;=TableOMP[[#This Row],[High]]),1,0)</f>
        <v>#N/A</v>
      </c>
    </row>
    <row r="5823" spans="11:19" x14ac:dyDescent="0.25">
      <c r="K5823" t="str">
        <f t="shared" si="90"/>
        <v/>
      </c>
      <c r="N58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23" t="e">
        <f>VLOOKUP(TableOMP[[#This Row],[Label]],TableAvg[],2,FALSE)</f>
        <v>#N/A</v>
      </c>
      <c r="P5823" t="e">
        <f>VLOOKUP(TableOMP[[#This Row],[Label]],TableAvg[],3,FALSE)</f>
        <v>#N/A</v>
      </c>
      <c r="Q5823" t="e">
        <f>TableOMP[[#This Row],[Avg]]-$U$2*TableOMP[[#This Row],[StdDev]]</f>
        <v>#N/A</v>
      </c>
      <c r="R5823" t="e">
        <f>TableOMP[[#This Row],[Avg]]+$U$2*TableOMP[[#This Row],[StdDev]]</f>
        <v>#N/A</v>
      </c>
      <c r="S5823" t="e">
        <f>IF(AND(TableOMP[[#This Row],[total_time]]&gt;=TableOMP[[#This Row],[Low]], TableOMP[[#This Row],[total_time]]&lt;=TableOMP[[#This Row],[High]]),1,0)</f>
        <v>#N/A</v>
      </c>
    </row>
    <row r="5824" spans="11:19" x14ac:dyDescent="0.25">
      <c r="K5824" t="str">
        <f t="shared" si="90"/>
        <v/>
      </c>
      <c r="N58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24" t="e">
        <f>VLOOKUP(TableOMP[[#This Row],[Label]],TableAvg[],2,FALSE)</f>
        <v>#N/A</v>
      </c>
      <c r="P5824" t="e">
        <f>VLOOKUP(TableOMP[[#This Row],[Label]],TableAvg[],3,FALSE)</f>
        <v>#N/A</v>
      </c>
      <c r="Q5824" t="e">
        <f>TableOMP[[#This Row],[Avg]]-$U$2*TableOMP[[#This Row],[StdDev]]</f>
        <v>#N/A</v>
      </c>
      <c r="R5824" t="e">
        <f>TableOMP[[#This Row],[Avg]]+$U$2*TableOMP[[#This Row],[StdDev]]</f>
        <v>#N/A</v>
      </c>
      <c r="S5824" t="e">
        <f>IF(AND(TableOMP[[#This Row],[total_time]]&gt;=TableOMP[[#This Row],[Low]], TableOMP[[#This Row],[total_time]]&lt;=TableOMP[[#This Row],[High]]),1,0)</f>
        <v>#N/A</v>
      </c>
    </row>
    <row r="5825" spans="11:19" x14ac:dyDescent="0.25">
      <c r="K5825" t="str">
        <f t="shared" si="90"/>
        <v/>
      </c>
      <c r="N58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25" t="e">
        <f>VLOOKUP(TableOMP[[#This Row],[Label]],TableAvg[],2,FALSE)</f>
        <v>#N/A</v>
      </c>
      <c r="P5825" t="e">
        <f>VLOOKUP(TableOMP[[#This Row],[Label]],TableAvg[],3,FALSE)</f>
        <v>#N/A</v>
      </c>
      <c r="Q5825" t="e">
        <f>TableOMP[[#This Row],[Avg]]-$U$2*TableOMP[[#This Row],[StdDev]]</f>
        <v>#N/A</v>
      </c>
      <c r="R5825" t="e">
        <f>TableOMP[[#This Row],[Avg]]+$U$2*TableOMP[[#This Row],[StdDev]]</f>
        <v>#N/A</v>
      </c>
      <c r="S5825" t="e">
        <f>IF(AND(TableOMP[[#This Row],[total_time]]&gt;=TableOMP[[#This Row],[Low]], TableOMP[[#This Row],[total_time]]&lt;=TableOMP[[#This Row],[High]]),1,0)</f>
        <v>#N/A</v>
      </c>
    </row>
    <row r="5826" spans="11:19" x14ac:dyDescent="0.25">
      <c r="K5826" t="str">
        <f t="shared" si="90"/>
        <v/>
      </c>
      <c r="N58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26" t="e">
        <f>VLOOKUP(TableOMP[[#This Row],[Label]],TableAvg[],2,FALSE)</f>
        <v>#N/A</v>
      </c>
      <c r="P5826" t="e">
        <f>VLOOKUP(TableOMP[[#This Row],[Label]],TableAvg[],3,FALSE)</f>
        <v>#N/A</v>
      </c>
      <c r="Q5826" t="e">
        <f>TableOMP[[#This Row],[Avg]]-$U$2*TableOMP[[#This Row],[StdDev]]</f>
        <v>#N/A</v>
      </c>
      <c r="R5826" t="e">
        <f>TableOMP[[#This Row],[Avg]]+$U$2*TableOMP[[#This Row],[StdDev]]</f>
        <v>#N/A</v>
      </c>
      <c r="S5826" t="e">
        <f>IF(AND(TableOMP[[#This Row],[total_time]]&gt;=TableOMP[[#This Row],[Low]], TableOMP[[#This Row],[total_time]]&lt;=TableOMP[[#This Row],[High]]),1,0)</f>
        <v>#N/A</v>
      </c>
    </row>
    <row r="5827" spans="11:19" x14ac:dyDescent="0.25">
      <c r="K5827" t="str">
        <f t="shared" ref="K5827:K5890" si="91">MID(M5827,22,1)</f>
        <v/>
      </c>
      <c r="N58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27" t="e">
        <f>VLOOKUP(TableOMP[[#This Row],[Label]],TableAvg[],2,FALSE)</f>
        <v>#N/A</v>
      </c>
      <c r="P5827" t="e">
        <f>VLOOKUP(TableOMP[[#This Row],[Label]],TableAvg[],3,FALSE)</f>
        <v>#N/A</v>
      </c>
      <c r="Q5827" t="e">
        <f>TableOMP[[#This Row],[Avg]]-$U$2*TableOMP[[#This Row],[StdDev]]</f>
        <v>#N/A</v>
      </c>
      <c r="R5827" t="e">
        <f>TableOMP[[#This Row],[Avg]]+$U$2*TableOMP[[#This Row],[StdDev]]</f>
        <v>#N/A</v>
      </c>
      <c r="S5827" t="e">
        <f>IF(AND(TableOMP[[#This Row],[total_time]]&gt;=TableOMP[[#This Row],[Low]], TableOMP[[#This Row],[total_time]]&lt;=TableOMP[[#This Row],[High]]),1,0)</f>
        <v>#N/A</v>
      </c>
    </row>
    <row r="5828" spans="11:19" x14ac:dyDescent="0.25">
      <c r="K5828" t="str">
        <f t="shared" si="91"/>
        <v/>
      </c>
      <c r="N58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28" t="e">
        <f>VLOOKUP(TableOMP[[#This Row],[Label]],TableAvg[],2,FALSE)</f>
        <v>#N/A</v>
      </c>
      <c r="P5828" t="e">
        <f>VLOOKUP(TableOMP[[#This Row],[Label]],TableAvg[],3,FALSE)</f>
        <v>#N/A</v>
      </c>
      <c r="Q5828" t="e">
        <f>TableOMP[[#This Row],[Avg]]-$U$2*TableOMP[[#This Row],[StdDev]]</f>
        <v>#N/A</v>
      </c>
      <c r="R5828" t="e">
        <f>TableOMP[[#This Row],[Avg]]+$U$2*TableOMP[[#This Row],[StdDev]]</f>
        <v>#N/A</v>
      </c>
      <c r="S5828" t="e">
        <f>IF(AND(TableOMP[[#This Row],[total_time]]&gt;=TableOMP[[#This Row],[Low]], TableOMP[[#This Row],[total_time]]&lt;=TableOMP[[#This Row],[High]]),1,0)</f>
        <v>#N/A</v>
      </c>
    </row>
    <row r="5829" spans="11:19" x14ac:dyDescent="0.25">
      <c r="K5829" t="str">
        <f t="shared" si="91"/>
        <v/>
      </c>
      <c r="N58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29" t="e">
        <f>VLOOKUP(TableOMP[[#This Row],[Label]],TableAvg[],2,FALSE)</f>
        <v>#N/A</v>
      </c>
      <c r="P5829" t="e">
        <f>VLOOKUP(TableOMP[[#This Row],[Label]],TableAvg[],3,FALSE)</f>
        <v>#N/A</v>
      </c>
      <c r="Q5829" t="e">
        <f>TableOMP[[#This Row],[Avg]]-$U$2*TableOMP[[#This Row],[StdDev]]</f>
        <v>#N/A</v>
      </c>
      <c r="R5829" t="e">
        <f>TableOMP[[#This Row],[Avg]]+$U$2*TableOMP[[#This Row],[StdDev]]</f>
        <v>#N/A</v>
      </c>
      <c r="S5829" t="e">
        <f>IF(AND(TableOMP[[#This Row],[total_time]]&gt;=TableOMP[[#This Row],[Low]], TableOMP[[#This Row],[total_time]]&lt;=TableOMP[[#This Row],[High]]),1,0)</f>
        <v>#N/A</v>
      </c>
    </row>
    <row r="5830" spans="11:19" x14ac:dyDescent="0.25">
      <c r="K5830" t="str">
        <f t="shared" si="91"/>
        <v/>
      </c>
      <c r="N58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30" t="e">
        <f>VLOOKUP(TableOMP[[#This Row],[Label]],TableAvg[],2,FALSE)</f>
        <v>#N/A</v>
      </c>
      <c r="P5830" t="e">
        <f>VLOOKUP(TableOMP[[#This Row],[Label]],TableAvg[],3,FALSE)</f>
        <v>#N/A</v>
      </c>
      <c r="Q5830" t="e">
        <f>TableOMP[[#This Row],[Avg]]-$U$2*TableOMP[[#This Row],[StdDev]]</f>
        <v>#N/A</v>
      </c>
      <c r="R5830" t="e">
        <f>TableOMP[[#This Row],[Avg]]+$U$2*TableOMP[[#This Row],[StdDev]]</f>
        <v>#N/A</v>
      </c>
      <c r="S5830" t="e">
        <f>IF(AND(TableOMP[[#This Row],[total_time]]&gt;=TableOMP[[#This Row],[Low]], TableOMP[[#This Row],[total_time]]&lt;=TableOMP[[#This Row],[High]]),1,0)</f>
        <v>#N/A</v>
      </c>
    </row>
    <row r="5831" spans="11:19" x14ac:dyDescent="0.25">
      <c r="K5831" t="str">
        <f t="shared" si="91"/>
        <v/>
      </c>
      <c r="N58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31" t="e">
        <f>VLOOKUP(TableOMP[[#This Row],[Label]],TableAvg[],2,FALSE)</f>
        <v>#N/A</v>
      </c>
      <c r="P5831" t="e">
        <f>VLOOKUP(TableOMP[[#This Row],[Label]],TableAvg[],3,FALSE)</f>
        <v>#N/A</v>
      </c>
      <c r="Q5831" t="e">
        <f>TableOMP[[#This Row],[Avg]]-$U$2*TableOMP[[#This Row],[StdDev]]</f>
        <v>#N/A</v>
      </c>
      <c r="R5831" t="e">
        <f>TableOMP[[#This Row],[Avg]]+$U$2*TableOMP[[#This Row],[StdDev]]</f>
        <v>#N/A</v>
      </c>
      <c r="S5831" t="e">
        <f>IF(AND(TableOMP[[#This Row],[total_time]]&gt;=TableOMP[[#This Row],[Low]], TableOMP[[#This Row],[total_time]]&lt;=TableOMP[[#This Row],[High]]),1,0)</f>
        <v>#N/A</v>
      </c>
    </row>
    <row r="5832" spans="11:19" x14ac:dyDescent="0.25">
      <c r="K5832" t="str">
        <f t="shared" si="91"/>
        <v/>
      </c>
      <c r="N58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32" t="e">
        <f>VLOOKUP(TableOMP[[#This Row],[Label]],TableAvg[],2,FALSE)</f>
        <v>#N/A</v>
      </c>
      <c r="P5832" t="e">
        <f>VLOOKUP(TableOMP[[#This Row],[Label]],TableAvg[],3,FALSE)</f>
        <v>#N/A</v>
      </c>
      <c r="Q5832" t="e">
        <f>TableOMP[[#This Row],[Avg]]-$U$2*TableOMP[[#This Row],[StdDev]]</f>
        <v>#N/A</v>
      </c>
      <c r="R5832" t="e">
        <f>TableOMP[[#This Row],[Avg]]+$U$2*TableOMP[[#This Row],[StdDev]]</f>
        <v>#N/A</v>
      </c>
      <c r="S5832" t="e">
        <f>IF(AND(TableOMP[[#This Row],[total_time]]&gt;=TableOMP[[#This Row],[Low]], TableOMP[[#This Row],[total_time]]&lt;=TableOMP[[#This Row],[High]]),1,0)</f>
        <v>#N/A</v>
      </c>
    </row>
    <row r="5833" spans="11:19" x14ac:dyDescent="0.25">
      <c r="K5833" t="str">
        <f t="shared" si="91"/>
        <v/>
      </c>
      <c r="N58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33" t="e">
        <f>VLOOKUP(TableOMP[[#This Row],[Label]],TableAvg[],2,FALSE)</f>
        <v>#N/A</v>
      </c>
      <c r="P5833" t="e">
        <f>VLOOKUP(TableOMP[[#This Row],[Label]],TableAvg[],3,FALSE)</f>
        <v>#N/A</v>
      </c>
      <c r="Q5833" t="e">
        <f>TableOMP[[#This Row],[Avg]]-$U$2*TableOMP[[#This Row],[StdDev]]</f>
        <v>#N/A</v>
      </c>
      <c r="R5833" t="e">
        <f>TableOMP[[#This Row],[Avg]]+$U$2*TableOMP[[#This Row],[StdDev]]</f>
        <v>#N/A</v>
      </c>
      <c r="S5833" t="e">
        <f>IF(AND(TableOMP[[#This Row],[total_time]]&gt;=TableOMP[[#This Row],[Low]], TableOMP[[#This Row],[total_time]]&lt;=TableOMP[[#This Row],[High]]),1,0)</f>
        <v>#N/A</v>
      </c>
    </row>
    <row r="5834" spans="11:19" x14ac:dyDescent="0.25">
      <c r="K5834" t="str">
        <f t="shared" si="91"/>
        <v/>
      </c>
      <c r="N58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34" t="e">
        <f>VLOOKUP(TableOMP[[#This Row],[Label]],TableAvg[],2,FALSE)</f>
        <v>#N/A</v>
      </c>
      <c r="P5834" t="e">
        <f>VLOOKUP(TableOMP[[#This Row],[Label]],TableAvg[],3,FALSE)</f>
        <v>#N/A</v>
      </c>
      <c r="Q5834" t="e">
        <f>TableOMP[[#This Row],[Avg]]-$U$2*TableOMP[[#This Row],[StdDev]]</f>
        <v>#N/A</v>
      </c>
      <c r="R5834" t="e">
        <f>TableOMP[[#This Row],[Avg]]+$U$2*TableOMP[[#This Row],[StdDev]]</f>
        <v>#N/A</v>
      </c>
      <c r="S5834" t="e">
        <f>IF(AND(TableOMP[[#This Row],[total_time]]&gt;=TableOMP[[#This Row],[Low]], TableOMP[[#This Row],[total_time]]&lt;=TableOMP[[#This Row],[High]]),1,0)</f>
        <v>#N/A</v>
      </c>
    </row>
    <row r="5835" spans="11:19" x14ac:dyDescent="0.25">
      <c r="K5835" t="str">
        <f t="shared" si="91"/>
        <v/>
      </c>
      <c r="N58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35" t="e">
        <f>VLOOKUP(TableOMP[[#This Row],[Label]],TableAvg[],2,FALSE)</f>
        <v>#N/A</v>
      </c>
      <c r="P5835" t="e">
        <f>VLOOKUP(TableOMP[[#This Row],[Label]],TableAvg[],3,FALSE)</f>
        <v>#N/A</v>
      </c>
      <c r="Q5835" t="e">
        <f>TableOMP[[#This Row],[Avg]]-$U$2*TableOMP[[#This Row],[StdDev]]</f>
        <v>#N/A</v>
      </c>
      <c r="R5835" t="e">
        <f>TableOMP[[#This Row],[Avg]]+$U$2*TableOMP[[#This Row],[StdDev]]</f>
        <v>#N/A</v>
      </c>
      <c r="S5835" t="e">
        <f>IF(AND(TableOMP[[#This Row],[total_time]]&gt;=TableOMP[[#This Row],[Low]], TableOMP[[#This Row],[total_time]]&lt;=TableOMP[[#This Row],[High]]),1,0)</f>
        <v>#N/A</v>
      </c>
    </row>
    <row r="5836" spans="11:19" x14ac:dyDescent="0.25">
      <c r="K5836" t="str">
        <f t="shared" si="91"/>
        <v/>
      </c>
      <c r="N58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36" t="e">
        <f>VLOOKUP(TableOMP[[#This Row],[Label]],TableAvg[],2,FALSE)</f>
        <v>#N/A</v>
      </c>
      <c r="P5836" t="e">
        <f>VLOOKUP(TableOMP[[#This Row],[Label]],TableAvg[],3,FALSE)</f>
        <v>#N/A</v>
      </c>
      <c r="Q5836" t="e">
        <f>TableOMP[[#This Row],[Avg]]-$U$2*TableOMP[[#This Row],[StdDev]]</f>
        <v>#N/A</v>
      </c>
      <c r="R5836" t="e">
        <f>TableOMP[[#This Row],[Avg]]+$U$2*TableOMP[[#This Row],[StdDev]]</f>
        <v>#N/A</v>
      </c>
      <c r="S5836" t="e">
        <f>IF(AND(TableOMP[[#This Row],[total_time]]&gt;=TableOMP[[#This Row],[Low]], TableOMP[[#This Row],[total_time]]&lt;=TableOMP[[#This Row],[High]]),1,0)</f>
        <v>#N/A</v>
      </c>
    </row>
    <row r="5837" spans="11:19" x14ac:dyDescent="0.25">
      <c r="K5837" t="str">
        <f t="shared" si="91"/>
        <v/>
      </c>
      <c r="N58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37" t="e">
        <f>VLOOKUP(TableOMP[[#This Row],[Label]],TableAvg[],2,FALSE)</f>
        <v>#N/A</v>
      </c>
      <c r="P5837" t="e">
        <f>VLOOKUP(TableOMP[[#This Row],[Label]],TableAvg[],3,FALSE)</f>
        <v>#N/A</v>
      </c>
      <c r="Q5837" t="e">
        <f>TableOMP[[#This Row],[Avg]]-$U$2*TableOMP[[#This Row],[StdDev]]</f>
        <v>#N/A</v>
      </c>
      <c r="R5837" t="e">
        <f>TableOMP[[#This Row],[Avg]]+$U$2*TableOMP[[#This Row],[StdDev]]</f>
        <v>#N/A</v>
      </c>
      <c r="S5837" t="e">
        <f>IF(AND(TableOMP[[#This Row],[total_time]]&gt;=TableOMP[[#This Row],[Low]], TableOMP[[#This Row],[total_time]]&lt;=TableOMP[[#This Row],[High]]),1,0)</f>
        <v>#N/A</v>
      </c>
    </row>
    <row r="5838" spans="11:19" x14ac:dyDescent="0.25">
      <c r="K5838" t="str">
        <f t="shared" si="91"/>
        <v/>
      </c>
      <c r="N58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38" t="e">
        <f>VLOOKUP(TableOMP[[#This Row],[Label]],TableAvg[],2,FALSE)</f>
        <v>#N/A</v>
      </c>
      <c r="P5838" t="e">
        <f>VLOOKUP(TableOMP[[#This Row],[Label]],TableAvg[],3,FALSE)</f>
        <v>#N/A</v>
      </c>
      <c r="Q5838" t="e">
        <f>TableOMP[[#This Row],[Avg]]-$U$2*TableOMP[[#This Row],[StdDev]]</f>
        <v>#N/A</v>
      </c>
      <c r="R5838" t="e">
        <f>TableOMP[[#This Row],[Avg]]+$U$2*TableOMP[[#This Row],[StdDev]]</f>
        <v>#N/A</v>
      </c>
      <c r="S5838" t="e">
        <f>IF(AND(TableOMP[[#This Row],[total_time]]&gt;=TableOMP[[#This Row],[Low]], TableOMP[[#This Row],[total_time]]&lt;=TableOMP[[#This Row],[High]]),1,0)</f>
        <v>#N/A</v>
      </c>
    </row>
    <row r="5839" spans="11:19" x14ac:dyDescent="0.25">
      <c r="K5839" t="str">
        <f t="shared" si="91"/>
        <v/>
      </c>
      <c r="N58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39" t="e">
        <f>VLOOKUP(TableOMP[[#This Row],[Label]],TableAvg[],2,FALSE)</f>
        <v>#N/A</v>
      </c>
      <c r="P5839" t="e">
        <f>VLOOKUP(TableOMP[[#This Row],[Label]],TableAvg[],3,FALSE)</f>
        <v>#N/A</v>
      </c>
      <c r="Q5839" t="e">
        <f>TableOMP[[#This Row],[Avg]]-$U$2*TableOMP[[#This Row],[StdDev]]</f>
        <v>#N/A</v>
      </c>
      <c r="R5839" t="e">
        <f>TableOMP[[#This Row],[Avg]]+$U$2*TableOMP[[#This Row],[StdDev]]</f>
        <v>#N/A</v>
      </c>
      <c r="S5839" t="e">
        <f>IF(AND(TableOMP[[#This Row],[total_time]]&gt;=TableOMP[[#This Row],[Low]], TableOMP[[#This Row],[total_time]]&lt;=TableOMP[[#This Row],[High]]),1,0)</f>
        <v>#N/A</v>
      </c>
    </row>
    <row r="5840" spans="11:19" x14ac:dyDescent="0.25">
      <c r="K5840" t="str">
        <f t="shared" si="91"/>
        <v/>
      </c>
      <c r="N58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40" t="e">
        <f>VLOOKUP(TableOMP[[#This Row],[Label]],TableAvg[],2,FALSE)</f>
        <v>#N/A</v>
      </c>
      <c r="P5840" t="e">
        <f>VLOOKUP(TableOMP[[#This Row],[Label]],TableAvg[],3,FALSE)</f>
        <v>#N/A</v>
      </c>
      <c r="Q5840" t="e">
        <f>TableOMP[[#This Row],[Avg]]-$U$2*TableOMP[[#This Row],[StdDev]]</f>
        <v>#N/A</v>
      </c>
      <c r="R5840" t="e">
        <f>TableOMP[[#This Row],[Avg]]+$U$2*TableOMP[[#This Row],[StdDev]]</f>
        <v>#N/A</v>
      </c>
      <c r="S5840" t="e">
        <f>IF(AND(TableOMP[[#This Row],[total_time]]&gt;=TableOMP[[#This Row],[Low]], TableOMP[[#This Row],[total_time]]&lt;=TableOMP[[#This Row],[High]]),1,0)</f>
        <v>#N/A</v>
      </c>
    </row>
    <row r="5841" spans="11:19" x14ac:dyDescent="0.25">
      <c r="K5841" t="str">
        <f t="shared" si="91"/>
        <v/>
      </c>
      <c r="N58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41" t="e">
        <f>VLOOKUP(TableOMP[[#This Row],[Label]],TableAvg[],2,FALSE)</f>
        <v>#N/A</v>
      </c>
      <c r="P5841" t="e">
        <f>VLOOKUP(TableOMP[[#This Row],[Label]],TableAvg[],3,FALSE)</f>
        <v>#N/A</v>
      </c>
      <c r="Q5841" t="e">
        <f>TableOMP[[#This Row],[Avg]]-$U$2*TableOMP[[#This Row],[StdDev]]</f>
        <v>#N/A</v>
      </c>
      <c r="R5841" t="e">
        <f>TableOMP[[#This Row],[Avg]]+$U$2*TableOMP[[#This Row],[StdDev]]</f>
        <v>#N/A</v>
      </c>
      <c r="S5841" t="e">
        <f>IF(AND(TableOMP[[#This Row],[total_time]]&gt;=TableOMP[[#This Row],[Low]], TableOMP[[#This Row],[total_time]]&lt;=TableOMP[[#This Row],[High]]),1,0)</f>
        <v>#N/A</v>
      </c>
    </row>
    <row r="5842" spans="11:19" x14ac:dyDescent="0.25">
      <c r="K5842" t="str">
        <f t="shared" si="91"/>
        <v/>
      </c>
      <c r="N58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42" t="e">
        <f>VLOOKUP(TableOMP[[#This Row],[Label]],TableAvg[],2,FALSE)</f>
        <v>#N/A</v>
      </c>
      <c r="P5842" t="e">
        <f>VLOOKUP(TableOMP[[#This Row],[Label]],TableAvg[],3,FALSE)</f>
        <v>#N/A</v>
      </c>
      <c r="Q5842" t="e">
        <f>TableOMP[[#This Row],[Avg]]-$U$2*TableOMP[[#This Row],[StdDev]]</f>
        <v>#N/A</v>
      </c>
      <c r="R5842" t="e">
        <f>TableOMP[[#This Row],[Avg]]+$U$2*TableOMP[[#This Row],[StdDev]]</f>
        <v>#N/A</v>
      </c>
      <c r="S5842" t="e">
        <f>IF(AND(TableOMP[[#This Row],[total_time]]&gt;=TableOMP[[#This Row],[Low]], TableOMP[[#This Row],[total_time]]&lt;=TableOMP[[#This Row],[High]]),1,0)</f>
        <v>#N/A</v>
      </c>
    </row>
    <row r="5843" spans="11:19" x14ac:dyDescent="0.25">
      <c r="K5843" t="str">
        <f t="shared" si="91"/>
        <v/>
      </c>
      <c r="N58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43" t="e">
        <f>VLOOKUP(TableOMP[[#This Row],[Label]],TableAvg[],2,FALSE)</f>
        <v>#N/A</v>
      </c>
      <c r="P5843" t="e">
        <f>VLOOKUP(TableOMP[[#This Row],[Label]],TableAvg[],3,FALSE)</f>
        <v>#N/A</v>
      </c>
      <c r="Q5843" t="e">
        <f>TableOMP[[#This Row],[Avg]]-$U$2*TableOMP[[#This Row],[StdDev]]</f>
        <v>#N/A</v>
      </c>
      <c r="R5843" t="e">
        <f>TableOMP[[#This Row],[Avg]]+$U$2*TableOMP[[#This Row],[StdDev]]</f>
        <v>#N/A</v>
      </c>
      <c r="S5843" t="e">
        <f>IF(AND(TableOMP[[#This Row],[total_time]]&gt;=TableOMP[[#This Row],[Low]], TableOMP[[#This Row],[total_time]]&lt;=TableOMP[[#This Row],[High]]),1,0)</f>
        <v>#N/A</v>
      </c>
    </row>
    <row r="5844" spans="11:19" x14ac:dyDescent="0.25">
      <c r="K5844" t="str">
        <f t="shared" si="91"/>
        <v/>
      </c>
      <c r="N58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44" t="e">
        <f>VLOOKUP(TableOMP[[#This Row],[Label]],TableAvg[],2,FALSE)</f>
        <v>#N/A</v>
      </c>
      <c r="P5844" t="e">
        <f>VLOOKUP(TableOMP[[#This Row],[Label]],TableAvg[],3,FALSE)</f>
        <v>#N/A</v>
      </c>
      <c r="Q5844" t="e">
        <f>TableOMP[[#This Row],[Avg]]-$U$2*TableOMP[[#This Row],[StdDev]]</f>
        <v>#N/A</v>
      </c>
      <c r="R5844" t="e">
        <f>TableOMP[[#This Row],[Avg]]+$U$2*TableOMP[[#This Row],[StdDev]]</f>
        <v>#N/A</v>
      </c>
      <c r="S5844" t="e">
        <f>IF(AND(TableOMP[[#This Row],[total_time]]&gt;=TableOMP[[#This Row],[Low]], TableOMP[[#This Row],[total_time]]&lt;=TableOMP[[#This Row],[High]]),1,0)</f>
        <v>#N/A</v>
      </c>
    </row>
    <row r="5845" spans="11:19" x14ac:dyDescent="0.25">
      <c r="K5845" t="str">
        <f t="shared" si="91"/>
        <v/>
      </c>
      <c r="N58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45" t="e">
        <f>VLOOKUP(TableOMP[[#This Row],[Label]],TableAvg[],2,FALSE)</f>
        <v>#N/A</v>
      </c>
      <c r="P5845" t="e">
        <f>VLOOKUP(TableOMP[[#This Row],[Label]],TableAvg[],3,FALSE)</f>
        <v>#N/A</v>
      </c>
      <c r="Q5845" t="e">
        <f>TableOMP[[#This Row],[Avg]]-$U$2*TableOMP[[#This Row],[StdDev]]</f>
        <v>#N/A</v>
      </c>
      <c r="R5845" t="e">
        <f>TableOMP[[#This Row],[Avg]]+$U$2*TableOMP[[#This Row],[StdDev]]</f>
        <v>#N/A</v>
      </c>
      <c r="S5845" t="e">
        <f>IF(AND(TableOMP[[#This Row],[total_time]]&gt;=TableOMP[[#This Row],[Low]], TableOMP[[#This Row],[total_time]]&lt;=TableOMP[[#This Row],[High]]),1,0)</f>
        <v>#N/A</v>
      </c>
    </row>
    <row r="5846" spans="11:19" x14ac:dyDescent="0.25">
      <c r="K5846" t="str">
        <f t="shared" si="91"/>
        <v/>
      </c>
      <c r="N58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46" t="e">
        <f>VLOOKUP(TableOMP[[#This Row],[Label]],TableAvg[],2,FALSE)</f>
        <v>#N/A</v>
      </c>
      <c r="P5846" t="e">
        <f>VLOOKUP(TableOMP[[#This Row],[Label]],TableAvg[],3,FALSE)</f>
        <v>#N/A</v>
      </c>
      <c r="Q5846" t="e">
        <f>TableOMP[[#This Row],[Avg]]-$U$2*TableOMP[[#This Row],[StdDev]]</f>
        <v>#N/A</v>
      </c>
      <c r="R5846" t="e">
        <f>TableOMP[[#This Row],[Avg]]+$U$2*TableOMP[[#This Row],[StdDev]]</f>
        <v>#N/A</v>
      </c>
      <c r="S5846" t="e">
        <f>IF(AND(TableOMP[[#This Row],[total_time]]&gt;=TableOMP[[#This Row],[Low]], TableOMP[[#This Row],[total_time]]&lt;=TableOMP[[#This Row],[High]]),1,0)</f>
        <v>#N/A</v>
      </c>
    </row>
    <row r="5847" spans="11:19" x14ac:dyDescent="0.25">
      <c r="K5847" t="str">
        <f t="shared" si="91"/>
        <v/>
      </c>
      <c r="N58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47" t="e">
        <f>VLOOKUP(TableOMP[[#This Row],[Label]],TableAvg[],2,FALSE)</f>
        <v>#N/A</v>
      </c>
      <c r="P5847" t="e">
        <f>VLOOKUP(TableOMP[[#This Row],[Label]],TableAvg[],3,FALSE)</f>
        <v>#N/A</v>
      </c>
      <c r="Q5847" t="e">
        <f>TableOMP[[#This Row],[Avg]]-$U$2*TableOMP[[#This Row],[StdDev]]</f>
        <v>#N/A</v>
      </c>
      <c r="R5847" t="e">
        <f>TableOMP[[#This Row],[Avg]]+$U$2*TableOMP[[#This Row],[StdDev]]</f>
        <v>#N/A</v>
      </c>
      <c r="S5847" t="e">
        <f>IF(AND(TableOMP[[#This Row],[total_time]]&gt;=TableOMP[[#This Row],[Low]], TableOMP[[#This Row],[total_time]]&lt;=TableOMP[[#This Row],[High]]),1,0)</f>
        <v>#N/A</v>
      </c>
    </row>
    <row r="5848" spans="11:19" x14ac:dyDescent="0.25">
      <c r="K5848" t="str">
        <f t="shared" si="91"/>
        <v/>
      </c>
      <c r="N58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48" t="e">
        <f>VLOOKUP(TableOMP[[#This Row],[Label]],TableAvg[],2,FALSE)</f>
        <v>#N/A</v>
      </c>
      <c r="P5848" t="e">
        <f>VLOOKUP(TableOMP[[#This Row],[Label]],TableAvg[],3,FALSE)</f>
        <v>#N/A</v>
      </c>
      <c r="Q5848" t="e">
        <f>TableOMP[[#This Row],[Avg]]-$U$2*TableOMP[[#This Row],[StdDev]]</f>
        <v>#N/A</v>
      </c>
      <c r="R5848" t="e">
        <f>TableOMP[[#This Row],[Avg]]+$U$2*TableOMP[[#This Row],[StdDev]]</f>
        <v>#N/A</v>
      </c>
      <c r="S5848" t="e">
        <f>IF(AND(TableOMP[[#This Row],[total_time]]&gt;=TableOMP[[#This Row],[Low]], TableOMP[[#This Row],[total_time]]&lt;=TableOMP[[#This Row],[High]]),1,0)</f>
        <v>#N/A</v>
      </c>
    </row>
    <row r="5849" spans="11:19" x14ac:dyDescent="0.25">
      <c r="K5849" t="str">
        <f t="shared" si="91"/>
        <v/>
      </c>
      <c r="N58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49" t="e">
        <f>VLOOKUP(TableOMP[[#This Row],[Label]],TableAvg[],2,FALSE)</f>
        <v>#N/A</v>
      </c>
      <c r="P5849" t="e">
        <f>VLOOKUP(TableOMP[[#This Row],[Label]],TableAvg[],3,FALSE)</f>
        <v>#N/A</v>
      </c>
      <c r="Q5849" t="e">
        <f>TableOMP[[#This Row],[Avg]]-$U$2*TableOMP[[#This Row],[StdDev]]</f>
        <v>#N/A</v>
      </c>
      <c r="R5849" t="e">
        <f>TableOMP[[#This Row],[Avg]]+$U$2*TableOMP[[#This Row],[StdDev]]</f>
        <v>#N/A</v>
      </c>
      <c r="S5849" t="e">
        <f>IF(AND(TableOMP[[#This Row],[total_time]]&gt;=TableOMP[[#This Row],[Low]], TableOMP[[#This Row],[total_time]]&lt;=TableOMP[[#This Row],[High]]),1,0)</f>
        <v>#N/A</v>
      </c>
    </row>
    <row r="5850" spans="11:19" x14ac:dyDescent="0.25">
      <c r="K5850" t="str">
        <f t="shared" si="91"/>
        <v/>
      </c>
      <c r="N58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50" t="e">
        <f>VLOOKUP(TableOMP[[#This Row],[Label]],TableAvg[],2,FALSE)</f>
        <v>#N/A</v>
      </c>
      <c r="P5850" t="e">
        <f>VLOOKUP(TableOMP[[#This Row],[Label]],TableAvg[],3,FALSE)</f>
        <v>#N/A</v>
      </c>
      <c r="Q5850" t="e">
        <f>TableOMP[[#This Row],[Avg]]-$U$2*TableOMP[[#This Row],[StdDev]]</f>
        <v>#N/A</v>
      </c>
      <c r="R5850" t="e">
        <f>TableOMP[[#This Row],[Avg]]+$U$2*TableOMP[[#This Row],[StdDev]]</f>
        <v>#N/A</v>
      </c>
      <c r="S5850" t="e">
        <f>IF(AND(TableOMP[[#This Row],[total_time]]&gt;=TableOMP[[#This Row],[Low]], TableOMP[[#This Row],[total_time]]&lt;=TableOMP[[#This Row],[High]]),1,0)</f>
        <v>#N/A</v>
      </c>
    </row>
    <row r="5851" spans="11:19" x14ac:dyDescent="0.25">
      <c r="K5851" t="str">
        <f t="shared" si="91"/>
        <v/>
      </c>
      <c r="N58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51" t="e">
        <f>VLOOKUP(TableOMP[[#This Row],[Label]],TableAvg[],2,FALSE)</f>
        <v>#N/A</v>
      </c>
      <c r="P5851" t="e">
        <f>VLOOKUP(TableOMP[[#This Row],[Label]],TableAvg[],3,FALSE)</f>
        <v>#N/A</v>
      </c>
      <c r="Q5851" t="e">
        <f>TableOMP[[#This Row],[Avg]]-$U$2*TableOMP[[#This Row],[StdDev]]</f>
        <v>#N/A</v>
      </c>
      <c r="R5851" t="e">
        <f>TableOMP[[#This Row],[Avg]]+$U$2*TableOMP[[#This Row],[StdDev]]</f>
        <v>#N/A</v>
      </c>
      <c r="S5851" t="e">
        <f>IF(AND(TableOMP[[#This Row],[total_time]]&gt;=TableOMP[[#This Row],[Low]], TableOMP[[#This Row],[total_time]]&lt;=TableOMP[[#This Row],[High]]),1,0)</f>
        <v>#N/A</v>
      </c>
    </row>
    <row r="5852" spans="11:19" x14ac:dyDescent="0.25">
      <c r="K5852" t="str">
        <f t="shared" si="91"/>
        <v/>
      </c>
      <c r="N58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52" t="e">
        <f>VLOOKUP(TableOMP[[#This Row],[Label]],TableAvg[],2,FALSE)</f>
        <v>#N/A</v>
      </c>
      <c r="P5852" t="e">
        <f>VLOOKUP(TableOMP[[#This Row],[Label]],TableAvg[],3,FALSE)</f>
        <v>#N/A</v>
      </c>
      <c r="Q5852" t="e">
        <f>TableOMP[[#This Row],[Avg]]-$U$2*TableOMP[[#This Row],[StdDev]]</f>
        <v>#N/A</v>
      </c>
      <c r="R5852" t="e">
        <f>TableOMP[[#This Row],[Avg]]+$U$2*TableOMP[[#This Row],[StdDev]]</f>
        <v>#N/A</v>
      </c>
      <c r="S5852" t="e">
        <f>IF(AND(TableOMP[[#This Row],[total_time]]&gt;=TableOMP[[#This Row],[Low]], TableOMP[[#This Row],[total_time]]&lt;=TableOMP[[#This Row],[High]]),1,0)</f>
        <v>#N/A</v>
      </c>
    </row>
    <row r="5853" spans="11:19" x14ac:dyDescent="0.25">
      <c r="K5853" t="str">
        <f t="shared" si="91"/>
        <v/>
      </c>
      <c r="N58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53" t="e">
        <f>VLOOKUP(TableOMP[[#This Row],[Label]],TableAvg[],2,FALSE)</f>
        <v>#N/A</v>
      </c>
      <c r="P5853" t="e">
        <f>VLOOKUP(TableOMP[[#This Row],[Label]],TableAvg[],3,FALSE)</f>
        <v>#N/A</v>
      </c>
      <c r="Q5853" t="e">
        <f>TableOMP[[#This Row],[Avg]]-$U$2*TableOMP[[#This Row],[StdDev]]</f>
        <v>#N/A</v>
      </c>
      <c r="R5853" t="e">
        <f>TableOMP[[#This Row],[Avg]]+$U$2*TableOMP[[#This Row],[StdDev]]</f>
        <v>#N/A</v>
      </c>
      <c r="S5853" t="e">
        <f>IF(AND(TableOMP[[#This Row],[total_time]]&gt;=TableOMP[[#This Row],[Low]], TableOMP[[#This Row],[total_time]]&lt;=TableOMP[[#This Row],[High]]),1,0)</f>
        <v>#N/A</v>
      </c>
    </row>
    <row r="5854" spans="11:19" x14ac:dyDescent="0.25">
      <c r="K5854" t="str">
        <f t="shared" si="91"/>
        <v/>
      </c>
      <c r="N58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54" t="e">
        <f>VLOOKUP(TableOMP[[#This Row],[Label]],TableAvg[],2,FALSE)</f>
        <v>#N/A</v>
      </c>
      <c r="P5854" t="e">
        <f>VLOOKUP(TableOMP[[#This Row],[Label]],TableAvg[],3,FALSE)</f>
        <v>#N/A</v>
      </c>
      <c r="Q5854" t="e">
        <f>TableOMP[[#This Row],[Avg]]-$U$2*TableOMP[[#This Row],[StdDev]]</f>
        <v>#N/A</v>
      </c>
      <c r="R5854" t="e">
        <f>TableOMP[[#This Row],[Avg]]+$U$2*TableOMP[[#This Row],[StdDev]]</f>
        <v>#N/A</v>
      </c>
      <c r="S5854" t="e">
        <f>IF(AND(TableOMP[[#This Row],[total_time]]&gt;=TableOMP[[#This Row],[Low]], TableOMP[[#This Row],[total_time]]&lt;=TableOMP[[#This Row],[High]]),1,0)</f>
        <v>#N/A</v>
      </c>
    </row>
    <row r="5855" spans="11:19" x14ac:dyDescent="0.25">
      <c r="K5855" t="str">
        <f t="shared" si="91"/>
        <v/>
      </c>
      <c r="N58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55" t="e">
        <f>VLOOKUP(TableOMP[[#This Row],[Label]],TableAvg[],2,FALSE)</f>
        <v>#N/A</v>
      </c>
      <c r="P5855" t="e">
        <f>VLOOKUP(TableOMP[[#This Row],[Label]],TableAvg[],3,FALSE)</f>
        <v>#N/A</v>
      </c>
      <c r="Q5855" t="e">
        <f>TableOMP[[#This Row],[Avg]]-$U$2*TableOMP[[#This Row],[StdDev]]</f>
        <v>#N/A</v>
      </c>
      <c r="R5855" t="e">
        <f>TableOMP[[#This Row],[Avg]]+$U$2*TableOMP[[#This Row],[StdDev]]</f>
        <v>#N/A</v>
      </c>
      <c r="S5855" t="e">
        <f>IF(AND(TableOMP[[#This Row],[total_time]]&gt;=TableOMP[[#This Row],[Low]], TableOMP[[#This Row],[total_time]]&lt;=TableOMP[[#This Row],[High]]),1,0)</f>
        <v>#N/A</v>
      </c>
    </row>
    <row r="5856" spans="11:19" x14ac:dyDescent="0.25">
      <c r="K5856" t="str">
        <f t="shared" si="91"/>
        <v/>
      </c>
      <c r="N58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56" t="e">
        <f>VLOOKUP(TableOMP[[#This Row],[Label]],TableAvg[],2,FALSE)</f>
        <v>#N/A</v>
      </c>
      <c r="P5856" t="e">
        <f>VLOOKUP(TableOMP[[#This Row],[Label]],TableAvg[],3,FALSE)</f>
        <v>#N/A</v>
      </c>
      <c r="Q5856" t="e">
        <f>TableOMP[[#This Row],[Avg]]-$U$2*TableOMP[[#This Row],[StdDev]]</f>
        <v>#N/A</v>
      </c>
      <c r="R5856" t="e">
        <f>TableOMP[[#This Row],[Avg]]+$U$2*TableOMP[[#This Row],[StdDev]]</f>
        <v>#N/A</v>
      </c>
      <c r="S5856" t="e">
        <f>IF(AND(TableOMP[[#This Row],[total_time]]&gt;=TableOMP[[#This Row],[Low]], TableOMP[[#This Row],[total_time]]&lt;=TableOMP[[#This Row],[High]]),1,0)</f>
        <v>#N/A</v>
      </c>
    </row>
    <row r="5857" spans="11:19" x14ac:dyDescent="0.25">
      <c r="K5857" t="str">
        <f t="shared" si="91"/>
        <v/>
      </c>
      <c r="N58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57" t="e">
        <f>VLOOKUP(TableOMP[[#This Row],[Label]],TableAvg[],2,FALSE)</f>
        <v>#N/A</v>
      </c>
      <c r="P5857" t="e">
        <f>VLOOKUP(TableOMP[[#This Row],[Label]],TableAvg[],3,FALSE)</f>
        <v>#N/A</v>
      </c>
      <c r="Q5857" t="e">
        <f>TableOMP[[#This Row],[Avg]]-$U$2*TableOMP[[#This Row],[StdDev]]</f>
        <v>#N/A</v>
      </c>
      <c r="R5857" t="e">
        <f>TableOMP[[#This Row],[Avg]]+$U$2*TableOMP[[#This Row],[StdDev]]</f>
        <v>#N/A</v>
      </c>
      <c r="S5857" t="e">
        <f>IF(AND(TableOMP[[#This Row],[total_time]]&gt;=TableOMP[[#This Row],[Low]], TableOMP[[#This Row],[total_time]]&lt;=TableOMP[[#This Row],[High]]),1,0)</f>
        <v>#N/A</v>
      </c>
    </row>
    <row r="5858" spans="11:19" x14ac:dyDescent="0.25">
      <c r="K5858" t="str">
        <f t="shared" si="91"/>
        <v/>
      </c>
      <c r="N58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58" t="e">
        <f>VLOOKUP(TableOMP[[#This Row],[Label]],TableAvg[],2,FALSE)</f>
        <v>#N/A</v>
      </c>
      <c r="P5858" t="e">
        <f>VLOOKUP(TableOMP[[#This Row],[Label]],TableAvg[],3,FALSE)</f>
        <v>#N/A</v>
      </c>
      <c r="Q5858" t="e">
        <f>TableOMP[[#This Row],[Avg]]-$U$2*TableOMP[[#This Row],[StdDev]]</f>
        <v>#N/A</v>
      </c>
      <c r="R5858" t="e">
        <f>TableOMP[[#This Row],[Avg]]+$U$2*TableOMP[[#This Row],[StdDev]]</f>
        <v>#N/A</v>
      </c>
      <c r="S5858" t="e">
        <f>IF(AND(TableOMP[[#This Row],[total_time]]&gt;=TableOMP[[#This Row],[Low]], TableOMP[[#This Row],[total_time]]&lt;=TableOMP[[#This Row],[High]]),1,0)</f>
        <v>#N/A</v>
      </c>
    </row>
    <row r="5859" spans="11:19" x14ac:dyDescent="0.25">
      <c r="K5859" t="str">
        <f t="shared" si="91"/>
        <v/>
      </c>
      <c r="N58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59" t="e">
        <f>VLOOKUP(TableOMP[[#This Row],[Label]],TableAvg[],2,FALSE)</f>
        <v>#N/A</v>
      </c>
      <c r="P5859" t="e">
        <f>VLOOKUP(TableOMP[[#This Row],[Label]],TableAvg[],3,FALSE)</f>
        <v>#N/A</v>
      </c>
      <c r="Q5859" t="e">
        <f>TableOMP[[#This Row],[Avg]]-$U$2*TableOMP[[#This Row],[StdDev]]</f>
        <v>#N/A</v>
      </c>
      <c r="R5859" t="e">
        <f>TableOMP[[#This Row],[Avg]]+$U$2*TableOMP[[#This Row],[StdDev]]</f>
        <v>#N/A</v>
      </c>
      <c r="S5859" t="e">
        <f>IF(AND(TableOMP[[#This Row],[total_time]]&gt;=TableOMP[[#This Row],[Low]], TableOMP[[#This Row],[total_time]]&lt;=TableOMP[[#This Row],[High]]),1,0)</f>
        <v>#N/A</v>
      </c>
    </row>
    <row r="5860" spans="11:19" x14ac:dyDescent="0.25">
      <c r="K5860" t="str">
        <f t="shared" si="91"/>
        <v/>
      </c>
      <c r="N58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60" t="e">
        <f>VLOOKUP(TableOMP[[#This Row],[Label]],TableAvg[],2,FALSE)</f>
        <v>#N/A</v>
      </c>
      <c r="P5860" t="e">
        <f>VLOOKUP(TableOMP[[#This Row],[Label]],TableAvg[],3,FALSE)</f>
        <v>#N/A</v>
      </c>
      <c r="Q5860" t="e">
        <f>TableOMP[[#This Row],[Avg]]-$U$2*TableOMP[[#This Row],[StdDev]]</f>
        <v>#N/A</v>
      </c>
      <c r="R5860" t="e">
        <f>TableOMP[[#This Row],[Avg]]+$U$2*TableOMP[[#This Row],[StdDev]]</f>
        <v>#N/A</v>
      </c>
      <c r="S5860" t="e">
        <f>IF(AND(TableOMP[[#This Row],[total_time]]&gt;=TableOMP[[#This Row],[Low]], TableOMP[[#This Row],[total_time]]&lt;=TableOMP[[#This Row],[High]]),1,0)</f>
        <v>#N/A</v>
      </c>
    </row>
    <row r="5861" spans="11:19" x14ac:dyDescent="0.25">
      <c r="K5861" t="str">
        <f t="shared" si="91"/>
        <v/>
      </c>
      <c r="N58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61" t="e">
        <f>VLOOKUP(TableOMP[[#This Row],[Label]],TableAvg[],2,FALSE)</f>
        <v>#N/A</v>
      </c>
      <c r="P5861" t="e">
        <f>VLOOKUP(TableOMP[[#This Row],[Label]],TableAvg[],3,FALSE)</f>
        <v>#N/A</v>
      </c>
      <c r="Q5861" t="e">
        <f>TableOMP[[#This Row],[Avg]]-$U$2*TableOMP[[#This Row],[StdDev]]</f>
        <v>#N/A</v>
      </c>
      <c r="R5861" t="e">
        <f>TableOMP[[#This Row],[Avg]]+$U$2*TableOMP[[#This Row],[StdDev]]</f>
        <v>#N/A</v>
      </c>
      <c r="S5861" t="e">
        <f>IF(AND(TableOMP[[#This Row],[total_time]]&gt;=TableOMP[[#This Row],[Low]], TableOMP[[#This Row],[total_time]]&lt;=TableOMP[[#This Row],[High]]),1,0)</f>
        <v>#N/A</v>
      </c>
    </row>
    <row r="5862" spans="11:19" x14ac:dyDescent="0.25">
      <c r="K5862" t="str">
        <f t="shared" si="91"/>
        <v/>
      </c>
      <c r="N58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62" t="e">
        <f>VLOOKUP(TableOMP[[#This Row],[Label]],TableAvg[],2,FALSE)</f>
        <v>#N/A</v>
      </c>
      <c r="P5862" t="e">
        <f>VLOOKUP(TableOMP[[#This Row],[Label]],TableAvg[],3,FALSE)</f>
        <v>#N/A</v>
      </c>
      <c r="Q5862" t="e">
        <f>TableOMP[[#This Row],[Avg]]-$U$2*TableOMP[[#This Row],[StdDev]]</f>
        <v>#N/A</v>
      </c>
      <c r="R5862" t="e">
        <f>TableOMP[[#This Row],[Avg]]+$U$2*TableOMP[[#This Row],[StdDev]]</f>
        <v>#N/A</v>
      </c>
      <c r="S5862" t="e">
        <f>IF(AND(TableOMP[[#This Row],[total_time]]&gt;=TableOMP[[#This Row],[Low]], TableOMP[[#This Row],[total_time]]&lt;=TableOMP[[#This Row],[High]]),1,0)</f>
        <v>#N/A</v>
      </c>
    </row>
    <row r="5863" spans="11:19" x14ac:dyDescent="0.25">
      <c r="K5863" t="str">
        <f t="shared" si="91"/>
        <v/>
      </c>
      <c r="N58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63" t="e">
        <f>VLOOKUP(TableOMP[[#This Row],[Label]],TableAvg[],2,FALSE)</f>
        <v>#N/A</v>
      </c>
      <c r="P5863" t="e">
        <f>VLOOKUP(TableOMP[[#This Row],[Label]],TableAvg[],3,FALSE)</f>
        <v>#N/A</v>
      </c>
      <c r="Q5863" t="e">
        <f>TableOMP[[#This Row],[Avg]]-$U$2*TableOMP[[#This Row],[StdDev]]</f>
        <v>#N/A</v>
      </c>
      <c r="R5863" t="e">
        <f>TableOMP[[#This Row],[Avg]]+$U$2*TableOMP[[#This Row],[StdDev]]</f>
        <v>#N/A</v>
      </c>
      <c r="S5863" t="e">
        <f>IF(AND(TableOMP[[#This Row],[total_time]]&gt;=TableOMP[[#This Row],[Low]], TableOMP[[#This Row],[total_time]]&lt;=TableOMP[[#This Row],[High]]),1,0)</f>
        <v>#N/A</v>
      </c>
    </row>
    <row r="5864" spans="11:19" x14ac:dyDescent="0.25">
      <c r="K5864" t="str">
        <f t="shared" si="91"/>
        <v/>
      </c>
      <c r="N58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64" t="e">
        <f>VLOOKUP(TableOMP[[#This Row],[Label]],TableAvg[],2,FALSE)</f>
        <v>#N/A</v>
      </c>
      <c r="P5864" t="e">
        <f>VLOOKUP(TableOMP[[#This Row],[Label]],TableAvg[],3,FALSE)</f>
        <v>#N/A</v>
      </c>
      <c r="Q5864" t="e">
        <f>TableOMP[[#This Row],[Avg]]-$U$2*TableOMP[[#This Row],[StdDev]]</f>
        <v>#N/A</v>
      </c>
      <c r="R5864" t="e">
        <f>TableOMP[[#This Row],[Avg]]+$U$2*TableOMP[[#This Row],[StdDev]]</f>
        <v>#N/A</v>
      </c>
      <c r="S5864" t="e">
        <f>IF(AND(TableOMP[[#This Row],[total_time]]&gt;=TableOMP[[#This Row],[Low]], TableOMP[[#This Row],[total_time]]&lt;=TableOMP[[#This Row],[High]]),1,0)</f>
        <v>#N/A</v>
      </c>
    </row>
    <row r="5865" spans="11:19" x14ac:dyDescent="0.25">
      <c r="K5865" t="str">
        <f t="shared" si="91"/>
        <v/>
      </c>
      <c r="N58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65" t="e">
        <f>VLOOKUP(TableOMP[[#This Row],[Label]],TableAvg[],2,FALSE)</f>
        <v>#N/A</v>
      </c>
      <c r="P5865" t="e">
        <f>VLOOKUP(TableOMP[[#This Row],[Label]],TableAvg[],3,FALSE)</f>
        <v>#N/A</v>
      </c>
      <c r="Q5865" t="e">
        <f>TableOMP[[#This Row],[Avg]]-$U$2*TableOMP[[#This Row],[StdDev]]</f>
        <v>#N/A</v>
      </c>
      <c r="R5865" t="e">
        <f>TableOMP[[#This Row],[Avg]]+$U$2*TableOMP[[#This Row],[StdDev]]</f>
        <v>#N/A</v>
      </c>
      <c r="S5865" t="e">
        <f>IF(AND(TableOMP[[#This Row],[total_time]]&gt;=TableOMP[[#This Row],[Low]], TableOMP[[#This Row],[total_time]]&lt;=TableOMP[[#This Row],[High]]),1,0)</f>
        <v>#N/A</v>
      </c>
    </row>
    <row r="5866" spans="11:19" x14ac:dyDescent="0.25">
      <c r="K5866" t="str">
        <f t="shared" si="91"/>
        <v/>
      </c>
      <c r="N58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66" t="e">
        <f>VLOOKUP(TableOMP[[#This Row],[Label]],TableAvg[],2,FALSE)</f>
        <v>#N/A</v>
      </c>
      <c r="P5866" t="e">
        <f>VLOOKUP(TableOMP[[#This Row],[Label]],TableAvg[],3,FALSE)</f>
        <v>#N/A</v>
      </c>
      <c r="Q5866" t="e">
        <f>TableOMP[[#This Row],[Avg]]-$U$2*TableOMP[[#This Row],[StdDev]]</f>
        <v>#N/A</v>
      </c>
      <c r="R5866" t="e">
        <f>TableOMP[[#This Row],[Avg]]+$U$2*TableOMP[[#This Row],[StdDev]]</f>
        <v>#N/A</v>
      </c>
      <c r="S5866" t="e">
        <f>IF(AND(TableOMP[[#This Row],[total_time]]&gt;=TableOMP[[#This Row],[Low]], TableOMP[[#This Row],[total_time]]&lt;=TableOMP[[#This Row],[High]]),1,0)</f>
        <v>#N/A</v>
      </c>
    </row>
    <row r="5867" spans="11:19" x14ac:dyDescent="0.25">
      <c r="K5867" t="str">
        <f t="shared" si="91"/>
        <v/>
      </c>
      <c r="N58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67" t="e">
        <f>VLOOKUP(TableOMP[[#This Row],[Label]],TableAvg[],2,FALSE)</f>
        <v>#N/A</v>
      </c>
      <c r="P5867" t="e">
        <f>VLOOKUP(TableOMP[[#This Row],[Label]],TableAvg[],3,FALSE)</f>
        <v>#N/A</v>
      </c>
      <c r="Q5867" t="e">
        <f>TableOMP[[#This Row],[Avg]]-$U$2*TableOMP[[#This Row],[StdDev]]</f>
        <v>#N/A</v>
      </c>
      <c r="R5867" t="e">
        <f>TableOMP[[#This Row],[Avg]]+$U$2*TableOMP[[#This Row],[StdDev]]</f>
        <v>#N/A</v>
      </c>
      <c r="S5867" t="e">
        <f>IF(AND(TableOMP[[#This Row],[total_time]]&gt;=TableOMP[[#This Row],[Low]], TableOMP[[#This Row],[total_time]]&lt;=TableOMP[[#This Row],[High]]),1,0)</f>
        <v>#N/A</v>
      </c>
    </row>
    <row r="5868" spans="11:19" x14ac:dyDescent="0.25">
      <c r="K5868" t="str">
        <f t="shared" si="91"/>
        <v/>
      </c>
      <c r="N58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68" t="e">
        <f>VLOOKUP(TableOMP[[#This Row],[Label]],TableAvg[],2,FALSE)</f>
        <v>#N/A</v>
      </c>
      <c r="P5868" t="e">
        <f>VLOOKUP(TableOMP[[#This Row],[Label]],TableAvg[],3,FALSE)</f>
        <v>#N/A</v>
      </c>
      <c r="Q5868" t="e">
        <f>TableOMP[[#This Row],[Avg]]-$U$2*TableOMP[[#This Row],[StdDev]]</f>
        <v>#N/A</v>
      </c>
      <c r="R5868" t="e">
        <f>TableOMP[[#This Row],[Avg]]+$U$2*TableOMP[[#This Row],[StdDev]]</f>
        <v>#N/A</v>
      </c>
      <c r="S5868" t="e">
        <f>IF(AND(TableOMP[[#This Row],[total_time]]&gt;=TableOMP[[#This Row],[Low]], TableOMP[[#This Row],[total_time]]&lt;=TableOMP[[#This Row],[High]]),1,0)</f>
        <v>#N/A</v>
      </c>
    </row>
    <row r="5869" spans="11:19" x14ac:dyDescent="0.25">
      <c r="K5869" t="str">
        <f t="shared" si="91"/>
        <v/>
      </c>
      <c r="N58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69" t="e">
        <f>VLOOKUP(TableOMP[[#This Row],[Label]],TableAvg[],2,FALSE)</f>
        <v>#N/A</v>
      </c>
      <c r="P5869" t="e">
        <f>VLOOKUP(TableOMP[[#This Row],[Label]],TableAvg[],3,FALSE)</f>
        <v>#N/A</v>
      </c>
      <c r="Q5869" t="e">
        <f>TableOMP[[#This Row],[Avg]]-$U$2*TableOMP[[#This Row],[StdDev]]</f>
        <v>#N/A</v>
      </c>
      <c r="R5869" t="e">
        <f>TableOMP[[#This Row],[Avg]]+$U$2*TableOMP[[#This Row],[StdDev]]</f>
        <v>#N/A</v>
      </c>
      <c r="S5869" t="e">
        <f>IF(AND(TableOMP[[#This Row],[total_time]]&gt;=TableOMP[[#This Row],[Low]], TableOMP[[#This Row],[total_time]]&lt;=TableOMP[[#This Row],[High]]),1,0)</f>
        <v>#N/A</v>
      </c>
    </row>
    <row r="5870" spans="11:19" x14ac:dyDescent="0.25">
      <c r="K5870" t="str">
        <f t="shared" si="91"/>
        <v/>
      </c>
      <c r="N58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70" t="e">
        <f>VLOOKUP(TableOMP[[#This Row],[Label]],TableAvg[],2,FALSE)</f>
        <v>#N/A</v>
      </c>
      <c r="P5870" t="e">
        <f>VLOOKUP(TableOMP[[#This Row],[Label]],TableAvg[],3,FALSE)</f>
        <v>#N/A</v>
      </c>
      <c r="Q5870" t="e">
        <f>TableOMP[[#This Row],[Avg]]-$U$2*TableOMP[[#This Row],[StdDev]]</f>
        <v>#N/A</v>
      </c>
      <c r="R5870" t="e">
        <f>TableOMP[[#This Row],[Avg]]+$U$2*TableOMP[[#This Row],[StdDev]]</f>
        <v>#N/A</v>
      </c>
      <c r="S5870" t="e">
        <f>IF(AND(TableOMP[[#This Row],[total_time]]&gt;=TableOMP[[#This Row],[Low]], TableOMP[[#This Row],[total_time]]&lt;=TableOMP[[#This Row],[High]]),1,0)</f>
        <v>#N/A</v>
      </c>
    </row>
    <row r="5871" spans="11:19" x14ac:dyDescent="0.25">
      <c r="K5871" t="str">
        <f t="shared" si="91"/>
        <v/>
      </c>
      <c r="N58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71" t="e">
        <f>VLOOKUP(TableOMP[[#This Row],[Label]],TableAvg[],2,FALSE)</f>
        <v>#N/A</v>
      </c>
      <c r="P5871" t="e">
        <f>VLOOKUP(TableOMP[[#This Row],[Label]],TableAvg[],3,FALSE)</f>
        <v>#N/A</v>
      </c>
      <c r="Q5871" t="e">
        <f>TableOMP[[#This Row],[Avg]]-$U$2*TableOMP[[#This Row],[StdDev]]</f>
        <v>#N/A</v>
      </c>
      <c r="R5871" t="e">
        <f>TableOMP[[#This Row],[Avg]]+$U$2*TableOMP[[#This Row],[StdDev]]</f>
        <v>#N/A</v>
      </c>
      <c r="S5871" t="e">
        <f>IF(AND(TableOMP[[#This Row],[total_time]]&gt;=TableOMP[[#This Row],[Low]], TableOMP[[#This Row],[total_time]]&lt;=TableOMP[[#This Row],[High]]),1,0)</f>
        <v>#N/A</v>
      </c>
    </row>
    <row r="5872" spans="11:19" x14ac:dyDescent="0.25">
      <c r="K5872" t="str">
        <f t="shared" si="91"/>
        <v/>
      </c>
      <c r="N58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72" t="e">
        <f>VLOOKUP(TableOMP[[#This Row],[Label]],TableAvg[],2,FALSE)</f>
        <v>#N/A</v>
      </c>
      <c r="P5872" t="e">
        <f>VLOOKUP(TableOMP[[#This Row],[Label]],TableAvg[],3,FALSE)</f>
        <v>#N/A</v>
      </c>
      <c r="Q5872" t="e">
        <f>TableOMP[[#This Row],[Avg]]-$U$2*TableOMP[[#This Row],[StdDev]]</f>
        <v>#N/A</v>
      </c>
      <c r="R5872" t="e">
        <f>TableOMP[[#This Row],[Avg]]+$U$2*TableOMP[[#This Row],[StdDev]]</f>
        <v>#N/A</v>
      </c>
      <c r="S5872" t="e">
        <f>IF(AND(TableOMP[[#This Row],[total_time]]&gt;=TableOMP[[#This Row],[Low]], TableOMP[[#This Row],[total_time]]&lt;=TableOMP[[#This Row],[High]]),1,0)</f>
        <v>#N/A</v>
      </c>
    </row>
    <row r="5873" spans="11:19" x14ac:dyDescent="0.25">
      <c r="K5873" t="str">
        <f t="shared" si="91"/>
        <v/>
      </c>
      <c r="N58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73" t="e">
        <f>VLOOKUP(TableOMP[[#This Row],[Label]],TableAvg[],2,FALSE)</f>
        <v>#N/A</v>
      </c>
      <c r="P5873" t="e">
        <f>VLOOKUP(TableOMP[[#This Row],[Label]],TableAvg[],3,FALSE)</f>
        <v>#N/A</v>
      </c>
      <c r="Q5873" t="e">
        <f>TableOMP[[#This Row],[Avg]]-$U$2*TableOMP[[#This Row],[StdDev]]</f>
        <v>#N/A</v>
      </c>
      <c r="R5873" t="e">
        <f>TableOMP[[#This Row],[Avg]]+$U$2*TableOMP[[#This Row],[StdDev]]</f>
        <v>#N/A</v>
      </c>
      <c r="S5873" t="e">
        <f>IF(AND(TableOMP[[#This Row],[total_time]]&gt;=TableOMP[[#This Row],[Low]], TableOMP[[#This Row],[total_time]]&lt;=TableOMP[[#This Row],[High]]),1,0)</f>
        <v>#N/A</v>
      </c>
    </row>
    <row r="5874" spans="11:19" x14ac:dyDescent="0.25">
      <c r="K5874" t="str">
        <f t="shared" si="91"/>
        <v/>
      </c>
      <c r="N58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74" t="e">
        <f>VLOOKUP(TableOMP[[#This Row],[Label]],TableAvg[],2,FALSE)</f>
        <v>#N/A</v>
      </c>
      <c r="P5874" t="e">
        <f>VLOOKUP(TableOMP[[#This Row],[Label]],TableAvg[],3,FALSE)</f>
        <v>#N/A</v>
      </c>
      <c r="Q5874" t="e">
        <f>TableOMP[[#This Row],[Avg]]-$U$2*TableOMP[[#This Row],[StdDev]]</f>
        <v>#N/A</v>
      </c>
      <c r="R5874" t="e">
        <f>TableOMP[[#This Row],[Avg]]+$U$2*TableOMP[[#This Row],[StdDev]]</f>
        <v>#N/A</v>
      </c>
      <c r="S5874" t="e">
        <f>IF(AND(TableOMP[[#This Row],[total_time]]&gt;=TableOMP[[#This Row],[Low]], TableOMP[[#This Row],[total_time]]&lt;=TableOMP[[#This Row],[High]]),1,0)</f>
        <v>#N/A</v>
      </c>
    </row>
    <row r="5875" spans="11:19" x14ac:dyDescent="0.25">
      <c r="K5875" t="str">
        <f t="shared" si="91"/>
        <v/>
      </c>
      <c r="N58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75" t="e">
        <f>VLOOKUP(TableOMP[[#This Row],[Label]],TableAvg[],2,FALSE)</f>
        <v>#N/A</v>
      </c>
      <c r="P5875" t="e">
        <f>VLOOKUP(TableOMP[[#This Row],[Label]],TableAvg[],3,FALSE)</f>
        <v>#N/A</v>
      </c>
      <c r="Q5875" t="e">
        <f>TableOMP[[#This Row],[Avg]]-$U$2*TableOMP[[#This Row],[StdDev]]</f>
        <v>#N/A</v>
      </c>
      <c r="R5875" t="e">
        <f>TableOMP[[#This Row],[Avg]]+$U$2*TableOMP[[#This Row],[StdDev]]</f>
        <v>#N/A</v>
      </c>
      <c r="S5875" t="e">
        <f>IF(AND(TableOMP[[#This Row],[total_time]]&gt;=TableOMP[[#This Row],[Low]], TableOMP[[#This Row],[total_time]]&lt;=TableOMP[[#This Row],[High]]),1,0)</f>
        <v>#N/A</v>
      </c>
    </row>
    <row r="5876" spans="11:19" x14ac:dyDescent="0.25">
      <c r="K5876" t="str">
        <f t="shared" si="91"/>
        <v/>
      </c>
      <c r="N58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76" t="e">
        <f>VLOOKUP(TableOMP[[#This Row],[Label]],TableAvg[],2,FALSE)</f>
        <v>#N/A</v>
      </c>
      <c r="P5876" t="e">
        <f>VLOOKUP(TableOMP[[#This Row],[Label]],TableAvg[],3,FALSE)</f>
        <v>#N/A</v>
      </c>
      <c r="Q5876" t="e">
        <f>TableOMP[[#This Row],[Avg]]-$U$2*TableOMP[[#This Row],[StdDev]]</f>
        <v>#N/A</v>
      </c>
      <c r="R5876" t="e">
        <f>TableOMP[[#This Row],[Avg]]+$U$2*TableOMP[[#This Row],[StdDev]]</f>
        <v>#N/A</v>
      </c>
      <c r="S5876" t="e">
        <f>IF(AND(TableOMP[[#This Row],[total_time]]&gt;=TableOMP[[#This Row],[Low]], TableOMP[[#This Row],[total_time]]&lt;=TableOMP[[#This Row],[High]]),1,0)</f>
        <v>#N/A</v>
      </c>
    </row>
    <row r="5877" spans="11:19" x14ac:dyDescent="0.25">
      <c r="K5877" t="str">
        <f t="shared" si="91"/>
        <v/>
      </c>
      <c r="N58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77" t="e">
        <f>VLOOKUP(TableOMP[[#This Row],[Label]],TableAvg[],2,FALSE)</f>
        <v>#N/A</v>
      </c>
      <c r="P5877" t="e">
        <f>VLOOKUP(TableOMP[[#This Row],[Label]],TableAvg[],3,FALSE)</f>
        <v>#N/A</v>
      </c>
      <c r="Q5877" t="e">
        <f>TableOMP[[#This Row],[Avg]]-$U$2*TableOMP[[#This Row],[StdDev]]</f>
        <v>#N/A</v>
      </c>
      <c r="R5877" t="e">
        <f>TableOMP[[#This Row],[Avg]]+$U$2*TableOMP[[#This Row],[StdDev]]</f>
        <v>#N/A</v>
      </c>
      <c r="S5877" t="e">
        <f>IF(AND(TableOMP[[#This Row],[total_time]]&gt;=TableOMP[[#This Row],[Low]], TableOMP[[#This Row],[total_time]]&lt;=TableOMP[[#This Row],[High]]),1,0)</f>
        <v>#N/A</v>
      </c>
    </row>
    <row r="5878" spans="11:19" x14ac:dyDescent="0.25">
      <c r="K5878" t="str">
        <f t="shared" si="91"/>
        <v/>
      </c>
      <c r="N58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78" t="e">
        <f>VLOOKUP(TableOMP[[#This Row],[Label]],TableAvg[],2,FALSE)</f>
        <v>#N/A</v>
      </c>
      <c r="P5878" t="e">
        <f>VLOOKUP(TableOMP[[#This Row],[Label]],TableAvg[],3,FALSE)</f>
        <v>#N/A</v>
      </c>
      <c r="Q5878" t="e">
        <f>TableOMP[[#This Row],[Avg]]-$U$2*TableOMP[[#This Row],[StdDev]]</f>
        <v>#N/A</v>
      </c>
      <c r="R5878" t="e">
        <f>TableOMP[[#This Row],[Avg]]+$U$2*TableOMP[[#This Row],[StdDev]]</f>
        <v>#N/A</v>
      </c>
      <c r="S5878" t="e">
        <f>IF(AND(TableOMP[[#This Row],[total_time]]&gt;=TableOMP[[#This Row],[Low]], TableOMP[[#This Row],[total_time]]&lt;=TableOMP[[#This Row],[High]]),1,0)</f>
        <v>#N/A</v>
      </c>
    </row>
    <row r="5879" spans="11:19" x14ac:dyDescent="0.25">
      <c r="K5879" t="str">
        <f t="shared" si="91"/>
        <v/>
      </c>
      <c r="N58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79" t="e">
        <f>VLOOKUP(TableOMP[[#This Row],[Label]],TableAvg[],2,FALSE)</f>
        <v>#N/A</v>
      </c>
      <c r="P5879" t="e">
        <f>VLOOKUP(TableOMP[[#This Row],[Label]],TableAvg[],3,FALSE)</f>
        <v>#N/A</v>
      </c>
      <c r="Q5879" t="e">
        <f>TableOMP[[#This Row],[Avg]]-$U$2*TableOMP[[#This Row],[StdDev]]</f>
        <v>#N/A</v>
      </c>
      <c r="R5879" t="e">
        <f>TableOMP[[#This Row],[Avg]]+$U$2*TableOMP[[#This Row],[StdDev]]</f>
        <v>#N/A</v>
      </c>
      <c r="S5879" t="e">
        <f>IF(AND(TableOMP[[#This Row],[total_time]]&gt;=TableOMP[[#This Row],[Low]], TableOMP[[#This Row],[total_time]]&lt;=TableOMP[[#This Row],[High]]),1,0)</f>
        <v>#N/A</v>
      </c>
    </row>
    <row r="5880" spans="11:19" x14ac:dyDescent="0.25">
      <c r="K5880" t="str">
        <f t="shared" si="91"/>
        <v/>
      </c>
      <c r="N58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80" t="e">
        <f>VLOOKUP(TableOMP[[#This Row],[Label]],TableAvg[],2,FALSE)</f>
        <v>#N/A</v>
      </c>
      <c r="P5880" t="e">
        <f>VLOOKUP(TableOMP[[#This Row],[Label]],TableAvg[],3,FALSE)</f>
        <v>#N/A</v>
      </c>
      <c r="Q5880" t="e">
        <f>TableOMP[[#This Row],[Avg]]-$U$2*TableOMP[[#This Row],[StdDev]]</f>
        <v>#N/A</v>
      </c>
      <c r="R5880" t="e">
        <f>TableOMP[[#This Row],[Avg]]+$U$2*TableOMP[[#This Row],[StdDev]]</f>
        <v>#N/A</v>
      </c>
      <c r="S5880" t="e">
        <f>IF(AND(TableOMP[[#This Row],[total_time]]&gt;=TableOMP[[#This Row],[Low]], TableOMP[[#This Row],[total_time]]&lt;=TableOMP[[#This Row],[High]]),1,0)</f>
        <v>#N/A</v>
      </c>
    </row>
    <row r="5881" spans="11:19" x14ac:dyDescent="0.25">
      <c r="K5881" t="str">
        <f t="shared" si="91"/>
        <v/>
      </c>
      <c r="N58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81" t="e">
        <f>VLOOKUP(TableOMP[[#This Row],[Label]],TableAvg[],2,FALSE)</f>
        <v>#N/A</v>
      </c>
      <c r="P5881" t="e">
        <f>VLOOKUP(TableOMP[[#This Row],[Label]],TableAvg[],3,FALSE)</f>
        <v>#N/A</v>
      </c>
      <c r="Q5881" t="e">
        <f>TableOMP[[#This Row],[Avg]]-$U$2*TableOMP[[#This Row],[StdDev]]</f>
        <v>#N/A</v>
      </c>
      <c r="R5881" t="e">
        <f>TableOMP[[#This Row],[Avg]]+$U$2*TableOMP[[#This Row],[StdDev]]</f>
        <v>#N/A</v>
      </c>
      <c r="S5881" t="e">
        <f>IF(AND(TableOMP[[#This Row],[total_time]]&gt;=TableOMP[[#This Row],[Low]], TableOMP[[#This Row],[total_time]]&lt;=TableOMP[[#This Row],[High]]),1,0)</f>
        <v>#N/A</v>
      </c>
    </row>
    <row r="5882" spans="11:19" x14ac:dyDescent="0.25">
      <c r="K5882" t="str">
        <f t="shared" si="91"/>
        <v/>
      </c>
      <c r="N58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82" t="e">
        <f>VLOOKUP(TableOMP[[#This Row],[Label]],TableAvg[],2,FALSE)</f>
        <v>#N/A</v>
      </c>
      <c r="P5882" t="e">
        <f>VLOOKUP(TableOMP[[#This Row],[Label]],TableAvg[],3,FALSE)</f>
        <v>#N/A</v>
      </c>
      <c r="Q5882" t="e">
        <f>TableOMP[[#This Row],[Avg]]-$U$2*TableOMP[[#This Row],[StdDev]]</f>
        <v>#N/A</v>
      </c>
      <c r="R5882" t="e">
        <f>TableOMP[[#This Row],[Avg]]+$U$2*TableOMP[[#This Row],[StdDev]]</f>
        <v>#N/A</v>
      </c>
      <c r="S5882" t="e">
        <f>IF(AND(TableOMP[[#This Row],[total_time]]&gt;=TableOMP[[#This Row],[Low]], TableOMP[[#This Row],[total_time]]&lt;=TableOMP[[#This Row],[High]]),1,0)</f>
        <v>#N/A</v>
      </c>
    </row>
    <row r="5883" spans="11:19" x14ac:dyDescent="0.25">
      <c r="K5883" t="str">
        <f t="shared" si="91"/>
        <v/>
      </c>
      <c r="N58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83" t="e">
        <f>VLOOKUP(TableOMP[[#This Row],[Label]],TableAvg[],2,FALSE)</f>
        <v>#N/A</v>
      </c>
      <c r="P5883" t="e">
        <f>VLOOKUP(TableOMP[[#This Row],[Label]],TableAvg[],3,FALSE)</f>
        <v>#N/A</v>
      </c>
      <c r="Q5883" t="e">
        <f>TableOMP[[#This Row],[Avg]]-$U$2*TableOMP[[#This Row],[StdDev]]</f>
        <v>#N/A</v>
      </c>
      <c r="R5883" t="e">
        <f>TableOMP[[#This Row],[Avg]]+$U$2*TableOMP[[#This Row],[StdDev]]</f>
        <v>#N/A</v>
      </c>
      <c r="S5883" t="e">
        <f>IF(AND(TableOMP[[#This Row],[total_time]]&gt;=TableOMP[[#This Row],[Low]], TableOMP[[#This Row],[total_time]]&lt;=TableOMP[[#This Row],[High]]),1,0)</f>
        <v>#N/A</v>
      </c>
    </row>
    <row r="5884" spans="11:19" x14ac:dyDescent="0.25">
      <c r="K5884" t="str">
        <f t="shared" si="91"/>
        <v/>
      </c>
      <c r="N58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84" t="e">
        <f>VLOOKUP(TableOMP[[#This Row],[Label]],TableAvg[],2,FALSE)</f>
        <v>#N/A</v>
      </c>
      <c r="P5884" t="e">
        <f>VLOOKUP(TableOMP[[#This Row],[Label]],TableAvg[],3,FALSE)</f>
        <v>#N/A</v>
      </c>
      <c r="Q5884" t="e">
        <f>TableOMP[[#This Row],[Avg]]-$U$2*TableOMP[[#This Row],[StdDev]]</f>
        <v>#N/A</v>
      </c>
      <c r="R5884" t="e">
        <f>TableOMP[[#This Row],[Avg]]+$U$2*TableOMP[[#This Row],[StdDev]]</f>
        <v>#N/A</v>
      </c>
      <c r="S5884" t="e">
        <f>IF(AND(TableOMP[[#This Row],[total_time]]&gt;=TableOMP[[#This Row],[Low]], TableOMP[[#This Row],[total_time]]&lt;=TableOMP[[#This Row],[High]]),1,0)</f>
        <v>#N/A</v>
      </c>
    </row>
    <row r="5885" spans="11:19" x14ac:dyDescent="0.25">
      <c r="K5885" t="str">
        <f t="shared" si="91"/>
        <v/>
      </c>
      <c r="N58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85" t="e">
        <f>VLOOKUP(TableOMP[[#This Row],[Label]],TableAvg[],2,FALSE)</f>
        <v>#N/A</v>
      </c>
      <c r="P5885" t="e">
        <f>VLOOKUP(TableOMP[[#This Row],[Label]],TableAvg[],3,FALSE)</f>
        <v>#N/A</v>
      </c>
      <c r="Q5885" t="e">
        <f>TableOMP[[#This Row],[Avg]]-$U$2*TableOMP[[#This Row],[StdDev]]</f>
        <v>#N/A</v>
      </c>
      <c r="R5885" t="e">
        <f>TableOMP[[#This Row],[Avg]]+$U$2*TableOMP[[#This Row],[StdDev]]</f>
        <v>#N/A</v>
      </c>
      <c r="S5885" t="e">
        <f>IF(AND(TableOMP[[#This Row],[total_time]]&gt;=TableOMP[[#This Row],[Low]], TableOMP[[#This Row],[total_time]]&lt;=TableOMP[[#This Row],[High]]),1,0)</f>
        <v>#N/A</v>
      </c>
    </row>
    <row r="5886" spans="11:19" x14ac:dyDescent="0.25">
      <c r="K5886" t="str">
        <f t="shared" si="91"/>
        <v/>
      </c>
      <c r="N58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86" t="e">
        <f>VLOOKUP(TableOMP[[#This Row],[Label]],TableAvg[],2,FALSE)</f>
        <v>#N/A</v>
      </c>
      <c r="P5886" t="e">
        <f>VLOOKUP(TableOMP[[#This Row],[Label]],TableAvg[],3,FALSE)</f>
        <v>#N/A</v>
      </c>
      <c r="Q5886" t="e">
        <f>TableOMP[[#This Row],[Avg]]-$U$2*TableOMP[[#This Row],[StdDev]]</f>
        <v>#N/A</v>
      </c>
      <c r="R5886" t="e">
        <f>TableOMP[[#This Row],[Avg]]+$U$2*TableOMP[[#This Row],[StdDev]]</f>
        <v>#N/A</v>
      </c>
      <c r="S5886" t="e">
        <f>IF(AND(TableOMP[[#This Row],[total_time]]&gt;=TableOMP[[#This Row],[Low]], TableOMP[[#This Row],[total_time]]&lt;=TableOMP[[#This Row],[High]]),1,0)</f>
        <v>#N/A</v>
      </c>
    </row>
    <row r="5887" spans="11:19" x14ac:dyDescent="0.25">
      <c r="K5887" t="str">
        <f t="shared" si="91"/>
        <v/>
      </c>
      <c r="N58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87" t="e">
        <f>VLOOKUP(TableOMP[[#This Row],[Label]],TableAvg[],2,FALSE)</f>
        <v>#N/A</v>
      </c>
      <c r="P5887" t="e">
        <f>VLOOKUP(TableOMP[[#This Row],[Label]],TableAvg[],3,FALSE)</f>
        <v>#N/A</v>
      </c>
      <c r="Q5887" t="e">
        <f>TableOMP[[#This Row],[Avg]]-$U$2*TableOMP[[#This Row],[StdDev]]</f>
        <v>#N/A</v>
      </c>
      <c r="R5887" t="e">
        <f>TableOMP[[#This Row],[Avg]]+$U$2*TableOMP[[#This Row],[StdDev]]</f>
        <v>#N/A</v>
      </c>
      <c r="S5887" t="e">
        <f>IF(AND(TableOMP[[#This Row],[total_time]]&gt;=TableOMP[[#This Row],[Low]], TableOMP[[#This Row],[total_time]]&lt;=TableOMP[[#This Row],[High]]),1,0)</f>
        <v>#N/A</v>
      </c>
    </row>
    <row r="5888" spans="11:19" x14ac:dyDescent="0.25">
      <c r="K5888" t="str">
        <f t="shared" si="91"/>
        <v/>
      </c>
      <c r="N58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88" t="e">
        <f>VLOOKUP(TableOMP[[#This Row],[Label]],TableAvg[],2,FALSE)</f>
        <v>#N/A</v>
      </c>
      <c r="P5888" t="e">
        <f>VLOOKUP(TableOMP[[#This Row],[Label]],TableAvg[],3,FALSE)</f>
        <v>#N/A</v>
      </c>
      <c r="Q5888" t="e">
        <f>TableOMP[[#This Row],[Avg]]-$U$2*TableOMP[[#This Row],[StdDev]]</f>
        <v>#N/A</v>
      </c>
      <c r="R5888" t="e">
        <f>TableOMP[[#This Row],[Avg]]+$U$2*TableOMP[[#This Row],[StdDev]]</f>
        <v>#N/A</v>
      </c>
      <c r="S5888" t="e">
        <f>IF(AND(TableOMP[[#This Row],[total_time]]&gt;=TableOMP[[#This Row],[Low]], TableOMP[[#This Row],[total_time]]&lt;=TableOMP[[#This Row],[High]]),1,0)</f>
        <v>#N/A</v>
      </c>
    </row>
    <row r="5889" spans="11:19" x14ac:dyDescent="0.25">
      <c r="K5889" t="str">
        <f t="shared" si="91"/>
        <v/>
      </c>
      <c r="N58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89" t="e">
        <f>VLOOKUP(TableOMP[[#This Row],[Label]],TableAvg[],2,FALSE)</f>
        <v>#N/A</v>
      </c>
      <c r="P5889" t="e">
        <f>VLOOKUP(TableOMP[[#This Row],[Label]],TableAvg[],3,FALSE)</f>
        <v>#N/A</v>
      </c>
      <c r="Q5889" t="e">
        <f>TableOMP[[#This Row],[Avg]]-$U$2*TableOMP[[#This Row],[StdDev]]</f>
        <v>#N/A</v>
      </c>
      <c r="R5889" t="e">
        <f>TableOMP[[#This Row],[Avg]]+$U$2*TableOMP[[#This Row],[StdDev]]</f>
        <v>#N/A</v>
      </c>
      <c r="S5889" t="e">
        <f>IF(AND(TableOMP[[#This Row],[total_time]]&gt;=TableOMP[[#This Row],[Low]], TableOMP[[#This Row],[total_time]]&lt;=TableOMP[[#This Row],[High]]),1,0)</f>
        <v>#N/A</v>
      </c>
    </row>
    <row r="5890" spans="11:19" x14ac:dyDescent="0.25">
      <c r="K5890" t="str">
        <f t="shared" si="91"/>
        <v/>
      </c>
      <c r="N58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90" t="e">
        <f>VLOOKUP(TableOMP[[#This Row],[Label]],TableAvg[],2,FALSE)</f>
        <v>#N/A</v>
      </c>
      <c r="P5890" t="e">
        <f>VLOOKUP(TableOMP[[#This Row],[Label]],TableAvg[],3,FALSE)</f>
        <v>#N/A</v>
      </c>
      <c r="Q5890" t="e">
        <f>TableOMP[[#This Row],[Avg]]-$U$2*TableOMP[[#This Row],[StdDev]]</f>
        <v>#N/A</v>
      </c>
      <c r="R5890" t="e">
        <f>TableOMP[[#This Row],[Avg]]+$U$2*TableOMP[[#This Row],[StdDev]]</f>
        <v>#N/A</v>
      </c>
      <c r="S5890" t="e">
        <f>IF(AND(TableOMP[[#This Row],[total_time]]&gt;=TableOMP[[#This Row],[Low]], TableOMP[[#This Row],[total_time]]&lt;=TableOMP[[#This Row],[High]]),1,0)</f>
        <v>#N/A</v>
      </c>
    </row>
    <row r="5891" spans="11:19" x14ac:dyDescent="0.25">
      <c r="K5891" t="str">
        <f t="shared" ref="K5891:K5954" si="92">MID(M5891,22,1)</f>
        <v/>
      </c>
      <c r="N58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91" t="e">
        <f>VLOOKUP(TableOMP[[#This Row],[Label]],TableAvg[],2,FALSE)</f>
        <v>#N/A</v>
      </c>
      <c r="P5891" t="e">
        <f>VLOOKUP(TableOMP[[#This Row],[Label]],TableAvg[],3,FALSE)</f>
        <v>#N/A</v>
      </c>
      <c r="Q5891" t="e">
        <f>TableOMP[[#This Row],[Avg]]-$U$2*TableOMP[[#This Row],[StdDev]]</f>
        <v>#N/A</v>
      </c>
      <c r="R5891" t="e">
        <f>TableOMP[[#This Row],[Avg]]+$U$2*TableOMP[[#This Row],[StdDev]]</f>
        <v>#N/A</v>
      </c>
      <c r="S5891" t="e">
        <f>IF(AND(TableOMP[[#This Row],[total_time]]&gt;=TableOMP[[#This Row],[Low]], TableOMP[[#This Row],[total_time]]&lt;=TableOMP[[#This Row],[High]]),1,0)</f>
        <v>#N/A</v>
      </c>
    </row>
    <row r="5892" spans="11:19" x14ac:dyDescent="0.25">
      <c r="K5892" t="str">
        <f t="shared" si="92"/>
        <v/>
      </c>
      <c r="N58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92" t="e">
        <f>VLOOKUP(TableOMP[[#This Row],[Label]],TableAvg[],2,FALSE)</f>
        <v>#N/A</v>
      </c>
      <c r="P5892" t="e">
        <f>VLOOKUP(TableOMP[[#This Row],[Label]],TableAvg[],3,FALSE)</f>
        <v>#N/A</v>
      </c>
      <c r="Q5892" t="e">
        <f>TableOMP[[#This Row],[Avg]]-$U$2*TableOMP[[#This Row],[StdDev]]</f>
        <v>#N/A</v>
      </c>
      <c r="R5892" t="e">
        <f>TableOMP[[#This Row],[Avg]]+$U$2*TableOMP[[#This Row],[StdDev]]</f>
        <v>#N/A</v>
      </c>
      <c r="S5892" t="e">
        <f>IF(AND(TableOMP[[#This Row],[total_time]]&gt;=TableOMP[[#This Row],[Low]], TableOMP[[#This Row],[total_time]]&lt;=TableOMP[[#This Row],[High]]),1,0)</f>
        <v>#N/A</v>
      </c>
    </row>
    <row r="5893" spans="11:19" x14ac:dyDescent="0.25">
      <c r="K5893" t="str">
        <f t="shared" si="92"/>
        <v/>
      </c>
      <c r="N58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93" t="e">
        <f>VLOOKUP(TableOMP[[#This Row],[Label]],TableAvg[],2,FALSE)</f>
        <v>#N/A</v>
      </c>
      <c r="P5893" t="e">
        <f>VLOOKUP(TableOMP[[#This Row],[Label]],TableAvg[],3,FALSE)</f>
        <v>#N/A</v>
      </c>
      <c r="Q5893" t="e">
        <f>TableOMP[[#This Row],[Avg]]-$U$2*TableOMP[[#This Row],[StdDev]]</f>
        <v>#N/A</v>
      </c>
      <c r="R5893" t="e">
        <f>TableOMP[[#This Row],[Avg]]+$U$2*TableOMP[[#This Row],[StdDev]]</f>
        <v>#N/A</v>
      </c>
      <c r="S5893" t="e">
        <f>IF(AND(TableOMP[[#This Row],[total_time]]&gt;=TableOMP[[#This Row],[Low]], TableOMP[[#This Row],[total_time]]&lt;=TableOMP[[#This Row],[High]]),1,0)</f>
        <v>#N/A</v>
      </c>
    </row>
    <row r="5894" spans="11:19" x14ac:dyDescent="0.25">
      <c r="K5894" t="str">
        <f t="shared" si="92"/>
        <v/>
      </c>
      <c r="N58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94" t="e">
        <f>VLOOKUP(TableOMP[[#This Row],[Label]],TableAvg[],2,FALSE)</f>
        <v>#N/A</v>
      </c>
      <c r="P5894" t="e">
        <f>VLOOKUP(TableOMP[[#This Row],[Label]],TableAvg[],3,FALSE)</f>
        <v>#N/A</v>
      </c>
      <c r="Q5894" t="e">
        <f>TableOMP[[#This Row],[Avg]]-$U$2*TableOMP[[#This Row],[StdDev]]</f>
        <v>#N/A</v>
      </c>
      <c r="R5894" t="e">
        <f>TableOMP[[#This Row],[Avg]]+$U$2*TableOMP[[#This Row],[StdDev]]</f>
        <v>#N/A</v>
      </c>
      <c r="S5894" t="e">
        <f>IF(AND(TableOMP[[#This Row],[total_time]]&gt;=TableOMP[[#This Row],[Low]], TableOMP[[#This Row],[total_time]]&lt;=TableOMP[[#This Row],[High]]),1,0)</f>
        <v>#N/A</v>
      </c>
    </row>
    <row r="5895" spans="11:19" x14ac:dyDescent="0.25">
      <c r="K5895" t="str">
        <f t="shared" si="92"/>
        <v/>
      </c>
      <c r="N58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95" t="e">
        <f>VLOOKUP(TableOMP[[#This Row],[Label]],TableAvg[],2,FALSE)</f>
        <v>#N/A</v>
      </c>
      <c r="P5895" t="e">
        <f>VLOOKUP(TableOMP[[#This Row],[Label]],TableAvg[],3,FALSE)</f>
        <v>#N/A</v>
      </c>
      <c r="Q5895" t="e">
        <f>TableOMP[[#This Row],[Avg]]-$U$2*TableOMP[[#This Row],[StdDev]]</f>
        <v>#N/A</v>
      </c>
      <c r="R5895" t="e">
        <f>TableOMP[[#This Row],[Avg]]+$U$2*TableOMP[[#This Row],[StdDev]]</f>
        <v>#N/A</v>
      </c>
      <c r="S5895" t="e">
        <f>IF(AND(TableOMP[[#This Row],[total_time]]&gt;=TableOMP[[#This Row],[Low]], TableOMP[[#This Row],[total_time]]&lt;=TableOMP[[#This Row],[High]]),1,0)</f>
        <v>#N/A</v>
      </c>
    </row>
    <row r="5896" spans="11:19" x14ac:dyDescent="0.25">
      <c r="K5896" t="str">
        <f t="shared" si="92"/>
        <v/>
      </c>
      <c r="N58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96" t="e">
        <f>VLOOKUP(TableOMP[[#This Row],[Label]],TableAvg[],2,FALSE)</f>
        <v>#N/A</v>
      </c>
      <c r="P5896" t="e">
        <f>VLOOKUP(TableOMP[[#This Row],[Label]],TableAvg[],3,FALSE)</f>
        <v>#N/A</v>
      </c>
      <c r="Q5896" t="e">
        <f>TableOMP[[#This Row],[Avg]]-$U$2*TableOMP[[#This Row],[StdDev]]</f>
        <v>#N/A</v>
      </c>
      <c r="R5896" t="e">
        <f>TableOMP[[#This Row],[Avg]]+$U$2*TableOMP[[#This Row],[StdDev]]</f>
        <v>#N/A</v>
      </c>
      <c r="S5896" t="e">
        <f>IF(AND(TableOMP[[#This Row],[total_time]]&gt;=TableOMP[[#This Row],[Low]], TableOMP[[#This Row],[total_time]]&lt;=TableOMP[[#This Row],[High]]),1,0)</f>
        <v>#N/A</v>
      </c>
    </row>
    <row r="5897" spans="11:19" x14ac:dyDescent="0.25">
      <c r="K5897" t="str">
        <f t="shared" si="92"/>
        <v/>
      </c>
      <c r="N58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97" t="e">
        <f>VLOOKUP(TableOMP[[#This Row],[Label]],TableAvg[],2,FALSE)</f>
        <v>#N/A</v>
      </c>
      <c r="P5897" t="e">
        <f>VLOOKUP(TableOMP[[#This Row],[Label]],TableAvg[],3,FALSE)</f>
        <v>#N/A</v>
      </c>
      <c r="Q5897" t="e">
        <f>TableOMP[[#This Row],[Avg]]-$U$2*TableOMP[[#This Row],[StdDev]]</f>
        <v>#N/A</v>
      </c>
      <c r="R5897" t="e">
        <f>TableOMP[[#This Row],[Avg]]+$U$2*TableOMP[[#This Row],[StdDev]]</f>
        <v>#N/A</v>
      </c>
      <c r="S5897" t="e">
        <f>IF(AND(TableOMP[[#This Row],[total_time]]&gt;=TableOMP[[#This Row],[Low]], TableOMP[[#This Row],[total_time]]&lt;=TableOMP[[#This Row],[High]]),1,0)</f>
        <v>#N/A</v>
      </c>
    </row>
    <row r="5898" spans="11:19" x14ac:dyDescent="0.25">
      <c r="K5898" t="str">
        <f t="shared" si="92"/>
        <v/>
      </c>
      <c r="N58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98" t="e">
        <f>VLOOKUP(TableOMP[[#This Row],[Label]],TableAvg[],2,FALSE)</f>
        <v>#N/A</v>
      </c>
      <c r="P5898" t="e">
        <f>VLOOKUP(TableOMP[[#This Row],[Label]],TableAvg[],3,FALSE)</f>
        <v>#N/A</v>
      </c>
      <c r="Q5898" t="e">
        <f>TableOMP[[#This Row],[Avg]]-$U$2*TableOMP[[#This Row],[StdDev]]</f>
        <v>#N/A</v>
      </c>
      <c r="R5898" t="e">
        <f>TableOMP[[#This Row],[Avg]]+$U$2*TableOMP[[#This Row],[StdDev]]</f>
        <v>#N/A</v>
      </c>
      <c r="S5898" t="e">
        <f>IF(AND(TableOMP[[#This Row],[total_time]]&gt;=TableOMP[[#This Row],[Low]], TableOMP[[#This Row],[total_time]]&lt;=TableOMP[[#This Row],[High]]),1,0)</f>
        <v>#N/A</v>
      </c>
    </row>
    <row r="5899" spans="11:19" x14ac:dyDescent="0.25">
      <c r="K5899" t="str">
        <f t="shared" si="92"/>
        <v/>
      </c>
      <c r="N58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899" t="e">
        <f>VLOOKUP(TableOMP[[#This Row],[Label]],TableAvg[],2,FALSE)</f>
        <v>#N/A</v>
      </c>
      <c r="P5899" t="e">
        <f>VLOOKUP(TableOMP[[#This Row],[Label]],TableAvg[],3,FALSE)</f>
        <v>#N/A</v>
      </c>
      <c r="Q5899" t="e">
        <f>TableOMP[[#This Row],[Avg]]-$U$2*TableOMP[[#This Row],[StdDev]]</f>
        <v>#N/A</v>
      </c>
      <c r="R5899" t="e">
        <f>TableOMP[[#This Row],[Avg]]+$U$2*TableOMP[[#This Row],[StdDev]]</f>
        <v>#N/A</v>
      </c>
      <c r="S5899" t="e">
        <f>IF(AND(TableOMP[[#This Row],[total_time]]&gt;=TableOMP[[#This Row],[Low]], TableOMP[[#This Row],[total_time]]&lt;=TableOMP[[#This Row],[High]]),1,0)</f>
        <v>#N/A</v>
      </c>
    </row>
    <row r="5900" spans="11:19" x14ac:dyDescent="0.25">
      <c r="K5900" t="str">
        <f t="shared" si="92"/>
        <v/>
      </c>
      <c r="N59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00" t="e">
        <f>VLOOKUP(TableOMP[[#This Row],[Label]],TableAvg[],2,FALSE)</f>
        <v>#N/A</v>
      </c>
      <c r="P5900" t="e">
        <f>VLOOKUP(TableOMP[[#This Row],[Label]],TableAvg[],3,FALSE)</f>
        <v>#N/A</v>
      </c>
      <c r="Q5900" t="e">
        <f>TableOMP[[#This Row],[Avg]]-$U$2*TableOMP[[#This Row],[StdDev]]</f>
        <v>#N/A</v>
      </c>
      <c r="R5900" t="e">
        <f>TableOMP[[#This Row],[Avg]]+$U$2*TableOMP[[#This Row],[StdDev]]</f>
        <v>#N/A</v>
      </c>
      <c r="S5900" t="e">
        <f>IF(AND(TableOMP[[#This Row],[total_time]]&gt;=TableOMP[[#This Row],[Low]], TableOMP[[#This Row],[total_time]]&lt;=TableOMP[[#This Row],[High]]),1,0)</f>
        <v>#N/A</v>
      </c>
    </row>
    <row r="5901" spans="11:19" x14ac:dyDescent="0.25">
      <c r="K5901" t="str">
        <f t="shared" si="92"/>
        <v/>
      </c>
      <c r="N59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01" t="e">
        <f>VLOOKUP(TableOMP[[#This Row],[Label]],TableAvg[],2,FALSE)</f>
        <v>#N/A</v>
      </c>
      <c r="P5901" t="e">
        <f>VLOOKUP(TableOMP[[#This Row],[Label]],TableAvg[],3,FALSE)</f>
        <v>#N/A</v>
      </c>
      <c r="Q5901" t="e">
        <f>TableOMP[[#This Row],[Avg]]-$U$2*TableOMP[[#This Row],[StdDev]]</f>
        <v>#N/A</v>
      </c>
      <c r="R5901" t="e">
        <f>TableOMP[[#This Row],[Avg]]+$U$2*TableOMP[[#This Row],[StdDev]]</f>
        <v>#N/A</v>
      </c>
      <c r="S5901" t="e">
        <f>IF(AND(TableOMP[[#This Row],[total_time]]&gt;=TableOMP[[#This Row],[Low]], TableOMP[[#This Row],[total_time]]&lt;=TableOMP[[#This Row],[High]]),1,0)</f>
        <v>#N/A</v>
      </c>
    </row>
    <row r="5902" spans="11:19" x14ac:dyDescent="0.25">
      <c r="K5902" t="str">
        <f t="shared" si="92"/>
        <v/>
      </c>
      <c r="N59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02" t="e">
        <f>VLOOKUP(TableOMP[[#This Row],[Label]],TableAvg[],2,FALSE)</f>
        <v>#N/A</v>
      </c>
      <c r="P5902" t="e">
        <f>VLOOKUP(TableOMP[[#This Row],[Label]],TableAvg[],3,FALSE)</f>
        <v>#N/A</v>
      </c>
      <c r="Q5902" t="e">
        <f>TableOMP[[#This Row],[Avg]]-$U$2*TableOMP[[#This Row],[StdDev]]</f>
        <v>#N/A</v>
      </c>
      <c r="R5902" t="e">
        <f>TableOMP[[#This Row],[Avg]]+$U$2*TableOMP[[#This Row],[StdDev]]</f>
        <v>#N/A</v>
      </c>
      <c r="S5902" t="e">
        <f>IF(AND(TableOMP[[#This Row],[total_time]]&gt;=TableOMP[[#This Row],[Low]], TableOMP[[#This Row],[total_time]]&lt;=TableOMP[[#This Row],[High]]),1,0)</f>
        <v>#N/A</v>
      </c>
    </row>
    <row r="5903" spans="11:19" x14ac:dyDescent="0.25">
      <c r="K5903" t="str">
        <f t="shared" si="92"/>
        <v/>
      </c>
      <c r="N59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03" t="e">
        <f>VLOOKUP(TableOMP[[#This Row],[Label]],TableAvg[],2,FALSE)</f>
        <v>#N/A</v>
      </c>
      <c r="P5903" t="e">
        <f>VLOOKUP(TableOMP[[#This Row],[Label]],TableAvg[],3,FALSE)</f>
        <v>#N/A</v>
      </c>
      <c r="Q5903" t="e">
        <f>TableOMP[[#This Row],[Avg]]-$U$2*TableOMP[[#This Row],[StdDev]]</f>
        <v>#N/A</v>
      </c>
      <c r="R5903" t="e">
        <f>TableOMP[[#This Row],[Avg]]+$U$2*TableOMP[[#This Row],[StdDev]]</f>
        <v>#N/A</v>
      </c>
      <c r="S5903" t="e">
        <f>IF(AND(TableOMP[[#This Row],[total_time]]&gt;=TableOMP[[#This Row],[Low]], TableOMP[[#This Row],[total_time]]&lt;=TableOMP[[#This Row],[High]]),1,0)</f>
        <v>#N/A</v>
      </c>
    </row>
    <row r="5904" spans="11:19" x14ac:dyDescent="0.25">
      <c r="K5904" t="str">
        <f t="shared" si="92"/>
        <v/>
      </c>
      <c r="N59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04" t="e">
        <f>VLOOKUP(TableOMP[[#This Row],[Label]],TableAvg[],2,FALSE)</f>
        <v>#N/A</v>
      </c>
      <c r="P5904" t="e">
        <f>VLOOKUP(TableOMP[[#This Row],[Label]],TableAvg[],3,FALSE)</f>
        <v>#N/A</v>
      </c>
      <c r="Q5904" t="e">
        <f>TableOMP[[#This Row],[Avg]]-$U$2*TableOMP[[#This Row],[StdDev]]</f>
        <v>#N/A</v>
      </c>
      <c r="R5904" t="e">
        <f>TableOMP[[#This Row],[Avg]]+$U$2*TableOMP[[#This Row],[StdDev]]</f>
        <v>#N/A</v>
      </c>
      <c r="S5904" t="e">
        <f>IF(AND(TableOMP[[#This Row],[total_time]]&gt;=TableOMP[[#This Row],[Low]], TableOMP[[#This Row],[total_time]]&lt;=TableOMP[[#This Row],[High]]),1,0)</f>
        <v>#N/A</v>
      </c>
    </row>
    <row r="5905" spans="11:19" x14ac:dyDescent="0.25">
      <c r="K5905" t="str">
        <f t="shared" si="92"/>
        <v/>
      </c>
      <c r="N59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05" t="e">
        <f>VLOOKUP(TableOMP[[#This Row],[Label]],TableAvg[],2,FALSE)</f>
        <v>#N/A</v>
      </c>
      <c r="P5905" t="e">
        <f>VLOOKUP(TableOMP[[#This Row],[Label]],TableAvg[],3,FALSE)</f>
        <v>#N/A</v>
      </c>
      <c r="Q5905" t="e">
        <f>TableOMP[[#This Row],[Avg]]-$U$2*TableOMP[[#This Row],[StdDev]]</f>
        <v>#N/A</v>
      </c>
      <c r="R5905" t="e">
        <f>TableOMP[[#This Row],[Avg]]+$U$2*TableOMP[[#This Row],[StdDev]]</f>
        <v>#N/A</v>
      </c>
      <c r="S5905" t="e">
        <f>IF(AND(TableOMP[[#This Row],[total_time]]&gt;=TableOMP[[#This Row],[Low]], TableOMP[[#This Row],[total_time]]&lt;=TableOMP[[#This Row],[High]]),1,0)</f>
        <v>#N/A</v>
      </c>
    </row>
    <row r="5906" spans="11:19" x14ac:dyDescent="0.25">
      <c r="K5906" t="str">
        <f t="shared" si="92"/>
        <v/>
      </c>
      <c r="N59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06" t="e">
        <f>VLOOKUP(TableOMP[[#This Row],[Label]],TableAvg[],2,FALSE)</f>
        <v>#N/A</v>
      </c>
      <c r="P5906" t="e">
        <f>VLOOKUP(TableOMP[[#This Row],[Label]],TableAvg[],3,FALSE)</f>
        <v>#N/A</v>
      </c>
      <c r="Q5906" t="e">
        <f>TableOMP[[#This Row],[Avg]]-$U$2*TableOMP[[#This Row],[StdDev]]</f>
        <v>#N/A</v>
      </c>
      <c r="R5906" t="e">
        <f>TableOMP[[#This Row],[Avg]]+$U$2*TableOMP[[#This Row],[StdDev]]</f>
        <v>#N/A</v>
      </c>
      <c r="S5906" t="e">
        <f>IF(AND(TableOMP[[#This Row],[total_time]]&gt;=TableOMP[[#This Row],[Low]], TableOMP[[#This Row],[total_time]]&lt;=TableOMP[[#This Row],[High]]),1,0)</f>
        <v>#N/A</v>
      </c>
    </row>
    <row r="5907" spans="11:19" x14ac:dyDescent="0.25">
      <c r="K5907" t="str">
        <f t="shared" si="92"/>
        <v/>
      </c>
      <c r="N59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07" t="e">
        <f>VLOOKUP(TableOMP[[#This Row],[Label]],TableAvg[],2,FALSE)</f>
        <v>#N/A</v>
      </c>
      <c r="P5907" t="e">
        <f>VLOOKUP(TableOMP[[#This Row],[Label]],TableAvg[],3,FALSE)</f>
        <v>#N/A</v>
      </c>
      <c r="Q5907" t="e">
        <f>TableOMP[[#This Row],[Avg]]-$U$2*TableOMP[[#This Row],[StdDev]]</f>
        <v>#N/A</v>
      </c>
      <c r="R5907" t="e">
        <f>TableOMP[[#This Row],[Avg]]+$U$2*TableOMP[[#This Row],[StdDev]]</f>
        <v>#N/A</v>
      </c>
      <c r="S5907" t="e">
        <f>IF(AND(TableOMP[[#This Row],[total_time]]&gt;=TableOMP[[#This Row],[Low]], TableOMP[[#This Row],[total_time]]&lt;=TableOMP[[#This Row],[High]]),1,0)</f>
        <v>#N/A</v>
      </c>
    </row>
    <row r="5908" spans="11:19" x14ac:dyDescent="0.25">
      <c r="K5908" t="str">
        <f t="shared" si="92"/>
        <v/>
      </c>
      <c r="N59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08" t="e">
        <f>VLOOKUP(TableOMP[[#This Row],[Label]],TableAvg[],2,FALSE)</f>
        <v>#N/A</v>
      </c>
      <c r="P5908" t="e">
        <f>VLOOKUP(TableOMP[[#This Row],[Label]],TableAvg[],3,FALSE)</f>
        <v>#N/A</v>
      </c>
      <c r="Q5908" t="e">
        <f>TableOMP[[#This Row],[Avg]]-$U$2*TableOMP[[#This Row],[StdDev]]</f>
        <v>#N/A</v>
      </c>
      <c r="R5908" t="e">
        <f>TableOMP[[#This Row],[Avg]]+$U$2*TableOMP[[#This Row],[StdDev]]</f>
        <v>#N/A</v>
      </c>
      <c r="S5908" t="e">
        <f>IF(AND(TableOMP[[#This Row],[total_time]]&gt;=TableOMP[[#This Row],[Low]], TableOMP[[#This Row],[total_time]]&lt;=TableOMP[[#This Row],[High]]),1,0)</f>
        <v>#N/A</v>
      </c>
    </row>
    <row r="5909" spans="11:19" x14ac:dyDescent="0.25">
      <c r="K5909" t="str">
        <f t="shared" si="92"/>
        <v/>
      </c>
      <c r="N59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09" t="e">
        <f>VLOOKUP(TableOMP[[#This Row],[Label]],TableAvg[],2,FALSE)</f>
        <v>#N/A</v>
      </c>
      <c r="P5909" t="e">
        <f>VLOOKUP(TableOMP[[#This Row],[Label]],TableAvg[],3,FALSE)</f>
        <v>#N/A</v>
      </c>
      <c r="Q5909" t="e">
        <f>TableOMP[[#This Row],[Avg]]-$U$2*TableOMP[[#This Row],[StdDev]]</f>
        <v>#N/A</v>
      </c>
      <c r="R5909" t="e">
        <f>TableOMP[[#This Row],[Avg]]+$U$2*TableOMP[[#This Row],[StdDev]]</f>
        <v>#N/A</v>
      </c>
      <c r="S5909" t="e">
        <f>IF(AND(TableOMP[[#This Row],[total_time]]&gt;=TableOMP[[#This Row],[Low]], TableOMP[[#This Row],[total_time]]&lt;=TableOMP[[#This Row],[High]]),1,0)</f>
        <v>#N/A</v>
      </c>
    </row>
    <row r="5910" spans="11:19" x14ac:dyDescent="0.25">
      <c r="K5910" t="str">
        <f t="shared" si="92"/>
        <v/>
      </c>
      <c r="N59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10" t="e">
        <f>VLOOKUP(TableOMP[[#This Row],[Label]],TableAvg[],2,FALSE)</f>
        <v>#N/A</v>
      </c>
      <c r="P5910" t="e">
        <f>VLOOKUP(TableOMP[[#This Row],[Label]],TableAvg[],3,FALSE)</f>
        <v>#N/A</v>
      </c>
      <c r="Q5910" t="e">
        <f>TableOMP[[#This Row],[Avg]]-$U$2*TableOMP[[#This Row],[StdDev]]</f>
        <v>#N/A</v>
      </c>
      <c r="R5910" t="e">
        <f>TableOMP[[#This Row],[Avg]]+$U$2*TableOMP[[#This Row],[StdDev]]</f>
        <v>#N/A</v>
      </c>
      <c r="S5910" t="e">
        <f>IF(AND(TableOMP[[#This Row],[total_time]]&gt;=TableOMP[[#This Row],[Low]], TableOMP[[#This Row],[total_time]]&lt;=TableOMP[[#This Row],[High]]),1,0)</f>
        <v>#N/A</v>
      </c>
    </row>
    <row r="5911" spans="11:19" x14ac:dyDescent="0.25">
      <c r="K5911" t="str">
        <f t="shared" si="92"/>
        <v/>
      </c>
      <c r="N59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11" t="e">
        <f>VLOOKUP(TableOMP[[#This Row],[Label]],TableAvg[],2,FALSE)</f>
        <v>#N/A</v>
      </c>
      <c r="P5911" t="e">
        <f>VLOOKUP(TableOMP[[#This Row],[Label]],TableAvg[],3,FALSE)</f>
        <v>#N/A</v>
      </c>
      <c r="Q5911" t="e">
        <f>TableOMP[[#This Row],[Avg]]-$U$2*TableOMP[[#This Row],[StdDev]]</f>
        <v>#N/A</v>
      </c>
      <c r="R5911" t="e">
        <f>TableOMP[[#This Row],[Avg]]+$U$2*TableOMP[[#This Row],[StdDev]]</f>
        <v>#N/A</v>
      </c>
      <c r="S5911" t="e">
        <f>IF(AND(TableOMP[[#This Row],[total_time]]&gt;=TableOMP[[#This Row],[Low]], TableOMP[[#This Row],[total_time]]&lt;=TableOMP[[#This Row],[High]]),1,0)</f>
        <v>#N/A</v>
      </c>
    </row>
    <row r="5912" spans="11:19" x14ac:dyDescent="0.25">
      <c r="K5912" t="str">
        <f t="shared" si="92"/>
        <v/>
      </c>
      <c r="N59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12" t="e">
        <f>VLOOKUP(TableOMP[[#This Row],[Label]],TableAvg[],2,FALSE)</f>
        <v>#N/A</v>
      </c>
      <c r="P5912" t="e">
        <f>VLOOKUP(TableOMP[[#This Row],[Label]],TableAvg[],3,FALSE)</f>
        <v>#N/A</v>
      </c>
      <c r="Q5912" t="e">
        <f>TableOMP[[#This Row],[Avg]]-$U$2*TableOMP[[#This Row],[StdDev]]</f>
        <v>#N/A</v>
      </c>
      <c r="R5912" t="e">
        <f>TableOMP[[#This Row],[Avg]]+$U$2*TableOMP[[#This Row],[StdDev]]</f>
        <v>#N/A</v>
      </c>
      <c r="S5912" t="e">
        <f>IF(AND(TableOMP[[#This Row],[total_time]]&gt;=TableOMP[[#This Row],[Low]], TableOMP[[#This Row],[total_time]]&lt;=TableOMP[[#This Row],[High]]),1,0)</f>
        <v>#N/A</v>
      </c>
    </row>
    <row r="5913" spans="11:19" x14ac:dyDescent="0.25">
      <c r="K5913" t="str">
        <f t="shared" si="92"/>
        <v/>
      </c>
      <c r="N59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13" t="e">
        <f>VLOOKUP(TableOMP[[#This Row],[Label]],TableAvg[],2,FALSE)</f>
        <v>#N/A</v>
      </c>
      <c r="P5913" t="e">
        <f>VLOOKUP(TableOMP[[#This Row],[Label]],TableAvg[],3,FALSE)</f>
        <v>#N/A</v>
      </c>
      <c r="Q5913" t="e">
        <f>TableOMP[[#This Row],[Avg]]-$U$2*TableOMP[[#This Row],[StdDev]]</f>
        <v>#N/A</v>
      </c>
      <c r="R5913" t="e">
        <f>TableOMP[[#This Row],[Avg]]+$U$2*TableOMP[[#This Row],[StdDev]]</f>
        <v>#N/A</v>
      </c>
      <c r="S5913" t="e">
        <f>IF(AND(TableOMP[[#This Row],[total_time]]&gt;=TableOMP[[#This Row],[Low]], TableOMP[[#This Row],[total_time]]&lt;=TableOMP[[#This Row],[High]]),1,0)</f>
        <v>#N/A</v>
      </c>
    </row>
    <row r="5914" spans="11:19" x14ac:dyDescent="0.25">
      <c r="K5914" t="str">
        <f t="shared" si="92"/>
        <v/>
      </c>
      <c r="N59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14" t="e">
        <f>VLOOKUP(TableOMP[[#This Row],[Label]],TableAvg[],2,FALSE)</f>
        <v>#N/A</v>
      </c>
      <c r="P5914" t="e">
        <f>VLOOKUP(TableOMP[[#This Row],[Label]],TableAvg[],3,FALSE)</f>
        <v>#N/A</v>
      </c>
      <c r="Q5914" t="e">
        <f>TableOMP[[#This Row],[Avg]]-$U$2*TableOMP[[#This Row],[StdDev]]</f>
        <v>#N/A</v>
      </c>
      <c r="R5914" t="e">
        <f>TableOMP[[#This Row],[Avg]]+$U$2*TableOMP[[#This Row],[StdDev]]</f>
        <v>#N/A</v>
      </c>
      <c r="S5914" t="e">
        <f>IF(AND(TableOMP[[#This Row],[total_time]]&gt;=TableOMP[[#This Row],[Low]], TableOMP[[#This Row],[total_time]]&lt;=TableOMP[[#This Row],[High]]),1,0)</f>
        <v>#N/A</v>
      </c>
    </row>
    <row r="5915" spans="11:19" x14ac:dyDescent="0.25">
      <c r="K5915" t="str">
        <f t="shared" si="92"/>
        <v/>
      </c>
      <c r="N59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15" t="e">
        <f>VLOOKUP(TableOMP[[#This Row],[Label]],TableAvg[],2,FALSE)</f>
        <v>#N/A</v>
      </c>
      <c r="P5915" t="e">
        <f>VLOOKUP(TableOMP[[#This Row],[Label]],TableAvg[],3,FALSE)</f>
        <v>#N/A</v>
      </c>
      <c r="Q5915" t="e">
        <f>TableOMP[[#This Row],[Avg]]-$U$2*TableOMP[[#This Row],[StdDev]]</f>
        <v>#N/A</v>
      </c>
      <c r="R5915" t="e">
        <f>TableOMP[[#This Row],[Avg]]+$U$2*TableOMP[[#This Row],[StdDev]]</f>
        <v>#N/A</v>
      </c>
      <c r="S5915" t="e">
        <f>IF(AND(TableOMP[[#This Row],[total_time]]&gt;=TableOMP[[#This Row],[Low]], TableOMP[[#This Row],[total_time]]&lt;=TableOMP[[#This Row],[High]]),1,0)</f>
        <v>#N/A</v>
      </c>
    </row>
    <row r="5916" spans="11:19" x14ac:dyDescent="0.25">
      <c r="K5916" t="str">
        <f t="shared" si="92"/>
        <v/>
      </c>
      <c r="N59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16" t="e">
        <f>VLOOKUP(TableOMP[[#This Row],[Label]],TableAvg[],2,FALSE)</f>
        <v>#N/A</v>
      </c>
      <c r="P5916" t="e">
        <f>VLOOKUP(TableOMP[[#This Row],[Label]],TableAvg[],3,FALSE)</f>
        <v>#N/A</v>
      </c>
      <c r="Q5916" t="e">
        <f>TableOMP[[#This Row],[Avg]]-$U$2*TableOMP[[#This Row],[StdDev]]</f>
        <v>#N/A</v>
      </c>
      <c r="R5916" t="e">
        <f>TableOMP[[#This Row],[Avg]]+$U$2*TableOMP[[#This Row],[StdDev]]</f>
        <v>#N/A</v>
      </c>
      <c r="S5916" t="e">
        <f>IF(AND(TableOMP[[#This Row],[total_time]]&gt;=TableOMP[[#This Row],[Low]], TableOMP[[#This Row],[total_time]]&lt;=TableOMP[[#This Row],[High]]),1,0)</f>
        <v>#N/A</v>
      </c>
    </row>
    <row r="5917" spans="11:19" x14ac:dyDescent="0.25">
      <c r="K5917" t="str">
        <f t="shared" si="92"/>
        <v/>
      </c>
      <c r="N59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17" t="e">
        <f>VLOOKUP(TableOMP[[#This Row],[Label]],TableAvg[],2,FALSE)</f>
        <v>#N/A</v>
      </c>
      <c r="P5917" t="e">
        <f>VLOOKUP(TableOMP[[#This Row],[Label]],TableAvg[],3,FALSE)</f>
        <v>#N/A</v>
      </c>
      <c r="Q5917" t="e">
        <f>TableOMP[[#This Row],[Avg]]-$U$2*TableOMP[[#This Row],[StdDev]]</f>
        <v>#N/A</v>
      </c>
      <c r="R5917" t="e">
        <f>TableOMP[[#This Row],[Avg]]+$U$2*TableOMP[[#This Row],[StdDev]]</f>
        <v>#N/A</v>
      </c>
      <c r="S5917" t="e">
        <f>IF(AND(TableOMP[[#This Row],[total_time]]&gt;=TableOMP[[#This Row],[Low]], TableOMP[[#This Row],[total_time]]&lt;=TableOMP[[#This Row],[High]]),1,0)</f>
        <v>#N/A</v>
      </c>
    </row>
    <row r="5918" spans="11:19" x14ac:dyDescent="0.25">
      <c r="K5918" t="str">
        <f t="shared" si="92"/>
        <v/>
      </c>
      <c r="N59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18" t="e">
        <f>VLOOKUP(TableOMP[[#This Row],[Label]],TableAvg[],2,FALSE)</f>
        <v>#N/A</v>
      </c>
      <c r="P5918" t="e">
        <f>VLOOKUP(TableOMP[[#This Row],[Label]],TableAvg[],3,FALSE)</f>
        <v>#N/A</v>
      </c>
      <c r="Q5918" t="e">
        <f>TableOMP[[#This Row],[Avg]]-$U$2*TableOMP[[#This Row],[StdDev]]</f>
        <v>#N/A</v>
      </c>
      <c r="R5918" t="e">
        <f>TableOMP[[#This Row],[Avg]]+$U$2*TableOMP[[#This Row],[StdDev]]</f>
        <v>#N/A</v>
      </c>
      <c r="S5918" t="e">
        <f>IF(AND(TableOMP[[#This Row],[total_time]]&gt;=TableOMP[[#This Row],[Low]], TableOMP[[#This Row],[total_time]]&lt;=TableOMP[[#This Row],[High]]),1,0)</f>
        <v>#N/A</v>
      </c>
    </row>
    <row r="5919" spans="11:19" x14ac:dyDescent="0.25">
      <c r="K5919" t="str">
        <f t="shared" si="92"/>
        <v/>
      </c>
      <c r="N59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19" t="e">
        <f>VLOOKUP(TableOMP[[#This Row],[Label]],TableAvg[],2,FALSE)</f>
        <v>#N/A</v>
      </c>
      <c r="P5919" t="e">
        <f>VLOOKUP(TableOMP[[#This Row],[Label]],TableAvg[],3,FALSE)</f>
        <v>#N/A</v>
      </c>
      <c r="Q5919" t="e">
        <f>TableOMP[[#This Row],[Avg]]-$U$2*TableOMP[[#This Row],[StdDev]]</f>
        <v>#N/A</v>
      </c>
      <c r="R5919" t="e">
        <f>TableOMP[[#This Row],[Avg]]+$U$2*TableOMP[[#This Row],[StdDev]]</f>
        <v>#N/A</v>
      </c>
      <c r="S5919" t="e">
        <f>IF(AND(TableOMP[[#This Row],[total_time]]&gt;=TableOMP[[#This Row],[Low]], TableOMP[[#This Row],[total_time]]&lt;=TableOMP[[#This Row],[High]]),1,0)</f>
        <v>#N/A</v>
      </c>
    </row>
    <row r="5920" spans="11:19" x14ac:dyDescent="0.25">
      <c r="K5920" t="str">
        <f t="shared" si="92"/>
        <v/>
      </c>
      <c r="N59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20" t="e">
        <f>VLOOKUP(TableOMP[[#This Row],[Label]],TableAvg[],2,FALSE)</f>
        <v>#N/A</v>
      </c>
      <c r="P5920" t="e">
        <f>VLOOKUP(TableOMP[[#This Row],[Label]],TableAvg[],3,FALSE)</f>
        <v>#N/A</v>
      </c>
      <c r="Q5920" t="e">
        <f>TableOMP[[#This Row],[Avg]]-$U$2*TableOMP[[#This Row],[StdDev]]</f>
        <v>#N/A</v>
      </c>
      <c r="R5920" t="e">
        <f>TableOMP[[#This Row],[Avg]]+$U$2*TableOMP[[#This Row],[StdDev]]</f>
        <v>#N/A</v>
      </c>
      <c r="S5920" t="e">
        <f>IF(AND(TableOMP[[#This Row],[total_time]]&gt;=TableOMP[[#This Row],[Low]], TableOMP[[#This Row],[total_time]]&lt;=TableOMP[[#This Row],[High]]),1,0)</f>
        <v>#N/A</v>
      </c>
    </row>
    <row r="5921" spans="11:19" x14ac:dyDescent="0.25">
      <c r="K5921" t="str">
        <f t="shared" si="92"/>
        <v/>
      </c>
      <c r="N59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21" t="e">
        <f>VLOOKUP(TableOMP[[#This Row],[Label]],TableAvg[],2,FALSE)</f>
        <v>#N/A</v>
      </c>
      <c r="P5921" t="e">
        <f>VLOOKUP(TableOMP[[#This Row],[Label]],TableAvg[],3,FALSE)</f>
        <v>#N/A</v>
      </c>
      <c r="Q5921" t="e">
        <f>TableOMP[[#This Row],[Avg]]-$U$2*TableOMP[[#This Row],[StdDev]]</f>
        <v>#N/A</v>
      </c>
      <c r="R5921" t="e">
        <f>TableOMP[[#This Row],[Avg]]+$U$2*TableOMP[[#This Row],[StdDev]]</f>
        <v>#N/A</v>
      </c>
      <c r="S5921" t="e">
        <f>IF(AND(TableOMP[[#This Row],[total_time]]&gt;=TableOMP[[#This Row],[Low]], TableOMP[[#This Row],[total_time]]&lt;=TableOMP[[#This Row],[High]]),1,0)</f>
        <v>#N/A</v>
      </c>
    </row>
    <row r="5922" spans="11:19" x14ac:dyDescent="0.25">
      <c r="K5922" t="str">
        <f t="shared" si="92"/>
        <v/>
      </c>
      <c r="N59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22" t="e">
        <f>VLOOKUP(TableOMP[[#This Row],[Label]],TableAvg[],2,FALSE)</f>
        <v>#N/A</v>
      </c>
      <c r="P5922" t="e">
        <f>VLOOKUP(TableOMP[[#This Row],[Label]],TableAvg[],3,FALSE)</f>
        <v>#N/A</v>
      </c>
      <c r="Q5922" t="e">
        <f>TableOMP[[#This Row],[Avg]]-$U$2*TableOMP[[#This Row],[StdDev]]</f>
        <v>#N/A</v>
      </c>
      <c r="R5922" t="e">
        <f>TableOMP[[#This Row],[Avg]]+$U$2*TableOMP[[#This Row],[StdDev]]</f>
        <v>#N/A</v>
      </c>
      <c r="S5922" t="e">
        <f>IF(AND(TableOMP[[#This Row],[total_time]]&gt;=TableOMP[[#This Row],[Low]], TableOMP[[#This Row],[total_time]]&lt;=TableOMP[[#This Row],[High]]),1,0)</f>
        <v>#N/A</v>
      </c>
    </row>
    <row r="5923" spans="11:19" x14ac:dyDescent="0.25">
      <c r="K5923" t="str">
        <f t="shared" si="92"/>
        <v/>
      </c>
      <c r="N59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23" t="e">
        <f>VLOOKUP(TableOMP[[#This Row],[Label]],TableAvg[],2,FALSE)</f>
        <v>#N/A</v>
      </c>
      <c r="P5923" t="e">
        <f>VLOOKUP(TableOMP[[#This Row],[Label]],TableAvg[],3,FALSE)</f>
        <v>#N/A</v>
      </c>
      <c r="Q5923" t="e">
        <f>TableOMP[[#This Row],[Avg]]-$U$2*TableOMP[[#This Row],[StdDev]]</f>
        <v>#N/A</v>
      </c>
      <c r="R5923" t="e">
        <f>TableOMP[[#This Row],[Avg]]+$U$2*TableOMP[[#This Row],[StdDev]]</f>
        <v>#N/A</v>
      </c>
      <c r="S5923" t="e">
        <f>IF(AND(TableOMP[[#This Row],[total_time]]&gt;=TableOMP[[#This Row],[Low]], TableOMP[[#This Row],[total_time]]&lt;=TableOMP[[#This Row],[High]]),1,0)</f>
        <v>#N/A</v>
      </c>
    </row>
    <row r="5924" spans="11:19" x14ac:dyDescent="0.25">
      <c r="K5924" t="str">
        <f t="shared" si="92"/>
        <v/>
      </c>
      <c r="N59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24" t="e">
        <f>VLOOKUP(TableOMP[[#This Row],[Label]],TableAvg[],2,FALSE)</f>
        <v>#N/A</v>
      </c>
      <c r="P5924" t="e">
        <f>VLOOKUP(TableOMP[[#This Row],[Label]],TableAvg[],3,FALSE)</f>
        <v>#N/A</v>
      </c>
      <c r="Q5924" t="e">
        <f>TableOMP[[#This Row],[Avg]]-$U$2*TableOMP[[#This Row],[StdDev]]</f>
        <v>#N/A</v>
      </c>
      <c r="R5924" t="e">
        <f>TableOMP[[#This Row],[Avg]]+$U$2*TableOMP[[#This Row],[StdDev]]</f>
        <v>#N/A</v>
      </c>
      <c r="S5924" t="e">
        <f>IF(AND(TableOMP[[#This Row],[total_time]]&gt;=TableOMP[[#This Row],[Low]], TableOMP[[#This Row],[total_time]]&lt;=TableOMP[[#This Row],[High]]),1,0)</f>
        <v>#N/A</v>
      </c>
    </row>
    <row r="5925" spans="11:19" x14ac:dyDescent="0.25">
      <c r="K5925" t="str">
        <f t="shared" si="92"/>
        <v/>
      </c>
      <c r="N59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25" t="e">
        <f>VLOOKUP(TableOMP[[#This Row],[Label]],TableAvg[],2,FALSE)</f>
        <v>#N/A</v>
      </c>
      <c r="P5925" t="e">
        <f>VLOOKUP(TableOMP[[#This Row],[Label]],TableAvg[],3,FALSE)</f>
        <v>#N/A</v>
      </c>
      <c r="Q5925" t="e">
        <f>TableOMP[[#This Row],[Avg]]-$U$2*TableOMP[[#This Row],[StdDev]]</f>
        <v>#N/A</v>
      </c>
      <c r="R5925" t="e">
        <f>TableOMP[[#This Row],[Avg]]+$U$2*TableOMP[[#This Row],[StdDev]]</f>
        <v>#N/A</v>
      </c>
      <c r="S5925" t="e">
        <f>IF(AND(TableOMP[[#This Row],[total_time]]&gt;=TableOMP[[#This Row],[Low]], TableOMP[[#This Row],[total_time]]&lt;=TableOMP[[#This Row],[High]]),1,0)</f>
        <v>#N/A</v>
      </c>
    </row>
    <row r="5926" spans="11:19" x14ac:dyDescent="0.25">
      <c r="K5926" t="str">
        <f t="shared" si="92"/>
        <v/>
      </c>
      <c r="N59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26" t="e">
        <f>VLOOKUP(TableOMP[[#This Row],[Label]],TableAvg[],2,FALSE)</f>
        <v>#N/A</v>
      </c>
      <c r="P5926" t="e">
        <f>VLOOKUP(TableOMP[[#This Row],[Label]],TableAvg[],3,FALSE)</f>
        <v>#N/A</v>
      </c>
      <c r="Q5926" t="e">
        <f>TableOMP[[#This Row],[Avg]]-$U$2*TableOMP[[#This Row],[StdDev]]</f>
        <v>#N/A</v>
      </c>
      <c r="R5926" t="e">
        <f>TableOMP[[#This Row],[Avg]]+$U$2*TableOMP[[#This Row],[StdDev]]</f>
        <v>#N/A</v>
      </c>
      <c r="S5926" t="e">
        <f>IF(AND(TableOMP[[#This Row],[total_time]]&gt;=TableOMP[[#This Row],[Low]], TableOMP[[#This Row],[total_time]]&lt;=TableOMP[[#This Row],[High]]),1,0)</f>
        <v>#N/A</v>
      </c>
    </row>
    <row r="5927" spans="11:19" x14ac:dyDescent="0.25">
      <c r="K5927" t="str">
        <f t="shared" si="92"/>
        <v/>
      </c>
      <c r="N59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27" t="e">
        <f>VLOOKUP(TableOMP[[#This Row],[Label]],TableAvg[],2,FALSE)</f>
        <v>#N/A</v>
      </c>
      <c r="P5927" t="e">
        <f>VLOOKUP(TableOMP[[#This Row],[Label]],TableAvg[],3,FALSE)</f>
        <v>#N/A</v>
      </c>
      <c r="Q5927" t="e">
        <f>TableOMP[[#This Row],[Avg]]-$U$2*TableOMP[[#This Row],[StdDev]]</f>
        <v>#N/A</v>
      </c>
      <c r="R5927" t="e">
        <f>TableOMP[[#This Row],[Avg]]+$U$2*TableOMP[[#This Row],[StdDev]]</f>
        <v>#N/A</v>
      </c>
      <c r="S5927" t="e">
        <f>IF(AND(TableOMP[[#This Row],[total_time]]&gt;=TableOMP[[#This Row],[Low]], TableOMP[[#This Row],[total_time]]&lt;=TableOMP[[#This Row],[High]]),1,0)</f>
        <v>#N/A</v>
      </c>
    </row>
    <row r="5928" spans="11:19" x14ac:dyDescent="0.25">
      <c r="K5928" t="str">
        <f t="shared" si="92"/>
        <v/>
      </c>
      <c r="N59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28" t="e">
        <f>VLOOKUP(TableOMP[[#This Row],[Label]],TableAvg[],2,FALSE)</f>
        <v>#N/A</v>
      </c>
      <c r="P5928" t="e">
        <f>VLOOKUP(TableOMP[[#This Row],[Label]],TableAvg[],3,FALSE)</f>
        <v>#N/A</v>
      </c>
      <c r="Q5928" t="e">
        <f>TableOMP[[#This Row],[Avg]]-$U$2*TableOMP[[#This Row],[StdDev]]</f>
        <v>#N/A</v>
      </c>
      <c r="R5928" t="e">
        <f>TableOMP[[#This Row],[Avg]]+$U$2*TableOMP[[#This Row],[StdDev]]</f>
        <v>#N/A</v>
      </c>
      <c r="S5928" t="e">
        <f>IF(AND(TableOMP[[#This Row],[total_time]]&gt;=TableOMP[[#This Row],[Low]], TableOMP[[#This Row],[total_time]]&lt;=TableOMP[[#This Row],[High]]),1,0)</f>
        <v>#N/A</v>
      </c>
    </row>
    <row r="5929" spans="11:19" x14ac:dyDescent="0.25">
      <c r="K5929" t="str">
        <f t="shared" si="92"/>
        <v/>
      </c>
      <c r="N59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29" t="e">
        <f>VLOOKUP(TableOMP[[#This Row],[Label]],TableAvg[],2,FALSE)</f>
        <v>#N/A</v>
      </c>
      <c r="P5929" t="e">
        <f>VLOOKUP(TableOMP[[#This Row],[Label]],TableAvg[],3,FALSE)</f>
        <v>#N/A</v>
      </c>
      <c r="Q5929" t="e">
        <f>TableOMP[[#This Row],[Avg]]-$U$2*TableOMP[[#This Row],[StdDev]]</f>
        <v>#N/A</v>
      </c>
      <c r="R5929" t="e">
        <f>TableOMP[[#This Row],[Avg]]+$U$2*TableOMP[[#This Row],[StdDev]]</f>
        <v>#N/A</v>
      </c>
      <c r="S5929" t="e">
        <f>IF(AND(TableOMP[[#This Row],[total_time]]&gt;=TableOMP[[#This Row],[Low]], TableOMP[[#This Row],[total_time]]&lt;=TableOMP[[#This Row],[High]]),1,0)</f>
        <v>#N/A</v>
      </c>
    </row>
    <row r="5930" spans="11:19" x14ac:dyDescent="0.25">
      <c r="K5930" t="str">
        <f t="shared" si="92"/>
        <v/>
      </c>
      <c r="N59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30" t="e">
        <f>VLOOKUP(TableOMP[[#This Row],[Label]],TableAvg[],2,FALSE)</f>
        <v>#N/A</v>
      </c>
      <c r="P5930" t="e">
        <f>VLOOKUP(TableOMP[[#This Row],[Label]],TableAvg[],3,FALSE)</f>
        <v>#N/A</v>
      </c>
      <c r="Q5930" t="e">
        <f>TableOMP[[#This Row],[Avg]]-$U$2*TableOMP[[#This Row],[StdDev]]</f>
        <v>#N/A</v>
      </c>
      <c r="R5930" t="e">
        <f>TableOMP[[#This Row],[Avg]]+$U$2*TableOMP[[#This Row],[StdDev]]</f>
        <v>#N/A</v>
      </c>
      <c r="S5930" t="e">
        <f>IF(AND(TableOMP[[#This Row],[total_time]]&gt;=TableOMP[[#This Row],[Low]], TableOMP[[#This Row],[total_time]]&lt;=TableOMP[[#This Row],[High]]),1,0)</f>
        <v>#N/A</v>
      </c>
    </row>
    <row r="5931" spans="11:19" x14ac:dyDescent="0.25">
      <c r="K5931" t="str">
        <f t="shared" si="92"/>
        <v/>
      </c>
      <c r="N59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31" t="e">
        <f>VLOOKUP(TableOMP[[#This Row],[Label]],TableAvg[],2,FALSE)</f>
        <v>#N/A</v>
      </c>
      <c r="P5931" t="e">
        <f>VLOOKUP(TableOMP[[#This Row],[Label]],TableAvg[],3,FALSE)</f>
        <v>#N/A</v>
      </c>
      <c r="Q5931" t="e">
        <f>TableOMP[[#This Row],[Avg]]-$U$2*TableOMP[[#This Row],[StdDev]]</f>
        <v>#N/A</v>
      </c>
      <c r="R5931" t="e">
        <f>TableOMP[[#This Row],[Avg]]+$U$2*TableOMP[[#This Row],[StdDev]]</f>
        <v>#N/A</v>
      </c>
      <c r="S5931" t="e">
        <f>IF(AND(TableOMP[[#This Row],[total_time]]&gt;=TableOMP[[#This Row],[Low]], TableOMP[[#This Row],[total_time]]&lt;=TableOMP[[#This Row],[High]]),1,0)</f>
        <v>#N/A</v>
      </c>
    </row>
    <row r="5932" spans="11:19" x14ac:dyDescent="0.25">
      <c r="K5932" t="str">
        <f t="shared" si="92"/>
        <v/>
      </c>
      <c r="N59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32" t="e">
        <f>VLOOKUP(TableOMP[[#This Row],[Label]],TableAvg[],2,FALSE)</f>
        <v>#N/A</v>
      </c>
      <c r="P5932" t="e">
        <f>VLOOKUP(TableOMP[[#This Row],[Label]],TableAvg[],3,FALSE)</f>
        <v>#N/A</v>
      </c>
      <c r="Q5932" t="e">
        <f>TableOMP[[#This Row],[Avg]]-$U$2*TableOMP[[#This Row],[StdDev]]</f>
        <v>#N/A</v>
      </c>
      <c r="R5932" t="e">
        <f>TableOMP[[#This Row],[Avg]]+$U$2*TableOMP[[#This Row],[StdDev]]</f>
        <v>#N/A</v>
      </c>
      <c r="S5932" t="e">
        <f>IF(AND(TableOMP[[#This Row],[total_time]]&gt;=TableOMP[[#This Row],[Low]], TableOMP[[#This Row],[total_time]]&lt;=TableOMP[[#This Row],[High]]),1,0)</f>
        <v>#N/A</v>
      </c>
    </row>
    <row r="5933" spans="11:19" x14ac:dyDescent="0.25">
      <c r="K5933" t="str">
        <f t="shared" si="92"/>
        <v/>
      </c>
      <c r="N59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33" t="e">
        <f>VLOOKUP(TableOMP[[#This Row],[Label]],TableAvg[],2,FALSE)</f>
        <v>#N/A</v>
      </c>
      <c r="P5933" t="e">
        <f>VLOOKUP(TableOMP[[#This Row],[Label]],TableAvg[],3,FALSE)</f>
        <v>#N/A</v>
      </c>
      <c r="Q5933" t="e">
        <f>TableOMP[[#This Row],[Avg]]-$U$2*TableOMP[[#This Row],[StdDev]]</f>
        <v>#N/A</v>
      </c>
      <c r="R5933" t="e">
        <f>TableOMP[[#This Row],[Avg]]+$U$2*TableOMP[[#This Row],[StdDev]]</f>
        <v>#N/A</v>
      </c>
      <c r="S5933" t="e">
        <f>IF(AND(TableOMP[[#This Row],[total_time]]&gt;=TableOMP[[#This Row],[Low]], TableOMP[[#This Row],[total_time]]&lt;=TableOMP[[#This Row],[High]]),1,0)</f>
        <v>#N/A</v>
      </c>
    </row>
    <row r="5934" spans="11:19" x14ac:dyDescent="0.25">
      <c r="K5934" t="str">
        <f t="shared" si="92"/>
        <v/>
      </c>
      <c r="N59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34" t="e">
        <f>VLOOKUP(TableOMP[[#This Row],[Label]],TableAvg[],2,FALSE)</f>
        <v>#N/A</v>
      </c>
      <c r="P5934" t="e">
        <f>VLOOKUP(TableOMP[[#This Row],[Label]],TableAvg[],3,FALSE)</f>
        <v>#N/A</v>
      </c>
      <c r="Q5934" t="e">
        <f>TableOMP[[#This Row],[Avg]]-$U$2*TableOMP[[#This Row],[StdDev]]</f>
        <v>#N/A</v>
      </c>
      <c r="R5934" t="e">
        <f>TableOMP[[#This Row],[Avg]]+$U$2*TableOMP[[#This Row],[StdDev]]</f>
        <v>#N/A</v>
      </c>
      <c r="S5934" t="e">
        <f>IF(AND(TableOMP[[#This Row],[total_time]]&gt;=TableOMP[[#This Row],[Low]], TableOMP[[#This Row],[total_time]]&lt;=TableOMP[[#This Row],[High]]),1,0)</f>
        <v>#N/A</v>
      </c>
    </row>
    <row r="5935" spans="11:19" x14ac:dyDescent="0.25">
      <c r="K5935" t="str">
        <f t="shared" si="92"/>
        <v/>
      </c>
      <c r="N59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35" t="e">
        <f>VLOOKUP(TableOMP[[#This Row],[Label]],TableAvg[],2,FALSE)</f>
        <v>#N/A</v>
      </c>
      <c r="P5935" t="e">
        <f>VLOOKUP(TableOMP[[#This Row],[Label]],TableAvg[],3,FALSE)</f>
        <v>#N/A</v>
      </c>
      <c r="Q5935" t="e">
        <f>TableOMP[[#This Row],[Avg]]-$U$2*TableOMP[[#This Row],[StdDev]]</f>
        <v>#N/A</v>
      </c>
      <c r="R5935" t="e">
        <f>TableOMP[[#This Row],[Avg]]+$U$2*TableOMP[[#This Row],[StdDev]]</f>
        <v>#N/A</v>
      </c>
      <c r="S5935" t="e">
        <f>IF(AND(TableOMP[[#This Row],[total_time]]&gt;=TableOMP[[#This Row],[Low]], TableOMP[[#This Row],[total_time]]&lt;=TableOMP[[#This Row],[High]]),1,0)</f>
        <v>#N/A</v>
      </c>
    </row>
    <row r="5936" spans="11:19" x14ac:dyDescent="0.25">
      <c r="K5936" t="str">
        <f t="shared" si="92"/>
        <v/>
      </c>
      <c r="N59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36" t="e">
        <f>VLOOKUP(TableOMP[[#This Row],[Label]],TableAvg[],2,FALSE)</f>
        <v>#N/A</v>
      </c>
      <c r="P5936" t="e">
        <f>VLOOKUP(TableOMP[[#This Row],[Label]],TableAvg[],3,FALSE)</f>
        <v>#N/A</v>
      </c>
      <c r="Q5936" t="e">
        <f>TableOMP[[#This Row],[Avg]]-$U$2*TableOMP[[#This Row],[StdDev]]</f>
        <v>#N/A</v>
      </c>
      <c r="R5936" t="e">
        <f>TableOMP[[#This Row],[Avg]]+$U$2*TableOMP[[#This Row],[StdDev]]</f>
        <v>#N/A</v>
      </c>
      <c r="S5936" t="e">
        <f>IF(AND(TableOMP[[#This Row],[total_time]]&gt;=TableOMP[[#This Row],[Low]], TableOMP[[#This Row],[total_time]]&lt;=TableOMP[[#This Row],[High]]),1,0)</f>
        <v>#N/A</v>
      </c>
    </row>
    <row r="5937" spans="11:19" x14ac:dyDescent="0.25">
      <c r="K5937" t="str">
        <f t="shared" si="92"/>
        <v/>
      </c>
      <c r="N59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37" t="e">
        <f>VLOOKUP(TableOMP[[#This Row],[Label]],TableAvg[],2,FALSE)</f>
        <v>#N/A</v>
      </c>
      <c r="P5937" t="e">
        <f>VLOOKUP(TableOMP[[#This Row],[Label]],TableAvg[],3,FALSE)</f>
        <v>#N/A</v>
      </c>
      <c r="Q5937" t="e">
        <f>TableOMP[[#This Row],[Avg]]-$U$2*TableOMP[[#This Row],[StdDev]]</f>
        <v>#N/A</v>
      </c>
      <c r="R5937" t="e">
        <f>TableOMP[[#This Row],[Avg]]+$U$2*TableOMP[[#This Row],[StdDev]]</f>
        <v>#N/A</v>
      </c>
      <c r="S5937" t="e">
        <f>IF(AND(TableOMP[[#This Row],[total_time]]&gt;=TableOMP[[#This Row],[Low]], TableOMP[[#This Row],[total_time]]&lt;=TableOMP[[#This Row],[High]]),1,0)</f>
        <v>#N/A</v>
      </c>
    </row>
    <row r="5938" spans="11:19" x14ac:dyDescent="0.25">
      <c r="K5938" t="str">
        <f t="shared" si="92"/>
        <v/>
      </c>
      <c r="N59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38" t="e">
        <f>VLOOKUP(TableOMP[[#This Row],[Label]],TableAvg[],2,FALSE)</f>
        <v>#N/A</v>
      </c>
      <c r="P5938" t="e">
        <f>VLOOKUP(TableOMP[[#This Row],[Label]],TableAvg[],3,FALSE)</f>
        <v>#N/A</v>
      </c>
      <c r="Q5938" t="e">
        <f>TableOMP[[#This Row],[Avg]]-$U$2*TableOMP[[#This Row],[StdDev]]</f>
        <v>#N/A</v>
      </c>
      <c r="R5938" t="e">
        <f>TableOMP[[#This Row],[Avg]]+$U$2*TableOMP[[#This Row],[StdDev]]</f>
        <v>#N/A</v>
      </c>
      <c r="S5938" t="e">
        <f>IF(AND(TableOMP[[#This Row],[total_time]]&gt;=TableOMP[[#This Row],[Low]], TableOMP[[#This Row],[total_time]]&lt;=TableOMP[[#This Row],[High]]),1,0)</f>
        <v>#N/A</v>
      </c>
    </row>
    <row r="5939" spans="11:19" x14ac:dyDescent="0.25">
      <c r="K5939" t="str">
        <f t="shared" si="92"/>
        <v/>
      </c>
      <c r="N59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39" t="e">
        <f>VLOOKUP(TableOMP[[#This Row],[Label]],TableAvg[],2,FALSE)</f>
        <v>#N/A</v>
      </c>
      <c r="P5939" t="e">
        <f>VLOOKUP(TableOMP[[#This Row],[Label]],TableAvg[],3,FALSE)</f>
        <v>#N/A</v>
      </c>
      <c r="Q5939" t="e">
        <f>TableOMP[[#This Row],[Avg]]-$U$2*TableOMP[[#This Row],[StdDev]]</f>
        <v>#N/A</v>
      </c>
      <c r="R5939" t="e">
        <f>TableOMP[[#This Row],[Avg]]+$U$2*TableOMP[[#This Row],[StdDev]]</f>
        <v>#N/A</v>
      </c>
      <c r="S5939" t="e">
        <f>IF(AND(TableOMP[[#This Row],[total_time]]&gt;=TableOMP[[#This Row],[Low]], TableOMP[[#This Row],[total_time]]&lt;=TableOMP[[#This Row],[High]]),1,0)</f>
        <v>#N/A</v>
      </c>
    </row>
    <row r="5940" spans="11:19" x14ac:dyDescent="0.25">
      <c r="K5940" t="str">
        <f t="shared" si="92"/>
        <v/>
      </c>
      <c r="N59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40" t="e">
        <f>VLOOKUP(TableOMP[[#This Row],[Label]],TableAvg[],2,FALSE)</f>
        <v>#N/A</v>
      </c>
      <c r="P5940" t="e">
        <f>VLOOKUP(TableOMP[[#This Row],[Label]],TableAvg[],3,FALSE)</f>
        <v>#N/A</v>
      </c>
      <c r="Q5940" t="e">
        <f>TableOMP[[#This Row],[Avg]]-$U$2*TableOMP[[#This Row],[StdDev]]</f>
        <v>#N/A</v>
      </c>
      <c r="R5940" t="e">
        <f>TableOMP[[#This Row],[Avg]]+$U$2*TableOMP[[#This Row],[StdDev]]</f>
        <v>#N/A</v>
      </c>
      <c r="S5940" t="e">
        <f>IF(AND(TableOMP[[#This Row],[total_time]]&gt;=TableOMP[[#This Row],[Low]], TableOMP[[#This Row],[total_time]]&lt;=TableOMP[[#This Row],[High]]),1,0)</f>
        <v>#N/A</v>
      </c>
    </row>
    <row r="5941" spans="11:19" x14ac:dyDescent="0.25">
      <c r="K5941" t="str">
        <f t="shared" si="92"/>
        <v/>
      </c>
      <c r="N59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41" t="e">
        <f>VLOOKUP(TableOMP[[#This Row],[Label]],TableAvg[],2,FALSE)</f>
        <v>#N/A</v>
      </c>
      <c r="P5941" t="e">
        <f>VLOOKUP(TableOMP[[#This Row],[Label]],TableAvg[],3,FALSE)</f>
        <v>#N/A</v>
      </c>
      <c r="Q5941" t="e">
        <f>TableOMP[[#This Row],[Avg]]-$U$2*TableOMP[[#This Row],[StdDev]]</f>
        <v>#N/A</v>
      </c>
      <c r="R5941" t="e">
        <f>TableOMP[[#This Row],[Avg]]+$U$2*TableOMP[[#This Row],[StdDev]]</f>
        <v>#N/A</v>
      </c>
      <c r="S5941" t="e">
        <f>IF(AND(TableOMP[[#This Row],[total_time]]&gt;=TableOMP[[#This Row],[Low]], TableOMP[[#This Row],[total_time]]&lt;=TableOMP[[#This Row],[High]]),1,0)</f>
        <v>#N/A</v>
      </c>
    </row>
    <row r="5942" spans="11:19" x14ac:dyDescent="0.25">
      <c r="K5942" t="str">
        <f t="shared" si="92"/>
        <v/>
      </c>
      <c r="N59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42" t="e">
        <f>VLOOKUP(TableOMP[[#This Row],[Label]],TableAvg[],2,FALSE)</f>
        <v>#N/A</v>
      </c>
      <c r="P5942" t="e">
        <f>VLOOKUP(TableOMP[[#This Row],[Label]],TableAvg[],3,FALSE)</f>
        <v>#N/A</v>
      </c>
      <c r="Q5942" t="e">
        <f>TableOMP[[#This Row],[Avg]]-$U$2*TableOMP[[#This Row],[StdDev]]</f>
        <v>#N/A</v>
      </c>
      <c r="R5942" t="e">
        <f>TableOMP[[#This Row],[Avg]]+$U$2*TableOMP[[#This Row],[StdDev]]</f>
        <v>#N/A</v>
      </c>
      <c r="S5942" t="e">
        <f>IF(AND(TableOMP[[#This Row],[total_time]]&gt;=TableOMP[[#This Row],[Low]], TableOMP[[#This Row],[total_time]]&lt;=TableOMP[[#This Row],[High]]),1,0)</f>
        <v>#N/A</v>
      </c>
    </row>
    <row r="5943" spans="11:19" x14ac:dyDescent="0.25">
      <c r="K5943" t="str">
        <f t="shared" si="92"/>
        <v/>
      </c>
      <c r="N59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43" t="e">
        <f>VLOOKUP(TableOMP[[#This Row],[Label]],TableAvg[],2,FALSE)</f>
        <v>#N/A</v>
      </c>
      <c r="P5943" t="e">
        <f>VLOOKUP(TableOMP[[#This Row],[Label]],TableAvg[],3,FALSE)</f>
        <v>#N/A</v>
      </c>
      <c r="Q5943" t="e">
        <f>TableOMP[[#This Row],[Avg]]-$U$2*TableOMP[[#This Row],[StdDev]]</f>
        <v>#N/A</v>
      </c>
      <c r="R5943" t="e">
        <f>TableOMP[[#This Row],[Avg]]+$U$2*TableOMP[[#This Row],[StdDev]]</f>
        <v>#N/A</v>
      </c>
      <c r="S5943" t="e">
        <f>IF(AND(TableOMP[[#This Row],[total_time]]&gt;=TableOMP[[#This Row],[Low]], TableOMP[[#This Row],[total_time]]&lt;=TableOMP[[#This Row],[High]]),1,0)</f>
        <v>#N/A</v>
      </c>
    </row>
    <row r="5944" spans="11:19" x14ac:dyDescent="0.25">
      <c r="K5944" t="str">
        <f t="shared" si="92"/>
        <v/>
      </c>
      <c r="N59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44" t="e">
        <f>VLOOKUP(TableOMP[[#This Row],[Label]],TableAvg[],2,FALSE)</f>
        <v>#N/A</v>
      </c>
      <c r="P5944" t="e">
        <f>VLOOKUP(TableOMP[[#This Row],[Label]],TableAvg[],3,FALSE)</f>
        <v>#N/A</v>
      </c>
      <c r="Q5944" t="e">
        <f>TableOMP[[#This Row],[Avg]]-$U$2*TableOMP[[#This Row],[StdDev]]</f>
        <v>#N/A</v>
      </c>
      <c r="R5944" t="e">
        <f>TableOMP[[#This Row],[Avg]]+$U$2*TableOMP[[#This Row],[StdDev]]</f>
        <v>#N/A</v>
      </c>
      <c r="S5944" t="e">
        <f>IF(AND(TableOMP[[#This Row],[total_time]]&gt;=TableOMP[[#This Row],[Low]], TableOMP[[#This Row],[total_time]]&lt;=TableOMP[[#This Row],[High]]),1,0)</f>
        <v>#N/A</v>
      </c>
    </row>
    <row r="5945" spans="11:19" x14ac:dyDescent="0.25">
      <c r="K5945" t="str">
        <f t="shared" si="92"/>
        <v/>
      </c>
      <c r="N59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45" t="e">
        <f>VLOOKUP(TableOMP[[#This Row],[Label]],TableAvg[],2,FALSE)</f>
        <v>#N/A</v>
      </c>
      <c r="P5945" t="e">
        <f>VLOOKUP(TableOMP[[#This Row],[Label]],TableAvg[],3,FALSE)</f>
        <v>#N/A</v>
      </c>
      <c r="Q5945" t="e">
        <f>TableOMP[[#This Row],[Avg]]-$U$2*TableOMP[[#This Row],[StdDev]]</f>
        <v>#N/A</v>
      </c>
      <c r="R5945" t="e">
        <f>TableOMP[[#This Row],[Avg]]+$U$2*TableOMP[[#This Row],[StdDev]]</f>
        <v>#N/A</v>
      </c>
      <c r="S5945" t="e">
        <f>IF(AND(TableOMP[[#This Row],[total_time]]&gt;=TableOMP[[#This Row],[Low]], TableOMP[[#This Row],[total_time]]&lt;=TableOMP[[#This Row],[High]]),1,0)</f>
        <v>#N/A</v>
      </c>
    </row>
    <row r="5946" spans="11:19" x14ac:dyDescent="0.25">
      <c r="K5946" t="str">
        <f t="shared" si="92"/>
        <v/>
      </c>
      <c r="N59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46" t="e">
        <f>VLOOKUP(TableOMP[[#This Row],[Label]],TableAvg[],2,FALSE)</f>
        <v>#N/A</v>
      </c>
      <c r="P5946" t="e">
        <f>VLOOKUP(TableOMP[[#This Row],[Label]],TableAvg[],3,FALSE)</f>
        <v>#N/A</v>
      </c>
      <c r="Q5946" t="e">
        <f>TableOMP[[#This Row],[Avg]]-$U$2*TableOMP[[#This Row],[StdDev]]</f>
        <v>#N/A</v>
      </c>
      <c r="R5946" t="e">
        <f>TableOMP[[#This Row],[Avg]]+$U$2*TableOMP[[#This Row],[StdDev]]</f>
        <v>#N/A</v>
      </c>
      <c r="S5946" t="e">
        <f>IF(AND(TableOMP[[#This Row],[total_time]]&gt;=TableOMP[[#This Row],[Low]], TableOMP[[#This Row],[total_time]]&lt;=TableOMP[[#This Row],[High]]),1,0)</f>
        <v>#N/A</v>
      </c>
    </row>
    <row r="5947" spans="11:19" x14ac:dyDescent="0.25">
      <c r="K5947" t="str">
        <f t="shared" si="92"/>
        <v/>
      </c>
      <c r="N59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47" t="e">
        <f>VLOOKUP(TableOMP[[#This Row],[Label]],TableAvg[],2,FALSE)</f>
        <v>#N/A</v>
      </c>
      <c r="P5947" t="e">
        <f>VLOOKUP(TableOMP[[#This Row],[Label]],TableAvg[],3,FALSE)</f>
        <v>#N/A</v>
      </c>
      <c r="Q5947" t="e">
        <f>TableOMP[[#This Row],[Avg]]-$U$2*TableOMP[[#This Row],[StdDev]]</f>
        <v>#N/A</v>
      </c>
      <c r="R5947" t="e">
        <f>TableOMP[[#This Row],[Avg]]+$U$2*TableOMP[[#This Row],[StdDev]]</f>
        <v>#N/A</v>
      </c>
      <c r="S5947" t="e">
        <f>IF(AND(TableOMP[[#This Row],[total_time]]&gt;=TableOMP[[#This Row],[Low]], TableOMP[[#This Row],[total_time]]&lt;=TableOMP[[#This Row],[High]]),1,0)</f>
        <v>#N/A</v>
      </c>
    </row>
    <row r="5948" spans="11:19" x14ac:dyDescent="0.25">
      <c r="K5948" t="str">
        <f t="shared" si="92"/>
        <v/>
      </c>
      <c r="N59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48" t="e">
        <f>VLOOKUP(TableOMP[[#This Row],[Label]],TableAvg[],2,FALSE)</f>
        <v>#N/A</v>
      </c>
      <c r="P5948" t="e">
        <f>VLOOKUP(TableOMP[[#This Row],[Label]],TableAvg[],3,FALSE)</f>
        <v>#N/A</v>
      </c>
      <c r="Q5948" t="e">
        <f>TableOMP[[#This Row],[Avg]]-$U$2*TableOMP[[#This Row],[StdDev]]</f>
        <v>#N/A</v>
      </c>
      <c r="R5948" t="e">
        <f>TableOMP[[#This Row],[Avg]]+$U$2*TableOMP[[#This Row],[StdDev]]</f>
        <v>#N/A</v>
      </c>
      <c r="S5948" t="e">
        <f>IF(AND(TableOMP[[#This Row],[total_time]]&gt;=TableOMP[[#This Row],[Low]], TableOMP[[#This Row],[total_time]]&lt;=TableOMP[[#This Row],[High]]),1,0)</f>
        <v>#N/A</v>
      </c>
    </row>
    <row r="5949" spans="11:19" x14ac:dyDescent="0.25">
      <c r="K5949" t="str">
        <f t="shared" si="92"/>
        <v/>
      </c>
      <c r="N59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49" t="e">
        <f>VLOOKUP(TableOMP[[#This Row],[Label]],TableAvg[],2,FALSE)</f>
        <v>#N/A</v>
      </c>
      <c r="P5949" t="e">
        <f>VLOOKUP(TableOMP[[#This Row],[Label]],TableAvg[],3,FALSE)</f>
        <v>#N/A</v>
      </c>
      <c r="Q5949" t="e">
        <f>TableOMP[[#This Row],[Avg]]-$U$2*TableOMP[[#This Row],[StdDev]]</f>
        <v>#N/A</v>
      </c>
      <c r="R5949" t="e">
        <f>TableOMP[[#This Row],[Avg]]+$U$2*TableOMP[[#This Row],[StdDev]]</f>
        <v>#N/A</v>
      </c>
      <c r="S5949" t="e">
        <f>IF(AND(TableOMP[[#This Row],[total_time]]&gt;=TableOMP[[#This Row],[Low]], TableOMP[[#This Row],[total_time]]&lt;=TableOMP[[#This Row],[High]]),1,0)</f>
        <v>#N/A</v>
      </c>
    </row>
    <row r="5950" spans="11:19" x14ac:dyDescent="0.25">
      <c r="K5950" t="str">
        <f t="shared" si="92"/>
        <v/>
      </c>
      <c r="N59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50" t="e">
        <f>VLOOKUP(TableOMP[[#This Row],[Label]],TableAvg[],2,FALSE)</f>
        <v>#N/A</v>
      </c>
      <c r="P5950" t="e">
        <f>VLOOKUP(TableOMP[[#This Row],[Label]],TableAvg[],3,FALSE)</f>
        <v>#N/A</v>
      </c>
      <c r="Q5950" t="e">
        <f>TableOMP[[#This Row],[Avg]]-$U$2*TableOMP[[#This Row],[StdDev]]</f>
        <v>#N/A</v>
      </c>
      <c r="R5950" t="e">
        <f>TableOMP[[#This Row],[Avg]]+$U$2*TableOMP[[#This Row],[StdDev]]</f>
        <v>#N/A</v>
      </c>
      <c r="S5950" t="e">
        <f>IF(AND(TableOMP[[#This Row],[total_time]]&gt;=TableOMP[[#This Row],[Low]], TableOMP[[#This Row],[total_time]]&lt;=TableOMP[[#This Row],[High]]),1,0)</f>
        <v>#N/A</v>
      </c>
    </row>
    <row r="5951" spans="11:19" x14ac:dyDescent="0.25">
      <c r="K5951" t="str">
        <f t="shared" si="92"/>
        <v/>
      </c>
      <c r="N59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51" t="e">
        <f>VLOOKUP(TableOMP[[#This Row],[Label]],TableAvg[],2,FALSE)</f>
        <v>#N/A</v>
      </c>
      <c r="P5951" t="e">
        <f>VLOOKUP(TableOMP[[#This Row],[Label]],TableAvg[],3,FALSE)</f>
        <v>#N/A</v>
      </c>
      <c r="Q5951" t="e">
        <f>TableOMP[[#This Row],[Avg]]-$U$2*TableOMP[[#This Row],[StdDev]]</f>
        <v>#N/A</v>
      </c>
      <c r="R5951" t="e">
        <f>TableOMP[[#This Row],[Avg]]+$U$2*TableOMP[[#This Row],[StdDev]]</f>
        <v>#N/A</v>
      </c>
      <c r="S5951" t="e">
        <f>IF(AND(TableOMP[[#This Row],[total_time]]&gt;=TableOMP[[#This Row],[Low]], TableOMP[[#This Row],[total_time]]&lt;=TableOMP[[#This Row],[High]]),1,0)</f>
        <v>#N/A</v>
      </c>
    </row>
    <row r="5952" spans="11:19" x14ac:dyDescent="0.25">
      <c r="K5952" t="str">
        <f t="shared" si="92"/>
        <v/>
      </c>
      <c r="N59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52" t="e">
        <f>VLOOKUP(TableOMP[[#This Row],[Label]],TableAvg[],2,FALSE)</f>
        <v>#N/A</v>
      </c>
      <c r="P5952" t="e">
        <f>VLOOKUP(TableOMP[[#This Row],[Label]],TableAvg[],3,FALSE)</f>
        <v>#N/A</v>
      </c>
      <c r="Q5952" t="e">
        <f>TableOMP[[#This Row],[Avg]]-$U$2*TableOMP[[#This Row],[StdDev]]</f>
        <v>#N/A</v>
      </c>
      <c r="R5952" t="e">
        <f>TableOMP[[#This Row],[Avg]]+$U$2*TableOMP[[#This Row],[StdDev]]</f>
        <v>#N/A</v>
      </c>
      <c r="S5952" t="e">
        <f>IF(AND(TableOMP[[#This Row],[total_time]]&gt;=TableOMP[[#This Row],[Low]], TableOMP[[#This Row],[total_time]]&lt;=TableOMP[[#This Row],[High]]),1,0)</f>
        <v>#N/A</v>
      </c>
    </row>
    <row r="5953" spans="11:19" x14ac:dyDescent="0.25">
      <c r="K5953" t="str">
        <f t="shared" si="92"/>
        <v/>
      </c>
      <c r="N59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53" t="e">
        <f>VLOOKUP(TableOMP[[#This Row],[Label]],TableAvg[],2,FALSE)</f>
        <v>#N/A</v>
      </c>
      <c r="P5953" t="e">
        <f>VLOOKUP(TableOMP[[#This Row],[Label]],TableAvg[],3,FALSE)</f>
        <v>#N/A</v>
      </c>
      <c r="Q5953" t="e">
        <f>TableOMP[[#This Row],[Avg]]-$U$2*TableOMP[[#This Row],[StdDev]]</f>
        <v>#N/A</v>
      </c>
      <c r="R5953" t="e">
        <f>TableOMP[[#This Row],[Avg]]+$U$2*TableOMP[[#This Row],[StdDev]]</f>
        <v>#N/A</v>
      </c>
      <c r="S5953" t="e">
        <f>IF(AND(TableOMP[[#This Row],[total_time]]&gt;=TableOMP[[#This Row],[Low]], TableOMP[[#This Row],[total_time]]&lt;=TableOMP[[#This Row],[High]]),1,0)</f>
        <v>#N/A</v>
      </c>
    </row>
    <row r="5954" spans="11:19" x14ac:dyDescent="0.25">
      <c r="K5954" t="str">
        <f t="shared" si="92"/>
        <v/>
      </c>
      <c r="N59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54" t="e">
        <f>VLOOKUP(TableOMP[[#This Row],[Label]],TableAvg[],2,FALSE)</f>
        <v>#N/A</v>
      </c>
      <c r="P5954" t="e">
        <f>VLOOKUP(TableOMP[[#This Row],[Label]],TableAvg[],3,FALSE)</f>
        <v>#N/A</v>
      </c>
      <c r="Q5954" t="e">
        <f>TableOMP[[#This Row],[Avg]]-$U$2*TableOMP[[#This Row],[StdDev]]</f>
        <v>#N/A</v>
      </c>
      <c r="R5954" t="e">
        <f>TableOMP[[#This Row],[Avg]]+$U$2*TableOMP[[#This Row],[StdDev]]</f>
        <v>#N/A</v>
      </c>
      <c r="S5954" t="e">
        <f>IF(AND(TableOMP[[#This Row],[total_time]]&gt;=TableOMP[[#This Row],[Low]], TableOMP[[#This Row],[total_time]]&lt;=TableOMP[[#This Row],[High]]),1,0)</f>
        <v>#N/A</v>
      </c>
    </row>
    <row r="5955" spans="11:19" x14ac:dyDescent="0.25">
      <c r="K5955" t="str">
        <f t="shared" ref="K5955:K6018" si="93">MID(M5955,22,1)</f>
        <v/>
      </c>
      <c r="N59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55" t="e">
        <f>VLOOKUP(TableOMP[[#This Row],[Label]],TableAvg[],2,FALSE)</f>
        <v>#N/A</v>
      </c>
      <c r="P5955" t="e">
        <f>VLOOKUP(TableOMP[[#This Row],[Label]],TableAvg[],3,FALSE)</f>
        <v>#N/A</v>
      </c>
      <c r="Q5955" t="e">
        <f>TableOMP[[#This Row],[Avg]]-$U$2*TableOMP[[#This Row],[StdDev]]</f>
        <v>#N/A</v>
      </c>
      <c r="R5955" t="e">
        <f>TableOMP[[#This Row],[Avg]]+$U$2*TableOMP[[#This Row],[StdDev]]</f>
        <v>#N/A</v>
      </c>
      <c r="S5955" t="e">
        <f>IF(AND(TableOMP[[#This Row],[total_time]]&gt;=TableOMP[[#This Row],[Low]], TableOMP[[#This Row],[total_time]]&lt;=TableOMP[[#This Row],[High]]),1,0)</f>
        <v>#N/A</v>
      </c>
    </row>
    <row r="5956" spans="11:19" x14ac:dyDescent="0.25">
      <c r="K5956" t="str">
        <f t="shared" si="93"/>
        <v/>
      </c>
      <c r="N59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56" t="e">
        <f>VLOOKUP(TableOMP[[#This Row],[Label]],TableAvg[],2,FALSE)</f>
        <v>#N/A</v>
      </c>
      <c r="P5956" t="e">
        <f>VLOOKUP(TableOMP[[#This Row],[Label]],TableAvg[],3,FALSE)</f>
        <v>#N/A</v>
      </c>
      <c r="Q5956" t="e">
        <f>TableOMP[[#This Row],[Avg]]-$U$2*TableOMP[[#This Row],[StdDev]]</f>
        <v>#N/A</v>
      </c>
      <c r="R5956" t="e">
        <f>TableOMP[[#This Row],[Avg]]+$U$2*TableOMP[[#This Row],[StdDev]]</f>
        <v>#N/A</v>
      </c>
      <c r="S5956" t="e">
        <f>IF(AND(TableOMP[[#This Row],[total_time]]&gt;=TableOMP[[#This Row],[Low]], TableOMP[[#This Row],[total_time]]&lt;=TableOMP[[#This Row],[High]]),1,0)</f>
        <v>#N/A</v>
      </c>
    </row>
    <row r="5957" spans="11:19" x14ac:dyDescent="0.25">
      <c r="K5957" t="str">
        <f t="shared" si="93"/>
        <v/>
      </c>
      <c r="N59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57" t="e">
        <f>VLOOKUP(TableOMP[[#This Row],[Label]],TableAvg[],2,FALSE)</f>
        <v>#N/A</v>
      </c>
      <c r="P5957" t="e">
        <f>VLOOKUP(TableOMP[[#This Row],[Label]],TableAvg[],3,FALSE)</f>
        <v>#N/A</v>
      </c>
      <c r="Q5957" t="e">
        <f>TableOMP[[#This Row],[Avg]]-$U$2*TableOMP[[#This Row],[StdDev]]</f>
        <v>#N/A</v>
      </c>
      <c r="R5957" t="e">
        <f>TableOMP[[#This Row],[Avg]]+$U$2*TableOMP[[#This Row],[StdDev]]</f>
        <v>#N/A</v>
      </c>
      <c r="S5957" t="e">
        <f>IF(AND(TableOMP[[#This Row],[total_time]]&gt;=TableOMP[[#This Row],[Low]], TableOMP[[#This Row],[total_time]]&lt;=TableOMP[[#This Row],[High]]),1,0)</f>
        <v>#N/A</v>
      </c>
    </row>
    <row r="5958" spans="11:19" x14ac:dyDescent="0.25">
      <c r="K5958" t="str">
        <f t="shared" si="93"/>
        <v/>
      </c>
      <c r="N59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58" t="e">
        <f>VLOOKUP(TableOMP[[#This Row],[Label]],TableAvg[],2,FALSE)</f>
        <v>#N/A</v>
      </c>
      <c r="P5958" t="e">
        <f>VLOOKUP(TableOMP[[#This Row],[Label]],TableAvg[],3,FALSE)</f>
        <v>#N/A</v>
      </c>
      <c r="Q5958" t="e">
        <f>TableOMP[[#This Row],[Avg]]-$U$2*TableOMP[[#This Row],[StdDev]]</f>
        <v>#N/A</v>
      </c>
      <c r="R5958" t="e">
        <f>TableOMP[[#This Row],[Avg]]+$U$2*TableOMP[[#This Row],[StdDev]]</f>
        <v>#N/A</v>
      </c>
      <c r="S5958" t="e">
        <f>IF(AND(TableOMP[[#This Row],[total_time]]&gt;=TableOMP[[#This Row],[Low]], TableOMP[[#This Row],[total_time]]&lt;=TableOMP[[#This Row],[High]]),1,0)</f>
        <v>#N/A</v>
      </c>
    </row>
    <row r="5959" spans="11:19" x14ac:dyDescent="0.25">
      <c r="K5959" t="str">
        <f t="shared" si="93"/>
        <v/>
      </c>
      <c r="N59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59" t="e">
        <f>VLOOKUP(TableOMP[[#This Row],[Label]],TableAvg[],2,FALSE)</f>
        <v>#N/A</v>
      </c>
      <c r="P5959" t="e">
        <f>VLOOKUP(TableOMP[[#This Row],[Label]],TableAvg[],3,FALSE)</f>
        <v>#N/A</v>
      </c>
      <c r="Q5959" t="e">
        <f>TableOMP[[#This Row],[Avg]]-$U$2*TableOMP[[#This Row],[StdDev]]</f>
        <v>#N/A</v>
      </c>
      <c r="R5959" t="e">
        <f>TableOMP[[#This Row],[Avg]]+$U$2*TableOMP[[#This Row],[StdDev]]</f>
        <v>#N/A</v>
      </c>
      <c r="S5959" t="e">
        <f>IF(AND(TableOMP[[#This Row],[total_time]]&gt;=TableOMP[[#This Row],[Low]], TableOMP[[#This Row],[total_time]]&lt;=TableOMP[[#This Row],[High]]),1,0)</f>
        <v>#N/A</v>
      </c>
    </row>
    <row r="5960" spans="11:19" x14ac:dyDescent="0.25">
      <c r="K5960" t="str">
        <f t="shared" si="93"/>
        <v/>
      </c>
      <c r="N59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60" t="e">
        <f>VLOOKUP(TableOMP[[#This Row],[Label]],TableAvg[],2,FALSE)</f>
        <v>#N/A</v>
      </c>
      <c r="P5960" t="e">
        <f>VLOOKUP(TableOMP[[#This Row],[Label]],TableAvg[],3,FALSE)</f>
        <v>#N/A</v>
      </c>
      <c r="Q5960" t="e">
        <f>TableOMP[[#This Row],[Avg]]-$U$2*TableOMP[[#This Row],[StdDev]]</f>
        <v>#N/A</v>
      </c>
      <c r="R5960" t="e">
        <f>TableOMP[[#This Row],[Avg]]+$U$2*TableOMP[[#This Row],[StdDev]]</f>
        <v>#N/A</v>
      </c>
      <c r="S5960" t="e">
        <f>IF(AND(TableOMP[[#This Row],[total_time]]&gt;=TableOMP[[#This Row],[Low]], TableOMP[[#This Row],[total_time]]&lt;=TableOMP[[#This Row],[High]]),1,0)</f>
        <v>#N/A</v>
      </c>
    </row>
    <row r="5961" spans="11:19" x14ac:dyDescent="0.25">
      <c r="K5961" t="str">
        <f t="shared" si="93"/>
        <v/>
      </c>
      <c r="N59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61" t="e">
        <f>VLOOKUP(TableOMP[[#This Row],[Label]],TableAvg[],2,FALSE)</f>
        <v>#N/A</v>
      </c>
      <c r="P5961" t="e">
        <f>VLOOKUP(TableOMP[[#This Row],[Label]],TableAvg[],3,FALSE)</f>
        <v>#N/A</v>
      </c>
      <c r="Q5961" t="e">
        <f>TableOMP[[#This Row],[Avg]]-$U$2*TableOMP[[#This Row],[StdDev]]</f>
        <v>#N/A</v>
      </c>
      <c r="R5961" t="e">
        <f>TableOMP[[#This Row],[Avg]]+$U$2*TableOMP[[#This Row],[StdDev]]</f>
        <v>#N/A</v>
      </c>
      <c r="S5961" t="e">
        <f>IF(AND(TableOMP[[#This Row],[total_time]]&gt;=TableOMP[[#This Row],[Low]], TableOMP[[#This Row],[total_time]]&lt;=TableOMP[[#This Row],[High]]),1,0)</f>
        <v>#N/A</v>
      </c>
    </row>
    <row r="5962" spans="11:19" x14ac:dyDescent="0.25">
      <c r="K5962" t="str">
        <f t="shared" si="93"/>
        <v/>
      </c>
      <c r="N59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62" t="e">
        <f>VLOOKUP(TableOMP[[#This Row],[Label]],TableAvg[],2,FALSE)</f>
        <v>#N/A</v>
      </c>
      <c r="P5962" t="e">
        <f>VLOOKUP(TableOMP[[#This Row],[Label]],TableAvg[],3,FALSE)</f>
        <v>#N/A</v>
      </c>
      <c r="Q5962" t="e">
        <f>TableOMP[[#This Row],[Avg]]-$U$2*TableOMP[[#This Row],[StdDev]]</f>
        <v>#N/A</v>
      </c>
      <c r="R5962" t="e">
        <f>TableOMP[[#This Row],[Avg]]+$U$2*TableOMP[[#This Row],[StdDev]]</f>
        <v>#N/A</v>
      </c>
      <c r="S5962" t="e">
        <f>IF(AND(TableOMP[[#This Row],[total_time]]&gt;=TableOMP[[#This Row],[Low]], TableOMP[[#This Row],[total_time]]&lt;=TableOMP[[#This Row],[High]]),1,0)</f>
        <v>#N/A</v>
      </c>
    </row>
    <row r="5963" spans="11:19" x14ac:dyDescent="0.25">
      <c r="K5963" t="str">
        <f t="shared" si="93"/>
        <v/>
      </c>
      <c r="N59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63" t="e">
        <f>VLOOKUP(TableOMP[[#This Row],[Label]],TableAvg[],2,FALSE)</f>
        <v>#N/A</v>
      </c>
      <c r="P5963" t="e">
        <f>VLOOKUP(TableOMP[[#This Row],[Label]],TableAvg[],3,FALSE)</f>
        <v>#N/A</v>
      </c>
      <c r="Q5963" t="e">
        <f>TableOMP[[#This Row],[Avg]]-$U$2*TableOMP[[#This Row],[StdDev]]</f>
        <v>#N/A</v>
      </c>
      <c r="R5963" t="e">
        <f>TableOMP[[#This Row],[Avg]]+$U$2*TableOMP[[#This Row],[StdDev]]</f>
        <v>#N/A</v>
      </c>
      <c r="S5963" t="e">
        <f>IF(AND(TableOMP[[#This Row],[total_time]]&gt;=TableOMP[[#This Row],[Low]], TableOMP[[#This Row],[total_time]]&lt;=TableOMP[[#This Row],[High]]),1,0)</f>
        <v>#N/A</v>
      </c>
    </row>
    <row r="5964" spans="11:19" x14ac:dyDescent="0.25">
      <c r="K5964" t="str">
        <f t="shared" si="93"/>
        <v/>
      </c>
      <c r="N59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64" t="e">
        <f>VLOOKUP(TableOMP[[#This Row],[Label]],TableAvg[],2,FALSE)</f>
        <v>#N/A</v>
      </c>
      <c r="P5964" t="e">
        <f>VLOOKUP(TableOMP[[#This Row],[Label]],TableAvg[],3,FALSE)</f>
        <v>#N/A</v>
      </c>
      <c r="Q5964" t="e">
        <f>TableOMP[[#This Row],[Avg]]-$U$2*TableOMP[[#This Row],[StdDev]]</f>
        <v>#N/A</v>
      </c>
      <c r="R5964" t="e">
        <f>TableOMP[[#This Row],[Avg]]+$U$2*TableOMP[[#This Row],[StdDev]]</f>
        <v>#N/A</v>
      </c>
      <c r="S5964" t="e">
        <f>IF(AND(TableOMP[[#This Row],[total_time]]&gt;=TableOMP[[#This Row],[Low]], TableOMP[[#This Row],[total_time]]&lt;=TableOMP[[#This Row],[High]]),1,0)</f>
        <v>#N/A</v>
      </c>
    </row>
    <row r="5965" spans="11:19" x14ac:dyDescent="0.25">
      <c r="K5965" t="str">
        <f t="shared" si="93"/>
        <v/>
      </c>
      <c r="N59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65" t="e">
        <f>VLOOKUP(TableOMP[[#This Row],[Label]],TableAvg[],2,FALSE)</f>
        <v>#N/A</v>
      </c>
      <c r="P5965" t="e">
        <f>VLOOKUP(TableOMP[[#This Row],[Label]],TableAvg[],3,FALSE)</f>
        <v>#N/A</v>
      </c>
      <c r="Q5965" t="e">
        <f>TableOMP[[#This Row],[Avg]]-$U$2*TableOMP[[#This Row],[StdDev]]</f>
        <v>#N/A</v>
      </c>
      <c r="R5965" t="e">
        <f>TableOMP[[#This Row],[Avg]]+$U$2*TableOMP[[#This Row],[StdDev]]</f>
        <v>#N/A</v>
      </c>
      <c r="S5965" t="e">
        <f>IF(AND(TableOMP[[#This Row],[total_time]]&gt;=TableOMP[[#This Row],[Low]], TableOMP[[#This Row],[total_time]]&lt;=TableOMP[[#This Row],[High]]),1,0)</f>
        <v>#N/A</v>
      </c>
    </row>
    <row r="5966" spans="11:19" x14ac:dyDescent="0.25">
      <c r="K5966" t="str">
        <f t="shared" si="93"/>
        <v/>
      </c>
      <c r="N59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66" t="e">
        <f>VLOOKUP(TableOMP[[#This Row],[Label]],TableAvg[],2,FALSE)</f>
        <v>#N/A</v>
      </c>
      <c r="P5966" t="e">
        <f>VLOOKUP(TableOMP[[#This Row],[Label]],TableAvg[],3,FALSE)</f>
        <v>#N/A</v>
      </c>
      <c r="Q5966" t="e">
        <f>TableOMP[[#This Row],[Avg]]-$U$2*TableOMP[[#This Row],[StdDev]]</f>
        <v>#N/A</v>
      </c>
      <c r="R5966" t="e">
        <f>TableOMP[[#This Row],[Avg]]+$U$2*TableOMP[[#This Row],[StdDev]]</f>
        <v>#N/A</v>
      </c>
      <c r="S5966" t="e">
        <f>IF(AND(TableOMP[[#This Row],[total_time]]&gt;=TableOMP[[#This Row],[Low]], TableOMP[[#This Row],[total_time]]&lt;=TableOMP[[#This Row],[High]]),1,0)</f>
        <v>#N/A</v>
      </c>
    </row>
    <row r="5967" spans="11:19" x14ac:dyDescent="0.25">
      <c r="K5967" t="str">
        <f t="shared" si="93"/>
        <v/>
      </c>
      <c r="N59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67" t="e">
        <f>VLOOKUP(TableOMP[[#This Row],[Label]],TableAvg[],2,FALSE)</f>
        <v>#N/A</v>
      </c>
      <c r="P5967" t="e">
        <f>VLOOKUP(TableOMP[[#This Row],[Label]],TableAvg[],3,FALSE)</f>
        <v>#N/A</v>
      </c>
      <c r="Q5967" t="e">
        <f>TableOMP[[#This Row],[Avg]]-$U$2*TableOMP[[#This Row],[StdDev]]</f>
        <v>#N/A</v>
      </c>
      <c r="R5967" t="e">
        <f>TableOMP[[#This Row],[Avg]]+$U$2*TableOMP[[#This Row],[StdDev]]</f>
        <v>#N/A</v>
      </c>
      <c r="S5967" t="e">
        <f>IF(AND(TableOMP[[#This Row],[total_time]]&gt;=TableOMP[[#This Row],[Low]], TableOMP[[#This Row],[total_time]]&lt;=TableOMP[[#This Row],[High]]),1,0)</f>
        <v>#N/A</v>
      </c>
    </row>
    <row r="5968" spans="11:19" x14ac:dyDescent="0.25">
      <c r="K5968" t="str">
        <f t="shared" si="93"/>
        <v/>
      </c>
      <c r="N59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68" t="e">
        <f>VLOOKUP(TableOMP[[#This Row],[Label]],TableAvg[],2,FALSE)</f>
        <v>#N/A</v>
      </c>
      <c r="P5968" t="e">
        <f>VLOOKUP(TableOMP[[#This Row],[Label]],TableAvg[],3,FALSE)</f>
        <v>#N/A</v>
      </c>
      <c r="Q5968" t="e">
        <f>TableOMP[[#This Row],[Avg]]-$U$2*TableOMP[[#This Row],[StdDev]]</f>
        <v>#N/A</v>
      </c>
      <c r="R5968" t="e">
        <f>TableOMP[[#This Row],[Avg]]+$U$2*TableOMP[[#This Row],[StdDev]]</f>
        <v>#N/A</v>
      </c>
      <c r="S5968" t="e">
        <f>IF(AND(TableOMP[[#This Row],[total_time]]&gt;=TableOMP[[#This Row],[Low]], TableOMP[[#This Row],[total_time]]&lt;=TableOMP[[#This Row],[High]]),1,0)</f>
        <v>#N/A</v>
      </c>
    </row>
    <row r="5969" spans="11:19" x14ac:dyDescent="0.25">
      <c r="K5969" t="str">
        <f t="shared" si="93"/>
        <v/>
      </c>
      <c r="N59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69" t="e">
        <f>VLOOKUP(TableOMP[[#This Row],[Label]],TableAvg[],2,FALSE)</f>
        <v>#N/A</v>
      </c>
      <c r="P5969" t="e">
        <f>VLOOKUP(TableOMP[[#This Row],[Label]],TableAvg[],3,FALSE)</f>
        <v>#N/A</v>
      </c>
      <c r="Q5969" t="e">
        <f>TableOMP[[#This Row],[Avg]]-$U$2*TableOMP[[#This Row],[StdDev]]</f>
        <v>#N/A</v>
      </c>
      <c r="R5969" t="e">
        <f>TableOMP[[#This Row],[Avg]]+$U$2*TableOMP[[#This Row],[StdDev]]</f>
        <v>#N/A</v>
      </c>
      <c r="S5969" t="e">
        <f>IF(AND(TableOMP[[#This Row],[total_time]]&gt;=TableOMP[[#This Row],[Low]], TableOMP[[#This Row],[total_time]]&lt;=TableOMP[[#This Row],[High]]),1,0)</f>
        <v>#N/A</v>
      </c>
    </row>
    <row r="5970" spans="11:19" x14ac:dyDescent="0.25">
      <c r="K5970" t="str">
        <f t="shared" si="93"/>
        <v/>
      </c>
      <c r="N59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70" t="e">
        <f>VLOOKUP(TableOMP[[#This Row],[Label]],TableAvg[],2,FALSE)</f>
        <v>#N/A</v>
      </c>
      <c r="P5970" t="e">
        <f>VLOOKUP(TableOMP[[#This Row],[Label]],TableAvg[],3,FALSE)</f>
        <v>#N/A</v>
      </c>
      <c r="Q5970" t="e">
        <f>TableOMP[[#This Row],[Avg]]-$U$2*TableOMP[[#This Row],[StdDev]]</f>
        <v>#N/A</v>
      </c>
      <c r="R5970" t="e">
        <f>TableOMP[[#This Row],[Avg]]+$U$2*TableOMP[[#This Row],[StdDev]]</f>
        <v>#N/A</v>
      </c>
      <c r="S5970" t="e">
        <f>IF(AND(TableOMP[[#This Row],[total_time]]&gt;=TableOMP[[#This Row],[Low]], TableOMP[[#This Row],[total_time]]&lt;=TableOMP[[#This Row],[High]]),1,0)</f>
        <v>#N/A</v>
      </c>
    </row>
    <row r="5971" spans="11:19" x14ac:dyDescent="0.25">
      <c r="K5971" t="str">
        <f t="shared" si="93"/>
        <v/>
      </c>
      <c r="N59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71" t="e">
        <f>VLOOKUP(TableOMP[[#This Row],[Label]],TableAvg[],2,FALSE)</f>
        <v>#N/A</v>
      </c>
      <c r="P5971" t="e">
        <f>VLOOKUP(TableOMP[[#This Row],[Label]],TableAvg[],3,FALSE)</f>
        <v>#N/A</v>
      </c>
      <c r="Q5971" t="e">
        <f>TableOMP[[#This Row],[Avg]]-$U$2*TableOMP[[#This Row],[StdDev]]</f>
        <v>#N/A</v>
      </c>
      <c r="R5971" t="e">
        <f>TableOMP[[#This Row],[Avg]]+$U$2*TableOMP[[#This Row],[StdDev]]</f>
        <v>#N/A</v>
      </c>
      <c r="S5971" t="e">
        <f>IF(AND(TableOMP[[#This Row],[total_time]]&gt;=TableOMP[[#This Row],[Low]], TableOMP[[#This Row],[total_time]]&lt;=TableOMP[[#This Row],[High]]),1,0)</f>
        <v>#N/A</v>
      </c>
    </row>
    <row r="5972" spans="11:19" x14ac:dyDescent="0.25">
      <c r="K5972" t="str">
        <f t="shared" si="93"/>
        <v/>
      </c>
      <c r="N59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72" t="e">
        <f>VLOOKUP(TableOMP[[#This Row],[Label]],TableAvg[],2,FALSE)</f>
        <v>#N/A</v>
      </c>
      <c r="P5972" t="e">
        <f>VLOOKUP(TableOMP[[#This Row],[Label]],TableAvg[],3,FALSE)</f>
        <v>#N/A</v>
      </c>
      <c r="Q5972" t="e">
        <f>TableOMP[[#This Row],[Avg]]-$U$2*TableOMP[[#This Row],[StdDev]]</f>
        <v>#N/A</v>
      </c>
      <c r="R5972" t="e">
        <f>TableOMP[[#This Row],[Avg]]+$U$2*TableOMP[[#This Row],[StdDev]]</f>
        <v>#N/A</v>
      </c>
      <c r="S5972" t="e">
        <f>IF(AND(TableOMP[[#This Row],[total_time]]&gt;=TableOMP[[#This Row],[Low]], TableOMP[[#This Row],[total_time]]&lt;=TableOMP[[#This Row],[High]]),1,0)</f>
        <v>#N/A</v>
      </c>
    </row>
    <row r="5973" spans="11:19" x14ac:dyDescent="0.25">
      <c r="K5973" t="str">
        <f t="shared" si="93"/>
        <v/>
      </c>
      <c r="N59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73" t="e">
        <f>VLOOKUP(TableOMP[[#This Row],[Label]],TableAvg[],2,FALSE)</f>
        <v>#N/A</v>
      </c>
      <c r="P5973" t="e">
        <f>VLOOKUP(TableOMP[[#This Row],[Label]],TableAvg[],3,FALSE)</f>
        <v>#N/A</v>
      </c>
      <c r="Q5973" t="e">
        <f>TableOMP[[#This Row],[Avg]]-$U$2*TableOMP[[#This Row],[StdDev]]</f>
        <v>#N/A</v>
      </c>
      <c r="R5973" t="e">
        <f>TableOMP[[#This Row],[Avg]]+$U$2*TableOMP[[#This Row],[StdDev]]</f>
        <v>#N/A</v>
      </c>
      <c r="S5973" t="e">
        <f>IF(AND(TableOMP[[#This Row],[total_time]]&gt;=TableOMP[[#This Row],[Low]], TableOMP[[#This Row],[total_time]]&lt;=TableOMP[[#This Row],[High]]),1,0)</f>
        <v>#N/A</v>
      </c>
    </row>
    <row r="5974" spans="11:19" x14ac:dyDescent="0.25">
      <c r="K5974" t="str">
        <f t="shared" si="93"/>
        <v/>
      </c>
      <c r="N59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74" t="e">
        <f>VLOOKUP(TableOMP[[#This Row],[Label]],TableAvg[],2,FALSE)</f>
        <v>#N/A</v>
      </c>
      <c r="P5974" t="e">
        <f>VLOOKUP(TableOMP[[#This Row],[Label]],TableAvg[],3,FALSE)</f>
        <v>#N/A</v>
      </c>
      <c r="Q5974" t="e">
        <f>TableOMP[[#This Row],[Avg]]-$U$2*TableOMP[[#This Row],[StdDev]]</f>
        <v>#N/A</v>
      </c>
      <c r="R5974" t="e">
        <f>TableOMP[[#This Row],[Avg]]+$U$2*TableOMP[[#This Row],[StdDev]]</f>
        <v>#N/A</v>
      </c>
      <c r="S5974" t="e">
        <f>IF(AND(TableOMP[[#This Row],[total_time]]&gt;=TableOMP[[#This Row],[Low]], TableOMP[[#This Row],[total_time]]&lt;=TableOMP[[#This Row],[High]]),1,0)</f>
        <v>#N/A</v>
      </c>
    </row>
    <row r="5975" spans="11:19" x14ac:dyDescent="0.25">
      <c r="K5975" t="str">
        <f t="shared" si="93"/>
        <v/>
      </c>
      <c r="N59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75" t="e">
        <f>VLOOKUP(TableOMP[[#This Row],[Label]],TableAvg[],2,FALSE)</f>
        <v>#N/A</v>
      </c>
      <c r="P5975" t="e">
        <f>VLOOKUP(TableOMP[[#This Row],[Label]],TableAvg[],3,FALSE)</f>
        <v>#N/A</v>
      </c>
      <c r="Q5975" t="e">
        <f>TableOMP[[#This Row],[Avg]]-$U$2*TableOMP[[#This Row],[StdDev]]</f>
        <v>#N/A</v>
      </c>
      <c r="R5975" t="e">
        <f>TableOMP[[#This Row],[Avg]]+$U$2*TableOMP[[#This Row],[StdDev]]</f>
        <v>#N/A</v>
      </c>
      <c r="S5975" t="e">
        <f>IF(AND(TableOMP[[#This Row],[total_time]]&gt;=TableOMP[[#This Row],[Low]], TableOMP[[#This Row],[total_time]]&lt;=TableOMP[[#This Row],[High]]),1,0)</f>
        <v>#N/A</v>
      </c>
    </row>
    <row r="5976" spans="11:19" x14ac:dyDescent="0.25">
      <c r="K5976" t="str">
        <f t="shared" si="93"/>
        <v/>
      </c>
      <c r="N59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76" t="e">
        <f>VLOOKUP(TableOMP[[#This Row],[Label]],TableAvg[],2,FALSE)</f>
        <v>#N/A</v>
      </c>
      <c r="P5976" t="e">
        <f>VLOOKUP(TableOMP[[#This Row],[Label]],TableAvg[],3,FALSE)</f>
        <v>#N/A</v>
      </c>
      <c r="Q5976" t="e">
        <f>TableOMP[[#This Row],[Avg]]-$U$2*TableOMP[[#This Row],[StdDev]]</f>
        <v>#N/A</v>
      </c>
      <c r="R5976" t="e">
        <f>TableOMP[[#This Row],[Avg]]+$U$2*TableOMP[[#This Row],[StdDev]]</f>
        <v>#N/A</v>
      </c>
      <c r="S5976" t="e">
        <f>IF(AND(TableOMP[[#This Row],[total_time]]&gt;=TableOMP[[#This Row],[Low]], TableOMP[[#This Row],[total_time]]&lt;=TableOMP[[#This Row],[High]]),1,0)</f>
        <v>#N/A</v>
      </c>
    </row>
    <row r="5977" spans="11:19" x14ac:dyDescent="0.25">
      <c r="K5977" t="str">
        <f t="shared" si="93"/>
        <v/>
      </c>
      <c r="N59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77" t="e">
        <f>VLOOKUP(TableOMP[[#This Row],[Label]],TableAvg[],2,FALSE)</f>
        <v>#N/A</v>
      </c>
      <c r="P5977" t="e">
        <f>VLOOKUP(TableOMP[[#This Row],[Label]],TableAvg[],3,FALSE)</f>
        <v>#N/A</v>
      </c>
      <c r="Q5977" t="e">
        <f>TableOMP[[#This Row],[Avg]]-$U$2*TableOMP[[#This Row],[StdDev]]</f>
        <v>#N/A</v>
      </c>
      <c r="R5977" t="e">
        <f>TableOMP[[#This Row],[Avg]]+$U$2*TableOMP[[#This Row],[StdDev]]</f>
        <v>#N/A</v>
      </c>
      <c r="S5977" t="e">
        <f>IF(AND(TableOMP[[#This Row],[total_time]]&gt;=TableOMP[[#This Row],[Low]], TableOMP[[#This Row],[total_time]]&lt;=TableOMP[[#This Row],[High]]),1,0)</f>
        <v>#N/A</v>
      </c>
    </row>
    <row r="5978" spans="11:19" x14ac:dyDescent="0.25">
      <c r="K5978" t="str">
        <f t="shared" si="93"/>
        <v/>
      </c>
      <c r="N59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78" t="e">
        <f>VLOOKUP(TableOMP[[#This Row],[Label]],TableAvg[],2,FALSE)</f>
        <v>#N/A</v>
      </c>
      <c r="P5978" t="e">
        <f>VLOOKUP(TableOMP[[#This Row],[Label]],TableAvg[],3,FALSE)</f>
        <v>#N/A</v>
      </c>
      <c r="Q5978" t="e">
        <f>TableOMP[[#This Row],[Avg]]-$U$2*TableOMP[[#This Row],[StdDev]]</f>
        <v>#N/A</v>
      </c>
      <c r="R5978" t="e">
        <f>TableOMP[[#This Row],[Avg]]+$U$2*TableOMP[[#This Row],[StdDev]]</f>
        <v>#N/A</v>
      </c>
      <c r="S5978" t="e">
        <f>IF(AND(TableOMP[[#This Row],[total_time]]&gt;=TableOMP[[#This Row],[Low]], TableOMP[[#This Row],[total_time]]&lt;=TableOMP[[#This Row],[High]]),1,0)</f>
        <v>#N/A</v>
      </c>
    </row>
    <row r="5979" spans="11:19" x14ac:dyDescent="0.25">
      <c r="K5979" t="str">
        <f t="shared" si="93"/>
        <v/>
      </c>
      <c r="N59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79" t="e">
        <f>VLOOKUP(TableOMP[[#This Row],[Label]],TableAvg[],2,FALSE)</f>
        <v>#N/A</v>
      </c>
      <c r="P5979" t="e">
        <f>VLOOKUP(TableOMP[[#This Row],[Label]],TableAvg[],3,FALSE)</f>
        <v>#N/A</v>
      </c>
      <c r="Q5979" t="e">
        <f>TableOMP[[#This Row],[Avg]]-$U$2*TableOMP[[#This Row],[StdDev]]</f>
        <v>#N/A</v>
      </c>
      <c r="R5979" t="e">
        <f>TableOMP[[#This Row],[Avg]]+$U$2*TableOMP[[#This Row],[StdDev]]</f>
        <v>#N/A</v>
      </c>
      <c r="S5979" t="e">
        <f>IF(AND(TableOMP[[#This Row],[total_time]]&gt;=TableOMP[[#This Row],[Low]], TableOMP[[#This Row],[total_time]]&lt;=TableOMP[[#This Row],[High]]),1,0)</f>
        <v>#N/A</v>
      </c>
    </row>
    <row r="5980" spans="11:19" x14ac:dyDescent="0.25">
      <c r="K5980" t="str">
        <f t="shared" si="93"/>
        <v/>
      </c>
      <c r="N59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80" t="e">
        <f>VLOOKUP(TableOMP[[#This Row],[Label]],TableAvg[],2,FALSE)</f>
        <v>#N/A</v>
      </c>
      <c r="P5980" t="e">
        <f>VLOOKUP(TableOMP[[#This Row],[Label]],TableAvg[],3,FALSE)</f>
        <v>#N/A</v>
      </c>
      <c r="Q5980" t="e">
        <f>TableOMP[[#This Row],[Avg]]-$U$2*TableOMP[[#This Row],[StdDev]]</f>
        <v>#N/A</v>
      </c>
      <c r="R5980" t="e">
        <f>TableOMP[[#This Row],[Avg]]+$U$2*TableOMP[[#This Row],[StdDev]]</f>
        <v>#N/A</v>
      </c>
      <c r="S5980" t="e">
        <f>IF(AND(TableOMP[[#This Row],[total_time]]&gt;=TableOMP[[#This Row],[Low]], TableOMP[[#This Row],[total_time]]&lt;=TableOMP[[#This Row],[High]]),1,0)</f>
        <v>#N/A</v>
      </c>
    </row>
    <row r="5981" spans="11:19" x14ac:dyDescent="0.25">
      <c r="K5981" t="str">
        <f t="shared" si="93"/>
        <v/>
      </c>
      <c r="N59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81" t="e">
        <f>VLOOKUP(TableOMP[[#This Row],[Label]],TableAvg[],2,FALSE)</f>
        <v>#N/A</v>
      </c>
      <c r="P5981" t="e">
        <f>VLOOKUP(TableOMP[[#This Row],[Label]],TableAvg[],3,FALSE)</f>
        <v>#N/A</v>
      </c>
      <c r="Q5981" t="e">
        <f>TableOMP[[#This Row],[Avg]]-$U$2*TableOMP[[#This Row],[StdDev]]</f>
        <v>#N/A</v>
      </c>
      <c r="R5981" t="e">
        <f>TableOMP[[#This Row],[Avg]]+$U$2*TableOMP[[#This Row],[StdDev]]</f>
        <v>#N/A</v>
      </c>
      <c r="S5981" t="e">
        <f>IF(AND(TableOMP[[#This Row],[total_time]]&gt;=TableOMP[[#This Row],[Low]], TableOMP[[#This Row],[total_time]]&lt;=TableOMP[[#This Row],[High]]),1,0)</f>
        <v>#N/A</v>
      </c>
    </row>
    <row r="5982" spans="11:19" x14ac:dyDescent="0.25">
      <c r="K5982" t="str">
        <f t="shared" si="93"/>
        <v/>
      </c>
      <c r="N59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82" t="e">
        <f>VLOOKUP(TableOMP[[#This Row],[Label]],TableAvg[],2,FALSE)</f>
        <v>#N/A</v>
      </c>
      <c r="P5982" t="e">
        <f>VLOOKUP(TableOMP[[#This Row],[Label]],TableAvg[],3,FALSE)</f>
        <v>#N/A</v>
      </c>
      <c r="Q5982" t="e">
        <f>TableOMP[[#This Row],[Avg]]-$U$2*TableOMP[[#This Row],[StdDev]]</f>
        <v>#N/A</v>
      </c>
      <c r="R5982" t="e">
        <f>TableOMP[[#This Row],[Avg]]+$U$2*TableOMP[[#This Row],[StdDev]]</f>
        <v>#N/A</v>
      </c>
      <c r="S5982" t="e">
        <f>IF(AND(TableOMP[[#This Row],[total_time]]&gt;=TableOMP[[#This Row],[Low]], TableOMP[[#This Row],[total_time]]&lt;=TableOMP[[#This Row],[High]]),1,0)</f>
        <v>#N/A</v>
      </c>
    </row>
    <row r="5983" spans="11:19" x14ac:dyDescent="0.25">
      <c r="K5983" t="str">
        <f t="shared" si="93"/>
        <v/>
      </c>
      <c r="N59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83" t="e">
        <f>VLOOKUP(TableOMP[[#This Row],[Label]],TableAvg[],2,FALSE)</f>
        <v>#N/A</v>
      </c>
      <c r="P5983" t="e">
        <f>VLOOKUP(TableOMP[[#This Row],[Label]],TableAvg[],3,FALSE)</f>
        <v>#N/A</v>
      </c>
      <c r="Q5983" t="e">
        <f>TableOMP[[#This Row],[Avg]]-$U$2*TableOMP[[#This Row],[StdDev]]</f>
        <v>#N/A</v>
      </c>
      <c r="R5983" t="e">
        <f>TableOMP[[#This Row],[Avg]]+$U$2*TableOMP[[#This Row],[StdDev]]</f>
        <v>#N/A</v>
      </c>
      <c r="S5983" t="e">
        <f>IF(AND(TableOMP[[#This Row],[total_time]]&gt;=TableOMP[[#This Row],[Low]], TableOMP[[#This Row],[total_time]]&lt;=TableOMP[[#This Row],[High]]),1,0)</f>
        <v>#N/A</v>
      </c>
    </row>
    <row r="5984" spans="11:19" x14ac:dyDescent="0.25">
      <c r="K5984" t="str">
        <f t="shared" si="93"/>
        <v/>
      </c>
      <c r="N59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84" t="e">
        <f>VLOOKUP(TableOMP[[#This Row],[Label]],TableAvg[],2,FALSE)</f>
        <v>#N/A</v>
      </c>
      <c r="P5984" t="e">
        <f>VLOOKUP(TableOMP[[#This Row],[Label]],TableAvg[],3,FALSE)</f>
        <v>#N/A</v>
      </c>
      <c r="Q5984" t="e">
        <f>TableOMP[[#This Row],[Avg]]-$U$2*TableOMP[[#This Row],[StdDev]]</f>
        <v>#N/A</v>
      </c>
      <c r="R5984" t="e">
        <f>TableOMP[[#This Row],[Avg]]+$U$2*TableOMP[[#This Row],[StdDev]]</f>
        <v>#N/A</v>
      </c>
      <c r="S5984" t="e">
        <f>IF(AND(TableOMP[[#This Row],[total_time]]&gt;=TableOMP[[#This Row],[Low]], TableOMP[[#This Row],[total_time]]&lt;=TableOMP[[#This Row],[High]]),1,0)</f>
        <v>#N/A</v>
      </c>
    </row>
    <row r="5985" spans="11:19" x14ac:dyDescent="0.25">
      <c r="K5985" t="str">
        <f t="shared" si="93"/>
        <v/>
      </c>
      <c r="N59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85" t="e">
        <f>VLOOKUP(TableOMP[[#This Row],[Label]],TableAvg[],2,FALSE)</f>
        <v>#N/A</v>
      </c>
      <c r="P5985" t="e">
        <f>VLOOKUP(TableOMP[[#This Row],[Label]],TableAvg[],3,FALSE)</f>
        <v>#N/A</v>
      </c>
      <c r="Q5985" t="e">
        <f>TableOMP[[#This Row],[Avg]]-$U$2*TableOMP[[#This Row],[StdDev]]</f>
        <v>#N/A</v>
      </c>
      <c r="R5985" t="e">
        <f>TableOMP[[#This Row],[Avg]]+$U$2*TableOMP[[#This Row],[StdDev]]</f>
        <v>#N/A</v>
      </c>
      <c r="S5985" t="e">
        <f>IF(AND(TableOMP[[#This Row],[total_time]]&gt;=TableOMP[[#This Row],[Low]], TableOMP[[#This Row],[total_time]]&lt;=TableOMP[[#This Row],[High]]),1,0)</f>
        <v>#N/A</v>
      </c>
    </row>
    <row r="5986" spans="11:19" x14ac:dyDescent="0.25">
      <c r="K5986" t="str">
        <f t="shared" si="93"/>
        <v/>
      </c>
      <c r="N59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86" t="e">
        <f>VLOOKUP(TableOMP[[#This Row],[Label]],TableAvg[],2,FALSE)</f>
        <v>#N/A</v>
      </c>
      <c r="P5986" t="e">
        <f>VLOOKUP(TableOMP[[#This Row],[Label]],TableAvg[],3,FALSE)</f>
        <v>#N/A</v>
      </c>
      <c r="Q5986" t="e">
        <f>TableOMP[[#This Row],[Avg]]-$U$2*TableOMP[[#This Row],[StdDev]]</f>
        <v>#N/A</v>
      </c>
      <c r="R5986" t="e">
        <f>TableOMP[[#This Row],[Avg]]+$U$2*TableOMP[[#This Row],[StdDev]]</f>
        <v>#N/A</v>
      </c>
      <c r="S5986" t="e">
        <f>IF(AND(TableOMP[[#This Row],[total_time]]&gt;=TableOMP[[#This Row],[Low]], TableOMP[[#This Row],[total_time]]&lt;=TableOMP[[#This Row],[High]]),1,0)</f>
        <v>#N/A</v>
      </c>
    </row>
    <row r="5987" spans="11:19" x14ac:dyDescent="0.25">
      <c r="K5987" t="str">
        <f t="shared" si="93"/>
        <v/>
      </c>
      <c r="N59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87" t="e">
        <f>VLOOKUP(TableOMP[[#This Row],[Label]],TableAvg[],2,FALSE)</f>
        <v>#N/A</v>
      </c>
      <c r="P5987" t="e">
        <f>VLOOKUP(TableOMP[[#This Row],[Label]],TableAvg[],3,FALSE)</f>
        <v>#N/A</v>
      </c>
      <c r="Q5987" t="e">
        <f>TableOMP[[#This Row],[Avg]]-$U$2*TableOMP[[#This Row],[StdDev]]</f>
        <v>#N/A</v>
      </c>
      <c r="R5987" t="e">
        <f>TableOMP[[#This Row],[Avg]]+$U$2*TableOMP[[#This Row],[StdDev]]</f>
        <v>#N/A</v>
      </c>
      <c r="S5987" t="e">
        <f>IF(AND(TableOMP[[#This Row],[total_time]]&gt;=TableOMP[[#This Row],[Low]], TableOMP[[#This Row],[total_time]]&lt;=TableOMP[[#This Row],[High]]),1,0)</f>
        <v>#N/A</v>
      </c>
    </row>
    <row r="5988" spans="11:19" x14ac:dyDescent="0.25">
      <c r="K5988" t="str">
        <f t="shared" si="93"/>
        <v/>
      </c>
      <c r="N59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88" t="e">
        <f>VLOOKUP(TableOMP[[#This Row],[Label]],TableAvg[],2,FALSE)</f>
        <v>#N/A</v>
      </c>
      <c r="P5988" t="e">
        <f>VLOOKUP(TableOMP[[#This Row],[Label]],TableAvg[],3,FALSE)</f>
        <v>#N/A</v>
      </c>
      <c r="Q5988" t="e">
        <f>TableOMP[[#This Row],[Avg]]-$U$2*TableOMP[[#This Row],[StdDev]]</f>
        <v>#N/A</v>
      </c>
      <c r="R5988" t="e">
        <f>TableOMP[[#This Row],[Avg]]+$U$2*TableOMP[[#This Row],[StdDev]]</f>
        <v>#N/A</v>
      </c>
      <c r="S5988" t="e">
        <f>IF(AND(TableOMP[[#This Row],[total_time]]&gt;=TableOMP[[#This Row],[Low]], TableOMP[[#This Row],[total_time]]&lt;=TableOMP[[#This Row],[High]]),1,0)</f>
        <v>#N/A</v>
      </c>
    </row>
    <row r="5989" spans="11:19" x14ac:dyDescent="0.25">
      <c r="K5989" t="str">
        <f t="shared" si="93"/>
        <v/>
      </c>
      <c r="N59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89" t="e">
        <f>VLOOKUP(TableOMP[[#This Row],[Label]],TableAvg[],2,FALSE)</f>
        <v>#N/A</v>
      </c>
      <c r="P5989" t="e">
        <f>VLOOKUP(TableOMP[[#This Row],[Label]],TableAvg[],3,FALSE)</f>
        <v>#N/A</v>
      </c>
      <c r="Q5989" t="e">
        <f>TableOMP[[#This Row],[Avg]]-$U$2*TableOMP[[#This Row],[StdDev]]</f>
        <v>#N/A</v>
      </c>
      <c r="R5989" t="e">
        <f>TableOMP[[#This Row],[Avg]]+$U$2*TableOMP[[#This Row],[StdDev]]</f>
        <v>#N/A</v>
      </c>
      <c r="S5989" t="e">
        <f>IF(AND(TableOMP[[#This Row],[total_time]]&gt;=TableOMP[[#This Row],[Low]], TableOMP[[#This Row],[total_time]]&lt;=TableOMP[[#This Row],[High]]),1,0)</f>
        <v>#N/A</v>
      </c>
    </row>
    <row r="5990" spans="11:19" x14ac:dyDescent="0.25">
      <c r="K5990" t="str">
        <f t="shared" si="93"/>
        <v/>
      </c>
      <c r="N59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90" t="e">
        <f>VLOOKUP(TableOMP[[#This Row],[Label]],TableAvg[],2,FALSE)</f>
        <v>#N/A</v>
      </c>
      <c r="P5990" t="e">
        <f>VLOOKUP(TableOMP[[#This Row],[Label]],TableAvg[],3,FALSE)</f>
        <v>#N/A</v>
      </c>
      <c r="Q5990" t="e">
        <f>TableOMP[[#This Row],[Avg]]-$U$2*TableOMP[[#This Row],[StdDev]]</f>
        <v>#N/A</v>
      </c>
      <c r="R5990" t="e">
        <f>TableOMP[[#This Row],[Avg]]+$U$2*TableOMP[[#This Row],[StdDev]]</f>
        <v>#N/A</v>
      </c>
      <c r="S5990" t="e">
        <f>IF(AND(TableOMP[[#This Row],[total_time]]&gt;=TableOMP[[#This Row],[Low]], TableOMP[[#This Row],[total_time]]&lt;=TableOMP[[#This Row],[High]]),1,0)</f>
        <v>#N/A</v>
      </c>
    </row>
    <row r="5991" spans="11:19" x14ac:dyDescent="0.25">
      <c r="K5991" t="str">
        <f t="shared" si="93"/>
        <v/>
      </c>
      <c r="N59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91" t="e">
        <f>VLOOKUP(TableOMP[[#This Row],[Label]],TableAvg[],2,FALSE)</f>
        <v>#N/A</v>
      </c>
      <c r="P5991" t="e">
        <f>VLOOKUP(TableOMP[[#This Row],[Label]],TableAvg[],3,FALSE)</f>
        <v>#N/A</v>
      </c>
      <c r="Q5991" t="e">
        <f>TableOMP[[#This Row],[Avg]]-$U$2*TableOMP[[#This Row],[StdDev]]</f>
        <v>#N/A</v>
      </c>
      <c r="R5991" t="e">
        <f>TableOMP[[#This Row],[Avg]]+$U$2*TableOMP[[#This Row],[StdDev]]</f>
        <v>#N/A</v>
      </c>
      <c r="S5991" t="e">
        <f>IF(AND(TableOMP[[#This Row],[total_time]]&gt;=TableOMP[[#This Row],[Low]], TableOMP[[#This Row],[total_time]]&lt;=TableOMP[[#This Row],[High]]),1,0)</f>
        <v>#N/A</v>
      </c>
    </row>
    <row r="5992" spans="11:19" x14ac:dyDescent="0.25">
      <c r="K5992" t="str">
        <f t="shared" si="93"/>
        <v/>
      </c>
      <c r="N59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92" t="e">
        <f>VLOOKUP(TableOMP[[#This Row],[Label]],TableAvg[],2,FALSE)</f>
        <v>#N/A</v>
      </c>
      <c r="P5992" t="e">
        <f>VLOOKUP(TableOMP[[#This Row],[Label]],TableAvg[],3,FALSE)</f>
        <v>#N/A</v>
      </c>
      <c r="Q5992" t="e">
        <f>TableOMP[[#This Row],[Avg]]-$U$2*TableOMP[[#This Row],[StdDev]]</f>
        <v>#N/A</v>
      </c>
      <c r="R5992" t="e">
        <f>TableOMP[[#This Row],[Avg]]+$U$2*TableOMP[[#This Row],[StdDev]]</f>
        <v>#N/A</v>
      </c>
      <c r="S5992" t="e">
        <f>IF(AND(TableOMP[[#This Row],[total_time]]&gt;=TableOMP[[#This Row],[Low]], TableOMP[[#This Row],[total_time]]&lt;=TableOMP[[#This Row],[High]]),1,0)</f>
        <v>#N/A</v>
      </c>
    </row>
    <row r="5993" spans="11:19" x14ac:dyDescent="0.25">
      <c r="K5993" t="str">
        <f t="shared" si="93"/>
        <v/>
      </c>
      <c r="N59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93" t="e">
        <f>VLOOKUP(TableOMP[[#This Row],[Label]],TableAvg[],2,FALSE)</f>
        <v>#N/A</v>
      </c>
      <c r="P5993" t="e">
        <f>VLOOKUP(TableOMP[[#This Row],[Label]],TableAvg[],3,FALSE)</f>
        <v>#N/A</v>
      </c>
      <c r="Q5993" t="e">
        <f>TableOMP[[#This Row],[Avg]]-$U$2*TableOMP[[#This Row],[StdDev]]</f>
        <v>#N/A</v>
      </c>
      <c r="R5993" t="e">
        <f>TableOMP[[#This Row],[Avg]]+$U$2*TableOMP[[#This Row],[StdDev]]</f>
        <v>#N/A</v>
      </c>
      <c r="S5993" t="e">
        <f>IF(AND(TableOMP[[#This Row],[total_time]]&gt;=TableOMP[[#This Row],[Low]], TableOMP[[#This Row],[total_time]]&lt;=TableOMP[[#This Row],[High]]),1,0)</f>
        <v>#N/A</v>
      </c>
    </row>
    <row r="5994" spans="11:19" x14ac:dyDescent="0.25">
      <c r="K5994" t="str">
        <f t="shared" si="93"/>
        <v/>
      </c>
      <c r="N59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94" t="e">
        <f>VLOOKUP(TableOMP[[#This Row],[Label]],TableAvg[],2,FALSE)</f>
        <v>#N/A</v>
      </c>
      <c r="P5994" t="e">
        <f>VLOOKUP(TableOMP[[#This Row],[Label]],TableAvg[],3,FALSE)</f>
        <v>#N/A</v>
      </c>
      <c r="Q5994" t="e">
        <f>TableOMP[[#This Row],[Avg]]-$U$2*TableOMP[[#This Row],[StdDev]]</f>
        <v>#N/A</v>
      </c>
      <c r="R5994" t="e">
        <f>TableOMP[[#This Row],[Avg]]+$U$2*TableOMP[[#This Row],[StdDev]]</f>
        <v>#N/A</v>
      </c>
      <c r="S5994" t="e">
        <f>IF(AND(TableOMP[[#This Row],[total_time]]&gt;=TableOMP[[#This Row],[Low]], TableOMP[[#This Row],[total_time]]&lt;=TableOMP[[#This Row],[High]]),1,0)</f>
        <v>#N/A</v>
      </c>
    </row>
    <row r="5995" spans="11:19" x14ac:dyDescent="0.25">
      <c r="K5995" t="str">
        <f t="shared" si="93"/>
        <v/>
      </c>
      <c r="N59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95" t="e">
        <f>VLOOKUP(TableOMP[[#This Row],[Label]],TableAvg[],2,FALSE)</f>
        <v>#N/A</v>
      </c>
      <c r="P5995" t="e">
        <f>VLOOKUP(TableOMP[[#This Row],[Label]],TableAvg[],3,FALSE)</f>
        <v>#N/A</v>
      </c>
      <c r="Q5995" t="e">
        <f>TableOMP[[#This Row],[Avg]]-$U$2*TableOMP[[#This Row],[StdDev]]</f>
        <v>#N/A</v>
      </c>
      <c r="R5995" t="e">
        <f>TableOMP[[#This Row],[Avg]]+$U$2*TableOMP[[#This Row],[StdDev]]</f>
        <v>#N/A</v>
      </c>
      <c r="S5995" t="e">
        <f>IF(AND(TableOMP[[#This Row],[total_time]]&gt;=TableOMP[[#This Row],[Low]], TableOMP[[#This Row],[total_time]]&lt;=TableOMP[[#This Row],[High]]),1,0)</f>
        <v>#N/A</v>
      </c>
    </row>
    <row r="5996" spans="11:19" x14ac:dyDescent="0.25">
      <c r="K5996" t="str">
        <f t="shared" si="93"/>
        <v/>
      </c>
      <c r="N59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96" t="e">
        <f>VLOOKUP(TableOMP[[#This Row],[Label]],TableAvg[],2,FALSE)</f>
        <v>#N/A</v>
      </c>
      <c r="P5996" t="e">
        <f>VLOOKUP(TableOMP[[#This Row],[Label]],TableAvg[],3,FALSE)</f>
        <v>#N/A</v>
      </c>
      <c r="Q5996" t="e">
        <f>TableOMP[[#This Row],[Avg]]-$U$2*TableOMP[[#This Row],[StdDev]]</f>
        <v>#N/A</v>
      </c>
      <c r="R5996" t="e">
        <f>TableOMP[[#This Row],[Avg]]+$U$2*TableOMP[[#This Row],[StdDev]]</f>
        <v>#N/A</v>
      </c>
      <c r="S5996" t="e">
        <f>IF(AND(TableOMP[[#This Row],[total_time]]&gt;=TableOMP[[#This Row],[Low]], TableOMP[[#This Row],[total_time]]&lt;=TableOMP[[#This Row],[High]]),1,0)</f>
        <v>#N/A</v>
      </c>
    </row>
    <row r="5997" spans="11:19" x14ac:dyDescent="0.25">
      <c r="K5997" t="str">
        <f t="shared" si="93"/>
        <v/>
      </c>
      <c r="N59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97" t="e">
        <f>VLOOKUP(TableOMP[[#This Row],[Label]],TableAvg[],2,FALSE)</f>
        <v>#N/A</v>
      </c>
      <c r="P5997" t="e">
        <f>VLOOKUP(TableOMP[[#This Row],[Label]],TableAvg[],3,FALSE)</f>
        <v>#N/A</v>
      </c>
      <c r="Q5997" t="e">
        <f>TableOMP[[#This Row],[Avg]]-$U$2*TableOMP[[#This Row],[StdDev]]</f>
        <v>#N/A</v>
      </c>
      <c r="R5997" t="e">
        <f>TableOMP[[#This Row],[Avg]]+$U$2*TableOMP[[#This Row],[StdDev]]</f>
        <v>#N/A</v>
      </c>
      <c r="S5997" t="e">
        <f>IF(AND(TableOMP[[#This Row],[total_time]]&gt;=TableOMP[[#This Row],[Low]], TableOMP[[#This Row],[total_time]]&lt;=TableOMP[[#This Row],[High]]),1,0)</f>
        <v>#N/A</v>
      </c>
    </row>
    <row r="5998" spans="11:19" x14ac:dyDescent="0.25">
      <c r="K5998" t="str">
        <f t="shared" si="93"/>
        <v/>
      </c>
      <c r="N59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98" t="e">
        <f>VLOOKUP(TableOMP[[#This Row],[Label]],TableAvg[],2,FALSE)</f>
        <v>#N/A</v>
      </c>
      <c r="P5998" t="e">
        <f>VLOOKUP(TableOMP[[#This Row],[Label]],TableAvg[],3,FALSE)</f>
        <v>#N/A</v>
      </c>
      <c r="Q5998" t="e">
        <f>TableOMP[[#This Row],[Avg]]-$U$2*TableOMP[[#This Row],[StdDev]]</f>
        <v>#N/A</v>
      </c>
      <c r="R5998" t="e">
        <f>TableOMP[[#This Row],[Avg]]+$U$2*TableOMP[[#This Row],[StdDev]]</f>
        <v>#N/A</v>
      </c>
      <c r="S5998" t="e">
        <f>IF(AND(TableOMP[[#This Row],[total_time]]&gt;=TableOMP[[#This Row],[Low]], TableOMP[[#This Row],[total_time]]&lt;=TableOMP[[#This Row],[High]]),1,0)</f>
        <v>#N/A</v>
      </c>
    </row>
    <row r="5999" spans="11:19" x14ac:dyDescent="0.25">
      <c r="K5999" t="str">
        <f t="shared" si="93"/>
        <v/>
      </c>
      <c r="N59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5999" t="e">
        <f>VLOOKUP(TableOMP[[#This Row],[Label]],TableAvg[],2,FALSE)</f>
        <v>#N/A</v>
      </c>
      <c r="P5999" t="e">
        <f>VLOOKUP(TableOMP[[#This Row],[Label]],TableAvg[],3,FALSE)</f>
        <v>#N/A</v>
      </c>
      <c r="Q5999" t="e">
        <f>TableOMP[[#This Row],[Avg]]-$U$2*TableOMP[[#This Row],[StdDev]]</f>
        <v>#N/A</v>
      </c>
      <c r="R5999" t="e">
        <f>TableOMP[[#This Row],[Avg]]+$U$2*TableOMP[[#This Row],[StdDev]]</f>
        <v>#N/A</v>
      </c>
      <c r="S5999" t="e">
        <f>IF(AND(TableOMP[[#This Row],[total_time]]&gt;=TableOMP[[#This Row],[Low]], TableOMP[[#This Row],[total_time]]&lt;=TableOMP[[#This Row],[High]]),1,0)</f>
        <v>#N/A</v>
      </c>
    </row>
    <row r="6000" spans="11:19" x14ac:dyDescent="0.25">
      <c r="K6000" t="str">
        <f t="shared" si="93"/>
        <v/>
      </c>
      <c r="N60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00" t="e">
        <f>VLOOKUP(TableOMP[[#This Row],[Label]],TableAvg[],2,FALSE)</f>
        <v>#N/A</v>
      </c>
      <c r="P6000" t="e">
        <f>VLOOKUP(TableOMP[[#This Row],[Label]],TableAvg[],3,FALSE)</f>
        <v>#N/A</v>
      </c>
      <c r="Q6000" t="e">
        <f>TableOMP[[#This Row],[Avg]]-$U$2*TableOMP[[#This Row],[StdDev]]</f>
        <v>#N/A</v>
      </c>
      <c r="R6000" t="e">
        <f>TableOMP[[#This Row],[Avg]]+$U$2*TableOMP[[#This Row],[StdDev]]</f>
        <v>#N/A</v>
      </c>
      <c r="S6000" t="e">
        <f>IF(AND(TableOMP[[#This Row],[total_time]]&gt;=TableOMP[[#This Row],[Low]], TableOMP[[#This Row],[total_time]]&lt;=TableOMP[[#This Row],[High]]),1,0)</f>
        <v>#N/A</v>
      </c>
    </row>
    <row r="6001" spans="11:19" x14ac:dyDescent="0.25">
      <c r="K6001" t="str">
        <f t="shared" si="93"/>
        <v/>
      </c>
      <c r="N60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01" t="e">
        <f>VLOOKUP(TableOMP[[#This Row],[Label]],TableAvg[],2,FALSE)</f>
        <v>#N/A</v>
      </c>
      <c r="P6001" t="e">
        <f>VLOOKUP(TableOMP[[#This Row],[Label]],TableAvg[],3,FALSE)</f>
        <v>#N/A</v>
      </c>
      <c r="Q6001" t="e">
        <f>TableOMP[[#This Row],[Avg]]-$U$2*TableOMP[[#This Row],[StdDev]]</f>
        <v>#N/A</v>
      </c>
      <c r="R6001" t="e">
        <f>TableOMP[[#This Row],[Avg]]+$U$2*TableOMP[[#This Row],[StdDev]]</f>
        <v>#N/A</v>
      </c>
      <c r="S6001" t="e">
        <f>IF(AND(TableOMP[[#This Row],[total_time]]&gt;=TableOMP[[#This Row],[Low]], TableOMP[[#This Row],[total_time]]&lt;=TableOMP[[#This Row],[High]]),1,0)</f>
        <v>#N/A</v>
      </c>
    </row>
    <row r="6002" spans="11:19" x14ac:dyDescent="0.25">
      <c r="K6002" t="str">
        <f t="shared" si="93"/>
        <v/>
      </c>
      <c r="N60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02" t="e">
        <f>VLOOKUP(TableOMP[[#This Row],[Label]],TableAvg[],2,FALSE)</f>
        <v>#N/A</v>
      </c>
      <c r="P6002" t="e">
        <f>VLOOKUP(TableOMP[[#This Row],[Label]],TableAvg[],3,FALSE)</f>
        <v>#N/A</v>
      </c>
      <c r="Q6002" t="e">
        <f>TableOMP[[#This Row],[Avg]]-$U$2*TableOMP[[#This Row],[StdDev]]</f>
        <v>#N/A</v>
      </c>
      <c r="R6002" t="e">
        <f>TableOMP[[#This Row],[Avg]]+$U$2*TableOMP[[#This Row],[StdDev]]</f>
        <v>#N/A</v>
      </c>
      <c r="S6002" t="e">
        <f>IF(AND(TableOMP[[#This Row],[total_time]]&gt;=TableOMP[[#This Row],[Low]], TableOMP[[#This Row],[total_time]]&lt;=TableOMP[[#This Row],[High]]),1,0)</f>
        <v>#N/A</v>
      </c>
    </row>
    <row r="6003" spans="11:19" x14ac:dyDescent="0.25">
      <c r="K6003" t="str">
        <f t="shared" si="93"/>
        <v/>
      </c>
      <c r="N60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03" t="e">
        <f>VLOOKUP(TableOMP[[#This Row],[Label]],TableAvg[],2,FALSE)</f>
        <v>#N/A</v>
      </c>
      <c r="P6003" t="e">
        <f>VLOOKUP(TableOMP[[#This Row],[Label]],TableAvg[],3,FALSE)</f>
        <v>#N/A</v>
      </c>
      <c r="Q6003" t="e">
        <f>TableOMP[[#This Row],[Avg]]-$U$2*TableOMP[[#This Row],[StdDev]]</f>
        <v>#N/A</v>
      </c>
      <c r="R6003" t="e">
        <f>TableOMP[[#This Row],[Avg]]+$U$2*TableOMP[[#This Row],[StdDev]]</f>
        <v>#N/A</v>
      </c>
      <c r="S6003" t="e">
        <f>IF(AND(TableOMP[[#This Row],[total_time]]&gt;=TableOMP[[#This Row],[Low]], TableOMP[[#This Row],[total_time]]&lt;=TableOMP[[#This Row],[High]]),1,0)</f>
        <v>#N/A</v>
      </c>
    </row>
    <row r="6004" spans="11:19" x14ac:dyDescent="0.25">
      <c r="K6004" t="str">
        <f t="shared" si="93"/>
        <v/>
      </c>
      <c r="N60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04" t="e">
        <f>VLOOKUP(TableOMP[[#This Row],[Label]],TableAvg[],2,FALSE)</f>
        <v>#N/A</v>
      </c>
      <c r="P6004" t="e">
        <f>VLOOKUP(TableOMP[[#This Row],[Label]],TableAvg[],3,FALSE)</f>
        <v>#N/A</v>
      </c>
      <c r="Q6004" t="e">
        <f>TableOMP[[#This Row],[Avg]]-$U$2*TableOMP[[#This Row],[StdDev]]</f>
        <v>#N/A</v>
      </c>
      <c r="R6004" t="e">
        <f>TableOMP[[#This Row],[Avg]]+$U$2*TableOMP[[#This Row],[StdDev]]</f>
        <v>#N/A</v>
      </c>
      <c r="S6004" t="e">
        <f>IF(AND(TableOMP[[#This Row],[total_time]]&gt;=TableOMP[[#This Row],[Low]], TableOMP[[#This Row],[total_time]]&lt;=TableOMP[[#This Row],[High]]),1,0)</f>
        <v>#N/A</v>
      </c>
    </row>
    <row r="6005" spans="11:19" x14ac:dyDescent="0.25">
      <c r="K6005" t="str">
        <f t="shared" si="93"/>
        <v/>
      </c>
      <c r="N60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05" t="e">
        <f>VLOOKUP(TableOMP[[#This Row],[Label]],TableAvg[],2,FALSE)</f>
        <v>#N/A</v>
      </c>
      <c r="P6005" t="e">
        <f>VLOOKUP(TableOMP[[#This Row],[Label]],TableAvg[],3,FALSE)</f>
        <v>#N/A</v>
      </c>
      <c r="Q6005" t="e">
        <f>TableOMP[[#This Row],[Avg]]-$U$2*TableOMP[[#This Row],[StdDev]]</f>
        <v>#N/A</v>
      </c>
      <c r="R6005" t="e">
        <f>TableOMP[[#This Row],[Avg]]+$U$2*TableOMP[[#This Row],[StdDev]]</f>
        <v>#N/A</v>
      </c>
      <c r="S6005" t="e">
        <f>IF(AND(TableOMP[[#This Row],[total_time]]&gt;=TableOMP[[#This Row],[Low]], TableOMP[[#This Row],[total_time]]&lt;=TableOMP[[#This Row],[High]]),1,0)</f>
        <v>#N/A</v>
      </c>
    </row>
    <row r="6006" spans="11:19" x14ac:dyDescent="0.25">
      <c r="K6006" t="str">
        <f t="shared" si="93"/>
        <v/>
      </c>
      <c r="N60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06" t="e">
        <f>VLOOKUP(TableOMP[[#This Row],[Label]],TableAvg[],2,FALSE)</f>
        <v>#N/A</v>
      </c>
      <c r="P6006" t="e">
        <f>VLOOKUP(TableOMP[[#This Row],[Label]],TableAvg[],3,FALSE)</f>
        <v>#N/A</v>
      </c>
      <c r="Q6006" t="e">
        <f>TableOMP[[#This Row],[Avg]]-$U$2*TableOMP[[#This Row],[StdDev]]</f>
        <v>#N/A</v>
      </c>
      <c r="R6006" t="e">
        <f>TableOMP[[#This Row],[Avg]]+$U$2*TableOMP[[#This Row],[StdDev]]</f>
        <v>#N/A</v>
      </c>
      <c r="S6006" t="e">
        <f>IF(AND(TableOMP[[#This Row],[total_time]]&gt;=TableOMP[[#This Row],[Low]], TableOMP[[#This Row],[total_time]]&lt;=TableOMP[[#This Row],[High]]),1,0)</f>
        <v>#N/A</v>
      </c>
    </row>
    <row r="6007" spans="11:19" x14ac:dyDescent="0.25">
      <c r="K6007" t="str">
        <f t="shared" si="93"/>
        <v/>
      </c>
      <c r="N60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07" t="e">
        <f>VLOOKUP(TableOMP[[#This Row],[Label]],TableAvg[],2,FALSE)</f>
        <v>#N/A</v>
      </c>
      <c r="P6007" t="e">
        <f>VLOOKUP(TableOMP[[#This Row],[Label]],TableAvg[],3,FALSE)</f>
        <v>#N/A</v>
      </c>
      <c r="Q6007" t="e">
        <f>TableOMP[[#This Row],[Avg]]-$U$2*TableOMP[[#This Row],[StdDev]]</f>
        <v>#N/A</v>
      </c>
      <c r="R6007" t="e">
        <f>TableOMP[[#This Row],[Avg]]+$U$2*TableOMP[[#This Row],[StdDev]]</f>
        <v>#N/A</v>
      </c>
      <c r="S6007" t="e">
        <f>IF(AND(TableOMP[[#This Row],[total_time]]&gt;=TableOMP[[#This Row],[Low]], TableOMP[[#This Row],[total_time]]&lt;=TableOMP[[#This Row],[High]]),1,0)</f>
        <v>#N/A</v>
      </c>
    </row>
    <row r="6008" spans="11:19" x14ac:dyDescent="0.25">
      <c r="K6008" t="str">
        <f t="shared" si="93"/>
        <v/>
      </c>
      <c r="N60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08" t="e">
        <f>VLOOKUP(TableOMP[[#This Row],[Label]],TableAvg[],2,FALSE)</f>
        <v>#N/A</v>
      </c>
      <c r="P6008" t="e">
        <f>VLOOKUP(TableOMP[[#This Row],[Label]],TableAvg[],3,FALSE)</f>
        <v>#N/A</v>
      </c>
      <c r="Q6008" t="e">
        <f>TableOMP[[#This Row],[Avg]]-$U$2*TableOMP[[#This Row],[StdDev]]</f>
        <v>#N/A</v>
      </c>
      <c r="R6008" t="e">
        <f>TableOMP[[#This Row],[Avg]]+$U$2*TableOMP[[#This Row],[StdDev]]</f>
        <v>#N/A</v>
      </c>
      <c r="S6008" t="e">
        <f>IF(AND(TableOMP[[#This Row],[total_time]]&gt;=TableOMP[[#This Row],[Low]], TableOMP[[#This Row],[total_time]]&lt;=TableOMP[[#This Row],[High]]),1,0)</f>
        <v>#N/A</v>
      </c>
    </row>
    <row r="6009" spans="11:19" x14ac:dyDescent="0.25">
      <c r="K6009" t="str">
        <f t="shared" si="93"/>
        <v/>
      </c>
      <c r="N60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09" t="e">
        <f>VLOOKUP(TableOMP[[#This Row],[Label]],TableAvg[],2,FALSE)</f>
        <v>#N/A</v>
      </c>
      <c r="P6009" t="e">
        <f>VLOOKUP(TableOMP[[#This Row],[Label]],TableAvg[],3,FALSE)</f>
        <v>#N/A</v>
      </c>
      <c r="Q6009" t="e">
        <f>TableOMP[[#This Row],[Avg]]-$U$2*TableOMP[[#This Row],[StdDev]]</f>
        <v>#N/A</v>
      </c>
      <c r="R6009" t="e">
        <f>TableOMP[[#This Row],[Avg]]+$U$2*TableOMP[[#This Row],[StdDev]]</f>
        <v>#N/A</v>
      </c>
      <c r="S6009" t="e">
        <f>IF(AND(TableOMP[[#This Row],[total_time]]&gt;=TableOMP[[#This Row],[Low]], TableOMP[[#This Row],[total_time]]&lt;=TableOMP[[#This Row],[High]]),1,0)</f>
        <v>#N/A</v>
      </c>
    </row>
    <row r="6010" spans="11:19" x14ac:dyDescent="0.25">
      <c r="K6010" t="str">
        <f t="shared" si="93"/>
        <v/>
      </c>
      <c r="N60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10" t="e">
        <f>VLOOKUP(TableOMP[[#This Row],[Label]],TableAvg[],2,FALSE)</f>
        <v>#N/A</v>
      </c>
      <c r="P6010" t="e">
        <f>VLOOKUP(TableOMP[[#This Row],[Label]],TableAvg[],3,FALSE)</f>
        <v>#N/A</v>
      </c>
      <c r="Q6010" t="e">
        <f>TableOMP[[#This Row],[Avg]]-$U$2*TableOMP[[#This Row],[StdDev]]</f>
        <v>#N/A</v>
      </c>
      <c r="R6010" t="e">
        <f>TableOMP[[#This Row],[Avg]]+$U$2*TableOMP[[#This Row],[StdDev]]</f>
        <v>#N/A</v>
      </c>
      <c r="S6010" t="e">
        <f>IF(AND(TableOMP[[#This Row],[total_time]]&gt;=TableOMP[[#This Row],[Low]], TableOMP[[#This Row],[total_time]]&lt;=TableOMP[[#This Row],[High]]),1,0)</f>
        <v>#N/A</v>
      </c>
    </row>
    <row r="6011" spans="11:19" x14ac:dyDescent="0.25">
      <c r="K6011" t="str">
        <f t="shared" si="93"/>
        <v/>
      </c>
      <c r="N60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11" t="e">
        <f>VLOOKUP(TableOMP[[#This Row],[Label]],TableAvg[],2,FALSE)</f>
        <v>#N/A</v>
      </c>
      <c r="P6011" t="e">
        <f>VLOOKUP(TableOMP[[#This Row],[Label]],TableAvg[],3,FALSE)</f>
        <v>#N/A</v>
      </c>
      <c r="Q6011" t="e">
        <f>TableOMP[[#This Row],[Avg]]-$U$2*TableOMP[[#This Row],[StdDev]]</f>
        <v>#N/A</v>
      </c>
      <c r="R6011" t="e">
        <f>TableOMP[[#This Row],[Avg]]+$U$2*TableOMP[[#This Row],[StdDev]]</f>
        <v>#N/A</v>
      </c>
      <c r="S6011" t="e">
        <f>IF(AND(TableOMP[[#This Row],[total_time]]&gt;=TableOMP[[#This Row],[Low]], TableOMP[[#This Row],[total_time]]&lt;=TableOMP[[#This Row],[High]]),1,0)</f>
        <v>#N/A</v>
      </c>
    </row>
    <row r="6012" spans="11:19" x14ac:dyDescent="0.25">
      <c r="K6012" t="str">
        <f t="shared" si="93"/>
        <v/>
      </c>
      <c r="N60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12" t="e">
        <f>VLOOKUP(TableOMP[[#This Row],[Label]],TableAvg[],2,FALSE)</f>
        <v>#N/A</v>
      </c>
      <c r="P6012" t="e">
        <f>VLOOKUP(TableOMP[[#This Row],[Label]],TableAvg[],3,FALSE)</f>
        <v>#N/A</v>
      </c>
      <c r="Q6012" t="e">
        <f>TableOMP[[#This Row],[Avg]]-$U$2*TableOMP[[#This Row],[StdDev]]</f>
        <v>#N/A</v>
      </c>
      <c r="R6012" t="e">
        <f>TableOMP[[#This Row],[Avg]]+$U$2*TableOMP[[#This Row],[StdDev]]</f>
        <v>#N/A</v>
      </c>
      <c r="S6012" t="e">
        <f>IF(AND(TableOMP[[#This Row],[total_time]]&gt;=TableOMP[[#This Row],[Low]], TableOMP[[#This Row],[total_time]]&lt;=TableOMP[[#This Row],[High]]),1,0)</f>
        <v>#N/A</v>
      </c>
    </row>
    <row r="6013" spans="11:19" x14ac:dyDescent="0.25">
      <c r="K6013" t="str">
        <f t="shared" si="93"/>
        <v/>
      </c>
      <c r="N60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13" t="e">
        <f>VLOOKUP(TableOMP[[#This Row],[Label]],TableAvg[],2,FALSE)</f>
        <v>#N/A</v>
      </c>
      <c r="P6013" t="e">
        <f>VLOOKUP(TableOMP[[#This Row],[Label]],TableAvg[],3,FALSE)</f>
        <v>#N/A</v>
      </c>
      <c r="Q6013" t="e">
        <f>TableOMP[[#This Row],[Avg]]-$U$2*TableOMP[[#This Row],[StdDev]]</f>
        <v>#N/A</v>
      </c>
      <c r="R6013" t="e">
        <f>TableOMP[[#This Row],[Avg]]+$U$2*TableOMP[[#This Row],[StdDev]]</f>
        <v>#N/A</v>
      </c>
      <c r="S6013" t="e">
        <f>IF(AND(TableOMP[[#This Row],[total_time]]&gt;=TableOMP[[#This Row],[Low]], TableOMP[[#This Row],[total_time]]&lt;=TableOMP[[#This Row],[High]]),1,0)</f>
        <v>#N/A</v>
      </c>
    </row>
    <row r="6014" spans="11:19" x14ac:dyDescent="0.25">
      <c r="K6014" t="str">
        <f t="shared" si="93"/>
        <v/>
      </c>
      <c r="N60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14" t="e">
        <f>VLOOKUP(TableOMP[[#This Row],[Label]],TableAvg[],2,FALSE)</f>
        <v>#N/A</v>
      </c>
      <c r="P6014" t="e">
        <f>VLOOKUP(TableOMP[[#This Row],[Label]],TableAvg[],3,FALSE)</f>
        <v>#N/A</v>
      </c>
      <c r="Q6014" t="e">
        <f>TableOMP[[#This Row],[Avg]]-$U$2*TableOMP[[#This Row],[StdDev]]</f>
        <v>#N/A</v>
      </c>
      <c r="R6014" t="e">
        <f>TableOMP[[#This Row],[Avg]]+$U$2*TableOMP[[#This Row],[StdDev]]</f>
        <v>#N/A</v>
      </c>
      <c r="S6014" t="e">
        <f>IF(AND(TableOMP[[#This Row],[total_time]]&gt;=TableOMP[[#This Row],[Low]], TableOMP[[#This Row],[total_time]]&lt;=TableOMP[[#This Row],[High]]),1,0)</f>
        <v>#N/A</v>
      </c>
    </row>
    <row r="6015" spans="11:19" x14ac:dyDescent="0.25">
      <c r="K6015" t="str">
        <f t="shared" si="93"/>
        <v/>
      </c>
      <c r="N60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15" t="e">
        <f>VLOOKUP(TableOMP[[#This Row],[Label]],TableAvg[],2,FALSE)</f>
        <v>#N/A</v>
      </c>
      <c r="P6015" t="e">
        <f>VLOOKUP(TableOMP[[#This Row],[Label]],TableAvg[],3,FALSE)</f>
        <v>#N/A</v>
      </c>
      <c r="Q6015" t="e">
        <f>TableOMP[[#This Row],[Avg]]-$U$2*TableOMP[[#This Row],[StdDev]]</f>
        <v>#N/A</v>
      </c>
      <c r="R6015" t="e">
        <f>TableOMP[[#This Row],[Avg]]+$U$2*TableOMP[[#This Row],[StdDev]]</f>
        <v>#N/A</v>
      </c>
      <c r="S6015" t="e">
        <f>IF(AND(TableOMP[[#This Row],[total_time]]&gt;=TableOMP[[#This Row],[Low]], TableOMP[[#This Row],[total_time]]&lt;=TableOMP[[#This Row],[High]]),1,0)</f>
        <v>#N/A</v>
      </c>
    </row>
    <row r="6016" spans="11:19" x14ac:dyDescent="0.25">
      <c r="K6016" t="str">
        <f t="shared" si="93"/>
        <v/>
      </c>
      <c r="N60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16" t="e">
        <f>VLOOKUP(TableOMP[[#This Row],[Label]],TableAvg[],2,FALSE)</f>
        <v>#N/A</v>
      </c>
      <c r="P6016" t="e">
        <f>VLOOKUP(TableOMP[[#This Row],[Label]],TableAvg[],3,FALSE)</f>
        <v>#N/A</v>
      </c>
      <c r="Q6016" t="e">
        <f>TableOMP[[#This Row],[Avg]]-$U$2*TableOMP[[#This Row],[StdDev]]</f>
        <v>#N/A</v>
      </c>
      <c r="R6016" t="e">
        <f>TableOMP[[#This Row],[Avg]]+$U$2*TableOMP[[#This Row],[StdDev]]</f>
        <v>#N/A</v>
      </c>
      <c r="S6016" t="e">
        <f>IF(AND(TableOMP[[#This Row],[total_time]]&gt;=TableOMP[[#This Row],[Low]], TableOMP[[#This Row],[total_time]]&lt;=TableOMP[[#This Row],[High]]),1,0)</f>
        <v>#N/A</v>
      </c>
    </row>
    <row r="6017" spans="11:19" x14ac:dyDescent="0.25">
      <c r="K6017" t="str">
        <f t="shared" si="93"/>
        <v/>
      </c>
      <c r="N60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17" t="e">
        <f>VLOOKUP(TableOMP[[#This Row],[Label]],TableAvg[],2,FALSE)</f>
        <v>#N/A</v>
      </c>
      <c r="P6017" t="e">
        <f>VLOOKUP(TableOMP[[#This Row],[Label]],TableAvg[],3,FALSE)</f>
        <v>#N/A</v>
      </c>
      <c r="Q6017" t="e">
        <f>TableOMP[[#This Row],[Avg]]-$U$2*TableOMP[[#This Row],[StdDev]]</f>
        <v>#N/A</v>
      </c>
      <c r="R6017" t="e">
        <f>TableOMP[[#This Row],[Avg]]+$U$2*TableOMP[[#This Row],[StdDev]]</f>
        <v>#N/A</v>
      </c>
      <c r="S6017" t="e">
        <f>IF(AND(TableOMP[[#This Row],[total_time]]&gt;=TableOMP[[#This Row],[Low]], TableOMP[[#This Row],[total_time]]&lt;=TableOMP[[#This Row],[High]]),1,0)</f>
        <v>#N/A</v>
      </c>
    </row>
    <row r="6018" spans="11:19" x14ac:dyDescent="0.25">
      <c r="K6018" t="str">
        <f t="shared" si="93"/>
        <v/>
      </c>
      <c r="N60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18" t="e">
        <f>VLOOKUP(TableOMP[[#This Row],[Label]],TableAvg[],2,FALSE)</f>
        <v>#N/A</v>
      </c>
      <c r="P6018" t="e">
        <f>VLOOKUP(TableOMP[[#This Row],[Label]],TableAvg[],3,FALSE)</f>
        <v>#N/A</v>
      </c>
      <c r="Q6018" t="e">
        <f>TableOMP[[#This Row],[Avg]]-$U$2*TableOMP[[#This Row],[StdDev]]</f>
        <v>#N/A</v>
      </c>
      <c r="R6018" t="e">
        <f>TableOMP[[#This Row],[Avg]]+$U$2*TableOMP[[#This Row],[StdDev]]</f>
        <v>#N/A</v>
      </c>
      <c r="S6018" t="e">
        <f>IF(AND(TableOMP[[#This Row],[total_time]]&gt;=TableOMP[[#This Row],[Low]], TableOMP[[#This Row],[total_time]]&lt;=TableOMP[[#This Row],[High]]),1,0)</f>
        <v>#N/A</v>
      </c>
    </row>
    <row r="6019" spans="11:19" x14ac:dyDescent="0.25">
      <c r="K6019" t="str">
        <f t="shared" ref="K6019:K6082" si="94">MID(M6019,22,1)</f>
        <v/>
      </c>
      <c r="N60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19" t="e">
        <f>VLOOKUP(TableOMP[[#This Row],[Label]],TableAvg[],2,FALSE)</f>
        <v>#N/A</v>
      </c>
      <c r="P6019" t="e">
        <f>VLOOKUP(TableOMP[[#This Row],[Label]],TableAvg[],3,FALSE)</f>
        <v>#N/A</v>
      </c>
      <c r="Q6019" t="e">
        <f>TableOMP[[#This Row],[Avg]]-$U$2*TableOMP[[#This Row],[StdDev]]</f>
        <v>#N/A</v>
      </c>
      <c r="R6019" t="e">
        <f>TableOMP[[#This Row],[Avg]]+$U$2*TableOMP[[#This Row],[StdDev]]</f>
        <v>#N/A</v>
      </c>
      <c r="S6019" t="e">
        <f>IF(AND(TableOMP[[#This Row],[total_time]]&gt;=TableOMP[[#This Row],[Low]], TableOMP[[#This Row],[total_time]]&lt;=TableOMP[[#This Row],[High]]),1,0)</f>
        <v>#N/A</v>
      </c>
    </row>
    <row r="6020" spans="11:19" x14ac:dyDescent="0.25">
      <c r="K6020" t="str">
        <f t="shared" si="94"/>
        <v/>
      </c>
      <c r="N60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20" t="e">
        <f>VLOOKUP(TableOMP[[#This Row],[Label]],TableAvg[],2,FALSE)</f>
        <v>#N/A</v>
      </c>
      <c r="P6020" t="e">
        <f>VLOOKUP(TableOMP[[#This Row],[Label]],TableAvg[],3,FALSE)</f>
        <v>#N/A</v>
      </c>
      <c r="Q6020" t="e">
        <f>TableOMP[[#This Row],[Avg]]-$U$2*TableOMP[[#This Row],[StdDev]]</f>
        <v>#N/A</v>
      </c>
      <c r="R6020" t="e">
        <f>TableOMP[[#This Row],[Avg]]+$U$2*TableOMP[[#This Row],[StdDev]]</f>
        <v>#N/A</v>
      </c>
      <c r="S6020" t="e">
        <f>IF(AND(TableOMP[[#This Row],[total_time]]&gt;=TableOMP[[#This Row],[Low]], TableOMP[[#This Row],[total_time]]&lt;=TableOMP[[#This Row],[High]]),1,0)</f>
        <v>#N/A</v>
      </c>
    </row>
    <row r="6021" spans="11:19" x14ac:dyDescent="0.25">
      <c r="K6021" t="str">
        <f t="shared" si="94"/>
        <v/>
      </c>
      <c r="N60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21" t="e">
        <f>VLOOKUP(TableOMP[[#This Row],[Label]],TableAvg[],2,FALSE)</f>
        <v>#N/A</v>
      </c>
      <c r="P6021" t="e">
        <f>VLOOKUP(TableOMP[[#This Row],[Label]],TableAvg[],3,FALSE)</f>
        <v>#N/A</v>
      </c>
      <c r="Q6021" t="e">
        <f>TableOMP[[#This Row],[Avg]]-$U$2*TableOMP[[#This Row],[StdDev]]</f>
        <v>#N/A</v>
      </c>
      <c r="R6021" t="e">
        <f>TableOMP[[#This Row],[Avg]]+$U$2*TableOMP[[#This Row],[StdDev]]</f>
        <v>#N/A</v>
      </c>
      <c r="S6021" t="e">
        <f>IF(AND(TableOMP[[#This Row],[total_time]]&gt;=TableOMP[[#This Row],[Low]], TableOMP[[#This Row],[total_time]]&lt;=TableOMP[[#This Row],[High]]),1,0)</f>
        <v>#N/A</v>
      </c>
    </row>
    <row r="6022" spans="11:19" x14ac:dyDescent="0.25">
      <c r="K6022" t="str">
        <f t="shared" si="94"/>
        <v/>
      </c>
      <c r="N60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22" t="e">
        <f>VLOOKUP(TableOMP[[#This Row],[Label]],TableAvg[],2,FALSE)</f>
        <v>#N/A</v>
      </c>
      <c r="P6022" t="e">
        <f>VLOOKUP(TableOMP[[#This Row],[Label]],TableAvg[],3,FALSE)</f>
        <v>#N/A</v>
      </c>
      <c r="Q6022" t="e">
        <f>TableOMP[[#This Row],[Avg]]-$U$2*TableOMP[[#This Row],[StdDev]]</f>
        <v>#N/A</v>
      </c>
      <c r="R6022" t="e">
        <f>TableOMP[[#This Row],[Avg]]+$U$2*TableOMP[[#This Row],[StdDev]]</f>
        <v>#N/A</v>
      </c>
      <c r="S6022" t="e">
        <f>IF(AND(TableOMP[[#This Row],[total_time]]&gt;=TableOMP[[#This Row],[Low]], TableOMP[[#This Row],[total_time]]&lt;=TableOMP[[#This Row],[High]]),1,0)</f>
        <v>#N/A</v>
      </c>
    </row>
    <row r="6023" spans="11:19" x14ac:dyDescent="0.25">
      <c r="K6023" t="str">
        <f t="shared" si="94"/>
        <v/>
      </c>
      <c r="N60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23" t="e">
        <f>VLOOKUP(TableOMP[[#This Row],[Label]],TableAvg[],2,FALSE)</f>
        <v>#N/A</v>
      </c>
      <c r="P6023" t="e">
        <f>VLOOKUP(TableOMP[[#This Row],[Label]],TableAvg[],3,FALSE)</f>
        <v>#N/A</v>
      </c>
      <c r="Q6023" t="e">
        <f>TableOMP[[#This Row],[Avg]]-$U$2*TableOMP[[#This Row],[StdDev]]</f>
        <v>#N/A</v>
      </c>
      <c r="R6023" t="e">
        <f>TableOMP[[#This Row],[Avg]]+$U$2*TableOMP[[#This Row],[StdDev]]</f>
        <v>#N/A</v>
      </c>
      <c r="S6023" t="e">
        <f>IF(AND(TableOMP[[#This Row],[total_time]]&gt;=TableOMP[[#This Row],[Low]], TableOMP[[#This Row],[total_time]]&lt;=TableOMP[[#This Row],[High]]),1,0)</f>
        <v>#N/A</v>
      </c>
    </row>
    <row r="6024" spans="11:19" x14ac:dyDescent="0.25">
      <c r="K6024" t="str">
        <f t="shared" si="94"/>
        <v/>
      </c>
      <c r="N60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24" t="e">
        <f>VLOOKUP(TableOMP[[#This Row],[Label]],TableAvg[],2,FALSE)</f>
        <v>#N/A</v>
      </c>
      <c r="P6024" t="e">
        <f>VLOOKUP(TableOMP[[#This Row],[Label]],TableAvg[],3,FALSE)</f>
        <v>#N/A</v>
      </c>
      <c r="Q6024" t="e">
        <f>TableOMP[[#This Row],[Avg]]-$U$2*TableOMP[[#This Row],[StdDev]]</f>
        <v>#N/A</v>
      </c>
      <c r="R6024" t="e">
        <f>TableOMP[[#This Row],[Avg]]+$U$2*TableOMP[[#This Row],[StdDev]]</f>
        <v>#N/A</v>
      </c>
      <c r="S6024" t="e">
        <f>IF(AND(TableOMP[[#This Row],[total_time]]&gt;=TableOMP[[#This Row],[Low]], TableOMP[[#This Row],[total_time]]&lt;=TableOMP[[#This Row],[High]]),1,0)</f>
        <v>#N/A</v>
      </c>
    </row>
    <row r="6025" spans="11:19" x14ac:dyDescent="0.25">
      <c r="K6025" t="str">
        <f t="shared" si="94"/>
        <v/>
      </c>
      <c r="N60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25" t="e">
        <f>VLOOKUP(TableOMP[[#This Row],[Label]],TableAvg[],2,FALSE)</f>
        <v>#N/A</v>
      </c>
      <c r="P6025" t="e">
        <f>VLOOKUP(TableOMP[[#This Row],[Label]],TableAvg[],3,FALSE)</f>
        <v>#N/A</v>
      </c>
      <c r="Q6025" t="e">
        <f>TableOMP[[#This Row],[Avg]]-$U$2*TableOMP[[#This Row],[StdDev]]</f>
        <v>#N/A</v>
      </c>
      <c r="R6025" t="e">
        <f>TableOMP[[#This Row],[Avg]]+$U$2*TableOMP[[#This Row],[StdDev]]</f>
        <v>#N/A</v>
      </c>
      <c r="S6025" t="e">
        <f>IF(AND(TableOMP[[#This Row],[total_time]]&gt;=TableOMP[[#This Row],[Low]], TableOMP[[#This Row],[total_time]]&lt;=TableOMP[[#This Row],[High]]),1,0)</f>
        <v>#N/A</v>
      </c>
    </row>
    <row r="6026" spans="11:19" x14ac:dyDescent="0.25">
      <c r="K6026" t="str">
        <f t="shared" si="94"/>
        <v/>
      </c>
      <c r="N60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26" t="e">
        <f>VLOOKUP(TableOMP[[#This Row],[Label]],TableAvg[],2,FALSE)</f>
        <v>#N/A</v>
      </c>
      <c r="P6026" t="e">
        <f>VLOOKUP(TableOMP[[#This Row],[Label]],TableAvg[],3,FALSE)</f>
        <v>#N/A</v>
      </c>
      <c r="Q6026" t="e">
        <f>TableOMP[[#This Row],[Avg]]-$U$2*TableOMP[[#This Row],[StdDev]]</f>
        <v>#N/A</v>
      </c>
      <c r="R6026" t="e">
        <f>TableOMP[[#This Row],[Avg]]+$U$2*TableOMP[[#This Row],[StdDev]]</f>
        <v>#N/A</v>
      </c>
      <c r="S6026" t="e">
        <f>IF(AND(TableOMP[[#This Row],[total_time]]&gt;=TableOMP[[#This Row],[Low]], TableOMP[[#This Row],[total_time]]&lt;=TableOMP[[#This Row],[High]]),1,0)</f>
        <v>#N/A</v>
      </c>
    </row>
    <row r="6027" spans="11:19" x14ac:dyDescent="0.25">
      <c r="K6027" t="str">
        <f t="shared" si="94"/>
        <v/>
      </c>
      <c r="N60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27" t="e">
        <f>VLOOKUP(TableOMP[[#This Row],[Label]],TableAvg[],2,FALSE)</f>
        <v>#N/A</v>
      </c>
      <c r="P6027" t="e">
        <f>VLOOKUP(TableOMP[[#This Row],[Label]],TableAvg[],3,FALSE)</f>
        <v>#N/A</v>
      </c>
      <c r="Q6027" t="e">
        <f>TableOMP[[#This Row],[Avg]]-$U$2*TableOMP[[#This Row],[StdDev]]</f>
        <v>#N/A</v>
      </c>
      <c r="R6027" t="e">
        <f>TableOMP[[#This Row],[Avg]]+$U$2*TableOMP[[#This Row],[StdDev]]</f>
        <v>#N/A</v>
      </c>
      <c r="S6027" t="e">
        <f>IF(AND(TableOMP[[#This Row],[total_time]]&gt;=TableOMP[[#This Row],[Low]], TableOMP[[#This Row],[total_time]]&lt;=TableOMP[[#This Row],[High]]),1,0)</f>
        <v>#N/A</v>
      </c>
    </row>
    <row r="6028" spans="11:19" x14ac:dyDescent="0.25">
      <c r="K6028" t="str">
        <f t="shared" si="94"/>
        <v/>
      </c>
      <c r="N60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28" t="e">
        <f>VLOOKUP(TableOMP[[#This Row],[Label]],TableAvg[],2,FALSE)</f>
        <v>#N/A</v>
      </c>
      <c r="P6028" t="e">
        <f>VLOOKUP(TableOMP[[#This Row],[Label]],TableAvg[],3,FALSE)</f>
        <v>#N/A</v>
      </c>
      <c r="Q6028" t="e">
        <f>TableOMP[[#This Row],[Avg]]-$U$2*TableOMP[[#This Row],[StdDev]]</f>
        <v>#N/A</v>
      </c>
      <c r="R6028" t="e">
        <f>TableOMP[[#This Row],[Avg]]+$U$2*TableOMP[[#This Row],[StdDev]]</f>
        <v>#N/A</v>
      </c>
      <c r="S6028" t="e">
        <f>IF(AND(TableOMP[[#This Row],[total_time]]&gt;=TableOMP[[#This Row],[Low]], TableOMP[[#This Row],[total_time]]&lt;=TableOMP[[#This Row],[High]]),1,0)</f>
        <v>#N/A</v>
      </c>
    </row>
    <row r="6029" spans="11:19" x14ac:dyDescent="0.25">
      <c r="K6029" t="str">
        <f t="shared" si="94"/>
        <v/>
      </c>
      <c r="N60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29" t="e">
        <f>VLOOKUP(TableOMP[[#This Row],[Label]],TableAvg[],2,FALSE)</f>
        <v>#N/A</v>
      </c>
      <c r="P6029" t="e">
        <f>VLOOKUP(TableOMP[[#This Row],[Label]],TableAvg[],3,FALSE)</f>
        <v>#N/A</v>
      </c>
      <c r="Q6029" t="e">
        <f>TableOMP[[#This Row],[Avg]]-$U$2*TableOMP[[#This Row],[StdDev]]</f>
        <v>#N/A</v>
      </c>
      <c r="R6029" t="e">
        <f>TableOMP[[#This Row],[Avg]]+$U$2*TableOMP[[#This Row],[StdDev]]</f>
        <v>#N/A</v>
      </c>
      <c r="S6029" t="e">
        <f>IF(AND(TableOMP[[#This Row],[total_time]]&gt;=TableOMP[[#This Row],[Low]], TableOMP[[#This Row],[total_time]]&lt;=TableOMP[[#This Row],[High]]),1,0)</f>
        <v>#N/A</v>
      </c>
    </row>
    <row r="6030" spans="11:19" x14ac:dyDescent="0.25">
      <c r="K6030" t="str">
        <f t="shared" si="94"/>
        <v/>
      </c>
      <c r="N60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30" t="e">
        <f>VLOOKUP(TableOMP[[#This Row],[Label]],TableAvg[],2,FALSE)</f>
        <v>#N/A</v>
      </c>
      <c r="P6030" t="e">
        <f>VLOOKUP(TableOMP[[#This Row],[Label]],TableAvg[],3,FALSE)</f>
        <v>#N/A</v>
      </c>
      <c r="Q6030" t="e">
        <f>TableOMP[[#This Row],[Avg]]-$U$2*TableOMP[[#This Row],[StdDev]]</f>
        <v>#N/A</v>
      </c>
      <c r="R6030" t="e">
        <f>TableOMP[[#This Row],[Avg]]+$U$2*TableOMP[[#This Row],[StdDev]]</f>
        <v>#N/A</v>
      </c>
      <c r="S6030" t="e">
        <f>IF(AND(TableOMP[[#This Row],[total_time]]&gt;=TableOMP[[#This Row],[Low]], TableOMP[[#This Row],[total_time]]&lt;=TableOMP[[#This Row],[High]]),1,0)</f>
        <v>#N/A</v>
      </c>
    </row>
    <row r="6031" spans="11:19" x14ac:dyDescent="0.25">
      <c r="K6031" t="str">
        <f t="shared" si="94"/>
        <v/>
      </c>
      <c r="N60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31" t="e">
        <f>VLOOKUP(TableOMP[[#This Row],[Label]],TableAvg[],2,FALSE)</f>
        <v>#N/A</v>
      </c>
      <c r="P6031" t="e">
        <f>VLOOKUP(TableOMP[[#This Row],[Label]],TableAvg[],3,FALSE)</f>
        <v>#N/A</v>
      </c>
      <c r="Q6031" t="e">
        <f>TableOMP[[#This Row],[Avg]]-$U$2*TableOMP[[#This Row],[StdDev]]</f>
        <v>#N/A</v>
      </c>
      <c r="R6031" t="e">
        <f>TableOMP[[#This Row],[Avg]]+$U$2*TableOMP[[#This Row],[StdDev]]</f>
        <v>#N/A</v>
      </c>
      <c r="S6031" t="e">
        <f>IF(AND(TableOMP[[#This Row],[total_time]]&gt;=TableOMP[[#This Row],[Low]], TableOMP[[#This Row],[total_time]]&lt;=TableOMP[[#This Row],[High]]),1,0)</f>
        <v>#N/A</v>
      </c>
    </row>
    <row r="6032" spans="11:19" x14ac:dyDescent="0.25">
      <c r="K6032" t="str">
        <f t="shared" si="94"/>
        <v/>
      </c>
      <c r="N60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32" t="e">
        <f>VLOOKUP(TableOMP[[#This Row],[Label]],TableAvg[],2,FALSE)</f>
        <v>#N/A</v>
      </c>
      <c r="P6032" t="e">
        <f>VLOOKUP(TableOMP[[#This Row],[Label]],TableAvg[],3,FALSE)</f>
        <v>#N/A</v>
      </c>
      <c r="Q6032" t="e">
        <f>TableOMP[[#This Row],[Avg]]-$U$2*TableOMP[[#This Row],[StdDev]]</f>
        <v>#N/A</v>
      </c>
      <c r="R6032" t="e">
        <f>TableOMP[[#This Row],[Avg]]+$U$2*TableOMP[[#This Row],[StdDev]]</f>
        <v>#N/A</v>
      </c>
      <c r="S6032" t="e">
        <f>IF(AND(TableOMP[[#This Row],[total_time]]&gt;=TableOMP[[#This Row],[Low]], TableOMP[[#This Row],[total_time]]&lt;=TableOMP[[#This Row],[High]]),1,0)</f>
        <v>#N/A</v>
      </c>
    </row>
    <row r="6033" spans="11:19" x14ac:dyDescent="0.25">
      <c r="K6033" t="str">
        <f t="shared" si="94"/>
        <v/>
      </c>
      <c r="N60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33" t="e">
        <f>VLOOKUP(TableOMP[[#This Row],[Label]],TableAvg[],2,FALSE)</f>
        <v>#N/A</v>
      </c>
      <c r="P6033" t="e">
        <f>VLOOKUP(TableOMP[[#This Row],[Label]],TableAvg[],3,FALSE)</f>
        <v>#N/A</v>
      </c>
      <c r="Q6033" t="e">
        <f>TableOMP[[#This Row],[Avg]]-$U$2*TableOMP[[#This Row],[StdDev]]</f>
        <v>#N/A</v>
      </c>
      <c r="R6033" t="e">
        <f>TableOMP[[#This Row],[Avg]]+$U$2*TableOMP[[#This Row],[StdDev]]</f>
        <v>#N/A</v>
      </c>
      <c r="S6033" t="e">
        <f>IF(AND(TableOMP[[#This Row],[total_time]]&gt;=TableOMP[[#This Row],[Low]], TableOMP[[#This Row],[total_time]]&lt;=TableOMP[[#This Row],[High]]),1,0)</f>
        <v>#N/A</v>
      </c>
    </row>
    <row r="6034" spans="11:19" x14ac:dyDescent="0.25">
      <c r="K6034" t="str">
        <f t="shared" si="94"/>
        <v/>
      </c>
      <c r="N60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34" t="e">
        <f>VLOOKUP(TableOMP[[#This Row],[Label]],TableAvg[],2,FALSE)</f>
        <v>#N/A</v>
      </c>
      <c r="P6034" t="e">
        <f>VLOOKUP(TableOMP[[#This Row],[Label]],TableAvg[],3,FALSE)</f>
        <v>#N/A</v>
      </c>
      <c r="Q6034" t="e">
        <f>TableOMP[[#This Row],[Avg]]-$U$2*TableOMP[[#This Row],[StdDev]]</f>
        <v>#N/A</v>
      </c>
      <c r="R6034" t="e">
        <f>TableOMP[[#This Row],[Avg]]+$U$2*TableOMP[[#This Row],[StdDev]]</f>
        <v>#N/A</v>
      </c>
      <c r="S6034" t="e">
        <f>IF(AND(TableOMP[[#This Row],[total_time]]&gt;=TableOMP[[#This Row],[Low]], TableOMP[[#This Row],[total_time]]&lt;=TableOMP[[#This Row],[High]]),1,0)</f>
        <v>#N/A</v>
      </c>
    </row>
    <row r="6035" spans="11:19" x14ac:dyDescent="0.25">
      <c r="K6035" t="str">
        <f t="shared" si="94"/>
        <v/>
      </c>
      <c r="N60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35" t="e">
        <f>VLOOKUP(TableOMP[[#This Row],[Label]],TableAvg[],2,FALSE)</f>
        <v>#N/A</v>
      </c>
      <c r="P6035" t="e">
        <f>VLOOKUP(TableOMP[[#This Row],[Label]],TableAvg[],3,FALSE)</f>
        <v>#N/A</v>
      </c>
      <c r="Q6035" t="e">
        <f>TableOMP[[#This Row],[Avg]]-$U$2*TableOMP[[#This Row],[StdDev]]</f>
        <v>#N/A</v>
      </c>
      <c r="R6035" t="e">
        <f>TableOMP[[#This Row],[Avg]]+$U$2*TableOMP[[#This Row],[StdDev]]</f>
        <v>#N/A</v>
      </c>
      <c r="S6035" t="e">
        <f>IF(AND(TableOMP[[#This Row],[total_time]]&gt;=TableOMP[[#This Row],[Low]], TableOMP[[#This Row],[total_time]]&lt;=TableOMP[[#This Row],[High]]),1,0)</f>
        <v>#N/A</v>
      </c>
    </row>
    <row r="6036" spans="11:19" x14ac:dyDescent="0.25">
      <c r="K6036" t="str">
        <f t="shared" si="94"/>
        <v/>
      </c>
      <c r="N60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36" t="e">
        <f>VLOOKUP(TableOMP[[#This Row],[Label]],TableAvg[],2,FALSE)</f>
        <v>#N/A</v>
      </c>
      <c r="P6036" t="e">
        <f>VLOOKUP(TableOMP[[#This Row],[Label]],TableAvg[],3,FALSE)</f>
        <v>#N/A</v>
      </c>
      <c r="Q6036" t="e">
        <f>TableOMP[[#This Row],[Avg]]-$U$2*TableOMP[[#This Row],[StdDev]]</f>
        <v>#N/A</v>
      </c>
      <c r="R6036" t="e">
        <f>TableOMP[[#This Row],[Avg]]+$U$2*TableOMP[[#This Row],[StdDev]]</f>
        <v>#N/A</v>
      </c>
      <c r="S6036" t="e">
        <f>IF(AND(TableOMP[[#This Row],[total_time]]&gt;=TableOMP[[#This Row],[Low]], TableOMP[[#This Row],[total_time]]&lt;=TableOMP[[#This Row],[High]]),1,0)</f>
        <v>#N/A</v>
      </c>
    </row>
    <row r="6037" spans="11:19" x14ac:dyDescent="0.25">
      <c r="K6037" t="str">
        <f t="shared" si="94"/>
        <v/>
      </c>
      <c r="N60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37" t="e">
        <f>VLOOKUP(TableOMP[[#This Row],[Label]],TableAvg[],2,FALSE)</f>
        <v>#N/A</v>
      </c>
      <c r="P6037" t="e">
        <f>VLOOKUP(TableOMP[[#This Row],[Label]],TableAvg[],3,FALSE)</f>
        <v>#N/A</v>
      </c>
      <c r="Q6037" t="e">
        <f>TableOMP[[#This Row],[Avg]]-$U$2*TableOMP[[#This Row],[StdDev]]</f>
        <v>#N/A</v>
      </c>
      <c r="R6037" t="e">
        <f>TableOMP[[#This Row],[Avg]]+$U$2*TableOMP[[#This Row],[StdDev]]</f>
        <v>#N/A</v>
      </c>
      <c r="S6037" t="e">
        <f>IF(AND(TableOMP[[#This Row],[total_time]]&gt;=TableOMP[[#This Row],[Low]], TableOMP[[#This Row],[total_time]]&lt;=TableOMP[[#This Row],[High]]),1,0)</f>
        <v>#N/A</v>
      </c>
    </row>
    <row r="6038" spans="11:19" x14ac:dyDescent="0.25">
      <c r="K6038" t="str">
        <f t="shared" si="94"/>
        <v/>
      </c>
      <c r="N60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38" t="e">
        <f>VLOOKUP(TableOMP[[#This Row],[Label]],TableAvg[],2,FALSE)</f>
        <v>#N/A</v>
      </c>
      <c r="P6038" t="e">
        <f>VLOOKUP(TableOMP[[#This Row],[Label]],TableAvg[],3,FALSE)</f>
        <v>#N/A</v>
      </c>
      <c r="Q6038" t="e">
        <f>TableOMP[[#This Row],[Avg]]-$U$2*TableOMP[[#This Row],[StdDev]]</f>
        <v>#N/A</v>
      </c>
      <c r="R6038" t="e">
        <f>TableOMP[[#This Row],[Avg]]+$U$2*TableOMP[[#This Row],[StdDev]]</f>
        <v>#N/A</v>
      </c>
      <c r="S6038" t="e">
        <f>IF(AND(TableOMP[[#This Row],[total_time]]&gt;=TableOMP[[#This Row],[Low]], TableOMP[[#This Row],[total_time]]&lt;=TableOMP[[#This Row],[High]]),1,0)</f>
        <v>#N/A</v>
      </c>
    </row>
    <row r="6039" spans="11:19" x14ac:dyDescent="0.25">
      <c r="K6039" t="str">
        <f t="shared" si="94"/>
        <v/>
      </c>
      <c r="N60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39" t="e">
        <f>VLOOKUP(TableOMP[[#This Row],[Label]],TableAvg[],2,FALSE)</f>
        <v>#N/A</v>
      </c>
      <c r="P6039" t="e">
        <f>VLOOKUP(TableOMP[[#This Row],[Label]],TableAvg[],3,FALSE)</f>
        <v>#N/A</v>
      </c>
      <c r="Q6039" t="e">
        <f>TableOMP[[#This Row],[Avg]]-$U$2*TableOMP[[#This Row],[StdDev]]</f>
        <v>#N/A</v>
      </c>
      <c r="R6039" t="e">
        <f>TableOMP[[#This Row],[Avg]]+$U$2*TableOMP[[#This Row],[StdDev]]</f>
        <v>#N/A</v>
      </c>
      <c r="S6039" t="e">
        <f>IF(AND(TableOMP[[#This Row],[total_time]]&gt;=TableOMP[[#This Row],[Low]], TableOMP[[#This Row],[total_time]]&lt;=TableOMP[[#This Row],[High]]),1,0)</f>
        <v>#N/A</v>
      </c>
    </row>
    <row r="6040" spans="11:19" x14ac:dyDescent="0.25">
      <c r="K6040" t="str">
        <f t="shared" si="94"/>
        <v/>
      </c>
      <c r="N60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40" t="e">
        <f>VLOOKUP(TableOMP[[#This Row],[Label]],TableAvg[],2,FALSE)</f>
        <v>#N/A</v>
      </c>
      <c r="P6040" t="e">
        <f>VLOOKUP(TableOMP[[#This Row],[Label]],TableAvg[],3,FALSE)</f>
        <v>#N/A</v>
      </c>
      <c r="Q6040" t="e">
        <f>TableOMP[[#This Row],[Avg]]-$U$2*TableOMP[[#This Row],[StdDev]]</f>
        <v>#N/A</v>
      </c>
      <c r="R6040" t="e">
        <f>TableOMP[[#This Row],[Avg]]+$U$2*TableOMP[[#This Row],[StdDev]]</f>
        <v>#N/A</v>
      </c>
      <c r="S6040" t="e">
        <f>IF(AND(TableOMP[[#This Row],[total_time]]&gt;=TableOMP[[#This Row],[Low]], TableOMP[[#This Row],[total_time]]&lt;=TableOMP[[#This Row],[High]]),1,0)</f>
        <v>#N/A</v>
      </c>
    </row>
    <row r="6041" spans="11:19" x14ac:dyDescent="0.25">
      <c r="K6041" t="str">
        <f t="shared" si="94"/>
        <v/>
      </c>
      <c r="N60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41" t="e">
        <f>VLOOKUP(TableOMP[[#This Row],[Label]],TableAvg[],2,FALSE)</f>
        <v>#N/A</v>
      </c>
      <c r="P6041" t="e">
        <f>VLOOKUP(TableOMP[[#This Row],[Label]],TableAvg[],3,FALSE)</f>
        <v>#N/A</v>
      </c>
      <c r="Q6041" t="e">
        <f>TableOMP[[#This Row],[Avg]]-$U$2*TableOMP[[#This Row],[StdDev]]</f>
        <v>#N/A</v>
      </c>
      <c r="R6041" t="e">
        <f>TableOMP[[#This Row],[Avg]]+$U$2*TableOMP[[#This Row],[StdDev]]</f>
        <v>#N/A</v>
      </c>
      <c r="S6041" t="e">
        <f>IF(AND(TableOMP[[#This Row],[total_time]]&gt;=TableOMP[[#This Row],[Low]], TableOMP[[#This Row],[total_time]]&lt;=TableOMP[[#This Row],[High]]),1,0)</f>
        <v>#N/A</v>
      </c>
    </row>
    <row r="6042" spans="11:19" x14ac:dyDescent="0.25">
      <c r="K6042" t="str">
        <f t="shared" si="94"/>
        <v/>
      </c>
      <c r="N60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42" t="e">
        <f>VLOOKUP(TableOMP[[#This Row],[Label]],TableAvg[],2,FALSE)</f>
        <v>#N/A</v>
      </c>
      <c r="P6042" t="e">
        <f>VLOOKUP(TableOMP[[#This Row],[Label]],TableAvg[],3,FALSE)</f>
        <v>#N/A</v>
      </c>
      <c r="Q6042" t="e">
        <f>TableOMP[[#This Row],[Avg]]-$U$2*TableOMP[[#This Row],[StdDev]]</f>
        <v>#N/A</v>
      </c>
      <c r="R6042" t="e">
        <f>TableOMP[[#This Row],[Avg]]+$U$2*TableOMP[[#This Row],[StdDev]]</f>
        <v>#N/A</v>
      </c>
      <c r="S6042" t="e">
        <f>IF(AND(TableOMP[[#This Row],[total_time]]&gt;=TableOMP[[#This Row],[Low]], TableOMP[[#This Row],[total_time]]&lt;=TableOMP[[#This Row],[High]]),1,0)</f>
        <v>#N/A</v>
      </c>
    </row>
    <row r="6043" spans="11:19" x14ac:dyDescent="0.25">
      <c r="K6043" t="str">
        <f t="shared" si="94"/>
        <v/>
      </c>
      <c r="N60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43" t="e">
        <f>VLOOKUP(TableOMP[[#This Row],[Label]],TableAvg[],2,FALSE)</f>
        <v>#N/A</v>
      </c>
      <c r="P6043" t="e">
        <f>VLOOKUP(TableOMP[[#This Row],[Label]],TableAvg[],3,FALSE)</f>
        <v>#N/A</v>
      </c>
      <c r="Q6043" t="e">
        <f>TableOMP[[#This Row],[Avg]]-$U$2*TableOMP[[#This Row],[StdDev]]</f>
        <v>#N/A</v>
      </c>
      <c r="R6043" t="e">
        <f>TableOMP[[#This Row],[Avg]]+$U$2*TableOMP[[#This Row],[StdDev]]</f>
        <v>#N/A</v>
      </c>
      <c r="S6043" t="e">
        <f>IF(AND(TableOMP[[#This Row],[total_time]]&gt;=TableOMP[[#This Row],[Low]], TableOMP[[#This Row],[total_time]]&lt;=TableOMP[[#This Row],[High]]),1,0)</f>
        <v>#N/A</v>
      </c>
    </row>
    <row r="6044" spans="11:19" x14ac:dyDescent="0.25">
      <c r="K6044" t="str">
        <f t="shared" si="94"/>
        <v/>
      </c>
      <c r="N60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44" t="e">
        <f>VLOOKUP(TableOMP[[#This Row],[Label]],TableAvg[],2,FALSE)</f>
        <v>#N/A</v>
      </c>
      <c r="P6044" t="e">
        <f>VLOOKUP(TableOMP[[#This Row],[Label]],TableAvg[],3,FALSE)</f>
        <v>#N/A</v>
      </c>
      <c r="Q6044" t="e">
        <f>TableOMP[[#This Row],[Avg]]-$U$2*TableOMP[[#This Row],[StdDev]]</f>
        <v>#N/A</v>
      </c>
      <c r="R6044" t="e">
        <f>TableOMP[[#This Row],[Avg]]+$U$2*TableOMP[[#This Row],[StdDev]]</f>
        <v>#N/A</v>
      </c>
      <c r="S6044" t="e">
        <f>IF(AND(TableOMP[[#This Row],[total_time]]&gt;=TableOMP[[#This Row],[Low]], TableOMP[[#This Row],[total_time]]&lt;=TableOMP[[#This Row],[High]]),1,0)</f>
        <v>#N/A</v>
      </c>
    </row>
    <row r="6045" spans="11:19" x14ac:dyDescent="0.25">
      <c r="K6045" t="str">
        <f t="shared" si="94"/>
        <v/>
      </c>
      <c r="N60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45" t="e">
        <f>VLOOKUP(TableOMP[[#This Row],[Label]],TableAvg[],2,FALSE)</f>
        <v>#N/A</v>
      </c>
      <c r="P6045" t="e">
        <f>VLOOKUP(TableOMP[[#This Row],[Label]],TableAvg[],3,FALSE)</f>
        <v>#N/A</v>
      </c>
      <c r="Q6045" t="e">
        <f>TableOMP[[#This Row],[Avg]]-$U$2*TableOMP[[#This Row],[StdDev]]</f>
        <v>#N/A</v>
      </c>
      <c r="R6045" t="e">
        <f>TableOMP[[#This Row],[Avg]]+$U$2*TableOMP[[#This Row],[StdDev]]</f>
        <v>#N/A</v>
      </c>
      <c r="S6045" t="e">
        <f>IF(AND(TableOMP[[#This Row],[total_time]]&gt;=TableOMP[[#This Row],[Low]], TableOMP[[#This Row],[total_time]]&lt;=TableOMP[[#This Row],[High]]),1,0)</f>
        <v>#N/A</v>
      </c>
    </row>
    <row r="6046" spans="11:19" x14ac:dyDescent="0.25">
      <c r="K6046" t="str">
        <f t="shared" si="94"/>
        <v/>
      </c>
      <c r="N60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46" t="e">
        <f>VLOOKUP(TableOMP[[#This Row],[Label]],TableAvg[],2,FALSE)</f>
        <v>#N/A</v>
      </c>
      <c r="P6046" t="e">
        <f>VLOOKUP(TableOMP[[#This Row],[Label]],TableAvg[],3,FALSE)</f>
        <v>#N/A</v>
      </c>
      <c r="Q6046" t="e">
        <f>TableOMP[[#This Row],[Avg]]-$U$2*TableOMP[[#This Row],[StdDev]]</f>
        <v>#N/A</v>
      </c>
      <c r="R6046" t="e">
        <f>TableOMP[[#This Row],[Avg]]+$U$2*TableOMP[[#This Row],[StdDev]]</f>
        <v>#N/A</v>
      </c>
      <c r="S6046" t="e">
        <f>IF(AND(TableOMP[[#This Row],[total_time]]&gt;=TableOMP[[#This Row],[Low]], TableOMP[[#This Row],[total_time]]&lt;=TableOMP[[#This Row],[High]]),1,0)</f>
        <v>#N/A</v>
      </c>
    </row>
    <row r="6047" spans="11:19" x14ac:dyDescent="0.25">
      <c r="K6047" t="str">
        <f t="shared" si="94"/>
        <v/>
      </c>
      <c r="N60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47" t="e">
        <f>VLOOKUP(TableOMP[[#This Row],[Label]],TableAvg[],2,FALSE)</f>
        <v>#N/A</v>
      </c>
      <c r="P6047" t="e">
        <f>VLOOKUP(TableOMP[[#This Row],[Label]],TableAvg[],3,FALSE)</f>
        <v>#N/A</v>
      </c>
      <c r="Q6047" t="e">
        <f>TableOMP[[#This Row],[Avg]]-$U$2*TableOMP[[#This Row],[StdDev]]</f>
        <v>#N/A</v>
      </c>
      <c r="R6047" t="e">
        <f>TableOMP[[#This Row],[Avg]]+$U$2*TableOMP[[#This Row],[StdDev]]</f>
        <v>#N/A</v>
      </c>
      <c r="S6047" t="e">
        <f>IF(AND(TableOMP[[#This Row],[total_time]]&gt;=TableOMP[[#This Row],[Low]], TableOMP[[#This Row],[total_time]]&lt;=TableOMP[[#This Row],[High]]),1,0)</f>
        <v>#N/A</v>
      </c>
    </row>
    <row r="6048" spans="11:19" x14ac:dyDescent="0.25">
      <c r="K6048" t="str">
        <f t="shared" si="94"/>
        <v/>
      </c>
      <c r="N60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48" t="e">
        <f>VLOOKUP(TableOMP[[#This Row],[Label]],TableAvg[],2,FALSE)</f>
        <v>#N/A</v>
      </c>
      <c r="P6048" t="e">
        <f>VLOOKUP(TableOMP[[#This Row],[Label]],TableAvg[],3,FALSE)</f>
        <v>#N/A</v>
      </c>
      <c r="Q6048" t="e">
        <f>TableOMP[[#This Row],[Avg]]-$U$2*TableOMP[[#This Row],[StdDev]]</f>
        <v>#N/A</v>
      </c>
      <c r="R6048" t="e">
        <f>TableOMP[[#This Row],[Avg]]+$U$2*TableOMP[[#This Row],[StdDev]]</f>
        <v>#N/A</v>
      </c>
      <c r="S6048" t="e">
        <f>IF(AND(TableOMP[[#This Row],[total_time]]&gt;=TableOMP[[#This Row],[Low]], TableOMP[[#This Row],[total_time]]&lt;=TableOMP[[#This Row],[High]]),1,0)</f>
        <v>#N/A</v>
      </c>
    </row>
    <row r="6049" spans="11:19" x14ac:dyDescent="0.25">
      <c r="K6049" t="str">
        <f t="shared" si="94"/>
        <v/>
      </c>
      <c r="N60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49" t="e">
        <f>VLOOKUP(TableOMP[[#This Row],[Label]],TableAvg[],2,FALSE)</f>
        <v>#N/A</v>
      </c>
      <c r="P6049" t="e">
        <f>VLOOKUP(TableOMP[[#This Row],[Label]],TableAvg[],3,FALSE)</f>
        <v>#N/A</v>
      </c>
      <c r="Q6049" t="e">
        <f>TableOMP[[#This Row],[Avg]]-$U$2*TableOMP[[#This Row],[StdDev]]</f>
        <v>#N/A</v>
      </c>
      <c r="R6049" t="e">
        <f>TableOMP[[#This Row],[Avg]]+$U$2*TableOMP[[#This Row],[StdDev]]</f>
        <v>#N/A</v>
      </c>
      <c r="S6049" t="e">
        <f>IF(AND(TableOMP[[#This Row],[total_time]]&gt;=TableOMP[[#This Row],[Low]], TableOMP[[#This Row],[total_time]]&lt;=TableOMP[[#This Row],[High]]),1,0)</f>
        <v>#N/A</v>
      </c>
    </row>
    <row r="6050" spans="11:19" x14ac:dyDescent="0.25">
      <c r="K6050" t="str">
        <f t="shared" si="94"/>
        <v/>
      </c>
      <c r="N60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50" t="e">
        <f>VLOOKUP(TableOMP[[#This Row],[Label]],TableAvg[],2,FALSE)</f>
        <v>#N/A</v>
      </c>
      <c r="P6050" t="e">
        <f>VLOOKUP(TableOMP[[#This Row],[Label]],TableAvg[],3,FALSE)</f>
        <v>#N/A</v>
      </c>
      <c r="Q6050" t="e">
        <f>TableOMP[[#This Row],[Avg]]-$U$2*TableOMP[[#This Row],[StdDev]]</f>
        <v>#N/A</v>
      </c>
      <c r="R6050" t="e">
        <f>TableOMP[[#This Row],[Avg]]+$U$2*TableOMP[[#This Row],[StdDev]]</f>
        <v>#N/A</v>
      </c>
      <c r="S6050" t="e">
        <f>IF(AND(TableOMP[[#This Row],[total_time]]&gt;=TableOMP[[#This Row],[Low]], TableOMP[[#This Row],[total_time]]&lt;=TableOMP[[#This Row],[High]]),1,0)</f>
        <v>#N/A</v>
      </c>
    </row>
    <row r="6051" spans="11:19" x14ac:dyDescent="0.25">
      <c r="K6051" t="str">
        <f t="shared" si="94"/>
        <v/>
      </c>
      <c r="N60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51" t="e">
        <f>VLOOKUP(TableOMP[[#This Row],[Label]],TableAvg[],2,FALSE)</f>
        <v>#N/A</v>
      </c>
      <c r="P6051" t="e">
        <f>VLOOKUP(TableOMP[[#This Row],[Label]],TableAvg[],3,FALSE)</f>
        <v>#N/A</v>
      </c>
      <c r="Q6051" t="e">
        <f>TableOMP[[#This Row],[Avg]]-$U$2*TableOMP[[#This Row],[StdDev]]</f>
        <v>#N/A</v>
      </c>
      <c r="R6051" t="e">
        <f>TableOMP[[#This Row],[Avg]]+$U$2*TableOMP[[#This Row],[StdDev]]</f>
        <v>#N/A</v>
      </c>
      <c r="S6051" t="e">
        <f>IF(AND(TableOMP[[#This Row],[total_time]]&gt;=TableOMP[[#This Row],[Low]], TableOMP[[#This Row],[total_time]]&lt;=TableOMP[[#This Row],[High]]),1,0)</f>
        <v>#N/A</v>
      </c>
    </row>
    <row r="6052" spans="11:19" x14ac:dyDescent="0.25">
      <c r="K6052" t="str">
        <f t="shared" si="94"/>
        <v/>
      </c>
      <c r="N60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52" t="e">
        <f>VLOOKUP(TableOMP[[#This Row],[Label]],TableAvg[],2,FALSE)</f>
        <v>#N/A</v>
      </c>
      <c r="P6052" t="e">
        <f>VLOOKUP(TableOMP[[#This Row],[Label]],TableAvg[],3,FALSE)</f>
        <v>#N/A</v>
      </c>
      <c r="Q6052" t="e">
        <f>TableOMP[[#This Row],[Avg]]-$U$2*TableOMP[[#This Row],[StdDev]]</f>
        <v>#N/A</v>
      </c>
      <c r="R6052" t="e">
        <f>TableOMP[[#This Row],[Avg]]+$U$2*TableOMP[[#This Row],[StdDev]]</f>
        <v>#N/A</v>
      </c>
      <c r="S6052" t="e">
        <f>IF(AND(TableOMP[[#This Row],[total_time]]&gt;=TableOMP[[#This Row],[Low]], TableOMP[[#This Row],[total_time]]&lt;=TableOMP[[#This Row],[High]]),1,0)</f>
        <v>#N/A</v>
      </c>
    </row>
    <row r="6053" spans="11:19" x14ac:dyDescent="0.25">
      <c r="K6053" t="str">
        <f t="shared" si="94"/>
        <v/>
      </c>
      <c r="N60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53" t="e">
        <f>VLOOKUP(TableOMP[[#This Row],[Label]],TableAvg[],2,FALSE)</f>
        <v>#N/A</v>
      </c>
      <c r="P6053" t="e">
        <f>VLOOKUP(TableOMP[[#This Row],[Label]],TableAvg[],3,FALSE)</f>
        <v>#N/A</v>
      </c>
      <c r="Q6053" t="e">
        <f>TableOMP[[#This Row],[Avg]]-$U$2*TableOMP[[#This Row],[StdDev]]</f>
        <v>#N/A</v>
      </c>
      <c r="R6053" t="e">
        <f>TableOMP[[#This Row],[Avg]]+$U$2*TableOMP[[#This Row],[StdDev]]</f>
        <v>#N/A</v>
      </c>
      <c r="S6053" t="e">
        <f>IF(AND(TableOMP[[#This Row],[total_time]]&gt;=TableOMP[[#This Row],[Low]], TableOMP[[#This Row],[total_time]]&lt;=TableOMP[[#This Row],[High]]),1,0)</f>
        <v>#N/A</v>
      </c>
    </row>
    <row r="6054" spans="11:19" x14ac:dyDescent="0.25">
      <c r="K6054" t="str">
        <f t="shared" si="94"/>
        <v/>
      </c>
      <c r="N60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54" t="e">
        <f>VLOOKUP(TableOMP[[#This Row],[Label]],TableAvg[],2,FALSE)</f>
        <v>#N/A</v>
      </c>
      <c r="P6054" t="e">
        <f>VLOOKUP(TableOMP[[#This Row],[Label]],TableAvg[],3,FALSE)</f>
        <v>#N/A</v>
      </c>
      <c r="Q6054" t="e">
        <f>TableOMP[[#This Row],[Avg]]-$U$2*TableOMP[[#This Row],[StdDev]]</f>
        <v>#N/A</v>
      </c>
      <c r="R6054" t="e">
        <f>TableOMP[[#This Row],[Avg]]+$U$2*TableOMP[[#This Row],[StdDev]]</f>
        <v>#N/A</v>
      </c>
      <c r="S6054" t="e">
        <f>IF(AND(TableOMP[[#This Row],[total_time]]&gt;=TableOMP[[#This Row],[Low]], TableOMP[[#This Row],[total_time]]&lt;=TableOMP[[#This Row],[High]]),1,0)</f>
        <v>#N/A</v>
      </c>
    </row>
    <row r="6055" spans="11:19" x14ac:dyDescent="0.25">
      <c r="K6055" t="str">
        <f t="shared" si="94"/>
        <v/>
      </c>
      <c r="N60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55" t="e">
        <f>VLOOKUP(TableOMP[[#This Row],[Label]],TableAvg[],2,FALSE)</f>
        <v>#N/A</v>
      </c>
      <c r="P6055" t="e">
        <f>VLOOKUP(TableOMP[[#This Row],[Label]],TableAvg[],3,FALSE)</f>
        <v>#N/A</v>
      </c>
      <c r="Q6055" t="e">
        <f>TableOMP[[#This Row],[Avg]]-$U$2*TableOMP[[#This Row],[StdDev]]</f>
        <v>#N/A</v>
      </c>
      <c r="R6055" t="e">
        <f>TableOMP[[#This Row],[Avg]]+$U$2*TableOMP[[#This Row],[StdDev]]</f>
        <v>#N/A</v>
      </c>
      <c r="S6055" t="e">
        <f>IF(AND(TableOMP[[#This Row],[total_time]]&gt;=TableOMP[[#This Row],[Low]], TableOMP[[#This Row],[total_time]]&lt;=TableOMP[[#This Row],[High]]),1,0)</f>
        <v>#N/A</v>
      </c>
    </row>
    <row r="6056" spans="11:19" x14ac:dyDescent="0.25">
      <c r="K6056" t="str">
        <f t="shared" si="94"/>
        <v/>
      </c>
      <c r="N60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56" t="e">
        <f>VLOOKUP(TableOMP[[#This Row],[Label]],TableAvg[],2,FALSE)</f>
        <v>#N/A</v>
      </c>
      <c r="P6056" t="e">
        <f>VLOOKUP(TableOMP[[#This Row],[Label]],TableAvg[],3,FALSE)</f>
        <v>#N/A</v>
      </c>
      <c r="Q6056" t="e">
        <f>TableOMP[[#This Row],[Avg]]-$U$2*TableOMP[[#This Row],[StdDev]]</f>
        <v>#N/A</v>
      </c>
      <c r="R6056" t="e">
        <f>TableOMP[[#This Row],[Avg]]+$U$2*TableOMP[[#This Row],[StdDev]]</f>
        <v>#N/A</v>
      </c>
      <c r="S6056" t="e">
        <f>IF(AND(TableOMP[[#This Row],[total_time]]&gt;=TableOMP[[#This Row],[Low]], TableOMP[[#This Row],[total_time]]&lt;=TableOMP[[#This Row],[High]]),1,0)</f>
        <v>#N/A</v>
      </c>
    </row>
    <row r="6057" spans="11:19" x14ac:dyDescent="0.25">
      <c r="K6057" t="str">
        <f t="shared" si="94"/>
        <v/>
      </c>
      <c r="N60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57" t="e">
        <f>VLOOKUP(TableOMP[[#This Row],[Label]],TableAvg[],2,FALSE)</f>
        <v>#N/A</v>
      </c>
      <c r="P6057" t="e">
        <f>VLOOKUP(TableOMP[[#This Row],[Label]],TableAvg[],3,FALSE)</f>
        <v>#N/A</v>
      </c>
      <c r="Q6057" t="e">
        <f>TableOMP[[#This Row],[Avg]]-$U$2*TableOMP[[#This Row],[StdDev]]</f>
        <v>#N/A</v>
      </c>
      <c r="R6057" t="e">
        <f>TableOMP[[#This Row],[Avg]]+$U$2*TableOMP[[#This Row],[StdDev]]</f>
        <v>#N/A</v>
      </c>
      <c r="S6057" t="e">
        <f>IF(AND(TableOMP[[#This Row],[total_time]]&gt;=TableOMP[[#This Row],[Low]], TableOMP[[#This Row],[total_time]]&lt;=TableOMP[[#This Row],[High]]),1,0)</f>
        <v>#N/A</v>
      </c>
    </row>
    <row r="6058" spans="11:19" x14ac:dyDescent="0.25">
      <c r="K6058" t="str">
        <f t="shared" si="94"/>
        <v/>
      </c>
      <c r="N60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58" t="e">
        <f>VLOOKUP(TableOMP[[#This Row],[Label]],TableAvg[],2,FALSE)</f>
        <v>#N/A</v>
      </c>
      <c r="P6058" t="e">
        <f>VLOOKUP(TableOMP[[#This Row],[Label]],TableAvg[],3,FALSE)</f>
        <v>#N/A</v>
      </c>
      <c r="Q6058" t="e">
        <f>TableOMP[[#This Row],[Avg]]-$U$2*TableOMP[[#This Row],[StdDev]]</f>
        <v>#N/A</v>
      </c>
      <c r="R6058" t="e">
        <f>TableOMP[[#This Row],[Avg]]+$U$2*TableOMP[[#This Row],[StdDev]]</f>
        <v>#N/A</v>
      </c>
      <c r="S6058" t="e">
        <f>IF(AND(TableOMP[[#This Row],[total_time]]&gt;=TableOMP[[#This Row],[Low]], TableOMP[[#This Row],[total_time]]&lt;=TableOMP[[#This Row],[High]]),1,0)</f>
        <v>#N/A</v>
      </c>
    </row>
    <row r="6059" spans="11:19" x14ac:dyDescent="0.25">
      <c r="K6059" t="str">
        <f t="shared" si="94"/>
        <v/>
      </c>
      <c r="N60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59" t="e">
        <f>VLOOKUP(TableOMP[[#This Row],[Label]],TableAvg[],2,FALSE)</f>
        <v>#N/A</v>
      </c>
      <c r="P6059" t="e">
        <f>VLOOKUP(TableOMP[[#This Row],[Label]],TableAvg[],3,FALSE)</f>
        <v>#N/A</v>
      </c>
      <c r="Q6059" t="e">
        <f>TableOMP[[#This Row],[Avg]]-$U$2*TableOMP[[#This Row],[StdDev]]</f>
        <v>#N/A</v>
      </c>
      <c r="R6059" t="e">
        <f>TableOMP[[#This Row],[Avg]]+$U$2*TableOMP[[#This Row],[StdDev]]</f>
        <v>#N/A</v>
      </c>
      <c r="S6059" t="e">
        <f>IF(AND(TableOMP[[#This Row],[total_time]]&gt;=TableOMP[[#This Row],[Low]], TableOMP[[#This Row],[total_time]]&lt;=TableOMP[[#This Row],[High]]),1,0)</f>
        <v>#N/A</v>
      </c>
    </row>
    <row r="6060" spans="11:19" x14ac:dyDescent="0.25">
      <c r="K6060" t="str">
        <f t="shared" si="94"/>
        <v/>
      </c>
      <c r="N60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60" t="e">
        <f>VLOOKUP(TableOMP[[#This Row],[Label]],TableAvg[],2,FALSE)</f>
        <v>#N/A</v>
      </c>
      <c r="P6060" t="e">
        <f>VLOOKUP(TableOMP[[#This Row],[Label]],TableAvg[],3,FALSE)</f>
        <v>#N/A</v>
      </c>
      <c r="Q6060" t="e">
        <f>TableOMP[[#This Row],[Avg]]-$U$2*TableOMP[[#This Row],[StdDev]]</f>
        <v>#N/A</v>
      </c>
      <c r="R6060" t="e">
        <f>TableOMP[[#This Row],[Avg]]+$U$2*TableOMP[[#This Row],[StdDev]]</f>
        <v>#N/A</v>
      </c>
      <c r="S6060" t="e">
        <f>IF(AND(TableOMP[[#This Row],[total_time]]&gt;=TableOMP[[#This Row],[Low]], TableOMP[[#This Row],[total_time]]&lt;=TableOMP[[#This Row],[High]]),1,0)</f>
        <v>#N/A</v>
      </c>
    </row>
    <row r="6061" spans="11:19" x14ac:dyDescent="0.25">
      <c r="K6061" t="str">
        <f t="shared" si="94"/>
        <v/>
      </c>
      <c r="N60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61" t="e">
        <f>VLOOKUP(TableOMP[[#This Row],[Label]],TableAvg[],2,FALSE)</f>
        <v>#N/A</v>
      </c>
      <c r="P6061" t="e">
        <f>VLOOKUP(TableOMP[[#This Row],[Label]],TableAvg[],3,FALSE)</f>
        <v>#N/A</v>
      </c>
      <c r="Q6061" t="e">
        <f>TableOMP[[#This Row],[Avg]]-$U$2*TableOMP[[#This Row],[StdDev]]</f>
        <v>#N/A</v>
      </c>
      <c r="R6061" t="e">
        <f>TableOMP[[#This Row],[Avg]]+$U$2*TableOMP[[#This Row],[StdDev]]</f>
        <v>#N/A</v>
      </c>
      <c r="S6061" t="e">
        <f>IF(AND(TableOMP[[#This Row],[total_time]]&gt;=TableOMP[[#This Row],[Low]], TableOMP[[#This Row],[total_time]]&lt;=TableOMP[[#This Row],[High]]),1,0)</f>
        <v>#N/A</v>
      </c>
    </row>
    <row r="6062" spans="11:19" x14ac:dyDescent="0.25">
      <c r="K6062" t="str">
        <f t="shared" si="94"/>
        <v/>
      </c>
      <c r="N60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62" t="e">
        <f>VLOOKUP(TableOMP[[#This Row],[Label]],TableAvg[],2,FALSE)</f>
        <v>#N/A</v>
      </c>
      <c r="P6062" t="e">
        <f>VLOOKUP(TableOMP[[#This Row],[Label]],TableAvg[],3,FALSE)</f>
        <v>#N/A</v>
      </c>
      <c r="Q6062" t="e">
        <f>TableOMP[[#This Row],[Avg]]-$U$2*TableOMP[[#This Row],[StdDev]]</f>
        <v>#N/A</v>
      </c>
      <c r="R6062" t="e">
        <f>TableOMP[[#This Row],[Avg]]+$U$2*TableOMP[[#This Row],[StdDev]]</f>
        <v>#N/A</v>
      </c>
      <c r="S6062" t="e">
        <f>IF(AND(TableOMP[[#This Row],[total_time]]&gt;=TableOMP[[#This Row],[Low]], TableOMP[[#This Row],[total_time]]&lt;=TableOMP[[#This Row],[High]]),1,0)</f>
        <v>#N/A</v>
      </c>
    </row>
    <row r="6063" spans="11:19" x14ac:dyDescent="0.25">
      <c r="K6063" t="str">
        <f t="shared" si="94"/>
        <v/>
      </c>
      <c r="N60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63" t="e">
        <f>VLOOKUP(TableOMP[[#This Row],[Label]],TableAvg[],2,FALSE)</f>
        <v>#N/A</v>
      </c>
      <c r="P6063" t="e">
        <f>VLOOKUP(TableOMP[[#This Row],[Label]],TableAvg[],3,FALSE)</f>
        <v>#N/A</v>
      </c>
      <c r="Q6063" t="e">
        <f>TableOMP[[#This Row],[Avg]]-$U$2*TableOMP[[#This Row],[StdDev]]</f>
        <v>#N/A</v>
      </c>
      <c r="R6063" t="e">
        <f>TableOMP[[#This Row],[Avg]]+$U$2*TableOMP[[#This Row],[StdDev]]</f>
        <v>#N/A</v>
      </c>
      <c r="S6063" t="e">
        <f>IF(AND(TableOMP[[#This Row],[total_time]]&gt;=TableOMP[[#This Row],[Low]], TableOMP[[#This Row],[total_time]]&lt;=TableOMP[[#This Row],[High]]),1,0)</f>
        <v>#N/A</v>
      </c>
    </row>
    <row r="6064" spans="11:19" x14ac:dyDescent="0.25">
      <c r="K6064" t="str">
        <f t="shared" si="94"/>
        <v/>
      </c>
      <c r="N60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64" t="e">
        <f>VLOOKUP(TableOMP[[#This Row],[Label]],TableAvg[],2,FALSE)</f>
        <v>#N/A</v>
      </c>
      <c r="P6064" t="e">
        <f>VLOOKUP(TableOMP[[#This Row],[Label]],TableAvg[],3,FALSE)</f>
        <v>#N/A</v>
      </c>
      <c r="Q6064" t="e">
        <f>TableOMP[[#This Row],[Avg]]-$U$2*TableOMP[[#This Row],[StdDev]]</f>
        <v>#N/A</v>
      </c>
      <c r="R6064" t="e">
        <f>TableOMP[[#This Row],[Avg]]+$U$2*TableOMP[[#This Row],[StdDev]]</f>
        <v>#N/A</v>
      </c>
      <c r="S6064" t="e">
        <f>IF(AND(TableOMP[[#This Row],[total_time]]&gt;=TableOMP[[#This Row],[Low]], TableOMP[[#This Row],[total_time]]&lt;=TableOMP[[#This Row],[High]]),1,0)</f>
        <v>#N/A</v>
      </c>
    </row>
    <row r="6065" spans="11:19" x14ac:dyDescent="0.25">
      <c r="K6065" t="str">
        <f t="shared" si="94"/>
        <v/>
      </c>
      <c r="N60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65" t="e">
        <f>VLOOKUP(TableOMP[[#This Row],[Label]],TableAvg[],2,FALSE)</f>
        <v>#N/A</v>
      </c>
      <c r="P6065" t="e">
        <f>VLOOKUP(TableOMP[[#This Row],[Label]],TableAvg[],3,FALSE)</f>
        <v>#N/A</v>
      </c>
      <c r="Q6065" t="e">
        <f>TableOMP[[#This Row],[Avg]]-$U$2*TableOMP[[#This Row],[StdDev]]</f>
        <v>#N/A</v>
      </c>
      <c r="R6065" t="e">
        <f>TableOMP[[#This Row],[Avg]]+$U$2*TableOMP[[#This Row],[StdDev]]</f>
        <v>#N/A</v>
      </c>
      <c r="S6065" t="e">
        <f>IF(AND(TableOMP[[#This Row],[total_time]]&gt;=TableOMP[[#This Row],[Low]], TableOMP[[#This Row],[total_time]]&lt;=TableOMP[[#This Row],[High]]),1,0)</f>
        <v>#N/A</v>
      </c>
    </row>
    <row r="6066" spans="11:19" x14ac:dyDescent="0.25">
      <c r="K6066" t="str">
        <f t="shared" si="94"/>
        <v/>
      </c>
      <c r="N60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66" t="e">
        <f>VLOOKUP(TableOMP[[#This Row],[Label]],TableAvg[],2,FALSE)</f>
        <v>#N/A</v>
      </c>
      <c r="P6066" t="e">
        <f>VLOOKUP(TableOMP[[#This Row],[Label]],TableAvg[],3,FALSE)</f>
        <v>#N/A</v>
      </c>
      <c r="Q6066" t="e">
        <f>TableOMP[[#This Row],[Avg]]-$U$2*TableOMP[[#This Row],[StdDev]]</f>
        <v>#N/A</v>
      </c>
      <c r="R6066" t="e">
        <f>TableOMP[[#This Row],[Avg]]+$U$2*TableOMP[[#This Row],[StdDev]]</f>
        <v>#N/A</v>
      </c>
      <c r="S6066" t="e">
        <f>IF(AND(TableOMP[[#This Row],[total_time]]&gt;=TableOMP[[#This Row],[Low]], TableOMP[[#This Row],[total_time]]&lt;=TableOMP[[#This Row],[High]]),1,0)</f>
        <v>#N/A</v>
      </c>
    </row>
    <row r="6067" spans="11:19" x14ac:dyDescent="0.25">
      <c r="K6067" t="str">
        <f t="shared" si="94"/>
        <v/>
      </c>
      <c r="N60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67" t="e">
        <f>VLOOKUP(TableOMP[[#This Row],[Label]],TableAvg[],2,FALSE)</f>
        <v>#N/A</v>
      </c>
      <c r="P6067" t="e">
        <f>VLOOKUP(TableOMP[[#This Row],[Label]],TableAvg[],3,FALSE)</f>
        <v>#N/A</v>
      </c>
      <c r="Q6067" t="e">
        <f>TableOMP[[#This Row],[Avg]]-$U$2*TableOMP[[#This Row],[StdDev]]</f>
        <v>#N/A</v>
      </c>
      <c r="R6067" t="e">
        <f>TableOMP[[#This Row],[Avg]]+$U$2*TableOMP[[#This Row],[StdDev]]</f>
        <v>#N/A</v>
      </c>
      <c r="S6067" t="e">
        <f>IF(AND(TableOMP[[#This Row],[total_time]]&gt;=TableOMP[[#This Row],[Low]], TableOMP[[#This Row],[total_time]]&lt;=TableOMP[[#This Row],[High]]),1,0)</f>
        <v>#N/A</v>
      </c>
    </row>
    <row r="6068" spans="11:19" x14ac:dyDescent="0.25">
      <c r="K6068" t="str">
        <f t="shared" si="94"/>
        <v/>
      </c>
      <c r="N60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68" t="e">
        <f>VLOOKUP(TableOMP[[#This Row],[Label]],TableAvg[],2,FALSE)</f>
        <v>#N/A</v>
      </c>
      <c r="P6068" t="e">
        <f>VLOOKUP(TableOMP[[#This Row],[Label]],TableAvg[],3,FALSE)</f>
        <v>#N/A</v>
      </c>
      <c r="Q6068" t="e">
        <f>TableOMP[[#This Row],[Avg]]-$U$2*TableOMP[[#This Row],[StdDev]]</f>
        <v>#N/A</v>
      </c>
      <c r="R6068" t="e">
        <f>TableOMP[[#This Row],[Avg]]+$U$2*TableOMP[[#This Row],[StdDev]]</f>
        <v>#N/A</v>
      </c>
      <c r="S6068" t="e">
        <f>IF(AND(TableOMP[[#This Row],[total_time]]&gt;=TableOMP[[#This Row],[Low]], TableOMP[[#This Row],[total_time]]&lt;=TableOMP[[#This Row],[High]]),1,0)</f>
        <v>#N/A</v>
      </c>
    </row>
    <row r="6069" spans="11:19" x14ac:dyDescent="0.25">
      <c r="K6069" t="str">
        <f t="shared" si="94"/>
        <v/>
      </c>
      <c r="N60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69" t="e">
        <f>VLOOKUP(TableOMP[[#This Row],[Label]],TableAvg[],2,FALSE)</f>
        <v>#N/A</v>
      </c>
      <c r="P6069" t="e">
        <f>VLOOKUP(TableOMP[[#This Row],[Label]],TableAvg[],3,FALSE)</f>
        <v>#N/A</v>
      </c>
      <c r="Q6069" t="e">
        <f>TableOMP[[#This Row],[Avg]]-$U$2*TableOMP[[#This Row],[StdDev]]</f>
        <v>#N/A</v>
      </c>
      <c r="R6069" t="e">
        <f>TableOMP[[#This Row],[Avg]]+$U$2*TableOMP[[#This Row],[StdDev]]</f>
        <v>#N/A</v>
      </c>
      <c r="S6069" t="e">
        <f>IF(AND(TableOMP[[#This Row],[total_time]]&gt;=TableOMP[[#This Row],[Low]], TableOMP[[#This Row],[total_time]]&lt;=TableOMP[[#This Row],[High]]),1,0)</f>
        <v>#N/A</v>
      </c>
    </row>
    <row r="6070" spans="11:19" x14ac:dyDescent="0.25">
      <c r="K6070" t="str">
        <f t="shared" si="94"/>
        <v/>
      </c>
      <c r="N60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70" t="e">
        <f>VLOOKUP(TableOMP[[#This Row],[Label]],TableAvg[],2,FALSE)</f>
        <v>#N/A</v>
      </c>
      <c r="P6070" t="e">
        <f>VLOOKUP(TableOMP[[#This Row],[Label]],TableAvg[],3,FALSE)</f>
        <v>#N/A</v>
      </c>
      <c r="Q6070" t="e">
        <f>TableOMP[[#This Row],[Avg]]-$U$2*TableOMP[[#This Row],[StdDev]]</f>
        <v>#N/A</v>
      </c>
      <c r="R6070" t="e">
        <f>TableOMP[[#This Row],[Avg]]+$U$2*TableOMP[[#This Row],[StdDev]]</f>
        <v>#N/A</v>
      </c>
      <c r="S6070" t="e">
        <f>IF(AND(TableOMP[[#This Row],[total_time]]&gt;=TableOMP[[#This Row],[Low]], TableOMP[[#This Row],[total_time]]&lt;=TableOMP[[#This Row],[High]]),1,0)</f>
        <v>#N/A</v>
      </c>
    </row>
    <row r="6071" spans="11:19" x14ac:dyDescent="0.25">
      <c r="K6071" t="str">
        <f t="shared" si="94"/>
        <v/>
      </c>
      <c r="N60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71" t="e">
        <f>VLOOKUP(TableOMP[[#This Row],[Label]],TableAvg[],2,FALSE)</f>
        <v>#N/A</v>
      </c>
      <c r="P6071" t="e">
        <f>VLOOKUP(TableOMP[[#This Row],[Label]],TableAvg[],3,FALSE)</f>
        <v>#N/A</v>
      </c>
      <c r="Q6071" t="e">
        <f>TableOMP[[#This Row],[Avg]]-$U$2*TableOMP[[#This Row],[StdDev]]</f>
        <v>#N/A</v>
      </c>
      <c r="R6071" t="e">
        <f>TableOMP[[#This Row],[Avg]]+$U$2*TableOMP[[#This Row],[StdDev]]</f>
        <v>#N/A</v>
      </c>
      <c r="S6071" t="e">
        <f>IF(AND(TableOMP[[#This Row],[total_time]]&gt;=TableOMP[[#This Row],[Low]], TableOMP[[#This Row],[total_time]]&lt;=TableOMP[[#This Row],[High]]),1,0)</f>
        <v>#N/A</v>
      </c>
    </row>
    <row r="6072" spans="11:19" x14ac:dyDescent="0.25">
      <c r="K6072" t="str">
        <f t="shared" si="94"/>
        <v/>
      </c>
      <c r="N60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72" t="e">
        <f>VLOOKUP(TableOMP[[#This Row],[Label]],TableAvg[],2,FALSE)</f>
        <v>#N/A</v>
      </c>
      <c r="P6072" t="e">
        <f>VLOOKUP(TableOMP[[#This Row],[Label]],TableAvg[],3,FALSE)</f>
        <v>#N/A</v>
      </c>
      <c r="Q6072" t="e">
        <f>TableOMP[[#This Row],[Avg]]-$U$2*TableOMP[[#This Row],[StdDev]]</f>
        <v>#N/A</v>
      </c>
      <c r="R6072" t="e">
        <f>TableOMP[[#This Row],[Avg]]+$U$2*TableOMP[[#This Row],[StdDev]]</f>
        <v>#N/A</v>
      </c>
      <c r="S6072" t="e">
        <f>IF(AND(TableOMP[[#This Row],[total_time]]&gt;=TableOMP[[#This Row],[Low]], TableOMP[[#This Row],[total_time]]&lt;=TableOMP[[#This Row],[High]]),1,0)</f>
        <v>#N/A</v>
      </c>
    </row>
    <row r="6073" spans="11:19" x14ac:dyDescent="0.25">
      <c r="K6073" t="str">
        <f t="shared" si="94"/>
        <v/>
      </c>
      <c r="N60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73" t="e">
        <f>VLOOKUP(TableOMP[[#This Row],[Label]],TableAvg[],2,FALSE)</f>
        <v>#N/A</v>
      </c>
      <c r="P6073" t="e">
        <f>VLOOKUP(TableOMP[[#This Row],[Label]],TableAvg[],3,FALSE)</f>
        <v>#N/A</v>
      </c>
      <c r="Q6073" t="e">
        <f>TableOMP[[#This Row],[Avg]]-$U$2*TableOMP[[#This Row],[StdDev]]</f>
        <v>#N/A</v>
      </c>
      <c r="R6073" t="e">
        <f>TableOMP[[#This Row],[Avg]]+$U$2*TableOMP[[#This Row],[StdDev]]</f>
        <v>#N/A</v>
      </c>
      <c r="S6073" t="e">
        <f>IF(AND(TableOMP[[#This Row],[total_time]]&gt;=TableOMP[[#This Row],[Low]], TableOMP[[#This Row],[total_time]]&lt;=TableOMP[[#This Row],[High]]),1,0)</f>
        <v>#N/A</v>
      </c>
    </row>
    <row r="6074" spans="11:19" x14ac:dyDescent="0.25">
      <c r="K6074" t="str">
        <f t="shared" si="94"/>
        <v/>
      </c>
      <c r="N60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74" t="e">
        <f>VLOOKUP(TableOMP[[#This Row],[Label]],TableAvg[],2,FALSE)</f>
        <v>#N/A</v>
      </c>
      <c r="P6074" t="e">
        <f>VLOOKUP(TableOMP[[#This Row],[Label]],TableAvg[],3,FALSE)</f>
        <v>#N/A</v>
      </c>
      <c r="Q6074" t="e">
        <f>TableOMP[[#This Row],[Avg]]-$U$2*TableOMP[[#This Row],[StdDev]]</f>
        <v>#N/A</v>
      </c>
      <c r="R6074" t="e">
        <f>TableOMP[[#This Row],[Avg]]+$U$2*TableOMP[[#This Row],[StdDev]]</f>
        <v>#N/A</v>
      </c>
      <c r="S6074" t="e">
        <f>IF(AND(TableOMP[[#This Row],[total_time]]&gt;=TableOMP[[#This Row],[Low]], TableOMP[[#This Row],[total_time]]&lt;=TableOMP[[#This Row],[High]]),1,0)</f>
        <v>#N/A</v>
      </c>
    </row>
    <row r="6075" spans="11:19" x14ac:dyDescent="0.25">
      <c r="K6075" t="str">
        <f t="shared" si="94"/>
        <v/>
      </c>
      <c r="N60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75" t="e">
        <f>VLOOKUP(TableOMP[[#This Row],[Label]],TableAvg[],2,FALSE)</f>
        <v>#N/A</v>
      </c>
      <c r="P6075" t="e">
        <f>VLOOKUP(TableOMP[[#This Row],[Label]],TableAvg[],3,FALSE)</f>
        <v>#N/A</v>
      </c>
      <c r="Q6075" t="e">
        <f>TableOMP[[#This Row],[Avg]]-$U$2*TableOMP[[#This Row],[StdDev]]</f>
        <v>#N/A</v>
      </c>
      <c r="R6075" t="e">
        <f>TableOMP[[#This Row],[Avg]]+$U$2*TableOMP[[#This Row],[StdDev]]</f>
        <v>#N/A</v>
      </c>
      <c r="S6075" t="e">
        <f>IF(AND(TableOMP[[#This Row],[total_time]]&gt;=TableOMP[[#This Row],[Low]], TableOMP[[#This Row],[total_time]]&lt;=TableOMP[[#This Row],[High]]),1,0)</f>
        <v>#N/A</v>
      </c>
    </row>
    <row r="6076" spans="11:19" x14ac:dyDescent="0.25">
      <c r="K6076" t="str">
        <f t="shared" si="94"/>
        <v/>
      </c>
      <c r="N60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76" t="e">
        <f>VLOOKUP(TableOMP[[#This Row],[Label]],TableAvg[],2,FALSE)</f>
        <v>#N/A</v>
      </c>
      <c r="P6076" t="e">
        <f>VLOOKUP(TableOMP[[#This Row],[Label]],TableAvg[],3,FALSE)</f>
        <v>#N/A</v>
      </c>
      <c r="Q6076" t="e">
        <f>TableOMP[[#This Row],[Avg]]-$U$2*TableOMP[[#This Row],[StdDev]]</f>
        <v>#N/A</v>
      </c>
      <c r="R6076" t="e">
        <f>TableOMP[[#This Row],[Avg]]+$U$2*TableOMP[[#This Row],[StdDev]]</f>
        <v>#N/A</v>
      </c>
      <c r="S6076" t="e">
        <f>IF(AND(TableOMP[[#This Row],[total_time]]&gt;=TableOMP[[#This Row],[Low]], TableOMP[[#This Row],[total_time]]&lt;=TableOMP[[#This Row],[High]]),1,0)</f>
        <v>#N/A</v>
      </c>
    </row>
    <row r="6077" spans="11:19" x14ac:dyDescent="0.25">
      <c r="K6077" t="str">
        <f t="shared" si="94"/>
        <v/>
      </c>
      <c r="N60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77" t="e">
        <f>VLOOKUP(TableOMP[[#This Row],[Label]],TableAvg[],2,FALSE)</f>
        <v>#N/A</v>
      </c>
      <c r="P6077" t="e">
        <f>VLOOKUP(TableOMP[[#This Row],[Label]],TableAvg[],3,FALSE)</f>
        <v>#N/A</v>
      </c>
      <c r="Q6077" t="e">
        <f>TableOMP[[#This Row],[Avg]]-$U$2*TableOMP[[#This Row],[StdDev]]</f>
        <v>#N/A</v>
      </c>
      <c r="R6077" t="e">
        <f>TableOMP[[#This Row],[Avg]]+$U$2*TableOMP[[#This Row],[StdDev]]</f>
        <v>#N/A</v>
      </c>
      <c r="S6077" t="e">
        <f>IF(AND(TableOMP[[#This Row],[total_time]]&gt;=TableOMP[[#This Row],[Low]], TableOMP[[#This Row],[total_time]]&lt;=TableOMP[[#This Row],[High]]),1,0)</f>
        <v>#N/A</v>
      </c>
    </row>
    <row r="6078" spans="11:19" x14ac:dyDescent="0.25">
      <c r="K6078" t="str">
        <f t="shared" si="94"/>
        <v/>
      </c>
      <c r="N60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78" t="e">
        <f>VLOOKUP(TableOMP[[#This Row],[Label]],TableAvg[],2,FALSE)</f>
        <v>#N/A</v>
      </c>
      <c r="P6078" t="e">
        <f>VLOOKUP(TableOMP[[#This Row],[Label]],TableAvg[],3,FALSE)</f>
        <v>#N/A</v>
      </c>
      <c r="Q6078" t="e">
        <f>TableOMP[[#This Row],[Avg]]-$U$2*TableOMP[[#This Row],[StdDev]]</f>
        <v>#N/A</v>
      </c>
      <c r="R6078" t="e">
        <f>TableOMP[[#This Row],[Avg]]+$U$2*TableOMP[[#This Row],[StdDev]]</f>
        <v>#N/A</v>
      </c>
      <c r="S6078" t="e">
        <f>IF(AND(TableOMP[[#This Row],[total_time]]&gt;=TableOMP[[#This Row],[Low]], TableOMP[[#This Row],[total_time]]&lt;=TableOMP[[#This Row],[High]]),1,0)</f>
        <v>#N/A</v>
      </c>
    </row>
    <row r="6079" spans="11:19" x14ac:dyDescent="0.25">
      <c r="K6079" t="str">
        <f t="shared" si="94"/>
        <v/>
      </c>
      <c r="N60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79" t="e">
        <f>VLOOKUP(TableOMP[[#This Row],[Label]],TableAvg[],2,FALSE)</f>
        <v>#N/A</v>
      </c>
      <c r="P6079" t="e">
        <f>VLOOKUP(TableOMP[[#This Row],[Label]],TableAvg[],3,FALSE)</f>
        <v>#N/A</v>
      </c>
      <c r="Q6079" t="e">
        <f>TableOMP[[#This Row],[Avg]]-$U$2*TableOMP[[#This Row],[StdDev]]</f>
        <v>#N/A</v>
      </c>
      <c r="R6079" t="e">
        <f>TableOMP[[#This Row],[Avg]]+$U$2*TableOMP[[#This Row],[StdDev]]</f>
        <v>#N/A</v>
      </c>
      <c r="S6079" t="e">
        <f>IF(AND(TableOMP[[#This Row],[total_time]]&gt;=TableOMP[[#This Row],[Low]], TableOMP[[#This Row],[total_time]]&lt;=TableOMP[[#This Row],[High]]),1,0)</f>
        <v>#N/A</v>
      </c>
    </row>
    <row r="6080" spans="11:19" x14ac:dyDescent="0.25">
      <c r="K6080" t="str">
        <f t="shared" si="94"/>
        <v/>
      </c>
      <c r="N60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80" t="e">
        <f>VLOOKUP(TableOMP[[#This Row],[Label]],TableAvg[],2,FALSE)</f>
        <v>#N/A</v>
      </c>
      <c r="P6080" t="e">
        <f>VLOOKUP(TableOMP[[#This Row],[Label]],TableAvg[],3,FALSE)</f>
        <v>#N/A</v>
      </c>
      <c r="Q6080" t="e">
        <f>TableOMP[[#This Row],[Avg]]-$U$2*TableOMP[[#This Row],[StdDev]]</f>
        <v>#N/A</v>
      </c>
      <c r="R6080" t="e">
        <f>TableOMP[[#This Row],[Avg]]+$U$2*TableOMP[[#This Row],[StdDev]]</f>
        <v>#N/A</v>
      </c>
      <c r="S6080" t="e">
        <f>IF(AND(TableOMP[[#This Row],[total_time]]&gt;=TableOMP[[#This Row],[Low]], TableOMP[[#This Row],[total_time]]&lt;=TableOMP[[#This Row],[High]]),1,0)</f>
        <v>#N/A</v>
      </c>
    </row>
    <row r="6081" spans="11:19" x14ac:dyDescent="0.25">
      <c r="K6081" t="str">
        <f t="shared" si="94"/>
        <v/>
      </c>
      <c r="N60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81" t="e">
        <f>VLOOKUP(TableOMP[[#This Row],[Label]],TableAvg[],2,FALSE)</f>
        <v>#N/A</v>
      </c>
      <c r="P6081" t="e">
        <f>VLOOKUP(TableOMP[[#This Row],[Label]],TableAvg[],3,FALSE)</f>
        <v>#N/A</v>
      </c>
      <c r="Q6081" t="e">
        <f>TableOMP[[#This Row],[Avg]]-$U$2*TableOMP[[#This Row],[StdDev]]</f>
        <v>#N/A</v>
      </c>
      <c r="R6081" t="e">
        <f>TableOMP[[#This Row],[Avg]]+$U$2*TableOMP[[#This Row],[StdDev]]</f>
        <v>#N/A</v>
      </c>
      <c r="S6081" t="e">
        <f>IF(AND(TableOMP[[#This Row],[total_time]]&gt;=TableOMP[[#This Row],[Low]], TableOMP[[#This Row],[total_time]]&lt;=TableOMP[[#This Row],[High]]),1,0)</f>
        <v>#N/A</v>
      </c>
    </row>
    <row r="6082" spans="11:19" x14ac:dyDescent="0.25">
      <c r="K6082" t="str">
        <f t="shared" si="94"/>
        <v/>
      </c>
      <c r="N60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82" t="e">
        <f>VLOOKUP(TableOMP[[#This Row],[Label]],TableAvg[],2,FALSE)</f>
        <v>#N/A</v>
      </c>
      <c r="P6082" t="e">
        <f>VLOOKUP(TableOMP[[#This Row],[Label]],TableAvg[],3,FALSE)</f>
        <v>#N/A</v>
      </c>
      <c r="Q6082" t="e">
        <f>TableOMP[[#This Row],[Avg]]-$U$2*TableOMP[[#This Row],[StdDev]]</f>
        <v>#N/A</v>
      </c>
      <c r="R6082" t="e">
        <f>TableOMP[[#This Row],[Avg]]+$U$2*TableOMP[[#This Row],[StdDev]]</f>
        <v>#N/A</v>
      </c>
      <c r="S6082" t="e">
        <f>IF(AND(TableOMP[[#This Row],[total_time]]&gt;=TableOMP[[#This Row],[Low]], TableOMP[[#This Row],[total_time]]&lt;=TableOMP[[#This Row],[High]]),1,0)</f>
        <v>#N/A</v>
      </c>
    </row>
    <row r="6083" spans="11:19" x14ac:dyDescent="0.25">
      <c r="K6083" t="str">
        <f t="shared" ref="K6083:K6146" si="95">MID(M6083,22,1)</f>
        <v/>
      </c>
      <c r="N60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83" t="e">
        <f>VLOOKUP(TableOMP[[#This Row],[Label]],TableAvg[],2,FALSE)</f>
        <v>#N/A</v>
      </c>
      <c r="P6083" t="e">
        <f>VLOOKUP(TableOMP[[#This Row],[Label]],TableAvg[],3,FALSE)</f>
        <v>#N/A</v>
      </c>
      <c r="Q6083" t="e">
        <f>TableOMP[[#This Row],[Avg]]-$U$2*TableOMP[[#This Row],[StdDev]]</f>
        <v>#N/A</v>
      </c>
      <c r="R6083" t="e">
        <f>TableOMP[[#This Row],[Avg]]+$U$2*TableOMP[[#This Row],[StdDev]]</f>
        <v>#N/A</v>
      </c>
      <c r="S6083" t="e">
        <f>IF(AND(TableOMP[[#This Row],[total_time]]&gt;=TableOMP[[#This Row],[Low]], TableOMP[[#This Row],[total_time]]&lt;=TableOMP[[#This Row],[High]]),1,0)</f>
        <v>#N/A</v>
      </c>
    </row>
    <row r="6084" spans="11:19" x14ac:dyDescent="0.25">
      <c r="K6084" t="str">
        <f t="shared" si="95"/>
        <v/>
      </c>
      <c r="N60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84" t="e">
        <f>VLOOKUP(TableOMP[[#This Row],[Label]],TableAvg[],2,FALSE)</f>
        <v>#N/A</v>
      </c>
      <c r="P6084" t="e">
        <f>VLOOKUP(TableOMP[[#This Row],[Label]],TableAvg[],3,FALSE)</f>
        <v>#N/A</v>
      </c>
      <c r="Q6084" t="e">
        <f>TableOMP[[#This Row],[Avg]]-$U$2*TableOMP[[#This Row],[StdDev]]</f>
        <v>#N/A</v>
      </c>
      <c r="R6084" t="e">
        <f>TableOMP[[#This Row],[Avg]]+$U$2*TableOMP[[#This Row],[StdDev]]</f>
        <v>#N/A</v>
      </c>
      <c r="S6084" t="e">
        <f>IF(AND(TableOMP[[#This Row],[total_time]]&gt;=TableOMP[[#This Row],[Low]], TableOMP[[#This Row],[total_time]]&lt;=TableOMP[[#This Row],[High]]),1,0)</f>
        <v>#N/A</v>
      </c>
    </row>
    <row r="6085" spans="11:19" x14ac:dyDescent="0.25">
      <c r="K6085" t="str">
        <f t="shared" si="95"/>
        <v/>
      </c>
      <c r="N60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85" t="e">
        <f>VLOOKUP(TableOMP[[#This Row],[Label]],TableAvg[],2,FALSE)</f>
        <v>#N/A</v>
      </c>
      <c r="P6085" t="e">
        <f>VLOOKUP(TableOMP[[#This Row],[Label]],TableAvg[],3,FALSE)</f>
        <v>#N/A</v>
      </c>
      <c r="Q6085" t="e">
        <f>TableOMP[[#This Row],[Avg]]-$U$2*TableOMP[[#This Row],[StdDev]]</f>
        <v>#N/A</v>
      </c>
      <c r="R6085" t="e">
        <f>TableOMP[[#This Row],[Avg]]+$U$2*TableOMP[[#This Row],[StdDev]]</f>
        <v>#N/A</v>
      </c>
      <c r="S6085" t="e">
        <f>IF(AND(TableOMP[[#This Row],[total_time]]&gt;=TableOMP[[#This Row],[Low]], TableOMP[[#This Row],[total_time]]&lt;=TableOMP[[#This Row],[High]]),1,0)</f>
        <v>#N/A</v>
      </c>
    </row>
    <row r="6086" spans="11:19" x14ac:dyDescent="0.25">
      <c r="K6086" t="str">
        <f t="shared" si="95"/>
        <v/>
      </c>
      <c r="N60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86" t="e">
        <f>VLOOKUP(TableOMP[[#This Row],[Label]],TableAvg[],2,FALSE)</f>
        <v>#N/A</v>
      </c>
      <c r="P6086" t="e">
        <f>VLOOKUP(TableOMP[[#This Row],[Label]],TableAvg[],3,FALSE)</f>
        <v>#N/A</v>
      </c>
      <c r="Q6086" t="e">
        <f>TableOMP[[#This Row],[Avg]]-$U$2*TableOMP[[#This Row],[StdDev]]</f>
        <v>#N/A</v>
      </c>
      <c r="R6086" t="e">
        <f>TableOMP[[#This Row],[Avg]]+$U$2*TableOMP[[#This Row],[StdDev]]</f>
        <v>#N/A</v>
      </c>
      <c r="S6086" t="e">
        <f>IF(AND(TableOMP[[#This Row],[total_time]]&gt;=TableOMP[[#This Row],[Low]], TableOMP[[#This Row],[total_time]]&lt;=TableOMP[[#This Row],[High]]),1,0)</f>
        <v>#N/A</v>
      </c>
    </row>
    <row r="6087" spans="11:19" x14ac:dyDescent="0.25">
      <c r="K6087" t="str">
        <f t="shared" si="95"/>
        <v/>
      </c>
      <c r="N60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87" t="e">
        <f>VLOOKUP(TableOMP[[#This Row],[Label]],TableAvg[],2,FALSE)</f>
        <v>#N/A</v>
      </c>
      <c r="P6087" t="e">
        <f>VLOOKUP(TableOMP[[#This Row],[Label]],TableAvg[],3,FALSE)</f>
        <v>#N/A</v>
      </c>
      <c r="Q6087" t="e">
        <f>TableOMP[[#This Row],[Avg]]-$U$2*TableOMP[[#This Row],[StdDev]]</f>
        <v>#N/A</v>
      </c>
      <c r="R6087" t="e">
        <f>TableOMP[[#This Row],[Avg]]+$U$2*TableOMP[[#This Row],[StdDev]]</f>
        <v>#N/A</v>
      </c>
      <c r="S6087" t="e">
        <f>IF(AND(TableOMP[[#This Row],[total_time]]&gt;=TableOMP[[#This Row],[Low]], TableOMP[[#This Row],[total_time]]&lt;=TableOMP[[#This Row],[High]]),1,0)</f>
        <v>#N/A</v>
      </c>
    </row>
    <row r="6088" spans="11:19" x14ac:dyDescent="0.25">
      <c r="K6088" t="str">
        <f t="shared" si="95"/>
        <v/>
      </c>
      <c r="N60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88" t="e">
        <f>VLOOKUP(TableOMP[[#This Row],[Label]],TableAvg[],2,FALSE)</f>
        <v>#N/A</v>
      </c>
      <c r="P6088" t="e">
        <f>VLOOKUP(TableOMP[[#This Row],[Label]],TableAvg[],3,FALSE)</f>
        <v>#N/A</v>
      </c>
      <c r="Q6088" t="e">
        <f>TableOMP[[#This Row],[Avg]]-$U$2*TableOMP[[#This Row],[StdDev]]</f>
        <v>#N/A</v>
      </c>
      <c r="R6088" t="e">
        <f>TableOMP[[#This Row],[Avg]]+$U$2*TableOMP[[#This Row],[StdDev]]</f>
        <v>#N/A</v>
      </c>
      <c r="S6088" t="e">
        <f>IF(AND(TableOMP[[#This Row],[total_time]]&gt;=TableOMP[[#This Row],[Low]], TableOMP[[#This Row],[total_time]]&lt;=TableOMP[[#This Row],[High]]),1,0)</f>
        <v>#N/A</v>
      </c>
    </row>
    <row r="6089" spans="11:19" x14ac:dyDescent="0.25">
      <c r="K6089" t="str">
        <f t="shared" si="95"/>
        <v/>
      </c>
      <c r="N60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89" t="e">
        <f>VLOOKUP(TableOMP[[#This Row],[Label]],TableAvg[],2,FALSE)</f>
        <v>#N/A</v>
      </c>
      <c r="P6089" t="e">
        <f>VLOOKUP(TableOMP[[#This Row],[Label]],TableAvg[],3,FALSE)</f>
        <v>#N/A</v>
      </c>
      <c r="Q6089" t="e">
        <f>TableOMP[[#This Row],[Avg]]-$U$2*TableOMP[[#This Row],[StdDev]]</f>
        <v>#N/A</v>
      </c>
      <c r="R6089" t="e">
        <f>TableOMP[[#This Row],[Avg]]+$U$2*TableOMP[[#This Row],[StdDev]]</f>
        <v>#N/A</v>
      </c>
      <c r="S6089" t="e">
        <f>IF(AND(TableOMP[[#This Row],[total_time]]&gt;=TableOMP[[#This Row],[Low]], TableOMP[[#This Row],[total_time]]&lt;=TableOMP[[#This Row],[High]]),1,0)</f>
        <v>#N/A</v>
      </c>
    </row>
    <row r="6090" spans="11:19" x14ac:dyDescent="0.25">
      <c r="K6090" t="str">
        <f t="shared" si="95"/>
        <v/>
      </c>
      <c r="N60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90" t="e">
        <f>VLOOKUP(TableOMP[[#This Row],[Label]],TableAvg[],2,FALSE)</f>
        <v>#N/A</v>
      </c>
      <c r="P6090" t="e">
        <f>VLOOKUP(TableOMP[[#This Row],[Label]],TableAvg[],3,FALSE)</f>
        <v>#N/A</v>
      </c>
      <c r="Q6090" t="e">
        <f>TableOMP[[#This Row],[Avg]]-$U$2*TableOMP[[#This Row],[StdDev]]</f>
        <v>#N/A</v>
      </c>
      <c r="R6090" t="e">
        <f>TableOMP[[#This Row],[Avg]]+$U$2*TableOMP[[#This Row],[StdDev]]</f>
        <v>#N/A</v>
      </c>
      <c r="S6090" t="e">
        <f>IF(AND(TableOMP[[#This Row],[total_time]]&gt;=TableOMP[[#This Row],[Low]], TableOMP[[#This Row],[total_time]]&lt;=TableOMP[[#This Row],[High]]),1,0)</f>
        <v>#N/A</v>
      </c>
    </row>
    <row r="6091" spans="11:19" x14ac:dyDescent="0.25">
      <c r="K6091" t="str">
        <f t="shared" si="95"/>
        <v/>
      </c>
      <c r="N60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91" t="e">
        <f>VLOOKUP(TableOMP[[#This Row],[Label]],TableAvg[],2,FALSE)</f>
        <v>#N/A</v>
      </c>
      <c r="P6091" t="e">
        <f>VLOOKUP(TableOMP[[#This Row],[Label]],TableAvg[],3,FALSE)</f>
        <v>#N/A</v>
      </c>
      <c r="Q6091" t="e">
        <f>TableOMP[[#This Row],[Avg]]-$U$2*TableOMP[[#This Row],[StdDev]]</f>
        <v>#N/A</v>
      </c>
      <c r="R6091" t="e">
        <f>TableOMP[[#This Row],[Avg]]+$U$2*TableOMP[[#This Row],[StdDev]]</f>
        <v>#N/A</v>
      </c>
      <c r="S6091" t="e">
        <f>IF(AND(TableOMP[[#This Row],[total_time]]&gt;=TableOMP[[#This Row],[Low]], TableOMP[[#This Row],[total_time]]&lt;=TableOMP[[#This Row],[High]]),1,0)</f>
        <v>#N/A</v>
      </c>
    </row>
    <row r="6092" spans="11:19" x14ac:dyDescent="0.25">
      <c r="K6092" t="str">
        <f t="shared" si="95"/>
        <v/>
      </c>
      <c r="N60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92" t="e">
        <f>VLOOKUP(TableOMP[[#This Row],[Label]],TableAvg[],2,FALSE)</f>
        <v>#N/A</v>
      </c>
      <c r="P6092" t="e">
        <f>VLOOKUP(TableOMP[[#This Row],[Label]],TableAvg[],3,FALSE)</f>
        <v>#N/A</v>
      </c>
      <c r="Q6092" t="e">
        <f>TableOMP[[#This Row],[Avg]]-$U$2*TableOMP[[#This Row],[StdDev]]</f>
        <v>#N/A</v>
      </c>
      <c r="R6092" t="e">
        <f>TableOMP[[#This Row],[Avg]]+$U$2*TableOMP[[#This Row],[StdDev]]</f>
        <v>#N/A</v>
      </c>
      <c r="S6092" t="e">
        <f>IF(AND(TableOMP[[#This Row],[total_time]]&gt;=TableOMP[[#This Row],[Low]], TableOMP[[#This Row],[total_time]]&lt;=TableOMP[[#This Row],[High]]),1,0)</f>
        <v>#N/A</v>
      </c>
    </row>
    <row r="6093" spans="11:19" x14ac:dyDescent="0.25">
      <c r="K6093" t="str">
        <f t="shared" si="95"/>
        <v/>
      </c>
      <c r="N60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93" t="e">
        <f>VLOOKUP(TableOMP[[#This Row],[Label]],TableAvg[],2,FALSE)</f>
        <v>#N/A</v>
      </c>
      <c r="P6093" t="e">
        <f>VLOOKUP(TableOMP[[#This Row],[Label]],TableAvg[],3,FALSE)</f>
        <v>#N/A</v>
      </c>
      <c r="Q6093" t="e">
        <f>TableOMP[[#This Row],[Avg]]-$U$2*TableOMP[[#This Row],[StdDev]]</f>
        <v>#N/A</v>
      </c>
      <c r="R6093" t="e">
        <f>TableOMP[[#This Row],[Avg]]+$U$2*TableOMP[[#This Row],[StdDev]]</f>
        <v>#N/A</v>
      </c>
      <c r="S6093" t="e">
        <f>IF(AND(TableOMP[[#This Row],[total_time]]&gt;=TableOMP[[#This Row],[Low]], TableOMP[[#This Row],[total_time]]&lt;=TableOMP[[#This Row],[High]]),1,0)</f>
        <v>#N/A</v>
      </c>
    </row>
    <row r="6094" spans="11:19" x14ac:dyDescent="0.25">
      <c r="K6094" t="str">
        <f t="shared" si="95"/>
        <v/>
      </c>
      <c r="N60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94" t="e">
        <f>VLOOKUP(TableOMP[[#This Row],[Label]],TableAvg[],2,FALSE)</f>
        <v>#N/A</v>
      </c>
      <c r="P6094" t="e">
        <f>VLOOKUP(TableOMP[[#This Row],[Label]],TableAvg[],3,FALSE)</f>
        <v>#N/A</v>
      </c>
      <c r="Q6094" t="e">
        <f>TableOMP[[#This Row],[Avg]]-$U$2*TableOMP[[#This Row],[StdDev]]</f>
        <v>#N/A</v>
      </c>
      <c r="R6094" t="e">
        <f>TableOMP[[#This Row],[Avg]]+$U$2*TableOMP[[#This Row],[StdDev]]</f>
        <v>#N/A</v>
      </c>
      <c r="S6094" t="e">
        <f>IF(AND(TableOMP[[#This Row],[total_time]]&gt;=TableOMP[[#This Row],[Low]], TableOMP[[#This Row],[total_time]]&lt;=TableOMP[[#This Row],[High]]),1,0)</f>
        <v>#N/A</v>
      </c>
    </row>
    <row r="6095" spans="11:19" x14ac:dyDescent="0.25">
      <c r="K6095" t="str">
        <f t="shared" si="95"/>
        <v/>
      </c>
      <c r="N60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95" t="e">
        <f>VLOOKUP(TableOMP[[#This Row],[Label]],TableAvg[],2,FALSE)</f>
        <v>#N/A</v>
      </c>
      <c r="P6095" t="e">
        <f>VLOOKUP(TableOMP[[#This Row],[Label]],TableAvg[],3,FALSE)</f>
        <v>#N/A</v>
      </c>
      <c r="Q6095" t="e">
        <f>TableOMP[[#This Row],[Avg]]-$U$2*TableOMP[[#This Row],[StdDev]]</f>
        <v>#N/A</v>
      </c>
      <c r="R6095" t="e">
        <f>TableOMP[[#This Row],[Avg]]+$U$2*TableOMP[[#This Row],[StdDev]]</f>
        <v>#N/A</v>
      </c>
      <c r="S6095" t="e">
        <f>IF(AND(TableOMP[[#This Row],[total_time]]&gt;=TableOMP[[#This Row],[Low]], TableOMP[[#This Row],[total_time]]&lt;=TableOMP[[#This Row],[High]]),1,0)</f>
        <v>#N/A</v>
      </c>
    </row>
    <row r="6096" spans="11:19" x14ac:dyDescent="0.25">
      <c r="K6096" t="str">
        <f t="shared" si="95"/>
        <v/>
      </c>
      <c r="N60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96" t="e">
        <f>VLOOKUP(TableOMP[[#This Row],[Label]],TableAvg[],2,FALSE)</f>
        <v>#N/A</v>
      </c>
      <c r="P6096" t="e">
        <f>VLOOKUP(TableOMP[[#This Row],[Label]],TableAvg[],3,FALSE)</f>
        <v>#N/A</v>
      </c>
      <c r="Q6096" t="e">
        <f>TableOMP[[#This Row],[Avg]]-$U$2*TableOMP[[#This Row],[StdDev]]</f>
        <v>#N/A</v>
      </c>
      <c r="R6096" t="e">
        <f>TableOMP[[#This Row],[Avg]]+$U$2*TableOMP[[#This Row],[StdDev]]</f>
        <v>#N/A</v>
      </c>
      <c r="S6096" t="e">
        <f>IF(AND(TableOMP[[#This Row],[total_time]]&gt;=TableOMP[[#This Row],[Low]], TableOMP[[#This Row],[total_time]]&lt;=TableOMP[[#This Row],[High]]),1,0)</f>
        <v>#N/A</v>
      </c>
    </row>
    <row r="6097" spans="11:19" x14ac:dyDescent="0.25">
      <c r="K6097" t="str">
        <f t="shared" si="95"/>
        <v/>
      </c>
      <c r="N60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97" t="e">
        <f>VLOOKUP(TableOMP[[#This Row],[Label]],TableAvg[],2,FALSE)</f>
        <v>#N/A</v>
      </c>
      <c r="P6097" t="e">
        <f>VLOOKUP(TableOMP[[#This Row],[Label]],TableAvg[],3,FALSE)</f>
        <v>#N/A</v>
      </c>
      <c r="Q6097" t="e">
        <f>TableOMP[[#This Row],[Avg]]-$U$2*TableOMP[[#This Row],[StdDev]]</f>
        <v>#N/A</v>
      </c>
      <c r="R6097" t="e">
        <f>TableOMP[[#This Row],[Avg]]+$U$2*TableOMP[[#This Row],[StdDev]]</f>
        <v>#N/A</v>
      </c>
      <c r="S6097" t="e">
        <f>IF(AND(TableOMP[[#This Row],[total_time]]&gt;=TableOMP[[#This Row],[Low]], TableOMP[[#This Row],[total_time]]&lt;=TableOMP[[#This Row],[High]]),1,0)</f>
        <v>#N/A</v>
      </c>
    </row>
    <row r="6098" spans="11:19" x14ac:dyDescent="0.25">
      <c r="K6098" t="str">
        <f t="shared" si="95"/>
        <v/>
      </c>
      <c r="N60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98" t="e">
        <f>VLOOKUP(TableOMP[[#This Row],[Label]],TableAvg[],2,FALSE)</f>
        <v>#N/A</v>
      </c>
      <c r="P6098" t="e">
        <f>VLOOKUP(TableOMP[[#This Row],[Label]],TableAvg[],3,FALSE)</f>
        <v>#N/A</v>
      </c>
      <c r="Q6098" t="e">
        <f>TableOMP[[#This Row],[Avg]]-$U$2*TableOMP[[#This Row],[StdDev]]</f>
        <v>#N/A</v>
      </c>
      <c r="R6098" t="e">
        <f>TableOMP[[#This Row],[Avg]]+$U$2*TableOMP[[#This Row],[StdDev]]</f>
        <v>#N/A</v>
      </c>
      <c r="S6098" t="e">
        <f>IF(AND(TableOMP[[#This Row],[total_time]]&gt;=TableOMP[[#This Row],[Low]], TableOMP[[#This Row],[total_time]]&lt;=TableOMP[[#This Row],[High]]),1,0)</f>
        <v>#N/A</v>
      </c>
    </row>
    <row r="6099" spans="11:19" x14ac:dyDescent="0.25">
      <c r="K6099" t="str">
        <f t="shared" si="95"/>
        <v/>
      </c>
      <c r="N60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099" t="e">
        <f>VLOOKUP(TableOMP[[#This Row],[Label]],TableAvg[],2,FALSE)</f>
        <v>#N/A</v>
      </c>
      <c r="P6099" t="e">
        <f>VLOOKUP(TableOMP[[#This Row],[Label]],TableAvg[],3,FALSE)</f>
        <v>#N/A</v>
      </c>
      <c r="Q6099" t="e">
        <f>TableOMP[[#This Row],[Avg]]-$U$2*TableOMP[[#This Row],[StdDev]]</f>
        <v>#N/A</v>
      </c>
      <c r="R6099" t="e">
        <f>TableOMP[[#This Row],[Avg]]+$U$2*TableOMP[[#This Row],[StdDev]]</f>
        <v>#N/A</v>
      </c>
      <c r="S6099" t="e">
        <f>IF(AND(TableOMP[[#This Row],[total_time]]&gt;=TableOMP[[#This Row],[Low]], TableOMP[[#This Row],[total_time]]&lt;=TableOMP[[#This Row],[High]]),1,0)</f>
        <v>#N/A</v>
      </c>
    </row>
    <row r="6100" spans="11:19" x14ac:dyDescent="0.25">
      <c r="K6100" t="str">
        <f t="shared" si="95"/>
        <v/>
      </c>
      <c r="N61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00" t="e">
        <f>VLOOKUP(TableOMP[[#This Row],[Label]],TableAvg[],2,FALSE)</f>
        <v>#N/A</v>
      </c>
      <c r="P6100" t="e">
        <f>VLOOKUP(TableOMP[[#This Row],[Label]],TableAvg[],3,FALSE)</f>
        <v>#N/A</v>
      </c>
      <c r="Q6100" t="e">
        <f>TableOMP[[#This Row],[Avg]]-$U$2*TableOMP[[#This Row],[StdDev]]</f>
        <v>#N/A</v>
      </c>
      <c r="R6100" t="e">
        <f>TableOMP[[#This Row],[Avg]]+$U$2*TableOMP[[#This Row],[StdDev]]</f>
        <v>#N/A</v>
      </c>
      <c r="S6100" t="e">
        <f>IF(AND(TableOMP[[#This Row],[total_time]]&gt;=TableOMP[[#This Row],[Low]], TableOMP[[#This Row],[total_time]]&lt;=TableOMP[[#This Row],[High]]),1,0)</f>
        <v>#N/A</v>
      </c>
    </row>
    <row r="6101" spans="11:19" x14ac:dyDescent="0.25">
      <c r="K6101" t="str">
        <f t="shared" si="95"/>
        <v/>
      </c>
      <c r="N61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01" t="e">
        <f>VLOOKUP(TableOMP[[#This Row],[Label]],TableAvg[],2,FALSE)</f>
        <v>#N/A</v>
      </c>
      <c r="P6101" t="e">
        <f>VLOOKUP(TableOMP[[#This Row],[Label]],TableAvg[],3,FALSE)</f>
        <v>#N/A</v>
      </c>
      <c r="Q6101" t="e">
        <f>TableOMP[[#This Row],[Avg]]-$U$2*TableOMP[[#This Row],[StdDev]]</f>
        <v>#N/A</v>
      </c>
      <c r="R6101" t="e">
        <f>TableOMP[[#This Row],[Avg]]+$U$2*TableOMP[[#This Row],[StdDev]]</f>
        <v>#N/A</v>
      </c>
      <c r="S6101" t="e">
        <f>IF(AND(TableOMP[[#This Row],[total_time]]&gt;=TableOMP[[#This Row],[Low]], TableOMP[[#This Row],[total_time]]&lt;=TableOMP[[#This Row],[High]]),1,0)</f>
        <v>#N/A</v>
      </c>
    </row>
    <row r="6102" spans="11:19" x14ac:dyDescent="0.25">
      <c r="K6102" t="str">
        <f t="shared" si="95"/>
        <v/>
      </c>
      <c r="N61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02" t="e">
        <f>VLOOKUP(TableOMP[[#This Row],[Label]],TableAvg[],2,FALSE)</f>
        <v>#N/A</v>
      </c>
      <c r="P6102" t="e">
        <f>VLOOKUP(TableOMP[[#This Row],[Label]],TableAvg[],3,FALSE)</f>
        <v>#N/A</v>
      </c>
      <c r="Q6102" t="e">
        <f>TableOMP[[#This Row],[Avg]]-$U$2*TableOMP[[#This Row],[StdDev]]</f>
        <v>#N/A</v>
      </c>
      <c r="R6102" t="e">
        <f>TableOMP[[#This Row],[Avg]]+$U$2*TableOMP[[#This Row],[StdDev]]</f>
        <v>#N/A</v>
      </c>
      <c r="S6102" t="e">
        <f>IF(AND(TableOMP[[#This Row],[total_time]]&gt;=TableOMP[[#This Row],[Low]], TableOMP[[#This Row],[total_time]]&lt;=TableOMP[[#This Row],[High]]),1,0)</f>
        <v>#N/A</v>
      </c>
    </row>
    <row r="6103" spans="11:19" x14ac:dyDescent="0.25">
      <c r="K6103" t="str">
        <f t="shared" si="95"/>
        <v/>
      </c>
      <c r="N61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03" t="e">
        <f>VLOOKUP(TableOMP[[#This Row],[Label]],TableAvg[],2,FALSE)</f>
        <v>#N/A</v>
      </c>
      <c r="P6103" t="e">
        <f>VLOOKUP(TableOMP[[#This Row],[Label]],TableAvg[],3,FALSE)</f>
        <v>#N/A</v>
      </c>
      <c r="Q6103" t="e">
        <f>TableOMP[[#This Row],[Avg]]-$U$2*TableOMP[[#This Row],[StdDev]]</f>
        <v>#N/A</v>
      </c>
      <c r="R6103" t="e">
        <f>TableOMP[[#This Row],[Avg]]+$U$2*TableOMP[[#This Row],[StdDev]]</f>
        <v>#N/A</v>
      </c>
      <c r="S6103" t="e">
        <f>IF(AND(TableOMP[[#This Row],[total_time]]&gt;=TableOMP[[#This Row],[Low]], TableOMP[[#This Row],[total_time]]&lt;=TableOMP[[#This Row],[High]]),1,0)</f>
        <v>#N/A</v>
      </c>
    </row>
    <row r="6104" spans="11:19" x14ac:dyDescent="0.25">
      <c r="K6104" t="str">
        <f t="shared" si="95"/>
        <v/>
      </c>
      <c r="N61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04" t="e">
        <f>VLOOKUP(TableOMP[[#This Row],[Label]],TableAvg[],2,FALSE)</f>
        <v>#N/A</v>
      </c>
      <c r="P6104" t="e">
        <f>VLOOKUP(TableOMP[[#This Row],[Label]],TableAvg[],3,FALSE)</f>
        <v>#N/A</v>
      </c>
      <c r="Q6104" t="e">
        <f>TableOMP[[#This Row],[Avg]]-$U$2*TableOMP[[#This Row],[StdDev]]</f>
        <v>#N/A</v>
      </c>
      <c r="R6104" t="e">
        <f>TableOMP[[#This Row],[Avg]]+$U$2*TableOMP[[#This Row],[StdDev]]</f>
        <v>#N/A</v>
      </c>
      <c r="S6104" t="e">
        <f>IF(AND(TableOMP[[#This Row],[total_time]]&gt;=TableOMP[[#This Row],[Low]], TableOMP[[#This Row],[total_time]]&lt;=TableOMP[[#This Row],[High]]),1,0)</f>
        <v>#N/A</v>
      </c>
    </row>
    <row r="6105" spans="11:19" x14ac:dyDescent="0.25">
      <c r="K6105" t="str">
        <f t="shared" si="95"/>
        <v/>
      </c>
      <c r="N61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05" t="e">
        <f>VLOOKUP(TableOMP[[#This Row],[Label]],TableAvg[],2,FALSE)</f>
        <v>#N/A</v>
      </c>
      <c r="P6105" t="e">
        <f>VLOOKUP(TableOMP[[#This Row],[Label]],TableAvg[],3,FALSE)</f>
        <v>#N/A</v>
      </c>
      <c r="Q6105" t="e">
        <f>TableOMP[[#This Row],[Avg]]-$U$2*TableOMP[[#This Row],[StdDev]]</f>
        <v>#N/A</v>
      </c>
      <c r="R6105" t="e">
        <f>TableOMP[[#This Row],[Avg]]+$U$2*TableOMP[[#This Row],[StdDev]]</f>
        <v>#N/A</v>
      </c>
      <c r="S6105" t="e">
        <f>IF(AND(TableOMP[[#This Row],[total_time]]&gt;=TableOMP[[#This Row],[Low]], TableOMP[[#This Row],[total_time]]&lt;=TableOMP[[#This Row],[High]]),1,0)</f>
        <v>#N/A</v>
      </c>
    </row>
    <row r="6106" spans="11:19" x14ac:dyDescent="0.25">
      <c r="K6106" t="str">
        <f t="shared" si="95"/>
        <v/>
      </c>
      <c r="N61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06" t="e">
        <f>VLOOKUP(TableOMP[[#This Row],[Label]],TableAvg[],2,FALSE)</f>
        <v>#N/A</v>
      </c>
      <c r="P6106" t="e">
        <f>VLOOKUP(TableOMP[[#This Row],[Label]],TableAvg[],3,FALSE)</f>
        <v>#N/A</v>
      </c>
      <c r="Q6106" t="e">
        <f>TableOMP[[#This Row],[Avg]]-$U$2*TableOMP[[#This Row],[StdDev]]</f>
        <v>#N/A</v>
      </c>
      <c r="R6106" t="e">
        <f>TableOMP[[#This Row],[Avg]]+$U$2*TableOMP[[#This Row],[StdDev]]</f>
        <v>#N/A</v>
      </c>
      <c r="S6106" t="e">
        <f>IF(AND(TableOMP[[#This Row],[total_time]]&gt;=TableOMP[[#This Row],[Low]], TableOMP[[#This Row],[total_time]]&lt;=TableOMP[[#This Row],[High]]),1,0)</f>
        <v>#N/A</v>
      </c>
    </row>
    <row r="6107" spans="11:19" x14ac:dyDescent="0.25">
      <c r="K6107" t="str">
        <f t="shared" si="95"/>
        <v/>
      </c>
      <c r="N61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07" t="e">
        <f>VLOOKUP(TableOMP[[#This Row],[Label]],TableAvg[],2,FALSE)</f>
        <v>#N/A</v>
      </c>
      <c r="P6107" t="e">
        <f>VLOOKUP(TableOMP[[#This Row],[Label]],TableAvg[],3,FALSE)</f>
        <v>#N/A</v>
      </c>
      <c r="Q6107" t="e">
        <f>TableOMP[[#This Row],[Avg]]-$U$2*TableOMP[[#This Row],[StdDev]]</f>
        <v>#N/A</v>
      </c>
      <c r="R6107" t="e">
        <f>TableOMP[[#This Row],[Avg]]+$U$2*TableOMP[[#This Row],[StdDev]]</f>
        <v>#N/A</v>
      </c>
      <c r="S6107" t="e">
        <f>IF(AND(TableOMP[[#This Row],[total_time]]&gt;=TableOMP[[#This Row],[Low]], TableOMP[[#This Row],[total_time]]&lt;=TableOMP[[#This Row],[High]]),1,0)</f>
        <v>#N/A</v>
      </c>
    </row>
    <row r="6108" spans="11:19" x14ac:dyDescent="0.25">
      <c r="K6108" t="str">
        <f t="shared" si="95"/>
        <v/>
      </c>
      <c r="N61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08" t="e">
        <f>VLOOKUP(TableOMP[[#This Row],[Label]],TableAvg[],2,FALSE)</f>
        <v>#N/A</v>
      </c>
      <c r="P6108" t="e">
        <f>VLOOKUP(TableOMP[[#This Row],[Label]],TableAvg[],3,FALSE)</f>
        <v>#N/A</v>
      </c>
      <c r="Q6108" t="e">
        <f>TableOMP[[#This Row],[Avg]]-$U$2*TableOMP[[#This Row],[StdDev]]</f>
        <v>#N/A</v>
      </c>
      <c r="R6108" t="e">
        <f>TableOMP[[#This Row],[Avg]]+$U$2*TableOMP[[#This Row],[StdDev]]</f>
        <v>#N/A</v>
      </c>
      <c r="S6108" t="e">
        <f>IF(AND(TableOMP[[#This Row],[total_time]]&gt;=TableOMP[[#This Row],[Low]], TableOMP[[#This Row],[total_time]]&lt;=TableOMP[[#This Row],[High]]),1,0)</f>
        <v>#N/A</v>
      </c>
    </row>
    <row r="6109" spans="11:19" x14ac:dyDescent="0.25">
      <c r="K6109" t="str">
        <f t="shared" si="95"/>
        <v/>
      </c>
      <c r="N61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09" t="e">
        <f>VLOOKUP(TableOMP[[#This Row],[Label]],TableAvg[],2,FALSE)</f>
        <v>#N/A</v>
      </c>
      <c r="P6109" t="e">
        <f>VLOOKUP(TableOMP[[#This Row],[Label]],TableAvg[],3,FALSE)</f>
        <v>#N/A</v>
      </c>
      <c r="Q6109" t="e">
        <f>TableOMP[[#This Row],[Avg]]-$U$2*TableOMP[[#This Row],[StdDev]]</f>
        <v>#N/A</v>
      </c>
      <c r="R6109" t="e">
        <f>TableOMP[[#This Row],[Avg]]+$U$2*TableOMP[[#This Row],[StdDev]]</f>
        <v>#N/A</v>
      </c>
      <c r="S6109" t="e">
        <f>IF(AND(TableOMP[[#This Row],[total_time]]&gt;=TableOMP[[#This Row],[Low]], TableOMP[[#This Row],[total_time]]&lt;=TableOMP[[#This Row],[High]]),1,0)</f>
        <v>#N/A</v>
      </c>
    </row>
    <row r="6110" spans="11:19" x14ac:dyDescent="0.25">
      <c r="K6110" t="str">
        <f t="shared" si="95"/>
        <v/>
      </c>
      <c r="N61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10" t="e">
        <f>VLOOKUP(TableOMP[[#This Row],[Label]],TableAvg[],2,FALSE)</f>
        <v>#N/A</v>
      </c>
      <c r="P6110" t="e">
        <f>VLOOKUP(TableOMP[[#This Row],[Label]],TableAvg[],3,FALSE)</f>
        <v>#N/A</v>
      </c>
      <c r="Q6110" t="e">
        <f>TableOMP[[#This Row],[Avg]]-$U$2*TableOMP[[#This Row],[StdDev]]</f>
        <v>#N/A</v>
      </c>
      <c r="R6110" t="e">
        <f>TableOMP[[#This Row],[Avg]]+$U$2*TableOMP[[#This Row],[StdDev]]</f>
        <v>#N/A</v>
      </c>
      <c r="S6110" t="e">
        <f>IF(AND(TableOMP[[#This Row],[total_time]]&gt;=TableOMP[[#This Row],[Low]], TableOMP[[#This Row],[total_time]]&lt;=TableOMP[[#This Row],[High]]),1,0)</f>
        <v>#N/A</v>
      </c>
    </row>
    <row r="6111" spans="11:19" x14ac:dyDescent="0.25">
      <c r="K6111" t="str">
        <f t="shared" si="95"/>
        <v/>
      </c>
      <c r="N61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11" t="e">
        <f>VLOOKUP(TableOMP[[#This Row],[Label]],TableAvg[],2,FALSE)</f>
        <v>#N/A</v>
      </c>
      <c r="P6111" t="e">
        <f>VLOOKUP(TableOMP[[#This Row],[Label]],TableAvg[],3,FALSE)</f>
        <v>#N/A</v>
      </c>
      <c r="Q6111" t="e">
        <f>TableOMP[[#This Row],[Avg]]-$U$2*TableOMP[[#This Row],[StdDev]]</f>
        <v>#N/A</v>
      </c>
      <c r="R6111" t="e">
        <f>TableOMP[[#This Row],[Avg]]+$U$2*TableOMP[[#This Row],[StdDev]]</f>
        <v>#N/A</v>
      </c>
      <c r="S6111" t="e">
        <f>IF(AND(TableOMP[[#This Row],[total_time]]&gt;=TableOMP[[#This Row],[Low]], TableOMP[[#This Row],[total_time]]&lt;=TableOMP[[#This Row],[High]]),1,0)</f>
        <v>#N/A</v>
      </c>
    </row>
    <row r="6112" spans="11:19" x14ac:dyDescent="0.25">
      <c r="K6112" t="str">
        <f t="shared" si="95"/>
        <v/>
      </c>
      <c r="N61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12" t="e">
        <f>VLOOKUP(TableOMP[[#This Row],[Label]],TableAvg[],2,FALSE)</f>
        <v>#N/A</v>
      </c>
      <c r="P6112" t="e">
        <f>VLOOKUP(TableOMP[[#This Row],[Label]],TableAvg[],3,FALSE)</f>
        <v>#N/A</v>
      </c>
      <c r="Q6112" t="e">
        <f>TableOMP[[#This Row],[Avg]]-$U$2*TableOMP[[#This Row],[StdDev]]</f>
        <v>#N/A</v>
      </c>
      <c r="R6112" t="e">
        <f>TableOMP[[#This Row],[Avg]]+$U$2*TableOMP[[#This Row],[StdDev]]</f>
        <v>#N/A</v>
      </c>
      <c r="S6112" t="e">
        <f>IF(AND(TableOMP[[#This Row],[total_time]]&gt;=TableOMP[[#This Row],[Low]], TableOMP[[#This Row],[total_time]]&lt;=TableOMP[[#This Row],[High]]),1,0)</f>
        <v>#N/A</v>
      </c>
    </row>
    <row r="6113" spans="11:19" x14ac:dyDescent="0.25">
      <c r="K6113" t="str">
        <f t="shared" si="95"/>
        <v/>
      </c>
      <c r="N61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13" t="e">
        <f>VLOOKUP(TableOMP[[#This Row],[Label]],TableAvg[],2,FALSE)</f>
        <v>#N/A</v>
      </c>
      <c r="P6113" t="e">
        <f>VLOOKUP(TableOMP[[#This Row],[Label]],TableAvg[],3,FALSE)</f>
        <v>#N/A</v>
      </c>
      <c r="Q6113" t="e">
        <f>TableOMP[[#This Row],[Avg]]-$U$2*TableOMP[[#This Row],[StdDev]]</f>
        <v>#N/A</v>
      </c>
      <c r="R6113" t="e">
        <f>TableOMP[[#This Row],[Avg]]+$U$2*TableOMP[[#This Row],[StdDev]]</f>
        <v>#N/A</v>
      </c>
      <c r="S6113" t="e">
        <f>IF(AND(TableOMP[[#This Row],[total_time]]&gt;=TableOMP[[#This Row],[Low]], TableOMP[[#This Row],[total_time]]&lt;=TableOMP[[#This Row],[High]]),1,0)</f>
        <v>#N/A</v>
      </c>
    </row>
    <row r="6114" spans="11:19" x14ac:dyDescent="0.25">
      <c r="K6114" t="str">
        <f t="shared" si="95"/>
        <v/>
      </c>
      <c r="N61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14" t="e">
        <f>VLOOKUP(TableOMP[[#This Row],[Label]],TableAvg[],2,FALSE)</f>
        <v>#N/A</v>
      </c>
      <c r="P6114" t="e">
        <f>VLOOKUP(TableOMP[[#This Row],[Label]],TableAvg[],3,FALSE)</f>
        <v>#N/A</v>
      </c>
      <c r="Q6114" t="e">
        <f>TableOMP[[#This Row],[Avg]]-$U$2*TableOMP[[#This Row],[StdDev]]</f>
        <v>#N/A</v>
      </c>
      <c r="R6114" t="e">
        <f>TableOMP[[#This Row],[Avg]]+$U$2*TableOMP[[#This Row],[StdDev]]</f>
        <v>#N/A</v>
      </c>
      <c r="S6114" t="e">
        <f>IF(AND(TableOMP[[#This Row],[total_time]]&gt;=TableOMP[[#This Row],[Low]], TableOMP[[#This Row],[total_time]]&lt;=TableOMP[[#This Row],[High]]),1,0)</f>
        <v>#N/A</v>
      </c>
    </row>
    <row r="6115" spans="11:19" x14ac:dyDescent="0.25">
      <c r="K6115" t="str">
        <f t="shared" si="95"/>
        <v/>
      </c>
      <c r="N61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15" t="e">
        <f>VLOOKUP(TableOMP[[#This Row],[Label]],TableAvg[],2,FALSE)</f>
        <v>#N/A</v>
      </c>
      <c r="P6115" t="e">
        <f>VLOOKUP(TableOMP[[#This Row],[Label]],TableAvg[],3,FALSE)</f>
        <v>#N/A</v>
      </c>
      <c r="Q6115" t="e">
        <f>TableOMP[[#This Row],[Avg]]-$U$2*TableOMP[[#This Row],[StdDev]]</f>
        <v>#N/A</v>
      </c>
      <c r="R6115" t="e">
        <f>TableOMP[[#This Row],[Avg]]+$U$2*TableOMP[[#This Row],[StdDev]]</f>
        <v>#N/A</v>
      </c>
      <c r="S6115" t="e">
        <f>IF(AND(TableOMP[[#This Row],[total_time]]&gt;=TableOMP[[#This Row],[Low]], TableOMP[[#This Row],[total_time]]&lt;=TableOMP[[#This Row],[High]]),1,0)</f>
        <v>#N/A</v>
      </c>
    </row>
    <row r="6116" spans="11:19" x14ac:dyDescent="0.25">
      <c r="K6116" t="str">
        <f t="shared" si="95"/>
        <v/>
      </c>
      <c r="N61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16" t="e">
        <f>VLOOKUP(TableOMP[[#This Row],[Label]],TableAvg[],2,FALSE)</f>
        <v>#N/A</v>
      </c>
      <c r="P6116" t="e">
        <f>VLOOKUP(TableOMP[[#This Row],[Label]],TableAvg[],3,FALSE)</f>
        <v>#N/A</v>
      </c>
      <c r="Q6116" t="e">
        <f>TableOMP[[#This Row],[Avg]]-$U$2*TableOMP[[#This Row],[StdDev]]</f>
        <v>#N/A</v>
      </c>
      <c r="R6116" t="e">
        <f>TableOMP[[#This Row],[Avg]]+$U$2*TableOMP[[#This Row],[StdDev]]</f>
        <v>#N/A</v>
      </c>
      <c r="S6116" t="e">
        <f>IF(AND(TableOMP[[#This Row],[total_time]]&gt;=TableOMP[[#This Row],[Low]], TableOMP[[#This Row],[total_time]]&lt;=TableOMP[[#This Row],[High]]),1,0)</f>
        <v>#N/A</v>
      </c>
    </row>
    <row r="6117" spans="11:19" x14ac:dyDescent="0.25">
      <c r="K6117" t="str">
        <f t="shared" si="95"/>
        <v/>
      </c>
      <c r="N61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17" t="e">
        <f>VLOOKUP(TableOMP[[#This Row],[Label]],TableAvg[],2,FALSE)</f>
        <v>#N/A</v>
      </c>
      <c r="P6117" t="e">
        <f>VLOOKUP(TableOMP[[#This Row],[Label]],TableAvg[],3,FALSE)</f>
        <v>#N/A</v>
      </c>
      <c r="Q6117" t="e">
        <f>TableOMP[[#This Row],[Avg]]-$U$2*TableOMP[[#This Row],[StdDev]]</f>
        <v>#N/A</v>
      </c>
      <c r="R6117" t="e">
        <f>TableOMP[[#This Row],[Avg]]+$U$2*TableOMP[[#This Row],[StdDev]]</f>
        <v>#N/A</v>
      </c>
      <c r="S6117" t="e">
        <f>IF(AND(TableOMP[[#This Row],[total_time]]&gt;=TableOMP[[#This Row],[Low]], TableOMP[[#This Row],[total_time]]&lt;=TableOMP[[#This Row],[High]]),1,0)</f>
        <v>#N/A</v>
      </c>
    </row>
    <row r="6118" spans="11:19" x14ac:dyDescent="0.25">
      <c r="K6118" t="str">
        <f t="shared" si="95"/>
        <v/>
      </c>
      <c r="N61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18" t="e">
        <f>VLOOKUP(TableOMP[[#This Row],[Label]],TableAvg[],2,FALSE)</f>
        <v>#N/A</v>
      </c>
      <c r="P6118" t="e">
        <f>VLOOKUP(TableOMP[[#This Row],[Label]],TableAvg[],3,FALSE)</f>
        <v>#N/A</v>
      </c>
      <c r="Q6118" t="e">
        <f>TableOMP[[#This Row],[Avg]]-$U$2*TableOMP[[#This Row],[StdDev]]</f>
        <v>#N/A</v>
      </c>
      <c r="R6118" t="e">
        <f>TableOMP[[#This Row],[Avg]]+$U$2*TableOMP[[#This Row],[StdDev]]</f>
        <v>#N/A</v>
      </c>
      <c r="S6118" t="e">
        <f>IF(AND(TableOMP[[#This Row],[total_time]]&gt;=TableOMP[[#This Row],[Low]], TableOMP[[#This Row],[total_time]]&lt;=TableOMP[[#This Row],[High]]),1,0)</f>
        <v>#N/A</v>
      </c>
    </row>
    <row r="6119" spans="11:19" x14ac:dyDescent="0.25">
      <c r="K6119" t="str">
        <f t="shared" si="95"/>
        <v/>
      </c>
      <c r="N61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19" t="e">
        <f>VLOOKUP(TableOMP[[#This Row],[Label]],TableAvg[],2,FALSE)</f>
        <v>#N/A</v>
      </c>
      <c r="P6119" t="e">
        <f>VLOOKUP(TableOMP[[#This Row],[Label]],TableAvg[],3,FALSE)</f>
        <v>#N/A</v>
      </c>
      <c r="Q6119" t="e">
        <f>TableOMP[[#This Row],[Avg]]-$U$2*TableOMP[[#This Row],[StdDev]]</f>
        <v>#N/A</v>
      </c>
      <c r="R6119" t="e">
        <f>TableOMP[[#This Row],[Avg]]+$U$2*TableOMP[[#This Row],[StdDev]]</f>
        <v>#N/A</v>
      </c>
      <c r="S6119" t="e">
        <f>IF(AND(TableOMP[[#This Row],[total_time]]&gt;=TableOMP[[#This Row],[Low]], TableOMP[[#This Row],[total_time]]&lt;=TableOMP[[#This Row],[High]]),1,0)</f>
        <v>#N/A</v>
      </c>
    </row>
    <row r="6120" spans="11:19" x14ac:dyDescent="0.25">
      <c r="K6120" t="str">
        <f t="shared" si="95"/>
        <v/>
      </c>
      <c r="N61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20" t="e">
        <f>VLOOKUP(TableOMP[[#This Row],[Label]],TableAvg[],2,FALSE)</f>
        <v>#N/A</v>
      </c>
      <c r="P6120" t="e">
        <f>VLOOKUP(TableOMP[[#This Row],[Label]],TableAvg[],3,FALSE)</f>
        <v>#N/A</v>
      </c>
      <c r="Q6120" t="e">
        <f>TableOMP[[#This Row],[Avg]]-$U$2*TableOMP[[#This Row],[StdDev]]</f>
        <v>#N/A</v>
      </c>
      <c r="R6120" t="e">
        <f>TableOMP[[#This Row],[Avg]]+$U$2*TableOMP[[#This Row],[StdDev]]</f>
        <v>#N/A</v>
      </c>
      <c r="S6120" t="e">
        <f>IF(AND(TableOMP[[#This Row],[total_time]]&gt;=TableOMP[[#This Row],[Low]], TableOMP[[#This Row],[total_time]]&lt;=TableOMP[[#This Row],[High]]),1,0)</f>
        <v>#N/A</v>
      </c>
    </row>
    <row r="6121" spans="11:19" x14ac:dyDescent="0.25">
      <c r="K6121" t="str">
        <f t="shared" si="95"/>
        <v/>
      </c>
      <c r="N61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21" t="e">
        <f>VLOOKUP(TableOMP[[#This Row],[Label]],TableAvg[],2,FALSE)</f>
        <v>#N/A</v>
      </c>
      <c r="P6121" t="e">
        <f>VLOOKUP(TableOMP[[#This Row],[Label]],TableAvg[],3,FALSE)</f>
        <v>#N/A</v>
      </c>
      <c r="Q6121" t="e">
        <f>TableOMP[[#This Row],[Avg]]-$U$2*TableOMP[[#This Row],[StdDev]]</f>
        <v>#N/A</v>
      </c>
      <c r="R6121" t="e">
        <f>TableOMP[[#This Row],[Avg]]+$U$2*TableOMP[[#This Row],[StdDev]]</f>
        <v>#N/A</v>
      </c>
      <c r="S6121" t="e">
        <f>IF(AND(TableOMP[[#This Row],[total_time]]&gt;=TableOMP[[#This Row],[Low]], TableOMP[[#This Row],[total_time]]&lt;=TableOMP[[#This Row],[High]]),1,0)</f>
        <v>#N/A</v>
      </c>
    </row>
    <row r="6122" spans="11:19" x14ac:dyDescent="0.25">
      <c r="K6122" t="str">
        <f t="shared" si="95"/>
        <v/>
      </c>
      <c r="N61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22" t="e">
        <f>VLOOKUP(TableOMP[[#This Row],[Label]],TableAvg[],2,FALSE)</f>
        <v>#N/A</v>
      </c>
      <c r="P6122" t="e">
        <f>VLOOKUP(TableOMP[[#This Row],[Label]],TableAvg[],3,FALSE)</f>
        <v>#N/A</v>
      </c>
      <c r="Q6122" t="e">
        <f>TableOMP[[#This Row],[Avg]]-$U$2*TableOMP[[#This Row],[StdDev]]</f>
        <v>#N/A</v>
      </c>
      <c r="R6122" t="e">
        <f>TableOMP[[#This Row],[Avg]]+$U$2*TableOMP[[#This Row],[StdDev]]</f>
        <v>#N/A</v>
      </c>
      <c r="S6122" t="e">
        <f>IF(AND(TableOMP[[#This Row],[total_time]]&gt;=TableOMP[[#This Row],[Low]], TableOMP[[#This Row],[total_time]]&lt;=TableOMP[[#This Row],[High]]),1,0)</f>
        <v>#N/A</v>
      </c>
    </row>
    <row r="6123" spans="11:19" x14ac:dyDescent="0.25">
      <c r="K6123" t="str">
        <f t="shared" si="95"/>
        <v/>
      </c>
      <c r="N61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23" t="e">
        <f>VLOOKUP(TableOMP[[#This Row],[Label]],TableAvg[],2,FALSE)</f>
        <v>#N/A</v>
      </c>
      <c r="P6123" t="e">
        <f>VLOOKUP(TableOMP[[#This Row],[Label]],TableAvg[],3,FALSE)</f>
        <v>#N/A</v>
      </c>
      <c r="Q6123" t="e">
        <f>TableOMP[[#This Row],[Avg]]-$U$2*TableOMP[[#This Row],[StdDev]]</f>
        <v>#N/A</v>
      </c>
      <c r="R6123" t="e">
        <f>TableOMP[[#This Row],[Avg]]+$U$2*TableOMP[[#This Row],[StdDev]]</f>
        <v>#N/A</v>
      </c>
      <c r="S6123" t="e">
        <f>IF(AND(TableOMP[[#This Row],[total_time]]&gt;=TableOMP[[#This Row],[Low]], TableOMP[[#This Row],[total_time]]&lt;=TableOMP[[#This Row],[High]]),1,0)</f>
        <v>#N/A</v>
      </c>
    </row>
    <row r="6124" spans="11:19" x14ac:dyDescent="0.25">
      <c r="K6124" t="str">
        <f t="shared" si="95"/>
        <v/>
      </c>
      <c r="N61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24" t="e">
        <f>VLOOKUP(TableOMP[[#This Row],[Label]],TableAvg[],2,FALSE)</f>
        <v>#N/A</v>
      </c>
      <c r="P6124" t="e">
        <f>VLOOKUP(TableOMP[[#This Row],[Label]],TableAvg[],3,FALSE)</f>
        <v>#N/A</v>
      </c>
      <c r="Q6124" t="e">
        <f>TableOMP[[#This Row],[Avg]]-$U$2*TableOMP[[#This Row],[StdDev]]</f>
        <v>#N/A</v>
      </c>
      <c r="R6124" t="e">
        <f>TableOMP[[#This Row],[Avg]]+$U$2*TableOMP[[#This Row],[StdDev]]</f>
        <v>#N/A</v>
      </c>
      <c r="S6124" t="e">
        <f>IF(AND(TableOMP[[#This Row],[total_time]]&gt;=TableOMP[[#This Row],[Low]], TableOMP[[#This Row],[total_time]]&lt;=TableOMP[[#This Row],[High]]),1,0)</f>
        <v>#N/A</v>
      </c>
    </row>
    <row r="6125" spans="11:19" x14ac:dyDescent="0.25">
      <c r="K6125" t="str">
        <f t="shared" si="95"/>
        <v/>
      </c>
      <c r="N61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25" t="e">
        <f>VLOOKUP(TableOMP[[#This Row],[Label]],TableAvg[],2,FALSE)</f>
        <v>#N/A</v>
      </c>
      <c r="P6125" t="e">
        <f>VLOOKUP(TableOMP[[#This Row],[Label]],TableAvg[],3,FALSE)</f>
        <v>#N/A</v>
      </c>
      <c r="Q6125" t="e">
        <f>TableOMP[[#This Row],[Avg]]-$U$2*TableOMP[[#This Row],[StdDev]]</f>
        <v>#N/A</v>
      </c>
      <c r="R6125" t="e">
        <f>TableOMP[[#This Row],[Avg]]+$U$2*TableOMP[[#This Row],[StdDev]]</f>
        <v>#N/A</v>
      </c>
      <c r="S6125" t="e">
        <f>IF(AND(TableOMP[[#This Row],[total_time]]&gt;=TableOMP[[#This Row],[Low]], TableOMP[[#This Row],[total_time]]&lt;=TableOMP[[#This Row],[High]]),1,0)</f>
        <v>#N/A</v>
      </c>
    </row>
    <row r="6126" spans="11:19" x14ac:dyDescent="0.25">
      <c r="K6126" t="str">
        <f t="shared" si="95"/>
        <v/>
      </c>
      <c r="N61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26" t="e">
        <f>VLOOKUP(TableOMP[[#This Row],[Label]],TableAvg[],2,FALSE)</f>
        <v>#N/A</v>
      </c>
      <c r="P6126" t="e">
        <f>VLOOKUP(TableOMP[[#This Row],[Label]],TableAvg[],3,FALSE)</f>
        <v>#N/A</v>
      </c>
      <c r="Q6126" t="e">
        <f>TableOMP[[#This Row],[Avg]]-$U$2*TableOMP[[#This Row],[StdDev]]</f>
        <v>#N/A</v>
      </c>
      <c r="R6126" t="e">
        <f>TableOMP[[#This Row],[Avg]]+$U$2*TableOMP[[#This Row],[StdDev]]</f>
        <v>#N/A</v>
      </c>
      <c r="S6126" t="e">
        <f>IF(AND(TableOMP[[#This Row],[total_time]]&gt;=TableOMP[[#This Row],[Low]], TableOMP[[#This Row],[total_time]]&lt;=TableOMP[[#This Row],[High]]),1,0)</f>
        <v>#N/A</v>
      </c>
    </row>
    <row r="6127" spans="11:19" x14ac:dyDescent="0.25">
      <c r="K6127" t="str">
        <f t="shared" si="95"/>
        <v/>
      </c>
      <c r="N61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27" t="e">
        <f>VLOOKUP(TableOMP[[#This Row],[Label]],TableAvg[],2,FALSE)</f>
        <v>#N/A</v>
      </c>
      <c r="P6127" t="e">
        <f>VLOOKUP(TableOMP[[#This Row],[Label]],TableAvg[],3,FALSE)</f>
        <v>#N/A</v>
      </c>
      <c r="Q6127" t="e">
        <f>TableOMP[[#This Row],[Avg]]-$U$2*TableOMP[[#This Row],[StdDev]]</f>
        <v>#N/A</v>
      </c>
      <c r="R6127" t="e">
        <f>TableOMP[[#This Row],[Avg]]+$U$2*TableOMP[[#This Row],[StdDev]]</f>
        <v>#N/A</v>
      </c>
      <c r="S6127" t="e">
        <f>IF(AND(TableOMP[[#This Row],[total_time]]&gt;=TableOMP[[#This Row],[Low]], TableOMP[[#This Row],[total_time]]&lt;=TableOMP[[#This Row],[High]]),1,0)</f>
        <v>#N/A</v>
      </c>
    </row>
    <row r="6128" spans="11:19" x14ac:dyDescent="0.25">
      <c r="K6128" t="str">
        <f t="shared" si="95"/>
        <v/>
      </c>
      <c r="N61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28" t="e">
        <f>VLOOKUP(TableOMP[[#This Row],[Label]],TableAvg[],2,FALSE)</f>
        <v>#N/A</v>
      </c>
      <c r="P6128" t="e">
        <f>VLOOKUP(TableOMP[[#This Row],[Label]],TableAvg[],3,FALSE)</f>
        <v>#N/A</v>
      </c>
      <c r="Q6128" t="e">
        <f>TableOMP[[#This Row],[Avg]]-$U$2*TableOMP[[#This Row],[StdDev]]</f>
        <v>#N/A</v>
      </c>
      <c r="R6128" t="e">
        <f>TableOMP[[#This Row],[Avg]]+$U$2*TableOMP[[#This Row],[StdDev]]</f>
        <v>#N/A</v>
      </c>
      <c r="S6128" t="e">
        <f>IF(AND(TableOMP[[#This Row],[total_time]]&gt;=TableOMP[[#This Row],[Low]], TableOMP[[#This Row],[total_time]]&lt;=TableOMP[[#This Row],[High]]),1,0)</f>
        <v>#N/A</v>
      </c>
    </row>
    <row r="6129" spans="11:19" x14ac:dyDescent="0.25">
      <c r="K6129" t="str">
        <f t="shared" si="95"/>
        <v/>
      </c>
      <c r="N61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29" t="e">
        <f>VLOOKUP(TableOMP[[#This Row],[Label]],TableAvg[],2,FALSE)</f>
        <v>#N/A</v>
      </c>
      <c r="P6129" t="e">
        <f>VLOOKUP(TableOMP[[#This Row],[Label]],TableAvg[],3,FALSE)</f>
        <v>#N/A</v>
      </c>
      <c r="Q6129" t="e">
        <f>TableOMP[[#This Row],[Avg]]-$U$2*TableOMP[[#This Row],[StdDev]]</f>
        <v>#N/A</v>
      </c>
      <c r="R6129" t="e">
        <f>TableOMP[[#This Row],[Avg]]+$U$2*TableOMP[[#This Row],[StdDev]]</f>
        <v>#N/A</v>
      </c>
      <c r="S6129" t="e">
        <f>IF(AND(TableOMP[[#This Row],[total_time]]&gt;=TableOMP[[#This Row],[Low]], TableOMP[[#This Row],[total_time]]&lt;=TableOMP[[#This Row],[High]]),1,0)</f>
        <v>#N/A</v>
      </c>
    </row>
    <row r="6130" spans="11:19" x14ac:dyDescent="0.25">
      <c r="K6130" t="str">
        <f t="shared" si="95"/>
        <v/>
      </c>
      <c r="N61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30" t="e">
        <f>VLOOKUP(TableOMP[[#This Row],[Label]],TableAvg[],2,FALSE)</f>
        <v>#N/A</v>
      </c>
      <c r="P6130" t="e">
        <f>VLOOKUP(TableOMP[[#This Row],[Label]],TableAvg[],3,FALSE)</f>
        <v>#N/A</v>
      </c>
      <c r="Q6130" t="e">
        <f>TableOMP[[#This Row],[Avg]]-$U$2*TableOMP[[#This Row],[StdDev]]</f>
        <v>#N/A</v>
      </c>
      <c r="R6130" t="e">
        <f>TableOMP[[#This Row],[Avg]]+$U$2*TableOMP[[#This Row],[StdDev]]</f>
        <v>#N/A</v>
      </c>
      <c r="S6130" t="e">
        <f>IF(AND(TableOMP[[#This Row],[total_time]]&gt;=TableOMP[[#This Row],[Low]], TableOMP[[#This Row],[total_time]]&lt;=TableOMP[[#This Row],[High]]),1,0)</f>
        <v>#N/A</v>
      </c>
    </row>
    <row r="6131" spans="11:19" x14ac:dyDescent="0.25">
      <c r="K6131" t="str">
        <f t="shared" si="95"/>
        <v/>
      </c>
      <c r="N61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31" t="e">
        <f>VLOOKUP(TableOMP[[#This Row],[Label]],TableAvg[],2,FALSE)</f>
        <v>#N/A</v>
      </c>
      <c r="P6131" t="e">
        <f>VLOOKUP(TableOMP[[#This Row],[Label]],TableAvg[],3,FALSE)</f>
        <v>#N/A</v>
      </c>
      <c r="Q6131" t="e">
        <f>TableOMP[[#This Row],[Avg]]-$U$2*TableOMP[[#This Row],[StdDev]]</f>
        <v>#N/A</v>
      </c>
      <c r="R6131" t="e">
        <f>TableOMP[[#This Row],[Avg]]+$U$2*TableOMP[[#This Row],[StdDev]]</f>
        <v>#N/A</v>
      </c>
      <c r="S6131" t="e">
        <f>IF(AND(TableOMP[[#This Row],[total_time]]&gt;=TableOMP[[#This Row],[Low]], TableOMP[[#This Row],[total_time]]&lt;=TableOMP[[#This Row],[High]]),1,0)</f>
        <v>#N/A</v>
      </c>
    </row>
    <row r="6132" spans="11:19" x14ac:dyDescent="0.25">
      <c r="K6132" t="str">
        <f t="shared" si="95"/>
        <v/>
      </c>
      <c r="N61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32" t="e">
        <f>VLOOKUP(TableOMP[[#This Row],[Label]],TableAvg[],2,FALSE)</f>
        <v>#N/A</v>
      </c>
      <c r="P6132" t="e">
        <f>VLOOKUP(TableOMP[[#This Row],[Label]],TableAvg[],3,FALSE)</f>
        <v>#N/A</v>
      </c>
      <c r="Q6132" t="e">
        <f>TableOMP[[#This Row],[Avg]]-$U$2*TableOMP[[#This Row],[StdDev]]</f>
        <v>#N/A</v>
      </c>
      <c r="R6132" t="e">
        <f>TableOMP[[#This Row],[Avg]]+$U$2*TableOMP[[#This Row],[StdDev]]</f>
        <v>#N/A</v>
      </c>
      <c r="S6132" t="e">
        <f>IF(AND(TableOMP[[#This Row],[total_time]]&gt;=TableOMP[[#This Row],[Low]], TableOMP[[#This Row],[total_time]]&lt;=TableOMP[[#This Row],[High]]),1,0)</f>
        <v>#N/A</v>
      </c>
    </row>
    <row r="6133" spans="11:19" x14ac:dyDescent="0.25">
      <c r="K6133" t="str">
        <f t="shared" si="95"/>
        <v/>
      </c>
      <c r="N61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33" t="e">
        <f>VLOOKUP(TableOMP[[#This Row],[Label]],TableAvg[],2,FALSE)</f>
        <v>#N/A</v>
      </c>
      <c r="P6133" t="e">
        <f>VLOOKUP(TableOMP[[#This Row],[Label]],TableAvg[],3,FALSE)</f>
        <v>#N/A</v>
      </c>
      <c r="Q6133" t="e">
        <f>TableOMP[[#This Row],[Avg]]-$U$2*TableOMP[[#This Row],[StdDev]]</f>
        <v>#N/A</v>
      </c>
      <c r="R6133" t="e">
        <f>TableOMP[[#This Row],[Avg]]+$U$2*TableOMP[[#This Row],[StdDev]]</f>
        <v>#N/A</v>
      </c>
      <c r="S6133" t="e">
        <f>IF(AND(TableOMP[[#This Row],[total_time]]&gt;=TableOMP[[#This Row],[Low]], TableOMP[[#This Row],[total_time]]&lt;=TableOMP[[#This Row],[High]]),1,0)</f>
        <v>#N/A</v>
      </c>
    </row>
    <row r="6134" spans="11:19" x14ac:dyDescent="0.25">
      <c r="K6134" t="str">
        <f t="shared" si="95"/>
        <v/>
      </c>
      <c r="N61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34" t="e">
        <f>VLOOKUP(TableOMP[[#This Row],[Label]],TableAvg[],2,FALSE)</f>
        <v>#N/A</v>
      </c>
      <c r="P6134" t="e">
        <f>VLOOKUP(TableOMP[[#This Row],[Label]],TableAvg[],3,FALSE)</f>
        <v>#N/A</v>
      </c>
      <c r="Q6134" t="e">
        <f>TableOMP[[#This Row],[Avg]]-$U$2*TableOMP[[#This Row],[StdDev]]</f>
        <v>#N/A</v>
      </c>
      <c r="R6134" t="e">
        <f>TableOMP[[#This Row],[Avg]]+$U$2*TableOMP[[#This Row],[StdDev]]</f>
        <v>#N/A</v>
      </c>
      <c r="S6134" t="e">
        <f>IF(AND(TableOMP[[#This Row],[total_time]]&gt;=TableOMP[[#This Row],[Low]], TableOMP[[#This Row],[total_time]]&lt;=TableOMP[[#This Row],[High]]),1,0)</f>
        <v>#N/A</v>
      </c>
    </row>
    <row r="6135" spans="11:19" x14ac:dyDescent="0.25">
      <c r="K6135" t="str">
        <f t="shared" si="95"/>
        <v/>
      </c>
      <c r="N61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35" t="e">
        <f>VLOOKUP(TableOMP[[#This Row],[Label]],TableAvg[],2,FALSE)</f>
        <v>#N/A</v>
      </c>
      <c r="P6135" t="e">
        <f>VLOOKUP(TableOMP[[#This Row],[Label]],TableAvg[],3,FALSE)</f>
        <v>#N/A</v>
      </c>
      <c r="Q6135" t="e">
        <f>TableOMP[[#This Row],[Avg]]-$U$2*TableOMP[[#This Row],[StdDev]]</f>
        <v>#N/A</v>
      </c>
      <c r="R6135" t="e">
        <f>TableOMP[[#This Row],[Avg]]+$U$2*TableOMP[[#This Row],[StdDev]]</f>
        <v>#N/A</v>
      </c>
      <c r="S6135" t="e">
        <f>IF(AND(TableOMP[[#This Row],[total_time]]&gt;=TableOMP[[#This Row],[Low]], TableOMP[[#This Row],[total_time]]&lt;=TableOMP[[#This Row],[High]]),1,0)</f>
        <v>#N/A</v>
      </c>
    </row>
    <row r="6136" spans="11:19" x14ac:dyDescent="0.25">
      <c r="K6136" t="str">
        <f t="shared" si="95"/>
        <v/>
      </c>
      <c r="N61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36" t="e">
        <f>VLOOKUP(TableOMP[[#This Row],[Label]],TableAvg[],2,FALSE)</f>
        <v>#N/A</v>
      </c>
      <c r="P6136" t="e">
        <f>VLOOKUP(TableOMP[[#This Row],[Label]],TableAvg[],3,FALSE)</f>
        <v>#N/A</v>
      </c>
      <c r="Q6136" t="e">
        <f>TableOMP[[#This Row],[Avg]]-$U$2*TableOMP[[#This Row],[StdDev]]</f>
        <v>#N/A</v>
      </c>
      <c r="R6136" t="e">
        <f>TableOMP[[#This Row],[Avg]]+$U$2*TableOMP[[#This Row],[StdDev]]</f>
        <v>#N/A</v>
      </c>
      <c r="S6136" t="e">
        <f>IF(AND(TableOMP[[#This Row],[total_time]]&gt;=TableOMP[[#This Row],[Low]], TableOMP[[#This Row],[total_time]]&lt;=TableOMP[[#This Row],[High]]),1,0)</f>
        <v>#N/A</v>
      </c>
    </row>
    <row r="6137" spans="11:19" x14ac:dyDescent="0.25">
      <c r="K6137" t="str">
        <f t="shared" si="95"/>
        <v/>
      </c>
      <c r="N61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37" t="e">
        <f>VLOOKUP(TableOMP[[#This Row],[Label]],TableAvg[],2,FALSE)</f>
        <v>#N/A</v>
      </c>
      <c r="P6137" t="e">
        <f>VLOOKUP(TableOMP[[#This Row],[Label]],TableAvg[],3,FALSE)</f>
        <v>#N/A</v>
      </c>
      <c r="Q6137" t="e">
        <f>TableOMP[[#This Row],[Avg]]-$U$2*TableOMP[[#This Row],[StdDev]]</f>
        <v>#N/A</v>
      </c>
      <c r="R6137" t="e">
        <f>TableOMP[[#This Row],[Avg]]+$U$2*TableOMP[[#This Row],[StdDev]]</f>
        <v>#N/A</v>
      </c>
      <c r="S6137" t="e">
        <f>IF(AND(TableOMP[[#This Row],[total_time]]&gt;=TableOMP[[#This Row],[Low]], TableOMP[[#This Row],[total_time]]&lt;=TableOMP[[#This Row],[High]]),1,0)</f>
        <v>#N/A</v>
      </c>
    </row>
    <row r="6138" spans="11:19" x14ac:dyDescent="0.25">
      <c r="K6138" t="str">
        <f t="shared" si="95"/>
        <v/>
      </c>
      <c r="N61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38" t="e">
        <f>VLOOKUP(TableOMP[[#This Row],[Label]],TableAvg[],2,FALSE)</f>
        <v>#N/A</v>
      </c>
      <c r="P6138" t="e">
        <f>VLOOKUP(TableOMP[[#This Row],[Label]],TableAvg[],3,FALSE)</f>
        <v>#N/A</v>
      </c>
      <c r="Q6138" t="e">
        <f>TableOMP[[#This Row],[Avg]]-$U$2*TableOMP[[#This Row],[StdDev]]</f>
        <v>#N/A</v>
      </c>
      <c r="R6138" t="e">
        <f>TableOMP[[#This Row],[Avg]]+$U$2*TableOMP[[#This Row],[StdDev]]</f>
        <v>#N/A</v>
      </c>
      <c r="S6138" t="e">
        <f>IF(AND(TableOMP[[#This Row],[total_time]]&gt;=TableOMP[[#This Row],[Low]], TableOMP[[#This Row],[total_time]]&lt;=TableOMP[[#This Row],[High]]),1,0)</f>
        <v>#N/A</v>
      </c>
    </row>
    <row r="6139" spans="11:19" x14ac:dyDescent="0.25">
      <c r="K6139" t="str">
        <f t="shared" si="95"/>
        <v/>
      </c>
      <c r="N61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39" t="e">
        <f>VLOOKUP(TableOMP[[#This Row],[Label]],TableAvg[],2,FALSE)</f>
        <v>#N/A</v>
      </c>
      <c r="P6139" t="e">
        <f>VLOOKUP(TableOMP[[#This Row],[Label]],TableAvg[],3,FALSE)</f>
        <v>#N/A</v>
      </c>
      <c r="Q6139" t="e">
        <f>TableOMP[[#This Row],[Avg]]-$U$2*TableOMP[[#This Row],[StdDev]]</f>
        <v>#N/A</v>
      </c>
      <c r="R6139" t="e">
        <f>TableOMP[[#This Row],[Avg]]+$U$2*TableOMP[[#This Row],[StdDev]]</f>
        <v>#N/A</v>
      </c>
      <c r="S6139" t="e">
        <f>IF(AND(TableOMP[[#This Row],[total_time]]&gt;=TableOMP[[#This Row],[Low]], TableOMP[[#This Row],[total_time]]&lt;=TableOMP[[#This Row],[High]]),1,0)</f>
        <v>#N/A</v>
      </c>
    </row>
    <row r="6140" spans="11:19" x14ac:dyDescent="0.25">
      <c r="K6140" t="str">
        <f t="shared" si="95"/>
        <v/>
      </c>
      <c r="N61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40" t="e">
        <f>VLOOKUP(TableOMP[[#This Row],[Label]],TableAvg[],2,FALSE)</f>
        <v>#N/A</v>
      </c>
      <c r="P6140" t="e">
        <f>VLOOKUP(TableOMP[[#This Row],[Label]],TableAvg[],3,FALSE)</f>
        <v>#N/A</v>
      </c>
      <c r="Q6140" t="e">
        <f>TableOMP[[#This Row],[Avg]]-$U$2*TableOMP[[#This Row],[StdDev]]</f>
        <v>#N/A</v>
      </c>
      <c r="R6140" t="e">
        <f>TableOMP[[#This Row],[Avg]]+$U$2*TableOMP[[#This Row],[StdDev]]</f>
        <v>#N/A</v>
      </c>
      <c r="S6140" t="e">
        <f>IF(AND(TableOMP[[#This Row],[total_time]]&gt;=TableOMP[[#This Row],[Low]], TableOMP[[#This Row],[total_time]]&lt;=TableOMP[[#This Row],[High]]),1,0)</f>
        <v>#N/A</v>
      </c>
    </row>
    <row r="6141" spans="11:19" x14ac:dyDescent="0.25">
      <c r="K6141" t="str">
        <f t="shared" si="95"/>
        <v/>
      </c>
      <c r="N61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41" t="e">
        <f>VLOOKUP(TableOMP[[#This Row],[Label]],TableAvg[],2,FALSE)</f>
        <v>#N/A</v>
      </c>
      <c r="P6141" t="e">
        <f>VLOOKUP(TableOMP[[#This Row],[Label]],TableAvg[],3,FALSE)</f>
        <v>#N/A</v>
      </c>
      <c r="Q6141" t="e">
        <f>TableOMP[[#This Row],[Avg]]-$U$2*TableOMP[[#This Row],[StdDev]]</f>
        <v>#N/A</v>
      </c>
      <c r="R6141" t="e">
        <f>TableOMP[[#This Row],[Avg]]+$U$2*TableOMP[[#This Row],[StdDev]]</f>
        <v>#N/A</v>
      </c>
      <c r="S6141" t="e">
        <f>IF(AND(TableOMP[[#This Row],[total_time]]&gt;=TableOMP[[#This Row],[Low]], TableOMP[[#This Row],[total_time]]&lt;=TableOMP[[#This Row],[High]]),1,0)</f>
        <v>#N/A</v>
      </c>
    </row>
    <row r="6142" spans="11:19" x14ac:dyDescent="0.25">
      <c r="K6142" t="str">
        <f t="shared" si="95"/>
        <v/>
      </c>
      <c r="N61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42" t="e">
        <f>VLOOKUP(TableOMP[[#This Row],[Label]],TableAvg[],2,FALSE)</f>
        <v>#N/A</v>
      </c>
      <c r="P6142" t="e">
        <f>VLOOKUP(TableOMP[[#This Row],[Label]],TableAvg[],3,FALSE)</f>
        <v>#N/A</v>
      </c>
      <c r="Q6142" t="e">
        <f>TableOMP[[#This Row],[Avg]]-$U$2*TableOMP[[#This Row],[StdDev]]</f>
        <v>#N/A</v>
      </c>
      <c r="R6142" t="e">
        <f>TableOMP[[#This Row],[Avg]]+$U$2*TableOMP[[#This Row],[StdDev]]</f>
        <v>#N/A</v>
      </c>
      <c r="S6142" t="e">
        <f>IF(AND(TableOMP[[#This Row],[total_time]]&gt;=TableOMP[[#This Row],[Low]], TableOMP[[#This Row],[total_time]]&lt;=TableOMP[[#This Row],[High]]),1,0)</f>
        <v>#N/A</v>
      </c>
    </row>
    <row r="6143" spans="11:19" x14ac:dyDescent="0.25">
      <c r="K6143" t="str">
        <f t="shared" si="95"/>
        <v/>
      </c>
      <c r="N61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43" t="e">
        <f>VLOOKUP(TableOMP[[#This Row],[Label]],TableAvg[],2,FALSE)</f>
        <v>#N/A</v>
      </c>
      <c r="P6143" t="e">
        <f>VLOOKUP(TableOMP[[#This Row],[Label]],TableAvg[],3,FALSE)</f>
        <v>#N/A</v>
      </c>
      <c r="Q6143" t="e">
        <f>TableOMP[[#This Row],[Avg]]-$U$2*TableOMP[[#This Row],[StdDev]]</f>
        <v>#N/A</v>
      </c>
      <c r="R6143" t="e">
        <f>TableOMP[[#This Row],[Avg]]+$U$2*TableOMP[[#This Row],[StdDev]]</f>
        <v>#N/A</v>
      </c>
      <c r="S6143" t="e">
        <f>IF(AND(TableOMP[[#This Row],[total_time]]&gt;=TableOMP[[#This Row],[Low]], TableOMP[[#This Row],[total_time]]&lt;=TableOMP[[#This Row],[High]]),1,0)</f>
        <v>#N/A</v>
      </c>
    </row>
    <row r="6144" spans="11:19" x14ac:dyDescent="0.25">
      <c r="K6144" t="str">
        <f t="shared" si="95"/>
        <v/>
      </c>
      <c r="N61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44" t="e">
        <f>VLOOKUP(TableOMP[[#This Row],[Label]],TableAvg[],2,FALSE)</f>
        <v>#N/A</v>
      </c>
      <c r="P6144" t="e">
        <f>VLOOKUP(TableOMP[[#This Row],[Label]],TableAvg[],3,FALSE)</f>
        <v>#N/A</v>
      </c>
      <c r="Q6144" t="e">
        <f>TableOMP[[#This Row],[Avg]]-$U$2*TableOMP[[#This Row],[StdDev]]</f>
        <v>#N/A</v>
      </c>
      <c r="R6144" t="e">
        <f>TableOMP[[#This Row],[Avg]]+$U$2*TableOMP[[#This Row],[StdDev]]</f>
        <v>#N/A</v>
      </c>
      <c r="S6144" t="e">
        <f>IF(AND(TableOMP[[#This Row],[total_time]]&gt;=TableOMP[[#This Row],[Low]], TableOMP[[#This Row],[total_time]]&lt;=TableOMP[[#This Row],[High]]),1,0)</f>
        <v>#N/A</v>
      </c>
    </row>
    <row r="6145" spans="11:19" x14ac:dyDescent="0.25">
      <c r="K6145" t="str">
        <f t="shared" si="95"/>
        <v/>
      </c>
      <c r="N61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45" t="e">
        <f>VLOOKUP(TableOMP[[#This Row],[Label]],TableAvg[],2,FALSE)</f>
        <v>#N/A</v>
      </c>
      <c r="P6145" t="e">
        <f>VLOOKUP(TableOMP[[#This Row],[Label]],TableAvg[],3,FALSE)</f>
        <v>#N/A</v>
      </c>
      <c r="Q6145" t="e">
        <f>TableOMP[[#This Row],[Avg]]-$U$2*TableOMP[[#This Row],[StdDev]]</f>
        <v>#N/A</v>
      </c>
      <c r="R6145" t="e">
        <f>TableOMP[[#This Row],[Avg]]+$U$2*TableOMP[[#This Row],[StdDev]]</f>
        <v>#N/A</v>
      </c>
      <c r="S6145" t="e">
        <f>IF(AND(TableOMP[[#This Row],[total_time]]&gt;=TableOMP[[#This Row],[Low]], TableOMP[[#This Row],[total_time]]&lt;=TableOMP[[#This Row],[High]]),1,0)</f>
        <v>#N/A</v>
      </c>
    </row>
    <row r="6146" spans="11:19" x14ac:dyDescent="0.25">
      <c r="K6146" t="str">
        <f t="shared" si="95"/>
        <v/>
      </c>
      <c r="N61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46" t="e">
        <f>VLOOKUP(TableOMP[[#This Row],[Label]],TableAvg[],2,FALSE)</f>
        <v>#N/A</v>
      </c>
      <c r="P6146" t="e">
        <f>VLOOKUP(TableOMP[[#This Row],[Label]],TableAvg[],3,FALSE)</f>
        <v>#N/A</v>
      </c>
      <c r="Q6146" t="e">
        <f>TableOMP[[#This Row],[Avg]]-$U$2*TableOMP[[#This Row],[StdDev]]</f>
        <v>#N/A</v>
      </c>
      <c r="R6146" t="e">
        <f>TableOMP[[#This Row],[Avg]]+$U$2*TableOMP[[#This Row],[StdDev]]</f>
        <v>#N/A</v>
      </c>
      <c r="S6146" t="e">
        <f>IF(AND(TableOMP[[#This Row],[total_time]]&gt;=TableOMP[[#This Row],[Low]], TableOMP[[#This Row],[total_time]]&lt;=TableOMP[[#This Row],[High]]),1,0)</f>
        <v>#N/A</v>
      </c>
    </row>
    <row r="6147" spans="11:19" x14ac:dyDescent="0.25">
      <c r="K6147" t="str">
        <f t="shared" ref="K6147:K6210" si="96">MID(M6147,22,1)</f>
        <v/>
      </c>
      <c r="N61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47" t="e">
        <f>VLOOKUP(TableOMP[[#This Row],[Label]],TableAvg[],2,FALSE)</f>
        <v>#N/A</v>
      </c>
      <c r="P6147" t="e">
        <f>VLOOKUP(TableOMP[[#This Row],[Label]],TableAvg[],3,FALSE)</f>
        <v>#N/A</v>
      </c>
      <c r="Q6147" t="e">
        <f>TableOMP[[#This Row],[Avg]]-$U$2*TableOMP[[#This Row],[StdDev]]</f>
        <v>#N/A</v>
      </c>
      <c r="R6147" t="e">
        <f>TableOMP[[#This Row],[Avg]]+$U$2*TableOMP[[#This Row],[StdDev]]</f>
        <v>#N/A</v>
      </c>
      <c r="S6147" t="e">
        <f>IF(AND(TableOMP[[#This Row],[total_time]]&gt;=TableOMP[[#This Row],[Low]], TableOMP[[#This Row],[total_time]]&lt;=TableOMP[[#This Row],[High]]),1,0)</f>
        <v>#N/A</v>
      </c>
    </row>
    <row r="6148" spans="11:19" x14ac:dyDescent="0.25">
      <c r="K6148" t="str">
        <f t="shared" si="96"/>
        <v/>
      </c>
      <c r="N61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48" t="e">
        <f>VLOOKUP(TableOMP[[#This Row],[Label]],TableAvg[],2,FALSE)</f>
        <v>#N/A</v>
      </c>
      <c r="P6148" t="e">
        <f>VLOOKUP(TableOMP[[#This Row],[Label]],TableAvg[],3,FALSE)</f>
        <v>#N/A</v>
      </c>
      <c r="Q6148" t="e">
        <f>TableOMP[[#This Row],[Avg]]-$U$2*TableOMP[[#This Row],[StdDev]]</f>
        <v>#N/A</v>
      </c>
      <c r="R6148" t="e">
        <f>TableOMP[[#This Row],[Avg]]+$U$2*TableOMP[[#This Row],[StdDev]]</f>
        <v>#N/A</v>
      </c>
      <c r="S6148" t="e">
        <f>IF(AND(TableOMP[[#This Row],[total_time]]&gt;=TableOMP[[#This Row],[Low]], TableOMP[[#This Row],[total_time]]&lt;=TableOMP[[#This Row],[High]]),1,0)</f>
        <v>#N/A</v>
      </c>
    </row>
    <row r="6149" spans="11:19" x14ac:dyDescent="0.25">
      <c r="K6149" t="str">
        <f t="shared" si="96"/>
        <v/>
      </c>
      <c r="N61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49" t="e">
        <f>VLOOKUP(TableOMP[[#This Row],[Label]],TableAvg[],2,FALSE)</f>
        <v>#N/A</v>
      </c>
      <c r="P6149" t="e">
        <f>VLOOKUP(TableOMP[[#This Row],[Label]],TableAvg[],3,FALSE)</f>
        <v>#N/A</v>
      </c>
      <c r="Q6149" t="e">
        <f>TableOMP[[#This Row],[Avg]]-$U$2*TableOMP[[#This Row],[StdDev]]</f>
        <v>#N/A</v>
      </c>
      <c r="R6149" t="e">
        <f>TableOMP[[#This Row],[Avg]]+$U$2*TableOMP[[#This Row],[StdDev]]</f>
        <v>#N/A</v>
      </c>
      <c r="S6149" t="e">
        <f>IF(AND(TableOMP[[#This Row],[total_time]]&gt;=TableOMP[[#This Row],[Low]], TableOMP[[#This Row],[total_time]]&lt;=TableOMP[[#This Row],[High]]),1,0)</f>
        <v>#N/A</v>
      </c>
    </row>
    <row r="6150" spans="11:19" x14ac:dyDescent="0.25">
      <c r="K6150" t="str">
        <f t="shared" si="96"/>
        <v/>
      </c>
      <c r="N61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50" t="e">
        <f>VLOOKUP(TableOMP[[#This Row],[Label]],TableAvg[],2,FALSE)</f>
        <v>#N/A</v>
      </c>
      <c r="P6150" t="e">
        <f>VLOOKUP(TableOMP[[#This Row],[Label]],TableAvg[],3,FALSE)</f>
        <v>#N/A</v>
      </c>
      <c r="Q6150" t="e">
        <f>TableOMP[[#This Row],[Avg]]-$U$2*TableOMP[[#This Row],[StdDev]]</f>
        <v>#N/A</v>
      </c>
      <c r="R6150" t="e">
        <f>TableOMP[[#This Row],[Avg]]+$U$2*TableOMP[[#This Row],[StdDev]]</f>
        <v>#N/A</v>
      </c>
      <c r="S6150" t="e">
        <f>IF(AND(TableOMP[[#This Row],[total_time]]&gt;=TableOMP[[#This Row],[Low]], TableOMP[[#This Row],[total_time]]&lt;=TableOMP[[#This Row],[High]]),1,0)</f>
        <v>#N/A</v>
      </c>
    </row>
    <row r="6151" spans="11:19" x14ac:dyDescent="0.25">
      <c r="K6151" t="str">
        <f t="shared" si="96"/>
        <v/>
      </c>
      <c r="N61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51" t="e">
        <f>VLOOKUP(TableOMP[[#This Row],[Label]],TableAvg[],2,FALSE)</f>
        <v>#N/A</v>
      </c>
      <c r="P6151" t="e">
        <f>VLOOKUP(TableOMP[[#This Row],[Label]],TableAvg[],3,FALSE)</f>
        <v>#N/A</v>
      </c>
      <c r="Q6151" t="e">
        <f>TableOMP[[#This Row],[Avg]]-$U$2*TableOMP[[#This Row],[StdDev]]</f>
        <v>#N/A</v>
      </c>
      <c r="R6151" t="e">
        <f>TableOMP[[#This Row],[Avg]]+$U$2*TableOMP[[#This Row],[StdDev]]</f>
        <v>#N/A</v>
      </c>
      <c r="S6151" t="e">
        <f>IF(AND(TableOMP[[#This Row],[total_time]]&gt;=TableOMP[[#This Row],[Low]], TableOMP[[#This Row],[total_time]]&lt;=TableOMP[[#This Row],[High]]),1,0)</f>
        <v>#N/A</v>
      </c>
    </row>
    <row r="6152" spans="11:19" x14ac:dyDescent="0.25">
      <c r="K6152" t="str">
        <f t="shared" si="96"/>
        <v/>
      </c>
      <c r="N61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52" t="e">
        <f>VLOOKUP(TableOMP[[#This Row],[Label]],TableAvg[],2,FALSE)</f>
        <v>#N/A</v>
      </c>
      <c r="P6152" t="e">
        <f>VLOOKUP(TableOMP[[#This Row],[Label]],TableAvg[],3,FALSE)</f>
        <v>#N/A</v>
      </c>
      <c r="Q6152" t="e">
        <f>TableOMP[[#This Row],[Avg]]-$U$2*TableOMP[[#This Row],[StdDev]]</f>
        <v>#N/A</v>
      </c>
      <c r="R6152" t="e">
        <f>TableOMP[[#This Row],[Avg]]+$U$2*TableOMP[[#This Row],[StdDev]]</f>
        <v>#N/A</v>
      </c>
      <c r="S6152" t="e">
        <f>IF(AND(TableOMP[[#This Row],[total_time]]&gt;=TableOMP[[#This Row],[Low]], TableOMP[[#This Row],[total_time]]&lt;=TableOMP[[#This Row],[High]]),1,0)</f>
        <v>#N/A</v>
      </c>
    </row>
    <row r="6153" spans="11:19" x14ac:dyDescent="0.25">
      <c r="K6153" t="str">
        <f t="shared" si="96"/>
        <v/>
      </c>
      <c r="N61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53" t="e">
        <f>VLOOKUP(TableOMP[[#This Row],[Label]],TableAvg[],2,FALSE)</f>
        <v>#N/A</v>
      </c>
      <c r="P6153" t="e">
        <f>VLOOKUP(TableOMP[[#This Row],[Label]],TableAvg[],3,FALSE)</f>
        <v>#N/A</v>
      </c>
      <c r="Q6153" t="e">
        <f>TableOMP[[#This Row],[Avg]]-$U$2*TableOMP[[#This Row],[StdDev]]</f>
        <v>#N/A</v>
      </c>
      <c r="R6153" t="e">
        <f>TableOMP[[#This Row],[Avg]]+$U$2*TableOMP[[#This Row],[StdDev]]</f>
        <v>#N/A</v>
      </c>
      <c r="S6153" t="e">
        <f>IF(AND(TableOMP[[#This Row],[total_time]]&gt;=TableOMP[[#This Row],[Low]], TableOMP[[#This Row],[total_time]]&lt;=TableOMP[[#This Row],[High]]),1,0)</f>
        <v>#N/A</v>
      </c>
    </row>
    <row r="6154" spans="11:19" x14ac:dyDescent="0.25">
      <c r="K6154" t="str">
        <f t="shared" si="96"/>
        <v/>
      </c>
      <c r="N61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54" t="e">
        <f>VLOOKUP(TableOMP[[#This Row],[Label]],TableAvg[],2,FALSE)</f>
        <v>#N/A</v>
      </c>
      <c r="P6154" t="e">
        <f>VLOOKUP(TableOMP[[#This Row],[Label]],TableAvg[],3,FALSE)</f>
        <v>#N/A</v>
      </c>
      <c r="Q6154" t="e">
        <f>TableOMP[[#This Row],[Avg]]-$U$2*TableOMP[[#This Row],[StdDev]]</f>
        <v>#N/A</v>
      </c>
      <c r="R6154" t="e">
        <f>TableOMP[[#This Row],[Avg]]+$U$2*TableOMP[[#This Row],[StdDev]]</f>
        <v>#N/A</v>
      </c>
      <c r="S6154" t="e">
        <f>IF(AND(TableOMP[[#This Row],[total_time]]&gt;=TableOMP[[#This Row],[Low]], TableOMP[[#This Row],[total_time]]&lt;=TableOMP[[#This Row],[High]]),1,0)</f>
        <v>#N/A</v>
      </c>
    </row>
    <row r="6155" spans="11:19" x14ac:dyDescent="0.25">
      <c r="K6155" t="str">
        <f t="shared" si="96"/>
        <v/>
      </c>
      <c r="N61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55" t="e">
        <f>VLOOKUP(TableOMP[[#This Row],[Label]],TableAvg[],2,FALSE)</f>
        <v>#N/A</v>
      </c>
      <c r="P6155" t="e">
        <f>VLOOKUP(TableOMP[[#This Row],[Label]],TableAvg[],3,FALSE)</f>
        <v>#N/A</v>
      </c>
      <c r="Q6155" t="e">
        <f>TableOMP[[#This Row],[Avg]]-$U$2*TableOMP[[#This Row],[StdDev]]</f>
        <v>#N/A</v>
      </c>
      <c r="R6155" t="e">
        <f>TableOMP[[#This Row],[Avg]]+$U$2*TableOMP[[#This Row],[StdDev]]</f>
        <v>#N/A</v>
      </c>
      <c r="S6155" t="e">
        <f>IF(AND(TableOMP[[#This Row],[total_time]]&gt;=TableOMP[[#This Row],[Low]], TableOMP[[#This Row],[total_time]]&lt;=TableOMP[[#This Row],[High]]),1,0)</f>
        <v>#N/A</v>
      </c>
    </row>
    <row r="6156" spans="11:19" x14ac:dyDescent="0.25">
      <c r="K6156" t="str">
        <f t="shared" si="96"/>
        <v/>
      </c>
      <c r="N61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56" t="e">
        <f>VLOOKUP(TableOMP[[#This Row],[Label]],TableAvg[],2,FALSE)</f>
        <v>#N/A</v>
      </c>
      <c r="P6156" t="e">
        <f>VLOOKUP(TableOMP[[#This Row],[Label]],TableAvg[],3,FALSE)</f>
        <v>#N/A</v>
      </c>
      <c r="Q6156" t="e">
        <f>TableOMP[[#This Row],[Avg]]-$U$2*TableOMP[[#This Row],[StdDev]]</f>
        <v>#N/A</v>
      </c>
      <c r="R6156" t="e">
        <f>TableOMP[[#This Row],[Avg]]+$U$2*TableOMP[[#This Row],[StdDev]]</f>
        <v>#N/A</v>
      </c>
      <c r="S6156" t="e">
        <f>IF(AND(TableOMP[[#This Row],[total_time]]&gt;=TableOMP[[#This Row],[Low]], TableOMP[[#This Row],[total_time]]&lt;=TableOMP[[#This Row],[High]]),1,0)</f>
        <v>#N/A</v>
      </c>
    </row>
    <row r="6157" spans="11:19" x14ac:dyDescent="0.25">
      <c r="K6157" t="str">
        <f t="shared" si="96"/>
        <v/>
      </c>
      <c r="N61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57" t="e">
        <f>VLOOKUP(TableOMP[[#This Row],[Label]],TableAvg[],2,FALSE)</f>
        <v>#N/A</v>
      </c>
      <c r="P6157" t="e">
        <f>VLOOKUP(TableOMP[[#This Row],[Label]],TableAvg[],3,FALSE)</f>
        <v>#N/A</v>
      </c>
      <c r="Q6157" t="e">
        <f>TableOMP[[#This Row],[Avg]]-$U$2*TableOMP[[#This Row],[StdDev]]</f>
        <v>#N/A</v>
      </c>
      <c r="R6157" t="e">
        <f>TableOMP[[#This Row],[Avg]]+$U$2*TableOMP[[#This Row],[StdDev]]</f>
        <v>#N/A</v>
      </c>
      <c r="S6157" t="e">
        <f>IF(AND(TableOMP[[#This Row],[total_time]]&gt;=TableOMP[[#This Row],[Low]], TableOMP[[#This Row],[total_time]]&lt;=TableOMP[[#This Row],[High]]),1,0)</f>
        <v>#N/A</v>
      </c>
    </row>
    <row r="6158" spans="11:19" x14ac:dyDescent="0.25">
      <c r="K6158" t="str">
        <f t="shared" si="96"/>
        <v/>
      </c>
      <c r="N61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58" t="e">
        <f>VLOOKUP(TableOMP[[#This Row],[Label]],TableAvg[],2,FALSE)</f>
        <v>#N/A</v>
      </c>
      <c r="P6158" t="e">
        <f>VLOOKUP(TableOMP[[#This Row],[Label]],TableAvg[],3,FALSE)</f>
        <v>#N/A</v>
      </c>
      <c r="Q6158" t="e">
        <f>TableOMP[[#This Row],[Avg]]-$U$2*TableOMP[[#This Row],[StdDev]]</f>
        <v>#N/A</v>
      </c>
      <c r="R6158" t="e">
        <f>TableOMP[[#This Row],[Avg]]+$U$2*TableOMP[[#This Row],[StdDev]]</f>
        <v>#N/A</v>
      </c>
      <c r="S6158" t="e">
        <f>IF(AND(TableOMP[[#This Row],[total_time]]&gt;=TableOMP[[#This Row],[Low]], TableOMP[[#This Row],[total_time]]&lt;=TableOMP[[#This Row],[High]]),1,0)</f>
        <v>#N/A</v>
      </c>
    </row>
    <row r="6159" spans="11:19" x14ac:dyDescent="0.25">
      <c r="K6159" t="str">
        <f t="shared" si="96"/>
        <v/>
      </c>
      <c r="N61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59" t="e">
        <f>VLOOKUP(TableOMP[[#This Row],[Label]],TableAvg[],2,FALSE)</f>
        <v>#N/A</v>
      </c>
      <c r="P6159" t="e">
        <f>VLOOKUP(TableOMP[[#This Row],[Label]],TableAvg[],3,FALSE)</f>
        <v>#N/A</v>
      </c>
      <c r="Q6159" t="e">
        <f>TableOMP[[#This Row],[Avg]]-$U$2*TableOMP[[#This Row],[StdDev]]</f>
        <v>#N/A</v>
      </c>
      <c r="R6159" t="e">
        <f>TableOMP[[#This Row],[Avg]]+$U$2*TableOMP[[#This Row],[StdDev]]</f>
        <v>#N/A</v>
      </c>
      <c r="S6159" t="e">
        <f>IF(AND(TableOMP[[#This Row],[total_time]]&gt;=TableOMP[[#This Row],[Low]], TableOMP[[#This Row],[total_time]]&lt;=TableOMP[[#This Row],[High]]),1,0)</f>
        <v>#N/A</v>
      </c>
    </row>
    <row r="6160" spans="11:19" x14ac:dyDescent="0.25">
      <c r="K6160" t="str">
        <f t="shared" si="96"/>
        <v/>
      </c>
      <c r="N61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60" t="e">
        <f>VLOOKUP(TableOMP[[#This Row],[Label]],TableAvg[],2,FALSE)</f>
        <v>#N/A</v>
      </c>
      <c r="P6160" t="e">
        <f>VLOOKUP(TableOMP[[#This Row],[Label]],TableAvg[],3,FALSE)</f>
        <v>#N/A</v>
      </c>
      <c r="Q6160" t="e">
        <f>TableOMP[[#This Row],[Avg]]-$U$2*TableOMP[[#This Row],[StdDev]]</f>
        <v>#N/A</v>
      </c>
      <c r="R6160" t="e">
        <f>TableOMP[[#This Row],[Avg]]+$U$2*TableOMP[[#This Row],[StdDev]]</f>
        <v>#N/A</v>
      </c>
      <c r="S6160" t="e">
        <f>IF(AND(TableOMP[[#This Row],[total_time]]&gt;=TableOMP[[#This Row],[Low]], TableOMP[[#This Row],[total_time]]&lt;=TableOMP[[#This Row],[High]]),1,0)</f>
        <v>#N/A</v>
      </c>
    </row>
    <row r="6161" spans="11:19" x14ac:dyDescent="0.25">
      <c r="K6161" t="str">
        <f t="shared" si="96"/>
        <v/>
      </c>
      <c r="N61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61" t="e">
        <f>VLOOKUP(TableOMP[[#This Row],[Label]],TableAvg[],2,FALSE)</f>
        <v>#N/A</v>
      </c>
      <c r="P6161" t="e">
        <f>VLOOKUP(TableOMP[[#This Row],[Label]],TableAvg[],3,FALSE)</f>
        <v>#N/A</v>
      </c>
      <c r="Q6161" t="e">
        <f>TableOMP[[#This Row],[Avg]]-$U$2*TableOMP[[#This Row],[StdDev]]</f>
        <v>#N/A</v>
      </c>
      <c r="R6161" t="e">
        <f>TableOMP[[#This Row],[Avg]]+$U$2*TableOMP[[#This Row],[StdDev]]</f>
        <v>#N/A</v>
      </c>
      <c r="S6161" t="e">
        <f>IF(AND(TableOMP[[#This Row],[total_time]]&gt;=TableOMP[[#This Row],[Low]], TableOMP[[#This Row],[total_time]]&lt;=TableOMP[[#This Row],[High]]),1,0)</f>
        <v>#N/A</v>
      </c>
    </row>
    <row r="6162" spans="11:19" x14ac:dyDescent="0.25">
      <c r="K6162" t="str">
        <f t="shared" si="96"/>
        <v/>
      </c>
      <c r="N61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62" t="e">
        <f>VLOOKUP(TableOMP[[#This Row],[Label]],TableAvg[],2,FALSE)</f>
        <v>#N/A</v>
      </c>
      <c r="P6162" t="e">
        <f>VLOOKUP(TableOMP[[#This Row],[Label]],TableAvg[],3,FALSE)</f>
        <v>#N/A</v>
      </c>
      <c r="Q6162" t="e">
        <f>TableOMP[[#This Row],[Avg]]-$U$2*TableOMP[[#This Row],[StdDev]]</f>
        <v>#N/A</v>
      </c>
      <c r="R6162" t="e">
        <f>TableOMP[[#This Row],[Avg]]+$U$2*TableOMP[[#This Row],[StdDev]]</f>
        <v>#N/A</v>
      </c>
      <c r="S6162" t="e">
        <f>IF(AND(TableOMP[[#This Row],[total_time]]&gt;=TableOMP[[#This Row],[Low]], TableOMP[[#This Row],[total_time]]&lt;=TableOMP[[#This Row],[High]]),1,0)</f>
        <v>#N/A</v>
      </c>
    </row>
    <row r="6163" spans="11:19" x14ac:dyDescent="0.25">
      <c r="K6163" t="str">
        <f t="shared" si="96"/>
        <v/>
      </c>
      <c r="N61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63" t="e">
        <f>VLOOKUP(TableOMP[[#This Row],[Label]],TableAvg[],2,FALSE)</f>
        <v>#N/A</v>
      </c>
      <c r="P6163" t="e">
        <f>VLOOKUP(TableOMP[[#This Row],[Label]],TableAvg[],3,FALSE)</f>
        <v>#N/A</v>
      </c>
      <c r="Q6163" t="e">
        <f>TableOMP[[#This Row],[Avg]]-$U$2*TableOMP[[#This Row],[StdDev]]</f>
        <v>#N/A</v>
      </c>
      <c r="R6163" t="e">
        <f>TableOMP[[#This Row],[Avg]]+$U$2*TableOMP[[#This Row],[StdDev]]</f>
        <v>#N/A</v>
      </c>
      <c r="S6163" t="e">
        <f>IF(AND(TableOMP[[#This Row],[total_time]]&gt;=TableOMP[[#This Row],[Low]], TableOMP[[#This Row],[total_time]]&lt;=TableOMP[[#This Row],[High]]),1,0)</f>
        <v>#N/A</v>
      </c>
    </row>
    <row r="6164" spans="11:19" x14ac:dyDescent="0.25">
      <c r="K6164" t="str">
        <f t="shared" si="96"/>
        <v/>
      </c>
      <c r="N61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64" t="e">
        <f>VLOOKUP(TableOMP[[#This Row],[Label]],TableAvg[],2,FALSE)</f>
        <v>#N/A</v>
      </c>
      <c r="P6164" t="e">
        <f>VLOOKUP(TableOMP[[#This Row],[Label]],TableAvg[],3,FALSE)</f>
        <v>#N/A</v>
      </c>
      <c r="Q6164" t="e">
        <f>TableOMP[[#This Row],[Avg]]-$U$2*TableOMP[[#This Row],[StdDev]]</f>
        <v>#N/A</v>
      </c>
      <c r="R6164" t="e">
        <f>TableOMP[[#This Row],[Avg]]+$U$2*TableOMP[[#This Row],[StdDev]]</f>
        <v>#N/A</v>
      </c>
      <c r="S6164" t="e">
        <f>IF(AND(TableOMP[[#This Row],[total_time]]&gt;=TableOMP[[#This Row],[Low]], TableOMP[[#This Row],[total_time]]&lt;=TableOMP[[#This Row],[High]]),1,0)</f>
        <v>#N/A</v>
      </c>
    </row>
    <row r="6165" spans="11:19" x14ac:dyDescent="0.25">
      <c r="K6165" t="str">
        <f t="shared" si="96"/>
        <v/>
      </c>
      <c r="N61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65" t="e">
        <f>VLOOKUP(TableOMP[[#This Row],[Label]],TableAvg[],2,FALSE)</f>
        <v>#N/A</v>
      </c>
      <c r="P6165" t="e">
        <f>VLOOKUP(TableOMP[[#This Row],[Label]],TableAvg[],3,FALSE)</f>
        <v>#N/A</v>
      </c>
      <c r="Q6165" t="e">
        <f>TableOMP[[#This Row],[Avg]]-$U$2*TableOMP[[#This Row],[StdDev]]</f>
        <v>#N/A</v>
      </c>
      <c r="R6165" t="e">
        <f>TableOMP[[#This Row],[Avg]]+$U$2*TableOMP[[#This Row],[StdDev]]</f>
        <v>#N/A</v>
      </c>
      <c r="S6165" t="e">
        <f>IF(AND(TableOMP[[#This Row],[total_time]]&gt;=TableOMP[[#This Row],[Low]], TableOMP[[#This Row],[total_time]]&lt;=TableOMP[[#This Row],[High]]),1,0)</f>
        <v>#N/A</v>
      </c>
    </row>
    <row r="6166" spans="11:19" x14ac:dyDescent="0.25">
      <c r="K6166" t="str">
        <f t="shared" si="96"/>
        <v/>
      </c>
      <c r="N61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66" t="e">
        <f>VLOOKUP(TableOMP[[#This Row],[Label]],TableAvg[],2,FALSE)</f>
        <v>#N/A</v>
      </c>
      <c r="P6166" t="e">
        <f>VLOOKUP(TableOMP[[#This Row],[Label]],TableAvg[],3,FALSE)</f>
        <v>#N/A</v>
      </c>
      <c r="Q6166" t="e">
        <f>TableOMP[[#This Row],[Avg]]-$U$2*TableOMP[[#This Row],[StdDev]]</f>
        <v>#N/A</v>
      </c>
      <c r="R6166" t="e">
        <f>TableOMP[[#This Row],[Avg]]+$U$2*TableOMP[[#This Row],[StdDev]]</f>
        <v>#N/A</v>
      </c>
      <c r="S6166" t="e">
        <f>IF(AND(TableOMP[[#This Row],[total_time]]&gt;=TableOMP[[#This Row],[Low]], TableOMP[[#This Row],[total_time]]&lt;=TableOMP[[#This Row],[High]]),1,0)</f>
        <v>#N/A</v>
      </c>
    </row>
    <row r="6167" spans="11:19" x14ac:dyDescent="0.25">
      <c r="K6167" t="str">
        <f t="shared" si="96"/>
        <v/>
      </c>
      <c r="N61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67" t="e">
        <f>VLOOKUP(TableOMP[[#This Row],[Label]],TableAvg[],2,FALSE)</f>
        <v>#N/A</v>
      </c>
      <c r="P6167" t="e">
        <f>VLOOKUP(TableOMP[[#This Row],[Label]],TableAvg[],3,FALSE)</f>
        <v>#N/A</v>
      </c>
      <c r="Q6167" t="e">
        <f>TableOMP[[#This Row],[Avg]]-$U$2*TableOMP[[#This Row],[StdDev]]</f>
        <v>#N/A</v>
      </c>
      <c r="R6167" t="e">
        <f>TableOMP[[#This Row],[Avg]]+$U$2*TableOMP[[#This Row],[StdDev]]</f>
        <v>#N/A</v>
      </c>
      <c r="S6167" t="e">
        <f>IF(AND(TableOMP[[#This Row],[total_time]]&gt;=TableOMP[[#This Row],[Low]], TableOMP[[#This Row],[total_time]]&lt;=TableOMP[[#This Row],[High]]),1,0)</f>
        <v>#N/A</v>
      </c>
    </row>
    <row r="6168" spans="11:19" x14ac:dyDescent="0.25">
      <c r="K6168" t="str">
        <f t="shared" si="96"/>
        <v/>
      </c>
      <c r="N61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68" t="e">
        <f>VLOOKUP(TableOMP[[#This Row],[Label]],TableAvg[],2,FALSE)</f>
        <v>#N/A</v>
      </c>
      <c r="P6168" t="e">
        <f>VLOOKUP(TableOMP[[#This Row],[Label]],TableAvg[],3,FALSE)</f>
        <v>#N/A</v>
      </c>
      <c r="Q6168" t="e">
        <f>TableOMP[[#This Row],[Avg]]-$U$2*TableOMP[[#This Row],[StdDev]]</f>
        <v>#N/A</v>
      </c>
      <c r="R6168" t="e">
        <f>TableOMP[[#This Row],[Avg]]+$U$2*TableOMP[[#This Row],[StdDev]]</f>
        <v>#N/A</v>
      </c>
      <c r="S6168" t="e">
        <f>IF(AND(TableOMP[[#This Row],[total_time]]&gt;=TableOMP[[#This Row],[Low]], TableOMP[[#This Row],[total_time]]&lt;=TableOMP[[#This Row],[High]]),1,0)</f>
        <v>#N/A</v>
      </c>
    </row>
    <row r="6169" spans="11:19" x14ac:dyDescent="0.25">
      <c r="K6169" t="str">
        <f t="shared" si="96"/>
        <v/>
      </c>
      <c r="N61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69" t="e">
        <f>VLOOKUP(TableOMP[[#This Row],[Label]],TableAvg[],2,FALSE)</f>
        <v>#N/A</v>
      </c>
      <c r="P6169" t="e">
        <f>VLOOKUP(TableOMP[[#This Row],[Label]],TableAvg[],3,FALSE)</f>
        <v>#N/A</v>
      </c>
      <c r="Q6169" t="e">
        <f>TableOMP[[#This Row],[Avg]]-$U$2*TableOMP[[#This Row],[StdDev]]</f>
        <v>#N/A</v>
      </c>
      <c r="R6169" t="e">
        <f>TableOMP[[#This Row],[Avg]]+$U$2*TableOMP[[#This Row],[StdDev]]</f>
        <v>#N/A</v>
      </c>
      <c r="S6169" t="e">
        <f>IF(AND(TableOMP[[#This Row],[total_time]]&gt;=TableOMP[[#This Row],[Low]], TableOMP[[#This Row],[total_time]]&lt;=TableOMP[[#This Row],[High]]),1,0)</f>
        <v>#N/A</v>
      </c>
    </row>
    <row r="6170" spans="11:19" x14ac:dyDescent="0.25">
      <c r="K6170" t="str">
        <f t="shared" si="96"/>
        <v/>
      </c>
      <c r="N61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70" t="e">
        <f>VLOOKUP(TableOMP[[#This Row],[Label]],TableAvg[],2,FALSE)</f>
        <v>#N/A</v>
      </c>
      <c r="P6170" t="e">
        <f>VLOOKUP(TableOMP[[#This Row],[Label]],TableAvg[],3,FALSE)</f>
        <v>#N/A</v>
      </c>
      <c r="Q6170" t="e">
        <f>TableOMP[[#This Row],[Avg]]-$U$2*TableOMP[[#This Row],[StdDev]]</f>
        <v>#N/A</v>
      </c>
      <c r="R6170" t="e">
        <f>TableOMP[[#This Row],[Avg]]+$U$2*TableOMP[[#This Row],[StdDev]]</f>
        <v>#N/A</v>
      </c>
      <c r="S6170" t="e">
        <f>IF(AND(TableOMP[[#This Row],[total_time]]&gt;=TableOMP[[#This Row],[Low]], TableOMP[[#This Row],[total_time]]&lt;=TableOMP[[#This Row],[High]]),1,0)</f>
        <v>#N/A</v>
      </c>
    </row>
    <row r="6171" spans="11:19" x14ac:dyDescent="0.25">
      <c r="K6171" t="str">
        <f t="shared" si="96"/>
        <v/>
      </c>
      <c r="N61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71" t="e">
        <f>VLOOKUP(TableOMP[[#This Row],[Label]],TableAvg[],2,FALSE)</f>
        <v>#N/A</v>
      </c>
      <c r="P6171" t="e">
        <f>VLOOKUP(TableOMP[[#This Row],[Label]],TableAvg[],3,FALSE)</f>
        <v>#N/A</v>
      </c>
      <c r="Q6171" t="e">
        <f>TableOMP[[#This Row],[Avg]]-$U$2*TableOMP[[#This Row],[StdDev]]</f>
        <v>#N/A</v>
      </c>
      <c r="R6171" t="e">
        <f>TableOMP[[#This Row],[Avg]]+$U$2*TableOMP[[#This Row],[StdDev]]</f>
        <v>#N/A</v>
      </c>
      <c r="S6171" t="e">
        <f>IF(AND(TableOMP[[#This Row],[total_time]]&gt;=TableOMP[[#This Row],[Low]], TableOMP[[#This Row],[total_time]]&lt;=TableOMP[[#This Row],[High]]),1,0)</f>
        <v>#N/A</v>
      </c>
    </row>
    <row r="6172" spans="11:19" x14ac:dyDescent="0.25">
      <c r="K6172" t="str">
        <f t="shared" si="96"/>
        <v/>
      </c>
      <c r="N61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72" t="e">
        <f>VLOOKUP(TableOMP[[#This Row],[Label]],TableAvg[],2,FALSE)</f>
        <v>#N/A</v>
      </c>
      <c r="P6172" t="e">
        <f>VLOOKUP(TableOMP[[#This Row],[Label]],TableAvg[],3,FALSE)</f>
        <v>#N/A</v>
      </c>
      <c r="Q6172" t="e">
        <f>TableOMP[[#This Row],[Avg]]-$U$2*TableOMP[[#This Row],[StdDev]]</f>
        <v>#N/A</v>
      </c>
      <c r="R6172" t="e">
        <f>TableOMP[[#This Row],[Avg]]+$U$2*TableOMP[[#This Row],[StdDev]]</f>
        <v>#N/A</v>
      </c>
      <c r="S6172" t="e">
        <f>IF(AND(TableOMP[[#This Row],[total_time]]&gt;=TableOMP[[#This Row],[Low]], TableOMP[[#This Row],[total_time]]&lt;=TableOMP[[#This Row],[High]]),1,0)</f>
        <v>#N/A</v>
      </c>
    </row>
    <row r="6173" spans="11:19" x14ac:dyDescent="0.25">
      <c r="K6173" t="str">
        <f t="shared" si="96"/>
        <v/>
      </c>
      <c r="N61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73" t="e">
        <f>VLOOKUP(TableOMP[[#This Row],[Label]],TableAvg[],2,FALSE)</f>
        <v>#N/A</v>
      </c>
      <c r="P6173" t="e">
        <f>VLOOKUP(TableOMP[[#This Row],[Label]],TableAvg[],3,FALSE)</f>
        <v>#N/A</v>
      </c>
      <c r="Q6173" t="e">
        <f>TableOMP[[#This Row],[Avg]]-$U$2*TableOMP[[#This Row],[StdDev]]</f>
        <v>#N/A</v>
      </c>
      <c r="R6173" t="e">
        <f>TableOMP[[#This Row],[Avg]]+$U$2*TableOMP[[#This Row],[StdDev]]</f>
        <v>#N/A</v>
      </c>
      <c r="S6173" t="e">
        <f>IF(AND(TableOMP[[#This Row],[total_time]]&gt;=TableOMP[[#This Row],[Low]], TableOMP[[#This Row],[total_time]]&lt;=TableOMP[[#This Row],[High]]),1,0)</f>
        <v>#N/A</v>
      </c>
    </row>
    <row r="6174" spans="11:19" x14ac:dyDescent="0.25">
      <c r="K6174" t="str">
        <f t="shared" si="96"/>
        <v/>
      </c>
      <c r="N61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74" t="e">
        <f>VLOOKUP(TableOMP[[#This Row],[Label]],TableAvg[],2,FALSE)</f>
        <v>#N/A</v>
      </c>
      <c r="P6174" t="e">
        <f>VLOOKUP(TableOMP[[#This Row],[Label]],TableAvg[],3,FALSE)</f>
        <v>#N/A</v>
      </c>
      <c r="Q6174" t="e">
        <f>TableOMP[[#This Row],[Avg]]-$U$2*TableOMP[[#This Row],[StdDev]]</f>
        <v>#N/A</v>
      </c>
      <c r="R6174" t="e">
        <f>TableOMP[[#This Row],[Avg]]+$U$2*TableOMP[[#This Row],[StdDev]]</f>
        <v>#N/A</v>
      </c>
      <c r="S6174" t="e">
        <f>IF(AND(TableOMP[[#This Row],[total_time]]&gt;=TableOMP[[#This Row],[Low]], TableOMP[[#This Row],[total_time]]&lt;=TableOMP[[#This Row],[High]]),1,0)</f>
        <v>#N/A</v>
      </c>
    </row>
    <row r="6175" spans="11:19" x14ac:dyDescent="0.25">
      <c r="K6175" t="str">
        <f t="shared" si="96"/>
        <v/>
      </c>
      <c r="N61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75" t="e">
        <f>VLOOKUP(TableOMP[[#This Row],[Label]],TableAvg[],2,FALSE)</f>
        <v>#N/A</v>
      </c>
      <c r="P6175" t="e">
        <f>VLOOKUP(TableOMP[[#This Row],[Label]],TableAvg[],3,FALSE)</f>
        <v>#N/A</v>
      </c>
      <c r="Q6175" t="e">
        <f>TableOMP[[#This Row],[Avg]]-$U$2*TableOMP[[#This Row],[StdDev]]</f>
        <v>#N/A</v>
      </c>
      <c r="R6175" t="e">
        <f>TableOMP[[#This Row],[Avg]]+$U$2*TableOMP[[#This Row],[StdDev]]</f>
        <v>#N/A</v>
      </c>
      <c r="S6175" t="e">
        <f>IF(AND(TableOMP[[#This Row],[total_time]]&gt;=TableOMP[[#This Row],[Low]], TableOMP[[#This Row],[total_time]]&lt;=TableOMP[[#This Row],[High]]),1,0)</f>
        <v>#N/A</v>
      </c>
    </row>
    <row r="6176" spans="11:19" x14ac:dyDescent="0.25">
      <c r="K6176" t="str">
        <f t="shared" si="96"/>
        <v/>
      </c>
      <c r="N61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76" t="e">
        <f>VLOOKUP(TableOMP[[#This Row],[Label]],TableAvg[],2,FALSE)</f>
        <v>#N/A</v>
      </c>
      <c r="P6176" t="e">
        <f>VLOOKUP(TableOMP[[#This Row],[Label]],TableAvg[],3,FALSE)</f>
        <v>#N/A</v>
      </c>
      <c r="Q6176" t="e">
        <f>TableOMP[[#This Row],[Avg]]-$U$2*TableOMP[[#This Row],[StdDev]]</f>
        <v>#N/A</v>
      </c>
      <c r="R6176" t="e">
        <f>TableOMP[[#This Row],[Avg]]+$U$2*TableOMP[[#This Row],[StdDev]]</f>
        <v>#N/A</v>
      </c>
      <c r="S6176" t="e">
        <f>IF(AND(TableOMP[[#This Row],[total_time]]&gt;=TableOMP[[#This Row],[Low]], TableOMP[[#This Row],[total_time]]&lt;=TableOMP[[#This Row],[High]]),1,0)</f>
        <v>#N/A</v>
      </c>
    </row>
    <row r="6177" spans="11:19" x14ac:dyDescent="0.25">
      <c r="K6177" t="str">
        <f t="shared" si="96"/>
        <v/>
      </c>
      <c r="N61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77" t="e">
        <f>VLOOKUP(TableOMP[[#This Row],[Label]],TableAvg[],2,FALSE)</f>
        <v>#N/A</v>
      </c>
      <c r="P6177" t="e">
        <f>VLOOKUP(TableOMP[[#This Row],[Label]],TableAvg[],3,FALSE)</f>
        <v>#N/A</v>
      </c>
      <c r="Q6177" t="e">
        <f>TableOMP[[#This Row],[Avg]]-$U$2*TableOMP[[#This Row],[StdDev]]</f>
        <v>#N/A</v>
      </c>
      <c r="R6177" t="e">
        <f>TableOMP[[#This Row],[Avg]]+$U$2*TableOMP[[#This Row],[StdDev]]</f>
        <v>#N/A</v>
      </c>
      <c r="S6177" t="e">
        <f>IF(AND(TableOMP[[#This Row],[total_time]]&gt;=TableOMP[[#This Row],[Low]], TableOMP[[#This Row],[total_time]]&lt;=TableOMP[[#This Row],[High]]),1,0)</f>
        <v>#N/A</v>
      </c>
    </row>
    <row r="6178" spans="11:19" x14ac:dyDescent="0.25">
      <c r="K6178" t="str">
        <f t="shared" si="96"/>
        <v/>
      </c>
      <c r="N61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78" t="e">
        <f>VLOOKUP(TableOMP[[#This Row],[Label]],TableAvg[],2,FALSE)</f>
        <v>#N/A</v>
      </c>
      <c r="P6178" t="e">
        <f>VLOOKUP(TableOMP[[#This Row],[Label]],TableAvg[],3,FALSE)</f>
        <v>#N/A</v>
      </c>
      <c r="Q6178" t="e">
        <f>TableOMP[[#This Row],[Avg]]-$U$2*TableOMP[[#This Row],[StdDev]]</f>
        <v>#N/A</v>
      </c>
      <c r="R6178" t="e">
        <f>TableOMP[[#This Row],[Avg]]+$U$2*TableOMP[[#This Row],[StdDev]]</f>
        <v>#N/A</v>
      </c>
      <c r="S6178" t="e">
        <f>IF(AND(TableOMP[[#This Row],[total_time]]&gt;=TableOMP[[#This Row],[Low]], TableOMP[[#This Row],[total_time]]&lt;=TableOMP[[#This Row],[High]]),1,0)</f>
        <v>#N/A</v>
      </c>
    </row>
    <row r="6179" spans="11:19" x14ac:dyDescent="0.25">
      <c r="K6179" t="str">
        <f t="shared" si="96"/>
        <v/>
      </c>
      <c r="N61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79" t="e">
        <f>VLOOKUP(TableOMP[[#This Row],[Label]],TableAvg[],2,FALSE)</f>
        <v>#N/A</v>
      </c>
      <c r="P6179" t="e">
        <f>VLOOKUP(TableOMP[[#This Row],[Label]],TableAvg[],3,FALSE)</f>
        <v>#N/A</v>
      </c>
      <c r="Q6179" t="e">
        <f>TableOMP[[#This Row],[Avg]]-$U$2*TableOMP[[#This Row],[StdDev]]</f>
        <v>#N/A</v>
      </c>
      <c r="R6179" t="e">
        <f>TableOMP[[#This Row],[Avg]]+$U$2*TableOMP[[#This Row],[StdDev]]</f>
        <v>#N/A</v>
      </c>
      <c r="S6179" t="e">
        <f>IF(AND(TableOMP[[#This Row],[total_time]]&gt;=TableOMP[[#This Row],[Low]], TableOMP[[#This Row],[total_time]]&lt;=TableOMP[[#This Row],[High]]),1,0)</f>
        <v>#N/A</v>
      </c>
    </row>
    <row r="6180" spans="11:19" x14ac:dyDescent="0.25">
      <c r="K6180" t="str">
        <f t="shared" si="96"/>
        <v/>
      </c>
      <c r="N61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80" t="e">
        <f>VLOOKUP(TableOMP[[#This Row],[Label]],TableAvg[],2,FALSE)</f>
        <v>#N/A</v>
      </c>
      <c r="P6180" t="e">
        <f>VLOOKUP(TableOMP[[#This Row],[Label]],TableAvg[],3,FALSE)</f>
        <v>#N/A</v>
      </c>
      <c r="Q6180" t="e">
        <f>TableOMP[[#This Row],[Avg]]-$U$2*TableOMP[[#This Row],[StdDev]]</f>
        <v>#N/A</v>
      </c>
      <c r="R6180" t="e">
        <f>TableOMP[[#This Row],[Avg]]+$U$2*TableOMP[[#This Row],[StdDev]]</f>
        <v>#N/A</v>
      </c>
      <c r="S6180" t="e">
        <f>IF(AND(TableOMP[[#This Row],[total_time]]&gt;=TableOMP[[#This Row],[Low]], TableOMP[[#This Row],[total_time]]&lt;=TableOMP[[#This Row],[High]]),1,0)</f>
        <v>#N/A</v>
      </c>
    </row>
    <row r="6181" spans="11:19" x14ac:dyDescent="0.25">
      <c r="K6181" t="str">
        <f t="shared" si="96"/>
        <v/>
      </c>
      <c r="N61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81" t="e">
        <f>VLOOKUP(TableOMP[[#This Row],[Label]],TableAvg[],2,FALSE)</f>
        <v>#N/A</v>
      </c>
      <c r="P6181" t="e">
        <f>VLOOKUP(TableOMP[[#This Row],[Label]],TableAvg[],3,FALSE)</f>
        <v>#N/A</v>
      </c>
      <c r="Q6181" t="e">
        <f>TableOMP[[#This Row],[Avg]]-$U$2*TableOMP[[#This Row],[StdDev]]</f>
        <v>#N/A</v>
      </c>
      <c r="R6181" t="e">
        <f>TableOMP[[#This Row],[Avg]]+$U$2*TableOMP[[#This Row],[StdDev]]</f>
        <v>#N/A</v>
      </c>
      <c r="S6181" t="e">
        <f>IF(AND(TableOMP[[#This Row],[total_time]]&gt;=TableOMP[[#This Row],[Low]], TableOMP[[#This Row],[total_time]]&lt;=TableOMP[[#This Row],[High]]),1,0)</f>
        <v>#N/A</v>
      </c>
    </row>
    <row r="6182" spans="11:19" x14ac:dyDescent="0.25">
      <c r="K6182" t="str">
        <f t="shared" si="96"/>
        <v/>
      </c>
      <c r="N61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82" t="e">
        <f>VLOOKUP(TableOMP[[#This Row],[Label]],TableAvg[],2,FALSE)</f>
        <v>#N/A</v>
      </c>
      <c r="P6182" t="e">
        <f>VLOOKUP(TableOMP[[#This Row],[Label]],TableAvg[],3,FALSE)</f>
        <v>#N/A</v>
      </c>
      <c r="Q6182" t="e">
        <f>TableOMP[[#This Row],[Avg]]-$U$2*TableOMP[[#This Row],[StdDev]]</f>
        <v>#N/A</v>
      </c>
      <c r="R6182" t="e">
        <f>TableOMP[[#This Row],[Avg]]+$U$2*TableOMP[[#This Row],[StdDev]]</f>
        <v>#N/A</v>
      </c>
      <c r="S6182" t="e">
        <f>IF(AND(TableOMP[[#This Row],[total_time]]&gt;=TableOMP[[#This Row],[Low]], TableOMP[[#This Row],[total_time]]&lt;=TableOMP[[#This Row],[High]]),1,0)</f>
        <v>#N/A</v>
      </c>
    </row>
    <row r="6183" spans="11:19" x14ac:dyDescent="0.25">
      <c r="K6183" t="str">
        <f t="shared" si="96"/>
        <v/>
      </c>
      <c r="N61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83" t="e">
        <f>VLOOKUP(TableOMP[[#This Row],[Label]],TableAvg[],2,FALSE)</f>
        <v>#N/A</v>
      </c>
      <c r="P6183" t="e">
        <f>VLOOKUP(TableOMP[[#This Row],[Label]],TableAvg[],3,FALSE)</f>
        <v>#N/A</v>
      </c>
      <c r="Q6183" t="e">
        <f>TableOMP[[#This Row],[Avg]]-$U$2*TableOMP[[#This Row],[StdDev]]</f>
        <v>#N/A</v>
      </c>
      <c r="R6183" t="e">
        <f>TableOMP[[#This Row],[Avg]]+$U$2*TableOMP[[#This Row],[StdDev]]</f>
        <v>#N/A</v>
      </c>
      <c r="S6183" t="e">
        <f>IF(AND(TableOMP[[#This Row],[total_time]]&gt;=TableOMP[[#This Row],[Low]], TableOMP[[#This Row],[total_time]]&lt;=TableOMP[[#This Row],[High]]),1,0)</f>
        <v>#N/A</v>
      </c>
    </row>
    <row r="6184" spans="11:19" x14ac:dyDescent="0.25">
      <c r="K6184" t="str">
        <f t="shared" si="96"/>
        <v/>
      </c>
      <c r="N61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84" t="e">
        <f>VLOOKUP(TableOMP[[#This Row],[Label]],TableAvg[],2,FALSE)</f>
        <v>#N/A</v>
      </c>
      <c r="P6184" t="e">
        <f>VLOOKUP(TableOMP[[#This Row],[Label]],TableAvg[],3,FALSE)</f>
        <v>#N/A</v>
      </c>
      <c r="Q6184" t="e">
        <f>TableOMP[[#This Row],[Avg]]-$U$2*TableOMP[[#This Row],[StdDev]]</f>
        <v>#N/A</v>
      </c>
      <c r="R6184" t="e">
        <f>TableOMP[[#This Row],[Avg]]+$U$2*TableOMP[[#This Row],[StdDev]]</f>
        <v>#N/A</v>
      </c>
      <c r="S6184" t="e">
        <f>IF(AND(TableOMP[[#This Row],[total_time]]&gt;=TableOMP[[#This Row],[Low]], TableOMP[[#This Row],[total_time]]&lt;=TableOMP[[#This Row],[High]]),1,0)</f>
        <v>#N/A</v>
      </c>
    </row>
    <row r="6185" spans="11:19" x14ac:dyDescent="0.25">
      <c r="K6185" t="str">
        <f t="shared" si="96"/>
        <v/>
      </c>
      <c r="N61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85" t="e">
        <f>VLOOKUP(TableOMP[[#This Row],[Label]],TableAvg[],2,FALSE)</f>
        <v>#N/A</v>
      </c>
      <c r="P6185" t="e">
        <f>VLOOKUP(TableOMP[[#This Row],[Label]],TableAvg[],3,FALSE)</f>
        <v>#N/A</v>
      </c>
      <c r="Q6185" t="e">
        <f>TableOMP[[#This Row],[Avg]]-$U$2*TableOMP[[#This Row],[StdDev]]</f>
        <v>#N/A</v>
      </c>
      <c r="R6185" t="e">
        <f>TableOMP[[#This Row],[Avg]]+$U$2*TableOMP[[#This Row],[StdDev]]</f>
        <v>#N/A</v>
      </c>
      <c r="S6185" t="e">
        <f>IF(AND(TableOMP[[#This Row],[total_time]]&gt;=TableOMP[[#This Row],[Low]], TableOMP[[#This Row],[total_time]]&lt;=TableOMP[[#This Row],[High]]),1,0)</f>
        <v>#N/A</v>
      </c>
    </row>
    <row r="6186" spans="11:19" x14ac:dyDescent="0.25">
      <c r="K6186" t="str">
        <f t="shared" si="96"/>
        <v/>
      </c>
      <c r="N61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86" t="e">
        <f>VLOOKUP(TableOMP[[#This Row],[Label]],TableAvg[],2,FALSE)</f>
        <v>#N/A</v>
      </c>
      <c r="P6186" t="e">
        <f>VLOOKUP(TableOMP[[#This Row],[Label]],TableAvg[],3,FALSE)</f>
        <v>#N/A</v>
      </c>
      <c r="Q6186" t="e">
        <f>TableOMP[[#This Row],[Avg]]-$U$2*TableOMP[[#This Row],[StdDev]]</f>
        <v>#N/A</v>
      </c>
      <c r="R6186" t="e">
        <f>TableOMP[[#This Row],[Avg]]+$U$2*TableOMP[[#This Row],[StdDev]]</f>
        <v>#N/A</v>
      </c>
      <c r="S6186" t="e">
        <f>IF(AND(TableOMP[[#This Row],[total_time]]&gt;=TableOMP[[#This Row],[Low]], TableOMP[[#This Row],[total_time]]&lt;=TableOMP[[#This Row],[High]]),1,0)</f>
        <v>#N/A</v>
      </c>
    </row>
    <row r="6187" spans="11:19" x14ac:dyDescent="0.25">
      <c r="K6187" t="str">
        <f t="shared" si="96"/>
        <v/>
      </c>
      <c r="N61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87" t="e">
        <f>VLOOKUP(TableOMP[[#This Row],[Label]],TableAvg[],2,FALSE)</f>
        <v>#N/A</v>
      </c>
      <c r="P6187" t="e">
        <f>VLOOKUP(TableOMP[[#This Row],[Label]],TableAvg[],3,FALSE)</f>
        <v>#N/A</v>
      </c>
      <c r="Q6187" t="e">
        <f>TableOMP[[#This Row],[Avg]]-$U$2*TableOMP[[#This Row],[StdDev]]</f>
        <v>#N/A</v>
      </c>
      <c r="R6187" t="e">
        <f>TableOMP[[#This Row],[Avg]]+$U$2*TableOMP[[#This Row],[StdDev]]</f>
        <v>#N/A</v>
      </c>
      <c r="S6187" t="e">
        <f>IF(AND(TableOMP[[#This Row],[total_time]]&gt;=TableOMP[[#This Row],[Low]], TableOMP[[#This Row],[total_time]]&lt;=TableOMP[[#This Row],[High]]),1,0)</f>
        <v>#N/A</v>
      </c>
    </row>
    <row r="6188" spans="11:19" x14ac:dyDescent="0.25">
      <c r="K6188" t="str">
        <f t="shared" si="96"/>
        <v/>
      </c>
      <c r="N61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88" t="e">
        <f>VLOOKUP(TableOMP[[#This Row],[Label]],TableAvg[],2,FALSE)</f>
        <v>#N/A</v>
      </c>
      <c r="P6188" t="e">
        <f>VLOOKUP(TableOMP[[#This Row],[Label]],TableAvg[],3,FALSE)</f>
        <v>#N/A</v>
      </c>
      <c r="Q6188" t="e">
        <f>TableOMP[[#This Row],[Avg]]-$U$2*TableOMP[[#This Row],[StdDev]]</f>
        <v>#N/A</v>
      </c>
      <c r="R6188" t="e">
        <f>TableOMP[[#This Row],[Avg]]+$U$2*TableOMP[[#This Row],[StdDev]]</f>
        <v>#N/A</v>
      </c>
      <c r="S6188" t="e">
        <f>IF(AND(TableOMP[[#This Row],[total_time]]&gt;=TableOMP[[#This Row],[Low]], TableOMP[[#This Row],[total_time]]&lt;=TableOMP[[#This Row],[High]]),1,0)</f>
        <v>#N/A</v>
      </c>
    </row>
    <row r="6189" spans="11:19" x14ac:dyDescent="0.25">
      <c r="K6189" t="str">
        <f t="shared" si="96"/>
        <v/>
      </c>
      <c r="N61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89" t="e">
        <f>VLOOKUP(TableOMP[[#This Row],[Label]],TableAvg[],2,FALSE)</f>
        <v>#N/A</v>
      </c>
      <c r="P6189" t="e">
        <f>VLOOKUP(TableOMP[[#This Row],[Label]],TableAvg[],3,FALSE)</f>
        <v>#N/A</v>
      </c>
      <c r="Q6189" t="e">
        <f>TableOMP[[#This Row],[Avg]]-$U$2*TableOMP[[#This Row],[StdDev]]</f>
        <v>#N/A</v>
      </c>
      <c r="R6189" t="e">
        <f>TableOMP[[#This Row],[Avg]]+$U$2*TableOMP[[#This Row],[StdDev]]</f>
        <v>#N/A</v>
      </c>
      <c r="S6189" t="e">
        <f>IF(AND(TableOMP[[#This Row],[total_time]]&gt;=TableOMP[[#This Row],[Low]], TableOMP[[#This Row],[total_time]]&lt;=TableOMP[[#This Row],[High]]),1,0)</f>
        <v>#N/A</v>
      </c>
    </row>
    <row r="6190" spans="11:19" x14ac:dyDescent="0.25">
      <c r="K6190" t="str">
        <f t="shared" si="96"/>
        <v/>
      </c>
      <c r="N61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90" t="e">
        <f>VLOOKUP(TableOMP[[#This Row],[Label]],TableAvg[],2,FALSE)</f>
        <v>#N/A</v>
      </c>
      <c r="P6190" t="e">
        <f>VLOOKUP(TableOMP[[#This Row],[Label]],TableAvg[],3,FALSE)</f>
        <v>#N/A</v>
      </c>
      <c r="Q6190" t="e">
        <f>TableOMP[[#This Row],[Avg]]-$U$2*TableOMP[[#This Row],[StdDev]]</f>
        <v>#N/A</v>
      </c>
      <c r="R6190" t="e">
        <f>TableOMP[[#This Row],[Avg]]+$U$2*TableOMP[[#This Row],[StdDev]]</f>
        <v>#N/A</v>
      </c>
      <c r="S6190" t="e">
        <f>IF(AND(TableOMP[[#This Row],[total_time]]&gt;=TableOMP[[#This Row],[Low]], TableOMP[[#This Row],[total_time]]&lt;=TableOMP[[#This Row],[High]]),1,0)</f>
        <v>#N/A</v>
      </c>
    </row>
    <row r="6191" spans="11:19" x14ac:dyDescent="0.25">
      <c r="K6191" t="str">
        <f t="shared" si="96"/>
        <v/>
      </c>
      <c r="N61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91" t="e">
        <f>VLOOKUP(TableOMP[[#This Row],[Label]],TableAvg[],2,FALSE)</f>
        <v>#N/A</v>
      </c>
      <c r="P6191" t="e">
        <f>VLOOKUP(TableOMP[[#This Row],[Label]],TableAvg[],3,FALSE)</f>
        <v>#N/A</v>
      </c>
      <c r="Q6191" t="e">
        <f>TableOMP[[#This Row],[Avg]]-$U$2*TableOMP[[#This Row],[StdDev]]</f>
        <v>#N/A</v>
      </c>
      <c r="R6191" t="e">
        <f>TableOMP[[#This Row],[Avg]]+$U$2*TableOMP[[#This Row],[StdDev]]</f>
        <v>#N/A</v>
      </c>
      <c r="S6191" t="e">
        <f>IF(AND(TableOMP[[#This Row],[total_time]]&gt;=TableOMP[[#This Row],[Low]], TableOMP[[#This Row],[total_time]]&lt;=TableOMP[[#This Row],[High]]),1,0)</f>
        <v>#N/A</v>
      </c>
    </row>
    <row r="6192" spans="11:19" x14ac:dyDescent="0.25">
      <c r="K6192" t="str">
        <f t="shared" si="96"/>
        <v/>
      </c>
      <c r="N61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92" t="e">
        <f>VLOOKUP(TableOMP[[#This Row],[Label]],TableAvg[],2,FALSE)</f>
        <v>#N/A</v>
      </c>
      <c r="P6192" t="e">
        <f>VLOOKUP(TableOMP[[#This Row],[Label]],TableAvg[],3,FALSE)</f>
        <v>#N/A</v>
      </c>
      <c r="Q6192" t="e">
        <f>TableOMP[[#This Row],[Avg]]-$U$2*TableOMP[[#This Row],[StdDev]]</f>
        <v>#N/A</v>
      </c>
      <c r="R6192" t="e">
        <f>TableOMP[[#This Row],[Avg]]+$U$2*TableOMP[[#This Row],[StdDev]]</f>
        <v>#N/A</v>
      </c>
      <c r="S6192" t="e">
        <f>IF(AND(TableOMP[[#This Row],[total_time]]&gt;=TableOMP[[#This Row],[Low]], TableOMP[[#This Row],[total_time]]&lt;=TableOMP[[#This Row],[High]]),1,0)</f>
        <v>#N/A</v>
      </c>
    </row>
    <row r="6193" spans="11:19" x14ac:dyDescent="0.25">
      <c r="K6193" t="str">
        <f t="shared" si="96"/>
        <v/>
      </c>
      <c r="N61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93" t="e">
        <f>VLOOKUP(TableOMP[[#This Row],[Label]],TableAvg[],2,FALSE)</f>
        <v>#N/A</v>
      </c>
      <c r="P6193" t="e">
        <f>VLOOKUP(TableOMP[[#This Row],[Label]],TableAvg[],3,FALSE)</f>
        <v>#N/A</v>
      </c>
      <c r="Q6193" t="e">
        <f>TableOMP[[#This Row],[Avg]]-$U$2*TableOMP[[#This Row],[StdDev]]</f>
        <v>#N/A</v>
      </c>
      <c r="R6193" t="e">
        <f>TableOMP[[#This Row],[Avg]]+$U$2*TableOMP[[#This Row],[StdDev]]</f>
        <v>#N/A</v>
      </c>
      <c r="S6193" t="e">
        <f>IF(AND(TableOMP[[#This Row],[total_time]]&gt;=TableOMP[[#This Row],[Low]], TableOMP[[#This Row],[total_time]]&lt;=TableOMP[[#This Row],[High]]),1,0)</f>
        <v>#N/A</v>
      </c>
    </row>
    <row r="6194" spans="11:19" x14ac:dyDescent="0.25">
      <c r="K6194" t="str">
        <f t="shared" si="96"/>
        <v/>
      </c>
      <c r="N61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94" t="e">
        <f>VLOOKUP(TableOMP[[#This Row],[Label]],TableAvg[],2,FALSE)</f>
        <v>#N/A</v>
      </c>
      <c r="P6194" t="e">
        <f>VLOOKUP(TableOMP[[#This Row],[Label]],TableAvg[],3,FALSE)</f>
        <v>#N/A</v>
      </c>
      <c r="Q6194" t="e">
        <f>TableOMP[[#This Row],[Avg]]-$U$2*TableOMP[[#This Row],[StdDev]]</f>
        <v>#N/A</v>
      </c>
      <c r="R6194" t="e">
        <f>TableOMP[[#This Row],[Avg]]+$U$2*TableOMP[[#This Row],[StdDev]]</f>
        <v>#N/A</v>
      </c>
      <c r="S6194" t="e">
        <f>IF(AND(TableOMP[[#This Row],[total_time]]&gt;=TableOMP[[#This Row],[Low]], TableOMP[[#This Row],[total_time]]&lt;=TableOMP[[#This Row],[High]]),1,0)</f>
        <v>#N/A</v>
      </c>
    </row>
    <row r="6195" spans="11:19" x14ac:dyDescent="0.25">
      <c r="K6195" t="str">
        <f t="shared" si="96"/>
        <v/>
      </c>
      <c r="N61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95" t="e">
        <f>VLOOKUP(TableOMP[[#This Row],[Label]],TableAvg[],2,FALSE)</f>
        <v>#N/A</v>
      </c>
      <c r="P6195" t="e">
        <f>VLOOKUP(TableOMP[[#This Row],[Label]],TableAvg[],3,FALSE)</f>
        <v>#N/A</v>
      </c>
      <c r="Q6195" t="e">
        <f>TableOMP[[#This Row],[Avg]]-$U$2*TableOMP[[#This Row],[StdDev]]</f>
        <v>#N/A</v>
      </c>
      <c r="R6195" t="e">
        <f>TableOMP[[#This Row],[Avg]]+$U$2*TableOMP[[#This Row],[StdDev]]</f>
        <v>#N/A</v>
      </c>
      <c r="S6195" t="e">
        <f>IF(AND(TableOMP[[#This Row],[total_time]]&gt;=TableOMP[[#This Row],[Low]], TableOMP[[#This Row],[total_time]]&lt;=TableOMP[[#This Row],[High]]),1,0)</f>
        <v>#N/A</v>
      </c>
    </row>
    <row r="6196" spans="11:19" x14ac:dyDescent="0.25">
      <c r="K6196" t="str">
        <f t="shared" si="96"/>
        <v/>
      </c>
      <c r="N61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96" t="e">
        <f>VLOOKUP(TableOMP[[#This Row],[Label]],TableAvg[],2,FALSE)</f>
        <v>#N/A</v>
      </c>
      <c r="P6196" t="e">
        <f>VLOOKUP(TableOMP[[#This Row],[Label]],TableAvg[],3,FALSE)</f>
        <v>#N/A</v>
      </c>
      <c r="Q6196" t="e">
        <f>TableOMP[[#This Row],[Avg]]-$U$2*TableOMP[[#This Row],[StdDev]]</f>
        <v>#N/A</v>
      </c>
      <c r="R6196" t="e">
        <f>TableOMP[[#This Row],[Avg]]+$U$2*TableOMP[[#This Row],[StdDev]]</f>
        <v>#N/A</v>
      </c>
      <c r="S6196" t="e">
        <f>IF(AND(TableOMP[[#This Row],[total_time]]&gt;=TableOMP[[#This Row],[Low]], TableOMP[[#This Row],[total_time]]&lt;=TableOMP[[#This Row],[High]]),1,0)</f>
        <v>#N/A</v>
      </c>
    </row>
    <row r="6197" spans="11:19" x14ac:dyDescent="0.25">
      <c r="K6197" t="str">
        <f t="shared" si="96"/>
        <v/>
      </c>
      <c r="N61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97" t="e">
        <f>VLOOKUP(TableOMP[[#This Row],[Label]],TableAvg[],2,FALSE)</f>
        <v>#N/A</v>
      </c>
      <c r="P6197" t="e">
        <f>VLOOKUP(TableOMP[[#This Row],[Label]],TableAvg[],3,FALSE)</f>
        <v>#N/A</v>
      </c>
      <c r="Q6197" t="e">
        <f>TableOMP[[#This Row],[Avg]]-$U$2*TableOMP[[#This Row],[StdDev]]</f>
        <v>#N/A</v>
      </c>
      <c r="R6197" t="e">
        <f>TableOMP[[#This Row],[Avg]]+$U$2*TableOMP[[#This Row],[StdDev]]</f>
        <v>#N/A</v>
      </c>
      <c r="S6197" t="e">
        <f>IF(AND(TableOMP[[#This Row],[total_time]]&gt;=TableOMP[[#This Row],[Low]], TableOMP[[#This Row],[total_time]]&lt;=TableOMP[[#This Row],[High]]),1,0)</f>
        <v>#N/A</v>
      </c>
    </row>
    <row r="6198" spans="11:19" x14ac:dyDescent="0.25">
      <c r="K6198" t="str">
        <f t="shared" si="96"/>
        <v/>
      </c>
      <c r="N61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98" t="e">
        <f>VLOOKUP(TableOMP[[#This Row],[Label]],TableAvg[],2,FALSE)</f>
        <v>#N/A</v>
      </c>
      <c r="P6198" t="e">
        <f>VLOOKUP(TableOMP[[#This Row],[Label]],TableAvg[],3,FALSE)</f>
        <v>#N/A</v>
      </c>
      <c r="Q6198" t="e">
        <f>TableOMP[[#This Row],[Avg]]-$U$2*TableOMP[[#This Row],[StdDev]]</f>
        <v>#N/A</v>
      </c>
      <c r="R6198" t="e">
        <f>TableOMP[[#This Row],[Avg]]+$U$2*TableOMP[[#This Row],[StdDev]]</f>
        <v>#N/A</v>
      </c>
      <c r="S6198" t="e">
        <f>IF(AND(TableOMP[[#This Row],[total_time]]&gt;=TableOMP[[#This Row],[Low]], TableOMP[[#This Row],[total_time]]&lt;=TableOMP[[#This Row],[High]]),1,0)</f>
        <v>#N/A</v>
      </c>
    </row>
    <row r="6199" spans="11:19" x14ac:dyDescent="0.25">
      <c r="K6199" t="str">
        <f t="shared" si="96"/>
        <v/>
      </c>
      <c r="N61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199" t="e">
        <f>VLOOKUP(TableOMP[[#This Row],[Label]],TableAvg[],2,FALSE)</f>
        <v>#N/A</v>
      </c>
      <c r="P6199" t="e">
        <f>VLOOKUP(TableOMP[[#This Row],[Label]],TableAvg[],3,FALSE)</f>
        <v>#N/A</v>
      </c>
      <c r="Q6199" t="e">
        <f>TableOMP[[#This Row],[Avg]]-$U$2*TableOMP[[#This Row],[StdDev]]</f>
        <v>#N/A</v>
      </c>
      <c r="R6199" t="e">
        <f>TableOMP[[#This Row],[Avg]]+$U$2*TableOMP[[#This Row],[StdDev]]</f>
        <v>#N/A</v>
      </c>
      <c r="S6199" t="e">
        <f>IF(AND(TableOMP[[#This Row],[total_time]]&gt;=TableOMP[[#This Row],[Low]], TableOMP[[#This Row],[total_time]]&lt;=TableOMP[[#This Row],[High]]),1,0)</f>
        <v>#N/A</v>
      </c>
    </row>
    <row r="6200" spans="11:19" x14ac:dyDescent="0.25">
      <c r="K6200" t="str">
        <f t="shared" si="96"/>
        <v/>
      </c>
      <c r="N62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00" t="e">
        <f>VLOOKUP(TableOMP[[#This Row],[Label]],TableAvg[],2,FALSE)</f>
        <v>#N/A</v>
      </c>
      <c r="P6200" t="e">
        <f>VLOOKUP(TableOMP[[#This Row],[Label]],TableAvg[],3,FALSE)</f>
        <v>#N/A</v>
      </c>
      <c r="Q6200" t="e">
        <f>TableOMP[[#This Row],[Avg]]-$U$2*TableOMP[[#This Row],[StdDev]]</f>
        <v>#N/A</v>
      </c>
      <c r="R6200" t="e">
        <f>TableOMP[[#This Row],[Avg]]+$U$2*TableOMP[[#This Row],[StdDev]]</f>
        <v>#N/A</v>
      </c>
      <c r="S6200" t="e">
        <f>IF(AND(TableOMP[[#This Row],[total_time]]&gt;=TableOMP[[#This Row],[Low]], TableOMP[[#This Row],[total_time]]&lt;=TableOMP[[#This Row],[High]]),1,0)</f>
        <v>#N/A</v>
      </c>
    </row>
    <row r="6201" spans="11:19" x14ac:dyDescent="0.25">
      <c r="K6201" t="str">
        <f t="shared" si="96"/>
        <v/>
      </c>
      <c r="N62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01" t="e">
        <f>VLOOKUP(TableOMP[[#This Row],[Label]],TableAvg[],2,FALSE)</f>
        <v>#N/A</v>
      </c>
      <c r="P6201" t="e">
        <f>VLOOKUP(TableOMP[[#This Row],[Label]],TableAvg[],3,FALSE)</f>
        <v>#N/A</v>
      </c>
      <c r="Q6201" t="e">
        <f>TableOMP[[#This Row],[Avg]]-$U$2*TableOMP[[#This Row],[StdDev]]</f>
        <v>#N/A</v>
      </c>
      <c r="R6201" t="e">
        <f>TableOMP[[#This Row],[Avg]]+$U$2*TableOMP[[#This Row],[StdDev]]</f>
        <v>#N/A</v>
      </c>
      <c r="S6201" t="e">
        <f>IF(AND(TableOMP[[#This Row],[total_time]]&gt;=TableOMP[[#This Row],[Low]], TableOMP[[#This Row],[total_time]]&lt;=TableOMP[[#This Row],[High]]),1,0)</f>
        <v>#N/A</v>
      </c>
    </row>
    <row r="6202" spans="11:19" x14ac:dyDescent="0.25">
      <c r="K6202" t="str">
        <f t="shared" si="96"/>
        <v/>
      </c>
      <c r="N62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02" t="e">
        <f>VLOOKUP(TableOMP[[#This Row],[Label]],TableAvg[],2,FALSE)</f>
        <v>#N/A</v>
      </c>
      <c r="P6202" t="e">
        <f>VLOOKUP(TableOMP[[#This Row],[Label]],TableAvg[],3,FALSE)</f>
        <v>#N/A</v>
      </c>
      <c r="Q6202" t="e">
        <f>TableOMP[[#This Row],[Avg]]-$U$2*TableOMP[[#This Row],[StdDev]]</f>
        <v>#N/A</v>
      </c>
      <c r="R6202" t="e">
        <f>TableOMP[[#This Row],[Avg]]+$U$2*TableOMP[[#This Row],[StdDev]]</f>
        <v>#N/A</v>
      </c>
      <c r="S6202" t="e">
        <f>IF(AND(TableOMP[[#This Row],[total_time]]&gt;=TableOMP[[#This Row],[Low]], TableOMP[[#This Row],[total_time]]&lt;=TableOMP[[#This Row],[High]]),1,0)</f>
        <v>#N/A</v>
      </c>
    </row>
    <row r="6203" spans="11:19" x14ac:dyDescent="0.25">
      <c r="K6203" t="str">
        <f t="shared" si="96"/>
        <v/>
      </c>
      <c r="N62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03" t="e">
        <f>VLOOKUP(TableOMP[[#This Row],[Label]],TableAvg[],2,FALSE)</f>
        <v>#N/A</v>
      </c>
      <c r="P6203" t="e">
        <f>VLOOKUP(TableOMP[[#This Row],[Label]],TableAvg[],3,FALSE)</f>
        <v>#N/A</v>
      </c>
      <c r="Q6203" t="e">
        <f>TableOMP[[#This Row],[Avg]]-$U$2*TableOMP[[#This Row],[StdDev]]</f>
        <v>#N/A</v>
      </c>
      <c r="R6203" t="e">
        <f>TableOMP[[#This Row],[Avg]]+$U$2*TableOMP[[#This Row],[StdDev]]</f>
        <v>#N/A</v>
      </c>
      <c r="S6203" t="e">
        <f>IF(AND(TableOMP[[#This Row],[total_time]]&gt;=TableOMP[[#This Row],[Low]], TableOMP[[#This Row],[total_time]]&lt;=TableOMP[[#This Row],[High]]),1,0)</f>
        <v>#N/A</v>
      </c>
    </row>
    <row r="6204" spans="11:19" x14ac:dyDescent="0.25">
      <c r="K6204" t="str">
        <f t="shared" si="96"/>
        <v/>
      </c>
      <c r="N62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04" t="e">
        <f>VLOOKUP(TableOMP[[#This Row],[Label]],TableAvg[],2,FALSE)</f>
        <v>#N/A</v>
      </c>
      <c r="P6204" t="e">
        <f>VLOOKUP(TableOMP[[#This Row],[Label]],TableAvg[],3,FALSE)</f>
        <v>#N/A</v>
      </c>
      <c r="Q6204" t="e">
        <f>TableOMP[[#This Row],[Avg]]-$U$2*TableOMP[[#This Row],[StdDev]]</f>
        <v>#N/A</v>
      </c>
      <c r="R6204" t="e">
        <f>TableOMP[[#This Row],[Avg]]+$U$2*TableOMP[[#This Row],[StdDev]]</f>
        <v>#N/A</v>
      </c>
      <c r="S6204" t="e">
        <f>IF(AND(TableOMP[[#This Row],[total_time]]&gt;=TableOMP[[#This Row],[Low]], TableOMP[[#This Row],[total_time]]&lt;=TableOMP[[#This Row],[High]]),1,0)</f>
        <v>#N/A</v>
      </c>
    </row>
    <row r="6205" spans="11:19" x14ac:dyDescent="0.25">
      <c r="K6205" t="str">
        <f t="shared" si="96"/>
        <v/>
      </c>
      <c r="N62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05" t="e">
        <f>VLOOKUP(TableOMP[[#This Row],[Label]],TableAvg[],2,FALSE)</f>
        <v>#N/A</v>
      </c>
      <c r="P6205" t="e">
        <f>VLOOKUP(TableOMP[[#This Row],[Label]],TableAvg[],3,FALSE)</f>
        <v>#N/A</v>
      </c>
      <c r="Q6205" t="e">
        <f>TableOMP[[#This Row],[Avg]]-$U$2*TableOMP[[#This Row],[StdDev]]</f>
        <v>#N/A</v>
      </c>
      <c r="R6205" t="e">
        <f>TableOMP[[#This Row],[Avg]]+$U$2*TableOMP[[#This Row],[StdDev]]</f>
        <v>#N/A</v>
      </c>
      <c r="S6205" t="e">
        <f>IF(AND(TableOMP[[#This Row],[total_time]]&gt;=TableOMP[[#This Row],[Low]], TableOMP[[#This Row],[total_time]]&lt;=TableOMP[[#This Row],[High]]),1,0)</f>
        <v>#N/A</v>
      </c>
    </row>
    <row r="6206" spans="11:19" x14ac:dyDescent="0.25">
      <c r="K6206" t="str">
        <f t="shared" si="96"/>
        <v/>
      </c>
      <c r="N62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06" t="e">
        <f>VLOOKUP(TableOMP[[#This Row],[Label]],TableAvg[],2,FALSE)</f>
        <v>#N/A</v>
      </c>
      <c r="P6206" t="e">
        <f>VLOOKUP(TableOMP[[#This Row],[Label]],TableAvg[],3,FALSE)</f>
        <v>#N/A</v>
      </c>
      <c r="Q6206" t="e">
        <f>TableOMP[[#This Row],[Avg]]-$U$2*TableOMP[[#This Row],[StdDev]]</f>
        <v>#N/A</v>
      </c>
      <c r="R6206" t="e">
        <f>TableOMP[[#This Row],[Avg]]+$U$2*TableOMP[[#This Row],[StdDev]]</f>
        <v>#N/A</v>
      </c>
      <c r="S6206" t="e">
        <f>IF(AND(TableOMP[[#This Row],[total_time]]&gt;=TableOMP[[#This Row],[Low]], TableOMP[[#This Row],[total_time]]&lt;=TableOMP[[#This Row],[High]]),1,0)</f>
        <v>#N/A</v>
      </c>
    </row>
    <row r="6207" spans="11:19" x14ac:dyDescent="0.25">
      <c r="K6207" t="str">
        <f t="shared" si="96"/>
        <v/>
      </c>
      <c r="N62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07" t="e">
        <f>VLOOKUP(TableOMP[[#This Row],[Label]],TableAvg[],2,FALSE)</f>
        <v>#N/A</v>
      </c>
      <c r="P6207" t="e">
        <f>VLOOKUP(TableOMP[[#This Row],[Label]],TableAvg[],3,FALSE)</f>
        <v>#N/A</v>
      </c>
      <c r="Q6207" t="e">
        <f>TableOMP[[#This Row],[Avg]]-$U$2*TableOMP[[#This Row],[StdDev]]</f>
        <v>#N/A</v>
      </c>
      <c r="R6207" t="e">
        <f>TableOMP[[#This Row],[Avg]]+$U$2*TableOMP[[#This Row],[StdDev]]</f>
        <v>#N/A</v>
      </c>
      <c r="S6207" t="e">
        <f>IF(AND(TableOMP[[#This Row],[total_time]]&gt;=TableOMP[[#This Row],[Low]], TableOMP[[#This Row],[total_time]]&lt;=TableOMP[[#This Row],[High]]),1,0)</f>
        <v>#N/A</v>
      </c>
    </row>
    <row r="6208" spans="11:19" x14ac:dyDescent="0.25">
      <c r="K6208" t="str">
        <f t="shared" si="96"/>
        <v/>
      </c>
      <c r="N62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08" t="e">
        <f>VLOOKUP(TableOMP[[#This Row],[Label]],TableAvg[],2,FALSE)</f>
        <v>#N/A</v>
      </c>
      <c r="P6208" t="e">
        <f>VLOOKUP(TableOMP[[#This Row],[Label]],TableAvg[],3,FALSE)</f>
        <v>#N/A</v>
      </c>
      <c r="Q6208" t="e">
        <f>TableOMP[[#This Row],[Avg]]-$U$2*TableOMP[[#This Row],[StdDev]]</f>
        <v>#N/A</v>
      </c>
      <c r="R6208" t="e">
        <f>TableOMP[[#This Row],[Avg]]+$U$2*TableOMP[[#This Row],[StdDev]]</f>
        <v>#N/A</v>
      </c>
      <c r="S6208" t="e">
        <f>IF(AND(TableOMP[[#This Row],[total_time]]&gt;=TableOMP[[#This Row],[Low]], TableOMP[[#This Row],[total_time]]&lt;=TableOMP[[#This Row],[High]]),1,0)</f>
        <v>#N/A</v>
      </c>
    </row>
    <row r="6209" spans="11:19" x14ac:dyDescent="0.25">
      <c r="K6209" t="str">
        <f t="shared" si="96"/>
        <v/>
      </c>
      <c r="N62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09" t="e">
        <f>VLOOKUP(TableOMP[[#This Row],[Label]],TableAvg[],2,FALSE)</f>
        <v>#N/A</v>
      </c>
      <c r="P6209" t="e">
        <f>VLOOKUP(TableOMP[[#This Row],[Label]],TableAvg[],3,FALSE)</f>
        <v>#N/A</v>
      </c>
      <c r="Q6209" t="e">
        <f>TableOMP[[#This Row],[Avg]]-$U$2*TableOMP[[#This Row],[StdDev]]</f>
        <v>#N/A</v>
      </c>
      <c r="R6209" t="e">
        <f>TableOMP[[#This Row],[Avg]]+$U$2*TableOMP[[#This Row],[StdDev]]</f>
        <v>#N/A</v>
      </c>
      <c r="S6209" t="e">
        <f>IF(AND(TableOMP[[#This Row],[total_time]]&gt;=TableOMP[[#This Row],[Low]], TableOMP[[#This Row],[total_time]]&lt;=TableOMP[[#This Row],[High]]),1,0)</f>
        <v>#N/A</v>
      </c>
    </row>
    <row r="6210" spans="11:19" x14ac:dyDescent="0.25">
      <c r="K6210" t="str">
        <f t="shared" si="96"/>
        <v/>
      </c>
      <c r="N62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10" t="e">
        <f>VLOOKUP(TableOMP[[#This Row],[Label]],TableAvg[],2,FALSE)</f>
        <v>#N/A</v>
      </c>
      <c r="P6210" t="e">
        <f>VLOOKUP(TableOMP[[#This Row],[Label]],TableAvg[],3,FALSE)</f>
        <v>#N/A</v>
      </c>
      <c r="Q6210" t="e">
        <f>TableOMP[[#This Row],[Avg]]-$U$2*TableOMP[[#This Row],[StdDev]]</f>
        <v>#N/A</v>
      </c>
      <c r="R6210" t="e">
        <f>TableOMP[[#This Row],[Avg]]+$U$2*TableOMP[[#This Row],[StdDev]]</f>
        <v>#N/A</v>
      </c>
      <c r="S6210" t="e">
        <f>IF(AND(TableOMP[[#This Row],[total_time]]&gt;=TableOMP[[#This Row],[Low]], TableOMP[[#This Row],[total_time]]&lt;=TableOMP[[#This Row],[High]]),1,0)</f>
        <v>#N/A</v>
      </c>
    </row>
    <row r="6211" spans="11:19" x14ac:dyDescent="0.25">
      <c r="K6211" t="str">
        <f t="shared" ref="K6211:K6274" si="97">MID(M6211,22,1)</f>
        <v/>
      </c>
      <c r="N62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11" t="e">
        <f>VLOOKUP(TableOMP[[#This Row],[Label]],TableAvg[],2,FALSE)</f>
        <v>#N/A</v>
      </c>
      <c r="P6211" t="e">
        <f>VLOOKUP(TableOMP[[#This Row],[Label]],TableAvg[],3,FALSE)</f>
        <v>#N/A</v>
      </c>
      <c r="Q6211" t="e">
        <f>TableOMP[[#This Row],[Avg]]-$U$2*TableOMP[[#This Row],[StdDev]]</f>
        <v>#N/A</v>
      </c>
      <c r="R6211" t="e">
        <f>TableOMP[[#This Row],[Avg]]+$U$2*TableOMP[[#This Row],[StdDev]]</f>
        <v>#N/A</v>
      </c>
      <c r="S6211" t="e">
        <f>IF(AND(TableOMP[[#This Row],[total_time]]&gt;=TableOMP[[#This Row],[Low]], TableOMP[[#This Row],[total_time]]&lt;=TableOMP[[#This Row],[High]]),1,0)</f>
        <v>#N/A</v>
      </c>
    </row>
    <row r="6212" spans="11:19" x14ac:dyDescent="0.25">
      <c r="K6212" t="str">
        <f t="shared" si="97"/>
        <v/>
      </c>
      <c r="N62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12" t="e">
        <f>VLOOKUP(TableOMP[[#This Row],[Label]],TableAvg[],2,FALSE)</f>
        <v>#N/A</v>
      </c>
      <c r="P6212" t="e">
        <f>VLOOKUP(TableOMP[[#This Row],[Label]],TableAvg[],3,FALSE)</f>
        <v>#N/A</v>
      </c>
      <c r="Q6212" t="e">
        <f>TableOMP[[#This Row],[Avg]]-$U$2*TableOMP[[#This Row],[StdDev]]</f>
        <v>#N/A</v>
      </c>
      <c r="R6212" t="e">
        <f>TableOMP[[#This Row],[Avg]]+$U$2*TableOMP[[#This Row],[StdDev]]</f>
        <v>#N/A</v>
      </c>
      <c r="S6212" t="e">
        <f>IF(AND(TableOMP[[#This Row],[total_time]]&gt;=TableOMP[[#This Row],[Low]], TableOMP[[#This Row],[total_time]]&lt;=TableOMP[[#This Row],[High]]),1,0)</f>
        <v>#N/A</v>
      </c>
    </row>
    <row r="6213" spans="11:19" x14ac:dyDescent="0.25">
      <c r="K6213" t="str">
        <f t="shared" si="97"/>
        <v/>
      </c>
      <c r="N62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13" t="e">
        <f>VLOOKUP(TableOMP[[#This Row],[Label]],TableAvg[],2,FALSE)</f>
        <v>#N/A</v>
      </c>
      <c r="P6213" t="e">
        <f>VLOOKUP(TableOMP[[#This Row],[Label]],TableAvg[],3,FALSE)</f>
        <v>#N/A</v>
      </c>
      <c r="Q6213" t="e">
        <f>TableOMP[[#This Row],[Avg]]-$U$2*TableOMP[[#This Row],[StdDev]]</f>
        <v>#N/A</v>
      </c>
      <c r="R6213" t="e">
        <f>TableOMP[[#This Row],[Avg]]+$U$2*TableOMP[[#This Row],[StdDev]]</f>
        <v>#N/A</v>
      </c>
      <c r="S6213" t="e">
        <f>IF(AND(TableOMP[[#This Row],[total_time]]&gt;=TableOMP[[#This Row],[Low]], TableOMP[[#This Row],[total_time]]&lt;=TableOMP[[#This Row],[High]]),1,0)</f>
        <v>#N/A</v>
      </c>
    </row>
    <row r="6214" spans="11:19" x14ac:dyDescent="0.25">
      <c r="K6214" t="str">
        <f t="shared" si="97"/>
        <v/>
      </c>
      <c r="N62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14" t="e">
        <f>VLOOKUP(TableOMP[[#This Row],[Label]],TableAvg[],2,FALSE)</f>
        <v>#N/A</v>
      </c>
      <c r="P6214" t="e">
        <f>VLOOKUP(TableOMP[[#This Row],[Label]],TableAvg[],3,FALSE)</f>
        <v>#N/A</v>
      </c>
      <c r="Q6214" t="e">
        <f>TableOMP[[#This Row],[Avg]]-$U$2*TableOMP[[#This Row],[StdDev]]</f>
        <v>#N/A</v>
      </c>
      <c r="R6214" t="e">
        <f>TableOMP[[#This Row],[Avg]]+$U$2*TableOMP[[#This Row],[StdDev]]</f>
        <v>#N/A</v>
      </c>
      <c r="S6214" t="e">
        <f>IF(AND(TableOMP[[#This Row],[total_time]]&gt;=TableOMP[[#This Row],[Low]], TableOMP[[#This Row],[total_time]]&lt;=TableOMP[[#This Row],[High]]),1,0)</f>
        <v>#N/A</v>
      </c>
    </row>
    <row r="6215" spans="11:19" x14ac:dyDescent="0.25">
      <c r="K6215" t="str">
        <f t="shared" si="97"/>
        <v/>
      </c>
      <c r="N62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15" t="e">
        <f>VLOOKUP(TableOMP[[#This Row],[Label]],TableAvg[],2,FALSE)</f>
        <v>#N/A</v>
      </c>
      <c r="P6215" t="e">
        <f>VLOOKUP(TableOMP[[#This Row],[Label]],TableAvg[],3,FALSE)</f>
        <v>#N/A</v>
      </c>
      <c r="Q6215" t="e">
        <f>TableOMP[[#This Row],[Avg]]-$U$2*TableOMP[[#This Row],[StdDev]]</f>
        <v>#N/A</v>
      </c>
      <c r="R6215" t="e">
        <f>TableOMP[[#This Row],[Avg]]+$U$2*TableOMP[[#This Row],[StdDev]]</f>
        <v>#N/A</v>
      </c>
      <c r="S6215" t="e">
        <f>IF(AND(TableOMP[[#This Row],[total_time]]&gt;=TableOMP[[#This Row],[Low]], TableOMP[[#This Row],[total_time]]&lt;=TableOMP[[#This Row],[High]]),1,0)</f>
        <v>#N/A</v>
      </c>
    </row>
    <row r="6216" spans="11:19" x14ac:dyDescent="0.25">
      <c r="K6216" t="str">
        <f t="shared" si="97"/>
        <v/>
      </c>
      <c r="N62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16" t="e">
        <f>VLOOKUP(TableOMP[[#This Row],[Label]],TableAvg[],2,FALSE)</f>
        <v>#N/A</v>
      </c>
      <c r="P6216" t="e">
        <f>VLOOKUP(TableOMP[[#This Row],[Label]],TableAvg[],3,FALSE)</f>
        <v>#N/A</v>
      </c>
      <c r="Q6216" t="e">
        <f>TableOMP[[#This Row],[Avg]]-$U$2*TableOMP[[#This Row],[StdDev]]</f>
        <v>#N/A</v>
      </c>
      <c r="R6216" t="e">
        <f>TableOMP[[#This Row],[Avg]]+$U$2*TableOMP[[#This Row],[StdDev]]</f>
        <v>#N/A</v>
      </c>
      <c r="S6216" t="e">
        <f>IF(AND(TableOMP[[#This Row],[total_time]]&gt;=TableOMP[[#This Row],[Low]], TableOMP[[#This Row],[total_time]]&lt;=TableOMP[[#This Row],[High]]),1,0)</f>
        <v>#N/A</v>
      </c>
    </row>
    <row r="6217" spans="11:19" x14ac:dyDescent="0.25">
      <c r="K6217" t="str">
        <f t="shared" si="97"/>
        <v/>
      </c>
      <c r="N62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17" t="e">
        <f>VLOOKUP(TableOMP[[#This Row],[Label]],TableAvg[],2,FALSE)</f>
        <v>#N/A</v>
      </c>
      <c r="P6217" t="e">
        <f>VLOOKUP(TableOMP[[#This Row],[Label]],TableAvg[],3,FALSE)</f>
        <v>#N/A</v>
      </c>
      <c r="Q6217" t="e">
        <f>TableOMP[[#This Row],[Avg]]-$U$2*TableOMP[[#This Row],[StdDev]]</f>
        <v>#N/A</v>
      </c>
      <c r="R6217" t="e">
        <f>TableOMP[[#This Row],[Avg]]+$U$2*TableOMP[[#This Row],[StdDev]]</f>
        <v>#N/A</v>
      </c>
      <c r="S6217" t="e">
        <f>IF(AND(TableOMP[[#This Row],[total_time]]&gt;=TableOMP[[#This Row],[Low]], TableOMP[[#This Row],[total_time]]&lt;=TableOMP[[#This Row],[High]]),1,0)</f>
        <v>#N/A</v>
      </c>
    </row>
    <row r="6218" spans="11:19" x14ac:dyDescent="0.25">
      <c r="K6218" t="str">
        <f t="shared" si="97"/>
        <v/>
      </c>
      <c r="N62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18" t="e">
        <f>VLOOKUP(TableOMP[[#This Row],[Label]],TableAvg[],2,FALSE)</f>
        <v>#N/A</v>
      </c>
      <c r="P6218" t="e">
        <f>VLOOKUP(TableOMP[[#This Row],[Label]],TableAvg[],3,FALSE)</f>
        <v>#N/A</v>
      </c>
      <c r="Q6218" t="e">
        <f>TableOMP[[#This Row],[Avg]]-$U$2*TableOMP[[#This Row],[StdDev]]</f>
        <v>#N/A</v>
      </c>
      <c r="R6218" t="e">
        <f>TableOMP[[#This Row],[Avg]]+$U$2*TableOMP[[#This Row],[StdDev]]</f>
        <v>#N/A</v>
      </c>
      <c r="S6218" t="e">
        <f>IF(AND(TableOMP[[#This Row],[total_time]]&gt;=TableOMP[[#This Row],[Low]], TableOMP[[#This Row],[total_time]]&lt;=TableOMP[[#This Row],[High]]),1,0)</f>
        <v>#N/A</v>
      </c>
    </row>
    <row r="6219" spans="11:19" x14ac:dyDescent="0.25">
      <c r="K6219" t="str">
        <f t="shared" si="97"/>
        <v/>
      </c>
      <c r="N62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19" t="e">
        <f>VLOOKUP(TableOMP[[#This Row],[Label]],TableAvg[],2,FALSE)</f>
        <v>#N/A</v>
      </c>
      <c r="P6219" t="e">
        <f>VLOOKUP(TableOMP[[#This Row],[Label]],TableAvg[],3,FALSE)</f>
        <v>#N/A</v>
      </c>
      <c r="Q6219" t="e">
        <f>TableOMP[[#This Row],[Avg]]-$U$2*TableOMP[[#This Row],[StdDev]]</f>
        <v>#N/A</v>
      </c>
      <c r="R6219" t="e">
        <f>TableOMP[[#This Row],[Avg]]+$U$2*TableOMP[[#This Row],[StdDev]]</f>
        <v>#N/A</v>
      </c>
      <c r="S6219" t="e">
        <f>IF(AND(TableOMP[[#This Row],[total_time]]&gt;=TableOMP[[#This Row],[Low]], TableOMP[[#This Row],[total_time]]&lt;=TableOMP[[#This Row],[High]]),1,0)</f>
        <v>#N/A</v>
      </c>
    </row>
    <row r="6220" spans="11:19" x14ac:dyDescent="0.25">
      <c r="K6220" t="str">
        <f t="shared" si="97"/>
        <v/>
      </c>
      <c r="N62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20" t="e">
        <f>VLOOKUP(TableOMP[[#This Row],[Label]],TableAvg[],2,FALSE)</f>
        <v>#N/A</v>
      </c>
      <c r="P6220" t="e">
        <f>VLOOKUP(TableOMP[[#This Row],[Label]],TableAvg[],3,FALSE)</f>
        <v>#N/A</v>
      </c>
      <c r="Q6220" t="e">
        <f>TableOMP[[#This Row],[Avg]]-$U$2*TableOMP[[#This Row],[StdDev]]</f>
        <v>#N/A</v>
      </c>
      <c r="R6220" t="e">
        <f>TableOMP[[#This Row],[Avg]]+$U$2*TableOMP[[#This Row],[StdDev]]</f>
        <v>#N/A</v>
      </c>
      <c r="S6220" t="e">
        <f>IF(AND(TableOMP[[#This Row],[total_time]]&gt;=TableOMP[[#This Row],[Low]], TableOMP[[#This Row],[total_time]]&lt;=TableOMP[[#This Row],[High]]),1,0)</f>
        <v>#N/A</v>
      </c>
    </row>
    <row r="6221" spans="11:19" x14ac:dyDescent="0.25">
      <c r="K6221" t="str">
        <f t="shared" si="97"/>
        <v/>
      </c>
      <c r="N62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21" t="e">
        <f>VLOOKUP(TableOMP[[#This Row],[Label]],TableAvg[],2,FALSE)</f>
        <v>#N/A</v>
      </c>
      <c r="P6221" t="e">
        <f>VLOOKUP(TableOMP[[#This Row],[Label]],TableAvg[],3,FALSE)</f>
        <v>#N/A</v>
      </c>
      <c r="Q6221" t="e">
        <f>TableOMP[[#This Row],[Avg]]-$U$2*TableOMP[[#This Row],[StdDev]]</f>
        <v>#N/A</v>
      </c>
      <c r="R6221" t="e">
        <f>TableOMP[[#This Row],[Avg]]+$U$2*TableOMP[[#This Row],[StdDev]]</f>
        <v>#N/A</v>
      </c>
      <c r="S6221" t="e">
        <f>IF(AND(TableOMP[[#This Row],[total_time]]&gt;=TableOMP[[#This Row],[Low]], TableOMP[[#This Row],[total_time]]&lt;=TableOMP[[#This Row],[High]]),1,0)</f>
        <v>#N/A</v>
      </c>
    </row>
    <row r="6222" spans="11:19" x14ac:dyDescent="0.25">
      <c r="K6222" t="str">
        <f t="shared" si="97"/>
        <v/>
      </c>
      <c r="N62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22" t="e">
        <f>VLOOKUP(TableOMP[[#This Row],[Label]],TableAvg[],2,FALSE)</f>
        <v>#N/A</v>
      </c>
      <c r="P6222" t="e">
        <f>VLOOKUP(TableOMP[[#This Row],[Label]],TableAvg[],3,FALSE)</f>
        <v>#N/A</v>
      </c>
      <c r="Q6222" t="e">
        <f>TableOMP[[#This Row],[Avg]]-$U$2*TableOMP[[#This Row],[StdDev]]</f>
        <v>#N/A</v>
      </c>
      <c r="R6222" t="e">
        <f>TableOMP[[#This Row],[Avg]]+$U$2*TableOMP[[#This Row],[StdDev]]</f>
        <v>#N/A</v>
      </c>
      <c r="S6222" t="e">
        <f>IF(AND(TableOMP[[#This Row],[total_time]]&gt;=TableOMP[[#This Row],[Low]], TableOMP[[#This Row],[total_time]]&lt;=TableOMP[[#This Row],[High]]),1,0)</f>
        <v>#N/A</v>
      </c>
    </row>
    <row r="6223" spans="11:19" x14ac:dyDescent="0.25">
      <c r="K6223" t="str">
        <f t="shared" si="97"/>
        <v/>
      </c>
      <c r="N62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23" t="e">
        <f>VLOOKUP(TableOMP[[#This Row],[Label]],TableAvg[],2,FALSE)</f>
        <v>#N/A</v>
      </c>
      <c r="P6223" t="e">
        <f>VLOOKUP(TableOMP[[#This Row],[Label]],TableAvg[],3,FALSE)</f>
        <v>#N/A</v>
      </c>
      <c r="Q6223" t="e">
        <f>TableOMP[[#This Row],[Avg]]-$U$2*TableOMP[[#This Row],[StdDev]]</f>
        <v>#N/A</v>
      </c>
      <c r="R6223" t="e">
        <f>TableOMP[[#This Row],[Avg]]+$U$2*TableOMP[[#This Row],[StdDev]]</f>
        <v>#N/A</v>
      </c>
      <c r="S6223" t="e">
        <f>IF(AND(TableOMP[[#This Row],[total_time]]&gt;=TableOMP[[#This Row],[Low]], TableOMP[[#This Row],[total_time]]&lt;=TableOMP[[#This Row],[High]]),1,0)</f>
        <v>#N/A</v>
      </c>
    </row>
    <row r="6224" spans="11:19" x14ac:dyDescent="0.25">
      <c r="K6224" t="str">
        <f t="shared" si="97"/>
        <v/>
      </c>
      <c r="N62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24" t="e">
        <f>VLOOKUP(TableOMP[[#This Row],[Label]],TableAvg[],2,FALSE)</f>
        <v>#N/A</v>
      </c>
      <c r="P6224" t="e">
        <f>VLOOKUP(TableOMP[[#This Row],[Label]],TableAvg[],3,FALSE)</f>
        <v>#N/A</v>
      </c>
      <c r="Q6224" t="e">
        <f>TableOMP[[#This Row],[Avg]]-$U$2*TableOMP[[#This Row],[StdDev]]</f>
        <v>#N/A</v>
      </c>
      <c r="R6224" t="e">
        <f>TableOMP[[#This Row],[Avg]]+$U$2*TableOMP[[#This Row],[StdDev]]</f>
        <v>#N/A</v>
      </c>
      <c r="S6224" t="e">
        <f>IF(AND(TableOMP[[#This Row],[total_time]]&gt;=TableOMP[[#This Row],[Low]], TableOMP[[#This Row],[total_time]]&lt;=TableOMP[[#This Row],[High]]),1,0)</f>
        <v>#N/A</v>
      </c>
    </row>
    <row r="6225" spans="11:19" x14ac:dyDescent="0.25">
      <c r="K6225" t="str">
        <f t="shared" si="97"/>
        <v/>
      </c>
      <c r="N62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25" t="e">
        <f>VLOOKUP(TableOMP[[#This Row],[Label]],TableAvg[],2,FALSE)</f>
        <v>#N/A</v>
      </c>
      <c r="P6225" t="e">
        <f>VLOOKUP(TableOMP[[#This Row],[Label]],TableAvg[],3,FALSE)</f>
        <v>#N/A</v>
      </c>
      <c r="Q6225" t="e">
        <f>TableOMP[[#This Row],[Avg]]-$U$2*TableOMP[[#This Row],[StdDev]]</f>
        <v>#N/A</v>
      </c>
      <c r="R6225" t="e">
        <f>TableOMP[[#This Row],[Avg]]+$U$2*TableOMP[[#This Row],[StdDev]]</f>
        <v>#N/A</v>
      </c>
      <c r="S6225" t="e">
        <f>IF(AND(TableOMP[[#This Row],[total_time]]&gt;=TableOMP[[#This Row],[Low]], TableOMP[[#This Row],[total_time]]&lt;=TableOMP[[#This Row],[High]]),1,0)</f>
        <v>#N/A</v>
      </c>
    </row>
    <row r="6226" spans="11:19" x14ac:dyDescent="0.25">
      <c r="K6226" t="str">
        <f t="shared" si="97"/>
        <v/>
      </c>
      <c r="N62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26" t="e">
        <f>VLOOKUP(TableOMP[[#This Row],[Label]],TableAvg[],2,FALSE)</f>
        <v>#N/A</v>
      </c>
      <c r="P6226" t="e">
        <f>VLOOKUP(TableOMP[[#This Row],[Label]],TableAvg[],3,FALSE)</f>
        <v>#N/A</v>
      </c>
      <c r="Q6226" t="e">
        <f>TableOMP[[#This Row],[Avg]]-$U$2*TableOMP[[#This Row],[StdDev]]</f>
        <v>#N/A</v>
      </c>
      <c r="R6226" t="e">
        <f>TableOMP[[#This Row],[Avg]]+$U$2*TableOMP[[#This Row],[StdDev]]</f>
        <v>#N/A</v>
      </c>
      <c r="S6226" t="e">
        <f>IF(AND(TableOMP[[#This Row],[total_time]]&gt;=TableOMP[[#This Row],[Low]], TableOMP[[#This Row],[total_time]]&lt;=TableOMP[[#This Row],[High]]),1,0)</f>
        <v>#N/A</v>
      </c>
    </row>
    <row r="6227" spans="11:19" x14ac:dyDescent="0.25">
      <c r="K6227" t="str">
        <f t="shared" si="97"/>
        <v/>
      </c>
      <c r="N62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27" t="e">
        <f>VLOOKUP(TableOMP[[#This Row],[Label]],TableAvg[],2,FALSE)</f>
        <v>#N/A</v>
      </c>
      <c r="P6227" t="e">
        <f>VLOOKUP(TableOMP[[#This Row],[Label]],TableAvg[],3,FALSE)</f>
        <v>#N/A</v>
      </c>
      <c r="Q6227" t="e">
        <f>TableOMP[[#This Row],[Avg]]-$U$2*TableOMP[[#This Row],[StdDev]]</f>
        <v>#N/A</v>
      </c>
      <c r="R6227" t="e">
        <f>TableOMP[[#This Row],[Avg]]+$U$2*TableOMP[[#This Row],[StdDev]]</f>
        <v>#N/A</v>
      </c>
      <c r="S6227" t="e">
        <f>IF(AND(TableOMP[[#This Row],[total_time]]&gt;=TableOMP[[#This Row],[Low]], TableOMP[[#This Row],[total_time]]&lt;=TableOMP[[#This Row],[High]]),1,0)</f>
        <v>#N/A</v>
      </c>
    </row>
    <row r="6228" spans="11:19" x14ac:dyDescent="0.25">
      <c r="K6228" t="str">
        <f t="shared" si="97"/>
        <v/>
      </c>
      <c r="N62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28" t="e">
        <f>VLOOKUP(TableOMP[[#This Row],[Label]],TableAvg[],2,FALSE)</f>
        <v>#N/A</v>
      </c>
      <c r="P6228" t="e">
        <f>VLOOKUP(TableOMP[[#This Row],[Label]],TableAvg[],3,FALSE)</f>
        <v>#N/A</v>
      </c>
      <c r="Q6228" t="e">
        <f>TableOMP[[#This Row],[Avg]]-$U$2*TableOMP[[#This Row],[StdDev]]</f>
        <v>#N/A</v>
      </c>
      <c r="R6228" t="e">
        <f>TableOMP[[#This Row],[Avg]]+$U$2*TableOMP[[#This Row],[StdDev]]</f>
        <v>#N/A</v>
      </c>
      <c r="S6228" t="e">
        <f>IF(AND(TableOMP[[#This Row],[total_time]]&gt;=TableOMP[[#This Row],[Low]], TableOMP[[#This Row],[total_time]]&lt;=TableOMP[[#This Row],[High]]),1,0)</f>
        <v>#N/A</v>
      </c>
    </row>
    <row r="6229" spans="11:19" x14ac:dyDescent="0.25">
      <c r="K6229" t="str">
        <f t="shared" si="97"/>
        <v/>
      </c>
      <c r="N62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29" t="e">
        <f>VLOOKUP(TableOMP[[#This Row],[Label]],TableAvg[],2,FALSE)</f>
        <v>#N/A</v>
      </c>
      <c r="P6229" t="e">
        <f>VLOOKUP(TableOMP[[#This Row],[Label]],TableAvg[],3,FALSE)</f>
        <v>#N/A</v>
      </c>
      <c r="Q6229" t="e">
        <f>TableOMP[[#This Row],[Avg]]-$U$2*TableOMP[[#This Row],[StdDev]]</f>
        <v>#N/A</v>
      </c>
      <c r="R6229" t="e">
        <f>TableOMP[[#This Row],[Avg]]+$U$2*TableOMP[[#This Row],[StdDev]]</f>
        <v>#N/A</v>
      </c>
      <c r="S6229" t="e">
        <f>IF(AND(TableOMP[[#This Row],[total_time]]&gt;=TableOMP[[#This Row],[Low]], TableOMP[[#This Row],[total_time]]&lt;=TableOMP[[#This Row],[High]]),1,0)</f>
        <v>#N/A</v>
      </c>
    </row>
    <row r="6230" spans="11:19" x14ac:dyDescent="0.25">
      <c r="K6230" t="str">
        <f t="shared" si="97"/>
        <v/>
      </c>
      <c r="N62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30" t="e">
        <f>VLOOKUP(TableOMP[[#This Row],[Label]],TableAvg[],2,FALSE)</f>
        <v>#N/A</v>
      </c>
      <c r="P6230" t="e">
        <f>VLOOKUP(TableOMP[[#This Row],[Label]],TableAvg[],3,FALSE)</f>
        <v>#N/A</v>
      </c>
      <c r="Q6230" t="e">
        <f>TableOMP[[#This Row],[Avg]]-$U$2*TableOMP[[#This Row],[StdDev]]</f>
        <v>#N/A</v>
      </c>
      <c r="R6230" t="e">
        <f>TableOMP[[#This Row],[Avg]]+$U$2*TableOMP[[#This Row],[StdDev]]</f>
        <v>#N/A</v>
      </c>
      <c r="S6230" t="e">
        <f>IF(AND(TableOMP[[#This Row],[total_time]]&gt;=TableOMP[[#This Row],[Low]], TableOMP[[#This Row],[total_time]]&lt;=TableOMP[[#This Row],[High]]),1,0)</f>
        <v>#N/A</v>
      </c>
    </row>
    <row r="6231" spans="11:19" x14ac:dyDescent="0.25">
      <c r="K6231" t="str">
        <f t="shared" si="97"/>
        <v/>
      </c>
      <c r="N62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31" t="e">
        <f>VLOOKUP(TableOMP[[#This Row],[Label]],TableAvg[],2,FALSE)</f>
        <v>#N/A</v>
      </c>
      <c r="P6231" t="e">
        <f>VLOOKUP(TableOMP[[#This Row],[Label]],TableAvg[],3,FALSE)</f>
        <v>#N/A</v>
      </c>
      <c r="Q6231" t="e">
        <f>TableOMP[[#This Row],[Avg]]-$U$2*TableOMP[[#This Row],[StdDev]]</f>
        <v>#N/A</v>
      </c>
      <c r="R6231" t="e">
        <f>TableOMP[[#This Row],[Avg]]+$U$2*TableOMP[[#This Row],[StdDev]]</f>
        <v>#N/A</v>
      </c>
      <c r="S6231" t="e">
        <f>IF(AND(TableOMP[[#This Row],[total_time]]&gt;=TableOMP[[#This Row],[Low]], TableOMP[[#This Row],[total_time]]&lt;=TableOMP[[#This Row],[High]]),1,0)</f>
        <v>#N/A</v>
      </c>
    </row>
    <row r="6232" spans="11:19" x14ac:dyDescent="0.25">
      <c r="K6232" t="str">
        <f t="shared" si="97"/>
        <v/>
      </c>
      <c r="N62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32" t="e">
        <f>VLOOKUP(TableOMP[[#This Row],[Label]],TableAvg[],2,FALSE)</f>
        <v>#N/A</v>
      </c>
      <c r="P6232" t="e">
        <f>VLOOKUP(TableOMP[[#This Row],[Label]],TableAvg[],3,FALSE)</f>
        <v>#N/A</v>
      </c>
      <c r="Q6232" t="e">
        <f>TableOMP[[#This Row],[Avg]]-$U$2*TableOMP[[#This Row],[StdDev]]</f>
        <v>#N/A</v>
      </c>
      <c r="R6232" t="e">
        <f>TableOMP[[#This Row],[Avg]]+$U$2*TableOMP[[#This Row],[StdDev]]</f>
        <v>#N/A</v>
      </c>
      <c r="S6232" t="e">
        <f>IF(AND(TableOMP[[#This Row],[total_time]]&gt;=TableOMP[[#This Row],[Low]], TableOMP[[#This Row],[total_time]]&lt;=TableOMP[[#This Row],[High]]),1,0)</f>
        <v>#N/A</v>
      </c>
    </row>
    <row r="6233" spans="11:19" x14ac:dyDescent="0.25">
      <c r="K6233" t="str">
        <f t="shared" si="97"/>
        <v/>
      </c>
      <c r="N62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33" t="e">
        <f>VLOOKUP(TableOMP[[#This Row],[Label]],TableAvg[],2,FALSE)</f>
        <v>#N/A</v>
      </c>
      <c r="P6233" t="e">
        <f>VLOOKUP(TableOMP[[#This Row],[Label]],TableAvg[],3,FALSE)</f>
        <v>#N/A</v>
      </c>
      <c r="Q6233" t="e">
        <f>TableOMP[[#This Row],[Avg]]-$U$2*TableOMP[[#This Row],[StdDev]]</f>
        <v>#N/A</v>
      </c>
      <c r="R6233" t="e">
        <f>TableOMP[[#This Row],[Avg]]+$U$2*TableOMP[[#This Row],[StdDev]]</f>
        <v>#N/A</v>
      </c>
      <c r="S6233" t="e">
        <f>IF(AND(TableOMP[[#This Row],[total_time]]&gt;=TableOMP[[#This Row],[Low]], TableOMP[[#This Row],[total_time]]&lt;=TableOMP[[#This Row],[High]]),1,0)</f>
        <v>#N/A</v>
      </c>
    </row>
    <row r="6234" spans="11:19" x14ac:dyDescent="0.25">
      <c r="K6234" t="str">
        <f t="shared" si="97"/>
        <v/>
      </c>
      <c r="N62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34" t="e">
        <f>VLOOKUP(TableOMP[[#This Row],[Label]],TableAvg[],2,FALSE)</f>
        <v>#N/A</v>
      </c>
      <c r="P6234" t="e">
        <f>VLOOKUP(TableOMP[[#This Row],[Label]],TableAvg[],3,FALSE)</f>
        <v>#N/A</v>
      </c>
      <c r="Q6234" t="e">
        <f>TableOMP[[#This Row],[Avg]]-$U$2*TableOMP[[#This Row],[StdDev]]</f>
        <v>#N/A</v>
      </c>
      <c r="R6234" t="e">
        <f>TableOMP[[#This Row],[Avg]]+$U$2*TableOMP[[#This Row],[StdDev]]</f>
        <v>#N/A</v>
      </c>
      <c r="S6234" t="e">
        <f>IF(AND(TableOMP[[#This Row],[total_time]]&gt;=TableOMP[[#This Row],[Low]], TableOMP[[#This Row],[total_time]]&lt;=TableOMP[[#This Row],[High]]),1,0)</f>
        <v>#N/A</v>
      </c>
    </row>
    <row r="6235" spans="11:19" x14ac:dyDescent="0.25">
      <c r="K6235" t="str">
        <f t="shared" si="97"/>
        <v/>
      </c>
      <c r="N62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35" t="e">
        <f>VLOOKUP(TableOMP[[#This Row],[Label]],TableAvg[],2,FALSE)</f>
        <v>#N/A</v>
      </c>
      <c r="P6235" t="e">
        <f>VLOOKUP(TableOMP[[#This Row],[Label]],TableAvg[],3,FALSE)</f>
        <v>#N/A</v>
      </c>
      <c r="Q6235" t="e">
        <f>TableOMP[[#This Row],[Avg]]-$U$2*TableOMP[[#This Row],[StdDev]]</f>
        <v>#N/A</v>
      </c>
      <c r="R6235" t="e">
        <f>TableOMP[[#This Row],[Avg]]+$U$2*TableOMP[[#This Row],[StdDev]]</f>
        <v>#N/A</v>
      </c>
      <c r="S6235" t="e">
        <f>IF(AND(TableOMP[[#This Row],[total_time]]&gt;=TableOMP[[#This Row],[Low]], TableOMP[[#This Row],[total_time]]&lt;=TableOMP[[#This Row],[High]]),1,0)</f>
        <v>#N/A</v>
      </c>
    </row>
    <row r="6236" spans="11:19" x14ac:dyDescent="0.25">
      <c r="K6236" t="str">
        <f t="shared" si="97"/>
        <v/>
      </c>
      <c r="N62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36" t="e">
        <f>VLOOKUP(TableOMP[[#This Row],[Label]],TableAvg[],2,FALSE)</f>
        <v>#N/A</v>
      </c>
      <c r="P6236" t="e">
        <f>VLOOKUP(TableOMP[[#This Row],[Label]],TableAvg[],3,FALSE)</f>
        <v>#N/A</v>
      </c>
      <c r="Q6236" t="e">
        <f>TableOMP[[#This Row],[Avg]]-$U$2*TableOMP[[#This Row],[StdDev]]</f>
        <v>#N/A</v>
      </c>
      <c r="R6236" t="e">
        <f>TableOMP[[#This Row],[Avg]]+$U$2*TableOMP[[#This Row],[StdDev]]</f>
        <v>#N/A</v>
      </c>
      <c r="S6236" t="e">
        <f>IF(AND(TableOMP[[#This Row],[total_time]]&gt;=TableOMP[[#This Row],[Low]], TableOMP[[#This Row],[total_time]]&lt;=TableOMP[[#This Row],[High]]),1,0)</f>
        <v>#N/A</v>
      </c>
    </row>
    <row r="6237" spans="11:19" x14ac:dyDescent="0.25">
      <c r="K6237" t="str">
        <f t="shared" si="97"/>
        <v/>
      </c>
      <c r="N62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37" t="e">
        <f>VLOOKUP(TableOMP[[#This Row],[Label]],TableAvg[],2,FALSE)</f>
        <v>#N/A</v>
      </c>
      <c r="P6237" t="e">
        <f>VLOOKUP(TableOMP[[#This Row],[Label]],TableAvg[],3,FALSE)</f>
        <v>#N/A</v>
      </c>
      <c r="Q6237" t="e">
        <f>TableOMP[[#This Row],[Avg]]-$U$2*TableOMP[[#This Row],[StdDev]]</f>
        <v>#N/A</v>
      </c>
      <c r="R6237" t="e">
        <f>TableOMP[[#This Row],[Avg]]+$U$2*TableOMP[[#This Row],[StdDev]]</f>
        <v>#N/A</v>
      </c>
      <c r="S6237" t="e">
        <f>IF(AND(TableOMP[[#This Row],[total_time]]&gt;=TableOMP[[#This Row],[Low]], TableOMP[[#This Row],[total_time]]&lt;=TableOMP[[#This Row],[High]]),1,0)</f>
        <v>#N/A</v>
      </c>
    </row>
    <row r="6238" spans="11:19" x14ac:dyDescent="0.25">
      <c r="K6238" t="str">
        <f t="shared" si="97"/>
        <v/>
      </c>
      <c r="N62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38" t="e">
        <f>VLOOKUP(TableOMP[[#This Row],[Label]],TableAvg[],2,FALSE)</f>
        <v>#N/A</v>
      </c>
      <c r="P6238" t="e">
        <f>VLOOKUP(TableOMP[[#This Row],[Label]],TableAvg[],3,FALSE)</f>
        <v>#N/A</v>
      </c>
      <c r="Q6238" t="e">
        <f>TableOMP[[#This Row],[Avg]]-$U$2*TableOMP[[#This Row],[StdDev]]</f>
        <v>#N/A</v>
      </c>
      <c r="R6238" t="e">
        <f>TableOMP[[#This Row],[Avg]]+$U$2*TableOMP[[#This Row],[StdDev]]</f>
        <v>#N/A</v>
      </c>
      <c r="S6238" t="e">
        <f>IF(AND(TableOMP[[#This Row],[total_time]]&gt;=TableOMP[[#This Row],[Low]], TableOMP[[#This Row],[total_time]]&lt;=TableOMP[[#This Row],[High]]),1,0)</f>
        <v>#N/A</v>
      </c>
    </row>
    <row r="6239" spans="11:19" x14ac:dyDescent="0.25">
      <c r="K6239" t="str">
        <f t="shared" si="97"/>
        <v/>
      </c>
      <c r="N62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39" t="e">
        <f>VLOOKUP(TableOMP[[#This Row],[Label]],TableAvg[],2,FALSE)</f>
        <v>#N/A</v>
      </c>
      <c r="P6239" t="e">
        <f>VLOOKUP(TableOMP[[#This Row],[Label]],TableAvg[],3,FALSE)</f>
        <v>#N/A</v>
      </c>
      <c r="Q6239" t="e">
        <f>TableOMP[[#This Row],[Avg]]-$U$2*TableOMP[[#This Row],[StdDev]]</f>
        <v>#N/A</v>
      </c>
      <c r="R6239" t="e">
        <f>TableOMP[[#This Row],[Avg]]+$U$2*TableOMP[[#This Row],[StdDev]]</f>
        <v>#N/A</v>
      </c>
      <c r="S6239" t="e">
        <f>IF(AND(TableOMP[[#This Row],[total_time]]&gt;=TableOMP[[#This Row],[Low]], TableOMP[[#This Row],[total_time]]&lt;=TableOMP[[#This Row],[High]]),1,0)</f>
        <v>#N/A</v>
      </c>
    </row>
    <row r="6240" spans="11:19" x14ac:dyDescent="0.25">
      <c r="K6240" t="str">
        <f t="shared" si="97"/>
        <v/>
      </c>
      <c r="N62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40" t="e">
        <f>VLOOKUP(TableOMP[[#This Row],[Label]],TableAvg[],2,FALSE)</f>
        <v>#N/A</v>
      </c>
      <c r="P6240" t="e">
        <f>VLOOKUP(TableOMP[[#This Row],[Label]],TableAvg[],3,FALSE)</f>
        <v>#N/A</v>
      </c>
      <c r="Q6240" t="e">
        <f>TableOMP[[#This Row],[Avg]]-$U$2*TableOMP[[#This Row],[StdDev]]</f>
        <v>#N/A</v>
      </c>
      <c r="R6240" t="e">
        <f>TableOMP[[#This Row],[Avg]]+$U$2*TableOMP[[#This Row],[StdDev]]</f>
        <v>#N/A</v>
      </c>
      <c r="S6240" t="e">
        <f>IF(AND(TableOMP[[#This Row],[total_time]]&gt;=TableOMP[[#This Row],[Low]], TableOMP[[#This Row],[total_time]]&lt;=TableOMP[[#This Row],[High]]),1,0)</f>
        <v>#N/A</v>
      </c>
    </row>
    <row r="6241" spans="11:19" x14ac:dyDescent="0.25">
      <c r="K6241" t="str">
        <f t="shared" si="97"/>
        <v/>
      </c>
      <c r="N62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41" t="e">
        <f>VLOOKUP(TableOMP[[#This Row],[Label]],TableAvg[],2,FALSE)</f>
        <v>#N/A</v>
      </c>
      <c r="P6241" t="e">
        <f>VLOOKUP(TableOMP[[#This Row],[Label]],TableAvg[],3,FALSE)</f>
        <v>#N/A</v>
      </c>
      <c r="Q6241" t="e">
        <f>TableOMP[[#This Row],[Avg]]-$U$2*TableOMP[[#This Row],[StdDev]]</f>
        <v>#N/A</v>
      </c>
      <c r="R6241" t="e">
        <f>TableOMP[[#This Row],[Avg]]+$U$2*TableOMP[[#This Row],[StdDev]]</f>
        <v>#N/A</v>
      </c>
      <c r="S6241" t="e">
        <f>IF(AND(TableOMP[[#This Row],[total_time]]&gt;=TableOMP[[#This Row],[Low]], TableOMP[[#This Row],[total_time]]&lt;=TableOMP[[#This Row],[High]]),1,0)</f>
        <v>#N/A</v>
      </c>
    </row>
    <row r="6242" spans="11:19" x14ac:dyDescent="0.25">
      <c r="K6242" t="str">
        <f t="shared" si="97"/>
        <v/>
      </c>
      <c r="N62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42" t="e">
        <f>VLOOKUP(TableOMP[[#This Row],[Label]],TableAvg[],2,FALSE)</f>
        <v>#N/A</v>
      </c>
      <c r="P6242" t="e">
        <f>VLOOKUP(TableOMP[[#This Row],[Label]],TableAvg[],3,FALSE)</f>
        <v>#N/A</v>
      </c>
      <c r="Q6242" t="e">
        <f>TableOMP[[#This Row],[Avg]]-$U$2*TableOMP[[#This Row],[StdDev]]</f>
        <v>#N/A</v>
      </c>
      <c r="R6242" t="e">
        <f>TableOMP[[#This Row],[Avg]]+$U$2*TableOMP[[#This Row],[StdDev]]</f>
        <v>#N/A</v>
      </c>
      <c r="S6242" t="e">
        <f>IF(AND(TableOMP[[#This Row],[total_time]]&gt;=TableOMP[[#This Row],[Low]], TableOMP[[#This Row],[total_time]]&lt;=TableOMP[[#This Row],[High]]),1,0)</f>
        <v>#N/A</v>
      </c>
    </row>
    <row r="6243" spans="11:19" x14ac:dyDescent="0.25">
      <c r="K6243" t="str">
        <f t="shared" si="97"/>
        <v/>
      </c>
      <c r="N62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43" t="e">
        <f>VLOOKUP(TableOMP[[#This Row],[Label]],TableAvg[],2,FALSE)</f>
        <v>#N/A</v>
      </c>
      <c r="P6243" t="e">
        <f>VLOOKUP(TableOMP[[#This Row],[Label]],TableAvg[],3,FALSE)</f>
        <v>#N/A</v>
      </c>
      <c r="Q6243" t="e">
        <f>TableOMP[[#This Row],[Avg]]-$U$2*TableOMP[[#This Row],[StdDev]]</f>
        <v>#N/A</v>
      </c>
      <c r="R6243" t="e">
        <f>TableOMP[[#This Row],[Avg]]+$U$2*TableOMP[[#This Row],[StdDev]]</f>
        <v>#N/A</v>
      </c>
      <c r="S6243" t="e">
        <f>IF(AND(TableOMP[[#This Row],[total_time]]&gt;=TableOMP[[#This Row],[Low]], TableOMP[[#This Row],[total_time]]&lt;=TableOMP[[#This Row],[High]]),1,0)</f>
        <v>#N/A</v>
      </c>
    </row>
    <row r="6244" spans="11:19" x14ac:dyDescent="0.25">
      <c r="K6244" t="str">
        <f t="shared" si="97"/>
        <v/>
      </c>
      <c r="N62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44" t="e">
        <f>VLOOKUP(TableOMP[[#This Row],[Label]],TableAvg[],2,FALSE)</f>
        <v>#N/A</v>
      </c>
      <c r="P6244" t="e">
        <f>VLOOKUP(TableOMP[[#This Row],[Label]],TableAvg[],3,FALSE)</f>
        <v>#N/A</v>
      </c>
      <c r="Q6244" t="e">
        <f>TableOMP[[#This Row],[Avg]]-$U$2*TableOMP[[#This Row],[StdDev]]</f>
        <v>#N/A</v>
      </c>
      <c r="R6244" t="e">
        <f>TableOMP[[#This Row],[Avg]]+$U$2*TableOMP[[#This Row],[StdDev]]</f>
        <v>#N/A</v>
      </c>
      <c r="S6244" t="e">
        <f>IF(AND(TableOMP[[#This Row],[total_time]]&gt;=TableOMP[[#This Row],[Low]], TableOMP[[#This Row],[total_time]]&lt;=TableOMP[[#This Row],[High]]),1,0)</f>
        <v>#N/A</v>
      </c>
    </row>
    <row r="6245" spans="11:19" x14ac:dyDescent="0.25">
      <c r="K6245" t="str">
        <f t="shared" si="97"/>
        <v/>
      </c>
      <c r="N62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45" t="e">
        <f>VLOOKUP(TableOMP[[#This Row],[Label]],TableAvg[],2,FALSE)</f>
        <v>#N/A</v>
      </c>
      <c r="P6245" t="e">
        <f>VLOOKUP(TableOMP[[#This Row],[Label]],TableAvg[],3,FALSE)</f>
        <v>#N/A</v>
      </c>
      <c r="Q6245" t="e">
        <f>TableOMP[[#This Row],[Avg]]-$U$2*TableOMP[[#This Row],[StdDev]]</f>
        <v>#N/A</v>
      </c>
      <c r="R6245" t="e">
        <f>TableOMP[[#This Row],[Avg]]+$U$2*TableOMP[[#This Row],[StdDev]]</f>
        <v>#N/A</v>
      </c>
      <c r="S6245" t="e">
        <f>IF(AND(TableOMP[[#This Row],[total_time]]&gt;=TableOMP[[#This Row],[Low]], TableOMP[[#This Row],[total_time]]&lt;=TableOMP[[#This Row],[High]]),1,0)</f>
        <v>#N/A</v>
      </c>
    </row>
    <row r="6246" spans="11:19" x14ac:dyDescent="0.25">
      <c r="K6246" t="str">
        <f t="shared" si="97"/>
        <v/>
      </c>
      <c r="N62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46" t="e">
        <f>VLOOKUP(TableOMP[[#This Row],[Label]],TableAvg[],2,FALSE)</f>
        <v>#N/A</v>
      </c>
      <c r="P6246" t="e">
        <f>VLOOKUP(TableOMP[[#This Row],[Label]],TableAvg[],3,FALSE)</f>
        <v>#N/A</v>
      </c>
      <c r="Q6246" t="e">
        <f>TableOMP[[#This Row],[Avg]]-$U$2*TableOMP[[#This Row],[StdDev]]</f>
        <v>#N/A</v>
      </c>
      <c r="R6246" t="e">
        <f>TableOMP[[#This Row],[Avg]]+$U$2*TableOMP[[#This Row],[StdDev]]</f>
        <v>#N/A</v>
      </c>
      <c r="S6246" t="e">
        <f>IF(AND(TableOMP[[#This Row],[total_time]]&gt;=TableOMP[[#This Row],[Low]], TableOMP[[#This Row],[total_time]]&lt;=TableOMP[[#This Row],[High]]),1,0)</f>
        <v>#N/A</v>
      </c>
    </row>
    <row r="6247" spans="11:19" x14ac:dyDescent="0.25">
      <c r="K6247" t="str">
        <f t="shared" si="97"/>
        <v/>
      </c>
      <c r="N62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47" t="e">
        <f>VLOOKUP(TableOMP[[#This Row],[Label]],TableAvg[],2,FALSE)</f>
        <v>#N/A</v>
      </c>
      <c r="P6247" t="e">
        <f>VLOOKUP(TableOMP[[#This Row],[Label]],TableAvg[],3,FALSE)</f>
        <v>#N/A</v>
      </c>
      <c r="Q6247" t="e">
        <f>TableOMP[[#This Row],[Avg]]-$U$2*TableOMP[[#This Row],[StdDev]]</f>
        <v>#N/A</v>
      </c>
      <c r="R6247" t="e">
        <f>TableOMP[[#This Row],[Avg]]+$U$2*TableOMP[[#This Row],[StdDev]]</f>
        <v>#N/A</v>
      </c>
      <c r="S6247" t="e">
        <f>IF(AND(TableOMP[[#This Row],[total_time]]&gt;=TableOMP[[#This Row],[Low]], TableOMP[[#This Row],[total_time]]&lt;=TableOMP[[#This Row],[High]]),1,0)</f>
        <v>#N/A</v>
      </c>
    </row>
    <row r="6248" spans="11:19" x14ac:dyDescent="0.25">
      <c r="K6248" t="str">
        <f t="shared" si="97"/>
        <v/>
      </c>
      <c r="N62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48" t="e">
        <f>VLOOKUP(TableOMP[[#This Row],[Label]],TableAvg[],2,FALSE)</f>
        <v>#N/A</v>
      </c>
      <c r="P6248" t="e">
        <f>VLOOKUP(TableOMP[[#This Row],[Label]],TableAvg[],3,FALSE)</f>
        <v>#N/A</v>
      </c>
      <c r="Q6248" t="e">
        <f>TableOMP[[#This Row],[Avg]]-$U$2*TableOMP[[#This Row],[StdDev]]</f>
        <v>#N/A</v>
      </c>
      <c r="R6248" t="e">
        <f>TableOMP[[#This Row],[Avg]]+$U$2*TableOMP[[#This Row],[StdDev]]</f>
        <v>#N/A</v>
      </c>
      <c r="S6248" t="e">
        <f>IF(AND(TableOMP[[#This Row],[total_time]]&gt;=TableOMP[[#This Row],[Low]], TableOMP[[#This Row],[total_time]]&lt;=TableOMP[[#This Row],[High]]),1,0)</f>
        <v>#N/A</v>
      </c>
    </row>
    <row r="6249" spans="11:19" x14ac:dyDescent="0.25">
      <c r="K6249" t="str">
        <f t="shared" si="97"/>
        <v/>
      </c>
      <c r="N62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49" t="e">
        <f>VLOOKUP(TableOMP[[#This Row],[Label]],TableAvg[],2,FALSE)</f>
        <v>#N/A</v>
      </c>
      <c r="P6249" t="e">
        <f>VLOOKUP(TableOMP[[#This Row],[Label]],TableAvg[],3,FALSE)</f>
        <v>#N/A</v>
      </c>
      <c r="Q6249" t="e">
        <f>TableOMP[[#This Row],[Avg]]-$U$2*TableOMP[[#This Row],[StdDev]]</f>
        <v>#N/A</v>
      </c>
      <c r="R6249" t="e">
        <f>TableOMP[[#This Row],[Avg]]+$U$2*TableOMP[[#This Row],[StdDev]]</f>
        <v>#N/A</v>
      </c>
      <c r="S6249" t="e">
        <f>IF(AND(TableOMP[[#This Row],[total_time]]&gt;=TableOMP[[#This Row],[Low]], TableOMP[[#This Row],[total_time]]&lt;=TableOMP[[#This Row],[High]]),1,0)</f>
        <v>#N/A</v>
      </c>
    </row>
    <row r="6250" spans="11:19" x14ac:dyDescent="0.25">
      <c r="K6250" t="str">
        <f t="shared" si="97"/>
        <v/>
      </c>
      <c r="N62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50" t="e">
        <f>VLOOKUP(TableOMP[[#This Row],[Label]],TableAvg[],2,FALSE)</f>
        <v>#N/A</v>
      </c>
      <c r="P6250" t="e">
        <f>VLOOKUP(TableOMP[[#This Row],[Label]],TableAvg[],3,FALSE)</f>
        <v>#N/A</v>
      </c>
      <c r="Q6250" t="e">
        <f>TableOMP[[#This Row],[Avg]]-$U$2*TableOMP[[#This Row],[StdDev]]</f>
        <v>#N/A</v>
      </c>
      <c r="R6250" t="e">
        <f>TableOMP[[#This Row],[Avg]]+$U$2*TableOMP[[#This Row],[StdDev]]</f>
        <v>#N/A</v>
      </c>
      <c r="S6250" t="e">
        <f>IF(AND(TableOMP[[#This Row],[total_time]]&gt;=TableOMP[[#This Row],[Low]], TableOMP[[#This Row],[total_time]]&lt;=TableOMP[[#This Row],[High]]),1,0)</f>
        <v>#N/A</v>
      </c>
    </row>
    <row r="6251" spans="11:19" x14ac:dyDescent="0.25">
      <c r="K6251" t="str">
        <f t="shared" si="97"/>
        <v/>
      </c>
      <c r="N62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51" t="e">
        <f>VLOOKUP(TableOMP[[#This Row],[Label]],TableAvg[],2,FALSE)</f>
        <v>#N/A</v>
      </c>
      <c r="P6251" t="e">
        <f>VLOOKUP(TableOMP[[#This Row],[Label]],TableAvg[],3,FALSE)</f>
        <v>#N/A</v>
      </c>
      <c r="Q6251" t="e">
        <f>TableOMP[[#This Row],[Avg]]-$U$2*TableOMP[[#This Row],[StdDev]]</f>
        <v>#N/A</v>
      </c>
      <c r="R6251" t="e">
        <f>TableOMP[[#This Row],[Avg]]+$U$2*TableOMP[[#This Row],[StdDev]]</f>
        <v>#N/A</v>
      </c>
      <c r="S6251" t="e">
        <f>IF(AND(TableOMP[[#This Row],[total_time]]&gt;=TableOMP[[#This Row],[Low]], TableOMP[[#This Row],[total_time]]&lt;=TableOMP[[#This Row],[High]]),1,0)</f>
        <v>#N/A</v>
      </c>
    </row>
    <row r="6252" spans="11:19" x14ac:dyDescent="0.25">
      <c r="K6252" t="str">
        <f t="shared" si="97"/>
        <v/>
      </c>
      <c r="N62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52" t="e">
        <f>VLOOKUP(TableOMP[[#This Row],[Label]],TableAvg[],2,FALSE)</f>
        <v>#N/A</v>
      </c>
      <c r="P6252" t="e">
        <f>VLOOKUP(TableOMP[[#This Row],[Label]],TableAvg[],3,FALSE)</f>
        <v>#N/A</v>
      </c>
      <c r="Q6252" t="e">
        <f>TableOMP[[#This Row],[Avg]]-$U$2*TableOMP[[#This Row],[StdDev]]</f>
        <v>#N/A</v>
      </c>
      <c r="R6252" t="e">
        <f>TableOMP[[#This Row],[Avg]]+$U$2*TableOMP[[#This Row],[StdDev]]</f>
        <v>#N/A</v>
      </c>
      <c r="S6252" t="e">
        <f>IF(AND(TableOMP[[#This Row],[total_time]]&gt;=TableOMP[[#This Row],[Low]], TableOMP[[#This Row],[total_time]]&lt;=TableOMP[[#This Row],[High]]),1,0)</f>
        <v>#N/A</v>
      </c>
    </row>
    <row r="6253" spans="11:19" x14ac:dyDescent="0.25">
      <c r="K6253" t="str">
        <f t="shared" si="97"/>
        <v/>
      </c>
      <c r="N62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53" t="e">
        <f>VLOOKUP(TableOMP[[#This Row],[Label]],TableAvg[],2,FALSE)</f>
        <v>#N/A</v>
      </c>
      <c r="P6253" t="e">
        <f>VLOOKUP(TableOMP[[#This Row],[Label]],TableAvg[],3,FALSE)</f>
        <v>#N/A</v>
      </c>
      <c r="Q6253" t="e">
        <f>TableOMP[[#This Row],[Avg]]-$U$2*TableOMP[[#This Row],[StdDev]]</f>
        <v>#N/A</v>
      </c>
      <c r="R6253" t="e">
        <f>TableOMP[[#This Row],[Avg]]+$U$2*TableOMP[[#This Row],[StdDev]]</f>
        <v>#N/A</v>
      </c>
      <c r="S6253" t="e">
        <f>IF(AND(TableOMP[[#This Row],[total_time]]&gt;=TableOMP[[#This Row],[Low]], TableOMP[[#This Row],[total_time]]&lt;=TableOMP[[#This Row],[High]]),1,0)</f>
        <v>#N/A</v>
      </c>
    </row>
    <row r="6254" spans="11:19" x14ac:dyDescent="0.25">
      <c r="K6254" t="str">
        <f t="shared" si="97"/>
        <v/>
      </c>
      <c r="N62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54" t="e">
        <f>VLOOKUP(TableOMP[[#This Row],[Label]],TableAvg[],2,FALSE)</f>
        <v>#N/A</v>
      </c>
      <c r="P6254" t="e">
        <f>VLOOKUP(TableOMP[[#This Row],[Label]],TableAvg[],3,FALSE)</f>
        <v>#N/A</v>
      </c>
      <c r="Q6254" t="e">
        <f>TableOMP[[#This Row],[Avg]]-$U$2*TableOMP[[#This Row],[StdDev]]</f>
        <v>#N/A</v>
      </c>
      <c r="R6254" t="e">
        <f>TableOMP[[#This Row],[Avg]]+$U$2*TableOMP[[#This Row],[StdDev]]</f>
        <v>#N/A</v>
      </c>
      <c r="S6254" t="e">
        <f>IF(AND(TableOMP[[#This Row],[total_time]]&gt;=TableOMP[[#This Row],[Low]], TableOMP[[#This Row],[total_time]]&lt;=TableOMP[[#This Row],[High]]),1,0)</f>
        <v>#N/A</v>
      </c>
    </row>
    <row r="6255" spans="11:19" x14ac:dyDescent="0.25">
      <c r="K6255" t="str">
        <f t="shared" si="97"/>
        <v/>
      </c>
      <c r="N62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55" t="e">
        <f>VLOOKUP(TableOMP[[#This Row],[Label]],TableAvg[],2,FALSE)</f>
        <v>#N/A</v>
      </c>
      <c r="P6255" t="e">
        <f>VLOOKUP(TableOMP[[#This Row],[Label]],TableAvg[],3,FALSE)</f>
        <v>#N/A</v>
      </c>
      <c r="Q6255" t="e">
        <f>TableOMP[[#This Row],[Avg]]-$U$2*TableOMP[[#This Row],[StdDev]]</f>
        <v>#N/A</v>
      </c>
      <c r="R6255" t="e">
        <f>TableOMP[[#This Row],[Avg]]+$U$2*TableOMP[[#This Row],[StdDev]]</f>
        <v>#N/A</v>
      </c>
      <c r="S6255" t="e">
        <f>IF(AND(TableOMP[[#This Row],[total_time]]&gt;=TableOMP[[#This Row],[Low]], TableOMP[[#This Row],[total_time]]&lt;=TableOMP[[#This Row],[High]]),1,0)</f>
        <v>#N/A</v>
      </c>
    </row>
    <row r="6256" spans="11:19" x14ac:dyDescent="0.25">
      <c r="K6256" t="str">
        <f t="shared" si="97"/>
        <v/>
      </c>
      <c r="N62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56" t="e">
        <f>VLOOKUP(TableOMP[[#This Row],[Label]],TableAvg[],2,FALSE)</f>
        <v>#N/A</v>
      </c>
      <c r="P6256" t="e">
        <f>VLOOKUP(TableOMP[[#This Row],[Label]],TableAvg[],3,FALSE)</f>
        <v>#N/A</v>
      </c>
      <c r="Q6256" t="e">
        <f>TableOMP[[#This Row],[Avg]]-$U$2*TableOMP[[#This Row],[StdDev]]</f>
        <v>#N/A</v>
      </c>
      <c r="R6256" t="e">
        <f>TableOMP[[#This Row],[Avg]]+$U$2*TableOMP[[#This Row],[StdDev]]</f>
        <v>#N/A</v>
      </c>
      <c r="S6256" t="e">
        <f>IF(AND(TableOMP[[#This Row],[total_time]]&gt;=TableOMP[[#This Row],[Low]], TableOMP[[#This Row],[total_time]]&lt;=TableOMP[[#This Row],[High]]),1,0)</f>
        <v>#N/A</v>
      </c>
    </row>
    <row r="6257" spans="11:19" x14ac:dyDescent="0.25">
      <c r="K6257" t="str">
        <f t="shared" si="97"/>
        <v/>
      </c>
      <c r="N62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57" t="e">
        <f>VLOOKUP(TableOMP[[#This Row],[Label]],TableAvg[],2,FALSE)</f>
        <v>#N/A</v>
      </c>
      <c r="P6257" t="e">
        <f>VLOOKUP(TableOMP[[#This Row],[Label]],TableAvg[],3,FALSE)</f>
        <v>#N/A</v>
      </c>
      <c r="Q6257" t="e">
        <f>TableOMP[[#This Row],[Avg]]-$U$2*TableOMP[[#This Row],[StdDev]]</f>
        <v>#N/A</v>
      </c>
      <c r="R6257" t="e">
        <f>TableOMP[[#This Row],[Avg]]+$U$2*TableOMP[[#This Row],[StdDev]]</f>
        <v>#N/A</v>
      </c>
      <c r="S6257" t="e">
        <f>IF(AND(TableOMP[[#This Row],[total_time]]&gt;=TableOMP[[#This Row],[Low]], TableOMP[[#This Row],[total_time]]&lt;=TableOMP[[#This Row],[High]]),1,0)</f>
        <v>#N/A</v>
      </c>
    </row>
    <row r="6258" spans="11:19" x14ac:dyDescent="0.25">
      <c r="K6258" t="str">
        <f t="shared" si="97"/>
        <v/>
      </c>
      <c r="N62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58" t="e">
        <f>VLOOKUP(TableOMP[[#This Row],[Label]],TableAvg[],2,FALSE)</f>
        <v>#N/A</v>
      </c>
      <c r="P6258" t="e">
        <f>VLOOKUP(TableOMP[[#This Row],[Label]],TableAvg[],3,FALSE)</f>
        <v>#N/A</v>
      </c>
      <c r="Q6258" t="e">
        <f>TableOMP[[#This Row],[Avg]]-$U$2*TableOMP[[#This Row],[StdDev]]</f>
        <v>#N/A</v>
      </c>
      <c r="R6258" t="e">
        <f>TableOMP[[#This Row],[Avg]]+$U$2*TableOMP[[#This Row],[StdDev]]</f>
        <v>#N/A</v>
      </c>
      <c r="S6258" t="e">
        <f>IF(AND(TableOMP[[#This Row],[total_time]]&gt;=TableOMP[[#This Row],[Low]], TableOMP[[#This Row],[total_time]]&lt;=TableOMP[[#This Row],[High]]),1,0)</f>
        <v>#N/A</v>
      </c>
    </row>
    <row r="6259" spans="11:19" x14ac:dyDescent="0.25">
      <c r="K6259" t="str">
        <f t="shared" si="97"/>
        <v/>
      </c>
      <c r="N62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59" t="e">
        <f>VLOOKUP(TableOMP[[#This Row],[Label]],TableAvg[],2,FALSE)</f>
        <v>#N/A</v>
      </c>
      <c r="P6259" t="e">
        <f>VLOOKUP(TableOMP[[#This Row],[Label]],TableAvg[],3,FALSE)</f>
        <v>#N/A</v>
      </c>
      <c r="Q6259" t="e">
        <f>TableOMP[[#This Row],[Avg]]-$U$2*TableOMP[[#This Row],[StdDev]]</f>
        <v>#N/A</v>
      </c>
      <c r="R6259" t="e">
        <f>TableOMP[[#This Row],[Avg]]+$U$2*TableOMP[[#This Row],[StdDev]]</f>
        <v>#N/A</v>
      </c>
      <c r="S6259" t="e">
        <f>IF(AND(TableOMP[[#This Row],[total_time]]&gt;=TableOMP[[#This Row],[Low]], TableOMP[[#This Row],[total_time]]&lt;=TableOMP[[#This Row],[High]]),1,0)</f>
        <v>#N/A</v>
      </c>
    </row>
    <row r="6260" spans="11:19" x14ac:dyDescent="0.25">
      <c r="K6260" t="str">
        <f t="shared" si="97"/>
        <v/>
      </c>
      <c r="N62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60" t="e">
        <f>VLOOKUP(TableOMP[[#This Row],[Label]],TableAvg[],2,FALSE)</f>
        <v>#N/A</v>
      </c>
      <c r="P6260" t="e">
        <f>VLOOKUP(TableOMP[[#This Row],[Label]],TableAvg[],3,FALSE)</f>
        <v>#N/A</v>
      </c>
      <c r="Q6260" t="e">
        <f>TableOMP[[#This Row],[Avg]]-$U$2*TableOMP[[#This Row],[StdDev]]</f>
        <v>#N/A</v>
      </c>
      <c r="R6260" t="e">
        <f>TableOMP[[#This Row],[Avg]]+$U$2*TableOMP[[#This Row],[StdDev]]</f>
        <v>#N/A</v>
      </c>
      <c r="S6260" t="e">
        <f>IF(AND(TableOMP[[#This Row],[total_time]]&gt;=TableOMP[[#This Row],[Low]], TableOMP[[#This Row],[total_time]]&lt;=TableOMP[[#This Row],[High]]),1,0)</f>
        <v>#N/A</v>
      </c>
    </row>
    <row r="6261" spans="11:19" x14ac:dyDescent="0.25">
      <c r="K6261" t="str">
        <f t="shared" si="97"/>
        <v/>
      </c>
      <c r="N62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61" t="e">
        <f>VLOOKUP(TableOMP[[#This Row],[Label]],TableAvg[],2,FALSE)</f>
        <v>#N/A</v>
      </c>
      <c r="P6261" t="e">
        <f>VLOOKUP(TableOMP[[#This Row],[Label]],TableAvg[],3,FALSE)</f>
        <v>#N/A</v>
      </c>
      <c r="Q6261" t="e">
        <f>TableOMP[[#This Row],[Avg]]-$U$2*TableOMP[[#This Row],[StdDev]]</f>
        <v>#N/A</v>
      </c>
      <c r="R6261" t="e">
        <f>TableOMP[[#This Row],[Avg]]+$U$2*TableOMP[[#This Row],[StdDev]]</f>
        <v>#N/A</v>
      </c>
      <c r="S6261" t="e">
        <f>IF(AND(TableOMP[[#This Row],[total_time]]&gt;=TableOMP[[#This Row],[Low]], TableOMP[[#This Row],[total_time]]&lt;=TableOMP[[#This Row],[High]]),1,0)</f>
        <v>#N/A</v>
      </c>
    </row>
    <row r="6262" spans="11:19" x14ac:dyDescent="0.25">
      <c r="K6262" t="str">
        <f t="shared" si="97"/>
        <v/>
      </c>
      <c r="N62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62" t="e">
        <f>VLOOKUP(TableOMP[[#This Row],[Label]],TableAvg[],2,FALSE)</f>
        <v>#N/A</v>
      </c>
      <c r="P6262" t="e">
        <f>VLOOKUP(TableOMP[[#This Row],[Label]],TableAvg[],3,FALSE)</f>
        <v>#N/A</v>
      </c>
      <c r="Q6262" t="e">
        <f>TableOMP[[#This Row],[Avg]]-$U$2*TableOMP[[#This Row],[StdDev]]</f>
        <v>#N/A</v>
      </c>
      <c r="R6262" t="e">
        <f>TableOMP[[#This Row],[Avg]]+$U$2*TableOMP[[#This Row],[StdDev]]</f>
        <v>#N/A</v>
      </c>
      <c r="S6262" t="e">
        <f>IF(AND(TableOMP[[#This Row],[total_time]]&gt;=TableOMP[[#This Row],[Low]], TableOMP[[#This Row],[total_time]]&lt;=TableOMP[[#This Row],[High]]),1,0)</f>
        <v>#N/A</v>
      </c>
    </row>
    <row r="6263" spans="11:19" x14ac:dyDescent="0.25">
      <c r="K6263" t="str">
        <f t="shared" si="97"/>
        <v/>
      </c>
      <c r="N62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63" t="e">
        <f>VLOOKUP(TableOMP[[#This Row],[Label]],TableAvg[],2,FALSE)</f>
        <v>#N/A</v>
      </c>
      <c r="P6263" t="e">
        <f>VLOOKUP(TableOMP[[#This Row],[Label]],TableAvg[],3,FALSE)</f>
        <v>#N/A</v>
      </c>
      <c r="Q6263" t="e">
        <f>TableOMP[[#This Row],[Avg]]-$U$2*TableOMP[[#This Row],[StdDev]]</f>
        <v>#N/A</v>
      </c>
      <c r="R6263" t="e">
        <f>TableOMP[[#This Row],[Avg]]+$U$2*TableOMP[[#This Row],[StdDev]]</f>
        <v>#N/A</v>
      </c>
      <c r="S6263" t="e">
        <f>IF(AND(TableOMP[[#This Row],[total_time]]&gt;=TableOMP[[#This Row],[Low]], TableOMP[[#This Row],[total_time]]&lt;=TableOMP[[#This Row],[High]]),1,0)</f>
        <v>#N/A</v>
      </c>
    </row>
    <row r="6264" spans="11:19" x14ac:dyDescent="0.25">
      <c r="K6264" t="str">
        <f t="shared" si="97"/>
        <v/>
      </c>
      <c r="N62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64" t="e">
        <f>VLOOKUP(TableOMP[[#This Row],[Label]],TableAvg[],2,FALSE)</f>
        <v>#N/A</v>
      </c>
      <c r="P6264" t="e">
        <f>VLOOKUP(TableOMP[[#This Row],[Label]],TableAvg[],3,FALSE)</f>
        <v>#N/A</v>
      </c>
      <c r="Q6264" t="e">
        <f>TableOMP[[#This Row],[Avg]]-$U$2*TableOMP[[#This Row],[StdDev]]</f>
        <v>#N/A</v>
      </c>
      <c r="R6264" t="e">
        <f>TableOMP[[#This Row],[Avg]]+$U$2*TableOMP[[#This Row],[StdDev]]</f>
        <v>#N/A</v>
      </c>
      <c r="S6264" t="e">
        <f>IF(AND(TableOMP[[#This Row],[total_time]]&gt;=TableOMP[[#This Row],[Low]], TableOMP[[#This Row],[total_time]]&lt;=TableOMP[[#This Row],[High]]),1,0)</f>
        <v>#N/A</v>
      </c>
    </row>
    <row r="6265" spans="11:19" x14ac:dyDescent="0.25">
      <c r="K6265" t="str">
        <f t="shared" si="97"/>
        <v/>
      </c>
      <c r="N62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65" t="e">
        <f>VLOOKUP(TableOMP[[#This Row],[Label]],TableAvg[],2,FALSE)</f>
        <v>#N/A</v>
      </c>
      <c r="P6265" t="e">
        <f>VLOOKUP(TableOMP[[#This Row],[Label]],TableAvg[],3,FALSE)</f>
        <v>#N/A</v>
      </c>
      <c r="Q6265" t="e">
        <f>TableOMP[[#This Row],[Avg]]-$U$2*TableOMP[[#This Row],[StdDev]]</f>
        <v>#N/A</v>
      </c>
      <c r="R6265" t="e">
        <f>TableOMP[[#This Row],[Avg]]+$U$2*TableOMP[[#This Row],[StdDev]]</f>
        <v>#N/A</v>
      </c>
      <c r="S6265" t="e">
        <f>IF(AND(TableOMP[[#This Row],[total_time]]&gt;=TableOMP[[#This Row],[Low]], TableOMP[[#This Row],[total_time]]&lt;=TableOMP[[#This Row],[High]]),1,0)</f>
        <v>#N/A</v>
      </c>
    </row>
    <row r="6266" spans="11:19" x14ac:dyDescent="0.25">
      <c r="K6266" t="str">
        <f t="shared" si="97"/>
        <v/>
      </c>
      <c r="N62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66" t="e">
        <f>VLOOKUP(TableOMP[[#This Row],[Label]],TableAvg[],2,FALSE)</f>
        <v>#N/A</v>
      </c>
      <c r="P6266" t="e">
        <f>VLOOKUP(TableOMP[[#This Row],[Label]],TableAvg[],3,FALSE)</f>
        <v>#N/A</v>
      </c>
      <c r="Q6266" t="e">
        <f>TableOMP[[#This Row],[Avg]]-$U$2*TableOMP[[#This Row],[StdDev]]</f>
        <v>#N/A</v>
      </c>
      <c r="R6266" t="e">
        <f>TableOMP[[#This Row],[Avg]]+$U$2*TableOMP[[#This Row],[StdDev]]</f>
        <v>#N/A</v>
      </c>
      <c r="S6266" t="e">
        <f>IF(AND(TableOMP[[#This Row],[total_time]]&gt;=TableOMP[[#This Row],[Low]], TableOMP[[#This Row],[total_time]]&lt;=TableOMP[[#This Row],[High]]),1,0)</f>
        <v>#N/A</v>
      </c>
    </row>
    <row r="6267" spans="11:19" x14ac:dyDescent="0.25">
      <c r="K6267" t="str">
        <f t="shared" si="97"/>
        <v/>
      </c>
      <c r="N62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67" t="e">
        <f>VLOOKUP(TableOMP[[#This Row],[Label]],TableAvg[],2,FALSE)</f>
        <v>#N/A</v>
      </c>
      <c r="P6267" t="e">
        <f>VLOOKUP(TableOMP[[#This Row],[Label]],TableAvg[],3,FALSE)</f>
        <v>#N/A</v>
      </c>
      <c r="Q6267" t="e">
        <f>TableOMP[[#This Row],[Avg]]-$U$2*TableOMP[[#This Row],[StdDev]]</f>
        <v>#N/A</v>
      </c>
      <c r="R6267" t="e">
        <f>TableOMP[[#This Row],[Avg]]+$U$2*TableOMP[[#This Row],[StdDev]]</f>
        <v>#N/A</v>
      </c>
      <c r="S6267" t="e">
        <f>IF(AND(TableOMP[[#This Row],[total_time]]&gt;=TableOMP[[#This Row],[Low]], TableOMP[[#This Row],[total_time]]&lt;=TableOMP[[#This Row],[High]]),1,0)</f>
        <v>#N/A</v>
      </c>
    </row>
    <row r="6268" spans="11:19" x14ac:dyDescent="0.25">
      <c r="K6268" t="str">
        <f t="shared" si="97"/>
        <v/>
      </c>
      <c r="N62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68" t="e">
        <f>VLOOKUP(TableOMP[[#This Row],[Label]],TableAvg[],2,FALSE)</f>
        <v>#N/A</v>
      </c>
      <c r="P6268" t="e">
        <f>VLOOKUP(TableOMP[[#This Row],[Label]],TableAvg[],3,FALSE)</f>
        <v>#N/A</v>
      </c>
      <c r="Q6268" t="e">
        <f>TableOMP[[#This Row],[Avg]]-$U$2*TableOMP[[#This Row],[StdDev]]</f>
        <v>#N/A</v>
      </c>
      <c r="R6268" t="e">
        <f>TableOMP[[#This Row],[Avg]]+$U$2*TableOMP[[#This Row],[StdDev]]</f>
        <v>#N/A</v>
      </c>
      <c r="S6268" t="e">
        <f>IF(AND(TableOMP[[#This Row],[total_time]]&gt;=TableOMP[[#This Row],[Low]], TableOMP[[#This Row],[total_time]]&lt;=TableOMP[[#This Row],[High]]),1,0)</f>
        <v>#N/A</v>
      </c>
    </row>
    <row r="6269" spans="11:19" x14ac:dyDescent="0.25">
      <c r="K6269" t="str">
        <f t="shared" si="97"/>
        <v/>
      </c>
      <c r="N62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69" t="e">
        <f>VLOOKUP(TableOMP[[#This Row],[Label]],TableAvg[],2,FALSE)</f>
        <v>#N/A</v>
      </c>
      <c r="P6269" t="e">
        <f>VLOOKUP(TableOMP[[#This Row],[Label]],TableAvg[],3,FALSE)</f>
        <v>#N/A</v>
      </c>
      <c r="Q6269" t="e">
        <f>TableOMP[[#This Row],[Avg]]-$U$2*TableOMP[[#This Row],[StdDev]]</f>
        <v>#N/A</v>
      </c>
      <c r="R6269" t="e">
        <f>TableOMP[[#This Row],[Avg]]+$U$2*TableOMP[[#This Row],[StdDev]]</f>
        <v>#N/A</v>
      </c>
      <c r="S6269" t="e">
        <f>IF(AND(TableOMP[[#This Row],[total_time]]&gt;=TableOMP[[#This Row],[Low]], TableOMP[[#This Row],[total_time]]&lt;=TableOMP[[#This Row],[High]]),1,0)</f>
        <v>#N/A</v>
      </c>
    </row>
    <row r="6270" spans="11:19" x14ac:dyDescent="0.25">
      <c r="K6270" t="str">
        <f t="shared" si="97"/>
        <v/>
      </c>
      <c r="N62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70" t="e">
        <f>VLOOKUP(TableOMP[[#This Row],[Label]],TableAvg[],2,FALSE)</f>
        <v>#N/A</v>
      </c>
      <c r="P6270" t="e">
        <f>VLOOKUP(TableOMP[[#This Row],[Label]],TableAvg[],3,FALSE)</f>
        <v>#N/A</v>
      </c>
      <c r="Q6270" t="e">
        <f>TableOMP[[#This Row],[Avg]]-$U$2*TableOMP[[#This Row],[StdDev]]</f>
        <v>#N/A</v>
      </c>
      <c r="R6270" t="e">
        <f>TableOMP[[#This Row],[Avg]]+$U$2*TableOMP[[#This Row],[StdDev]]</f>
        <v>#N/A</v>
      </c>
      <c r="S6270" t="e">
        <f>IF(AND(TableOMP[[#This Row],[total_time]]&gt;=TableOMP[[#This Row],[Low]], TableOMP[[#This Row],[total_time]]&lt;=TableOMP[[#This Row],[High]]),1,0)</f>
        <v>#N/A</v>
      </c>
    </row>
    <row r="6271" spans="11:19" x14ac:dyDescent="0.25">
      <c r="K6271" t="str">
        <f t="shared" si="97"/>
        <v/>
      </c>
      <c r="N62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71" t="e">
        <f>VLOOKUP(TableOMP[[#This Row],[Label]],TableAvg[],2,FALSE)</f>
        <v>#N/A</v>
      </c>
      <c r="P6271" t="e">
        <f>VLOOKUP(TableOMP[[#This Row],[Label]],TableAvg[],3,FALSE)</f>
        <v>#N/A</v>
      </c>
      <c r="Q6271" t="e">
        <f>TableOMP[[#This Row],[Avg]]-$U$2*TableOMP[[#This Row],[StdDev]]</f>
        <v>#N/A</v>
      </c>
      <c r="R6271" t="e">
        <f>TableOMP[[#This Row],[Avg]]+$U$2*TableOMP[[#This Row],[StdDev]]</f>
        <v>#N/A</v>
      </c>
      <c r="S6271" t="e">
        <f>IF(AND(TableOMP[[#This Row],[total_time]]&gt;=TableOMP[[#This Row],[Low]], TableOMP[[#This Row],[total_time]]&lt;=TableOMP[[#This Row],[High]]),1,0)</f>
        <v>#N/A</v>
      </c>
    </row>
    <row r="6272" spans="11:19" x14ac:dyDescent="0.25">
      <c r="K6272" t="str">
        <f t="shared" si="97"/>
        <v/>
      </c>
      <c r="N62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72" t="e">
        <f>VLOOKUP(TableOMP[[#This Row],[Label]],TableAvg[],2,FALSE)</f>
        <v>#N/A</v>
      </c>
      <c r="P6272" t="e">
        <f>VLOOKUP(TableOMP[[#This Row],[Label]],TableAvg[],3,FALSE)</f>
        <v>#N/A</v>
      </c>
      <c r="Q6272" t="e">
        <f>TableOMP[[#This Row],[Avg]]-$U$2*TableOMP[[#This Row],[StdDev]]</f>
        <v>#N/A</v>
      </c>
      <c r="R6272" t="e">
        <f>TableOMP[[#This Row],[Avg]]+$U$2*TableOMP[[#This Row],[StdDev]]</f>
        <v>#N/A</v>
      </c>
      <c r="S6272" t="e">
        <f>IF(AND(TableOMP[[#This Row],[total_time]]&gt;=TableOMP[[#This Row],[Low]], TableOMP[[#This Row],[total_time]]&lt;=TableOMP[[#This Row],[High]]),1,0)</f>
        <v>#N/A</v>
      </c>
    </row>
    <row r="6273" spans="11:19" x14ac:dyDescent="0.25">
      <c r="K6273" t="str">
        <f t="shared" si="97"/>
        <v/>
      </c>
      <c r="N62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73" t="e">
        <f>VLOOKUP(TableOMP[[#This Row],[Label]],TableAvg[],2,FALSE)</f>
        <v>#N/A</v>
      </c>
      <c r="P6273" t="e">
        <f>VLOOKUP(TableOMP[[#This Row],[Label]],TableAvg[],3,FALSE)</f>
        <v>#N/A</v>
      </c>
      <c r="Q6273" t="e">
        <f>TableOMP[[#This Row],[Avg]]-$U$2*TableOMP[[#This Row],[StdDev]]</f>
        <v>#N/A</v>
      </c>
      <c r="R6273" t="e">
        <f>TableOMP[[#This Row],[Avg]]+$U$2*TableOMP[[#This Row],[StdDev]]</f>
        <v>#N/A</v>
      </c>
      <c r="S6273" t="e">
        <f>IF(AND(TableOMP[[#This Row],[total_time]]&gt;=TableOMP[[#This Row],[Low]], TableOMP[[#This Row],[total_time]]&lt;=TableOMP[[#This Row],[High]]),1,0)</f>
        <v>#N/A</v>
      </c>
    </row>
    <row r="6274" spans="11:19" x14ac:dyDescent="0.25">
      <c r="K6274" t="str">
        <f t="shared" si="97"/>
        <v/>
      </c>
      <c r="N62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74" t="e">
        <f>VLOOKUP(TableOMP[[#This Row],[Label]],TableAvg[],2,FALSE)</f>
        <v>#N/A</v>
      </c>
      <c r="P6274" t="e">
        <f>VLOOKUP(TableOMP[[#This Row],[Label]],TableAvg[],3,FALSE)</f>
        <v>#N/A</v>
      </c>
      <c r="Q6274" t="e">
        <f>TableOMP[[#This Row],[Avg]]-$U$2*TableOMP[[#This Row],[StdDev]]</f>
        <v>#N/A</v>
      </c>
      <c r="R6274" t="e">
        <f>TableOMP[[#This Row],[Avg]]+$U$2*TableOMP[[#This Row],[StdDev]]</f>
        <v>#N/A</v>
      </c>
      <c r="S6274" t="e">
        <f>IF(AND(TableOMP[[#This Row],[total_time]]&gt;=TableOMP[[#This Row],[Low]], TableOMP[[#This Row],[total_time]]&lt;=TableOMP[[#This Row],[High]]),1,0)</f>
        <v>#N/A</v>
      </c>
    </row>
    <row r="6275" spans="11:19" x14ac:dyDescent="0.25">
      <c r="K6275" t="str">
        <f t="shared" ref="K6275:K6338" si="98">MID(M6275,22,1)</f>
        <v/>
      </c>
      <c r="N62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75" t="e">
        <f>VLOOKUP(TableOMP[[#This Row],[Label]],TableAvg[],2,FALSE)</f>
        <v>#N/A</v>
      </c>
      <c r="P6275" t="e">
        <f>VLOOKUP(TableOMP[[#This Row],[Label]],TableAvg[],3,FALSE)</f>
        <v>#N/A</v>
      </c>
      <c r="Q6275" t="e">
        <f>TableOMP[[#This Row],[Avg]]-$U$2*TableOMP[[#This Row],[StdDev]]</f>
        <v>#N/A</v>
      </c>
      <c r="R6275" t="e">
        <f>TableOMP[[#This Row],[Avg]]+$U$2*TableOMP[[#This Row],[StdDev]]</f>
        <v>#N/A</v>
      </c>
      <c r="S6275" t="e">
        <f>IF(AND(TableOMP[[#This Row],[total_time]]&gt;=TableOMP[[#This Row],[Low]], TableOMP[[#This Row],[total_time]]&lt;=TableOMP[[#This Row],[High]]),1,0)</f>
        <v>#N/A</v>
      </c>
    </row>
    <row r="6276" spans="11:19" x14ac:dyDescent="0.25">
      <c r="K6276" t="str">
        <f t="shared" si="98"/>
        <v/>
      </c>
      <c r="N62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76" t="e">
        <f>VLOOKUP(TableOMP[[#This Row],[Label]],TableAvg[],2,FALSE)</f>
        <v>#N/A</v>
      </c>
      <c r="P6276" t="e">
        <f>VLOOKUP(TableOMP[[#This Row],[Label]],TableAvg[],3,FALSE)</f>
        <v>#N/A</v>
      </c>
      <c r="Q6276" t="e">
        <f>TableOMP[[#This Row],[Avg]]-$U$2*TableOMP[[#This Row],[StdDev]]</f>
        <v>#N/A</v>
      </c>
      <c r="R6276" t="e">
        <f>TableOMP[[#This Row],[Avg]]+$U$2*TableOMP[[#This Row],[StdDev]]</f>
        <v>#N/A</v>
      </c>
      <c r="S6276" t="e">
        <f>IF(AND(TableOMP[[#This Row],[total_time]]&gt;=TableOMP[[#This Row],[Low]], TableOMP[[#This Row],[total_time]]&lt;=TableOMP[[#This Row],[High]]),1,0)</f>
        <v>#N/A</v>
      </c>
    </row>
    <row r="6277" spans="11:19" x14ac:dyDescent="0.25">
      <c r="K6277" t="str">
        <f t="shared" si="98"/>
        <v/>
      </c>
      <c r="N62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77" t="e">
        <f>VLOOKUP(TableOMP[[#This Row],[Label]],TableAvg[],2,FALSE)</f>
        <v>#N/A</v>
      </c>
      <c r="P6277" t="e">
        <f>VLOOKUP(TableOMP[[#This Row],[Label]],TableAvg[],3,FALSE)</f>
        <v>#N/A</v>
      </c>
      <c r="Q6277" t="e">
        <f>TableOMP[[#This Row],[Avg]]-$U$2*TableOMP[[#This Row],[StdDev]]</f>
        <v>#N/A</v>
      </c>
      <c r="R6277" t="e">
        <f>TableOMP[[#This Row],[Avg]]+$U$2*TableOMP[[#This Row],[StdDev]]</f>
        <v>#N/A</v>
      </c>
      <c r="S6277" t="e">
        <f>IF(AND(TableOMP[[#This Row],[total_time]]&gt;=TableOMP[[#This Row],[Low]], TableOMP[[#This Row],[total_time]]&lt;=TableOMP[[#This Row],[High]]),1,0)</f>
        <v>#N/A</v>
      </c>
    </row>
    <row r="6278" spans="11:19" x14ac:dyDescent="0.25">
      <c r="K6278" t="str">
        <f t="shared" si="98"/>
        <v/>
      </c>
      <c r="N62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78" t="e">
        <f>VLOOKUP(TableOMP[[#This Row],[Label]],TableAvg[],2,FALSE)</f>
        <v>#N/A</v>
      </c>
      <c r="P6278" t="e">
        <f>VLOOKUP(TableOMP[[#This Row],[Label]],TableAvg[],3,FALSE)</f>
        <v>#N/A</v>
      </c>
      <c r="Q6278" t="e">
        <f>TableOMP[[#This Row],[Avg]]-$U$2*TableOMP[[#This Row],[StdDev]]</f>
        <v>#N/A</v>
      </c>
      <c r="R6278" t="e">
        <f>TableOMP[[#This Row],[Avg]]+$U$2*TableOMP[[#This Row],[StdDev]]</f>
        <v>#N/A</v>
      </c>
      <c r="S6278" t="e">
        <f>IF(AND(TableOMP[[#This Row],[total_time]]&gt;=TableOMP[[#This Row],[Low]], TableOMP[[#This Row],[total_time]]&lt;=TableOMP[[#This Row],[High]]),1,0)</f>
        <v>#N/A</v>
      </c>
    </row>
    <row r="6279" spans="11:19" x14ac:dyDescent="0.25">
      <c r="K6279" t="str">
        <f t="shared" si="98"/>
        <v/>
      </c>
      <c r="N62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79" t="e">
        <f>VLOOKUP(TableOMP[[#This Row],[Label]],TableAvg[],2,FALSE)</f>
        <v>#N/A</v>
      </c>
      <c r="P6279" t="e">
        <f>VLOOKUP(TableOMP[[#This Row],[Label]],TableAvg[],3,FALSE)</f>
        <v>#N/A</v>
      </c>
      <c r="Q6279" t="e">
        <f>TableOMP[[#This Row],[Avg]]-$U$2*TableOMP[[#This Row],[StdDev]]</f>
        <v>#N/A</v>
      </c>
      <c r="R6279" t="e">
        <f>TableOMP[[#This Row],[Avg]]+$U$2*TableOMP[[#This Row],[StdDev]]</f>
        <v>#N/A</v>
      </c>
      <c r="S6279" t="e">
        <f>IF(AND(TableOMP[[#This Row],[total_time]]&gt;=TableOMP[[#This Row],[Low]], TableOMP[[#This Row],[total_time]]&lt;=TableOMP[[#This Row],[High]]),1,0)</f>
        <v>#N/A</v>
      </c>
    </row>
    <row r="6280" spans="11:19" x14ac:dyDescent="0.25">
      <c r="K6280" t="str">
        <f t="shared" si="98"/>
        <v/>
      </c>
      <c r="N62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80" t="e">
        <f>VLOOKUP(TableOMP[[#This Row],[Label]],TableAvg[],2,FALSE)</f>
        <v>#N/A</v>
      </c>
      <c r="P6280" t="e">
        <f>VLOOKUP(TableOMP[[#This Row],[Label]],TableAvg[],3,FALSE)</f>
        <v>#N/A</v>
      </c>
      <c r="Q6280" t="e">
        <f>TableOMP[[#This Row],[Avg]]-$U$2*TableOMP[[#This Row],[StdDev]]</f>
        <v>#N/A</v>
      </c>
      <c r="R6280" t="e">
        <f>TableOMP[[#This Row],[Avg]]+$U$2*TableOMP[[#This Row],[StdDev]]</f>
        <v>#N/A</v>
      </c>
      <c r="S6280" t="e">
        <f>IF(AND(TableOMP[[#This Row],[total_time]]&gt;=TableOMP[[#This Row],[Low]], TableOMP[[#This Row],[total_time]]&lt;=TableOMP[[#This Row],[High]]),1,0)</f>
        <v>#N/A</v>
      </c>
    </row>
    <row r="6281" spans="11:19" x14ac:dyDescent="0.25">
      <c r="K6281" t="str">
        <f t="shared" si="98"/>
        <v/>
      </c>
      <c r="N62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81" t="e">
        <f>VLOOKUP(TableOMP[[#This Row],[Label]],TableAvg[],2,FALSE)</f>
        <v>#N/A</v>
      </c>
      <c r="P6281" t="e">
        <f>VLOOKUP(TableOMP[[#This Row],[Label]],TableAvg[],3,FALSE)</f>
        <v>#N/A</v>
      </c>
      <c r="Q6281" t="e">
        <f>TableOMP[[#This Row],[Avg]]-$U$2*TableOMP[[#This Row],[StdDev]]</f>
        <v>#N/A</v>
      </c>
      <c r="R6281" t="e">
        <f>TableOMP[[#This Row],[Avg]]+$U$2*TableOMP[[#This Row],[StdDev]]</f>
        <v>#N/A</v>
      </c>
      <c r="S6281" t="e">
        <f>IF(AND(TableOMP[[#This Row],[total_time]]&gt;=TableOMP[[#This Row],[Low]], TableOMP[[#This Row],[total_time]]&lt;=TableOMP[[#This Row],[High]]),1,0)</f>
        <v>#N/A</v>
      </c>
    </row>
    <row r="6282" spans="11:19" x14ac:dyDescent="0.25">
      <c r="K6282" t="str">
        <f t="shared" si="98"/>
        <v/>
      </c>
      <c r="N62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82" t="e">
        <f>VLOOKUP(TableOMP[[#This Row],[Label]],TableAvg[],2,FALSE)</f>
        <v>#N/A</v>
      </c>
      <c r="P6282" t="e">
        <f>VLOOKUP(TableOMP[[#This Row],[Label]],TableAvg[],3,FALSE)</f>
        <v>#N/A</v>
      </c>
      <c r="Q6282" t="e">
        <f>TableOMP[[#This Row],[Avg]]-$U$2*TableOMP[[#This Row],[StdDev]]</f>
        <v>#N/A</v>
      </c>
      <c r="R6282" t="e">
        <f>TableOMP[[#This Row],[Avg]]+$U$2*TableOMP[[#This Row],[StdDev]]</f>
        <v>#N/A</v>
      </c>
      <c r="S6282" t="e">
        <f>IF(AND(TableOMP[[#This Row],[total_time]]&gt;=TableOMP[[#This Row],[Low]], TableOMP[[#This Row],[total_time]]&lt;=TableOMP[[#This Row],[High]]),1,0)</f>
        <v>#N/A</v>
      </c>
    </row>
    <row r="6283" spans="11:19" x14ac:dyDescent="0.25">
      <c r="K6283" t="str">
        <f t="shared" si="98"/>
        <v/>
      </c>
      <c r="N62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83" t="e">
        <f>VLOOKUP(TableOMP[[#This Row],[Label]],TableAvg[],2,FALSE)</f>
        <v>#N/A</v>
      </c>
      <c r="P6283" t="e">
        <f>VLOOKUP(TableOMP[[#This Row],[Label]],TableAvg[],3,FALSE)</f>
        <v>#N/A</v>
      </c>
      <c r="Q6283" t="e">
        <f>TableOMP[[#This Row],[Avg]]-$U$2*TableOMP[[#This Row],[StdDev]]</f>
        <v>#N/A</v>
      </c>
      <c r="R6283" t="e">
        <f>TableOMP[[#This Row],[Avg]]+$U$2*TableOMP[[#This Row],[StdDev]]</f>
        <v>#N/A</v>
      </c>
      <c r="S6283" t="e">
        <f>IF(AND(TableOMP[[#This Row],[total_time]]&gt;=TableOMP[[#This Row],[Low]], TableOMP[[#This Row],[total_time]]&lt;=TableOMP[[#This Row],[High]]),1,0)</f>
        <v>#N/A</v>
      </c>
    </row>
    <row r="6284" spans="11:19" x14ac:dyDescent="0.25">
      <c r="K6284" t="str">
        <f t="shared" si="98"/>
        <v/>
      </c>
      <c r="N62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84" t="e">
        <f>VLOOKUP(TableOMP[[#This Row],[Label]],TableAvg[],2,FALSE)</f>
        <v>#N/A</v>
      </c>
      <c r="P6284" t="e">
        <f>VLOOKUP(TableOMP[[#This Row],[Label]],TableAvg[],3,FALSE)</f>
        <v>#N/A</v>
      </c>
      <c r="Q6284" t="e">
        <f>TableOMP[[#This Row],[Avg]]-$U$2*TableOMP[[#This Row],[StdDev]]</f>
        <v>#N/A</v>
      </c>
      <c r="R6284" t="e">
        <f>TableOMP[[#This Row],[Avg]]+$U$2*TableOMP[[#This Row],[StdDev]]</f>
        <v>#N/A</v>
      </c>
      <c r="S6284" t="e">
        <f>IF(AND(TableOMP[[#This Row],[total_time]]&gt;=TableOMP[[#This Row],[Low]], TableOMP[[#This Row],[total_time]]&lt;=TableOMP[[#This Row],[High]]),1,0)</f>
        <v>#N/A</v>
      </c>
    </row>
    <row r="6285" spans="11:19" x14ac:dyDescent="0.25">
      <c r="K6285" t="str">
        <f t="shared" si="98"/>
        <v/>
      </c>
      <c r="N62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85" t="e">
        <f>VLOOKUP(TableOMP[[#This Row],[Label]],TableAvg[],2,FALSE)</f>
        <v>#N/A</v>
      </c>
      <c r="P6285" t="e">
        <f>VLOOKUP(TableOMP[[#This Row],[Label]],TableAvg[],3,FALSE)</f>
        <v>#N/A</v>
      </c>
      <c r="Q6285" t="e">
        <f>TableOMP[[#This Row],[Avg]]-$U$2*TableOMP[[#This Row],[StdDev]]</f>
        <v>#N/A</v>
      </c>
      <c r="R6285" t="e">
        <f>TableOMP[[#This Row],[Avg]]+$U$2*TableOMP[[#This Row],[StdDev]]</f>
        <v>#N/A</v>
      </c>
      <c r="S6285" t="e">
        <f>IF(AND(TableOMP[[#This Row],[total_time]]&gt;=TableOMP[[#This Row],[Low]], TableOMP[[#This Row],[total_time]]&lt;=TableOMP[[#This Row],[High]]),1,0)</f>
        <v>#N/A</v>
      </c>
    </row>
    <row r="6286" spans="11:19" x14ac:dyDescent="0.25">
      <c r="K6286" t="str">
        <f t="shared" si="98"/>
        <v/>
      </c>
      <c r="N62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86" t="e">
        <f>VLOOKUP(TableOMP[[#This Row],[Label]],TableAvg[],2,FALSE)</f>
        <v>#N/A</v>
      </c>
      <c r="P6286" t="e">
        <f>VLOOKUP(TableOMP[[#This Row],[Label]],TableAvg[],3,FALSE)</f>
        <v>#N/A</v>
      </c>
      <c r="Q6286" t="e">
        <f>TableOMP[[#This Row],[Avg]]-$U$2*TableOMP[[#This Row],[StdDev]]</f>
        <v>#N/A</v>
      </c>
      <c r="R6286" t="e">
        <f>TableOMP[[#This Row],[Avg]]+$U$2*TableOMP[[#This Row],[StdDev]]</f>
        <v>#N/A</v>
      </c>
      <c r="S6286" t="e">
        <f>IF(AND(TableOMP[[#This Row],[total_time]]&gt;=TableOMP[[#This Row],[Low]], TableOMP[[#This Row],[total_time]]&lt;=TableOMP[[#This Row],[High]]),1,0)</f>
        <v>#N/A</v>
      </c>
    </row>
    <row r="6287" spans="11:19" x14ac:dyDescent="0.25">
      <c r="K6287" t="str">
        <f t="shared" si="98"/>
        <v/>
      </c>
      <c r="N62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87" t="e">
        <f>VLOOKUP(TableOMP[[#This Row],[Label]],TableAvg[],2,FALSE)</f>
        <v>#N/A</v>
      </c>
      <c r="P6287" t="e">
        <f>VLOOKUP(TableOMP[[#This Row],[Label]],TableAvg[],3,FALSE)</f>
        <v>#N/A</v>
      </c>
      <c r="Q6287" t="e">
        <f>TableOMP[[#This Row],[Avg]]-$U$2*TableOMP[[#This Row],[StdDev]]</f>
        <v>#N/A</v>
      </c>
      <c r="R6287" t="e">
        <f>TableOMP[[#This Row],[Avg]]+$U$2*TableOMP[[#This Row],[StdDev]]</f>
        <v>#N/A</v>
      </c>
      <c r="S6287" t="e">
        <f>IF(AND(TableOMP[[#This Row],[total_time]]&gt;=TableOMP[[#This Row],[Low]], TableOMP[[#This Row],[total_time]]&lt;=TableOMP[[#This Row],[High]]),1,0)</f>
        <v>#N/A</v>
      </c>
    </row>
    <row r="6288" spans="11:19" x14ac:dyDescent="0.25">
      <c r="K6288" t="str">
        <f t="shared" si="98"/>
        <v/>
      </c>
      <c r="N62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88" t="e">
        <f>VLOOKUP(TableOMP[[#This Row],[Label]],TableAvg[],2,FALSE)</f>
        <v>#N/A</v>
      </c>
      <c r="P6288" t="e">
        <f>VLOOKUP(TableOMP[[#This Row],[Label]],TableAvg[],3,FALSE)</f>
        <v>#N/A</v>
      </c>
      <c r="Q6288" t="e">
        <f>TableOMP[[#This Row],[Avg]]-$U$2*TableOMP[[#This Row],[StdDev]]</f>
        <v>#N/A</v>
      </c>
      <c r="R6288" t="e">
        <f>TableOMP[[#This Row],[Avg]]+$U$2*TableOMP[[#This Row],[StdDev]]</f>
        <v>#N/A</v>
      </c>
      <c r="S6288" t="e">
        <f>IF(AND(TableOMP[[#This Row],[total_time]]&gt;=TableOMP[[#This Row],[Low]], TableOMP[[#This Row],[total_time]]&lt;=TableOMP[[#This Row],[High]]),1,0)</f>
        <v>#N/A</v>
      </c>
    </row>
    <row r="6289" spans="11:19" x14ac:dyDescent="0.25">
      <c r="K6289" t="str">
        <f t="shared" si="98"/>
        <v/>
      </c>
      <c r="N62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89" t="e">
        <f>VLOOKUP(TableOMP[[#This Row],[Label]],TableAvg[],2,FALSE)</f>
        <v>#N/A</v>
      </c>
      <c r="P6289" t="e">
        <f>VLOOKUP(TableOMP[[#This Row],[Label]],TableAvg[],3,FALSE)</f>
        <v>#N/A</v>
      </c>
      <c r="Q6289" t="e">
        <f>TableOMP[[#This Row],[Avg]]-$U$2*TableOMP[[#This Row],[StdDev]]</f>
        <v>#N/A</v>
      </c>
      <c r="R6289" t="e">
        <f>TableOMP[[#This Row],[Avg]]+$U$2*TableOMP[[#This Row],[StdDev]]</f>
        <v>#N/A</v>
      </c>
      <c r="S6289" t="e">
        <f>IF(AND(TableOMP[[#This Row],[total_time]]&gt;=TableOMP[[#This Row],[Low]], TableOMP[[#This Row],[total_time]]&lt;=TableOMP[[#This Row],[High]]),1,0)</f>
        <v>#N/A</v>
      </c>
    </row>
    <row r="6290" spans="11:19" x14ac:dyDescent="0.25">
      <c r="K6290" t="str">
        <f t="shared" si="98"/>
        <v/>
      </c>
      <c r="N62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90" t="e">
        <f>VLOOKUP(TableOMP[[#This Row],[Label]],TableAvg[],2,FALSE)</f>
        <v>#N/A</v>
      </c>
      <c r="P6290" t="e">
        <f>VLOOKUP(TableOMP[[#This Row],[Label]],TableAvg[],3,FALSE)</f>
        <v>#N/A</v>
      </c>
      <c r="Q6290" t="e">
        <f>TableOMP[[#This Row],[Avg]]-$U$2*TableOMP[[#This Row],[StdDev]]</f>
        <v>#N/A</v>
      </c>
      <c r="R6290" t="e">
        <f>TableOMP[[#This Row],[Avg]]+$U$2*TableOMP[[#This Row],[StdDev]]</f>
        <v>#N/A</v>
      </c>
      <c r="S6290" t="e">
        <f>IF(AND(TableOMP[[#This Row],[total_time]]&gt;=TableOMP[[#This Row],[Low]], TableOMP[[#This Row],[total_time]]&lt;=TableOMP[[#This Row],[High]]),1,0)</f>
        <v>#N/A</v>
      </c>
    </row>
    <row r="6291" spans="11:19" x14ac:dyDescent="0.25">
      <c r="K6291" t="str">
        <f t="shared" si="98"/>
        <v/>
      </c>
      <c r="N62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91" t="e">
        <f>VLOOKUP(TableOMP[[#This Row],[Label]],TableAvg[],2,FALSE)</f>
        <v>#N/A</v>
      </c>
      <c r="P6291" t="e">
        <f>VLOOKUP(TableOMP[[#This Row],[Label]],TableAvg[],3,FALSE)</f>
        <v>#N/A</v>
      </c>
      <c r="Q6291" t="e">
        <f>TableOMP[[#This Row],[Avg]]-$U$2*TableOMP[[#This Row],[StdDev]]</f>
        <v>#N/A</v>
      </c>
      <c r="R6291" t="e">
        <f>TableOMP[[#This Row],[Avg]]+$U$2*TableOMP[[#This Row],[StdDev]]</f>
        <v>#N/A</v>
      </c>
      <c r="S6291" t="e">
        <f>IF(AND(TableOMP[[#This Row],[total_time]]&gt;=TableOMP[[#This Row],[Low]], TableOMP[[#This Row],[total_time]]&lt;=TableOMP[[#This Row],[High]]),1,0)</f>
        <v>#N/A</v>
      </c>
    </row>
    <row r="6292" spans="11:19" x14ac:dyDescent="0.25">
      <c r="K6292" t="str">
        <f t="shared" si="98"/>
        <v/>
      </c>
      <c r="N62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92" t="e">
        <f>VLOOKUP(TableOMP[[#This Row],[Label]],TableAvg[],2,FALSE)</f>
        <v>#N/A</v>
      </c>
      <c r="P6292" t="e">
        <f>VLOOKUP(TableOMP[[#This Row],[Label]],TableAvg[],3,FALSE)</f>
        <v>#N/A</v>
      </c>
      <c r="Q6292" t="e">
        <f>TableOMP[[#This Row],[Avg]]-$U$2*TableOMP[[#This Row],[StdDev]]</f>
        <v>#N/A</v>
      </c>
      <c r="R6292" t="e">
        <f>TableOMP[[#This Row],[Avg]]+$U$2*TableOMP[[#This Row],[StdDev]]</f>
        <v>#N/A</v>
      </c>
      <c r="S6292" t="e">
        <f>IF(AND(TableOMP[[#This Row],[total_time]]&gt;=TableOMP[[#This Row],[Low]], TableOMP[[#This Row],[total_time]]&lt;=TableOMP[[#This Row],[High]]),1,0)</f>
        <v>#N/A</v>
      </c>
    </row>
    <row r="6293" spans="11:19" x14ac:dyDescent="0.25">
      <c r="K6293" t="str">
        <f t="shared" si="98"/>
        <v/>
      </c>
      <c r="N62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93" t="e">
        <f>VLOOKUP(TableOMP[[#This Row],[Label]],TableAvg[],2,FALSE)</f>
        <v>#N/A</v>
      </c>
      <c r="P6293" t="e">
        <f>VLOOKUP(TableOMP[[#This Row],[Label]],TableAvg[],3,FALSE)</f>
        <v>#N/A</v>
      </c>
      <c r="Q6293" t="e">
        <f>TableOMP[[#This Row],[Avg]]-$U$2*TableOMP[[#This Row],[StdDev]]</f>
        <v>#N/A</v>
      </c>
      <c r="R6293" t="e">
        <f>TableOMP[[#This Row],[Avg]]+$U$2*TableOMP[[#This Row],[StdDev]]</f>
        <v>#N/A</v>
      </c>
      <c r="S6293" t="e">
        <f>IF(AND(TableOMP[[#This Row],[total_time]]&gt;=TableOMP[[#This Row],[Low]], TableOMP[[#This Row],[total_time]]&lt;=TableOMP[[#This Row],[High]]),1,0)</f>
        <v>#N/A</v>
      </c>
    </row>
    <row r="6294" spans="11:19" x14ac:dyDescent="0.25">
      <c r="K6294" t="str">
        <f t="shared" si="98"/>
        <v/>
      </c>
      <c r="N62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94" t="e">
        <f>VLOOKUP(TableOMP[[#This Row],[Label]],TableAvg[],2,FALSE)</f>
        <v>#N/A</v>
      </c>
      <c r="P6294" t="e">
        <f>VLOOKUP(TableOMP[[#This Row],[Label]],TableAvg[],3,FALSE)</f>
        <v>#N/A</v>
      </c>
      <c r="Q6294" t="e">
        <f>TableOMP[[#This Row],[Avg]]-$U$2*TableOMP[[#This Row],[StdDev]]</f>
        <v>#N/A</v>
      </c>
      <c r="R6294" t="e">
        <f>TableOMP[[#This Row],[Avg]]+$U$2*TableOMP[[#This Row],[StdDev]]</f>
        <v>#N/A</v>
      </c>
      <c r="S6294" t="e">
        <f>IF(AND(TableOMP[[#This Row],[total_time]]&gt;=TableOMP[[#This Row],[Low]], TableOMP[[#This Row],[total_time]]&lt;=TableOMP[[#This Row],[High]]),1,0)</f>
        <v>#N/A</v>
      </c>
    </row>
    <row r="6295" spans="11:19" x14ac:dyDescent="0.25">
      <c r="K6295" t="str">
        <f t="shared" si="98"/>
        <v/>
      </c>
      <c r="N62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95" t="e">
        <f>VLOOKUP(TableOMP[[#This Row],[Label]],TableAvg[],2,FALSE)</f>
        <v>#N/A</v>
      </c>
      <c r="P6295" t="e">
        <f>VLOOKUP(TableOMP[[#This Row],[Label]],TableAvg[],3,FALSE)</f>
        <v>#N/A</v>
      </c>
      <c r="Q6295" t="e">
        <f>TableOMP[[#This Row],[Avg]]-$U$2*TableOMP[[#This Row],[StdDev]]</f>
        <v>#N/A</v>
      </c>
      <c r="R6295" t="e">
        <f>TableOMP[[#This Row],[Avg]]+$U$2*TableOMP[[#This Row],[StdDev]]</f>
        <v>#N/A</v>
      </c>
      <c r="S6295" t="e">
        <f>IF(AND(TableOMP[[#This Row],[total_time]]&gt;=TableOMP[[#This Row],[Low]], TableOMP[[#This Row],[total_time]]&lt;=TableOMP[[#This Row],[High]]),1,0)</f>
        <v>#N/A</v>
      </c>
    </row>
    <row r="6296" spans="11:19" x14ac:dyDescent="0.25">
      <c r="K6296" t="str">
        <f t="shared" si="98"/>
        <v/>
      </c>
      <c r="N62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96" t="e">
        <f>VLOOKUP(TableOMP[[#This Row],[Label]],TableAvg[],2,FALSE)</f>
        <v>#N/A</v>
      </c>
      <c r="P6296" t="e">
        <f>VLOOKUP(TableOMP[[#This Row],[Label]],TableAvg[],3,FALSE)</f>
        <v>#N/A</v>
      </c>
      <c r="Q6296" t="e">
        <f>TableOMP[[#This Row],[Avg]]-$U$2*TableOMP[[#This Row],[StdDev]]</f>
        <v>#N/A</v>
      </c>
      <c r="R6296" t="e">
        <f>TableOMP[[#This Row],[Avg]]+$U$2*TableOMP[[#This Row],[StdDev]]</f>
        <v>#N/A</v>
      </c>
      <c r="S6296" t="e">
        <f>IF(AND(TableOMP[[#This Row],[total_time]]&gt;=TableOMP[[#This Row],[Low]], TableOMP[[#This Row],[total_time]]&lt;=TableOMP[[#This Row],[High]]),1,0)</f>
        <v>#N/A</v>
      </c>
    </row>
    <row r="6297" spans="11:19" x14ac:dyDescent="0.25">
      <c r="K6297" t="str">
        <f t="shared" si="98"/>
        <v/>
      </c>
      <c r="N62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97" t="e">
        <f>VLOOKUP(TableOMP[[#This Row],[Label]],TableAvg[],2,FALSE)</f>
        <v>#N/A</v>
      </c>
      <c r="P6297" t="e">
        <f>VLOOKUP(TableOMP[[#This Row],[Label]],TableAvg[],3,FALSE)</f>
        <v>#N/A</v>
      </c>
      <c r="Q6297" t="e">
        <f>TableOMP[[#This Row],[Avg]]-$U$2*TableOMP[[#This Row],[StdDev]]</f>
        <v>#N/A</v>
      </c>
      <c r="R6297" t="e">
        <f>TableOMP[[#This Row],[Avg]]+$U$2*TableOMP[[#This Row],[StdDev]]</f>
        <v>#N/A</v>
      </c>
      <c r="S6297" t="e">
        <f>IF(AND(TableOMP[[#This Row],[total_time]]&gt;=TableOMP[[#This Row],[Low]], TableOMP[[#This Row],[total_time]]&lt;=TableOMP[[#This Row],[High]]),1,0)</f>
        <v>#N/A</v>
      </c>
    </row>
    <row r="6298" spans="11:19" x14ac:dyDescent="0.25">
      <c r="K6298" t="str">
        <f t="shared" si="98"/>
        <v/>
      </c>
      <c r="N62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98" t="e">
        <f>VLOOKUP(TableOMP[[#This Row],[Label]],TableAvg[],2,FALSE)</f>
        <v>#N/A</v>
      </c>
      <c r="P6298" t="e">
        <f>VLOOKUP(TableOMP[[#This Row],[Label]],TableAvg[],3,FALSE)</f>
        <v>#N/A</v>
      </c>
      <c r="Q6298" t="e">
        <f>TableOMP[[#This Row],[Avg]]-$U$2*TableOMP[[#This Row],[StdDev]]</f>
        <v>#N/A</v>
      </c>
      <c r="R6298" t="e">
        <f>TableOMP[[#This Row],[Avg]]+$U$2*TableOMP[[#This Row],[StdDev]]</f>
        <v>#N/A</v>
      </c>
      <c r="S6298" t="e">
        <f>IF(AND(TableOMP[[#This Row],[total_time]]&gt;=TableOMP[[#This Row],[Low]], TableOMP[[#This Row],[total_time]]&lt;=TableOMP[[#This Row],[High]]),1,0)</f>
        <v>#N/A</v>
      </c>
    </row>
    <row r="6299" spans="11:19" x14ac:dyDescent="0.25">
      <c r="K6299" t="str">
        <f t="shared" si="98"/>
        <v/>
      </c>
      <c r="N62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299" t="e">
        <f>VLOOKUP(TableOMP[[#This Row],[Label]],TableAvg[],2,FALSE)</f>
        <v>#N/A</v>
      </c>
      <c r="P6299" t="e">
        <f>VLOOKUP(TableOMP[[#This Row],[Label]],TableAvg[],3,FALSE)</f>
        <v>#N/A</v>
      </c>
      <c r="Q6299" t="e">
        <f>TableOMP[[#This Row],[Avg]]-$U$2*TableOMP[[#This Row],[StdDev]]</f>
        <v>#N/A</v>
      </c>
      <c r="R6299" t="e">
        <f>TableOMP[[#This Row],[Avg]]+$U$2*TableOMP[[#This Row],[StdDev]]</f>
        <v>#N/A</v>
      </c>
      <c r="S6299" t="e">
        <f>IF(AND(TableOMP[[#This Row],[total_time]]&gt;=TableOMP[[#This Row],[Low]], TableOMP[[#This Row],[total_time]]&lt;=TableOMP[[#This Row],[High]]),1,0)</f>
        <v>#N/A</v>
      </c>
    </row>
    <row r="6300" spans="11:19" x14ac:dyDescent="0.25">
      <c r="K6300" t="str">
        <f t="shared" si="98"/>
        <v/>
      </c>
      <c r="N63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00" t="e">
        <f>VLOOKUP(TableOMP[[#This Row],[Label]],TableAvg[],2,FALSE)</f>
        <v>#N/A</v>
      </c>
      <c r="P6300" t="e">
        <f>VLOOKUP(TableOMP[[#This Row],[Label]],TableAvg[],3,FALSE)</f>
        <v>#N/A</v>
      </c>
      <c r="Q6300" t="e">
        <f>TableOMP[[#This Row],[Avg]]-$U$2*TableOMP[[#This Row],[StdDev]]</f>
        <v>#N/A</v>
      </c>
      <c r="R6300" t="e">
        <f>TableOMP[[#This Row],[Avg]]+$U$2*TableOMP[[#This Row],[StdDev]]</f>
        <v>#N/A</v>
      </c>
      <c r="S6300" t="e">
        <f>IF(AND(TableOMP[[#This Row],[total_time]]&gt;=TableOMP[[#This Row],[Low]], TableOMP[[#This Row],[total_time]]&lt;=TableOMP[[#This Row],[High]]),1,0)</f>
        <v>#N/A</v>
      </c>
    </row>
    <row r="6301" spans="11:19" x14ac:dyDescent="0.25">
      <c r="K6301" t="str">
        <f t="shared" si="98"/>
        <v/>
      </c>
      <c r="N63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01" t="e">
        <f>VLOOKUP(TableOMP[[#This Row],[Label]],TableAvg[],2,FALSE)</f>
        <v>#N/A</v>
      </c>
      <c r="P6301" t="e">
        <f>VLOOKUP(TableOMP[[#This Row],[Label]],TableAvg[],3,FALSE)</f>
        <v>#N/A</v>
      </c>
      <c r="Q6301" t="e">
        <f>TableOMP[[#This Row],[Avg]]-$U$2*TableOMP[[#This Row],[StdDev]]</f>
        <v>#N/A</v>
      </c>
      <c r="R6301" t="e">
        <f>TableOMP[[#This Row],[Avg]]+$U$2*TableOMP[[#This Row],[StdDev]]</f>
        <v>#N/A</v>
      </c>
      <c r="S6301" t="e">
        <f>IF(AND(TableOMP[[#This Row],[total_time]]&gt;=TableOMP[[#This Row],[Low]], TableOMP[[#This Row],[total_time]]&lt;=TableOMP[[#This Row],[High]]),1,0)</f>
        <v>#N/A</v>
      </c>
    </row>
    <row r="6302" spans="11:19" x14ac:dyDescent="0.25">
      <c r="K6302" t="str">
        <f t="shared" si="98"/>
        <v/>
      </c>
      <c r="N63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02" t="e">
        <f>VLOOKUP(TableOMP[[#This Row],[Label]],TableAvg[],2,FALSE)</f>
        <v>#N/A</v>
      </c>
      <c r="P6302" t="e">
        <f>VLOOKUP(TableOMP[[#This Row],[Label]],TableAvg[],3,FALSE)</f>
        <v>#N/A</v>
      </c>
      <c r="Q6302" t="e">
        <f>TableOMP[[#This Row],[Avg]]-$U$2*TableOMP[[#This Row],[StdDev]]</f>
        <v>#N/A</v>
      </c>
      <c r="R6302" t="e">
        <f>TableOMP[[#This Row],[Avg]]+$U$2*TableOMP[[#This Row],[StdDev]]</f>
        <v>#N/A</v>
      </c>
      <c r="S6302" t="e">
        <f>IF(AND(TableOMP[[#This Row],[total_time]]&gt;=TableOMP[[#This Row],[Low]], TableOMP[[#This Row],[total_time]]&lt;=TableOMP[[#This Row],[High]]),1,0)</f>
        <v>#N/A</v>
      </c>
    </row>
    <row r="6303" spans="11:19" x14ac:dyDescent="0.25">
      <c r="K6303" t="str">
        <f t="shared" si="98"/>
        <v/>
      </c>
      <c r="N63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03" t="e">
        <f>VLOOKUP(TableOMP[[#This Row],[Label]],TableAvg[],2,FALSE)</f>
        <v>#N/A</v>
      </c>
      <c r="P6303" t="e">
        <f>VLOOKUP(TableOMP[[#This Row],[Label]],TableAvg[],3,FALSE)</f>
        <v>#N/A</v>
      </c>
      <c r="Q6303" t="e">
        <f>TableOMP[[#This Row],[Avg]]-$U$2*TableOMP[[#This Row],[StdDev]]</f>
        <v>#N/A</v>
      </c>
      <c r="R6303" t="e">
        <f>TableOMP[[#This Row],[Avg]]+$U$2*TableOMP[[#This Row],[StdDev]]</f>
        <v>#N/A</v>
      </c>
      <c r="S6303" t="e">
        <f>IF(AND(TableOMP[[#This Row],[total_time]]&gt;=TableOMP[[#This Row],[Low]], TableOMP[[#This Row],[total_time]]&lt;=TableOMP[[#This Row],[High]]),1,0)</f>
        <v>#N/A</v>
      </c>
    </row>
    <row r="6304" spans="11:19" x14ac:dyDescent="0.25">
      <c r="K6304" t="str">
        <f t="shared" si="98"/>
        <v/>
      </c>
      <c r="N63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04" t="e">
        <f>VLOOKUP(TableOMP[[#This Row],[Label]],TableAvg[],2,FALSE)</f>
        <v>#N/A</v>
      </c>
      <c r="P6304" t="e">
        <f>VLOOKUP(TableOMP[[#This Row],[Label]],TableAvg[],3,FALSE)</f>
        <v>#N/A</v>
      </c>
      <c r="Q6304" t="e">
        <f>TableOMP[[#This Row],[Avg]]-$U$2*TableOMP[[#This Row],[StdDev]]</f>
        <v>#N/A</v>
      </c>
      <c r="R6304" t="e">
        <f>TableOMP[[#This Row],[Avg]]+$U$2*TableOMP[[#This Row],[StdDev]]</f>
        <v>#N/A</v>
      </c>
      <c r="S6304" t="e">
        <f>IF(AND(TableOMP[[#This Row],[total_time]]&gt;=TableOMP[[#This Row],[Low]], TableOMP[[#This Row],[total_time]]&lt;=TableOMP[[#This Row],[High]]),1,0)</f>
        <v>#N/A</v>
      </c>
    </row>
    <row r="6305" spans="11:19" x14ac:dyDescent="0.25">
      <c r="K6305" t="str">
        <f t="shared" si="98"/>
        <v/>
      </c>
      <c r="N63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05" t="e">
        <f>VLOOKUP(TableOMP[[#This Row],[Label]],TableAvg[],2,FALSE)</f>
        <v>#N/A</v>
      </c>
      <c r="P6305" t="e">
        <f>VLOOKUP(TableOMP[[#This Row],[Label]],TableAvg[],3,FALSE)</f>
        <v>#N/A</v>
      </c>
      <c r="Q6305" t="e">
        <f>TableOMP[[#This Row],[Avg]]-$U$2*TableOMP[[#This Row],[StdDev]]</f>
        <v>#N/A</v>
      </c>
      <c r="R6305" t="e">
        <f>TableOMP[[#This Row],[Avg]]+$U$2*TableOMP[[#This Row],[StdDev]]</f>
        <v>#N/A</v>
      </c>
      <c r="S6305" t="e">
        <f>IF(AND(TableOMP[[#This Row],[total_time]]&gt;=TableOMP[[#This Row],[Low]], TableOMP[[#This Row],[total_time]]&lt;=TableOMP[[#This Row],[High]]),1,0)</f>
        <v>#N/A</v>
      </c>
    </row>
    <row r="6306" spans="11:19" x14ac:dyDescent="0.25">
      <c r="K6306" t="str">
        <f t="shared" si="98"/>
        <v/>
      </c>
      <c r="N63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06" t="e">
        <f>VLOOKUP(TableOMP[[#This Row],[Label]],TableAvg[],2,FALSE)</f>
        <v>#N/A</v>
      </c>
      <c r="P6306" t="e">
        <f>VLOOKUP(TableOMP[[#This Row],[Label]],TableAvg[],3,FALSE)</f>
        <v>#N/A</v>
      </c>
      <c r="Q6306" t="e">
        <f>TableOMP[[#This Row],[Avg]]-$U$2*TableOMP[[#This Row],[StdDev]]</f>
        <v>#N/A</v>
      </c>
      <c r="R6306" t="e">
        <f>TableOMP[[#This Row],[Avg]]+$U$2*TableOMP[[#This Row],[StdDev]]</f>
        <v>#N/A</v>
      </c>
      <c r="S6306" t="e">
        <f>IF(AND(TableOMP[[#This Row],[total_time]]&gt;=TableOMP[[#This Row],[Low]], TableOMP[[#This Row],[total_time]]&lt;=TableOMP[[#This Row],[High]]),1,0)</f>
        <v>#N/A</v>
      </c>
    </row>
    <row r="6307" spans="11:19" x14ac:dyDescent="0.25">
      <c r="K6307" t="str">
        <f t="shared" si="98"/>
        <v/>
      </c>
      <c r="N63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07" t="e">
        <f>VLOOKUP(TableOMP[[#This Row],[Label]],TableAvg[],2,FALSE)</f>
        <v>#N/A</v>
      </c>
      <c r="P6307" t="e">
        <f>VLOOKUP(TableOMP[[#This Row],[Label]],TableAvg[],3,FALSE)</f>
        <v>#N/A</v>
      </c>
      <c r="Q6307" t="e">
        <f>TableOMP[[#This Row],[Avg]]-$U$2*TableOMP[[#This Row],[StdDev]]</f>
        <v>#N/A</v>
      </c>
      <c r="R6307" t="e">
        <f>TableOMP[[#This Row],[Avg]]+$U$2*TableOMP[[#This Row],[StdDev]]</f>
        <v>#N/A</v>
      </c>
      <c r="S6307" t="e">
        <f>IF(AND(TableOMP[[#This Row],[total_time]]&gt;=TableOMP[[#This Row],[Low]], TableOMP[[#This Row],[total_time]]&lt;=TableOMP[[#This Row],[High]]),1,0)</f>
        <v>#N/A</v>
      </c>
    </row>
    <row r="6308" spans="11:19" x14ac:dyDescent="0.25">
      <c r="K6308" t="str">
        <f t="shared" si="98"/>
        <v/>
      </c>
      <c r="N63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08" t="e">
        <f>VLOOKUP(TableOMP[[#This Row],[Label]],TableAvg[],2,FALSE)</f>
        <v>#N/A</v>
      </c>
      <c r="P6308" t="e">
        <f>VLOOKUP(TableOMP[[#This Row],[Label]],TableAvg[],3,FALSE)</f>
        <v>#N/A</v>
      </c>
      <c r="Q6308" t="e">
        <f>TableOMP[[#This Row],[Avg]]-$U$2*TableOMP[[#This Row],[StdDev]]</f>
        <v>#N/A</v>
      </c>
      <c r="R6308" t="e">
        <f>TableOMP[[#This Row],[Avg]]+$U$2*TableOMP[[#This Row],[StdDev]]</f>
        <v>#N/A</v>
      </c>
      <c r="S6308" t="e">
        <f>IF(AND(TableOMP[[#This Row],[total_time]]&gt;=TableOMP[[#This Row],[Low]], TableOMP[[#This Row],[total_time]]&lt;=TableOMP[[#This Row],[High]]),1,0)</f>
        <v>#N/A</v>
      </c>
    </row>
    <row r="6309" spans="11:19" x14ac:dyDescent="0.25">
      <c r="K6309" t="str">
        <f t="shared" si="98"/>
        <v/>
      </c>
      <c r="N63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09" t="e">
        <f>VLOOKUP(TableOMP[[#This Row],[Label]],TableAvg[],2,FALSE)</f>
        <v>#N/A</v>
      </c>
      <c r="P6309" t="e">
        <f>VLOOKUP(TableOMP[[#This Row],[Label]],TableAvg[],3,FALSE)</f>
        <v>#N/A</v>
      </c>
      <c r="Q6309" t="e">
        <f>TableOMP[[#This Row],[Avg]]-$U$2*TableOMP[[#This Row],[StdDev]]</f>
        <v>#N/A</v>
      </c>
      <c r="R6309" t="e">
        <f>TableOMP[[#This Row],[Avg]]+$U$2*TableOMP[[#This Row],[StdDev]]</f>
        <v>#N/A</v>
      </c>
      <c r="S6309" t="e">
        <f>IF(AND(TableOMP[[#This Row],[total_time]]&gt;=TableOMP[[#This Row],[Low]], TableOMP[[#This Row],[total_time]]&lt;=TableOMP[[#This Row],[High]]),1,0)</f>
        <v>#N/A</v>
      </c>
    </row>
    <row r="6310" spans="11:19" x14ac:dyDescent="0.25">
      <c r="K6310" t="str">
        <f t="shared" si="98"/>
        <v/>
      </c>
      <c r="N63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10" t="e">
        <f>VLOOKUP(TableOMP[[#This Row],[Label]],TableAvg[],2,FALSE)</f>
        <v>#N/A</v>
      </c>
      <c r="P6310" t="e">
        <f>VLOOKUP(TableOMP[[#This Row],[Label]],TableAvg[],3,FALSE)</f>
        <v>#N/A</v>
      </c>
      <c r="Q6310" t="e">
        <f>TableOMP[[#This Row],[Avg]]-$U$2*TableOMP[[#This Row],[StdDev]]</f>
        <v>#N/A</v>
      </c>
      <c r="R6310" t="e">
        <f>TableOMP[[#This Row],[Avg]]+$U$2*TableOMP[[#This Row],[StdDev]]</f>
        <v>#N/A</v>
      </c>
      <c r="S6310" t="e">
        <f>IF(AND(TableOMP[[#This Row],[total_time]]&gt;=TableOMP[[#This Row],[Low]], TableOMP[[#This Row],[total_time]]&lt;=TableOMP[[#This Row],[High]]),1,0)</f>
        <v>#N/A</v>
      </c>
    </row>
    <row r="6311" spans="11:19" x14ac:dyDescent="0.25">
      <c r="K6311" t="str">
        <f t="shared" si="98"/>
        <v/>
      </c>
      <c r="N63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11" t="e">
        <f>VLOOKUP(TableOMP[[#This Row],[Label]],TableAvg[],2,FALSE)</f>
        <v>#N/A</v>
      </c>
      <c r="P6311" t="e">
        <f>VLOOKUP(TableOMP[[#This Row],[Label]],TableAvg[],3,FALSE)</f>
        <v>#N/A</v>
      </c>
      <c r="Q6311" t="e">
        <f>TableOMP[[#This Row],[Avg]]-$U$2*TableOMP[[#This Row],[StdDev]]</f>
        <v>#N/A</v>
      </c>
      <c r="R6311" t="e">
        <f>TableOMP[[#This Row],[Avg]]+$U$2*TableOMP[[#This Row],[StdDev]]</f>
        <v>#N/A</v>
      </c>
      <c r="S6311" t="e">
        <f>IF(AND(TableOMP[[#This Row],[total_time]]&gt;=TableOMP[[#This Row],[Low]], TableOMP[[#This Row],[total_time]]&lt;=TableOMP[[#This Row],[High]]),1,0)</f>
        <v>#N/A</v>
      </c>
    </row>
    <row r="6312" spans="11:19" x14ac:dyDescent="0.25">
      <c r="K6312" t="str">
        <f t="shared" si="98"/>
        <v/>
      </c>
      <c r="N63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12" t="e">
        <f>VLOOKUP(TableOMP[[#This Row],[Label]],TableAvg[],2,FALSE)</f>
        <v>#N/A</v>
      </c>
      <c r="P6312" t="e">
        <f>VLOOKUP(TableOMP[[#This Row],[Label]],TableAvg[],3,FALSE)</f>
        <v>#N/A</v>
      </c>
      <c r="Q6312" t="e">
        <f>TableOMP[[#This Row],[Avg]]-$U$2*TableOMP[[#This Row],[StdDev]]</f>
        <v>#N/A</v>
      </c>
      <c r="R6312" t="e">
        <f>TableOMP[[#This Row],[Avg]]+$U$2*TableOMP[[#This Row],[StdDev]]</f>
        <v>#N/A</v>
      </c>
      <c r="S6312" t="e">
        <f>IF(AND(TableOMP[[#This Row],[total_time]]&gt;=TableOMP[[#This Row],[Low]], TableOMP[[#This Row],[total_time]]&lt;=TableOMP[[#This Row],[High]]),1,0)</f>
        <v>#N/A</v>
      </c>
    </row>
    <row r="6313" spans="11:19" x14ac:dyDescent="0.25">
      <c r="K6313" t="str">
        <f t="shared" si="98"/>
        <v/>
      </c>
      <c r="N63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13" t="e">
        <f>VLOOKUP(TableOMP[[#This Row],[Label]],TableAvg[],2,FALSE)</f>
        <v>#N/A</v>
      </c>
      <c r="P6313" t="e">
        <f>VLOOKUP(TableOMP[[#This Row],[Label]],TableAvg[],3,FALSE)</f>
        <v>#N/A</v>
      </c>
      <c r="Q6313" t="e">
        <f>TableOMP[[#This Row],[Avg]]-$U$2*TableOMP[[#This Row],[StdDev]]</f>
        <v>#N/A</v>
      </c>
      <c r="R6313" t="e">
        <f>TableOMP[[#This Row],[Avg]]+$U$2*TableOMP[[#This Row],[StdDev]]</f>
        <v>#N/A</v>
      </c>
      <c r="S6313" t="e">
        <f>IF(AND(TableOMP[[#This Row],[total_time]]&gt;=TableOMP[[#This Row],[Low]], TableOMP[[#This Row],[total_time]]&lt;=TableOMP[[#This Row],[High]]),1,0)</f>
        <v>#N/A</v>
      </c>
    </row>
    <row r="6314" spans="11:19" x14ac:dyDescent="0.25">
      <c r="K6314" t="str">
        <f t="shared" si="98"/>
        <v/>
      </c>
      <c r="N63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14" t="e">
        <f>VLOOKUP(TableOMP[[#This Row],[Label]],TableAvg[],2,FALSE)</f>
        <v>#N/A</v>
      </c>
      <c r="P6314" t="e">
        <f>VLOOKUP(TableOMP[[#This Row],[Label]],TableAvg[],3,FALSE)</f>
        <v>#N/A</v>
      </c>
      <c r="Q6314" t="e">
        <f>TableOMP[[#This Row],[Avg]]-$U$2*TableOMP[[#This Row],[StdDev]]</f>
        <v>#N/A</v>
      </c>
      <c r="R6314" t="e">
        <f>TableOMP[[#This Row],[Avg]]+$U$2*TableOMP[[#This Row],[StdDev]]</f>
        <v>#N/A</v>
      </c>
      <c r="S6314" t="e">
        <f>IF(AND(TableOMP[[#This Row],[total_time]]&gt;=TableOMP[[#This Row],[Low]], TableOMP[[#This Row],[total_time]]&lt;=TableOMP[[#This Row],[High]]),1,0)</f>
        <v>#N/A</v>
      </c>
    </row>
    <row r="6315" spans="11:19" x14ac:dyDescent="0.25">
      <c r="K6315" t="str">
        <f t="shared" si="98"/>
        <v/>
      </c>
      <c r="N63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15" t="e">
        <f>VLOOKUP(TableOMP[[#This Row],[Label]],TableAvg[],2,FALSE)</f>
        <v>#N/A</v>
      </c>
      <c r="P6315" t="e">
        <f>VLOOKUP(TableOMP[[#This Row],[Label]],TableAvg[],3,FALSE)</f>
        <v>#N/A</v>
      </c>
      <c r="Q6315" t="e">
        <f>TableOMP[[#This Row],[Avg]]-$U$2*TableOMP[[#This Row],[StdDev]]</f>
        <v>#N/A</v>
      </c>
      <c r="R6315" t="e">
        <f>TableOMP[[#This Row],[Avg]]+$U$2*TableOMP[[#This Row],[StdDev]]</f>
        <v>#N/A</v>
      </c>
      <c r="S6315" t="e">
        <f>IF(AND(TableOMP[[#This Row],[total_time]]&gt;=TableOMP[[#This Row],[Low]], TableOMP[[#This Row],[total_time]]&lt;=TableOMP[[#This Row],[High]]),1,0)</f>
        <v>#N/A</v>
      </c>
    </row>
    <row r="6316" spans="11:19" x14ac:dyDescent="0.25">
      <c r="K6316" t="str">
        <f t="shared" si="98"/>
        <v/>
      </c>
      <c r="N63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16" t="e">
        <f>VLOOKUP(TableOMP[[#This Row],[Label]],TableAvg[],2,FALSE)</f>
        <v>#N/A</v>
      </c>
      <c r="P6316" t="e">
        <f>VLOOKUP(TableOMP[[#This Row],[Label]],TableAvg[],3,FALSE)</f>
        <v>#N/A</v>
      </c>
      <c r="Q6316" t="e">
        <f>TableOMP[[#This Row],[Avg]]-$U$2*TableOMP[[#This Row],[StdDev]]</f>
        <v>#N/A</v>
      </c>
      <c r="R6316" t="e">
        <f>TableOMP[[#This Row],[Avg]]+$U$2*TableOMP[[#This Row],[StdDev]]</f>
        <v>#N/A</v>
      </c>
      <c r="S6316" t="e">
        <f>IF(AND(TableOMP[[#This Row],[total_time]]&gt;=TableOMP[[#This Row],[Low]], TableOMP[[#This Row],[total_time]]&lt;=TableOMP[[#This Row],[High]]),1,0)</f>
        <v>#N/A</v>
      </c>
    </row>
    <row r="6317" spans="11:19" x14ac:dyDescent="0.25">
      <c r="K6317" t="str">
        <f t="shared" si="98"/>
        <v/>
      </c>
      <c r="N63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17" t="e">
        <f>VLOOKUP(TableOMP[[#This Row],[Label]],TableAvg[],2,FALSE)</f>
        <v>#N/A</v>
      </c>
      <c r="P6317" t="e">
        <f>VLOOKUP(TableOMP[[#This Row],[Label]],TableAvg[],3,FALSE)</f>
        <v>#N/A</v>
      </c>
      <c r="Q6317" t="e">
        <f>TableOMP[[#This Row],[Avg]]-$U$2*TableOMP[[#This Row],[StdDev]]</f>
        <v>#N/A</v>
      </c>
      <c r="R6317" t="e">
        <f>TableOMP[[#This Row],[Avg]]+$U$2*TableOMP[[#This Row],[StdDev]]</f>
        <v>#N/A</v>
      </c>
      <c r="S6317" t="e">
        <f>IF(AND(TableOMP[[#This Row],[total_time]]&gt;=TableOMP[[#This Row],[Low]], TableOMP[[#This Row],[total_time]]&lt;=TableOMP[[#This Row],[High]]),1,0)</f>
        <v>#N/A</v>
      </c>
    </row>
    <row r="6318" spans="11:19" x14ac:dyDescent="0.25">
      <c r="K6318" t="str">
        <f t="shared" si="98"/>
        <v/>
      </c>
      <c r="N63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18" t="e">
        <f>VLOOKUP(TableOMP[[#This Row],[Label]],TableAvg[],2,FALSE)</f>
        <v>#N/A</v>
      </c>
      <c r="P6318" t="e">
        <f>VLOOKUP(TableOMP[[#This Row],[Label]],TableAvg[],3,FALSE)</f>
        <v>#N/A</v>
      </c>
      <c r="Q6318" t="e">
        <f>TableOMP[[#This Row],[Avg]]-$U$2*TableOMP[[#This Row],[StdDev]]</f>
        <v>#N/A</v>
      </c>
      <c r="R6318" t="e">
        <f>TableOMP[[#This Row],[Avg]]+$U$2*TableOMP[[#This Row],[StdDev]]</f>
        <v>#N/A</v>
      </c>
      <c r="S6318" t="e">
        <f>IF(AND(TableOMP[[#This Row],[total_time]]&gt;=TableOMP[[#This Row],[Low]], TableOMP[[#This Row],[total_time]]&lt;=TableOMP[[#This Row],[High]]),1,0)</f>
        <v>#N/A</v>
      </c>
    </row>
    <row r="6319" spans="11:19" x14ac:dyDescent="0.25">
      <c r="K6319" t="str">
        <f t="shared" si="98"/>
        <v/>
      </c>
      <c r="N63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19" t="e">
        <f>VLOOKUP(TableOMP[[#This Row],[Label]],TableAvg[],2,FALSE)</f>
        <v>#N/A</v>
      </c>
      <c r="P6319" t="e">
        <f>VLOOKUP(TableOMP[[#This Row],[Label]],TableAvg[],3,FALSE)</f>
        <v>#N/A</v>
      </c>
      <c r="Q6319" t="e">
        <f>TableOMP[[#This Row],[Avg]]-$U$2*TableOMP[[#This Row],[StdDev]]</f>
        <v>#N/A</v>
      </c>
      <c r="R6319" t="e">
        <f>TableOMP[[#This Row],[Avg]]+$U$2*TableOMP[[#This Row],[StdDev]]</f>
        <v>#N/A</v>
      </c>
      <c r="S6319" t="e">
        <f>IF(AND(TableOMP[[#This Row],[total_time]]&gt;=TableOMP[[#This Row],[Low]], TableOMP[[#This Row],[total_time]]&lt;=TableOMP[[#This Row],[High]]),1,0)</f>
        <v>#N/A</v>
      </c>
    </row>
    <row r="6320" spans="11:19" x14ac:dyDescent="0.25">
      <c r="K6320" t="str">
        <f t="shared" si="98"/>
        <v/>
      </c>
      <c r="N63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20" t="e">
        <f>VLOOKUP(TableOMP[[#This Row],[Label]],TableAvg[],2,FALSE)</f>
        <v>#N/A</v>
      </c>
      <c r="P6320" t="e">
        <f>VLOOKUP(TableOMP[[#This Row],[Label]],TableAvg[],3,FALSE)</f>
        <v>#N/A</v>
      </c>
      <c r="Q6320" t="e">
        <f>TableOMP[[#This Row],[Avg]]-$U$2*TableOMP[[#This Row],[StdDev]]</f>
        <v>#N/A</v>
      </c>
      <c r="R6320" t="e">
        <f>TableOMP[[#This Row],[Avg]]+$U$2*TableOMP[[#This Row],[StdDev]]</f>
        <v>#N/A</v>
      </c>
      <c r="S6320" t="e">
        <f>IF(AND(TableOMP[[#This Row],[total_time]]&gt;=TableOMP[[#This Row],[Low]], TableOMP[[#This Row],[total_time]]&lt;=TableOMP[[#This Row],[High]]),1,0)</f>
        <v>#N/A</v>
      </c>
    </row>
    <row r="6321" spans="11:19" x14ac:dyDescent="0.25">
      <c r="K6321" t="str">
        <f t="shared" si="98"/>
        <v/>
      </c>
      <c r="N63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21" t="e">
        <f>VLOOKUP(TableOMP[[#This Row],[Label]],TableAvg[],2,FALSE)</f>
        <v>#N/A</v>
      </c>
      <c r="P6321" t="e">
        <f>VLOOKUP(TableOMP[[#This Row],[Label]],TableAvg[],3,FALSE)</f>
        <v>#N/A</v>
      </c>
      <c r="Q6321" t="e">
        <f>TableOMP[[#This Row],[Avg]]-$U$2*TableOMP[[#This Row],[StdDev]]</f>
        <v>#N/A</v>
      </c>
      <c r="R6321" t="e">
        <f>TableOMP[[#This Row],[Avg]]+$U$2*TableOMP[[#This Row],[StdDev]]</f>
        <v>#N/A</v>
      </c>
      <c r="S6321" t="e">
        <f>IF(AND(TableOMP[[#This Row],[total_time]]&gt;=TableOMP[[#This Row],[Low]], TableOMP[[#This Row],[total_time]]&lt;=TableOMP[[#This Row],[High]]),1,0)</f>
        <v>#N/A</v>
      </c>
    </row>
    <row r="6322" spans="11:19" x14ac:dyDescent="0.25">
      <c r="K6322" t="str">
        <f t="shared" si="98"/>
        <v/>
      </c>
      <c r="N63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22" t="e">
        <f>VLOOKUP(TableOMP[[#This Row],[Label]],TableAvg[],2,FALSE)</f>
        <v>#N/A</v>
      </c>
      <c r="P6322" t="e">
        <f>VLOOKUP(TableOMP[[#This Row],[Label]],TableAvg[],3,FALSE)</f>
        <v>#N/A</v>
      </c>
      <c r="Q6322" t="e">
        <f>TableOMP[[#This Row],[Avg]]-$U$2*TableOMP[[#This Row],[StdDev]]</f>
        <v>#N/A</v>
      </c>
      <c r="R6322" t="e">
        <f>TableOMP[[#This Row],[Avg]]+$U$2*TableOMP[[#This Row],[StdDev]]</f>
        <v>#N/A</v>
      </c>
      <c r="S6322" t="e">
        <f>IF(AND(TableOMP[[#This Row],[total_time]]&gt;=TableOMP[[#This Row],[Low]], TableOMP[[#This Row],[total_time]]&lt;=TableOMP[[#This Row],[High]]),1,0)</f>
        <v>#N/A</v>
      </c>
    </row>
    <row r="6323" spans="11:19" x14ac:dyDescent="0.25">
      <c r="K6323" t="str">
        <f t="shared" si="98"/>
        <v/>
      </c>
      <c r="N63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23" t="e">
        <f>VLOOKUP(TableOMP[[#This Row],[Label]],TableAvg[],2,FALSE)</f>
        <v>#N/A</v>
      </c>
      <c r="P6323" t="e">
        <f>VLOOKUP(TableOMP[[#This Row],[Label]],TableAvg[],3,FALSE)</f>
        <v>#N/A</v>
      </c>
      <c r="Q6323" t="e">
        <f>TableOMP[[#This Row],[Avg]]-$U$2*TableOMP[[#This Row],[StdDev]]</f>
        <v>#N/A</v>
      </c>
      <c r="R6323" t="e">
        <f>TableOMP[[#This Row],[Avg]]+$U$2*TableOMP[[#This Row],[StdDev]]</f>
        <v>#N/A</v>
      </c>
      <c r="S6323" t="e">
        <f>IF(AND(TableOMP[[#This Row],[total_time]]&gt;=TableOMP[[#This Row],[Low]], TableOMP[[#This Row],[total_time]]&lt;=TableOMP[[#This Row],[High]]),1,0)</f>
        <v>#N/A</v>
      </c>
    </row>
    <row r="6324" spans="11:19" x14ac:dyDescent="0.25">
      <c r="K6324" t="str">
        <f t="shared" si="98"/>
        <v/>
      </c>
      <c r="N63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24" t="e">
        <f>VLOOKUP(TableOMP[[#This Row],[Label]],TableAvg[],2,FALSE)</f>
        <v>#N/A</v>
      </c>
      <c r="P6324" t="e">
        <f>VLOOKUP(TableOMP[[#This Row],[Label]],TableAvg[],3,FALSE)</f>
        <v>#N/A</v>
      </c>
      <c r="Q6324" t="e">
        <f>TableOMP[[#This Row],[Avg]]-$U$2*TableOMP[[#This Row],[StdDev]]</f>
        <v>#N/A</v>
      </c>
      <c r="R6324" t="e">
        <f>TableOMP[[#This Row],[Avg]]+$U$2*TableOMP[[#This Row],[StdDev]]</f>
        <v>#N/A</v>
      </c>
      <c r="S6324" t="e">
        <f>IF(AND(TableOMP[[#This Row],[total_time]]&gt;=TableOMP[[#This Row],[Low]], TableOMP[[#This Row],[total_time]]&lt;=TableOMP[[#This Row],[High]]),1,0)</f>
        <v>#N/A</v>
      </c>
    </row>
    <row r="6325" spans="11:19" x14ac:dyDescent="0.25">
      <c r="K6325" t="str">
        <f t="shared" si="98"/>
        <v/>
      </c>
      <c r="N63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25" t="e">
        <f>VLOOKUP(TableOMP[[#This Row],[Label]],TableAvg[],2,FALSE)</f>
        <v>#N/A</v>
      </c>
      <c r="P6325" t="e">
        <f>VLOOKUP(TableOMP[[#This Row],[Label]],TableAvg[],3,FALSE)</f>
        <v>#N/A</v>
      </c>
      <c r="Q6325" t="e">
        <f>TableOMP[[#This Row],[Avg]]-$U$2*TableOMP[[#This Row],[StdDev]]</f>
        <v>#N/A</v>
      </c>
      <c r="R6325" t="e">
        <f>TableOMP[[#This Row],[Avg]]+$U$2*TableOMP[[#This Row],[StdDev]]</f>
        <v>#N/A</v>
      </c>
      <c r="S6325" t="e">
        <f>IF(AND(TableOMP[[#This Row],[total_time]]&gt;=TableOMP[[#This Row],[Low]], TableOMP[[#This Row],[total_time]]&lt;=TableOMP[[#This Row],[High]]),1,0)</f>
        <v>#N/A</v>
      </c>
    </row>
    <row r="6326" spans="11:19" x14ac:dyDescent="0.25">
      <c r="K6326" t="str">
        <f t="shared" si="98"/>
        <v/>
      </c>
      <c r="N63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26" t="e">
        <f>VLOOKUP(TableOMP[[#This Row],[Label]],TableAvg[],2,FALSE)</f>
        <v>#N/A</v>
      </c>
      <c r="P6326" t="e">
        <f>VLOOKUP(TableOMP[[#This Row],[Label]],TableAvg[],3,FALSE)</f>
        <v>#N/A</v>
      </c>
      <c r="Q6326" t="e">
        <f>TableOMP[[#This Row],[Avg]]-$U$2*TableOMP[[#This Row],[StdDev]]</f>
        <v>#N/A</v>
      </c>
      <c r="R6326" t="e">
        <f>TableOMP[[#This Row],[Avg]]+$U$2*TableOMP[[#This Row],[StdDev]]</f>
        <v>#N/A</v>
      </c>
      <c r="S6326" t="e">
        <f>IF(AND(TableOMP[[#This Row],[total_time]]&gt;=TableOMP[[#This Row],[Low]], TableOMP[[#This Row],[total_time]]&lt;=TableOMP[[#This Row],[High]]),1,0)</f>
        <v>#N/A</v>
      </c>
    </row>
    <row r="6327" spans="11:19" x14ac:dyDescent="0.25">
      <c r="K6327" t="str">
        <f t="shared" si="98"/>
        <v/>
      </c>
      <c r="N63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27" t="e">
        <f>VLOOKUP(TableOMP[[#This Row],[Label]],TableAvg[],2,FALSE)</f>
        <v>#N/A</v>
      </c>
      <c r="P6327" t="e">
        <f>VLOOKUP(TableOMP[[#This Row],[Label]],TableAvg[],3,FALSE)</f>
        <v>#N/A</v>
      </c>
      <c r="Q6327" t="e">
        <f>TableOMP[[#This Row],[Avg]]-$U$2*TableOMP[[#This Row],[StdDev]]</f>
        <v>#N/A</v>
      </c>
      <c r="R6327" t="e">
        <f>TableOMP[[#This Row],[Avg]]+$U$2*TableOMP[[#This Row],[StdDev]]</f>
        <v>#N/A</v>
      </c>
      <c r="S6327" t="e">
        <f>IF(AND(TableOMP[[#This Row],[total_time]]&gt;=TableOMP[[#This Row],[Low]], TableOMP[[#This Row],[total_time]]&lt;=TableOMP[[#This Row],[High]]),1,0)</f>
        <v>#N/A</v>
      </c>
    </row>
    <row r="6328" spans="11:19" x14ac:dyDescent="0.25">
      <c r="K6328" t="str">
        <f t="shared" si="98"/>
        <v/>
      </c>
      <c r="N63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28" t="e">
        <f>VLOOKUP(TableOMP[[#This Row],[Label]],TableAvg[],2,FALSE)</f>
        <v>#N/A</v>
      </c>
      <c r="P6328" t="e">
        <f>VLOOKUP(TableOMP[[#This Row],[Label]],TableAvg[],3,FALSE)</f>
        <v>#N/A</v>
      </c>
      <c r="Q6328" t="e">
        <f>TableOMP[[#This Row],[Avg]]-$U$2*TableOMP[[#This Row],[StdDev]]</f>
        <v>#N/A</v>
      </c>
      <c r="R6328" t="e">
        <f>TableOMP[[#This Row],[Avg]]+$U$2*TableOMP[[#This Row],[StdDev]]</f>
        <v>#N/A</v>
      </c>
      <c r="S6328" t="e">
        <f>IF(AND(TableOMP[[#This Row],[total_time]]&gt;=TableOMP[[#This Row],[Low]], TableOMP[[#This Row],[total_time]]&lt;=TableOMP[[#This Row],[High]]),1,0)</f>
        <v>#N/A</v>
      </c>
    </row>
    <row r="6329" spans="11:19" x14ac:dyDescent="0.25">
      <c r="K6329" t="str">
        <f t="shared" si="98"/>
        <v/>
      </c>
      <c r="N63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29" t="e">
        <f>VLOOKUP(TableOMP[[#This Row],[Label]],TableAvg[],2,FALSE)</f>
        <v>#N/A</v>
      </c>
      <c r="P6329" t="e">
        <f>VLOOKUP(TableOMP[[#This Row],[Label]],TableAvg[],3,FALSE)</f>
        <v>#N/A</v>
      </c>
      <c r="Q6329" t="e">
        <f>TableOMP[[#This Row],[Avg]]-$U$2*TableOMP[[#This Row],[StdDev]]</f>
        <v>#N/A</v>
      </c>
      <c r="R6329" t="e">
        <f>TableOMP[[#This Row],[Avg]]+$U$2*TableOMP[[#This Row],[StdDev]]</f>
        <v>#N/A</v>
      </c>
      <c r="S6329" t="e">
        <f>IF(AND(TableOMP[[#This Row],[total_time]]&gt;=TableOMP[[#This Row],[Low]], TableOMP[[#This Row],[total_time]]&lt;=TableOMP[[#This Row],[High]]),1,0)</f>
        <v>#N/A</v>
      </c>
    </row>
    <row r="6330" spans="11:19" x14ac:dyDescent="0.25">
      <c r="K6330" t="str">
        <f t="shared" si="98"/>
        <v/>
      </c>
      <c r="N63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30" t="e">
        <f>VLOOKUP(TableOMP[[#This Row],[Label]],TableAvg[],2,FALSE)</f>
        <v>#N/A</v>
      </c>
      <c r="P6330" t="e">
        <f>VLOOKUP(TableOMP[[#This Row],[Label]],TableAvg[],3,FALSE)</f>
        <v>#N/A</v>
      </c>
      <c r="Q6330" t="e">
        <f>TableOMP[[#This Row],[Avg]]-$U$2*TableOMP[[#This Row],[StdDev]]</f>
        <v>#N/A</v>
      </c>
      <c r="R6330" t="e">
        <f>TableOMP[[#This Row],[Avg]]+$U$2*TableOMP[[#This Row],[StdDev]]</f>
        <v>#N/A</v>
      </c>
      <c r="S6330" t="e">
        <f>IF(AND(TableOMP[[#This Row],[total_time]]&gt;=TableOMP[[#This Row],[Low]], TableOMP[[#This Row],[total_time]]&lt;=TableOMP[[#This Row],[High]]),1,0)</f>
        <v>#N/A</v>
      </c>
    </row>
    <row r="6331" spans="11:19" x14ac:dyDescent="0.25">
      <c r="K6331" t="str">
        <f t="shared" si="98"/>
        <v/>
      </c>
      <c r="N63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31" t="e">
        <f>VLOOKUP(TableOMP[[#This Row],[Label]],TableAvg[],2,FALSE)</f>
        <v>#N/A</v>
      </c>
      <c r="P6331" t="e">
        <f>VLOOKUP(TableOMP[[#This Row],[Label]],TableAvg[],3,FALSE)</f>
        <v>#N/A</v>
      </c>
      <c r="Q6331" t="e">
        <f>TableOMP[[#This Row],[Avg]]-$U$2*TableOMP[[#This Row],[StdDev]]</f>
        <v>#N/A</v>
      </c>
      <c r="R6331" t="e">
        <f>TableOMP[[#This Row],[Avg]]+$U$2*TableOMP[[#This Row],[StdDev]]</f>
        <v>#N/A</v>
      </c>
      <c r="S6331" t="e">
        <f>IF(AND(TableOMP[[#This Row],[total_time]]&gt;=TableOMP[[#This Row],[Low]], TableOMP[[#This Row],[total_time]]&lt;=TableOMP[[#This Row],[High]]),1,0)</f>
        <v>#N/A</v>
      </c>
    </row>
    <row r="6332" spans="11:19" x14ac:dyDescent="0.25">
      <c r="K6332" t="str">
        <f t="shared" si="98"/>
        <v/>
      </c>
      <c r="N63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32" t="e">
        <f>VLOOKUP(TableOMP[[#This Row],[Label]],TableAvg[],2,FALSE)</f>
        <v>#N/A</v>
      </c>
      <c r="P6332" t="e">
        <f>VLOOKUP(TableOMP[[#This Row],[Label]],TableAvg[],3,FALSE)</f>
        <v>#N/A</v>
      </c>
      <c r="Q6332" t="e">
        <f>TableOMP[[#This Row],[Avg]]-$U$2*TableOMP[[#This Row],[StdDev]]</f>
        <v>#N/A</v>
      </c>
      <c r="R6332" t="e">
        <f>TableOMP[[#This Row],[Avg]]+$U$2*TableOMP[[#This Row],[StdDev]]</f>
        <v>#N/A</v>
      </c>
      <c r="S6332" t="e">
        <f>IF(AND(TableOMP[[#This Row],[total_time]]&gt;=TableOMP[[#This Row],[Low]], TableOMP[[#This Row],[total_time]]&lt;=TableOMP[[#This Row],[High]]),1,0)</f>
        <v>#N/A</v>
      </c>
    </row>
    <row r="6333" spans="11:19" x14ac:dyDescent="0.25">
      <c r="K6333" t="str">
        <f t="shared" si="98"/>
        <v/>
      </c>
      <c r="N63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33" t="e">
        <f>VLOOKUP(TableOMP[[#This Row],[Label]],TableAvg[],2,FALSE)</f>
        <v>#N/A</v>
      </c>
      <c r="P6333" t="e">
        <f>VLOOKUP(TableOMP[[#This Row],[Label]],TableAvg[],3,FALSE)</f>
        <v>#N/A</v>
      </c>
      <c r="Q6333" t="e">
        <f>TableOMP[[#This Row],[Avg]]-$U$2*TableOMP[[#This Row],[StdDev]]</f>
        <v>#N/A</v>
      </c>
      <c r="R6333" t="e">
        <f>TableOMP[[#This Row],[Avg]]+$U$2*TableOMP[[#This Row],[StdDev]]</f>
        <v>#N/A</v>
      </c>
      <c r="S6333" t="e">
        <f>IF(AND(TableOMP[[#This Row],[total_time]]&gt;=TableOMP[[#This Row],[Low]], TableOMP[[#This Row],[total_time]]&lt;=TableOMP[[#This Row],[High]]),1,0)</f>
        <v>#N/A</v>
      </c>
    </row>
    <row r="6334" spans="11:19" x14ac:dyDescent="0.25">
      <c r="K6334" t="str">
        <f t="shared" si="98"/>
        <v/>
      </c>
      <c r="N63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34" t="e">
        <f>VLOOKUP(TableOMP[[#This Row],[Label]],TableAvg[],2,FALSE)</f>
        <v>#N/A</v>
      </c>
      <c r="P6334" t="e">
        <f>VLOOKUP(TableOMP[[#This Row],[Label]],TableAvg[],3,FALSE)</f>
        <v>#N/A</v>
      </c>
      <c r="Q6334" t="e">
        <f>TableOMP[[#This Row],[Avg]]-$U$2*TableOMP[[#This Row],[StdDev]]</f>
        <v>#N/A</v>
      </c>
      <c r="R6334" t="e">
        <f>TableOMP[[#This Row],[Avg]]+$U$2*TableOMP[[#This Row],[StdDev]]</f>
        <v>#N/A</v>
      </c>
      <c r="S6334" t="e">
        <f>IF(AND(TableOMP[[#This Row],[total_time]]&gt;=TableOMP[[#This Row],[Low]], TableOMP[[#This Row],[total_time]]&lt;=TableOMP[[#This Row],[High]]),1,0)</f>
        <v>#N/A</v>
      </c>
    </row>
    <row r="6335" spans="11:19" x14ac:dyDescent="0.25">
      <c r="K6335" t="str">
        <f t="shared" si="98"/>
        <v/>
      </c>
      <c r="N63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35" t="e">
        <f>VLOOKUP(TableOMP[[#This Row],[Label]],TableAvg[],2,FALSE)</f>
        <v>#N/A</v>
      </c>
      <c r="P6335" t="e">
        <f>VLOOKUP(TableOMP[[#This Row],[Label]],TableAvg[],3,FALSE)</f>
        <v>#N/A</v>
      </c>
      <c r="Q6335" t="e">
        <f>TableOMP[[#This Row],[Avg]]-$U$2*TableOMP[[#This Row],[StdDev]]</f>
        <v>#N/A</v>
      </c>
      <c r="R6335" t="e">
        <f>TableOMP[[#This Row],[Avg]]+$U$2*TableOMP[[#This Row],[StdDev]]</f>
        <v>#N/A</v>
      </c>
      <c r="S6335" t="e">
        <f>IF(AND(TableOMP[[#This Row],[total_time]]&gt;=TableOMP[[#This Row],[Low]], TableOMP[[#This Row],[total_time]]&lt;=TableOMP[[#This Row],[High]]),1,0)</f>
        <v>#N/A</v>
      </c>
    </row>
    <row r="6336" spans="11:19" x14ac:dyDescent="0.25">
      <c r="K6336" t="str">
        <f t="shared" si="98"/>
        <v/>
      </c>
      <c r="N63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36" t="e">
        <f>VLOOKUP(TableOMP[[#This Row],[Label]],TableAvg[],2,FALSE)</f>
        <v>#N/A</v>
      </c>
      <c r="P6336" t="e">
        <f>VLOOKUP(TableOMP[[#This Row],[Label]],TableAvg[],3,FALSE)</f>
        <v>#N/A</v>
      </c>
      <c r="Q6336" t="e">
        <f>TableOMP[[#This Row],[Avg]]-$U$2*TableOMP[[#This Row],[StdDev]]</f>
        <v>#N/A</v>
      </c>
      <c r="R6336" t="e">
        <f>TableOMP[[#This Row],[Avg]]+$U$2*TableOMP[[#This Row],[StdDev]]</f>
        <v>#N/A</v>
      </c>
      <c r="S6336" t="e">
        <f>IF(AND(TableOMP[[#This Row],[total_time]]&gt;=TableOMP[[#This Row],[Low]], TableOMP[[#This Row],[total_time]]&lt;=TableOMP[[#This Row],[High]]),1,0)</f>
        <v>#N/A</v>
      </c>
    </row>
    <row r="6337" spans="11:19" x14ac:dyDescent="0.25">
      <c r="K6337" t="str">
        <f t="shared" si="98"/>
        <v/>
      </c>
      <c r="N63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37" t="e">
        <f>VLOOKUP(TableOMP[[#This Row],[Label]],TableAvg[],2,FALSE)</f>
        <v>#N/A</v>
      </c>
      <c r="P6337" t="e">
        <f>VLOOKUP(TableOMP[[#This Row],[Label]],TableAvg[],3,FALSE)</f>
        <v>#N/A</v>
      </c>
      <c r="Q6337" t="e">
        <f>TableOMP[[#This Row],[Avg]]-$U$2*TableOMP[[#This Row],[StdDev]]</f>
        <v>#N/A</v>
      </c>
      <c r="R6337" t="e">
        <f>TableOMP[[#This Row],[Avg]]+$U$2*TableOMP[[#This Row],[StdDev]]</f>
        <v>#N/A</v>
      </c>
      <c r="S6337" t="e">
        <f>IF(AND(TableOMP[[#This Row],[total_time]]&gt;=TableOMP[[#This Row],[Low]], TableOMP[[#This Row],[total_time]]&lt;=TableOMP[[#This Row],[High]]),1,0)</f>
        <v>#N/A</v>
      </c>
    </row>
    <row r="6338" spans="11:19" x14ac:dyDescent="0.25">
      <c r="K6338" t="str">
        <f t="shared" si="98"/>
        <v/>
      </c>
      <c r="N63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38" t="e">
        <f>VLOOKUP(TableOMP[[#This Row],[Label]],TableAvg[],2,FALSE)</f>
        <v>#N/A</v>
      </c>
      <c r="P6338" t="e">
        <f>VLOOKUP(TableOMP[[#This Row],[Label]],TableAvg[],3,FALSE)</f>
        <v>#N/A</v>
      </c>
      <c r="Q6338" t="e">
        <f>TableOMP[[#This Row],[Avg]]-$U$2*TableOMP[[#This Row],[StdDev]]</f>
        <v>#N/A</v>
      </c>
      <c r="R6338" t="e">
        <f>TableOMP[[#This Row],[Avg]]+$U$2*TableOMP[[#This Row],[StdDev]]</f>
        <v>#N/A</v>
      </c>
      <c r="S6338" t="e">
        <f>IF(AND(TableOMP[[#This Row],[total_time]]&gt;=TableOMP[[#This Row],[Low]], TableOMP[[#This Row],[total_time]]&lt;=TableOMP[[#This Row],[High]]),1,0)</f>
        <v>#N/A</v>
      </c>
    </row>
    <row r="6339" spans="11:19" x14ac:dyDescent="0.25">
      <c r="K6339" t="str">
        <f t="shared" ref="K6339:K6402" si="99">MID(M6339,22,1)</f>
        <v/>
      </c>
      <c r="N63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39" t="e">
        <f>VLOOKUP(TableOMP[[#This Row],[Label]],TableAvg[],2,FALSE)</f>
        <v>#N/A</v>
      </c>
      <c r="P6339" t="e">
        <f>VLOOKUP(TableOMP[[#This Row],[Label]],TableAvg[],3,FALSE)</f>
        <v>#N/A</v>
      </c>
      <c r="Q6339" t="e">
        <f>TableOMP[[#This Row],[Avg]]-$U$2*TableOMP[[#This Row],[StdDev]]</f>
        <v>#N/A</v>
      </c>
      <c r="R6339" t="e">
        <f>TableOMP[[#This Row],[Avg]]+$U$2*TableOMP[[#This Row],[StdDev]]</f>
        <v>#N/A</v>
      </c>
      <c r="S6339" t="e">
        <f>IF(AND(TableOMP[[#This Row],[total_time]]&gt;=TableOMP[[#This Row],[Low]], TableOMP[[#This Row],[total_time]]&lt;=TableOMP[[#This Row],[High]]),1,0)</f>
        <v>#N/A</v>
      </c>
    </row>
    <row r="6340" spans="11:19" x14ac:dyDescent="0.25">
      <c r="K6340" t="str">
        <f t="shared" si="99"/>
        <v/>
      </c>
      <c r="N63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40" t="e">
        <f>VLOOKUP(TableOMP[[#This Row],[Label]],TableAvg[],2,FALSE)</f>
        <v>#N/A</v>
      </c>
      <c r="P6340" t="e">
        <f>VLOOKUP(TableOMP[[#This Row],[Label]],TableAvg[],3,FALSE)</f>
        <v>#N/A</v>
      </c>
      <c r="Q6340" t="e">
        <f>TableOMP[[#This Row],[Avg]]-$U$2*TableOMP[[#This Row],[StdDev]]</f>
        <v>#N/A</v>
      </c>
      <c r="R6340" t="e">
        <f>TableOMP[[#This Row],[Avg]]+$U$2*TableOMP[[#This Row],[StdDev]]</f>
        <v>#N/A</v>
      </c>
      <c r="S6340" t="e">
        <f>IF(AND(TableOMP[[#This Row],[total_time]]&gt;=TableOMP[[#This Row],[Low]], TableOMP[[#This Row],[total_time]]&lt;=TableOMP[[#This Row],[High]]),1,0)</f>
        <v>#N/A</v>
      </c>
    </row>
    <row r="6341" spans="11:19" x14ac:dyDescent="0.25">
      <c r="K6341" t="str">
        <f t="shared" si="99"/>
        <v/>
      </c>
      <c r="N63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41" t="e">
        <f>VLOOKUP(TableOMP[[#This Row],[Label]],TableAvg[],2,FALSE)</f>
        <v>#N/A</v>
      </c>
      <c r="P6341" t="e">
        <f>VLOOKUP(TableOMP[[#This Row],[Label]],TableAvg[],3,FALSE)</f>
        <v>#N/A</v>
      </c>
      <c r="Q6341" t="e">
        <f>TableOMP[[#This Row],[Avg]]-$U$2*TableOMP[[#This Row],[StdDev]]</f>
        <v>#N/A</v>
      </c>
      <c r="R6341" t="e">
        <f>TableOMP[[#This Row],[Avg]]+$U$2*TableOMP[[#This Row],[StdDev]]</f>
        <v>#N/A</v>
      </c>
      <c r="S6341" t="e">
        <f>IF(AND(TableOMP[[#This Row],[total_time]]&gt;=TableOMP[[#This Row],[Low]], TableOMP[[#This Row],[total_time]]&lt;=TableOMP[[#This Row],[High]]),1,0)</f>
        <v>#N/A</v>
      </c>
    </row>
    <row r="6342" spans="11:19" x14ac:dyDescent="0.25">
      <c r="K6342" t="str">
        <f t="shared" si="99"/>
        <v/>
      </c>
      <c r="N63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42" t="e">
        <f>VLOOKUP(TableOMP[[#This Row],[Label]],TableAvg[],2,FALSE)</f>
        <v>#N/A</v>
      </c>
      <c r="P6342" t="e">
        <f>VLOOKUP(TableOMP[[#This Row],[Label]],TableAvg[],3,FALSE)</f>
        <v>#N/A</v>
      </c>
      <c r="Q6342" t="e">
        <f>TableOMP[[#This Row],[Avg]]-$U$2*TableOMP[[#This Row],[StdDev]]</f>
        <v>#N/A</v>
      </c>
      <c r="R6342" t="e">
        <f>TableOMP[[#This Row],[Avg]]+$U$2*TableOMP[[#This Row],[StdDev]]</f>
        <v>#N/A</v>
      </c>
      <c r="S6342" t="e">
        <f>IF(AND(TableOMP[[#This Row],[total_time]]&gt;=TableOMP[[#This Row],[Low]], TableOMP[[#This Row],[total_time]]&lt;=TableOMP[[#This Row],[High]]),1,0)</f>
        <v>#N/A</v>
      </c>
    </row>
    <row r="6343" spans="11:19" x14ac:dyDescent="0.25">
      <c r="K6343" t="str">
        <f t="shared" si="99"/>
        <v/>
      </c>
      <c r="N63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43" t="e">
        <f>VLOOKUP(TableOMP[[#This Row],[Label]],TableAvg[],2,FALSE)</f>
        <v>#N/A</v>
      </c>
      <c r="P6343" t="e">
        <f>VLOOKUP(TableOMP[[#This Row],[Label]],TableAvg[],3,FALSE)</f>
        <v>#N/A</v>
      </c>
      <c r="Q6343" t="e">
        <f>TableOMP[[#This Row],[Avg]]-$U$2*TableOMP[[#This Row],[StdDev]]</f>
        <v>#N/A</v>
      </c>
      <c r="R6343" t="e">
        <f>TableOMP[[#This Row],[Avg]]+$U$2*TableOMP[[#This Row],[StdDev]]</f>
        <v>#N/A</v>
      </c>
      <c r="S6343" t="e">
        <f>IF(AND(TableOMP[[#This Row],[total_time]]&gt;=TableOMP[[#This Row],[Low]], TableOMP[[#This Row],[total_time]]&lt;=TableOMP[[#This Row],[High]]),1,0)</f>
        <v>#N/A</v>
      </c>
    </row>
    <row r="6344" spans="11:19" x14ac:dyDescent="0.25">
      <c r="K6344" t="str">
        <f t="shared" si="99"/>
        <v/>
      </c>
      <c r="N63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44" t="e">
        <f>VLOOKUP(TableOMP[[#This Row],[Label]],TableAvg[],2,FALSE)</f>
        <v>#N/A</v>
      </c>
      <c r="P6344" t="e">
        <f>VLOOKUP(TableOMP[[#This Row],[Label]],TableAvg[],3,FALSE)</f>
        <v>#N/A</v>
      </c>
      <c r="Q6344" t="e">
        <f>TableOMP[[#This Row],[Avg]]-$U$2*TableOMP[[#This Row],[StdDev]]</f>
        <v>#N/A</v>
      </c>
      <c r="R6344" t="e">
        <f>TableOMP[[#This Row],[Avg]]+$U$2*TableOMP[[#This Row],[StdDev]]</f>
        <v>#N/A</v>
      </c>
      <c r="S6344" t="e">
        <f>IF(AND(TableOMP[[#This Row],[total_time]]&gt;=TableOMP[[#This Row],[Low]], TableOMP[[#This Row],[total_time]]&lt;=TableOMP[[#This Row],[High]]),1,0)</f>
        <v>#N/A</v>
      </c>
    </row>
    <row r="6345" spans="11:19" x14ac:dyDescent="0.25">
      <c r="K6345" t="str">
        <f t="shared" si="99"/>
        <v/>
      </c>
      <c r="N63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45" t="e">
        <f>VLOOKUP(TableOMP[[#This Row],[Label]],TableAvg[],2,FALSE)</f>
        <v>#N/A</v>
      </c>
      <c r="P6345" t="e">
        <f>VLOOKUP(TableOMP[[#This Row],[Label]],TableAvg[],3,FALSE)</f>
        <v>#N/A</v>
      </c>
      <c r="Q6345" t="e">
        <f>TableOMP[[#This Row],[Avg]]-$U$2*TableOMP[[#This Row],[StdDev]]</f>
        <v>#N/A</v>
      </c>
      <c r="R6345" t="e">
        <f>TableOMP[[#This Row],[Avg]]+$U$2*TableOMP[[#This Row],[StdDev]]</f>
        <v>#N/A</v>
      </c>
      <c r="S6345" t="e">
        <f>IF(AND(TableOMP[[#This Row],[total_time]]&gt;=TableOMP[[#This Row],[Low]], TableOMP[[#This Row],[total_time]]&lt;=TableOMP[[#This Row],[High]]),1,0)</f>
        <v>#N/A</v>
      </c>
    </row>
    <row r="6346" spans="11:19" x14ac:dyDescent="0.25">
      <c r="K6346" t="str">
        <f t="shared" si="99"/>
        <v/>
      </c>
      <c r="N63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46" t="e">
        <f>VLOOKUP(TableOMP[[#This Row],[Label]],TableAvg[],2,FALSE)</f>
        <v>#N/A</v>
      </c>
      <c r="P6346" t="e">
        <f>VLOOKUP(TableOMP[[#This Row],[Label]],TableAvg[],3,FALSE)</f>
        <v>#N/A</v>
      </c>
      <c r="Q6346" t="e">
        <f>TableOMP[[#This Row],[Avg]]-$U$2*TableOMP[[#This Row],[StdDev]]</f>
        <v>#N/A</v>
      </c>
      <c r="R6346" t="e">
        <f>TableOMP[[#This Row],[Avg]]+$U$2*TableOMP[[#This Row],[StdDev]]</f>
        <v>#N/A</v>
      </c>
      <c r="S6346" t="e">
        <f>IF(AND(TableOMP[[#This Row],[total_time]]&gt;=TableOMP[[#This Row],[Low]], TableOMP[[#This Row],[total_time]]&lt;=TableOMP[[#This Row],[High]]),1,0)</f>
        <v>#N/A</v>
      </c>
    </row>
    <row r="6347" spans="11:19" x14ac:dyDescent="0.25">
      <c r="K6347" t="str">
        <f t="shared" si="99"/>
        <v/>
      </c>
      <c r="N63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47" t="e">
        <f>VLOOKUP(TableOMP[[#This Row],[Label]],TableAvg[],2,FALSE)</f>
        <v>#N/A</v>
      </c>
      <c r="P6347" t="e">
        <f>VLOOKUP(TableOMP[[#This Row],[Label]],TableAvg[],3,FALSE)</f>
        <v>#N/A</v>
      </c>
      <c r="Q6347" t="e">
        <f>TableOMP[[#This Row],[Avg]]-$U$2*TableOMP[[#This Row],[StdDev]]</f>
        <v>#N/A</v>
      </c>
      <c r="R6347" t="e">
        <f>TableOMP[[#This Row],[Avg]]+$U$2*TableOMP[[#This Row],[StdDev]]</f>
        <v>#N/A</v>
      </c>
      <c r="S6347" t="e">
        <f>IF(AND(TableOMP[[#This Row],[total_time]]&gt;=TableOMP[[#This Row],[Low]], TableOMP[[#This Row],[total_time]]&lt;=TableOMP[[#This Row],[High]]),1,0)</f>
        <v>#N/A</v>
      </c>
    </row>
    <row r="6348" spans="11:19" x14ac:dyDescent="0.25">
      <c r="K6348" t="str">
        <f t="shared" si="99"/>
        <v/>
      </c>
      <c r="N63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48" t="e">
        <f>VLOOKUP(TableOMP[[#This Row],[Label]],TableAvg[],2,FALSE)</f>
        <v>#N/A</v>
      </c>
      <c r="P6348" t="e">
        <f>VLOOKUP(TableOMP[[#This Row],[Label]],TableAvg[],3,FALSE)</f>
        <v>#N/A</v>
      </c>
      <c r="Q6348" t="e">
        <f>TableOMP[[#This Row],[Avg]]-$U$2*TableOMP[[#This Row],[StdDev]]</f>
        <v>#N/A</v>
      </c>
      <c r="R6348" t="e">
        <f>TableOMP[[#This Row],[Avg]]+$U$2*TableOMP[[#This Row],[StdDev]]</f>
        <v>#N/A</v>
      </c>
      <c r="S6348" t="e">
        <f>IF(AND(TableOMP[[#This Row],[total_time]]&gt;=TableOMP[[#This Row],[Low]], TableOMP[[#This Row],[total_time]]&lt;=TableOMP[[#This Row],[High]]),1,0)</f>
        <v>#N/A</v>
      </c>
    </row>
    <row r="6349" spans="11:19" x14ac:dyDescent="0.25">
      <c r="K6349" t="str">
        <f t="shared" si="99"/>
        <v/>
      </c>
      <c r="N63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49" t="e">
        <f>VLOOKUP(TableOMP[[#This Row],[Label]],TableAvg[],2,FALSE)</f>
        <v>#N/A</v>
      </c>
      <c r="P6349" t="e">
        <f>VLOOKUP(TableOMP[[#This Row],[Label]],TableAvg[],3,FALSE)</f>
        <v>#N/A</v>
      </c>
      <c r="Q6349" t="e">
        <f>TableOMP[[#This Row],[Avg]]-$U$2*TableOMP[[#This Row],[StdDev]]</f>
        <v>#N/A</v>
      </c>
      <c r="R6349" t="e">
        <f>TableOMP[[#This Row],[Avg]]+$U$2*TableOMP[[#This Row],[StdDev]]</f>
        <v>#N/A</v>
      </c>
      <c r="S6349" t="e">
        <f>IF(AND(TableOMP[[#This Row],[total_time]]&gt;=TableOMP[[#This Row],[Low]], TableOMP[[#This Row],[total_time]]&lt;=TableOMP[[#This Row],[High]]),1,0)</f>
        <v>#N/A</v>
      </c>
    </row>
    <row r="6350" spans="11:19" x14ac:dyDescent="0.25">
      <c r="K6350" t="str">
        <f t="shared" si="99"/>
        <v/>
      </c>
      <c r="N63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50" t="e">
        <f>VLOOKUP(TableOMP[[#This Row],[Label]],TableAvg[],2,FALSE)</f>
        <v>#N/A</v>
      </c>
      <c r="P6350" t="e">
        <f>VLOOKUP(TableOMP[[#This Row],[Label]],TableAvg[],3,FALSE)</f>
        <v>#N/A</v>
      </c>
      <c r="Q6350" t="e">
        <f>TableOMP[[#This Row],[Avg]]-$U$2*TableOMP[[#This Row],[StdDev]]</f>
        <v>#N/A</v>
      </c>
      <c r="R6350" t="e">
        <f>TableOMP[[#This Row],[Avg]]+$U$2*TableOMP[[#This Row],[StdDev]]</f>
        <v>#N/A</v>
      </c>
      <c r="S6350" t="e">
        <f>IF(AND(TableOMP[[#This Row],[total_time]]&gt;=TableOMP[[#This Row],[Low]], TableOMP[[#This Row],[total_time]]&lt;=TableOMP[[#This Row],[High]]),1,0)</f>
        <v>#N/A</v>
      </c>
    </row>
    <row r="6351" spans="11:19" x14ac:dyDescent="0.25">
      <c r="K6351" t="str">
        <f t="shared" si="99"/>
        <v/>
      </c>
      <c r="N63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51" t="e">
        <f>VLOOKUP(TableOMP[[#This Row],[Label]],TableAvg[],2,FALSE)</f>
        <v>#N/A</v>
      </c>
      <c r="P6351" t="e">
        <f>VLOOKUP(TableOMP[[#This Row],[Label]],TableAvg[],3,FALSE)</f>
        <v>#N/A</v>
      </c>
      <c r="Q6351" t="e">
        <f>TableOMP[[#This Row],[Avg]]-$U$2*TableOMP[[#This Row],[StdDev]]</f>
        <v>#N/A</v>
      </c>
      <c r="R6351" t="e">
        <f>TableOMP[[#This Row],[Avg]]+$U$2*TableOMP[[#This Row],[StdDev]]</f>
        <v>#N/A</v>
      </c>
      <c r="S6351" t="e">
        <f>IF(AND(TableOMP[[#This Row],[total_time]]&gt;=TableOMP[[#This Row],[Low]], TableOMP[[#This Row],[total_time]]&lt;=TableOMP[[#This Row],[High]]),1,0)</f>
        <v>#N/A</v>
      </c>
    </row>
    <row r="6352" spans="11:19" x14ac:dyDescent="0.25">
      <c r="K6352" t="str">
        <f t="shared" si="99"/>
        <v/>
      </c>
      <c r="N63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52" t="e">
        <f>VLOOKUP(TableOMP[[#This Row],[Label]],TableAvg[],2,FALSE)</f>
        <v>#N/A</v>
      </c>
      <c r="P6352" t="e">
        <f>VLOOKUP(TableOMP[[#This Row],[Label]],TableAvg[],3,FALSE)</f>
        <v>#N/A</v>
      </c>
      <c r="Q6352" t="e">
        <f>TableOMP[[#This Row],[Avg]]-$U$2*TableOMP[[#This Row],[StdDev]]</f>
        <v>#N/A</v>
      </c>
      <c r="R6352" t="e">
        <f>TableOMP[[#This Row],[Avg]]+$U$2*TableOMP[[#This Row],[StdDev]]</f>
        <v>#N/A</v>
      </c>
      <c r="S6352" t="e">
        <f>IF(AND(TableOMP[[#This Row],[total_time]]&gt;=TableOMP[[#This Row],[Low]], TableOMP[[#This Row],[total_time]]&lt;=TableOMP[[#This Row],[High]]),1,0)</f>
        <v>#N/A</v>
      </c>
    </row>
    <row r="6353" spans="11:19" x14ac:dyDescent="0.25">
      <c r="K6353" t="str">
        <f t="shared" si="99"/>
        <v/>
      </c>
      <c r="N63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53" t="e">
        <f>VLOOKUP(TableOMP[[#This Row],[Label]],TableAvg[],2,FALSE)</f>
        <v>#N/A</v>
      </c>
      <c r="P6353" t="e">
        <f>VLOOKUP(TableOMP[[#This Row],[Label]],TableAvg[],3,FALSE)</f>
        <v>#N/A</v>
      </c>
      <c r="Q6353" t="e">
        <f>TableOMP[[#This Row],[Avg]]-$U$2*TableOMP[[#This Row],[StdDev]]</f>
        <v>#N/A</v>
      </c>
      <c r="R6353" t="e">
        <f>TableOMP[[#This Row],[Avg]]+$U$2*TableOMP[[#This Row],[StdDev]]</f>
        <v>#N/A</v>
      </c>
      <c r="S6353" t="e">
        <f>IF(AND(TableOMP[[#This Row],[total_time]]&gt;=TableOMP[[#This Row],[Low]], TableOMP[[#This Row],[total_time]]&lt;=TableOMP[[#This Row],[High]]),1,0)</f>
        <v>#N/A</v>
      </c>
    </row>
    <row r="6354" spans="11:19" x14ac:dyDescent="0.25">
      <c r="K6354" t="str">
        <f t="shared" si="99"/>
        <v/>
      </c>
      <c r="N63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54" t="e">
        <f>VLOOKUP(TableOMP[[#This Row],[Label]],TableAvg[],2,FALSE)</f>
        <v>#N/A</v>
      </c>
      <c r="P6354" t="e">
        <f>VLOOKUP(TableOMP[[#This Row],[Label]],TableAvg[],3,FALSE)</f>
        <v>#N/A</v>
      </c>
      <c r="Q6354" t="e">
        <f>TableOMP[[#This Row],[Avg]]-$U$2*TableOMP[[#This Row],[StdDev]]</f>
        <v>#N/A</v>
      </c>
      <c r="R6354" t="e">
        <f>TableOMP[[#This Row],[Avg]]+$U$2*TableOMP[[#This Row],[StdDev]]</f>
        <v>#N/A</v>
      </c>
      <c r="S6354" t="e">
        <f>IF(AND(TableOMP[[#This Row],[total_time]]&gt;=TableOMP[[#This Row],[Low]], TableOMP[[#This Row],[total_time]]&lt;=TableOMP[[#This Row],[High]]),1,0)</f>
        <v>#N/A</v>
      </c>
    </row>
    <row r="6355" spans="11:19" x14ac:dyDescent="0.25">
      <c r="K6355" t="str">
        <f t="shared" si="99"/>
        <v/>
      </c>
      <c r="N63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55" t="e">
        <f>VLOOKUP(TableOMP[[#This Row],[Label]],TableAvg[],2,FALSE)</f>
        <v>#N/A</v>
      </c>
      <c r="P6355" t="e">
        <f>VLOOKUP(TableOMP[[#This Row],[Label]],TableAvg[],3,FALSE)</f>
        <v>#N/A</v>
      </c>
      <c r="Q6355" t="e">
        <f>TableOMP[[#This Row],[Avg]]-$U$2*TableOMP[[#This Row],[StdDev]]</f>
        <v>#N/A</v>
      </c>
      <c r="R6355" t="e">
        <f>TableOMP[[#This Row],[Avg]]+$U$2*TableOMP[[#This Row],[StdDev]]</f>
        <v>#N/A</v>
      </c>
      <c r="S6355" t="e">
        <f>IF(AND(TableOMP[[#This Row],[total_time]]&gt;=TableOMP[[#This Row],[Low]], TableOMP[[#This Row],[total_time]]&lt;=TableOMP[[#This Row],[High]]),1,0)</f>
        <v>#N/A</v>
      </c>
    </row>
    <row r="6356" spans="11:19" x14ac:dyDescent="0.25">
      <c r="K6356" t="str">
        <f t="shared" si="99"/>
        <v/>
      </c>
      <c r="N63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56" t="e">
        <f>VLOOKUP(TableOMP[[#This Row],[Label]],TableAvg[],2,FALSE)</f>
        <v>#N/A</v>
      </c>
      <c r="P6356" t="e">
        <f>VLOOKUP(TableOMP[[#This Row],[Label]],TableAvg[],3,FALSE)</f>
        <v>#N/A</v>
      </c>
      <c r="Q6356" t="e">
        <f>TableOMP[[#This Row],[Avg]]-$U$2*TableOMP[[#This Row],[StdDev]]</f>
        <v>#N/A</v>
      </c>
      <c r="R6356" t="e">
        <f>TableOMP[[#This Row],[Avg]]+$U$2*TableOMP[[#This Row],[StdDev]]</f>
        <v>#N/A</v>
      </c>
      <c r="S6356" t="e">
        <f>IF(AND(TableOMP[[#This Row],[total_time]]&gt;=TableOMP[[#This Row],[Low]], TableOMP[[#This Row],[total_time]]&lt;=TableOMP[[#This Row],[High]]),1,0)</f>
        <v>#N/A</v>
      </c>
    </row>
    <row r="6357" spans="11:19" x14ac:dyDescent="0.25">
      <c r="K6357" t="str">
        <f t="shared" si="99"/>
        <v/>
      </c>
      <c r="N63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57" t="e">
        <f>VLOOKUP(TableOMP[[#This Row],[Label]],TableAvg[],2,FALSE)</f>
        <v>#N/A</v>
      </c>
      <c r="P6357" t="e">
        <f>VLOOKUP(TableOMP[[#This Row],[Label]],TableAvg[],3,FALSE)</f>
        <v>#N/A</v>
      </c>
      <c r="Q6357" t="e">
        <f>TableOMP[[#This Row],[Avg]]-$U$2*TableOMP[[#This Row],[StdDev]]</f>
        <v>#N/A</v>
      </c>
      <c r="R6357" t="e">
        <f>TableOMP[[#This Row],[Avg]]+$U$2*TableOMP[[#This Row],[StdDev]]</f>
        <v>#N/A</v>
      </c>
      <c r="S6357" t="e">
        <f>IF(AND(TableOMP[[#This Row],[total_time]]&gt;=TableOMP[[#This Row],[Low]], TableOMP[[#This Row],[total_time]]&lt;=TableOMP[[#This Row],[High]]),1,0)</f>
        <v>#N/A</v>
      </c>
    </row>
    <row r="6358" spans="11:19" x14ac:dyDescent="0.25">
      <c r="K6358" t="str">
        <f t="shared" si="99"/>
        <v/>
      </c>
      <c r="N63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58" t="e">
        <f>VLOOKUP(TableOMP[[#This Row],[Label]],TableAvg[],2,FALSE)</f>
        <v>#N/A</v>
      </c>
      <c r="P6358" t="e">
        <f>VLOOKUP(TableOMP[[#This Row],[Label]],TableAvg[],3,FALSE)</f>
        <v>#N/A</v>
      </c>
      <c r="Q6358" t="e">
        <f>TableOMP[[#This Row],[Avg]]-$U$2*TableOMP[[#This Row],[StdDev]]</f>
        <v>#N/A</v>
      </c>
      <c r="R6358" t="e">
        <f>TableOMP[[#This Row],[Avg]]+$U$2*TableOMP[[#This Row],[StdDev]]</f>
        <v>#N/A</v>
      </c>
      <c r="S6358" t="e">
        <f>IF(AND(TableOMP[[#This Row],[total_time]]&gt;=TableOMP[[#This Row],[Low]], TableOMP[[#This Row],[total_time]]&lt;=TableOMP[[#This Row],[High]]),1,0)</f>
        <v>#N/A</v>
      </c>
    </row>
    <row r="6359" spans="11:19" x14ac:dyDescent="0.25">
      <c r="K6359" t="str">
        <f t="shared" si="99"/>
        <v/>
      </c>
      <c r="N63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59" t="e">
        <f>VLOOKUP(TableOMP[[#This Row],[Label]],TableAvg[],2,FALSE)</f>
        <v>#N/A</v>
      </c>
      <c r="P6359" t="e">
        <f>VLOOKUP(TableOMP[[#This Row],[Label]],TableAvg[],3,FALSE)</f>
        <v>#N/A</v>
      </c>
      <c r="Q6359" t="e">
        <f>TableOMP[[#This Row],[Avg]]-$U$2*TableOMP[[#This Row],[StdDev]]</f>
        <v>#N/A</v>
      </c>
      <c r="R6359" t="e">
        <f>TableOMP[[#This Row],[Avg]]+$U$2*TableOMP[[#This Row],[StdDev]]</f>
        <v>#N/A</v>
      </c>
      <c r="S6359" t="e">
        <f>IF(AND(TableOMP[[#This Row],[total_time]]&gt;=TableOMP[[#This Row],[Low]], TableOMP[[#This Row],[total_time]]&lt;=TableOMP[[#This Row],[High]]),1,0)</f>
        <v>#N/A</v>
      </c>
    </row>
    <row r="6360" spans="11:19" x14ac:dyDescent="0.25">
      <c r="K6360" t="str">
        <f t="shared" si="99"/>
        <v/>
      </c>
      <c r="N63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60" t="e">
        <f>VLOOKUP(TableOMP[[#This Row],[Label]],TableAvg[],2,FALSE)</f>
        <v>#N/A</v>
      </c>
      <c r="P6360" t="e">
        <f>VLOOKUP(TableOMP[[#This Row],[Label]],TableAvg[],3,FALSE)</f>
        <v>#N/A</v>
      </c>
      <c r="Q6360" t="e">
        <f>TableOMP[[#This Row],[Avg]]-$U$2*TableOMP[[#This Row],[StdDev]]</f>
        <v>#N/A</v>
      </c>
      <c r="R6360" t="e">
        <f>TableOMP[[#This Row],[Avg]]+$U$2*TableOMP[[#This Row],[StdDev]]</f>
        <v>#N/A</v>
      </c>
      <c r="S6360" t="e">
        <f>IF(AND(TableOMP[[#This Row],[total_time]]&gt;=TableOMP[[#This Row],[Low]], TableOMP[[#This Row],[total_time]]&lt;=TableOMP[[#This Row],[High]]),1,0)</f>
        <v>#N/A</v>
      </c>
    </row>
    <row r="6361" spans="11:19" x14ac:dyDescent="0.25">
      <c r="K6361" t="str">
        <f t="shared" si="99"/>
        <v/>
      </c>
      <c r="N63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61" t="e">
        <f>VLOOKUP(TableOMP[[#This Row],[Label]],TableAvg[],2,FALSE)</f>
        <v>#N/A</v>
      </c>
      <c r="P6361" t="e">
        <f>VLOOKUP(TableOMP[[#This Row],[Label]],TableAvg[],3,FALSE)</f>
        <v>#N/A</v>
      </c>
      <c r="Q6361" t="e">
        <f>TableOMP[[#This Row],[Avg]]-$U$2*TableOMP[[#This Row],[StdDev]]</f>
        <v>#N/A</v>
      </c>
      <c r="R6361" t="e">
        <f>TableOMP[[#This Row],[Avg]]+$U$2*TableOMP[[#This Row],[StdDev]]</f>
        <v>#N/A</v>
      </c>
      <c r="S6361" t="e">
        <f>IF(AND(TableOMP[[#This Row],[total_time]]&gt;=TableOMP[[#This Row],[Low]], TableOMP[[#This Row],[total_time]]&lt;=TableOMP[[#This Row],[High]]),1,0)</f>
        <v>#N/A</v>
      </c>
    </row>
    <row r="6362" spans="11:19" x14ac:dyDescent="0.25">
      <c r="K6362" t="str">
        <f t="shared" si="99"/>
        <v/>
      </c>
      <c r="N63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62" t="e">
        <f>VLOOKUP(TableOMP[[#This Row],[Label]],TableAvg[],2,FALSE)</f>
        <v>#N/A</v>
      </c>
      <c r="P6362" t="e">
        <f>VLOOKUP(TableOMP[[#This Row],[Label]],TableAvg[],3,FALSE)</f>
        <v>#N/A</v>
      </c>
      <c r="Q6362" t="e">
        <f>TableOMP[[#This Row],[Avg]]-$U$2*TableOMP[[#This Row],[StdDev]]</f>
        <v>#N/A</v>
      </c>
      <c r="R6362" t="e">
        <f>TableOMP[[#This Row],[Avg]]+$U$2*TableOMP[[#This Row],[StdDev]]</f>
        <v>#N/A</v>
      </c>
      <c r="S6362" t="e">
        <f>IF(AND(TableOMP[[#This Row],[total_time]]&gt;=TableOMP[[#This Row],[Low]], TableOMP[[#This Row],[total_time]]&lt;=TableOMP[[#This Row],[High]]),1,0)</f>
        <v>#N/A</v>
      </c>
    </row>
    <row r="6363" spans="11:19" x14ac:dyDescent="0.25">
      <c r="K6363" t="str">
        <f t="shared" si="99"/>
        <v/>
      </c>
      <c r="N63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63" t="e">
        <f>VLOOKUP(TableOMP[[#This Row],[Label]],TableAvg[],2,FALSE)</f>
        <v>#N/A</v>
      </c>
      <c r="P6363" t="e">
        <f>VLOOKUP(TableOMP[[#This Row],[Label]],TableAvg[],3,FALSE)</f>
        <v>#N/A</v>
      </c>
      <c r="Q6363" t="e">
        <f>TableOMP[[#This Row],[Avg]]-$U$2*TableOMP[[#This Row],[StdDev]]</f>
        <v>#N/A</v>
      </c>
      <c r="R6363" t="e">
        <f>TableOMP[[#This Row],[Avg]]+$U$2*TableOMP[[#This Row],[StdDev]]</f>
        <v>#N/A</v>
      </c>
      <c r="S6363" t="e">
        <f>IF(AND(TableOMP[[#This Row],[total_time]]&gt;=TableOMP[[#This Row],[Low]], TableOMP[[#This Row],[total_time]]&lt;=TableOMP[[#This Row],[High]]),1,0)</f>
        <v>#N/A</v>
      </c>
    </row>
    <row r="6364" spans="11:19" x14ac:dyDescent="0.25">
      <c r="K6364" t="str">
        <f t="shared" si="99"/>
        <v/>
      </c>
      <c r="N63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64" t="e">
        <f>VLOOKUP(TableOMP[[#This Row],[Label]],TableAvg[],2,FALSE)</f>
        <v>#N/A</v>
      </c>
      <c r="P6364" t="e">
        <f>VLOOKUP(TableOMP[[#This Row],[Label]],TableAvg[],3,FALSE)</f>
        <v>#N/A</v>
      </c>
      <c r="Q6364" t="e">
        <f>TableOMP[[#This Row],[Avg]]-$U$2*TableOMP[[#This Row],[StdDev]]</f>
        <v>#N/A</v>
      </c>
      <c r="R6364" t="e">
        <f>TableOMP[[#This Row],[Avg]]+$U$2*TableOMP[[#This Row],[StdDev]]</f>
        <v>#N/A</v>
      </c>
      <c r="S6364" t="e">
        <f>IF(AND(TableOMP[[#This Row],[total_time]]&gt;=TableOMP[[#This Row],[Low]], TableOMP[[#This Row],[total_time]]&lt;=TableOMP[[#This Row],[High]]),1,0)</f>
        <v>#N/A</v>
      </c>
    </row>
    <row r="6365" spans="11:19" x14ac:dyDescent="0.25">
      <c r="K6365" t="str">
        <f t="shared" si="99"/>
        <v/>
      </c>
      <c r="N63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65" t="e">
        <f>VLOOKUP(TableOMP[[#This Row],[Label]],TableAvg[],2,FALSE)</f>
        <v>#N/A</v>
      </c>
      <c r="P6365" t="e">
        <f>VLOOKUP(TableOMP[[#This Row],[Label]],TableAvg[],3,FALSE)</f>
        <v>#N/A</v>
      </c>
      <c r="Q6365" t="e">
        <f>TableOMP[[#This Row],[Avg]]-$U$2*TableOMP[[#This Row],[StdDev]]</f>
        <v>#N/A</v>
      </c>
      <c r="R6365" t="e">
        <f>TableOMP[[#This Row],[Avg]]+$U$2*TableOMP[[#This Row],[StdDev]]</f>
        <v>#N/A</v>
      </c>
      <c r="S6365" t="e">
        <f>IF(AND(TableOMP[[#This Row],[total_time]]&gt;=TableOMP[[#This Row],[Low]], TableOMP[[#This Row],[total_time]]&lt;=TableOMP[[#This Row],[High]]),1,0)</f>
        <v>#N/A</v>
      </c>
    </row>
    <row r="6366" spans="11:19" x14ac:dyDescent="0.25">
      <c r="K6366" t="str">
        <f t="shared" si="99"/>
        <v/>
      </c>
      <c r="N63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66" t="e">
        <f>VLOOKUP(TableOMP[[#This Row],[Label]],TableAvg[],2,FALSE)</f>
        <v>#N/A</v>
      </c>
      <c r="P6366" t="e">
        <f>VLOOKUP(TableOMP[[#This Row],[Label]],TableAvg[],3,FALSE)</f>
        <v>#N/A</v>
      </c>
      <c r="Q6366" t="e">
        <f>TableOMP[[#This Row],[Avg]]-$U$2*TableOMP[[#This Row],[StdDev]]</f>
        <v>#N/A</v>
      </c>
      <c r="R6366" t="e">
        <f>TableOMP[[#This Row],[Avg]]+$U$2*TableOMP[[#This Row],[StdDev]]</f>
        <v>#N/A</v>
      </c>
      <c r="S6366" t="e">
        <f>IF(AND(TableOMP[[#This Row],[total_time]]&gt;=TableOMP[[#This Row],[Low]], TableOMP[[#This Row],[total_time]]&lt;=TableOMP[[#This Row],[High]]),1,0)</f>
        <v>#N/A</v>
      </c>
    </row>
    <row r="6367" spans="11:19" x14ac:dyDescent="0.25">
      <c r="K6367" t="str">
        <f t="shared" si="99"/>
        <v/>
      </c>
      <c r="N63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67" t="e">
        <f>VLOOKUP(TableOMP[[#This Row],[Label]],TableAvg[],2,FALSE)</f>
        <v>#N/A</v>
      </c>
      <c r="P6367" t="e">
        <f>VLOOKUP(TableOMP[[#This Row],[Label]],TableAvg[],3,FALSE)</f>
        <v>#N/A</v>
      </c>
      <c r="Q6367" t="e">
        <f>TableOMP[[#This Row],[Avg]]-$U$2*TableOMP[[#This Row],[StdDev]]</f>
        <v>#N/A</v>
      </c>
      <c r="R6367" t="e">
        <f>TableOMP[[#This Row],[Avg]]+$U$2*TableOMP[[#This Row],[StdDev]]</f>
        <v>#N/A</v>
      </c>
      <c r="S6367" t="e">
        <f>IF(AND(TableOMP[[#This Row],[total_time]]&gt;=TableOMP[[#This Row],[Low]], TableOMP[[#This Row],[total_time]]&lt;=TableOMP[[#This Row],[High]]),1,0)</f>
        <v>#N/A</v>
      </c>
    </row>
    <row r="6368" spans="11:19" x14ac:dyDescent="0.25">
      <c r="K6368" t="str">
        <f t="shared" si="99"/>
        <v/>
      </c>
      <c r="N63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68" t="e">
        <f>VLOOKUP(TableOMP[[#This Row],[Label]],TableAvg[],2,FALSE)</f>
        <v>#N/A</v>
      </c>
      <c r="P6368" t="e">
        <f>VLOOKUP(TableOMP[[#This Row],[Label]],TableAvg[],3,FALSE)</f>
        <v>#N/A</v>
      </c>
      <c r="Q6368" t="e">
        <f>TableOMP[[#This Row],[Avg]]-$U$2*TableOMP[[#This Row],[StdDev]]</f>
        <v>#N/A</v>
      </c>
      <c r="R6368" t="e">
        <f>TableOMP[[#This Row],[Avg]]+$U$2*TableOMP[[#This Row],[StdDev]]</f>
        <v>#N/A</v>
      </c>
      <c r="S6368" t="e">
        <f>IF(AND(TableOMP[[#This Row],[total_time]]&gt;=TableOMP[[#This Row],[Low]], TableOMP[[#This Row],[total_time]]&lt;=TableOMP[[#This Row],[High]]),1,0)</f>
        <v>#N/A</v>
      </c>
    </row>
    <row r="6369" spans="11:19" x14ac:dyDescent="0.25">
      <c r="K6369" t="str">
        <f t="shared" si="99"/>
        <v/>
      </c>
      <c r="N63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69" t="e">
        <f>VLOOKUP(TableOMP[[#This Row],[Label]],TableAvg[],2,FALSE)</f>
        <v>#N/A</v>
      </c>
      <c r="P6369" t="e">
        <f>VLOOKUP(TableOMP[[#This Row],[Label]],TableAvg[],3,FALSE)</f>
        <v>#N/A</v>
      </c>
      <c r="Q6369" t="e">
        <f>TableOMP[[#This Row],[Avg]]-$U$2*TableOMP[[#This Row],[StdDev]]</f>
        <v>#N/A</v>
      </c>
      <c r="R6369" t="e">
        <f>TableOMP[[#This Row],[Avg]]+$U$2*TableOMP[[#This Row],[StdDev]]</f>
        <v>#N/A</v>
      </c>
      <c r="S6369" t="e">
        <f>IF(AND(TableOMP[[#This Row],[total_time]]&gt;=TableOMP[[#This Row],[Low]], TableOMP[[#This Row],[total_time]]&lt;=TableOMP[[#This Row],[High]]),1,0)</f>
        <v>#N/A</v>
      </c>
    </row>
    <row r="6370" spans="11:19" x14ac:dyDescent="0.25">
      <c r="K6370" t="str">
        <f t="shared" si="99"/>
        <v/>
      </c>
      <c r="N63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70" t="e">
        <f>VLOOKUP(TableOMP[[#This Row],[Label]],TableAvg[],2,FALSE)</f>
        <v>#N/A</v>
      </c>
      <c r="P6370" t="e">
        <f>VLOOKUP(TableOMP[[#This Row],[Label]],TableAvg[],3,FALSE)</f>
        <v>#N/A</v>
      </c>
      <c r="Q6370" t="e">
        <f>TableOMP[[#This Row],[Avg]]-$U$2*TableOMP[[#This Row],[StdDev]]</f>
        <v>#N/A</v>
      </c>
      <c r="R6370" t="e">
        <f>TableOMP[[#This Row],[Avg]]+$U$2*TableOMP[[#This Row],[StdDev]]</f>
        <v>#N/A</v>
      </c>
      <c r="S6370" t="e">
        <f>IF(AND(TableOMP[[#This Row],[total_time]]&gt;=TableOMP[[#This Row],[Low]], TableOMP[[#This Row],[total_time]]&lt;=TableOMP[[#This Row],[High]]),1,0)</f>
        <v>#N/A</v>
      </c>
    </row>
    <row r="6371" spans="11:19" x14ac:dyDescent="0.25">
      <c r="K6371" t="str">
        <f t="shared" si="99"/>
        <v/>
      </c>
      <c r="N63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71" t="e">
        <f>VLOOKUP(TableOMP[[#This Row],[Label]],TableAvg[],2,FALSE)</f>
        <v>#N/A</v>
      </c>
      <c r="P6371" t="e">
        <f>VLOOKUP(TableOMP[[#This Row],[Label]],TableAvg[],3,FALSE)</f>
        <v>#N/A</v>
      </c>
      <c r="Q6371" t="e">
        <f>TableOMP[[#This Row],[Avg]]-$U$2*TableOMP[[#This Row],[StdDev]]</f>
        <v>#N/A</v>
      </c>
      <c r="R6371" t="e">
        <f>TableOMP[[#This Row],[Avg]]+$U$2*TableOMP[[#This Row],[StdDev]]</f>
        <v>#N/A</v>
      </c>
      <c r="S6371" t="e">
        <f>IF(AND(TableOMP[[#This Row],[total_time]]&gt;=TableOMP[[#This Row],[Low]], TableOMP[[#This Row],[total_time]]&lt;=TableOMP[[#This Row],[High]]),1,0)</f>
        <v>#N/A</v>
      </c>
    </row>
    <row r="6372" spans="11:19" x14ac:dyDescent="0.25">
      <c r="K6372" t="str">
        <f t="shared" si="99"/>
        <v/>
      </c>
      <c r="N63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72" t="e">
        <f>VLOOKUP(TableOMP[[#This Row],[Label]],TableAvg[],2,FALSE)</f>
        <v>#N/A</v>
      </c>
      <c r="P6372" t="e">
        <f>VLOOKUP(TableOMP[[#This Row],[Label]],TableAvg[],3,FALSE)</f>
        <v>#N/A</v>
      </c>
      <c r="Q6372" t="e">
        <f>TableOMP[[#This Row],[Avg]]-$U$2*TableOMP[[#This Row],[StdDev]]</f>
        <v>#N/A</v>
      </c>
      <c r="R6372" t="e">
        <f>TableOMP[[#This Row],[Avg]]+$U$2*TableOMP[[#This Row],[StdDev]]</f>
        <v>#N/A</v>
      </c>
      <c r="S6372" t="e">
        <f>IF(AND(TableOMP[[#This Row],[total_time]]&gt;=TableOMP[[#This Row],[Low]], TableOMP[[#This Row],[total_time]]&lt;=TableOMP[[#This Row],[High]]),1,0)</f>
        <v>#N/A</v>
      </c>
    </row>
    <row r="6373" spans="11:19" x14ac:dyDescent="0.25">
      <c r="K6373" t="str">
        <f t="shared" si="99"/>
        <v/>
      </c>
      <c r="N63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73" t="e">
        <f>VLOOKUP(TableOMP[[#This Row],[Label]],TableAvg[],2,FALSE)</f>
        <v>#N/A</v>
      </c>
      <c r="P6373" t="e">
        <f>VLOOKUP(TableOMP[[#This Row],[Label]],TableAvg[],3,FALSE)</f>
        <v>#N/A</v>
      </c>
      <c r="Q6373" t="e">
        <f>TableOMP[[#This Row],[Avg]]-$U$2*TableOMP[[#This Row],[StdDev]]</f>
        <v>#N/A</v>
      </c>
      <c r="R6373" t="e">
        <f>TableOMP[[#This Row],[Avg]]+$U$2*TableOMP[[#This Row],[StdDev]]</f>
        <v>#N/A</v>
      </c>
      <c r="S6373" t="e">
        <f>IF(AND(TableOMP[[#This Row],[total_time]]&gt;=TableOMP[[#This Row],[Low]], TableOMP[[#This Row],[total_time]]&lt;=TableOMP[[#This Row],[High]]),1,0)</f>
        <v>#N/A</v>
      </c>
    </row>
    <row r="6374" spans="11:19" x14ac:dyDescent="0.25">
      <c r="K6374" t="str">
        <f t="shared" si="99"/>
        <v/>
      </c>
      <c r="N63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74" t="e">
        <f>VLOOKUP(TableOMP[[#This Row],[Label]],TableAvg[],2,FALSE)</f>
        <v>#N/A</v>
      </c>
      <c r="P6374" t="e">
        <f>VLOOKUP(TableOMP[[#This Row],[Label]],TableAvg[],3,FALSE)</f>
        <v>#N/A</v>
      </c>
      <c r="Q6374" t="e">
        <f>TableOMP[[#This Row],[Avg]]-$U$2*TableOMP[[#This Row],[StdDev]]</f>
        <v>#N/A</v>
      </c>
      <c r="R6374" t="e">
        <f>TableOMP[[#This Row],[Avg]]+$U$2*TableOMP[[#This Row],[StdDev]]</f>
        <v>#N/A</v>
      </c>
      <c r="S6374" t="e">
        <f>IF(AND(TableOMP[[#This Row],[total_time]]&gt;=TableOMP[[#This Row],[Low]], TableOMP[[#This Row],[total_time]]&lt;=TableOMP[[#This Row],[High]]),1,0)</f>
        <v>#N/A</v>
      </c>
    </row>
    <row r="6375" spans="11:19" x14ac:dyDescent="0.25">
      <c r="K6375" t="str">
        <f t="shared" si="99"/>
        <v/>
      </c>
      <c r="N63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75" t="e">
        <f>VLOOKUP(TableOMP[[#This Row],[Label]],TableAvg[],2,FALSE)</f>
        <v>#N/A</v>
      </c>
      <c r="P6375" t="e">
        <f>VLOOKUP(TableOMP[[#This Row],[Label]],TableAvg[],3,FALSE)</f>
        <v>#N/A</v>
      </c>
      <c r="Q6375" t="e">
        <f>TableOMP[[#This Row],[Avg]]-$U$2*TableOMP[[#This Row],[StdDev]]</f>
        <v>#N/A</v>
      </c>
      <c r="R6375" t="e">
        <f>TableOMP[[#This Row],[Avg]]+$U$2*TableOMP[[#This Row],[StdDev]]</f>
        <v>#N/A</v>
      </c>
      <c r="S6375" t="e">
        <f>IF(AND(TableOMP[[#This Row],[total_time]]&gt;=TableOMP[[#This Row],[Low]], TableOMP[[#This Row],[total_time]]&lt;=TableOMP[[#This Row],[High]]),1,0)</f>
        <v>#N/A</v>
      </c>
    </row>
    <row r="6376" spans="11:19" x14ac:dyDescent="0.25">
      <c r="K6376" t="str">
        <f t="shared" si="99"/>
        <v/>
      </c>
      <c r="N63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76" t="e">
        <f>VLOOKUP(TableOMP[[#This Row],[Label]],TableAvg[],2,FALSE)</f>
        <v>#N/A</v>
      </c>
      <c r="P6376" t="e">
        <f>VLOOKUP(TableOMP[[#This Row],[Label]],TableAvg[],3,FALSE)</f>
        <v>#N/A</v>
      </c>
      <c r="Q6376" t="e">
        <f>TableOMP[[#This Row],[Avg]]-$U$2*TableOMP[[#This Row],[StdDev]]</f>
        <v>#N/A</v>
      </c>
      <c r="R6376" t="e">
        <f>TableOMP[[#This Row],[Avg]]+$U$2*TableOMP[[#This Row],[StdDev]]</f>
        <v>#N/A</v>
      </c>
      <c r="S6376" t="e">
        <f>IF(AND(TableOMP[[#This Row],[total_time]]&gt;=TableOMP[[#This Row],[Low]], TableOMP[[#This Row],[total_time]]&lt;=TableOMP[[#This Row],[High]]),1,0)</f>
        <v>#N/A</v>
      </c>
    </row>
    <row r="6377" spans="11:19" x14ac:dyDescent="0.25">
      <c r="K6377" t="str">
        <f t="shared" si="99"/>
        <v/>
      </c>
      <c r="N63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77" t="e">
        <f>VLOOKUP(TableOMP[[#This Row],[Label]],TableAvg[],2,FALSE)</f>
        <v>#N/A</v>
      </c>
      <c r="P6377" t="e">
        <f>VLOOKUP(TableOMP[[#This Row],[Label]],TableAvg[],3,FALSE)</f>
        <v>#N/A</v>
      </c>
      <c r="Q6377" t="e">
        <f>TableOMP[[#This Row],[Avg]]-$U$2*TableOMP[[#This Row],[StdDev]]</f>
        <v>#N/A</v>
      </c>
      <c r="R6377" t="e">
        <f>TableOMP[[#This Row],[Avg]]+$U$2*TableOMP[[#This Row],[StdDev]]</f>
        <v>#N/A</v>
      </c>
      <c r="S6377" t="e">
        <f>IF(AND(TableOMP[[#This Row],[total_time]]&gt;=TableOMP[[#This Row],[Low]], TableOMP[[#This Row],[total_time]]&lt;=TableOMP[[#This Row],[High]]),1,0)</f>
        <v>#N/A</v>
      </c>
    </row>
    <row r="6378" spans="11:19" x14ac:dyDescent="0.25">
      <c r="K6378" t="str">
        <f t="shared" si="99"/>
        <v/>
      </c>
      <c r="N63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78" t="e">
        <f>VLOOKUP(TableOMP[[#This Row],[Label]],TableAvg[],2,FALSE)</f>
        <v>#N/A</v>
      </c>
      <c r="P6378" t="e">
        <f>VLOOKUP(TableOMP[[#This Row],[Label]],TableAvg[],3,FALSE)</f>
        <v>#N/A</v>
      </c>
      <c r="Q6378" t="e">
        <f>TableOMP[[#This Row],[Avg]]-$U$2*TableOMP[[#This Row],[StdDev]]</f>
        <v>#N/A</v>
      </c>
      <c r="R6378" t="e">
        <f>TableOMP[[#This Row],[Avg]]+$U$2*TableOMP[[#This Row],[StdDev]]</f>
        <v>#N/A</v>
      </c>
      <c r="S6378" t="e">
        <f>IF(AND(TableOMP[[#This Row],[total_time]]&gt;=TableOMP[[#This Row],[Low]], TableOMP[[#This Row],[total_time]]&lt;=TableOMP[[#This Row],[High]]),1,0)</f>
        <v>#N/A</v>
      </c>
    </row>
    <row r="6379" spans="11:19" x14ac:dyDescent="0.25">
      <c r="K6379" t="str">
        <f t="shared" si="99"/>
        <v/>
      </c>
      <c r="N63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79" t="e">
        <f>VLOOKUP(TableOMP[[#This Row],[Label]],TableAvg[],2,FALSE)</f>
        <v>#N/A</v>
      </c>
      <c r="P6379" t="e">
        <f>VLOOKUP(TableOMP[[#This Row],[Label]],TableAvg[],3,FALSE)</f>
        <v>#N/A</v>
      </c>
      <c r="Q6379" t="e">
        <f>TableOMP[[#This Row],[Avg]]-$U$2*TableOMP[[#This Row],[StdDev]]</f>
        <v>#N/A</v>
      </c>
      <c r="R6379" t="e">
        <f>TableOMP[[#This Row],[Avg]]+$U$2*TableOMP[[#This Row],[StdDev]]</f>
        <v>#N/A</v>
      </c>
      <c r="S6379" t="e">
        <f>IF(AND(TableOMP[[#This Row],[total_time]]&gt;=TableOMP[[#This Row],[Low]], TableOMP[[#This Row],[total_time]]&lt;=TableOMP[[#This Row],[High]]),1,0)</f>
        <v>#N/A</v>
      </c>
    </row>
    <row r="6380" spans="11:19" x14ac:dyDescent="0.25">
      <c r="K6380" t="str">
        <f t="shared" si="99"/>
        <v/>
      </c>
      <c r="N63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80" t="e">
        <f>VLOOKUP(TableOMP[[#This Row],[Label]],TableAvg[],2,FALSE)</f>
        <v>#N/A</v>
      </c>
      <c r="P6380" t="e">
        <f>VLOOKUP(TableOMP[[#This Row],[Label]],TableAvg[],3,FALSE)</f>
        <v>#N/A</v>
      </c>
      <c r="Q6380" t="e">
        <f>TableOMP[[#This Row],[Avg]]-$U$2*TableOMP[[#This Row],[StdDev]]</f>
        <v>#N/A</v>
      </c>
      <c r="R6380" t="e">
        <f>TableOMP[[#This Row],[Avg]]+$U$2*TableOMP[[#This Row],[StdDev]]</f>
        <v>#N/A</v>
      </c>
      <c r="S6380" t="e">
        <f>IF(AND(TableOMP[[#This Row],[total_time]]&gt;=TableOMP[[#This Row],[Low]], TableOMP[[#This Row],[total_time]]&lt;=TableOMP[[#This Row],[High]]),1,0)</f>
        <v>#N/A</v>
      </c>
    </row>
    <row r="6381" spans="11:19" x14ac:dyDescent="0.25">
      <c r="K6381" t="str">
        <f t="shared" si="99"/>
        <v/>
      </c>
      <c r="N63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81" t="e">
        <f>VLOOKUP(TableOMP[[#This Row],[Label]],TableAvg[],2,FALSE)</f>
        <v>#N/A</v>
      </c>
      <c r="P6381" t="e">
        <f>VLOOKUP(TableOMP[[#This Row],[Label]],TableAvg[],3,FALSE)</f>
        <v>#N/A</v>
      </c>
      <c r="Q6381" t="e">
        <f>TableOMP[[#This Row],[Avg]]-$U$2*TableOMP[[#This Row],[StdDev]]</f>
        <v>#N/A</v>
      </c>
      <c r="R6381" t="e">
        <f>TableOMP[[#This Row],[Avg]]+$U$2*TableOMP[[#This Row],[StdDev]]</f>
        <v>#N/A</v>
      </c>
      <c r="S6381" t="e">
        <f>IF(AND(TableOMP[[#This Row],[total_time]]&gt;=TableOMP[[#This Row],[Low]], TableOMP[[#This Row],[total_time]]&lt;=TableOMP[[#This Row],[High]]),1,0)</f>
        <v>#N/A</v>
      </c>
    </row>
    <row r="6382" spans="11:19" x14ac:dyDescent="0.25">
      <c r="K6382" t="str">
        <f t="shared" si="99"/>
        <v/>
      </c>
      <c r="N63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82" t="e">
        <f>VLOOKUP(TableOMP[[#This Row],[Label]],TableAvg[],2,FALSE)</f>
        <v>#N/A</v>
      </c>
      <c r="P6382" t="e">
        <f>VLOOKUP(TableOMP[[#This Row],[Label]],TableAvg[],3,FALSE)</f>
        <v>#N/A</v>
      </c>
      <c r="Q6382" t="e">
        <f>TableOMP[[#This Row],[Avg]]-$U$2*TableOMP[[#This Row],[StdDev]]</f>
        <v>#N/A</v>
      </c>
      <c r="R6382" t="e">
        <f>TableOMP[[#This Row],[Avg]]+$U$2*TableOMP[[#This Row],[StdDev]]</f>
        <v>#N/A</v>
      </c>
      <c r="S6382" t="e">
        <f>IF(AND(TableOMP[[#This Row],[total_time]]&gt;=TableOMP[[#This Row],[Low]], TableOMP[[#This Row],[total_time]]&lt;=TableOMP[[#This Row],[High]]),1,0)</f>
        <v>#N/A</v>
      </c>
    </row>
    <row r="6383" spans="11:19" x14ac:dyDescent="0.25">
      <c r="K6383" t="str">
        <f t="shared" si="99"/>
        <v/>
      </c>
      <c r="N63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83" t="e">
        <f>VLOOKUP(TableOMP[[#This Row],[Label]],TableAvg[],2,FALSE)</f>
        <v>#N/A</v>
      </c>
      <c r="P6383" t="e">
        <f>VLOOKUP(TableOMP[[#This Row],[Label]],TableAvg[],3,FALSE)</f>
        <v>#N/A</v>
      </c>
      <c r="Q6383" t="e">
        <f>TableOMP[[#This Row],[Avg]]-$U$2*TableOMP[[#This Row],[StdDev]]</f>
        <v>#N/A</v>
      </c>
      <c r="R6383" t="e">
        <f>TableOMP[[#This Row],[Avg]]+$U$2*TableOMP[[#This Row],[StdDev]]</f>
        <v>#N/A</v>
      </c>
      <c r="S6383" t="e">
        <f>IF(AND(TableOMP[[#This Row],[total_time]]&gt;=TableOMP[[#This Row],[Low]], TableOMP[[#This Row],[total_time]]&lt;=TableOMP[[#This Row],[High]]),1,0)</f>
        <v>#N/A</v>
      </c>
    </row>
    <row r="6384" spans="11:19" x14ac:dyDescent="0.25">
      <c r="K6384" t="str">
        <f t="shared" si="99"/>
        <v/>
      </c>
      <c r="N63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84" t="e">
        <f>VLOOKUP(TableOMP[[#This Row],[Label]],TableAvg[],2,FALSE)</f>
        <v>#N/A</v>
      </c>
      <c r="P6384" t="e">
        <f>VLOOKUP(TableOMP[[#This Row],[Label]],TableAvg[],3,FALSE)</f>
        <v>#N/A</v>
      </c>
      <c r="Q6384" t="e">
        <f>TableOMP[[#This Row],[Avg]]-$U$2*TableOMP[[#This Row],[StdDev]]</f>
        <v>#N/A</v>
      </c>
      <c r="R6384" t="e">
        <f>TableOMP[[#This Row],[Avg]]+$U$2*TableOMP[[#This Row],[StdDev]]</f>
        <v>#N/A</v>
      </c>
      <c r="S6384" t="e">
        <f>IF(AND(TableOMP[[#This Row],[total_time]]&gt;=TableOMP[[#This Row],[Low]], TableOMP[[#This Row],[total_time]]&lt;=TableOMP[[#This Row],[High]]),1,0)</f>
        <v>#N/A</v>
      </c>
    </row>
    <row r="6385" spans="11:19" x14ac:dyDescent="0.25">
      <c r="K6385" t="str">
        <f t="shared" si="99"/>
        <v/>
      </c>
      <c r="N63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85" t="e">
        <f>VLOOKUP(TableOMP[[#This Row],[Label]],TableAvg[],2,FALSE)</f>
        <v>#N/A</v>
      </c>
      <c r="P6385" t="e">
        <f>VLOOKUP(TableOMP[[#This Row],[Label]],TableAvg[],3,FALSE)</f>
        <v>#N/A</v>
      </c>
      <c r="Q6385" t="e">
        <f>TableOMP[[#This Row],[Avg]]-$U$2*TableOMP[[#This Row],[StdDev]]</f>
        <v>#N/A</v>
      </c>
      <c r="R6385" t="e">
        <f>TableOMP[[#This Row],[Avg]]+$U$2*TableOMP[[#This Row],[StdDev]]</f>
        <v>#N/A</v>
      </c>
      <c r="S6385" t="e">
        <f>IF(AND(TableOMP[[#This Row],[total_time]]&gt;=TableOMP[[#This Row],[Low]], TableOMP[[#This Row],[total_time]]&lt;=TableOMP[[#This Row],[High]]),1,0)</f>
        <v>#N/A</v>
      </c>
    </row>
    <row r="6386" spans="11:19" x14ac:dyDescent="0.25">
      <c r="K6386" t="str">
        <f t="shared" si="99"/>
        <v/>
      </c>
      <c r="N63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86" t="e">
        <f>VLOOKUP(TableOMP[[#This Row],[Label]],TableAvg[],2,FALSE)</f>
        <v>#N/A</v>
      </c>
      <c r="P6386" t="e">
        <f>VLOOKUP(TableOMP[[#This Row],[Label]],TableAvg[],3,FALSE)</f>
        <v>#N/A</v>
      </c>
      <c r="Q6386" t="e">
        <f>TableOMP[[#This Row],[Avg]]-$U$2*TableOMP[[#This Row],[StdDev]]</f>
        <v>#N/A</v>
      </c>
      <c r="R6386" t="e">
        <f>TableOMP[[#This Row],[Avg]]+$U$2*TableOMP[[#This Row],[StdDev]]</f>
        <v>#N/A</v>
      </c>
      <c r="S6386" t="e">
        <f>IF(AND(TableOMP[[#This Row],[total_time]]&gt;=TableOMP[[#This Row],[Low]], TableOMP[[#This Row],[total_time]]&lt;=TableOMP[[#This Row],[High]]),1,0)</f>
        <v>#N/A</v>
      </c>
    </row>
    <row r="6387" spans="11:19" x14ac:dyDescent="0.25">
      <c r="K6387" t="str">
        <f t="shared" si="99"/>
        <v/>
      </c>
      <c r="N63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87" t="e">
        <f>VLOOKUP(TableOMP[[#This Row],[Label]],TableAvg[],2,FALSE)</f>
        <v>#N/A</v>
      </c>
      <c r="P6387" t="e">
        <f>VLOOKUP(TableOMP[[#This Row],[Label]],TableAvg[],3,FALSE)</f>
        <v>#N/A</v>
      </c>
      <c r="Q6387" t="e">
        <f>TableOMP[[#This Row],[Avg]]-$U$2*TableOMP[[#This Row],[StdDev]]</f>
        <v>#N/A</v>
      </c>
      <c r="R6387" t="e">
        <f>TableOMP[[#This Row],[Avg]]+$U$2*TableOMP[[#This Row],[StdDev]]</f>
        <v>#N/A</v>
      </c>
      <c r="S6387" t="e">
        <f>IF(AND(TableOMP[[#This Row],[total_time]]&gt;=TableOMP[[#This Row],[Low]], TableOMP[[#This Row],[total_time]]&lt;=TableOMP[[#This Row],[High]]),1,0)</f>
        <v>#N/A</v>
      </c>
    </row>
    <row r="6388" spans="11:19" x14ac:dyDescent="0.25">
      <c r="K6388" t="str">
        <f t="shared" si="99"/>
        <v/>
      </c>
      <c r="N63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88" t="e">
        <f>VLOOKUP(TableOMP[[#This Row],[Label]],TableAvg[],2,FALSE)</f>
        <v>#N/A</v>
      </c>
      <c r="P6388" t="e">
        <f>VLOOKUP(TableOMP[[#This Row],[Label]],TableAvg[],3,FALSE)</f>
        <v>#N/A</v>
      </c>
      <c r="Q6388" t="e">
        <f>TableOMP[[#This Row],[Avg]]-$U$2*TableOMP[[#This Row],[StdDev]]</f>
        <v>#N/A</v>
      </c>
      <c r="R6388" t="e">
        <f>TableOMP[[#This Row],[Avg]]+$U$2*TableOMP[[#This Row],[StdDev]]</f>
        <v>#N/A</v>
      </c>
      <c r="S6388" t="e">
        <f>IF(AND(TableOMP[[#This Row],[total_time]]&gt;=TableOMP[[#This Row],[Low]], TableOMP[[#This Row],[total_time]]&lt;=TableOMP[[#This Row],[High]]),1,0)</f>
        <v>#N/A</v>
      </c>
    </row>
    <row r="6389" spans="11:19" x14ac:dyDescent="0.25">
      <c r="K6389" t="str">
        <f t="shared" si="99"/>
        <v/>
      </c>
      <c r="N63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89" t="e">
        <f>VLOOKUP(TableOMP[[#This Row],[Label]],TableAvg[],2,FALSE)</f>
        <v>#N/A</v>
      </c>
      <c r="P6389" t="e">
        <f>VLOOKUP(TableOMP[[#This Row],[Label]],TableAvg[],3,FALSE)</f>
        <v>#N/A</v>
      </c>
      <c r="Q6389" t="e">
        <f>TableOMP[[#This Row],[Avg]]-$U$2*TableOMP[[#This Row],[StdDev]]</f>
        <v>#N/A</v>
      </c>
      <c r="R6389" t="e">
        <f>TableOMP[[#This Row],[Avg]]+$U$2*TableOMP[[#This Row],[StdDev]]</f>
        <v>#N/A</v>
      </c>
      <c r="S6389" t="e">
        <f>IF(AND(TableOMP[[#This Row],[total_time]]&gt;=TableOMP[[#This Row],[Low]], TableOMP[[#This Row],[total_time]]&lt;=TableOMP[[#This Row],[High]]),1,0)</f>
        <v>#N/A</v>
      </c>
    </row>
    <row r="6390" spans="11:19" x14ac:dyDescent="0.25">
      <c r="K6390" t="str">
        <f t="shared" si="99"/>
        <v/>
      </c>
      <c r="N63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90" t="e">
        <f>VLOOKUP(TableOMP[[#This Row],[Label]],TableAvg[],2,FALSE)</f>
        <v>#N/A</v>
      </c>
      <c r="P6390" t="e">
        <f>VLOOKUP(TableOMP[[#This Row],[Label]],TableAvg[],3,FALSE)</f>
        <v>#N/A</v>
      </c>
      <c r="Q6390" t="e">
        <f>TableOMP[[#This Row],[Avg]]-$U$2*TableOMP[[#This Row],[StdDev]]</f>
        <v>#N/A</v>
      </c>
      <c r="R6390" t="e">
        <f>TableOMP[[#This Row],[Avg]]+$U$2*TableOMP[[#This Row],[StdDev]]</f>
        <v>#N/A</v>
      </c>
      <c r="S6390" t="e">
        <f>IF(AND(TableOMP[[#This Row],[total_time]]&gt;=TableOMP[[#This Row],[Low]], TableOMP[[#This Row],[total_time]]&lt;=TableOMP[[#This Row],[High]]),1,0)</f>
        <v>#N/A</v>
      </c>
    </row>
    <row r="6391" spans="11:19" x14ac:dyDescent="0.25">
      <c r="K6391" t="str">
        <f t="shared" si="99"/>
        <v/>
      </c>
      <c r="N63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91" t="e">
        <f>VLOOKUP(TableOMP[[#This Row],[Label]],TableAvg[],2,FALSE)</f>
        <v>#N/A</v>
      </c>
      <c r="P6391" t="e">
        <f>VLOOKUP(TableOMP[[#This Row],[Label]],TableAvg[],3,FALSE)</f>
        <v>#N/A</v>
      </c>
      <c r="Q6391" t="e">
        <f>TableOMP[[#This Row],[Avg]]-$U$2*TableOMP[[#This Row],[StdDev]]</f>
        <v>#N/A</v>
      </c>
      <c r="R6391" t="e">
        <f>TableOMP[[#This Row],[Avg]]+$U$2*TableOMP[[#This Row],[StdDev]]</f>
        <v>#N/A</v>
      </c>
      <c r="S6391" t="e">
        <f>IF(AND(TableOMP[[#This Row],[total_time]]&gt;=TableOMP[[#This Row],[Low]], TableOMP[[#This Row],[total_time]]&lt;=TableOMP[[#This Row],[High]]),1,0)</f>
        <v>#N/A</v>
      </c>
    </row>
    <row r="6392" spans="11:19" x14ac:dyDescent="0.25">
      <c r="K6392" t="str">
        <f t="shared" si="99"/>
        <v/>
      </c>
      <c r="N63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92" t="e">
        <f>VLOOKUP(TableOMP[[#This Row],[Label]],TableAvg[],2,FALSE)</f>
        <v>#N/A</v>
      </c>
      <c r="P6392" t="e">
        <f>VLOOKUP(TableOMP[[#This Row],[Label]],TableAvg[],3,FALSE)</f>
        <v>#N/A</v>
      </c>
      <c r="Q6392" t="e">
        <f>TableOMP[[#This Row],[Avg]]-$U$2*TableOMP[[#This Row],[StdDev]]</f>
        <v>#N/A</v>
      </c>
      <c r="R6392" t="e">
        <f>TableOMP[[#This Row],[Avg]]+$U$2*TableOMP[[#This Row],[StdDev]]</f>
        <v>#N/A</v>
      </c>
      <c r="S6392" t="e">
        <f>IF(AND(TableOMP[[#This Row],[total_time]]&gt;=TableOMP[[#This Row],[Low]], TableOMP[[#This Row],[total_time]]&lt;=TableOMP[[#This Row],[High]]),1,0)</f>
        <v>#N/A</v>
      </c>
    </row>
    <row r="6393" spans="11:19" x14ac:dyDescent="0.25">
      <c r="K6393" t="str">
        <f t="shared" si="99"/>
        <v/>
      </c>
      <c r="N63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93" t="e">
        <f>VLOOKUP(TableOMP[[#This Row],[Label]],TableAvg[],2,FALSE)</f>
        <v>#N/A</v>
      </c>
      <c r="P6393" t="e">
        <f>VLOOKUP(TableOMP[[#This Row],[Label]],TableAvg[],3,FALSE)</f>
        <v>#N/A</v>
      </c>
      <c r="Q6393" t="e">
        <f>TableOMP[[#This Row],[Avg]]-$U$2*TableOMP[[#This Row],[StdDev]]</f>
        <v>#N/A</v>
      </c>
      <c r="R6393" t="e">
        <f>TableOMP[[#This Row],[Avg]]+$U$2*TableOMP[[#This Row],[StdDev]]</f>
        <v>#N/A</v>
      </c>
      <c r="S6393" t="e">
        <f>IF(AND(TableOMP[[#This Row],[total_time]]&gt;=TableOMP[[#This Row],[Low]], TableOMP[[#This Row],[total_time]]&lt;=TableOMP[[#This Row],[High]]),1,0)</f>
        <v>#N/A</v>
      </c>
    </row>
    <row r="6394" spans="11:19" x14ac:dyDescent="0.25">
      <c r="K6394" t="str">
        <f t="shared" si="99"/>
        <v/>
      </c>
      <c r="N63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94" t="e">
        <f>VLOOKUP(TableOMP[[#This Row],[Label]],TableAvg[],2,FALSE)</f>
        <v>#N/A</v>
      </c>
      <c r="P6394" t="e">
        <f>VLOOKUP(TableOMP[[#This Row],[Label]],TableAvg[],3,FALSE)</f>
        <v>#N/A</v>
      </c>
      <c r="Q6394" t="e">
        <f>TableOMP[[#This Row],[Avg]]-$U$2*TableOMP[[#This Row],[StdDev]]</f>
        <v>#N/A</v>
      </c>
      <c r="R6394" t="e">
        <f>TableOMP[[#This Row],[Avg]]+$U$2*TableOMP[[#This Row],[StdDev]]</f>
        <v>#N/A</v>
      </c>
      <c r="S6394" t="e">
        <f>IF(AND(TableOMP[[#This Row],[total_time]]&gt;=TableOMP[[#This Row],[Low]], TableOMP[[#This Row],[total_time]]&lt;=TableOMP[[#This Row],[High]]),1,0)</f>
        <v>#N/A</v>
      </c>
    </row>
    <row r="6395" spans="11:19" x14ac:dyDescent="0.25">
      <c r="K6395" t="str">
        <f t="shared" si="99"/>
        <v/>
      </c>
      <c r="N63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95" t="e">
        <f>VLOOKUP(TableOMP[[#This Row],[Label]],TableAvg[],2,FALSE)</f>
        <v>#N/A</v>
      </c>
      <c r="P6395" t="e">
        <f>VLOOKUP(TableOMP[[#This Row],[Label]],TableAvg[],3,FALSE)</f>
        <v>#N/A</v>
      </c>
      <c r="Q6395" t="e">
        <f>TableOMP[[#This Row],[Avg]]-$U$2*TableOMP[[#This Row],[StdDev]]</f>
        <v>#N/A</v>
      </c>
      <c r="R6395" t="e">
        <f>TableOMP[[#This Row],[Avg]]+$U$2*TableOMP[[#This Row],[StdDev]]</f>
        <v>#N/A</v>
      </c>
      <c r="S6395" t="e">
        <f>IF(AND(TableOMP[[#This Row],[total_time]]&gt;=TableOMP[[#This Row],[Low]], TableOMP[[#This Row],[total_time]]&lt;=TableOMP[[#This Row],[High]]),1,0)</f>
        <v>#N/A</v>
      </c>
    </row>
    <row r="6396" spans="11:19" x14ac:dyDescent="0.25">
      <c r="K6396" t="str">
        <f t="shared" si="99"/>
        <v/>
      </c>
      <c r="N63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96" t="e">
        <f>VLOOKUP(TableOMP[[#This Row],[Label]],TableAvg[],2,FALSE)</f>
        <v>#N/A</v>
      </c>
      <c r="P6396" t="e">
        <f>VLOOKUP(TableOMP[[#This Row],[Label]],TableAvg[],3,FALSE)</f>
        <v>#N/A</v>
      </c>
      <c r="Q6396" t="e">
        <f>TableOMP[[#This Row],[Avg]]-$U$2*TableOMP[[#This Row],[StdDev]]</f>
        <v>#N/A</v>
      </c>
      <c r="R6396" t="e">
        <f>TableOMP[[#This Row],[Avg]]+$U$2*TableOMP[[#This Row],[StdDev]]</f>
        <v>#N/A</v>
      </c>
      <c r="S6396" t="e">
        <f>IF(AND(TableOMP[[#This Row],[total_time]]&gt;=TableOMP[[#This Row],[Low]], TableOMP[[#This Row],[total_time]]&lt;=TableOMP[[#This Row],[High]]),1,0)</f>
        <v>#N/A</v>
      </c>
    </row>
    <row r="6397" spans="11:19" x14ac:dyDescent="0.25">
      <c r="K6397" t="str">
        <f t="shared" si="99"/>
        <v/>
      </c>
      <c r="N63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97" t="e">
        <f>VLOOKUP(TableOMP[[#This Row],[Label]],TableAvg[],2,FALSE)</f>
        <v>#N/A</v>
      </c>
      <c r="P6397" t="e">
        <f>VLOOKUP(TableOMP[[#This Row],[Label]],TableAvg[],3,FALSE)</f>
        <v>#N/A</v>
      </c>
      <c r="Q6397" t="e">
        <f>TableOMP[[#This Row],[Avg]]-$U$2*TableOMP[[#This Row],[StdDev]]</f>
        <v>#N/A</v>
      </c>
      <c r="R6397" t="e">
        <f>TableOMP[[#This Row],[Avg]]+$U$2*TableOMP[[#This Row],[StdDev]]</f>
        <v>#N/A</v>
      </c>
      <c r="S6397" t="e">
        <f>IF(AND(TableOMP[[#This Row],[total_time]]&gt;=TableOMP[[#This Row],[Low]], TableOMP[[#This Row],[total_time]]&lt;=TableOMP[[#This Row],[High]]),1,0)</f>
        <v>#N/A</v>
      </c>
    </row>
    <row r="6398" spans="11:19" x14ac:dyDescent="0.25">
      <c r="K6398" t="str">
        <f t="shared" si="99"/>
        <v/>
      </c>
      <c r="N63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98" t="e">
        <f>VLOOKUP(TableOMP[[#This Row],[Label]],TableAvg[],2,FALSE)</f>
        <v>#N/A</v>
      </c>
      <c r="P6398" t="e">
        <f>VLOOKUP(TableOMP[[#This Row],[Label]],TableAvg[],3,FALSE)</f>
        <v>#N/A</v>
      </c>
      <c r="Q6398" t="e">
        <f>TableOMP[[#This Row],[Avg]]-$U$2*TableOMP[[#This Row],[StdDev]]</f>
        <v>#N/A</v>
      </c>
      <c r="R6398" t="e">
        <f>TableOMP[[#This Row],[Avg]]+$U$2*TableOMP[[#This Row],[StdDev]]</f>
        <v>#N/A</v>
      </c>
      <c r="S6398" t="e">
        <f>IF(AND(TableOMP[[#This Row],[total_time]]&gt;=TableOMP[[#This Row],[Low]], TableOMP[[#This Row],[total_time]]&lt;=TableOMP[[#This Row],[High]]),1,0)</f>
        <v>#N/A</v>
      </c>
    </row>
    <row r="6399" spans="11:19" x14ac:dyDescent="0.25">
      <c r="K6399" t="str">
        <f t="shared" si="99"/>
        <v/>
      </c>
      <c r="N63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399" t="e">
        <f>VLOOKUP(TableOMP[[#This Row],[Label]],TableAvg[],2,FALSE)</f>
        <v>#N/A</v>
      </c>
      <c r="P6399" t="e">
        <f>VLOOKUP(TableOMP[[#This Row],[Label]],TableAvg[],3,FALSE)</f>
        <v>#N/A</v>
      </c>
      <c r="Q6399" t="e">
        <f>TableOMP[[#This Row],[Avg]]-$U$2*TableOMP[[#This Row],[StdDev]]</f>
        <v>#N/A</v>
      </c>
      <c r="R6399" t="e">
        <f>TableOMP[[#This Row],[Avg]]+$U$2*TableOMP[[#This Row],[StdDev]]</f>
        <v>#N/A</v>
      </c>
      <c r="S6399" t="e">
        <f>IF(AND(TableOMP[[#This Row],[total_time]]&gt;=TableOMP[[#This Row],[Low]], TableOMP[[#This Row],[total_time]]&lt;=TableOMP[[#This Row],[High]]),1,0)</f>
        <v>#N/A</v>
      </c>
    </row>
    <row r="6400" spans="11:19" x14ac:dyDescent="0.25">
      <c r="K6400" t="str">
        <f t="shared" si="99"/>
        <v/>
      </c>
      <c r="N64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00" t="e">
        <f>VLOOKUP(TableOMP[[#This Row],[Label]],TableAvg[],2,FALSE)</f>
        <v>#N/A</v>
      </c>
      <c r="P6400" t="e">
        <f>VLOOKUP(TableOMP[[#This Row],[Label]],TableAvg[],3,FALSE)</f>
        <v>#N/A</v>
      </c>
      <c r="Q6400" t="e">
        <f>TableOMP[[#This Row],[Avg]]-$U$2*TableOMP[[#This Row],[StdDev]]</f>
        <v>#N/A</v>
      </c>
      <c r="R6400" t="e">
        <f>TableOMP[[#This Row],[Avg]]+$U$2*TableOMP[[#This Row],[StdDev]]</f>
        <v>#N/A</v>
      </c>
      <c r="S6400" t="e">
        <f>IF(AND(TableOMP[[#This Row],[total_time]]&gt;=TableOMP[[#This Row],[Low]], TableOMP[[#This Row],[total_time]]&lt;=TableOMP[[#This Row],[High]]),1,0)</f>
        <v>#N/A</v>
      </c>
    </row>
    <row r="6401" spans="11:19" x14ac:dyDescent="0.25">
      <c r="K6401" t="str">
        <f t="shared" si="99"/>
        <v/>
      </c>
      <c r="N64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01" t="e">
        <f>VLOOKUP(TableOMP[[#This Row],[Label]],TableAvg[],2,FALSE)</f>
        <v>#N/A</v>
      </c>
      <c r="P6401" t="e">
        <f>VLOOKUP(TableOMP[[#This Row],[Label]],TableAvg[],3,FALSE)</f>
        <v>#N/A</v>
      </c>
      <c r="Q6401" t="e">
        <f>TableOMP[[#This Row],[Avg]]-$U$2*TableOMP[[#This Row],[StdDev]]</f>
        <v>#N/A</v>
      </c>
      <c r="R6401" t="e">
        <f>TableOMP[[#This Row],[Avg]]+$U$2*TableOMP[[#This Row],[StdDev]]</f>
        <v>#N/A</v>
      </c>
      <c r="S6401" t="e">
        <f>IF(AND(TableOMP[[#This Row],[total_time]]&gt;=TableOMP[[#This Row],[Low]], TableOMP[[#This Row],[total_time]]&lt;=TableOMP[[#This Row],[High]]),1,0)</f>
        <v>#N/A</v>
      </c>
    </row>
    <row r="6402" spans="11:19" x14ac:dyDescent="0.25">
      <c r="K6402" t="str">
        <f t="shared" si="99"/>
        <v/>
      </c>
      <c r="N64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02" t="e">
        <f>VLOOKUP(TableOMP[[#This Row],[Label]],TableAvg[],2,FALSE)</f>
        <v>#N/A</v>
      </c>
      <c r="P6402" t="e">
        <f>VLOOKUP(TableOMP[[#This Row],[Label]],TableAvg[],3,FALSE)</f>
        <v>#N/A</v>
      </c>
      <c r="Q6402" t="e">
        <f>TableOMP[[#This Row],[Avg]]-$U$2*TableOMP[[#This Row],[StdDev]]</f>
        <v>#N/A</v>
      </c>
      <c r="R6402" t="e">
        <f>TableOMP[[#This Row],[Avg]]+$U$2*TableOMP[[#This Row],[StdDev]]</f>
        <v>#N/A</v>
      </c>
      <c r="S6402" t="e">
        <f>IF(AND(TableOMP[[#This Row],[total_time]]&gt;=TableOMP[[#This Row],[Low]], TableOMP[[#This Row],[total_time]]&lt;=TableOMP[[#This Row],[High]]),1,0)</f>
        <v>#N/A</v>
      </c>
    </row>
    <row r="6403" spans="11:19" x14ac:dyDescent="0.25">
      <c r="K6403" t="str">
        <f t="shared" ref="K6403:K6466" si="100">MID(M6403,22,1)</f>
        <v/>
      </c>
      <c r="N64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03" t="e">
        <f>VLOOKUP(TableOMP[[#This Row],[Label]],TableAvg[],2,FALSE)</f>
        <v>#N/A</v>
      </c>
      <c r="P6403" t="e">
        <f>VLOOKUP(TableOMP[[#This Row],[Label]],TableAvg[],3,FALSE)</f>
        <v>#N/A</v>
      </c>
      <c r="Q6403" t="e">
        <f>TableOMP[[#This Row],[Avg]]-$U$2*TableOMP[[#This Row],[StdDev]]</f>
        <v>#N/A</v>
      </c>
      <c r="R6403" t="e">
        <f>TableOMP[[#This Row],[Avg]]+$U$2*TableOMP[[#This Row],[StdDev]]</f>
        <v>#N/A</v>
      </c>
      <c r="S6403" t="e">
        <f>IF(AND(TableOMP[[#This Row],[total_time]]&gt;=TableOMP[[#This Row],[Low]], TableOMP[[#This Row],[total_time]]&lt;=TableOMP[[#This Row],[High]]),1,0)</f>
        <v>#N/A</v>
      </c>
    </row>
    <row r="6404" spans="11:19" x14ac:dyDescent="0.25">
      <c r="K6404" t="str">
        <f t="shared" si="100"/>
        <v/>
      </c>
      <c r="N64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04" t="e">
        <f>VLOOKUP(TableOMP[[#This Row],[Label]],TableAvg[],2,FALSE)</f>
        <v>#N/A</v>
      </c>
      <c r="P6404" t="e">
        <f>VLOOKUP(TableOMP[[#This Row],[Label]],TableAvg[],3,FALSE)</f>
        <v>#N/A</v>
      </c>
      <c r="Q6404" t="e">
        <f>TableOMP[[#This Row],[Avg]]-$U$2*TableOMP[[#This Row],[StdDev]]</f>
        <v>#N/A</v>
      </c>
      <c r="R6404" t="e">
        <f>TableOMP[[#This Row],[Avg]]+$U$2*TableOMP[[#This Row],[StdDev]]</f>
        <v>#N/A</v>
      </c>
      <c r="S6404" t="e">
        <f>IF(AND(TableOMP[[#This Row],[total_time]]&gt;=TableOMP[[#This Row],[Low]], TableOMP[[#This Row],[total_time]]&lt;=TableOMP[[#This Row],[High]]),1,0)</f>
        <v>#N/A</v>
      </c>
    </row>
    <row r="6405" spans="11:19" x14ac:dyDescent="0.25">
      <c r="K6405" t="str">
        <f t="shared" si="100"/>
        <v/>
      </c>
      <c r="N64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05" t="e">
        <f>VLOOKUP(TableOMP[[#This Row],[Label]],TableAvg[],2,FALSE)</f>
        <v>#N/A</v>
      </c>
      <c r="P6405" t="e">
        <f>VLOOKUP(TableOMP[[#This Row],[Label]],TableAvg[],3,FALSE)</f>
        <v>#N/A</v>
      </c>
      <c r="Q6405" t="e">
        <f>TableOMP[[#This Row],[Avg]]-$U$2*TableOMP[[#This Row],[StdDev]]</f>
        <v>#N/A</v>
      </c>
      <c r="R6405" t="e">
        <f>TableOMP[[#This Row],[Avg]]+$U$2*TableOMP[[#This Row],[StdDev]]</f>
        <v>#N/A</v>
      </c>
      <c r="S6405" t="e">
        <f>IF(AND(TableOMP[[#This Row],[total_time]]&gt;=TableOMP[[#This Row],[Low]], TableOMP[[#This Row],[total_time]]&lt;=TableOMP[[#This Row],[High]]),1,0)</f>
        <v>#N/A</v>
      </c>
    </row>
    <row r="6406" spans="11:19" x14ac:dyDescent="0.25">
      <c r="K6406" t="str">
        <f t="shared" si="100"/>
        <v/>
      </c>
      <c r="N64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06" t="e">
        <f>VLOOKUP(TableOMP[[#This Row],[Label]],TableAvg[],2,FALSE)</f>
        <v>#N/A</v>
      </c>
      <c r="P6406" t="e">
        <f>VLOOKUP(TableOMP[[#This Row],[Label]],TableAvg[],3,FALSE)</f>
        <v>#N/A</v>
      </c>
      <c r="Q6406" t="e">
        <f>TableOMP[[#This Row],[Avg]]-$U$2*TableOMP[[#This Row],[StdDev]]</f>
        <v>#N/A</v>
      </c>
      <c r="R6406" t="e">
        <f>TableOMP[[#This Row],[Avg]]+$U$2*TableOMP[[#This Row],[StdDev]]</f>
        <v>#N/A</v>
      </c>
      <c r="S6406" t="e">
        <f>IF(AND(TableOMP[[#This Row],[total_time]]&gt;=TableOMP[[#This Row],[Low]], TableOMP[[#This Row],[total_time]]&lt;=TableOMP[[#This Row],[High]]),1,0)</f>
        <v>#N/A</v>
      </c>
    </row>
    <row r="6407" spans="11:19" x14ac:dyDescent="0.25">
      <c r="K6407" t="str">
        <f t="shared" si="100"/>
        <v/>
      </c>
      <c r="N64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07" t="e">
        <f>VLOOKUP(TableOMP[[#This Row],[Label]],TableAvg[],2,FALSE)</f>
        <v>#N/A</v>
      </c>
      <c r="P6407" t="e">
        <f>VLOOKUP(TableOMP[[#This Row],[Label]],TableAvg[],3,FALSE)</f>
        <v>#N/A</v>
      </c>
      <c r="Q6407" t="e">
        <f>TableOMP[[#This Row],[Avg]]-$U$2*TableOMP[[#This Row],[StdDev]]</f>
        <v>#N/A</v>
      </c>
      <c r="R6407" t="e">
        <f>TableOMP[[#This Row],[Avg]]+$U$2*TableOMP[[#This Row],[StdDev]]</f>
        <v>#N/A</v>
      </c>
      <c r="S6407" t="e">
        <f>IF(AND(TableOMP[[#This Row],[total_time]]&gt;=TableOMP[[#This Row],[Low]], TableOMP[[#This Row],[total_time]]&lt;=TableOMP[[#This Row],[High]]),1,0)</f>
        <v>#N/A</v>
      </c>
    </row>
    <row r="6408" spans="11:19" x14ac:dyDescent="0.25">
      <c r="K6408" t="str">
        <f t="shared" si="100"/>
        <v/>
      </c>
      <c r="N64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08" t="e">
        <f>VLOOKUP(TableOMP[[#This Row],[Label]],TableAvg[],2,FALSE)</f>
        <v>#N/A</v>
      </c>
      <c r="P6408" t="e">
        <f>VLOOKUP(TableOMP[[#This Row],[Label]],TableAvg[],3,FALSE)</f>
        <v>#N/A</v>
      </c>
      <c r="Q6408" t="e">
        <f>TableOMP[[#This Row],[Avg]]-$U$2*TableOMP[[#This Row],[StdDev]]</f>
        <v>#N/A</v>
      </c>
      <c r="R6408" t="e">
        <f>TableOMP[[#This Row],[Avg]]+$U$2*TableOMP[[#This Row],[StdDev]]</f>
        <v>#N/A</v>
      </c>
      <c r="S6408" t="e">
        <f>IF(AND(TableOMP[[#This Row],[total_time]]&gt;=TableOMP[[#This Row],[Low]], TableOMP[[#This Row],[total_time]]&lt;=TableOMP[[#This Row],[High]]),1,0)</f>
        <v>#N/A</v>
      </c>
    </row>
    <row r="6409" spans="11:19" x14ac:dyDescent="0.25">
      <c r="K6409" t="str">
        <f t="shared" si="100"/>
        <v/>
      </c>
      <c r="N64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09" t="e">
        <f>VLOOKUP(TableOMP[[#This Row],[Label]],TableAvg[],2,FALSE)</f>
        <v>#N/A</v>
      </c>
      <c r="P6409" t="e">
        <f>VLOOKUP(TableOMP[[#This Row],[Label]],TableAvg[],3,FALSE)</f>
        <v>#N/A</v>
      </c>
      <c r="Q6409" t="e">
        <f>TableOMP[[#This Row],[Avg]]-$U$2*TableOMP[[#This Row],[StdDev]]</f>
        <v>#N/A</v>
      </c>
      <c r="R6409" t="e">
        <f>TableOMP[[#This Row],[Avg]]+$U$2*TableOMP[[#This Row],[StdDev]]</f>
        <v>#N/A</v>
      </c>
      <c r="S6409" t="e">
        <f>IF(AND(TableOMP[[#This Row],[total_time]]&gt;=TableOMP[[#This Row],[Low]], TableOMP[[#This Row],[total_time]]&lt;=TableOMP[[#This Row],[High]]),1,0)</f>
        <v>#N/A</v>
      </c>
    </row>
    <row r="6410" spans="11:19" x14ac:dyDescent="0.25">
      <c r="K6410" t="str">
        <f t="shared" si="100"/>
        <v/>
      </c>
      <c r="N64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10" t="e">
        <f>VLOOKUP(TableOMP[[#This Row],[Label]],TableAvg[],2,FALSE)</f>
        <v>#N/A</v>
      </c>
      <c r="P6410" t="e">
        <f>VLOOKUP(TableOMP[[#This Row],[Label]],TableAvg[],3,FALSE)</f>
        <v>#N/A</v>
      </c>
      <c r="Q6410" t="e">
        <f>TableOMP[[#This Row],[Avg]]-$U$2*TableOMP[[#This Row],[StdDev]]</f>
        <v>#N/A</v>
      </c>
      <c r="R6410" t="e">
        <f>TableOMP[[#This Row],[Avg]]+$U$2*TableOMP[[#This Row],[StdDev]]</f>
        <v>#N/A</v>
      </c>
      <c r="S6410" t="e">
        <f>IF(AND(TableOMP[[#This Row],[total_time]]&gt;=TableOMP[[#This Row],[Low]], TableOMP[[#This Row],[total_time]]&lt;=TableOMP[[#This Row],[High]]),1,0)</f>
        <v>#N/A</v>
      </c>
    </row>
    <row r="6411" spans="11:19" x14ac:dyDescent="0.25">
      <c r="K6411" t="str">
        <f t="shared" si="100"/>
        <v/>
      </c>
      <c r="N64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11" t="e">
        <f>VLOOKUP(TableOMP[[#This Row],[Label]],TableAvg[],2,FALSE)</f>
        <v>#N/A</v>
      </c>
      <c r="P6411" t="e">
        <f>VLOOKUP(TableOMP[[#This Row],[Label]],TableAvg[],3,FALSE)</f>
        <v>#N/A</v>
      </c>
      <c r="Q6411" t="e">
        <f>TableOMP[[#This Row],[Avg]]-$U$2*TableOMP[[#This Row],[StdDev]]</f>
        <v>#N/A</v>
      </c>
      <c r="R6411" t="e">
        <f>TableOMP[[#This Row],[Avg]]+$U$2*TableOMP[[#This Row],[StdDev]]</f>
        <v>#N/A</v>
      </c>
      <c r="S6411" t="e">
        <f>IF(AND(TableOMP[[#This Row],[total_time]]&gt;=TableOMP[[#This Row],[Low]], TableOMP[[#This Row],[total_time]]&lt;=TableOMP[[#This Row],[High]]),1,0)</f>
        <v>#N/A</v>
      </c>
    </row>
    <row r="6412" spans="11:19" x14ac:dyDescent="0.25">
      <c r="K6412" t="str">
        <f t="shared" si="100"/>
        <v/>
      </c>
      <c r="N64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12" t="e">
        <f>VLOOKUP(TableOMP[[#This Row],[Label]],TableAvg[],2,FALSE)</f>
        <v>#N/A</v>
      </c>
      <c r="P6412" t="e">
        <f>VLOOKUP(TableOMP[[#This Row],[Label]],TableAvg[],3,FALSE)</f>
        <v>#N/A</v>
      </c>
      <c r="Q6412" t="e">
        <f>TableOMP[[#This Row],[Avg]]-$U$2*TableOMP[[#This Row],[StdDev]]</f>
        <v>#N/A</v>
      </c>
      <c r="R6412" t="e">
        <f>TableOMP[[#This Row],[Avg]]+$U$2*TableOMP[[#This Row],[StdDev]]</f>
        <v>#N/A</v>
      </c>
      <c r="S6412" t="e">
        <f>IF(AND(TableOMP[[#This Row],[total_time]]&gt;=TableOMP[[#This Row],[Low]], TableOMP[[#This Row],[total_time]]&lt;=TableOMP[[#This Row],[High]]),1,0)</f>
        <v>#N/A</v>
      </c>
    </row>
    <row r="6413" spans="11:19" x14ac:dyDescent="0.25">
      <c r="K6413" t="str">
        <f t="shared" si="100"/>
        <v/>
      </c>
      <c r="N64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13" t="e">
        <f>VLOOKUP(TableOMP[[#This Row],[Label]],TableAvg[],2,FALSE)</f>
        <v>#N/A</v>
      </c>
      <c r="P6413" t="e">
        <f>VLOOKUP(TableOMP[[#This Row],[Label]],TableAvg[],3,FALSE)</f>
        <v>#N/A</v>
      </c>
      <c r="Q6413" t="e">
        <f>TableOMP[[#This Row],[Avg]]-$U$2*TableOMP[[#This Row],[StdDev]]</f>
        <v>#N/A</v>
      </c>
      <c r="R6413" t="e">
        <f>TableOMP[[#This Row],[Avg]]+$U$2*TableOMP[[#This Row],[StdDev]]</f>
        <v>#N/A</v>
      </c>
      <c r="S6413" t="e">
        <f>IF(AND(TableOMP[[#This Row],[total_time]]&gt;=TableOMP[[#This Row],[Low]], TableOMP[[#This Row],[total_time]]&lt;=TableOMP[[#This Row],[High]]),1,0)</f>
        <v>#N/A</v>
      </c>
    </row>
    <row r="6414" spans="11:19" x14ac:dyDescent="0.25">
      <c r="K6414" t="str">
        <f t="shared" si="100"/>
        <v/>
      </c>
      <c r="N64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14" t="e">
        <f>VLOOKUP(TableOMP[[#This Row],[Label]],TableAvg[],2,FALSE)</f>
        <v>#N/A</v>
      </c>
      <c r="P6414" t="e">
        <f>VLOOKUP(TableOMP[[#This Row],[Label]],TableAvg[],3,FALSE)</f>
        <v>#N/A</v>
      </c>
      <c r="Q6414" t="e">
        <f>TableOMP[[#This Row],[Avg]]-$U$2*TableOMP[[#This Row],[StdDev]]</f>
        <v>#N/A</v>
      </c>
      <c r="R6414" t="e">
        <f>TableOMP[[#This Row],[Avg]]+$U$2*TableOMP[[#This Row],[StdDev]]</f>
        <v>#N/A</v>
      </c>
      <c r="S6414" t="e">
        <f>IF(AND(TableOMP[[#This Row],[total_time]]&gt;=TableOMP[[#This Row],[Low]], TableOMP[[#This Row],[total_time]]&lt;=TableOMP[[#This Row],[High]]),1,0)</f>
        <v>#N/A</v>
      </c>
    </row>
    <row r="6415" spans="11:19" x14ac:dyDescent="0.25">
      <c r="K6415" t="str">
        <f t="shared" si="100"/>
        <v/>
      </c>
      <c r="N64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15" t="e">
        <f>VLOOKUP(TableOMP[[#This Row],[Label]],TableAvg[],2,FALSE)</f>
        <v>#N/A</v>
      </c>
      <c r="P6415" t="e">
        <f>VLOOKUP(TableOMP[[#This Row],[Label]],TableAvg[],3,FALSE)</f>
        <v>#N/A</v>
      </c>
      <c r="Q6415" t="e">
        <f>TableOMP[[#This Row],[Avg]]-$U$2*TableOMP[[#This Row],[StdDev]]</f>
        <v>#N/A</v>
      </c>
      <c r="R6415" t="e">
        <f>TableOMP[[#This Row],[Avg]]+$U$2*TableOMP[[#This Row],[StdDev]]</f>
        <v>#N/A</v>
      </c>
      <c r="S6415" t="e">
        <f>IF(AND(TableOMP[[#This Row],[total_time]]&gt;=TableOMP[[#This Row],[Low]], TableOMP[[#This Row],[total_time]]&lt;=TableOMP[[#This Row],[High]]),1,0)</f>
        <v>#N/A</v>
      </c>
    </row>
    <row r="6416" spans="11:19" x14ac:dyDescent="0.25">
      <c r="K6416" t="str">
        <f t="shared" si="100"/>
        <v/>
      </c>
      <c r="N64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16" t="e">
        <f>VLOOKUP(TableOMP[[#This Row],[Label]],TableAvg[],2,FALSE)</f>
        <v>#N/A</v>
      </c>
      <c r="P6416" t="e">
        <f>VLOOKUP(TableOMP[[#This Row],[Label]],TableAvg[],3,FALSE)</f>
        <v>#N/A</v>
      </c>
      <c r="Q6416" t="e">
        <f>TableOMP[[#This Row],[Avg]]-$U$2*TableOMP[[#This Row],[StdDev]]</f>
        <v>#N/A</v>
      </c>
      <c r="R6416" t="e">
        <f>TableOMP[[#This Row],[Avg]]+$U$2*TableOMP[[#This Row],[StdDev]]</f>
        <v>#N/A</v>
      </c>
      <c r="S6416" t="e">
        <f>IF(AND(TableOMP[[#This Row],[total_time]]&gt;=TableOMP[[#This Row],[Low]], TableOMP[[#This Row],[total_time]]&lt;=TableOMP[[#This Row],[High]]),1,0)</f>
        <v>#N/A</v>
      </c>
    </row>
    <row r="6417" spans="11:19" x14ac:dyDescent="0.25">
      <c r="K6417" t="str">
        <f t="shared" si="100"/>
        <v/>
      </c>
      <c r="N64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17" t="e">
        <f>VLOOKUP(TableOMP[[#This Row],[Label]],TableAvg[],2,FALSE)</f>
        <v>#N/A</v>
      </c>
      <c r="P6417" t="e">
        <f>VLOOKUP(TableOMP[[#This Row],[Label]],TableAvg[],3,FALSE)</f>
        <v>#N/A</v>
      </c>
      <c r="Q6417" t="e">
        <f>TableOMP[[#This Row],[Avg]]-$U$2*TableOMP[[#This Row],[StdDev]]</f>
        <v>#N/A</v>
      </c>
      <c r="R6417" t="e">
        <f>TableOMP[[#This Row],[Avg]]+$U$2*TableOMP[[#This Row],[StdDev]]</f>
        <v>#N/A</v>
      </c>
      <c r="S6417" t="e">
        <f>IF(AND(TableOMP[[#This Row],[total_time]]&gt;=TableOMP[[#This Row],[Low]], TableOMP[[#This Row],[total_time]]&lt;=TableOMP[[#This Row],[High]]),1,0)</f>
        <v>#N/A</v>
      </c>
    </row>
    <row r="6418" spans="11:19" x14ac:dyDescent="0.25">
      <c r="K6418" t="str">
        <f t="shared" si="100"/>
        <v/>
      </c>
      <c r="N64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18" t="e">
        <f>VLOOKUP(TableOMP[[#This Row],[Label]],TableAvg[],2,FALSE)</f>
        <v>#N/A</v>
      </c>
      <c r="P6418" t="e">
        <f>VLOOKUP(TableOMP[[#This Row],[Label]],TableAvg[],3,FALSE)</f>
        <v>#N/A</v>
      </c>
      <c r="Q6418" t="e">
        <f>TableOMP[[#This Row],[Avg]]-$U$2*TableOMP[[#This Row],[StdDev]]</f>
        <v>#N/A</v>
      </c>
      <c r="R6418" t="e">
        <f>TableOMP[[#This Row],[Avg]]+$U$2*TableOMP[[#This Row],[StdDev]]</f>
        <v>#N/A</v>
      </c>
      <c r="S6418" t="e">
        <f>IF(AND(TableOMP[[#This Row],[total_time]]&gt;=TableOMP[[#This Row],[Low]], TableOMP[[#This Row],[total_time]]&lt;=TableOMP[[#This Row],[High]]),1,0)</f>
        <v>#N/A</v>
      </c>
    </row>
    <row r="6419" spans="11:19" x14ac:dyDescent="0.25">
      <c r="K6419" t="str">
        <f t="shared" si="100"/>
        <v/>
      </c>
      <c r="N64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19" t="e">
        <f>VLOOKUP(TableOMP[[#This Row],[Label]],TableAvg[],2,FALSE)</f>
        <v>#N/A</v>
      </c>
      <c r="P6419" t="e">
        <f>VLOOKUP(TableOMP[[#This Row],[Label]],TableAvg[],3,FALSE)</f>
        <v>#N/A</v>
      </c>
      <c r="Q6419" t="e">
        <f>TableOMP[[#This Row],[Avg]]-$U$2*TableOMP[[#This Row],[StdDev]]</f>
        <v>#N/A</v>
      </c>
      <c r="R6419" t="e">
        <f>TableOMP[[#This Row],[Avg]]+$U$2*TableOMP[[#This Row],[StdDev]]</f>
        <v>#N/A</v>
      </c>
      <c r="S6419" t="e">
        <f>IF(AND(TableOMP[[#This Row],[total_time]]&gt;=TableOMP[[#This Row],[Low]], TableOMP[[#This Row],[total_time]]&lt;=TableOMP[[#This Row],[High]]),1,0)</f>
        <v>#N/A</v>
      </c>
    </row>
    <row r="6420" spans="11:19" x14ac:dyDescent="0.25">
      <c r="K6420" t="str">
        <f t="shared" si="100"/>
        <v/>
      </c>
      <c r="N64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20" t="e">
        <f>VLOOKUP(TableOMP[[#This Row],[Label]],TableAvg[],2,FALSE)</f>
        <v>#N/A</v>
      </c>
      <c r="P6420" t="e">
        <f>VLOOKUP(TableOMP[[#This Row],[Label]],TableAvg[],3,FALSE)</f>
        <v>#N/A</v>
      </c>
      <c r="Q6420" t="e">
        <f>TableOMP[[#This Row],[Avg]]-$U$2*TableOMP[[#This Row],[StdDev]]</f>
        <v>#N/A</v>
      </c>
      <c r="R6420" t="e">
        <f>TableOMP[[#This Row],[Avg]]+$U$2*TableOMP[[#This Row],[StdDev]]</f>
        <v>#N/A</v>
      </c>
      <c r="S6420" t="e">
        <f>IF(AND(TableOMP[[#This Row],[total_time]]&gt;=TableOMP[[#This Row],[Low]], TableOMP[[#This Row],[total_time]]&lt;=TableOMP[[#This Row],[High]]),1,0)</f>
        <v>#N/A</v>
      </c>
    </row>
    <row r="6421" spans="11:19" x14ac:dyDescent="0.25">
      <c r="K6421" t="str">
        <f t="shared" si="100"/>
        <v/>
      </c>
      <c r="N64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21" t="e">
        <f>VLOOKUP(TableOMP[[#This Row],[Label]],TableAvg[],2,FALSE)</f>
        <v>#N/A</v>
      </c>
      <c r="P6421" t="e">
        <f>VLOOKUP(TableOMP[[#This Row],[Label]],TableAvg[],3,FALSE)</f>
        <v>#N/A</v>
      </c>
      <c r="Q6421" t="e">
        <f>TableOMP[[#This Row],[Avg]]-$U$2*TableOMP[[#This Row],[StdDev]]</f>
        <v>#N/A</v>
      </c>
      <c r="R6421" t="e">
        <f>TableOMP[[#This Row],[Avg]]+$U$2*TableOMP[[#This Row],[StdDev]]</f>
        <v>#N/A</v>
      </c>
      <c r="S6421" t="e">
        <f>IF(AND(TableOMP[[#This Row],[total_time]]&gt;=TableOMP[[#This Row],[Low]], TableOMP[[#This Row],[total_time]]&lt;=TableOMP[[#This Row],[High]]),1,0)</f>
        <v>#N/A</v>
      </c>
    </row>
    <row r="6422" spans="11:19" x14ac:dyDescent="0.25">
      <c r="K6422" t="str">
        <f t="shared" si="100"/>
        <v/>
      </c>
      <c r="N64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22" t="e">
        <f>VLOOKUP(TableOMP[[#This Row],[Label]],TableAvg[],2,FALSE)</f>
        <v>#N/A</v>
      </c>
      <c r="P6422" t="e">
        <f>VLOOKUP(TableOMP[[#This Row],[Label]],TableAvg[],3,FALSE)</f>
        <v>#N/A</v>
      </c>
      <c r="Q6422" t="e">
        <f>TableOMP[[#This Row],[Avg]]-$U$2*TableOMP[[#This Row],[StdDev]]</f>
        <v>#N/A</v>
      </c>
      <c r="R6422" t="e">
        <f>TableOMP[[#This Row],[Avg]]+$U$2*TableOMP[[#This Row],[StdDev]]</f>
        <v>#N/A</v>
      </c>
      <c r="S6422" t="e">
        <f>IF(AND(TableOMP[[#This Row],[total_time]]&gt;=TableOMP[[#This Row],[Low]], TableOMP[[#This Row],[total_time]]&lt;=TableOMP[[#This Row],[High]]),1,0)</f>
        <v>#N/A</v>
      </c>
    </row>
    <row r="6423" spans="11:19" x14ac:dyDescent="0.25">
      <c r="K6423" t="str">
        <f t="shared" si="100"/>
        <v/>
      </c>
      <c r="N64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23" t="e">
        <f>VLOOKUP(TableOMP[[#This Row],[Label]],TableAvg[],2,FALSE)</f>
        <v>#N/A</v>
      </c>
      <c r="P6423" t="e">
        <f>VLOOKUP(TableOMP[[#This Row],[Label]],TableAvg[],3,FALSE)</f>
        <v>#N/A</v>
      </c>
      <c r="Q6423" t="e">
        <f>TableOMP[[#This Row],[Avg]]-$U$2*TableOMP[[#This Row],[StdDev]]</f>
        <v>#N/A</v>
      </c>
      <c r="R6423" t="e">
        <f>TableOMP[[#This Row],[Avg]]+$U$2*TableOMP[[#This Row],[StdDev]]</f>
        <v>#N/A</v>
      </c>
      <c r="S6423" t="e">
        <f>IF(AND(TableOMP[[#This Row],[total_time]]&gt;=TableOMP[[#This Row],[Low]], TableOMP[[#This Row],[total_time]]&lt;=TableOMP[[#This Row],[High]]),1,0)</f>
        <v>#N/A</v>
      </c>
    </row>
    <row r="6424" spans="11:19" x14ac:dyDescent="0.25">
      <c r="K6424" t="str">
        <f t="shared" si="100"/>
        <v/>
      </c>
      <c r="N64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24" t="e">
        <f>VLOOKUP(TableOMP[[#This Row],[Label]],TableAvg[],2,FALSE)</f>
        <v>#N/A</v>
      </c>
      <c r="P6424" t="e">
        <f>VLOOKUP(TableOMP[[#This Row],[Label]],TableAvg[],3,FALSE)</f>
        <v>#N/A</v>
      </c>
      <c r="Q6424" t="e">
        <f>TableOMP[[#This Row],[Avg]]-$U$2*TableOMP[[#This Row],[StdDev]]</f>
        <v>#N/A</v>
      </c>
      <c r="R6424" t="e">
        <f>TableOMP[[#This Row],[Avg]]+$U$2*TableOMP[[#This Row],[StdDev]]</f>
        <v>#N/A</v>
      </c>
      <c r="S6424" t="e">
        <f>IF(AND(TableOMP[[#This Row],[total_time]]&gt;=TableOMP[[#This Row],[Low]], TableOMP[[#This Row],[total_time]]&lt;=TableOMP[[#This Row],[High]]),1,0)</f>
        <v>#N/A</v>
      </c>
    </row>
    <row r="6425" spans="11:19" x14ac:dyDescent="0.25">
      <c r="K6425" t="str">
        <f t="shared" si="100"/>
        <v/>
      </c>
      <c r="N64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25" t="e">
        <f>VLOOKUP(TableOMP[[#This Row],[Label]],TableAvg[],2,FALSE)</f>
        <v>#N/A</v>
      </c>
      <c r="P6425" t="e">
        <f>VLOOKUP(TableOMP[[#This Row],[Label]],TableAvg[],3,FALSE)</f>
        <v>#N/A</v>
      </c>
      <c r="Q6425" t="e">
        <f>TableOMP[[#This Row],[Avg]]-$U$2*TableOMP[[#This Row],[StdDev]]</f>
        <v>#N/A</v>
      </c>
      <c r="R6425" t="e">
        <f>TableOMP[[#This Row],[Avg]]+$U$2*TableOMP[[#This Row],[StdDev]]</f>
        <v>#N/A</v>
      </c>
      <c r="S6425" t="e">
        <f>IF(AND(TableOMP[[#This Row],[total_time]]&gt;=TableOMP[[#This Row],[Low]], TableOMP[[#This Row],[total_time]]&lt;=TableOMP[[#This Row],[High]]),1,0)</f>
        <v>#N/A</v>
      </c>
    </row>
    <row r="6426" spans="11:19" x14ac:dyDescent="0.25">
      <c r="K6426" t="str">
        <f t="shared" si="100"/>
        <v/>
      </c>
      <c r="N64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26" t="e">
        <f>VLOOKUP(TableOMP[[#This Row],[Label]],TableAvg[],2,FALSE)</f>
        <v>#N/A</v>
      </c>
      <c r="P6426" t="e">
        <f>VLOOKUP(TableOMP[[#This Row],[Label]],TableAvg[],3,FALSE)</f>
        <v>#N/A</v>
      </c>
      <c r="Q6426" t="e">
        <f>TableOMP[[#This Row],[Avg]]-$U$2*TableOMP[[#This Row],[StdDev]]</f>
        <v>#N/A</v>
      </c>
      <c r="R6426" t="e">
        <f>TableOMP[[#This Row],[Avg]]+$U$2*TableOMP[[#This Row],[StdDev]]</f>
        <v>#N/A</v>
      </c>
      <c r="S6426" t="e">
        <f>IF(AND(TableOMP[[#This Row],[total_time]]&gt;=TableOMP[[#This Row],[Low]], TableOMP[[#This Row],[total_time]]&lt;=TableOMP[[#This Row],[High]]),1,0)</f>
        <v>#N/A</v>
      </c>
    </row>
    <row r="6427" spans="11:19" x14ac:dyDescent="0.25">
      <c r="K6427" t="str">
        <f t="shared" si="100"/>
        <v/>
      </c>
      <c r="N64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27" t="e">
        <f>VLOOKUP(TableOMP[[#This Row],[Label]],TableAvg[],2,FALSE)</f>
        <v>#N/A</v>
      </c>
      <c r="P6427" t="e">
        <f>VLOOKUP(TableOMP[[#This Row],[Label]],TableAvg[],3,FALSE)</f>
        <v>#N/A</v>
      </c>
      <c r="Q6427" t="e">
        <f>TableOMP[[#This Row],[Avg]]-$U$2*TableOMP[[#This Row],[StdDev]]</f>
        <v>#N/A</v>
      </c>
      <c r="R6427" t="e">
        <f>TableOMP[[#This Row],[Avg]]+$U$2*TableOMP[[#This Row],[StdDev]]</f>
        <v>#N/A</v>
      </c>
      <c r="S6427" t="e">
        <f>IF(AND(TableOMP[[#This Row],[total_time]]&gt;=TableOMP[[#This Row],[Low]], TableOMP[[#This Row],[total_time]]&lt;=TableOMP[[#This Row],[High]]),1,0)</f>
        <v>#N/A</v>
      </c>
    </row>
    <row r="6428" spans="11:19" x14ac:dyDescent="0.25">
      <c r="K6428" t="str">
        <f t="shared" si="100"/>
        <v/>
      </c>
      <c r="N64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28" t="e">
        <f>VLOOKUP(TableOMP[[#This Row],[Label]],TableAvg[],2,FALSE)</f>
        <v>#N/A</v>
      </c>
      <c r="P6428" t="e">
        <f>VLOOKUP(TableOMP[[#This Row],[Label]],TableAvg[],3,FALSE)</f>
        <v>#N/A</v>
      </c>
      <c r="Q6428" t="e">
        <f>TableOMP[[#This Row],[Avg]]-$U$2*TableOMP[[#This Row],[StdDev]]</f>
        <v>#N/A</v>
      </c>
      <c r="R6428" t="e">
        <f>TableOMP[[#This Row],[Avg]]+$U$2*TableOMP[[#This Row],[StdDev]]</f>
        <v>#N/A</v>
      </c>
      <c r="S6428" t="e">
        <f>IF(AND(TableOMP[[#This Row],[total_time]]&gt;=TableOMP[[#This Row],[Low]], TableOMP[[#This Row],[total_time]]&lt;=TableOMP[[#This Row],[High]]),1,0)</f>
        <v>#N/A</v>
      </c>
    </row>
    <row r="6429" spans="11:19" x14ac:dyDescent="0.25">
      <c r="K6429" t="str">
        <f t="shared" si="100"/>
        <v/>
      </c>
      <c r="N64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29" t="e">
        <f>VLOOKUP(TableOMP[[#This Row],[Label]],TableAvg[],2,FALSE)</f>
        <v>#N/A</v>
      </c>
      <c r="P6429" t="e">
        <f>VLOOKUP(TableOMP[[#This Row],[Label]],TableAvg[],3,FALSE)</f>
        <v>#N/A</v>
      </c>
      <c r="Q6429" t="e">
        <f>TableOMP[[#This Row],[Avg]]-$U$2*TableOMP[[#This Row],[StdDev]]</f>
        <v>#N/A</v>
      </c>
      <c r="R6429" t="e">
        <f>TableOMP[[#This Row],[Avg]]+$U$2*TableOMP[[#This Row],[StdDev]]</f>
        <v>#N/A</v>
      </c>
      <c r="S6429" t="e">
        <f>IF(AND(TableOMP[[#This Row],[total_time]]&gt;=TableOMP[[#This Row],[Low]], TableOMP[[#This Row],[total_time]]&lt;=TableOMP[[#This Row],[High]]),1,0)</f>
        <v>#N/A</v>
      </c>
    </row>
    <row r="6430" spans="11:19" x14ac:dyDescent="0.25">
      <c r="K6430" t="str">
        <f t="shared" si="100"/>
        <v/>
      </c>
      <c r="N64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30" t="e">
        <f>VLOOKUP(TableOMP[[#This Row],[Label]],TableAvg[],2,FALSE)</f>
        <v>#N/A</v>
      </c>
      <c r="P6430" t="e">
        <f>VLOOKUP(TableOMP[[#This Row],[Label]],TableAvg[],3,FALSE)</f>
        <v>#N/A</v>
      </c>
      <c r="Q6430" t="e">
        <f>TableOMP[[#This Row],[Avg]]-$U$2*TableOMP[[#This Row],[StdDev]]</f>
        <v>#N/A</v>
      </c>
      <c r="R6430" t="e">
        <f>TableOMP[[#This Row],[Avg]]+$U$2*TableOMP[[#This Row],[StdDev]]</f>
        <v>#N/A</v>
      </c>
      <c r="S6430" t="e">
        <f>IF(AND(TableOMP[[#This Row],[total_time]]&gt;=TableOMP[[#This Row],[Low]], TableOMP[[#This Row],[total_time]]&lt;=TableOMP[[#This Row],[High]]),1,0)</f>
        <v>#N/A</v>
      </c>
    </row>
    <row r="6431" spans="11:19" x14ac:dyDescent="0.25">
      <c r="K6431" t="str">
        <f t="shared" si="100"/>
        <v/>
      </c>
      <c r="N64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31" t="e">
        <f>VLOOKUP(TableOMP[[#This Row],[Label]],TableAvg[],2,FALSE)</f>
        <v>#N/A</v>
      </c>
      <c r="P6431" t="e">
        <f>VLOOKUP(TableOMP[[#This Row],[Label]],TableAvg[],3,FALSE)</f>
        <v>#N/A</v>
      </c>
      <c r="Q6431" t="e">
        <f>TableOMP[[#This Row],[Avg]]-$U$2*TableOMP[[#This Row],[StdDev]]</f>
        <v>#N/A</v>
      </c>
      <c r="R6431" t="e">
        <f>TableOMP[[#This Row],[Avg]]+$U$2*TableOMP[[#This Row],[StdDev]]</f>
        <v>#N/A</v>
      </c>
      <c r="S6431" t="e">
        <f>IF(AND(TableOMP[[#This Row],[total_time]]&gt;=TableOMP[[#This Row],[Low]], TableOMP[[#This Row],[total_time]]&lt;=TableOMP[[#This Row],[High]]),1,0)</f>
        <v>#N/A</v>
      </c>
    </row>
    <row r="6432" spans="11:19" x14ac:dyDescent="0.25">
      <c r="K6432" t="str">
        <f t="shared" si="100"/>
        <v/>
      </c>
      <c r="N64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32" t="e">
        <f>VLOOKUP(TableOMP[[#This Row],[Label]],TableAvg[],2,FALSE)</f>
        <v>#N/A</v>
      </c>
      <c r="P6432" t="e">
        <f>VLOOKUP(TableOMP[[#This Row],[Label]],TableAvg[],3,FALSE)</f>
        <v>#N/A</v>
      </c>
      <c r="Q6432" t="e">
        <f>TableOMP[[#This Row],[Avg]]-$U$2*TableOMP[[#This Row],[StdDev]]</f>
        <v>#N/A</v>
      </c>
      <c r="R6432" t="e">
        <f>TableOMP[[#This Row],[Avg]]+$U$2*TableOMP[[#This Row],[StdDev]]</f>
        <v>#N/A</v>
      </c>
      <c r="S6432" t="e">
        <f>IF(AND(TableOMP[[#This Row],[total_time]]&gt;=TableOMP[[#This Row],[Low]], TableOMP[[#This Row],[total_time]]&lt;=TableOMP[[#This Row],[High]]),1,0)</f>
        <v>#N/A</v>
      </c>
    </row>
    <row r="6433" spans="11:19" x14ac:dyDescent="0.25">
      <c r="K6433" t="str">
        <f t="shared" si="100"/>
        <v/>
      </c>
      <c r="N64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33" t="e">
        <f>VLOOKUP(TableOMP[[#This Row],[Label]],TableAvg[],2,FALSE)</f>
        <v>#N/A</v>
      </c>
      <c r="P6433" t="e">
        <f>VLOOKUP(TableOMP[[#This Row],[Label]],TableAvg[],3,FALSE)</f>
        <v>#N/A</v>
      </c>
      <c r="Q6433" t="e">
        <f>TableOMP[[#This Row],[Avg]]-$U$2*TableOMP[[#This Row],[StdDev]]</f>
        <v>#N/A</v>
      </c>
      <c r="R6433" t="e">
        <f>TableOMP[[#This Row],[Avg]]+$U$2*TableOMP[[#This Row],[StdDev]]</f>
        <v>#N/A</v>
      </c>
      <c r="S6433" t="e">
        <f>IF(AND(TableOMP[[#This Row],[total_time]]&gt;=TableOMP[[#This Row],[Low]], TableOMP[[#This Row],[total_time]]&lt;=TableOMP[[#This Row],[High]]),1,0)</f>
        <v>#N/A</v>
      </c>
    </row>
    <row r="6434" spans="11:19" x14ac:dyDescent="0.25">
      <c r="K6434" t="str">
        <f t="shared" si="100"/>
        <v/>
      </c>
      <c r="N64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34" t="e">
        <f>VLOOKUP(TableOMP[[#This Row],[Label]],TableAvg[],2,FALSE)</f>
        <v>#N/A</v>
      </c>
      <c r="P6434" t="e">
        <f>VLOOKUP(TableOMP[[#This Row],[Label]],TableAvg[],3,FALSE)</f>
        <v>#N/A</v>
      </c>
      <c r="Q6434" t="e">
        <f>TableOMP[[#This Row],[Avg]]-$U$2*TableOMP[[#This Row],[StdDev]]</f>
        <v>#N/A</v>
      </c>
      <c r="R6434" t="e">
        <f>TableOMP[[#This Row],[Avg]]+$U$2*TableOMP[[#This Row],[StdDev]]</f>
        <v>#N/A</v>
      </c>
      <c r="S6434" t="e">
        <f>IF(AND(TableOMP[[#This Row],[total_time]]&gt;=TableOMP[[#This Row],[Low]], TableOMP[[#This Row],[total_time]]&lt;=TableOMP[[#This Row],[High]]),1,0)</f>
        <v>#N/A</v>
      </c>
    </row>
    <row r="6435" spans="11:19" x14ac:dyDescent="0.25">
      <c r="K6435" t="str">
        <f t="shared" si="100"/>
        <v/>
      </c>
      <c r="N64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35" t="e">
        <f>VLOOKUP(TableOMP[[#This Row],[Label]],TableAvg[],2,FALSE)</f>
        <v>#N/A</v>
      </c>
      <c r="P6435" t="e">
        <f>VLOOKUP(TableOMP[[#This Row],[Label]],TableAvg[],3,FALSE)</f>
        <v>#N/A</v>
      </c>
      <c r="Q6435" t="e">
        <f>TableOMP[[#This Row],[Avg]]-$U$2*TableOMP[[#This Row],[StdDev]]</f>
        <v>#N/A</v>
      </c>
      <c r="R6435" t="e">
        <f>TableOMP[[#This Row],[Avg]]+$U$2*TableOMP[[#This Row],[StdDev]]</f>
        <v>#N/A</v>
      </c>
      <c r="S6435" t="e">
        <f>IF(AND(TableOMP[[#This Row],[total_time]]&gt;=TableOMP[[#This Row],[Low]], TableOMP[[#This Row],[total_time]]&lt;=TableOMP[[#This Row],[High]]),1,0)</f>
        <v>#N/A</v>
      </c>
    </row>
    <row r="6436" spans="11:19" x14ac:dyDescent="0.25">
      <c r="K6436" t="str">
        <f t="shared" si="100"/>
        <v/>
      </c>
      <c r="N64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36" t="e">
        <f>VLOOKUP(TableOMP[[#This Row],[Label]],TableAvg[],2,FALSE)</f>
        <v>#N/A</v>
      </c>
      <c r="P6436" t="e">
        <f>VLOOKUP(TableOMP[[#This Row],[Label]],TableAvg[],3,FALSE)</f>
        <v>#N/A</v>
      </c>
      <c r="Q6436" t="e">
        <f>TableOMP[[#This Row],[Avg]]-$U$2*TableOMP[[#This Row],[StdDev]]</f>
        <v>#N/A</v>
      </c>
      <c r="R6436" t="e">
        <f>TableOMP[[#This Row],[Avg]]+$U$2*TableOMP[[#This Row],[StdDev]]</f>
        <v>#N/A</v>
      </c>
      <c r="S6436" t="e">
        <f>IF(AND(TableOMP[[#This Row],[total_time]]&gt;=TableOMP[[#This Row],[Low]], TableOMP[[#This Row],[total_time]]&lt;=TableOMP[[#This Row],[High]]),1,0)</f>
        <v>#N/A</v>
      </c>
    </row>
    <row r="6437" spans="11:19" x14ac:dyDescent="0.25">
      <c r="K6437" t="str">
        <f t="shared" si="100"/>
        <v/>
      </c>
      <c r="N64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37" t="e">
        <f>VLOOKUP(TableOMP[[#This Row],[Label]],TableAvg[],2,FALSE)</f>
        <v>#N/A</v>
      </c>
      <c r="P6437" t="e">
        <f>VLOOKUP(TableOMP[[#This Row],[Label]],TableAvg[],3,FALSE)</f>
        <v>#N/A</v>
      </c>
      <c r="Q6437" t="e">
        <f>TableOMP[[#This Row],[Avg]]-$U$2*TableOMP[[#This Row],[StdDev]]</f>
        <v>#N/A</v>
      </c>
      <c r="R6437" t="e">
        <f>TableOMP[[#This Row],[Avg]]+$U$2*TableOMP[[#This Row],[StdDev]]</f>
        <v>#N/A</v>
      </c>
      <c r="S6437" t="e">
        <f>IF(AND(TableOMP[[#This Row],[total_time]]&gt;=TableOMP[[#This Row],[Low]], TableOMP[[#This Row],[total_time]]&lt;=TableOMP[[#This Row],[High]]),1,0)</f>
        <v>#N/A</v>
      </c>
    </row>
    <row r="6438" spans="11:19" x14ac:dyDescent="0.25">
      <c r="K6438" t="str">
        <f t="shared" si="100"/>
        <v/>
      </c>
      <c r="N64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38" t="e">
        <f>VLOOKUP(TableOMP[[#This Row],[Label]],TableAvg[],2,FALSE)</f>
        <v>#N/A</v>
      </c>
      <c r="P6438" t="e">
        <f>VLOOKUP(TableOMP[[#This Row],[Label]],TableAvg[],3,FALSE)</f>
        <v>#N/A</v>
      </c>
      <c r="Q6438" t="e">
        <f>TableOMP[[#This Row],[Avg]]-$U$2*TableOMP[[#This Row],[StdDev]]</f>
        <v>#N/A</v>
      </c>
      <c r="R6438" t="e">
        <f>TableOMP[[#This Row],[Avg]]+$U$2*TableOMP[[#This Row],[StdDev]]</f>
        <v>#N/A</v>
      </c>
      <c r="S6438" t="e">
        <f>IF(AND(TableOMP[[#This Row],[total_time]]&gt;=TableOMP[[#This Row],[Low]], TableOMP[[#This Row],[total_time]]&lt;=TableOMP[[#This Row],[High]]),1,0)</f>
        <v>#N/A</v>
      </c>
    </row>
    <row r="6439" spans="11:19" x14ac:dyDescent="0.25">
      <c r="K6439" t="str">
        <f t="shared" si="100"/>
        <v/>
      </c>
      <c r="N64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39" t="e">
        <f>VLOOKUP(TableOMP[[#This Row],[Label]],TableAvg[],2,FALSE)</f>
        <v>#N/A</v>
      </c>
      <c r="P6439" t="e">
        <f>VLOOKUP(TableOMP[[#This Row],[Label]],TableAvg[],3,FALSE)</f>
        <v>#N/A</v>
      </c>
      <c r="Q6439" t="e">
        <f>TableOMP[[#This Row],[Avg]]-$U$2*TableOMP[[#This Row],[StdDev]]</f>
        <v>#N/A</v>
      </c>
      <c r="R6439" t="e">
        <f>TableOMP[[#This Row],[Avg]]+$U$2*TableOMP[[#This Row],[StdDev]]</f>
        <v>#N/A</v>
      </c>
      <c r="S6439" t="e">
        <f>IF(AND(TableOMP[[#This Row],[total_time]]&gt;=TableOMP[[#This Row],[Low]], TableOMP[[#This Row],[total_time]]&lt;=TableOMP[[#This Row],[High]]),1,0)</f>
        <v>#N/A</v>
      </c>
    </row>
    <row r="6440" spans="11:19" x14ac:dyDescent="0.25">
      <c r="K6440" t="str">
        <f t="shared" si="100"/>
        <v/>
      </c>
      <c r="N64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40" t="e">
        <f>VLOOKUP(TableOMP[[#This Row],[Label]],TableAvg[],2,FALSE)</f>
        <v>#N/A</v>
      </c>
      <c r="P6440" t="e">
        <f>VLOOKUP(TableOMP[[#This Row],[Label]],TableAvg[],3,FALSE)</f>
        <v>#N/A</v>
      </c>
      <c r="Q6440" t="e">
        <f>TableOMP[[#This Row],[Avg]]-$U$2*TableOMP[[#This Row],[StdDev]]</f>
        <v>#N/A</v>
      </c>
      <c r="R6440" t="e">
        <f>TableOMP[[#This Row],[Avg]]+$U$2*TableOMP[[#This Row],[StdDev]]</f>
        <v>#N/A</v>
      </c>
      <c r="S6440" t="e">
        <f>IF(AND(TableOMP[[#This Row],[total_time]]&gt;=TableOMP[[#This Row],[Low]], TableOMP[[#This Row],[total_time]]&lt;=TableOMP[[#This Row],[High]]),1,0)</f>
        <v>#N/A</v>
      </c>
    </row>
    <row r="6441" spans="11:19" x14ac:dyDescent="0.25">
      <c r="K6441" t="str">
        <f t="shared" si="100"/>
        <v/>
      </c>
      <c r="N64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41" t="e">
        <f>VLOOKUP(TableOMP[[#This Row],[Label]],TableAvg[],2,FALSE)</f>
        <v>#N/A</v>
      </c>
      <c r="P6441" t="e">
        <f>VLOOKUP(TableOMP[[#This Row],[Label]],TableAvg[],3,FALSE)</f>
        <v>#N/A</v>
      </c>
      <c r="Q6441" t="e">
        <f>TableOMP[[#This Row],[Avg]]-$U$2*TableOMP[[#This Row],[StdDev]]</f>
        <v>#N/A</v>
      </c>
      <c r="R6441" t="e">
        <f>TableOMP[[#This Row],[Avg]]+$U$2*TableOMP[[#This Row],[StdDev]]</f>
        <v>#N/A</v>
      </c>
      <c r="S6441" t="e">
        <f>IF(AND(TableOMP[[#This Row],[total_time]]&gt;=TableOMP[[#This Row],[Low]], TableOMP[[#This Row],[total_time]]&lt;=TableOMP[[#This Row],[High]]),1,0)</f>
        <v>#N/A</v>
      </c>
    </row>
    <row r="6442" spans="11:19" x14ac:dyDescent="0.25">
      <c r="K6442" t="str">
        <f t="shared" si="100"/>
        <v/>
      </c>
      <c r="N64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42" t="e">
        <f>VLOOKUP(TableOMP[[#This Row],[Label]],TableAvg[],2,FALSE)</f>
        <v>#N/A</v>
      </c>
      <c r="P6442" t="e">
        <f>VLOOKUP(TableOMP[[#This Row],[Label]],TableAvg[],3,FALSE)</f>
        <v>#N/A</v>
      </c>
      <c r="Q6442" t="e">
        <f>TableOMP[[#This Row],[Avg]]-$U$2*TableOMP[[#This Row],[StdDev]]</f>
        <v>#N/A</v>
      </c>
      <c r="R6442" t="e">
        <f>TableOMP[[#This Row],[Avg]]+$U$2*TableOMP[[#This Row],[StdDev]]</f>
        <v>#N/A</v>
      </c>
      <c r="S6442" t="e">
        <f>IF(AND(TableOMP[[#This Row],[total_time]]&gt;=TableOMP[[#This Row],[Low]], TableOMP[[#This Row],[total_time]]&lt;=TableOMP[[#This Row],[High]]),1,0)</f>
        <v>#N/A</v>
      </c>
    </row>
    <row r="6443" spans="11:19" x14ac:dyDescent="0.25">
      <c r="K6443" t="str">
        <f t="shared" si="100"/>
        <v/>
      </c>
      <c r="N64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43" t="e">
        <f>VLOOKUP(TableOMP[[#This Row],[Label]],TableAvg[],2,FALSE)</f>
        <v>#N/A</v>
      </c>
      <c r="P6443" t="e">
        <f>VLOOKUP(TableOMP[[#This Row],[Label]],TableAvg[],3,FALSE)</f>
        <v>#N/A</v>
      </c>
      <c r="Q6443" t="e">
        <f>TableOMP[[#This Row],[Avg]]-$U$2*TableOMP[[#This Row],[StdDev]]</f>
        <v>#N/A</v>
      </c>
      <c r="R6443" t="e">
        <f>TableOMP[[#This Row],[Avg]]+$U$2*TableOMP[[#This Row],[StdDev]]</f>
        <v>#N/A</v>
      </c>
      <c r="S6443" t="e">
        <f>IF(AND(TableOMP[[#This Row],[total_time]]&gt;=TableOMP[[#This Row],[Low]], TableOMP[[#This Row],[total_time]]&lt;=TableOMP[[#This Row],[High]]),1,0)</f>
        <v>#N/A</v>
      </c>
    </row>
    <row r="6444" spans="11:19" x14ac:dyDescent="0.25">
      <c r="K6444" t="str">
        <f t="shared" si="100"/>
        <v/>
      </c>
      <c r="N64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44" t="e">
        <f>VLOOKUP(TableOMP[[#This Row],[Label]],TableAvg[],2,FALSE)</f>
        <v>#N/A</v>
      </c>
      <c r="P6444" t="e">
        <f>VLOOKUP(TableOMP[[#This Row],[Label]],TableAvg[],3,FALSE)</f>
        <v>#N/A</v>
      </c>
      <c r="Q6444" t="e">
        <f>TableOMP[[#This Row],[Avg]]-$U$2*TableOMP[[#This Row],[StdDev]]</f>
        <v>#N/A</v>
      </c>
      <c r="R6444" t="e">
        <f>TableOMP[[#This Row],[Avg]]+$U$2*TableOMP[[#This Row],[StdDev]]</f>
        <v>#N/A</v>
      </c>
      <c r="S6444" t="e">
        <f>IF(AND(TableOMP[[#This Row],[total_time]]&gt;=TableOMP[[#This Row],[Low]], TableOMP[[#This Row],[total_time]]&lt;=TableOMP[[#This Row],[High]]),1,0)</f>
        <v>#N/A</v>
      </c>
    </row>
    <row r="6445" spans="11:19" x14ac:dyDescent="0.25">
      <c r="K6445" t="str">
        <f t="shared" si="100"/>
        <v/>
      </c>
      <c r="N64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45" t="e">
        <f>VLOOKUP(TableOMP[[#This Row],[Label]],TableAvg[],2,FALSE)</f>
        <v>#N/A</v>
      </c>
      <c r="P6445" t="e">
        <f>VLOOKUP(TableOMP[[#This Row],[Label]],TableAvg[],3,FALSE)</f>
        <v>#N/A</v>
      </c>
      <c r="Q6445" t="e">
        <f>TableOMP[[#This Row],[Avg]]-$U$2*TableOMP[[#This Row],[StdDev]]</f>
        <v>#N/A</v>
      </c>
      <c r="R6445" t="e">
        <f>TableOMP[[#This Row],[Avg]]+$U$2*TableOMP[[#This Row],[StdDev]]</f>
        <v>#N/A</v>
      </c>
      <c r="S6445" t="e">
        <f>IF(AND(TableOMP[[#This Row],[total_time]]&gt;=TableOMP[[#This Row],[Low]], TableOMP[[#This Row],[total_time]]&lt;=TableOMP[[#This Row],[High]]),1,0)</f>
        <v>#N/A</v>
      </c>
    </row>
    <row r="6446" spans="11:19" x14ac:dyDescent="0.25">
      <c r="K6446" t="str">
        <f t="shared" si="100"/>
        <v/>
      </c>
      <c r="N64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46" t="e">
        <f>VLOOKUP(TableOMP[[#This Row],[Label]],TableAvg[],2,FALSE)</f>
        <v>#N/A</v>
      </c>
      <c r="P6446" t="e">
        <f>VLOOKUP(TableOMP[[#This Row],[Label]],TableAvg[],3,FALSE)</f>
        <v>#N/A</v>
      </c>
      <c r="Q6446" t="e">
        <f>TableOMP[[#This Row],[Avg]]-$U$2*TableOMP[[#This Row],[StdDev]]</f>
        <v>#N/A</v>
      </c>
      <c r="R6446" t="e">
        <f>TableOMP[[#This Row],[Avg]]+$U$2*TableOMP[[#This Row],[StdDev]]</f>
        <v>#N/A</v>
      </c>
      <c r="S6446" t="e">
        <f>IF(AND(TableOMP[[#This Row],[total_time]]&gt;=TableOMP[[#This Row],[Low]], TableOMP[[#This Row],[total_time]]&lt;=TableOMP[[#This Row],[High]]),1,0)</f>
        <v>#N/A</v>
      </c>
    </row>
    <row r="6447" spans="11:19" x14ac:dyDescent="0.25">
      <c r="K6447" t="str">
        <f t="shared" si="100"/>
        <v/>
      </c>
      <c r="N64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47" t="e">
        <f>VLOOKUP(TableOMP[[#This Row],[Label]],TableAvg[],2,FALSE)</f>
        <v>#N/A</v>
      </c>
      <c r="P6447" t="e">
        <f>VLOOKUP(TableOMP[[#This Row],[Label]],TableAvg[],3,FALSE)</f>
        <v>#N/A</v>
      </c>
      <c r="Q6447" t="e">
        <f>TableOMP[[#This Row],[Avg]]-$U$2*TableOMP[[#This Row],[StdDev]]</f>
        <v>#N/A</v>
      </c>
      <c r="R6447" t="e">
        <f>TableOMP[[#This Row],[Avg]]+$U$2*TableOMP[[#This Row],[StdDev]]</f>
        <v>#N/A</v>
      </c>
      <c r="S6447" t="e">
        <f>IF(AND(TableOMP[[#This Row],[total_time]]&gt;=TableOMP[[#This Row],[Low]], TableOMP[[#This Row],[total_time]]&lt;=TableOMP[[#This Row],[High]]),1,0)</f>
        <v>#N/A</v>
      </c>
    </row>
    <row r="6448" spans="11:19" x14ac:dyDescent="0.25">
      <c r="K6448" t="str">
        <f t="shared" si="100"/>
        <v/>
      </c>
      <c r="N64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48" t="e">
        <f>VLOOKUP(TableOMP[[#This Row],[Label]],TableAvg[],2,FALSE)</f>
        <v>#N/A</v>
      </c>
      <c r="P6448" t="e">
        <f>VLOOKUP(TableOMP[[#This Row],[Label]],TableAvg[],3,FALSE)</f>
        <v>#N/A</v>
      </c>
      <c r="Q6448" t="e">
        <f>TableOMP[[#This Row],[Avg]]-$U$2*TableOMP[[#This Row],[StdDev]]</f>
        <v>#N/A</v>
      </c>
      <c r="R6448" t="e">
        <f>TableOMP[[#This Row],[Avg]]+$U$2*TableOMP[[#This Row],[StdDev]]</f>
        <v>#N/A</v>
      </c>
      <c r="S6448" t="e">
        <f>IF(AND(TableOMP[[#This Row],[total_time]]&gt;=TableOMP[[#This Row],[Low]], TableOMP[[#This Row],[total_time]]&lt;=TableOMP[[#This Row],[High]]),1,0)</f>
        <v>#N/A</v>
      </c>
    </row>
    <row r="6449" spans="11:19" x14ac:dyDescent="0.25">
      <c r="K6449" t="str">
        <f t="shared" si="100"/>
        <v/>
      </c>
      <c r="N64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49" t="e">
        <f>VLOOKUP(TableOMP[[#This Row],[Label]],TableAvg[],2,FALSE)</f>
        <v>#N/A</v>
      </c>
      <c r="P6449" t="e">
        <f>VLOOKUP(TableOMP[[#This Row],[Label]],TableAvg[],3,FALSE)</f>
        <v>#N/A</v>
      </c>
      <c r="Q6449" t="e">
        <f>TableOMP[[#This Row],[Avg]]-$U$2*TableOMP[[#This Row],[StdDev]]</f>
        <v>#N/A</v>
      </c>
      <c r="R6449" t="e">
        <f>TableOMP[[#This Row],[Avg]]+$U$2*TableOMP[[#This Row],[StdDev]]</f>
        <v>#N/A</v>
      </c>
      <c r="S6449" t="e">
        <f>IF(AND(TableOMP[[#This Row],[total_time]]&gt;=TableOMP[[#This Row],[Low]], TableOMP[[#This Row],[total_time]]&lt;=TableOMP[[#This Row],[High]]),1,0)</f>
        <v>#N/A</v>
      </c>
    </row>
    <row r="6450" spans="11:19" x14ac:dyDescent="0.25">
      <c r="K6450" t="str">
        <f t="shared" si="100"/>
        <v/>
      </c>
      <c r="N64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50" t="e">
        <f>VLOOKUP(TableOMP[[#This Row],[Label]],TableAvg[],2,FALSE)</f>
        <v>#N/A</v>
      </c>
      <c r="P6450" t="e">
        <f>VLOOKUP(TableOMP[[#This Row],[Label]],TableAvg[],3,FALSE)</f>
        <v>#N/A</v>
      </c>
      <c r="Q6450" t="e">
        <f>TableOMP[[#This Row],[Avg]]-$U$2*TableOMP[[#This Row],[StdDev]]</f>
        <v>#N/A</v>
      </c>
      <c r="R6450" t="e">
        <f>TableOMP[[#This Row],[Avg]]+$U$2*TableOMP[[#This Row],[StdDev]]</f>
        <v>#N/A</v>
      </c>
      <c r="S6450" t="e">
        <f>IF(AND(TableOMP[[#This Row],[total_time]]&gt;=TableOMP[[#This Row],[Low]], TableOMP[[#This Row],[total_time]]&lt;=TableOMP[[#This Row],[High]]),1,0)</f>
        <v>#N/A</v>
      </c>
    </row>
    <row r="6451" spans="11:19" x14ac:dyDescent="0.25">
      <c r="K6451" t="str">
        <f t="shared" si="100"/>
        <v/>
      </c>
      <c r="N64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51" t="e">
        <f>VLOOKUP(TableOMP[[#This Row],[Label]],TableAvg[],2,FALSE)</f>
        <v>#N/A</v>
      </c>
      <c r="P6451" t="e">
        <f>VLOOKUP(TableOMP[[#This Row],[Label]],TableAvg[],3,FALSE)</f>
        <v>#N/A</v>
      </c>
      <c r="Q6451" t="e">
        <f>TableOMP[[#This Row],[Avg]]-$U$2*TableOMP[[#This Row],[StdDev]]</f>
        <v>#N/A</v>
      </c>
      <c r="R6451" t="e">
        <f>TableOMP[[#This Row],[Avg]]+$U$2*TableOMP[[#This Row],[StdDev]]</f>
        <v>#N/A</v>
      </c>
      <c r="S6451" t="e">
        <f>IF(AND(TableOMP[[#This Row],[total_time]]&gt;=TableOMP[[#This Row],[Low]], TableOMP[[#This Row],[total_time]]&lt;=TableOMP[[#This Row],[High]]),1,0)</f>
        <v>#N/A</v>
      </c>
    </row>
    <row r="6452" spans="11:19" x14ac:dyDescent="0.25">
      <c r="K6452" t="str">
        <f t="shared" si="100"/>
        <v/>
      </c>
      <c r="N64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52" t="e">
        <f>VLOOKUP(TableOMP[[#This Row],[Label]],TableAvg[],2,FALSE)</f>
        <v>#N/A</v>
      </c>
      <c r="P6452" t="e">
        <f>VLOOKUP(TableOMP[[#This Row],[Label]],TableAvg[],3,FALSE)</f>
        <v>#N/A</v>
      </c>
      <c r="Q6452" t="e">
        <f>TableOMP[[#This Row],[Avg]]-$U$2*TableOMP[[#This Row],[StdDev]]</f>
        <v>#N/A</v>
      </c>
      <c r="R6452" t="e">
        <f>TableOMP[[#This Row],[Avg]]+$U$2*TableOMP[[#This Row],[StdDev]]</f>
        <v>#N/A</v>
      </c>
      <c r="S6452" t="e">
        <f>IF(AND(TableOMP[[#This Row],[total_time]]&gt;=TableOMP[[#This Row],[Low]], TableOMP[[#This Row],[total_time]]&lt;=TableOMP[[#This Row],[High]]),1,0)</f>
        <v>#N/A</v>
      </c>
    </row>
    <row r="6453" spans="11:19" x14ac:dyDescent="0.25">
      <c r="K6453" t="str">
        <f t="shared" si="100"/>
        <v/>
      </c>
      <c r="N64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53" t="e">
        <f>VLOOKUP(TableOMP[[#This Row],[Label]],TableAvg[],2,FALSE)</f>
        <v>#N/A</v>
      </c>
      <c r="P6453" t="e">
        <f>VLOOKUP(TableOMP[[#This Row],[Label]],TableAvg[],3,FALSE)</f>
        <v>#N/A</v>
      </c>
      <c r="Q6453" t="e">
        <f>TableOMP[[#This Row],[Avg]]-$U$2*TableOMP[[#This Row],[StdDev]]</f>
        <v>#N/A</v>
      </c>
      <c r="R6453" t="e">
        <f>TableOMP[[#This Row],[Avg]]+$U$2*TableOMP[[#This Row],[StdDev]]</f>
        <v>#N/A</v>
      </c>
      <c r="S6453" t="e">
        <f>IF(AND(TableOMP[[#This Row],[total_time]]&gt;=TableOMP[[#This Row],[Low]], TableOMP[[#This Row],[total_time]]&lt;=TableOMP[[#This Row],[High]]),1,0)</f>
        <v>#N/A</v>
      </c>
    </row>
    <row r="6454" spans="11:19" x14ac:dyDescent="0.25">
      <c r="K6454" t="str">
        <f t="shared" si="100"/>
        <v/>
      </c>
      <c r="N64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54" t="e">
        <f>VLOOKUP(TableOMP[[#This Row],[Label]],TableAvg[],2,FALSE)</f>
        <v>#N/A</v>
      </c>
      <c r="P6454" t="e">
        <f>VLOOKUP(TableOMP[[#This Row],[Label]],TableAvg[],3,FALSE)</f>
        <v>#N/A</v>
      </c>
      <c r="Q6454" t="e">
        <f>TableOMP[[#This Row],[Avg]]-$U$2*TableOMP[[#This Row],[StdDev]]</f>
        <v>#N/A</v>
      </c>
      <c r="R6454" t="e">
        <f>TableOMP[[#This Row],[Avg]]+$U$2*TableOMP[[#This Row],[StdDev]]</f>
        <v>#N/A</v>
      </c>
      <c r="S6454" t="e">
        <f>IF(AND(TableOMP[[#This Row],[total_time]]&gt;=TableOMP[[#This Row],[Low]], TableOMP[[#This Row],[total_time]]&lt;=TableOMP[[#This Row],[High]]),1,0)</f>
        <v>#N/A</v>
      </c>
    </row>
    <row r="6455" spans="11:19" x14ac:dyDescent="0.25">
      <c r="K6455" t="str">
        <f t="shared" si="100"/>
        <v/>
      </c>
      <c r="N64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55" t="e">
        <f>VLOOKUP(TableOMP[[#This Row],[Label]],TableAvg[],2,FALSE)</f>
        <v>#N/A</v>
      </c>
      <c r="P6455" t="e">
        <f>VLOOKUP(TableOMP[[#This Row],[Label]],TableAvg[],3,FALSE)</f>
        <v>#N/A</v>
      </c>
      <c r="Q6455" t="e">
        <f>TableOMP[[#This Row],[Avg]]-$U$2*TableOMP[[#This Row],[StdDev]]</f>
        <v>#N/A</v>
      </c>
      <c r="R6455" t="e">
        <f>TableOMP[[#This Row],[Avg]]+$U$2*TableOMP[[#This Row],[StdDev]]</f>
        <v>#N/A</v>
      </c>
      <c r="S6455" t="e">
        <f>IF(AND(TableOMP[[#This Row],[total_time]]&gt;=TableOMP[[#This Row],[Low]], TableOMP[[#This Row],[total_time]]&lt;=TableOMP[[#This Row],[High]]),1,0)</f>
        <v>#N/A</v>
      </c>
    </row>
    <row r="6456" spans="11:19" x14ac:dyDescent="0.25">
      <c r="K6456" t="str">
        <f t="shared" si="100"/>
        <v/>
      </c>
      <c r="N64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56" t="e">
        <f>VLOOKUP(TableOMP[[#This Row],[Label]],TableAvg[],2,FALSE)</f>
        <v>#N/A</v>
      </c>
      <c r="P6456" t="e">
        <f>VLOOKUP(TableOMP[[#This Row],[Label]],TableAvg[],3,FALSE)</f>
        <v>#N/A</v>
      </c>
      <c r="Q6456" t="e">
        <f>TableOMP[[#This Row],[Avg]]-$U$2*TableOMP[[#This Row],[StdDev]]</f>
        <v>#N/A</v>
      </c>
      <c r="R6456" t="e">
        <f>TableOMP[[#This Row],[Avg]]+$U$2*TableOMP[[#This Row],[StdDev]]</f>
        <v>#N/A</v>
      </c>
      <c r="S6456" t="e">
        <f>IF(AND(TableOMP[[#This Row],[total_time]]&gt;=TableOMP[[#This Row],[Low]], TableOMP[[#This Row],[total_time]]&lt;=TableOMP[[#This Row],[High]]),1,0)</f>
        <v>#N/A</v>
      </c>
    </row>
    <row r="6457" spans="11:19" x14ac:dyDescent="0.25">
      <c r="K6457" t="str">
        <f t="shared" si="100"/>
        <v/>
      </c>
      <c r="N64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57" t="e">
        <f>VLOOKUP(TableOMP[[#This Row],[Label]],TableAvg[],2,FALSE)</f>
        <v>#N/A</v>
      </c>
      <c r="P6457" t="e">
        <f>VLOOKUP(TableOMP[[#This Row],[Label]],TableAvg[],3,FALSE)</f>
        <v>#N/A</v>
      </c>
      <c r="Q6457" t="e">
        <f>TableOMP[[#This Row],[Avg]]-$U$2*TableOMP[[#This Row],[StdDev]]</f>
        <v>#N/A</v>
      </c>
      <c r="R6457" t="e">
        <f>TableOMP[[#This Row],[Avg]]+$U$2*TableOMP[[#This Row],[StdDev]]</f>
        <v>#N/A</v>
      </c>
      <c r="S6457" t="e">
        <f>IF(AND(TableOMP[[#This Row],[total_time]]&gt;=TableOMP[[#This Row],[Low]], TableOMP[[#This Row],[total_time]]&lt;=TableOMP[[#This Row],[High]]),1,0)</f>
        <v>#N/A</v>
      </c>
    </row>
    <row r="6458" spans="11:19" x14ac:dyDescent="0.25">
      <c r="K6458" t="str">
        <f t="shared" si="100"/>
        <v/>
      </c>
      <c r="N64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58" t="e">
        <f>VLOOKUP(TableOMP[[#This Row],[Label]],TableAvg[],2,FALSE)</f>
        <v>#N/A</v>
      </c>
      <c r="P6458" t="e">
        <f>VLOOKUP(TableOMP[[#This Row],[Label]],TableAvg[],3,FALSE)</f>
        <v>#N/A</v>
      </c>
      <c r="Q6458" t="e">
        <f>TableOMP[[#This Row],[Avg]]-$U$2*TableOMP[[#This Row],[StdDev]]</f>
        <v>#N/A</v>
      </c>
      <c r="R6458" t="e">
        <f>TableOMP[[#This Row],[Avg]]+$U$2*TableOMP[[#This Row],[StdDev]]</f>
        <v>#N/A</v>
      </c>
      <c r="S6458" t="e">
        <f>IF(AND(TableOMP[[#This Row],[total_time]]&gt;=TableOMP[[#This Row],[Low]], TableOMP[[#This Row],[total_time]]&lt;=TableOMP[[#This Row],[High]]),1,0)</f>
        <v>#N/A</v>
      </c>
    </row>
    <row r="6459" spans="11:19" x14ac:dyDescent="0.25">
      <c r="K6459" t="str">
        <f t="shared" si="100"/>
        <v/>
      </c>
      <c r="N64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59" t="e">
        <f>VLOOKUP(TableOMP[[#This Row],[Label]],TableAvg[],2,FALSE)</f>
        <v>#N/A</v>
      </c>
      <c r="P6459" t="e">
        <f>VLOOKUP(TableOMP[[#This Row],[Label]],TableAvg[],3,FALSE)</f>
        <v>#N/A</v>
      </c>
      <c r="Q6459" t="e">
        <f>TableOMP[[#This Row],[Avg]]-$U$2*TableOMP[[#This Row],[StdDev]]</f>
        <v>#N/A</v>
      </c>
      <c r="R6459" t="e">
        <f>TableOMP[[#This Row],[Avg]]+$U$2*TableOMP[[#This Row],[StdDev]]</f>
        <v>#N/A</v>
      </c>
      <c r="S6459" t="e">
        <f>IF(AND(TableOMP[[#This Row],[total_time]]&gt;=TableOMP[[#This Row],[Low]], TableOMP[[#This Row],[total_time]]&lt;=TableOMP[[#This Row],[High]]),1,0)</f>
        <v>#N/A</v>
      </c>
    </row>
    <row r="6460" spans="11:19" x14ac:dyDescent="0.25">
      <c r="K6460" t="str">
        <f t="shared" si="100"/>
        <v/>
      </c>
      <c r="N64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60" t="e">
        <f>VLOOKUP(TableOMP[[#This Row],[Label]],TableAvg[],2,FALSE)</f>
        <v>#N/A</v>
      </c>
      <c r="P6460" t="e">
        <f>VLOOKUP(TableOMP[[#This Row],[Label]],TableAvg[],3,FALSE)</f>
        <v>#N/A</v>
      </c>
      <c r="Q6460" t="e">
        <f>TableOMP[[#This Row],[Avg]]-$U$2*TableOMP[[#This Row],[StdDev]]</f>
        <v>#N/A</v>
      </c>
      <c r="R6460" t="e">
        <f>TableOMP[[#This Row],[Avg]]+$U$2*TableOMP[[#This Row],[StdDev]]</f>
        <v>#N/A</v>
      </c>
      <c r="S6460" t="e">
        <f>IF(AND(TableOMP[[#This Row],[total_time]]&gt;=TableOMP[[#This Row],[Low]], TableOMP[[#This Row],[total_time]]&lt;=TableOMP[[#This Row],[High]]),1,0)</f>
        <v>#N/A</v>
      </c>
    </row>
    <row r="6461" spans="11:19" x14ac:dyDescent="0.25">
      <c r="K6461" t="str">
        <f t="shared" si="100"/>
        <v/>
      </c>
      <c r="N64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61" t="e">
        <f>VLOOKUP(TableOMP[[#This Row],[Label]],TableAvg[],2,FALSE)</f>
        <v>#N/A</v>
      </c>
      <c r="P6461" t="e">
        <f>VLOOKUP(TableOMP[[#This Row],[Label]],TableAvg[],3,FALSE)</f>
        <v>#N/A</v>
      </c>
      <c r="Q6461" t="e">
        <f>TableOMP[[#This Row],[Avg]]-$U$2*TableOMP[[#This Row],[StdDev]]</f>
        <v>#N/A</v>
      </c>
      <c r="R6461" t="e">
        <f>TableOMP[[#This Row],[Avg]]+$U$2*TableOMP[[#This Row],[StdDev]]</f>
        <v>#N/A</v>
      </c>
      <c r="S6461" t="e">
        <f>IF(AND(TableOMP[[#This Row],[total_time]]&gt;=TableOMP[[#This Row],[Low]], TableOMP[[#This Row],[total_time]]&lt;=TableOMP[[#This Row],[High]]),1,0)</f>
        <v>#N/A</v>
      </c>
    </row>
    <row r="6462" spans="11:19" x14ac:dyDescent="0.25">
      <c r="K6462" t="str">
        <f t="shared" si="100"/>
        <v/>
      </c>
      <c r="N64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62" t="e">
        <f>VLOOKUP(TableOMP[[#This Row],[Label]],TableAvg[],2,FALSE)</f>
        <v>#N/A</v>
      </c>
      <c r="P6462" t="e">
        <f>VLOOKUP(TableOMP[[#This Row],[Label]],TableAvg[],3,FALSE)</f>
        <v>#N/A</v>
      </c>
      <c r="Q6462" t="e">
        <f>TableOMP[[#This Row],[Avg]]-$U$2*TableOMP[[#This Row],[StdDev]]</f>
        <v>#N/A</v>
      </c>
      <c r="R6462" t="e">
        <f>TableOMP[[#This Row],[Avg]]+$U$2*TableOMP[[#This Row],[StdDev]]</f>
        <v>#N/A</v>
      </c>
      <c r="S6462" t="e">
        <f>IF(AND(TableOMP[[#This Row],[total_time]]&gt;=TableOMP[[#This Row],[Low]], TableOMP[[#This Row],[total_time]]&lt;=TableOMP[[#This Row],[High]]),1,0)</f>
        <v>#N/A</v>
      </c>
    </row>
    <row r="6463" spans="11:19" x14ac:dyDescent="0.25">
      <c r="K6463" t="str">
        <f t="shared" si="100"/>
        <v/>
      </c>
      <c r="N64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63" t="e">
        <f>VLOOKUP(TableOMP[[#This Row],[Label]],TableAvg[],2,FALSE)</f>
        <v>#N/A</v>
      </c>
      <c r="P6463" t="e">
        <f>VLOOKUP(TableOMP[[#This Row],[Label]],TableAvg[],3,FALSE)</f>
        <v>#N/A</v>
      </c>
      <c r="Q6463" t="e">
        <f>TableOMP[[#This Row],[Avg]]-$U$2*TableOMP[[#This Row],[StdDev]]</f>
        <v>#N/A</v>
      </c>
      <c r="R6463" t="e">
        <f>TableOMP[[#This Row],[Avg]]+$U$2*TableOMP[[#This Row],[StdDev]]</f>
        <v>#N/A</v>
      </c>
      <c r="S6463" t="e">
        <f>IF(AND(TableOMP[[#This Row],[total_time]]&gt;=TableOMP[[#This Row],[Low]], TableOMP[[#This Row],[total_time]]&lt;=TableOMP[[#This Row],[High]]),1,0)</f>
        <v>#N/A</v>
      </c>
    </row>
    <row r="6464" spans="11:19" x14ac:dyDescent="0.25">
      <c r="K6464" t="str">
        <f t="shared" si="100"/>
        <v/>
      </c>
      <c r="N64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64" t="e">
        <f>VLOOKUP(TableOMP[[#This Row],[Label]],TableAvg[],2,FALSE)</f>
        <v>#N/A</v>
      </c>
      <c r="P6464" t="e">
        <f>VLOOKUP(TableOMP[[#This Row],[Label]],TableAvg[],3,FALSE)</f>
        <v>#N/A</v>
      </c>
      <c r="Q6464" t="e">
        <f>TableOMP[[#This Row],[Avg]]-$U$2*TableOMP[[#This Row],[StdDev]]</f>
        <v>#N/A</v>
      </c>
      <c r="R6464" t="e">
        <f>TableOMP[[#This Row],[Avg]]+$U$2*TableOMP[[#This Row],[StdDev]]</f>
        <v>#N/A</v>
      </c>
      <c r="S6464" t="e">
        <f>IF(AND(TableOMP[[#This Row],[total_time]]&gt;=TableOMP[[#This Row],[Low]], TableOMP[[#This Row],[total_time]]&lt;=TableOMP[[#This Row],[High]]),1,0)</f>
        <v>#N/A</v>
      </c>
    </row>
    <row r="6465" spans="11:19" x14ac:dyDescent="0.25">
      <c r="K6465" t="str">
        <f t="shared" si="100"/>
        <v/>
      </c>
      <c r="N64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65" t="e">
        <f>VLOOKUP(TableOMP[[#This Row],[Label]],TableAvg[],2,FALSE)</f>
        <v>#N/A</v>
      </c>
      <c r="P6465" t="e">
        <f>VLOOKUP(TableOMP[[#This Row],[Label]],TableAvg[],3,FALSE)</f>
        <v>#N/A</v>
      </c>
      <c r="Q6465" t="e">
        <f>TableOMP[[#This Row],[Avg]]-$U$2*TableOMP[[#This Row],[StdDev]]</f>
        <v>#N/A</v>
      </c>
      <c r="R6465" t="e">
        <f>TableOMP[[#This Row],[Avg]]+$U$2*TableOMP[[#This Row],[StdDev]]</f>
        <v>#N/A</v>
      </c>
      <c r="S6465" t="e">
        <f>IF(AND(TableOMP[[#This Row],[total_time]]&gt;=TableOMP[[#This Row],[Low]], TableOMP[[#This Row],[total_time]]&lt;=TableOMP[[#This Row],[High]]),1,0)</f>
        <v>#N/A</v>
      </c>
    </row>
    <row r="6466" spans="11:19" x14ac:dyDescent="0.25">
      <c r="K6466" t="str">
        <f t="shared" si="100"/>
        <v/>
      </c>
      <c r="N64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66" t="e">
        <f>VLOOKUP(TableOMP[[#This Row],[Label]],TableAvg[],2,FALSE)</f>
        <v>#N/A</v>
      </c>
      <c r="P6466" t="e">
        <f>VLOOKUP(TableOMP[[#This Row],[Label]],TableAvg[],3,FALSE)</f>
        <v>#N/A</v>
      </c>
      <c r="Q6466" t="e">
        <f>TableOMP[[#This Row],[Avg]]-$U$2*TableOMP[[#This Row],[StdDev]]</f>
        <v>#N/A</v>
      </c>
      <c r="R6466" t="e">
        <f>TableOMP[[#This Row],[Avg]]+$U$2*TableOMP[[#This Row],[StdDev]]</f>
        <v>#N/A</v>
      </c>
      <c r="S6466" t="e">
        <f>IF(AND(TableOMP[[#This Row],[total_time]]&gt;=TableOMP[[#This Row],[Low]], TableOMP[[#This Row],[total_time]]&lt;=TableOMP[[#This Row],[High]]),1,0)</f>
        <v>#N/A</v>
      </c>
    </row>
    <row r="6467" spans="11:19" x14ac:dyDescent="0.25">
      <c r="K6467" t="str">
        <f t="shared" ref="K6467:K6530" si="101">MID(M6467,22,1)</f>
        <v/>
      </c>
      <c r="N64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67" t="e">
        <f>VLOOKUP(TableOMP[[#This Row],[Label]],TableAvg[],2,FALSE)</f>
        <v>#N/A</v>
      </c>
      <c r="P6467" t="e">
        <f>VLOOKUP(TableOMP[[#This Row],[Label]],TableAvg[],3,FALSE)</f>
        <v>#N/A</v>
      </c>
      <c r="Q6467" t="e">
        <f>TableOMP[[#This Row],[Avg]]-$U$2*TableOMP[[#This Row],[StdDev]]</f>
        <v>#N/A</v>
      </c>
      <c r="R6467" t="e">
        <f>TableOMP[[#This Row],[Avg]]+$U$2*TableOMP[[#This Row],[StdDev]]</f>
        <v>#N/A</v>
      </c>
      <c r="S6467" t="e">
        <f>IF(AND(TableOMP[[#This Row],[total_time]]&gt;=TableOMP[[#This Row],[Low]], TableOMP[[#This Row],[total_time]]&lt;=TableOMP[[#This Row],[High]]),1,0)</f>
        <v>#N/A</v>
      </c>
    </row>
    <row r="6468" spans="11:19" x14ac:dyDescent="0.25">
      <c r="K6468" t="str">
        <f t="shared" si="101"/>
        <v/>
      </c>
      <c r="N64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68" t="e">
        <f>VLOOKUP(TableOMP[[#This Row],[Label]],TableAvg[],2,FALSE)</f>
        <v>#N/A</v>
      </c>
      <c r="P6468" t="e">
        <f>VLOOKUP(TableOMP[[#This Row],[Label]],TableAvg[],3,FALSE)</f>
        <v>#N/A</v>
      </c>
      <c r="Q6468" t="e">
        <f>TableOMP[[#This Row],[Avg]]-$U$2*TableOMP[[#This Row],[StdDev]]</f>
        <v>#N/A</v>
      </c>
      <c r="R6468" t="e">
        <f>TableOMP[[#This Row],[Avg]]+$U$2*TableOMP[[#This Row],[StdDev]]</f>
        <v>#N/A</v>
      </c>
      <c r="S6468" t="e">
        <f>IF(AND(TableOMP[[#This Row],[total_time]]&gt;=TableOMP[[#This Row],[Low]], TableOMP[[#This Row],[total_time]]&lt;=TableOMP[[#This Row],[High]]),1,0)</f>
        <v>#N/A</v>
      </c>
    </row>
    <row r="6469" spans="11:19" x14ac:dyDescent="0.25">
      <c r="K6469" t="str">
        <f t="shared" si="101"/>
        <v/>
      </c>
      <c r="N64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69" t="e">
        <f>VLOOKUP(TableOMP[[#This Row],[Label]],TableAvg[],2,FALSE)</f>
        <v>#N/A</v>
      </c>
      <c r="P6469" t="e">
        <f>VLOOKUP(TableOMP[[#This Row],[Label]],TableAvg[],3,FALSE)</f>
        <v>#N/A</v>
      </c>
      <c r="Q6469" t="e">
        <f>TableOMP[[#This Row],[Avg]]-$U$2*TableOMP[[#This Row],[StdDev]]</f>
        <v>#N/A</v>
      </c>
      <c r="R6469" t="e">
        <f>TableOMP[[#This Row],[Avg]]+$U$2*TableOMP[[#This Row],[StdDev]]</f>
        <v>#N/A</v>
      </c>
      <c r="S6469" t="e">
        <f>IF(AND(TableOMP[[#This Row],[total_time]]&gt;=TableOMP[[#This Row],[Low]], TableOMP[[#This Row],[total_time]]&lt;=TableOMP[[#This Row],[High]]),1,0)</f>
        <v>#N/A</v>
      </c>
    </row>
    <row r="6470" spans="11:19" x14ac:dyDescent="0.25">
      <c r="K6470" t="str">
        <f t="shared" si="101"/>
        <v/>
      </c>
      <c r="N64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70" t="e">
        <f>VLOOKUP(TableOMP[[#This Row],[Label]],TableAvg[],2,FALSE)</f>
        <v>#N/A</v>
      </c>
      <c r="P6470" t="e">
        <f>VLOOKUP(TableOMP[[#This Row],[Label]],TableAvg[],3,FALSE)</f>
        <v>#N/A</v>
      </c>
      <c r="Q6470" t="e">
        <f>TableOMP[[#This Row],[Avg]]-$U$2*TableOMP[[#This Row],[StdDev]]</f>
        <v>#N/A</v>
      </c>
      <c r="R6470" t="e">
        <f>TableOMP[[#This Row],[Avg]]+$U$2*TableOMP[[#This Row],[StdDev]]</f>
        <v>#N/A</v>
      </c>
      <c r="S6470" t="e">
        <f>IF(AND(TableOMP[[#This Row],[total_time]]&gt;=TableOMP[[#This Row],[Low]], TableOMP[[#This Row],[total_time]]&lt;=TableOMP[[#This Row],[High]]),1,0)</f>
        <v>#N/A</v>
      </c>
    </row>
    <row r="6471" spans="11:19" x14ac:dyDescent="0.25">
      <c r="K6471" t="str">
        <f t="shared" si="101"/>
        <v/>
      </c>
      <c r="N64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71" t="e">
        <f>VLOOKUP(TableOMP[[#This Row],[Label]],TableAvg[],2,FALSE)</f>
        <v>#N/A</v>
      </c>
      <c r="P6471" t="e">
        <f>VLOOKUP(TableOMP[[#This Row],[Label]],TableAvg[],3,FALSE)</f>
        <v>#N/A</v>
      </c>
      <c r="Q6471" t="e">
        <f>TableOMP[[#This Row],[Avg]]-$U$2*TableOMP[[#This Row],[StdDev]]</f>
        <v>#N/A</v>
      </c>
      <c r="R6471" t="e">
        <f>TableOMP[[#This Row],[Avg]]+$U$2*TableOMP[[#This Row],[StdDev]]</f>
        <v>#N/A</v>
      </c>
      <c r="S6471" t="e">
        <f>IF(AND(TableOMP[[#This Row],[total_time]]&gt;=TableOMP[[#This Row],[Low]], TableOMP[[#This Row],[total_time]]&lt;=TableOMP[[#This Row],[High]]),1,0)</f>
        <v>#N/A</v>
      </c>
    </row>
    <row r="6472" spans="11:19" x14ac:dyDescent="0.25">
      <c r="K6472" t="str">
        <f t="shared" si="101"/>
        <v/>
      </c>
      <c r="N64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72" t="e">
        <f>VLOOKUP(TableOMP[[#This Row],[Label]],TableAvg[],2,FALSE)</f>
        <v>#N/A</v>
      </c>
      <c r="P6472" t="e">
        <f>VLOOKUP(TableOMP[[#This Row],[Label]],TableAvg[],3,FALSE)</f>
        <v>#N/A</v>
      </c>
      <c r="Q6472" t="e">
        <f>TableOMP[[#This Row],[Avg]]-$U$2*TableOMP[[#This Row],[StdDev]]</f>
        <v>#N/A</v>
      </c>
      <c r="R6472" t="e">
        <f>TableOMP[[#This Row],[Avg]]+$U$2*TableOMP[[#This Row],[StdDev]]</f>
        <v>#N/A</v>
      </c>
      <c r="S6472" t="e">
        <f>IF(AND(TableOMP[[#This Row],[total_time]]&gt;=TableOMP[[#This Row],[Low]], TableOMP[[#This Row],[total_time]]&lt;=TableOMP[[#This Row],[High]]),1,0)</f>
        <v>#N/A</v>
      </c>
    </row>
    <row r="6473" spans="11:19" x14ac:dyDescent="0.25">
      <c r="K6473" t="str">
        <f t="shared" si="101"/>
        <v/>
      </c>
      <c r="N64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73" t="e">
        <f>VLOOKUP(TableOMP[[#This Row],[Label]],TableAvg[],2,FALSE)</f>
        <v>#N/A</v>
      </c>
      <c r="P6473" t="e">
        <f>VLOOKUP(TableOMP[[#This Row],[Label]],TableAvg[],3,FALSE)</f>
        <v>#N/A</v>
      </c>
      <c r="Q6473" t="e">
        <f>TableOMP[[#This Row],[Avg]]-$U$2*TableOMP[[#This Row],[StdDev]]</f>
        <v>#N/A</v>
      </c>
      <c r="R6473" t="e">
        <f>TableOMP[[#This Row],[Avg]]+$U$2*TableOMP[[#This Row],[StdDev]]</f>
        <v>#N/A</v>
      </c>
      <c r="S6473" t="e">
        <f>IF(AND(TableOMP[[#This Row],[total_time]]&gt;=TableOMP[[#This Row],[Low]], TableOMP[[#This Row],[total_time]]&lt;=TableOMP[[#This Row],[High]]),1,0)</f>
        <v>#N/A</v>
      </c>
    </row>
    <row r="6474" spans="11:19" x14ac:dyDescent="0.25">
      <c r="K6474" t="str">
        <f t="shared" si="101"/>
        <v/>
      </c>
      <c r="N64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74" t="e">
        <f>VLOOKUP(TableOMP[[#This Row],[Label]],TableAvg[],2,FALSE)</f>
        <v>#N/A</v>
      </c>
      <c r="P6474" t="e">
        <f>VLOOKUP(TableOMP[[#This Row],[Label]],TableAvg[],3,FALSE)</f>
        <v>#N/A</v>
      </c>
      <c r="Q6474" t="e">
        <f>TableOMP[[#This Row],[Avg]]-$U$2*TableOMP[[#This Row],[StdDev]]</f>
        <v>#N/A</v>
      </c>
      <c r="R6474" t="e">
        <f>TableOMP[[#This Row],[Avg]]+$U$2*TableOMP[[#This Row],[StdDev]]</f>
        <v>#N/A</v>
      </c>
      <c r="S6474" t="e">
        <f>IF(AND(TableOMP[[#This Row],[total_time]]&gt;=TableOMP[[#This Row],[Low]], TableOMP[[#This Row],[total_time]]&lt;=TableOMP[[#This Row],[High]]),1,0)</f>
        <v>#N/A</v>
      </c>
    </row>
    <row r="6475" spans="11:19" x14ac:dyDescent="0.25">
      <c r="K6475" t="str">
        <f t="shared" si="101"/>
        <v/>
      </c>
      <c r="N64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75" t="e">
        <f>VLOOKUP(TableOMP[[#This Row],[Label]],TableAvg[],2,FALSE)</f>
        <v>#N/A</v>
      </c>
      <c r="P6475" t="e">
        <f>VLOOKUP(TableOMP[[#This Row],[Label]],TableAvg[],3,FALSE)</f>
        <v>#N/A</v>
      </c>
      <c r="Q6475" t="e">
        <f>TableOMP[[#This Row],[Avg]]-$U$2*TableOMP[[#This Row],[StdDev]]</f>
        <v>#N/A</v>
      </c>
      <c r="R6475" t="e">
        <f>TableOMP[[#This Row],[Avg]]+$U$2*TableOMP[[#This Row],[StdDev]]</f>
        <v>#N/A</v>
      </c>
      <c r="S6475" t="e">
        <f>IF(AND(TableOMP[[#This Row],[total_time]]&gt;=TableOMP[[#This Row],[Low]], TableOMP[[#This Row],[total_time]]&lt;=TableOMP[[#This Row],[High]]),1,0)</f>
        <v>#N/A</v>
      </c>
    </row>
    <row r="6476" spans="11:19" x14ac:dyDescent="0.25">
      <c r="K6476" t="str">
        <f t="shared" si="101"/>
        <v/>
      </c>
      <c r="N64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76" t="e">
        <f>VLOOKUP(TableOMP[[#This Row],[Label]],TableAvg[],2,FALSE)</f>
        <v>#N/A</v>
      </c>
      <c r="P6476" t="e">
        <f>VLOOKUP(TableOMP[[#This Row],[Label]],TableAvg[],3,FALSE)</f>
        <v>#N/A</v>
      </c>
      <c r="Q6476" t="e">
        <f>TableOMP[[#This Row],[Avg]]-$U$2*TableOMP[[#This Row],[StdDev]]</f>
        <v>#N/A</v>
      </c>
      <c r="R6476" t="e">
        <f>TableOMP[[#This Row],[Avg]]+$U$2*TableOMP[[#This Row],[StdDev]]</f>
        <v>#N/A</v>
      </c>
      <c r="S6476" t="e">
        <f>IF(AND(TableOMP[[#This Row],[total_time]]&gt;=TableOMP[[#This Row],[Low]], TableOMP[[#This Row],[total_time]]&lt;=TableOMP[[#This Row],[High]]),1,0)</f>
        <v>#N/A</v>
      </c>
    </row>
    <row r="6477" spans="11:19" x14ac:dyDescent="0.25">
      <c r="K6477" t="str">
        <f t="shared" si="101"/>
        <v/>
      </c>
      <c r="N64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77" t="e">
        <f>VLOOKUP(TableOMP[[#This Row],[Label]],TableAvg[],2,FALSE)</f>
        <v>#N/A</v>
      </c>
      <c r="P6477" t="e">
        <f>VLOOKUP(TableOMP[[#This Row],[Label]],TableAvg[],3,FALSE)</f>
        <v>#N/A</v>
      </c>
      <c r="Q6477" t="e">
        <f>TableOMP[[#This Row],[Avg]]-$U$2*TableOMP[[#This Row],[StdDev]]</f>
        <v>#N/A</v>
      </c>
      <c r="R6477" t="e">
        <f>TableOMP[[#This Row],[Avg]]+$U$2*TableOMP[[#This Row],[StdDev]]</f>
        <v>#N/A</v>
      </c>
      <c r="S6477" t="e">
        <f>IF(AND(TableOMP[[#This Row],[total_time]]&gt;=TableOMP[[#This Row],[Low]], TableOMP[[#This Row],[total_time]]&lt;=TableOMP[[#This Row],[High]]),1,0)</f>
        <v>#N/A</v>
      </c>
    </row>
    <row r="6478" spans="11:19" x14ac:dyDescent="0.25">
      <c r="K6478" t="str">
        <f t="shared" si="101"/>
        <v/>
      </c>
      <c r="N64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78" t="e">
        <f>VLOOKUP(TableOMP[[#This Row],[Label]],TableAvg[],2,FALSE)</f>
        <v>#N/A</v>
      </c>
      <c r="P6478" t="e">
        <f>VLOOKUP(TableOMP[[#This Row],[Label]],TableAvg[],3,FALSE)</f>
        <v>#N/A</v>
      </c>
      <c r="Q6478" t="e">
        <f>TableOMP[[#This Row],[Avg]]-$U$2*TableOMP[[#This Row],[StdDev]]</f>
        <v>#N/A</v>
      </c>
      <c r="R6478" t="e">
        <f>TableOMP[[#This Row],[Avg]]+$U$2*TableOMP[[#This Row],[StdDev]]</f>
        <v>#N/A</v>
      </c>
      <c r="S6478" t="e">
        <f>IF(AND(TableOMP[[#This Row],[total_time]]&gt;=TableOMP[[#This Row],[Low]], TableOMP[[#This Row],[total_time]]&lt;=TableOMP[[#This Row],[High]]),1,0)</f>
        <v>#N/A</v>
      </c>
    </row>
    <row r="6479" spans="11:19" x14ac:dyDescent="0.25">
      <c r="K6479" t="str">
        <f t="shared" si="101"/>
        <v/>
      </c>
      <c r="N64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79" t="e">
        <f>VLOOKUP(TableOMP[[#This Row],[Label]],TableAvg[],2,FALSE)</f>
        <v>#N/A</v>
      </c>
      <c r="P6479" t="e">
        <f>VLOOKUP(TableOMP[[#This Row],[Label]],TableAvg[],3,FALSE)</f>
        <v>#N/A</v>
      </c>
      <c r="Q6479" t="e">
        <f>TableOMP[[#This Row],[Avg]]-$U$2*TableOMP[[#This Row],[StdDev]]</f>
        <v>#N/A</v>
      </c>
      <c r="R6479" t="e">
        <f>TableOMP[[#This Row],[Avg]]+$U$2*TableOMP[[#This Row],[StdDev]]</f>
        <v>#N/A</v>
      </c>
      <c r="S6479" t="e">
        <f>IF(AND(TableOMP[[#This Row],[total_time]]&gt;=TableOMP[[#This Row],[Low]], TableOMP[[#This Row],[total_time]]&lt;=TableOMP[[#This Row],[High]]),1,0)</f>
        <v>#N/A</v>
      </c>
    </row>
    <row r="6480" spans="11:19" x14ac:dyDescent="0.25">
      <c r="K6480" t="str">
        <f t="shared" si="101"/>
        <v/>
      </c>
      <c r="N64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80" t="e">
        <f>VLOOKUP(TableOMP[[#This Row],[Label]],TableAvg[],2,FALSE)</f>
        <v>#N/A</v>
      </c>
      <c r="P6480" t="e">
        <f>VLOOKUP(TableOMP[[#This Row],[Label]],TableAvg[],3,FALSE)</f>
        <v>#N/A</v>
      </c>
      <c r="Q6480" t="e">
        <f>TableOMP[[#This Row],[Avg]]-$U$2*TableOMP[[#This Row],[StdDev]]</f>
        <v>#N/A</v>
      </c>
      <c r="R6480" t="e">
        <f>TableOMP[[#This Row],[Avg]]+$U$2*TableOMP[[#This Row],[StdDev]]</f>
        <v>#N/A</v>
      </c>
      <c r="S6480" t="e">
        <f>IF(AND(TableOMP[[#This Row],[total_time]]&gt;=TableOMP[[#This Row],[Low]], TableOMP[[#This Row],[total_time]]&lt;=TableOMP[[#This Row],[High]]),1,0)</f>
        <v>#N/A</v>
      </c>
    </row>
    <row r="6481" spans="11:19" x14ac:dyDescent="0.25">
      <c r="K6481" t="str">
        <f t="shared" si="101"/>
        <v/>
      </c>
      <c r="N64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81" t="e">
        <f>VLOOKUP(TableOMP[[#This Row],[Label]],TableAvg[],2,FALSE)</f>
        <v>#N/A</v>
      </c>
      <c r="P6481" t="e">
        <f>VLOOKUP(TableOMP[[#This Row],[Label]],TableAvg[],3,FALSE)</f>
        <v>#N/A</v>
      </c>
      <c r="Q6481" t="e">
        <f>TableOMP[[#This Row],[Avg]]-$U$2*TableOMP[[#This Row],[StdDev]]</f>
        <v>#N/A</v>
      </c>
      <c r="R6481" t="e">
        <f>TableOMP[[#This Row],[Avg]]+$U$2*TableOMP[[#This Row],[StdDev]]</f>
        <v>#N/A</v>
      </c>
      <c r="S6481" t="e">
        <f>IF(AND(TableOMP[[#This Row],[total_time]]&gt;=TableOMP[[#This Row],[Low]], TableOMP[[#This Row],[total_time]]&lt;=TableOMP[[#This Row],[High]]),1,0)</f>
        <v>#N/A</v>
      </c>
    </row>
    <row r="6482" spans="11:19" x14ac:dyDescent="0.25">
      <c r="K6482" t="str">
        <f t="shared" si="101"/>
        <v/>
      </c>
      <c r="N64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82" t="e">
        <f>VLOOKUP(TableOMP[[#This Row],[Label]],TableAvg[],2,FALSE)</f>
        <v>#N/A</v>
      </c>
      <c r="P6482" t="e">
        <f>VLOOKUP(TableOMP[[#This Row],[Label]],TableAvg[],3,FALSE)</f>
        <v>#N/A</v>
      </c>
      <c r="Q6482" t="e">
        <f>TableOMP[[#This Row],[Avg]]-$U$2*TableOMP[[#This Row],[StdDev]]</f>
        <v>#N/A</v>
      </c>
      <c r="R6482" t="e">
        <f>TableOMP[[#This Row],[Avg]]+$U$2*TableOMP[[#This Row],[StdDev]]</f>
        <v>#N/A</v>
      </c>
      <c r="S6482" t="e">
        <f>IF(AND(TableOMP[[#This Row],[total_time]]&gt;=TableOMP[[#This Row],[Low]], TableOMP[[#This Row],[total_time]]&lt;=TableOMP[[#This Row],[High]]),1,0)</f>
        <v>#N/A</v>
      </c>
    </row>
    <row r="6483" spans="11:19" x14ac:dyDescent="0.25">
      <c r="K6483" t="str">
        <f t="shared" si="101"/>
        <v/>
      </c>
      <c r="N64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83" t="e">
        <f>VLOOKUP(TableOMP[[#This Row],[Label]],TableAvg[],2,FALSE)</f>
        <v>#N/A</v>
      </c>
      <c r="P6483" t="e">
        <f>VLOOKUP(TableOMP[[#This Row],[Label]],TableAvg[],3,FALSE)</f>
        <v>#N/A</v>
      </c>
      <c r="Q6483" t="e">
        <f>TableOMP[[#This Row],[Avg]]-$U$2*TableOMP[[#This Row],[StdDev]]</f>
        <v>#N/A</v>
      </c>
      <c r="R6483" t="e">
        <f>TableOMP[[#This Row],[Avg]]+$U$2*TableOMP[[#This Row],[StdDev]]</f>
        <v>#N/A</v>
      </c>
      <c r="S6483" t="e">
        <f>IF(AND(TableOMP[[#This Row],[total_time]]&gt;=TableOMP[[#This Row],[Low]], TableOMP[[#This Row],[total_time]]&lt;=TableOMP[[#This Row],[High]]),1,0)</f>
        <v>#N/A</v>
      </c>
    </row>
    <row r="6484" spans="11:19" x14ac:dyDescent="0.25">
      <c r="K6484" t="str">
        <f t="shared" si="101"/>
        <v/>
      </c>
      <c r="N64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84" t="e">
        <f>VLOOKUP(TableOMP[[#This Row],[Label]],TableAvg[],2,FALSE)</f>
        <v>#N/A</v>
      </c>
      <c r="P6484" t="e">
        <f>VLOOKUP(TableOMP[[#This Row],[Label]],TableAvg[],3,FALSE)</f>
        <v>#N/A</v>
      </c>
      <c r="Q6484" t="e">
        <f>TableOMP[[#This Row],[Avg]]-$U$2*TableOMP[[#This Row],[StdDev]]</f>
        <v>#N/A</v>
      </c>
      <c r="R6484" t="e">
        <f>TableOMP[[#This Row],[Avg]]+$U$2*TableOMP[[#This Row],[StdDev]]</f>
        <v>#N/A</v>
      </c>
      <c r="S6484" t="e">
        <f>IF(AND(TableOMP[[#This Row],[total_time]]&gt;=TableOMP[[#This Row],[Low]], TableOMP[[#This Row],[total_time]]&lt;=TableOMP[[#This Row],[High]]),1,0)</f>
        <v>#N/A</v>
      </c>
    </row>
    <row r="6485" spans="11:19" x14ac:dyDescent="0.25">
      <c r="K6485" t="str">
        <f t="shared" si="101"/>
        <v/>
      </c>
      <c r="N64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85" t="e">
        <f>VLOOKUP(TableOMP[[#This Row],[Label]],TableAvg[],2,FALSE)</f>
        <v>#N/A</v>
      </c>
      <c r="P6485" t="e">
        <f>VLOOKUP(TableOMP[[#This Row],[Label]],TableAvg[],3,FALSE)</f>
        <v>#N/A</v>
      </c>
      <c r="Q6485" t="e">
        <f>TableOMP[[#This Row],[Avg]]-$U$2*TableOMP[[#This Row],[StdDev]]</f>
        <v>#N/A</v>
      </c>
      <c r="R6485" t="e">
        <f>TableOMP[[#This Row],[Avg]]+$U$2*TableOMP[[#This Row],[StdDev]]</f>
        <v>#N/A</v>
      </c>
      <c r="S6485" t="e">
        <f>IF(AND(TableOMP[[#This Row],[total_time]]&gt;=TableOMP[[#This Row],[Low]], TableOMP[[#This Row],[total_time]]&lt;=TableOMP[[#This Row],[High]]),1,0)</f>
        <v>#N/A</v>
      </c>
    </row>
    <row r="6486" spans="11:19" x14ac:dyDescent="0.25">
      <c r="K6486" t="str">
        <f t="shared" si="101"/>
        <v/>
      </c>
      <c r="N64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86" t="e">
        <f>VLOOKUP(TableOMP[[#This Row],[Label]],TableAvg[],2,FALSE)</f>
        <v>#N/A</v>
      </c>
      <c r="P6486" t="e">
        <f>VLOOKUP(TableOMP[[#This Row],[Label]],TableAvg[],3,FALSE)</f>
        <v>#N/A</v>
      </c>
      <c r="Q6486" t="e">
        <f>TableOMP[[#This Row],[Avg]]-$U$2*TableOMP[[#This Row],[StdDev]]</f>
        <v>#N/A</v>
      </c>
      <c r="R6486" t="e">
        <f>TableOMP[[#This Row],[Avg]]+$U$2*TableOMP[[#This Row],[StdDev]]</f>
        <v>#N/A</v>
      </c>
      <c r="S6486" t="e">
        <f>IF(AND(TableOMP[[#This Row],[total_time]]&gt;=TableOMP[[#This Row],[Low]], TableOMP[[#This Row],[total_time]]&lt;=TableOMP[[#This Row],[High]]),1,0)</f>
        <v>#N/A</v>
      </c>
    </row>
    <row r="6487" spans="11:19" x14ac:dyDescent="0.25">
      <c r="K6487" t="str">
        <f t="shared" si="101"/>
        <v/>
      </c>
      <c r="N64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87" t="e">
        <f>VLOOKUP(TableOMP[[#This Row],[Label]],TableAvg[],2,FALSE)</f>
        <v>#N/A</v>
      </c>
      <c r="P6487" t="e">
        <f>VLOOKUP(TableOMP[[#This Row],[Label]],TableAvg[],3,FALSE)</f>
        <v>#N/A</v>
      </c>
      <c r="Q6487" t="e">
        <f>TableOMP[[#This Row],[Avg]]-$U$2*TableOMP[[#This Row],[StdDev]]</f>
        <v>#N/A</v>
      </c>
      <c r="R6487" t="e">
        <f>TableOMP[[#This Row],[Avg]]+$U$2*TableOMP[[#This Row],[StdDev]]</f>
        <v>#N/A</v>
      </c>
      <c r="S6487" t="e">
        <f>IF(AND(TableOMP[[#This Row],[total_time]]&gt;=TableOMP[[#This Row],[Low]], TableOMP[[#This Row],[total_time]]&lt;=TableOMP[[#This Row],[High]]),1,0)</f>
        <v>#N/A</v>
      </c>
    </row>
    <row r="6488" spans="11:19" x14ac:dyDescent="0.25">
      <c r="K6488" t="str">
        <f t="shared" si="101"/>
        <v/>
      </c>
      <c r="N64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88" t="e">
        <f>VLOOKUP(TableOMP[[#This Row],[Label]],TableAvg[],2,FALSE)</f>
        <v>#N/A</v>
      </c>
      <c r="P6488" t="e">
        <f>VLOOKUP(TableOMP[[#This Row],[Label]],TableAvg[],3,FALSE)</f>
        <v>#N/A</v>
      </c>
      <c r="Q6488" t="e">
        <f>TableOMP[[#This Row],[Avg]]-$U$2*TableOMP[[#This Row],[StdDev]]</f>
        <v>#N/A</v>
      </c>
      <c r="R6488" t="e">
        <f>TableOMP[[#This Row],[Avg]]+$U$2*TableOMP[[#This Row],[StdDev]]</f>
        <v>#N/A</v>
      </c>
      <c r="S6488" t="e">
        <f>IF(AND(TableOMP[[#This Row],[total_time]]&gt;=TableOMP[[#This Row],[Low]], TableOMP[[#This Row],[total_time]]&lt;=TableOMP[[#This Row],[High]]),1,0)</f>
        <v>#N/A</v>
      </c>
    </row>
    <row r="6489" spans="11:19" x14ac:dyDescent="0.25">
      <c r="K6489" t="str">
        <f t="shared" si="101"/>
        <v/>
      </c>
      <c r="N64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89" t="e">
        <f>VLOOKUP(TableOMP[[#This Row],[Label]],TableAvg[],2,FALSE)</f>
        <v>#N/A</v>
      </c>
      <c r="P6489" t="e">
        <f>VLOOKUP(TableOMP[[#This Row],[Label]],TableAvg[],3,FALSE)</f>
        <v>#N/A</v>
      </c>
      <c r="Q6489" t="e">
        <f>TableOMP[[#This Row],[Avg]]-$U$2*TableOMP[[#This Row],[StdDev]]</f>
        <v>#N/A</v>
      </c>
      <c r="R6489" t="e">
        <f>TableOMP[[#This Row],[Avg]]+$U$2*TableOMP[[#This Row],[StdDev]]</f>
        <v>#N/A</v>
      </c>
      <c r="S6489" t="e">
        <f>IF(AND(TableOMP[[#This Row],[total_time]]&gt;=TableOMP[[#This Row],[Low]], TableOMP[[#This Row],[total_time]]&lt;=TableOMP[[#This Row],[High]]),1,0)</f>
        <v>#N/A</v>
      </c>
    </row>
    <row r="6490" spans="11:19" x14ac:dyDescent="0.25">
      <c r="K6490" t="str">
        <f t="shared" si="101"/>
        <v/>
      </c>
      <c r="N64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90" t="e">
        <f>VLOOKUP(TableOMP[[#This Row],[Label]],TableAvg[],2,FALSE)</f>
        <v>#N/A</v>
      </c>
      <c r="P6490" t="e">
        <f>VLOOKUP(TableOMP[[#This Row],[Label]],TableAvg[],3,FALSE)</f>
        <v>#N/A</v>
      </c>
      <c r="Q6490" t="e">
        <f>TableOMP[[#This Row],[Avg]]-$U$2*TableOMP[[#This Row],[StdDev]]</f>
        <v>#N/A</v>
      </c>
      <c r="R6490" t="e">
        <f>TableOMP[[#This Row],[Avg]]+$U$2*TableOMP[[#This Row],[StdDev]]</f>
        <v>#N/A</v>
      </c>
      <c r="S6490" t="e">
        <f>IF(AND(TableOMP[[#This Row],[total_time]]&gt;=TableOMP[[#This Row],[Low]], TableOMP[[#This Row],[total_time]]&lt;=TableOMP[[#This Row],[High]]),1,0)</f>
        <v>#N/A</v>
      </c>
    </row>
    <row r="6491" spans="11:19" x14ac:dyDescent="0.25">
      <c r="K6491" t="str">
        <f t="shared" si="101"/>
        <v/>
      </c>
      <c r="N64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91" t="e">
        <f>VLOOKUP(TableOMP[[#This Row],[Label]],TableAvg[],2,FALSE)</f>
        <v>#N/A</v>
      </c>
      <c r="P6491" t="e">
        <f>VLOOKUP(TableOMP[[#This Row],[Label]],TableAvg[],3,FALSE)</f>
        <v>#N/A</v>
      </c>
      <c r="Q6491" t="e">
        <f>TableOMP[[#This Row],[Avg]]-$U$2*TableOMP[[#This Row],[StdDev]]</f>
        <v>#N/A</v>
      </c>
      <c r="R6491" t="e">
        <f>TableOMP[[#This Row],[Avg]]+$U$2*TableOMP[[#This Row],[StdDev]]</f>
        <v>#N/A</v>
      </c>
      <c r="S6491" t="e">
        <f>IF(AND(TableOMP[[#This Row],[total_time]]&gt;=TableOMP[[#This Row],[Low]], TableOMP[[#This Row],[total_time]]&lt;=TableOMP[[#This Row],[High]]),1,0)</f>
        <v>#N/A</v>
      </c>
    </row>
    <row r="6492" spans="11:19" x14ac:dyDescent="0.25">
      <c r="K6492" t="str">
        <f t="shared" si="101"/>
        <v/>
      </c>
      <c r="N64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92" t="e">
        <f>VLOOKUP(TableOMP[[#This Row],[Label]],TableAvg[],2,FALSE)</f>
        <v>#N/A</v>
      </c>
      <c r="P6492" t="e">
        <f>VLOOKUP(TableOMP[[#This Row],[Label]],TableAvg[],3,FALSE)</f>
        <v>#N/A</v>
      </c>
      <c r="Q6492" t="e">
        <f>TableOMP[[#This Row],[Avg]]-$U$2*TableOMP[[#This Row],[StdDev]]</f>
        <v>#N/A</v>
      </c>
      <c r="R6492" t="e">
        <f>TableOMP[[#This Row],[Avg]]+$U$2*TableOMP[[#This Row],[StdDev]]</f>
        <v>#N/A</v>
      </c>
      <c r="S6492" t="e">
        <f>IF(AND(TableOMP[[#This Row],[total_time]]&gt;=TableOMP[[#This Row],[Low]], TableOMP[[#This Row],[total_time]]&lt;=TableOMP[[#This Row],[High]]),1,0)</f>
        <v>#N/A</v>
      </c>
    </row>
    <row r="6493" spans="11:19" x14ac:dyDescent="0.25">
      <c r="K6493" t="str">
        <f t="shared" si="101"/>
        <v/>
      </c>
      <c r="N64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93" t="e">
        <f>VLOOKUP(TableOMP[[#This Row],[Label]],TableAvg[],2,FALSE)</f>
        <v>#N/A</v>
      </c>
      <c r="P6493" t="e">
        <f>VLOOKUP(TableOMP[[#This Row],[Label]],TableAvg[],3,FALSE)</f>
        <v>#N/A</v>
      </c>
      <c r="Q6493" t="e">
        <f>TableOMP[[#This Row],[Avg]]-$U$2*TableOMP[[#This Row],[StdDev]]</f>
        <v>#N/A</v>
      </c>
      <c r="R6493" t="e">
        <f>TableOMP[[#This Row],[Avg]]+$U$2*TableOMP[[#This Row],[StdDev]]</f>
        <v>#N/A</v>
      </c>
      <c r="S6493" t="e">
        <f>IF(AND(TableOMP[[#This Row],[total_time]]&gt;=TableOMP[[#This Row],[Low]], TableOMP[[#This Row],[total_time]]&lt;=TableOMP[[#This Row],[High]]),1,0)</f>
        <v>#N/A</v>
      </c>
    </row>
    <row r="6494" spans="11:19" x14ac:dyDescent="0.25">
      <c r="K6494" t="str">
        <f t="shared" si="101"/>
        <v/>
      </c>
      <c r="N64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94" t="e">
        <f>VLOOKUP(TableOMP[[#This Row],[Label]],TableAvg[],2,FALSE)</f>
        <v>#N/A</v>
      </c>
      <c r="P6494" t="e">
        <f>VLOOKUP(TableOMP[[#This Row],[Label]],TableAvg[],3,FALSE)</f>
        <v>#N/A</v>
      </c>
      <c r="Q6494" t="e">
        <f>TableOMP[[#This Row],[Avg]]-$U$2*TableOMP[[#This Row],[StdDev]]</f>
        <v>#N/A</v>
      </c>
      <c r="R6494" t="e">
        <f>TableOMP[[#This Row],[Avg]]+$U$2*TableOMP[[#This Row],[StdDev]]</f>
        <v>#N/A</v>
      </c>
      <c r="S6494" t="e">
        <f>IF(AND(TableOMP[[#This Row],[total_time]]&gt;=TableOMP[[#This Row],[Low]], TableOMP[[#This Row],[total_time]]&lt;=TableOMP[[#This Row],[High]]),1,0)</f>
        <v>#N/A</v>
      </c>
    </row>
    <row r="6495" spans="11:19" x14ac:dyDescent="0.25">
      <c r="K6495" t="str">
        <f t="shared" si="101"/>
        <v/>
      </c>
      <c r="N64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95" t="e">
        <f>VLOOKUP(TableOMP[[#This Row],[Label]],TableAvg[],2,FALSE)</f>
        <v>#N/A</v>
      </c>
      <c r="P6495" t="e">
        <f>VLOOKUP(TableOMP[[#This Row],[Label]],TableAvg[],3,FALSE)</f>
        <v>#N/A</v>
      </c>
      <c r="Q6495" t="e">
        <f>TableOMP[[#This Row],[Avg]]-$U$2*TableOMP[[#This Row],[StdDev]]</f>
        <v>#N/A</v>
      </c>
      <c r="R6495" t="e">
        <f>TableOMP[[#This Row],[Avg]]+$U$2*TableOMP[[#This Row],[StdDev]]</f>
        <v>#N/A</v>
      </c>
      <c r="S6495" t="e">
        <f>IF(AND(TableOMP[[#This Row],[total_time]]&gt;=TableOMP[[#This Row],[Low]], TableOMP[[#This Row],[total_time]]&lt;=TableOMP[[#This Row],[High]]),1,0)</f>
        <v>#N/A</v>
      </c>
    </row>
    <row r="6496" spans="11:19" x14ac:dyDescent="0.25">
      <c r="K6496" t="str">
        <f t="shared" si="101"/>
        <v/>
      </c>
      <c r="N64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96" t="e">
        <f>VLOOKUP(TableOMP[[#This Row],[Label]],TableAvg[],2,FALSE)</f>
        <v>#N/A</v>
      </c>
      <c r="P6496" t="e">
        <f>VLOOKUP(TableOMP[[#This Row],[Label]],TableAvg[],3,FALSE)</f>
        <v>#N/A</v>
      </c>
      <c r="Q6496" t="e">
        <f>TableOMP[[#This Row],[Avg]]-$U$2*TableOMP[[#This Row],[StdDev]]</f>
        <v>#N/A</v>
      </c>
      <c r="R6496" t="e">
        <f>TableOMP[[#This Row],[Avg]]+$U$2*TableOMP[[#This Row],[StdDev]]</f>
        <v>#N/A</v>
      </c>
      <c r="S6496" t="e">
        <f>IF(AND(TableOMP[[#This Row],[total_time]]&gt;=TableOMP[[#This Row],[Low]], TableOMP[[#This Row],[total_time]]&lt;=TableOMP[[#This Row],[High]]),1,0)</f>
        <v>#N/A</v>
      </c>
    </row>
    <row r="6497" spans="11:19" x14ac:dyDescent="0.25">
      <c r="K6497" t="str">
        <f t="shared" si="101"/>
        <v/>
      </c>
      <c r="N64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97" t="e">
        <f>VLOOKUP(TableOMP[[#This Row],[Label]],TableAvg[],2,FALSE)</f>
        <v>#N/A</v>
      </c>
      <c r="P6497" t="e">
        <f>VLOOKUP(TableOMP[[#This Row],[Label]],TableAvg[],3,FALSE)</f>
        <v>#N/A</v>
      </c>
      <c r="Q6497" t="e">
        <f>TableOMP[[#This Row],[Avg]]-$U$2*TableOMP[[#This Row],[StdDev]]</f>
        <v>#N/A</v>
      </c>
      <c r="R6497" t="e">
        <f>TableOMP[[#This Row],[Avg]]+$U$2*TableOMP[[#This Row],[StdDev]]</f>
        <v>#N/A</v>
      </c>
      <c r="S6497" t="e">
        <f>IF(AND(TableOMP[[#This Row],[total_time]]&gt;=TableOMP[[#This Row],[Low]], TableOMP[[#This Row],[total_time]]&lt;=TableOMP[[#This Row],[High]]),1,0)</f>
        <v>#N/A</v>
      </c>
    </row>
    <row r="6498" spans="11:19" x14ac:dyDescent="0.25">
      <c r="K6498" t="str">
        <f t="shared" si="101"/>
        <v/>
      </c>
      <c r="N64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98" t="e">
        <f>VLOOKUP(TableOMP[[#This Row],[Label]],TableAvg[],2,FALSE)</f>
        <v>#N/A</v>
      </c>
      <c r="P6498" t="e">
        <f>VLOOKUP(TableOMP[[#This Row],[Label]],TableAvg[],3,FALSE)</f>
        <v>#N/A</v>
      </c>
      <c r="Q6498" t="e">
        <f>TableOMP[[#This Row],[Avg]]-$U$2*TableOMP[[#This Row],[StdDev]]</f>
        <v>#N/A</v>
      </c>
      <c r="R6498" t="e">
        <f>TableOMP[[#This Row],[Avg]]+$U$2*TableOMP[[#This Row],[StdDev]]</f>
        <v>#N/A</v>
      </c>
      <c r="S6498" t="e">
        <f>IF(AND(TableOMP[[#This Row],[total_time]]&gt;=TableOMP[[#This Row],[Low]], TableOMP[[#This Row],[total_time]]&lt;=TableOMP[[#This Row],[High]]),1,0)</f>
        <v>#N/A</v>
      </c>
    </row>
    <row r="6499" spans="11:19" x14ac:dyDescent="0.25">
      <c r="K6499" t="str">
        <f t="shared" si="101"/>
        <v/>
      </c>
      <c r="N64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499" t="e">
        <f>VLOOKUP(TableOMP[[#This Row],[Label]],TableAvg[],2,FALSE)</f>
        <v>#N/A</v>
      </c>
      <c r="P6499" t="e">
        <f>VLOOKUP(TableOMP[[#This Row],[Label]],TableAvg[],3,FALSE)</f>
        <v>#N/A</v>
      </c>
      <c r="Q6499" t="e">
        <f>TableOMP[[#This Row],[Avg]]-$U$2*TableOMP[[#This Row],[StdDev]]</f>
        <v>#N/A</v>
      </c>
      <c r="R6499" t="e">
        <f>TableOMP[[#This Row],[Avg]]+$U$2*TableOMP[[#This Row],[StdDev]]</f>
        <v>#N/A</v>
      </c>
      <c r="S6499" t="e">
        <f>IF(AND(TableOMP[[#This Row],[total_time]]&gt;=TableOMP[[#This Row],[Low]], TableOMP[[#This Row],[total_time]]&lt;=TableOMP[[#This Row],[High]]),1,0)</f>
        <v>#N/A</v>
      </c>
    </row>
    <row r="6500" spans="11:19" x14ac:dyDescent="0.25">
      <c r="K6500" t="str">
        <f t="shared" si="101"/>
        <v/>
      </c>
      <c r="N65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00" t="e">
        <f>VLOOKUP(TableOMP[[#This Row],[Label]],TableAvg[],2,FALSE)</f>
        <v>#N/A</v>
      </c>
      <c r="P6500" t="e">
        <f>VLOOKUP(TableOMP[[#This Row],[Label]],TableAvg[],3,FALSE)</f>
        <v>#N/A</v>
      </c>
      <c r="Q6500" t="e">
        <f>TableOMP[[#This Row],[Avg]]-$U$2*TableOMP[[#This Row],[StdDev]]</f>
        <v>#N/A</v>
      </c>
      <c r="R6500" t="e">
        <f>TableOMP[[#This Row],[Avg]]+$U$2*TableOMP[[#This Row],[StdDev]]</f>
        <v>#N/A</v>
      </c>
      <c r="S6500" t="e">
        <f>IF(AND(TableOMP[[#This Row],[total_time]]&gt;=TableOMP[[#This Row],[Low]], TableOMP[[#This Row],[total_time]]&lt;=TableOMP[[#This Row],[High]]),1,0)</f>
        <v>#N/A</v>
      </c>
    </row>
    <row r="6501" spans="11:19" x14ac:dyDescent="0.25">
      <c r="K6501" t="str">
        <f t="shared" si="101"/>
        <v/>
      </c>
      <c r="N65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01" t="e">
        <f>VLOOKUP(TableOMP[[#This Row],[Label]],TableAvg[],2,FALSE)</f>
        <v>#N/A</v>
      </c>
      <c r="P6501" t="e">
        <f>VLOOKUP(TableOMP[[#This Row],[Label]],TableAvg[],3,FALSE)</f>
        <v>#N/A</v>
      </c>
      <c r="Q6501" t="e">
        <f>TableOMP[[#This Row],[Avg]]-$U$2*TableOMP[[#This Row],[StdDev]]</f>
        <v>#N/A</v>
      </c>
      <c r="R6501" t="e">
        <f>TableOMP[[#This Row],[Avg]]+$U$2*TableOMP[[#This Row],[StdDev]]</f>
        <v>#N/A</v>
      </c>
      <c r="S6501" t="e">
        <f>IF(AND(TableOMP[[#This Row],[total_time]]&gt;=TableOMP[[#This Row],[Low]], TableOMP[[#This Row],[total_time]]&lt;=TableOMP[[#This Row],[High]]),1,0)</f>
        <v>#N/A</v>
      </c>
    </row>
    <row r="6502" spans="11:19" x14ac:dyDescent="0.25">
      <c r="K6502" t="str">
        <f t="shared" si="101"/>
        <v/>
      </c>
      <c r="N65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02" t="e">
        <f>VLOOKUP(TableOMP[[#This Row],[Label]],TableAvg[],2,FALSE)</f>
        <v>#N/A</v>
      </c>
      <c r="P6502" t="e">
        <f>VLOOKUP(TableOMP[[#This Row],[Label]],TableAvg[],3,FALSE)</f>
        <v>#N/A</v>
      </c>
      <c r="Q6502" t="e">
        <f>TableOMP[[#This Row],[Avg]]-$U$2*TableOMP[[#This Row],[StdDev]]</f>
        <v>#N/A</v>
      </c>
      <c r="R6502" t="e">
        <f>TableOMP[[#This Row],[Avg]]+$U$2*TableOMP[[#This Row],[StdDev]]</f>
        <v>#N/A</v>
      </c>
      <c r="S6502" t="e">
        <f>IF(AND(TableOMP[[#This Row],[total_time]]&gt;=TableOMP[[#This Row],[Low]], TableOMP[[#This Row],[total_time]]&lt;=TableOMP[[#This Row],[High]]),1,0)</f>
        <v>#N/A</v>
      </c>
    </row>
    <row r="6503" spans="11:19" x14ac:dyDescent="0.25">
      <c r="K6503" t="str">
        <f t="shared" si="101"/>
        <v/>
      </c>
      <c r="N65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03" t="e">
        <f>VLOOKUP(TableOMP[[#This Row],[Label]],TableAvg[],2,FALSE)</f>
        <v>#N/A</v>
      </c>
      <c r="P6503" t="e">
        <f>VLOOKUP(TableOMP[[#This Row],[Label]],TableAvg[],3,FALSE)</f>
        <v>#N/A</v>
      </c>
      <c r="Q6503" t="e">
        <f>TableOMP[[#This Row],[Avg]]-$U$2*TableOMP[[#This Row],[StdDev]]</f>
        <v>#N/A</v>
      </c>
      <c r="R6503" t="e">
        <f>TableOMP[[#This Row],[Avg]]+$U$2*TableOMP[[#This Row],[StdDev]]</f>
        <v>#N/A</v>
      </c>
      <c r="S6503" t="e">
        <f>IF(AND(TableOMP[[#This Row],[total_time]]&gt;=TableOMP[[#This Row],[Low]], TableOMP[[#This Row],[total_time]]&lt;=TableOMP[[#This Row],[High]]),1,0)</f>
        <v>#N/A</v>
      </c>
    </row>
    <row r="6504" spans="11:19" x14ac:dyDescent="0.25">
      <c r="K6504" t="str">
        <f t="shared" si="101"/>
        <v/>
      </c>
      <c r="N65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04" t="e">
        <f>VLOOKUP(TableOMP[[#This Row],[Label]],TableAvg[],2,FALSE)</f>
        <v>#N/A</v>
      </c>
      <c r="P6504" t="e">
        <f>VLOOKUP(TableOMP[[#This Row],[Label]],TableAvg[],3,FALSE)</f>
        <v>#N/A</v>
      </c>
      <c r="Q6504" t="e">
        <f>TableOMP[[#This Row],[Avg]]-$U$2*TableOMP[[#This Row],[StdDev]]</f>
        <v>#N/A</v>
      </c>
      <c r="R6504" t="e">
        <f>TableOMP[[#This Row],[Avg]]+$U$2*TableOMP[[#This Row],[StdDev]]</f>
        <v>#N/A</v>
      </c>
      <c r="S6504" t="e">
        <f>IF(AND(TableOMP[[#This Row],[total_time]]&gt;=TableOMP[[#This Row],[Low]], TableOMP[[#This Row],[total_time]]&lt;=TableOMP[[#This Row],[High]]),1,0)</f>
        <v>#N/A</v>
      </c>
    </row>
    <row r="6505" spans="11:19" x14ac:dyDescent="0.25">
      <c r="K6505" t="str">
        <f t="shared" si="101"/>
        <v/>
      </c>
      <c r="N65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05" t="e">
        <f>VLOOKUP(TableOMP[[#This Row],[Label]],TableAvg[],2,FALSE)</f>
        <v>#N/A</v>
      </c>
      <c r="P6505" t="e">
        <f>VLOOKUP(TableOMP[[#This Row],[Label]],TableAvg[],3,FALSE)</f>
        <v>#N/A</v>
      </c>
      <c r="Q6505" t="e">
        <f>TableOMP[[#This Row],[Avg]]-$U$2*TableOMP[[#This Row],[StdDev]]</f>
        <v>#N/A</v>
      </c>
      <c r="R6505" t="e">
        <f>TableOMP[[#This Row],[Avg]]+$U$2*TableOMP[[#This Row],[StdDev]]</f>
        <v>#N/A</v>
      </c>
      <c r="S6505" t="e">
        <f>IF(AND(TableOMP[[#This Row],[total_time]]&gt;=TableOMP[[#This Row],[Low]], TableOMP[[#This Row],[total_time]]&lt;=TableOMP[[#This Row],[High]]),1,0)</f>
        <v>#N/A</v>
      </c>
    </row>
    <row r="6506" spans="11:19" x14ac:dyDescent="0.25">
      <c r="K6506" t="str">
        <f t="shared" si="101"/>
        <v/>
      </c>
      <c r="N65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06" t="e">
        <f>VLOOKUP(TableOMP[[#This Row],[Label]],TableAvg[],2,FALSE)</f>
        <v>#N/A</v>
      </c>
      <c r="P6506" t="e">
        <f>VLOOKUP(TableOMP[[#This Row],[Label]],TableAvg[],3,FALSE)</f>
        <v>#N/A</v>
      </c>
      <c r="Q6506" t="e">
        <f>TableOMP[[#This Row],[Avg]]-$U$2*TableOMP[[#This Row],[StdDev]]</f>
        <v>#N/A</v>
      </c>
      <c r="R6506" t="e">
        <f>TableOMP[[#This Row],[Avg]]+$U$2*TableOMP[[#This Row],[StdDev]]</f>
        <v>#N/A</v>
      </c>
      <c r="S6506" t="e">
        <f>IF(AND(TableOMP[[#This Row],[total_time]]&gt;=TableOMP[[#This Row],[Low]], TableOMP[[#This Row],[total_time]]&lt;=TableOMP[[#This Row],[High]]),1,0)</f>
        <v>#N/A</v>
      </c>
    </row>
    <row r="6507" spans="11:19" x14ac:dyDescent="0.25">
      <c r="K6507" t="str">
        <f t="shared" si="101"/>
        <v/>
      </c>
      <c r="N65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07" t="e">
        <f>VLOOKUP(TableOMP[[#This Row],[Label]],TableAvg[],2,FALSE)</f>
        <v>#N/A</v>
      </c>
      <c r="P6507" t="e">
        <f>VLOOKUP(TableOMP[[#This Row],[Label]],TableAvg[],3,FALSE)</f>
        <v>#N/A</v>
      </c>
      <c r="Q6507" t="e">
        <f>TableOMP[[#This Row],[Avg]]-$U$2*TableOMP[[#This Row],[StdDev]]</f>
        <v>#N/A</v>
      </c>
      <c r="R6507" t="e">
        <f>TableOMP[[#This Row],[Avg]]+$U$2*TableOMP[[#This Row],[StdDev]]</f>
        <v>#N/A</v>
      </c>
      <c r="S6507" t="e">
        <f>IF(AND(TableOMP[[#This Row],[total_time]]&gt;=TableOMP[[#This Row],[Low]], TableOMP[[#This Row],[total_time]]&lt;=TableOMP[[#This Row],[High]]),1,0)</f>
        <v>#N/A</v>
      </c>
    </row>
    <row r="6508" spans="11:19" x14ac:dyDescent="0.25">
      <c r="K6508" t="str">
        <f t="shared" si="101"/>
        <v/>
      </c>
      <c r="N65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08" t="e">
        <f>VLOOKUP(TableOMP[[#This Row],[Label]],TableAvg[],2,FALSE)</f>
        <v>#N/A</v>
      </c>
      <c r="P6508" t="e">
        <f>VLOOKUP(TableOMP[[#This Row],[Label]],TableAvg[],3,FALSE)</f>
        <v>#N/A</v>
      </c>
      <c r="Q6508" t="e">
        <f>TableOMP[[#This Row],[Avg]]-$U$2*TableOMP[[#This Row],[StdDev]]</f>
        <v>#N/A</v>
      </c>
      <c r="R6508" t="e">
        <f>TableOMP[[#This Row],[Avg]]+$U$2*TableOMP[[#This Row],[StdDev]]</f>
        <v>#N/A</v>
      </c>
      <c r="S6508" t="e">
        <f>IF(AND(TableOMP[[#This Row],[total_time]]&gt;=TableOMP[[#This Row],[Low]], TableOMP[[#This Row],[total_time]]&lt;=TableOMP[[#This Row],[High]]),1,0)</f>
        <v>#N/A</v>
      </c>
    </row>
    <row r="6509" spans="11:19" x14ac:dyDescent="0.25">
      <c r="K6509" t="str">
        <f t="shared" si="101"/>
        <v/>
      </c>
      <c r="N65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09" t="e">
        <f>VLOOKUP(TableOMP[[#This Row],[Label]],TableAvg[],2,FALSE)</f>
        <v>#N/A</v>
      </c>
      <c r="P6509" t="e">
        <f>VLOOKUP(TableOMP[[#This Row],[Label]],TableAvg[],3,FALSE)</f>
        <v>#N/A</v>
      </c>
      <c r="Q6509" t="e">
        <f>TableOMP[[#This Row],[Avg]]-$U$2*TableOMP[[#This Row],[StdDev]]</f>
        <v>#N/A</v>
      </c>
      <c r="R6509" t="e">
        <f>TableOMP[[#This Row],[Avg]]+$U$2*TableOMP[[#This Row],[StdDev]]</f>
        <v>#N/A</v>
      </c>
      <c r="S6509" t="e">
        <f>IF(AND(TableOMP[[#This Row],[total_time]]&gt;=TableOMP[[#This Row],[Low]], TableOMP[[#This Row],[total_time]]&lt;=TableOMP[[#This Row],[High]]),1,0)</f>
        <v>#N/A</v>
      </c>
    </row>
    <row r="6510" spans="11:19" x14ac:dyDescent="0.25">
      <c r="K6510" t="str">
        <f t="shared" si="101"/>
        <v/>
      </c>
      <c r="N65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10" t="e">
        <f>VLOOKUP(TableOMP[[#This Row],[Label]],TableAvg[],2,FALSE)</f>
        <v>#N/A</v>
      </c>
      <c r="P6510" t="e">
        <f>VLOOKUP(TableOMP[[#This Row],[Label]],TableAvg[],3,FALSE)</f>
        <v>#N/A</v>
      </c>
      <c r="Q6510" t="e">
        <f>TableOMP[[#This Row],[Avg]]-$U$2*TableOMP[[#This Row],[StdDev]]</f>
        <v>#N/A</v>
      </c>
      <c r="R6510" t="e">
        <f>TableOMP[[#This Row],[Avg]]+$U$2*TableOMP[[#This Row],[StdDev]]</f>
        <v>#N/A</v>
      </c>
      <c r="S6510" t="e">
        <f>IF(AND(TableOMP[[#This Row],[total_time]]&gt;=TableOMP[[#This Row],[Low]], TableOMP[[#This Row],[total_time]]&lt;=TableOMP[[#This Row],[High]]),1,0)</f>
        <v>#N/A</v>
      </c>
    </row>
    <row r="6511" spans="11:19" x14ac:dyDescent="0.25">
      <c r="K6511" t="str">
        <f t="shared" si="101"/>
        <v/>
      </c>
      <c r="N65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11" t="e">
        <f>VLOOKUP(TableOMP[[#This Row],[Label]],TableAvg[],2,FALSE)</f>
        <v>#N/A</v>
      </c>
      <c r="P6511" t="e">
        <f>VLOOKUP(TableOMP[[#This Row],[Label]],TableAvg[],3,FALSE)</f>
        <v>#N/A</v>
      </c>
      <c r="Q6511" t="e">
        <f>TableOMP[[#This Row],[Avg]]-$U$2*TableOMP[[#This Row],[StdDev]]</f>
        <v>#N/A</v>
      </c>
      <c r="R6511" t="e">
        <f>TableOMP[[#This Row],[Avg]]+$U$2*TableOMP[[#This Row],[StdDev]]</f>
        <v>#N/A</v>
      </c>
      <c r="S6511" t="e">
        <f>IF(AND(TableOMP[[#This Row],[total_time]]&gt;=TableOMP[[#This Row],[Low]], TableOMP[[#This Row],[total_time]]&lt;=TableOMP[[#This Row],[High]]),1,0)</f>
        <v>#N/A</v>
      </c>
    </row>
    <row r="6512" spans="11:19" x14ac:dyDescent="0.25">
      <c r="K6512" t="str">
        <f t="shared" si="101"/>
        <v/>
      </c>
      <c r="N65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12" t="e">
        <f>VLOOKUP(TableOMP[[#This Row],[Label]],TableAvg[],2,FALSE)</f>
        <v>#N/A</v>
      </c>
      <c r="P6512" t="e">
        <f>VLOOKUP(TableOMP[[#This Row],[Label]],TableAvg[],3,FALSE)</f>
        <v>#N/A</v>
      </c>
      <c r="Q6512" t="e">
        <f>TableOMP[[#This Row],[Avg]]-$U$2*TableOMP[[#This Row],[StdDev]]</f>
        <v>#N/A</v>
      </c>
      <c r="R6512" t="e">
        <f>TableOMP[[#This Row],[Avg]]+$U$2*TableOMP[[#This Row],[StdDev]]</f>
        <v>#N/A</v>
      </c>
      <c r="S6512" t="e">
        <f>IF(AND(TableOMP[[#This Row],[total_time]]&gt;=TableOMP[[#This Row],[Low]], TableOMP[[#This Row],[total_time]]&lt;=TableOMP[[#This Row],[High]]),1,0)</f>
        <v>#N/A</v>
      </c>
    </row>
    <row r="6513" spans="11:19" x14ac:dyDescent="0.25">
      <c r="K6513" t="str">
        <f t="shared" si="101"/>
        <v/>
      </c>
      <c r="N65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13" t="e">
        <f>VLOOKUP(TableOMP[[#This Row],[Label]],TableAvg[],2,FALSE)</f>
        <v>#N/A</v>
      </c>
      <c r="P6513" t="e">
        <f>VLOOKUP(TableOMP[[#This Row],[Label]],TableAvg[],3,FALSE)</f>
        <v>#N/A</v>
      </c>
      <c r="Q6513" t="e">
        <f>TableOMP[[#This Row],[Avg]]-$U$2*TableOMP[[#This Row],[StdDev]]</f>
        <v>#N/A</v>
      </c>
      <c r="R6513" t="e">
        <f>TableOMP[[#This Row],[Avg]]+$U$2*TableOMP[[#This Row],[StdDev]]</f>
        <v>#N/A</v>
      </c>
      <c r="S6513" t="e">
        <f>IF(AND(TableOMP[[#This Row],[total_time]]&gt;=TableOMP[[#This Row],[Low]], TableOMP[[#This Row],[total_time]]&lt;=TableOMP[[#This Row],[High]]),1,0)</f>
        <v>#N/A</v>
      </c>
    </row>
    <row r="6514" spans="11:19" x14ac:dyDescent="0.25">
      <c r="K6514" t="str">
        <f t="shared" si="101"/>
        <v/>
      </c>
      <c r="N65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14" t="e">
        <f>VLOOKUP(TableOMP[[#This Row],[Label]],TableAvg[],2,FALSE)</f>
        <v>#N/A</v>
      </c>
      <c r="P6514" t="e">
        <f>VLOOKUP(TableOMP[[#This Row],[Label]],TableAvg[],3,FALSE)</f>
        <v>#N/A</v>
      </c>
      <c r="Q6514" t="e">
        <f>TableOMP[[#This Row],[Avg]]-$U$2*TableOMP[[#This Row],[StdDev]]</f>
        <v>#N/A</v>
      </c>
      <c r="R6514" t="e">
        <f>TableOMP[[#This Row],[Avg]]+$U$2*TableOMP[[#This Row],[StdDev]]</f>
        <v>#N/A</v>
      </c>
      <c r="S6514" t="e">
        <f>IF(AND(TableOMP[[#This Row],[total_time]]&gt;=TableOMP[[#This Row],[Low]], TableOMP[[#This Row],[total_time]]&lt;=TableOMP[[#This Row],[High]]),1,0)</f>
        <v>#N/A</v>
      </c>
    </row>
    <row r="6515" spans="11:19" x14ac:dyDescent="0.25">
      <c r="K6515" t="str">
        <f t="shared" si="101"/>
        <v/>
      </c>
      <c r="N65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15" t="e">
        <f>VLOOKUP(TableOMP[[#This Row],[Label]],TableAvg[],2,FALSE)</f>
        <v>#N/A</v>
      </c>
      <c r="P6515" t="e">
        <f>VLOOKUP(TableOMP[[#This Row],[Label]],TableAvg[],3,FALSE)</f>
        <v>#N/A</v>
      </c>
      <c r="Q6515" t="e">
        <f>TableOMP[[#This Row],[Avg]]-$U$2*TableOMP[[#This Row],[StdDev]]</f>
        <v>#N/A</v>
      </c>
      <c r="R6515" t="e">
        <f>TableOMP[[#This Row],[Avg]]+$U$2*TableOMP[[#This Row],[StdDev]]</f>
        <v>#N/A</v>
      </c>
      <c r="S6515" t="e">
        <f>IF(AND(TableOMP[[#This Row],[total_time]]&gt;=TableOMP[[#This Row],[Low]], TableOMP[[#This Row],[total_time]]&lt;=TableOMP[[#This Row],[High]]),1,0)</f>
        <v>#N/A</v>
      </c>
    </row>
    <row r="6516" spans="11:19" x14ac:dyDescent="0.25">
      <c r="K6516" t="str">
        <f t="shared" si="101"/>
        <v/>
      </c>
      <c r="N65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16" t="e">
        <f>VLOOKUP(TableOMP[[#This Row],[Label]],TableAvg[],2,FALSE)</f>
        <v>#N/A</v>
      </c>
      <c r="P6516" t="e">
        <f>VLOOKUP(TableOMP[[#This Row],[Label]],TableAvg[],3,FALSE)</f>
        <v>#N/A</v>
      </c>
      <c r="Q6516" t="e">
        <f>TableOMP[[#This Row],[Avg]]-$U$2*TableOMP[[#This Row],[StdDev]]</f>
        <v>#N/A</v>
      </c>
      <c r="R6516" t="e">
        <f>TableOMP[[#This Row],[Avg]]+$U$2*TableOMP[[#This Row],[StdDev]]</f>
        <v>#N/A</v>
      </c>
      <c r="S6516" t="e">
        <f>IF(AND(TableOMP[[#This Row],[total_time]]&gt;=TableOMP[[#This Row],[Low]], TableOMP[[#This Row],[total_time]]&lt;=TableOMP[[#This Row],[High]]),1,0)</f>
        <v>#N/A</v>
      </c>
    </row>
    <row r="6517" spans="11:19" x14ac:dyDescent="0.25">
      <c r="K6517" t="str">
        <f t="shared" si="101"/>
        <v/>
      </c>
      <c r="N65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17" t="e">
        <f>VLOOKUP(TableOMP[[#This Row],[Label]],TableAvg[],2,FALSE)</f>
        <v>#N/A</v>
      </c>
      <c r="P6517" t="e">
        <f>VLOOKUP(TableOMP[[#This Row],[Label]],TableAvg[],3,FALSE)</f>
        <v>#N/A</v>
      </c>
      <c r="Q6517" t="e">
        <f>TableOMP[[#This Row],[Avg]]-$U$2*TableOMP[[#This Row],[StdDev]]</f>
        <v>#N/A</v>
      </c>
      <c r="R6517" t="e">
        <f>TableOMP[[#This Row],[Avg]]+$U$2*TableOMP[[#This Row],[StdDev]]</f>
        <v>#N/A</v>
      </c>
      <c r="S6517" t="e">
        <f>IF(AND(TableOMP[[#This Row],[total_time]]&gt;=TableOMP[[#This Row],[Low]], TableOMP[[#This Row],[total_time]]&lt;=TableOMP[[#This Row],[High]]),1,0)</f>
        <v>#N/A</v>
      </c>
    </row>
    <row r="6518" spans="11:19" x14ac:dyDescent="0.25">
      <c r="K6518" t="str">
        <f t="shared" si="101"/>
        <v/>
      </c>
      <c r="N65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18" t="e">
        <f>VLOOKUP(TableOMP[[#This Row],[Label]],TableAvg[],2,FALSE)</f>
        <v>#N/A</v>
      </c>
      <c r="P6518" t="e">
        <f>VLOOKUP(TableOMP[[#This Row],[Label]],TableAvg[],3,FALSE)</f>
        <v>#N/A</v>
      </c>
      <c r="Q6518" t="e">
        <f>TableOMP[[#This Row],[Avg]]-$U$2*TableOMP[[#This Row],[StdDev]]</f>
        <v>#N/A</v>
      </c>
      <c r="R6518" t="e">
        <f>TableOMP[[#This Row],[Avg]]+$U$2*TableOMP[[#This Row],[StdDev]]</f>
        <v>#N/A</v>
      </c>
      <c r="S6518" t="e">
        <f>IF(AND(TableOMP[[#This Row],[total_time]]&gt;=TableOMP[[#This Row],[Low]], TableOMP[[#This Row],[total_time]]&lt;=TableOMP[[#This Row],[High]]),1,0)</f>
        <v>#N/A</v>
      </c>
    </row>
    <row r="6519" spans="11:19" x14ac:dyDescent="0.25">
      <c r="K6519" t="str">
        <f t="shared" si="101"/>
        <v/>
      </c>
      <c r="N65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19" t="e">
        <f>VLOOKUP(TableOMP[[#This Row],[Label]],TableAvg[],2,FALSE)</f>
        <v>#N/A</v>
      </c>
      <c r="P6519" t="e">
        <f>VLOOKUP(TableOMP[[#This Row],[Label]],TableAvg[],3,FALSE)</f>
        <v>#N/A</v>
      </c>
      <c r="Q6519" t="e">
        <f>TableOMP[[#This Row],[Avg]]-$U$2*TableOMP[[#This Row],[StdDev]]</f>
        <v>#N/A</v>
      </c>
      <c r="R6519" t="e">
        <f>TableOMP[[#This Row],[Avg]]+$U$2*TableOMP[[#This Row],[StdDev]]</f>
        <v>#N/A</v>
      </c>
      <c r="S6519" t="e">
        <f>IF(AND(TableOMP[[#This Row],[total_time]]&gt;=TableOMP[[#This Row],[Low]], TableOMP[[#This Row],[total_time]]&lt;=TableOMP[[#This Row],[High]]),1,0)</f>
        <v>#N/A</v>
      </c>
    </row>
    <row r="6520" spans="11:19" x14ac:dyDescent="0.25">
      <c r="K6520" t="str">
        <f t="shared" si="101"/>
        <v/>
      </c>
      <c r="N65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20" t="e">
        <f>VLOOKUP(TableOMP[[#This Row],[Label]],TableAvg[],2,FALSE)</f>
        <v>#N/A</v>
      </c>
      <c r="P6520" t="e">
        <f>VLOOKUP(TableOMP[[#This Row],[Label]],TableAvg[],3,FALSE)</f>
        <v>#N/A</v>
      </c>
      <c r="Q6520" t="e">
        <f>TableOMP[[#This Row],[Avg]]-$U$2*TableOMP[[#This Row],[StdDev]]</f>
        <v>#N/A</v>
      </c>
      <c r="R6520" t="e">
        <f>TableOMP[[#This Row],[Avg]]+$U$2*TableOMP[[#This Row],[StdDev]]</f>
        <v>#N/A</v>
      </c>
      <c r="S6520" t="e">
        <f>IF(AND(TableOMP[[#This Row],[total_time]]&gt;=TableOMP[[#This Row],[Low]], TableOMP[[#This Row],[total_time]]&lt;=TableOMP[[#This Row],[High]]),1,0)</f>
        <v>#N/A</v>
      </c>
    </row>
    <row r="6521" spans="11:19" x14ac:dyDescent="0.25">
      <c r="K6521" t="str">
        <f t="shared" si="101"/>
        <v/>
      </c>
      <c r="N65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21" t="e">
        <f>VLOOKUP(TableOMP[[#This Row],[Label]],TableAvg[],2,FALSE)</f>
        <v>#N/A</v>
      </c>
      <c r="P6521" t="e">
        <f>VLOOKUP(TableOMP[[#This Row],[Label]],TableAvg[],3,FALSE)</f>
        <v>#N/A</v>
      </c>
      <c r="Q6521" t="e">
        <f>TableOMP[[#This Row],[Avg]]-$U$2*TableOMP[[#This Row],[StdDev]]</f>
        <v>#N/A</v>
      </c>
      <c r="R6521" t="e">
        <f>TableOMP[[#This Row],[Avg]]+$U$2*TableOMP[[#This Row],[StdDev]]</f>
        <v>#N/A</v>
      </c>
      <c r="S6521" t="e">
        <f>IF(AND(TableOMP[[#This Row],[total_time]]&gt;=TableOMP[[#This Row],[Low]], TableOMP[[#This Row],[total_time]]&lt;=TableOMP[[#This Row],[High]]),1,0)</f>
        <v>#N/A</v>
      </c>
    </row>
    <row r="6522" spans="11:19" x14ac:dyDescent="0.25">
      <c r="K6522" t="str">
        <f t="shared" si="101"/>
        <v/>
      </c>
      <c r="N65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22" t="e">
        <f>VLOOKUP(TableOMP[[#This Row],[Label]],TableAvg[],2,FALSE)</f>
        <v>#N/A</v>
      </c>
      <c r="P6522" t="e">
        <f>VLOOKUP(TableOMP[[#This Row],[Label]],TableAvg[],3,FALSE)</f>
        <v>#N/A</v>
      </c>
      <c r="Q6522" t="e">
        <f>TableOMP[[#This Row],[Avg]]-$U$2*TableOMP[[#This Row],[StdDev]]</f>
        <v>#N/A</v>
      </c>
      <c r="R6522" t="e">
        <f>TableOMP[[#This Row],[Avg]]+$U$2*TableOMP[[#This Row],[StdDev]]</f>
        <v>#N/A</v>
      </c>
      <c r="S6522" t="e">
        <f>IF(AND(TableOMP[[#This Row],[total_time]]&gt;=TableOMP[[#This Row],[Low]], TableOMP[[#This Row],[total_time]]&lt;=TableOMP[[#This Row],[High]]),1,0)</f>
        <v>#N/A</v>
      </c>
    </row>
    <row r="6523" spans="11:19" x14ac:dyDescent="0.25">
      <c r="K6523" t="str">
        <f t="shared" si="101"/>
        <v/>
      </c>
      <c r="N65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23" t="e">
        <f>VLOOKUP(TableOMP[[#This Row],[Label]],TableAvg[],2,FALSE)</f>
        <v>#N/A</v>
      </c>
      <c r="P6523" t="e">
        <f>VLOOKUP(TableOMP[[#This Row],[Label]],TableAvg[],3,FALSE)</f>
        <v>#N/A</v>
      </c>
      <c r="Q6523" t="e">
        <f>TableOMP[[#This Row],[Avg]]-$U$2*TableOMP[[#This Row],[StdDev]]</f>
        <v>#N/A</v>
      </c>
      <c r="R6523" t="e">
        <f>TableOMP[[#This Row],[Avg]]+$U$2*TableOMP[[#This Row],[StdDev]]</f>
        <v>#N/A</v>
      </c>
      <c r="S6523" t="e">
        <f>IF(AND(TableOMP[[#This Row],[total_time]]&gt;=TableOMP[[#This Row],[Low]], TableOMP[[#This Row],[total_time]]&lt;=TableOMP[[#This Row],[High]]),1,0)</f>
        <v>#N/A</v>
      </c>
    </row>
    <row r="6524" spans="11:19" x14ac:dyDescent="0.25">
      <c r="K6524" t="str">
        <f t="shared" si="101"/>
        <v/>
      </c>
      <c r="N65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24" t="e">
        <f>VLOOKUP(TableOMP[[#This Row],[Label]],TableAvg[],2,FALSE)</f>
        <v>#N/A</v>
      </c>
      <c r="P6524" t="e">
        <f>VLOOKUP(TableOMP[[#This Row],[Label]],TableAvg[],3,FALSE)</f>
        <v>#N/A</v>
      </c>
      <c r="Q6524" t="e">
        <f>TableOMP[[#This Row],[Avg]]-$U$2*TableOMP[[#This Row],[StdDev]]</f>
        <v>#N/A</v>
      </c>
      <c r="R6524" t="e">
        <f>TableOMP[[#This Row],[Avg]]+$U$2*TableOMP[[#This Row],[StdDev]]</f>
        <v>#N/A</v>
      </c>
      <c r="S6524" t="e">
        <f>IF(AND(TableOMP[[#This Row],[total_time]]&gt;=TableOMP[[#This Row],[Low]], TableOMP[[#This Row],[total_time]]&lt;=TableOMP[[#This Row],[High]]),1,0)</f>
        <v>#N/A</v>
      </c>
    </row>
    <row r="6525" spans="11:19" x14ac:dyDescent="0.25">
      <c r="K6525" t="str">
        <f t="shared" si="101"/>
        <v/>
      </c>
      <c r="N65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25" t="e">
        <f>VLOOKUP(TableOMP[[#This Row],[Label]],TableAvg[],2,FALSE)</f>
        <v>#N/A</v>
      </c>
      <c r="P6525" t="e">
        <f>VLOOKUP(TableOMP[[#This Row],[Label]],TableAvg[],3,FALSE)</f>
        <v>#N/A</v>
      </c>
      <c r="Q6525" t="e">
        <f>TableOMP[[#This Row],[Avg]]-$U$2*TableOMP[[#This Row],[StdDev]]</f>
        <v>#N/A</v>
      </c>
      <c r="R6525" t="e">
        <f>TableOMP[[#This Row],[Avg]]+$U$2*TableOMP[[#This Row],[StdDev]]</f>
        <v>#N/A</v>
      </c>
      <c r="S6525" t="e">
        <f>IF(AND(TableOMP[[#This Row],[total_time]]&gt;=TableOMP[[#This Row],[Low]], TableOMP[[#This Row],[total_time]]&lt;=TableOMP[[#This Row],[High]]),1,0)</f>
        <v>#N/A</v>
      </c>
    </row>
    <row r="6526" spans="11:19" x14ac:dyDescent="0.25">
      <c r="K6526" t="str">
        <f t="shared" si="101"/>
        <v/>
      </c>
      <c r="N65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26" t="e">
        <f>VLOOKUP(TableOMP[[#This Row],[Label]],TableAvg[],2,FALSE)</f>
        <v>#N/A</v>
      </c>
      <c r="P6526" t="e">
        <f>VLOOKUP(TableOMP[[#This Row],[Label]],TableAvg[],3,FALSE)</f>
        <v>#N/A</v>
      </c>
      <c r="Q6526" t="e">
        <f>TableOMP[[#This Row],[Avg]]-$U$2*TableOMP[[#This Row],[StdDev]]</f>
        <v>#N/A</v>
      </c>
      <c r="R6526" t="e">
        <f>TableOMP[[#This Row],[Avg]]+$U$2*TableOMP[[#This Row],[StdDev]]</f>
        <v>#N/A</v>
      </c>
      <c r="S6526" t="e">
        <f>IF(AND(TableOMP[[#This Row],[total_time]]&gt;=TableOMP[[#This Row],[Low]], TableOMP[[#This Row],[total_time]]&lt;=TableOMP[[#This Row],[High]]),1,0)</f>
        <v>#N/A</v>
      </c>
    </row>
    <row r="6527" spans="11:19" x14ac:dyDescent="0.25">
      <c r="K6527" t="str">
        <f t="shared" si="101"/>
        <v/>
      </c>
      <c r="N65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27" t="e">
        <f>VLOOKUP(TableOMP[[#This Row],[Label]],TableAvg[],2,FALSE)</f>
        <v>#N/A</v>
      </c>
      <c r="P6527" t="e">
        <f>VLOOKUP(TableOMP[[#This Row],[Label]],TableAvg[],3,FALSE)</f>
        <v>#N/A</v>
      </c>
      <c r="Q6527" t="e">
        <f>TableOMP[[#This Row],[Avg]]-$U$2*TableOMP[[#This Row],[StdDev]]</f>
        <v>#N/A</v>
      </c>
      <c r="R6527" t="e">
        <f>TableOMP[[#This Row],[Avg]]+$U$2*TableOMP[[#This Row],[StdDev]]</f>
        <v>#N/A</v>
      </c>
      <c r="S6527" t="e">
        <f>IF(AND(TableOMP[[#This Row],[total_time]]&gt;=TableOMP[[#This Row],[Low]], TableOMP[[#This Row],[total_time]]&lt;=TableOMP[[#This Row],[High]]),1,0)</f>
        <v>#N/A</v>
      </c>
    </row>
    <row r="6528" spans="11:19" x14ac:dyDescent="0.25">
      <c r="K6528" t="str">
        <f t="shared" si="101"/>
        <v/>
      </c>
      <c r="N65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28" t="e">
        <f>VLOOKUP(TableOMP[[#This Row],[Label]],TableAvg[],2,FALSE)</f>
        <v>#N/A</v>
      </c>
      <c r="P6528" t="e">
        <f>VLOOKUP(TableOMP[[#This Row],[Label]],TableAvg[],3,FALSE)</f>
        <v>#N/A</v>
      </c>
      <c r="Q6528" t="e">
        <f>TableOMP[[#This Row],[Avg]]-$U$2*TableOMP[[#This Row],[StdDev]]</f>
        <v>#N/A</v>
      </c>
      <c r="R6528" t="e">
        <f>TableOMP[[#This Row],[Avg]]+$U$2*TableOMP[[#This Row],[StdDev]]</f>
        <v>#N/A</v>
      </c>
      <c r="S6528" t="e">
        <f>IF(AND(TableOMP[[#This Row],[total_time]]&gt;=TableOMP[[#This Row],[Low]], TableOMP[[#This Row],[total_time]]&lt;=TableOMP[[#This Row],[High]]),1,0)</f>
        <v>#N/A</v>
      </c>
    </row>
    <row r="6529" spans="11:19" x14ac:dyDescent="0.25">
      <c r="K6529" t="str">
        <f t="shared" si="101"/>
        <v/>
      </c>
      <c r="N65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29" t="e">
        <f>VLOOKUP(TableOMP[[#This Row],[Label]],TableAvg[],2,FALSE)</f>
        <v>#N/A</v>
      </c>
      <c r="P6529" t="e">
        <f>VLOOKUP(TableOMP[[#This Row],[Label]],TableAvg[],3,FALSE)</f>
        <v>#N/A</v>
      </c>
      <c r="Q6529" t="e">
        <f>TableOMP[[#This Row],[Avg]]-$U$2*TableOMP[[#This Row],[StdDev]]</f>
        <v>#N/A</v>
      </c>
      <c r="R6529" t="e">
        <f>TableOMP[[#This Row],[Avg]]+$U$2*TableOMP[[#This Row],[StdDev]]</f>
        <v>#N/A</v>
      </c>
      <c r="S6529" t="e">
        <f>IF(AND(TableOMP[[#This Row],[total_time]]&gt;=TableOMP[[#This Row],[Low]], TableOMP[[#This Row],[total_time]]&lt;=TableOMP[[#This Row],[High]]),1,0)</f>
        <v>#N/A</v>
      </c>
    </row>
    <row r="6530" spans="11:19" x14ac:dyDescent="0.25">
      <c r="K6530" t="str">
        <f t="shared" si="101"/>
        <v/>
      </c>
      <c r="N65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30" t="e">
        <f>VLOOKUP(TableOMP[[#This Row],[Label]],TableAvg[],2,FALSE)</f>
        <v>#N/A</v>
      </c>
      <c r="P6530" t="e">
        <f>VLOOKUP(TableOMP[[#This Row],[Label]],TableAvg[],3,FALSE)</f>
        <v>#N/A</v>
      </c>
      <c r="Q6530" t="e">
        <f>TableOMP[[#This Row],[Avg]]-$U$2*TableOMP[[#This Row],[StdDev]]</f>
        <v>#N/A</v>
      </c>
      <c r="R6530" t="e">
        <f>TableOMP[[#This Row],[Avg]]+$U$2*TableOMP[[#This Row],[StdDev]]</f>
        <v>#N/A</v>
      </c>
      <c r="S6530" t="e">
        <f>IF(AND(TableOMP[[#This Row],[total_time]]&gt;=TableOMP[[#This Row],[Low]], TableOMP[[#This Row],[total_time]]&lt;=TableOMP[[#This Row],[High]]),1,0)</f>
        <v>#N/A</v>
      </c>
    </row>
    <row r="6531" spans="11:19" x14ac:dyDescent="0.25">
      <c r="K6531" t="str">
        <f t="shared" ref="K6531:K6594" si="102">MID(M6531,22,1)</f>
        <v/>
      </c>
      <c r="N65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31" t="e">
        <f>VLOOKUP(TableOMP[[#This Row],[Label]],TableAvg[],2,FALSE)</f>
        <v>#N/A</v>
      </c>
      <c r="P6531" t="e">
        <f>VLOOKUP(TableOMP[[#This Row],[Label]],TableAvg[],3,FALSE)</f>
        <v>#N/A</v>
      </c>
      <c r="Q6531" t="e">
        <f>TableOMP[[#This Row],[Avg]]-$U$2*TableOMP[[#This Row],[StdDev]]</f>
        <v>#N/A</v>
      </c>
      <c r="R6531" t="e">
        <f>TableOMP[[#This Row],[Avg]]+$U$2*TableOMP[[#This Row],[StdDev]]</f>
        <v>#N/A</v>
      </c>
      <c r="S6531" t="e">
        <f>IF(AND(TableOMP[[#This Row],[total_time]]&gt;=TableOMP[[#This Row],[Low]], TableOMP[[#This Row],[total_time]]&lt;=TableOMP[[#This Row],[High]]),1,0)</f>
        <v>#N/A</v>
      </c>
    </row>
    <row r="6532" spans="11:19" x14ac:dyDescent="0.25">
      <c r="K6532" t="str">
        <f t="shared" si="102"/>
        <v/>
      </c>
      <c r="N65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32" t="e">
        <f>VLOOKUP(TableOMP[[#This Row],[Label]],TableAvg[],2,FALSE)</f>
        <v>#N/A</v>
      </c>
      <c r="P6532" t="e">
        <f>VLOOKUP(TableOMP[[#This Row],[Label]],TableAvg[],3,FALSE)</f>
        <v>#N/A</v>
      </c>
      <c r="Q6532" t="e">
        <f>TableOMP[[#This Row],[Avg]]-$U$2*TableOMP[[#This Row],[StdDev]]</f>
        <v>#N/A</v>
      </c>
      <c r="R6532" t="e">
        <f>TableOMP[[#This Row],[Avg]]+$U$2*TableOMP[[#This Row],[StdDev]]</f>
        <v>#N/A</v>
      </c>
      <c r="S6532" t="e">
        <f>IF(AND(TableOMP[[#This Row],[total_time]]&gt;=TableOMP[[#This Row],[Low]], TableOMP[[#This Row],[total_time]]&lt;=TableOMP[[#This Row],[High]]),1,0)</f>
        <v>#N/A</v>
      </c>
    </row>
    <row r="6533" spans="11:19" x14ac:dyDescent="0.25">
      <c r="K6533" t="str">
        <f t="shared" si="102"/>
        <v/>
      </c>
      <c r="N65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33" t="e">
        <f>VLOOKUP(TableOMP[[#This Row],[Label]],TableAvg[],2,FALSE)</f>
        <v>#N/A</v>
      </c>
      <c r="P6533" t="e">
        <f>VLOOKUP(TableOMP[[#This Row],[Label]],TableAvg[],3,FALSE)</f>
        <v>#N/A</v>
      </c>
      <c r="Q6533" t="e">
        <f>TableOMP[[#This Row],[Avg]]-$U$2*TableOMP[[#This Row],[StdDev]]</f>
        <v>#N/A</v>
      </c>
      <c r="R6533" t="e">
        <f>TableOMP[[#This Row],[Avg]]+$U$2*TableOMP[[#This Row],[StdDev]]</f>
        <v>#N/A</v>
      </c>
      <c r="S6533" t="e">
        <f>IF(AND(TableOMP[[#This Row],[total_time]]&gt;=TableOMP[[#This Row],[Low]], TableOMP[[#This Row],[total_time]]&lt;=TableOMP[[#This Row],[High]]),1,0)</f>
        <v>#N/A</v>
      </c>
    </row>
    <row r="6534" spans="11:19" x14ac:dyDescent="0.25">
      <c r="K6534" t="str">
        <f t="shared" si="102"/>
        <v/>
      </c>
      <c r="N65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34" t="e">
        <f>VLOOKUP(TableOMP[[#This Row],[Label]],TableAvg[],2,FALSE)</f>
        <v>#N/A</v>
      </c>
      <c r="P6534" t="e">
        <f>VLOOKUP(TableOMP[[#This Row],[Label]],TableAvg[],3,FALSE)</f>
        <v>#N/A</v>
      </c>
      <c r="Q6534" t="e">
        <f>TableOMP[[#This Row],[Avg]]-$U$2*TableOMP[[#This Row],[StdDev]]</f>
        <v>#N/A</v>
      </c>
      <c r="R6534" t="e">
        <f>TableOMP[[#This Row],[Avg]]+$U$2*TableOMP[[#This Row],[StdDev]]</f>
        <v>#N/A</v>
      </c>
      <c r="S6534" t="e">
        <f>IF(AND(TableOMP[[#This Row],[total_time]]&gt;=TableOMP[[#This Row],[Low]], TableOMP[[#This Row],[total_time]]&lt;=TableOMP[[#This Row],[High]]),1,0)</f>
        <v>#N/A</v>
      </c>
    </row>
    <row r="6535" spans="11:19" x14ac:dyDescent="0.25">
      <c r="K6535" t="str">
        <f t="shared" si="102"/>
        <v/>
      </c>
      <c r="N65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35" t="e">
        <f>VLOOKUP(TableOMP[[#This Row],[Label]],TableAvg[],2,FALSE)</f>
        <v>#N/A</v>
      </c>
      <c r="P6535" t="e">
        <f>VLOOKUP(TableOMP[[#This Row],[Label]],TableAvg[],3,FALSE)</f>
        <v>#N/A</v>
      </c>
      <c r="Q6535" t="e">
        <f>TableOMP[[#This Row],[Avg]]-$U$2*TableOMP[[#This Row],[StdDev]]</f>
        <v>#N/A</v>
      </c>
      <c r="R6535" t="e">
        <f>TableOMP[[#This Row],[Avg]]+$U$2*TableOMP[[#This Row],[StdDev]]</f>
        <v>#N/A</v>
      </c>
      <c r="S6535" t="e">
        <f>IF(AND(TableOMP[[#This Row],[total_time]]&gt;=TableOMP[[#This Row],[Low]], TableOMP[[#This Row],[total_time]]&lt;=TableOMP[[#This Row],[High]]),1,0)</f>
        <v>#N/A</v>
      </c>
    </row>
    <row r="6536" spans="11:19" x14ac:dyDescent="0.25">
      <c r="K6536" t="str">
        <f t="shared" si="102"/>
        <v/>
      </c>
      <c r="N65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36" t="e">
        <f>VLOOKUP(TableOMP[[#This Row],[Label]],TableAvg[],2,FALSE)</f>
        <v>#N/A</v>
      </c>
      <c r="P6536" t="e">
        <f>VLOOKUP(TableOMP[[#This Row],[Label]],TableAvg[],3,FALSE)</f>
        <v>#N/A</v>
      </c>
      <c r="Q6536" t="e">
        <f>TableOMP[[#This Row],[Avg]]-$U$2*TableOMP[[#This Row],[StdDev]]</f>
        <v>#N/A</v>
      </c>
      <c r="R6536" t="e">
        <f>TableOMP[[#This Row],[Avg]]+$U$2*TableOMP[[#This Row],[StdDev]]</f>
        <v>#N/A</v>
      </c>
      <c r="S6536" t="e">
        <f>IF(AND(TableOMP[[#This Row],[total_time]]&gt;=TableOMP[[#This Row],[Low]], TableOMP[[#This Row],[total_time]]&lt;=TableOMP[[#This Row],[High]]),1,0)</f>
        <v>#N/A</v>
      </c>
    </row>
    <row r="6537" spans="11:19" x14ac:dyDescent="0.25">
      <c r="K6537" t="str">
        <f t="shared" si="102"/>
        <v/>
      </c>
      <c r="N65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37" t="e">
        <f>VLOOKUP(TableOMP[[#This Row],[Label]],TableAvg[],2,FALSE)</f>
        <v>#N/A</v>
      </c>
      <c r="P6537" t="e">
        <f>VLOOKUP(TableOMP[[#This Row],[Label]],TableAvg[],3,FALSE)</f>
        <v>#N/A</v>
      </c>
      <c r="Q6537" t="e">
        <f>TableOMP[[#This Row],[Avg]]-$U$2*TableOMP[[#This Row],[StdDev]]</f>
        <v>#N/A</v>
      </c>
      <c r="R6537" t="e">
        <f>TableOMP[[#This Row],[Avg]]+$U$2*TableOMP[[#This Row],[StdDev]]</f>
        <v>#N/A</v>
      </c>
      <c r="S6537" t="e">
        <f>IF(AND(TableOMP[[#This Row],[total_time]]&gt;=TableOMP[[#This Row],[Low]], TableOMP[[#This Row],[total_time]]&lt;=TableOMP[[#This Row],[High]]),1,0)</f>
        <v>#N/A</v>
      </c>
    </row>
    <row r="6538" spans="11:19" x14ac:dyDescent="0.25">
      <c r="K6538" t="str">
        <f t="shared" si="102"/>
        <v/>
      </c>
      <c r="N65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38" t="e">
        <f>VLOOKUP(TableOMP[[#This Row],[Label]],TableAvg[],2,FALSE)</f>
        <v>#N/A</v>
      </c>
      <c r="P6538" t="e">
        <f>VLOOKUP(TableOMP[[#This Row],[Label]],TableAvg[],3,FALSE)</f>
        <v>#N/A</v>
      </c>
      <c r="Q6538" t="e">
        <f>TableOMP[[#This Row],[Avg]]-$U$2*TableOMP[[#This Row],[StdDev]]</f>
        <v>#N/A</v>
      </c>
      <c r="R6538" t="e">
        <f>TableOMP[[#This Row],[Avg]]+$U$2*TableOMP[[#This Row],[StdDev]]</f>
        <v>#N/A</v>
      </c>
      <c r="S6538" t="e">
        <f>IF(AND(TableOMP[[#This Row],[total_time]]&gt;=TableOMP[[#This Row],[Low]], TableOMP[[#This Row],[total_time]]&lt;=TableOMP[[#This Row],[High]]),1,0)</f>
        <v>#N/A</v>
      </c>
    </row>
    <row r="6539" spans="11:19" x14ac:dyDescent="0.25">
      <c r="K6539" t="str">
        <f t="shared" si="102"/>
        <v/>
      </c>
      <c r="N65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39" t="e">
        <f>VLOOKUP(TableOMP[[#This Row],[Label]],TableAvg[],2,FALSE)</f>
        <v>#N/A</v>
      </c>
      <c r="P6539" t="e">
        <f>VLOOKUP(TableOMP[[#This Row],[Label]],TableAvg[],3,FALSE)</f>
        <v>#N/A</v>
      </c>
      <c r="Q6539" t="e">
        <f>TableOMP[[#This Row],[Avg]]-$U$2*TableOMP[[#This Row],[StdDev]]</f>
        <v>#N/A</v>
      </c>
      <c r="R6539" t="e">
        <f>TableOMP[[#This Row],[Avg]]+$U$2*TableOMP[[#This Row],[StdDev]]</f>
        <v>#N/A</v>
      </c>
      <c r="S6539" t="e">
        <f>IF(AND(TableOMP[[#This Row],[total_time]]&gt;=TableOMP[[#This Row],[Low]], TableOMP[[#This Row],[total_time]]&lt;=TableOMP[[#This Row],[High]]),1,0)</f>
        <v>#N/A</v>
      </c>
    </row>
    <row r="6540" spans="11:19" x14ac:dyDescent="0.25">
      <c r="K6540" t="str">
        <f t="shared" si="102"/>
        <v/>
      </c>
      <c r="N65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40" t="e">
        <f>VLOOKUP(TableOMP[[#This Row],[Label]],TableAvg[],2,FALSE)</f>
        <v>#N/A</v>
      </c>
      <c r="P6540" t="e">
        <f>VLOOKUP(TableOMP[[#This Row],[Label]],TableAvg[],3,FALSE)</f>
        <v>#N/A</v>
      </c>
      <c r="Q6540" t="e">
        <f>TableOMP[[#This Row],[Avg]]-$U$2*TableOMP[[#This Row],[StdDev]]</f>
        <v>#N/A</v>
      </c>
      <c r="R6540" t="e">
        <f>TableOMP[[#This Row],[Avg]]+$U$2*TableOMP[[#This Row],[StdDev]]</f>
        <v>#N/A</v>
      </c>
      <c r="S6540" t="e">
        <f>IF(AND(TableOMP[[#This Row],[total_time]]&gt;=TableOMP[[#This Row],[Low]], TableOMP[[#This Row],[total_time]]&lt;=TableOMP[[#This Row],[High]]),1,0)</f>
        <v>#N/A</v>
      </c>
    </row>
    <row r="6541" spans="11:19" x14ac:dyDescent="0.25">
      <c r="K6541" t="str">
        <f t="shared" si="102"/>
        <v/>
      </c>
      <c r="N65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41" t="e">
        <f>VLOOKUP(TableOMP[[#This Row],[Label]],TableAvg[],2,FALSE)</f>
        <v>#N/A</v>
      </c>
      <c r="P6541" t="e">
        <f>VLOOKUP(TableOMP[[#This Row],[Label]],TableAvg[],3,FALSE)</f>
        <v>#N/A</v>
      </c>
      <c r="Q6541" t="e">
        <f>TableOMP[[#This Row],[Avg]]-$U$2*TableOMP[[#This Row],[StdDev]]</f>
        <v>#N/A</v>
      </c>
      <c r="R6541" t="e">
        <f>TableOMP[[#This Row],[Avg]]+$U$2*TableOMP[[#This Row],[StdDev]]</f>
        <v>#N/A</v>
      </c>
      <c r="S6541" t="e">
        <f>IF(AND(TableOMP[[#This Row],[total_time]]&gt;=TableOMP[[#This Row],[Low]], TableOMP[[#This Row],[total_time]]&lt;=TableOMP[[#This Row],[High]]),1,0)</f>
        <v>#N/A</v>
      </c>
    </row>
    <row r="6542" spans="11:19" x14ac:dyDescent="0.25">
      <c r="K6542" t="str">
        <f t="shared" si="102"/>
        <v/>
      </c>
      <c r="N65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42" t="e">
        <f>VLOOKUP(TableOMP[[#This Row],[Label]],TableAvg[],2,FALSE)</f>
        <v>#N/A</v>
      </c>
      <c r="P6542" t="e">
        <f>VLOOKUP(TableOMP[[#This Row],[Label]],TableAvg[],3,FALSE)</f>
        <v>#N/A</v>
      </c>
      <c r="Q6542" t="e">
        <f>TableOMP[[#This Row],[Avg]]-$U$2*TableOMP[[#This Row],[StdDev]]</f>
        <v>#N/A</v>
      </c>
      <c r="R6542" t="e">
        <f>TableOMP[[#This Row],[Avg]]+$U$2*TableOMP[[#This Row],[StdDev]]</f>
        <v>#N/A</v>
      </c>
      <c r="S6542" t="e">
        <f>IF(AND(TableOMP[[#This Row],[total_time]]&gt;=TableOMP[[#This Row],[Low]], TableOMP[[#This Row],[total_time]]&lt;=TableOMP[[#This Row],[High]]),1,0)</f>
        <v>#N/A</v>
      </c>
    </row>
    <row r="6543" spans="11:19" x14ac:dyDescent="0.25">
      <c r="K6543" t="str">
        <f t="shared" si="102"/>
        <v/>
      </c>
      <c r="N65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43" t="e">
        <f>VLOOKUP(TableOMP[[#This Row],[Label]],TableAvg[],2,FALSE)</f>
        <v>#N/A</v>
      </c>
      <c r="P6543" t="e">
        <f>VLOOKUP(TableOMP[[#This Row],[Label]],TableAvg[],3,FALSE)</f>
        <v>#N/A</v>
      </c>
      <c r="Q6543" t="e">
        <f>TableOMP[[#This Row],[Avg]]-$U$2*TableOMP[[#This Row],[StdDev]]</f>
        <v>#N/A</v>
      </c>
      <c r="R6543" t="e">
        <f>TableOMP[[#This Row],[Avg]]+$U$2*TableOMP[[#This Row],[StdDev]]</f>
        <v>#N/A</v>
      </c>
      <c r="S6543" t="e">
        <f>IF(AND(TableOMP[[#This Row],[total_time]]&gt;=TableOMP[[#This Row],[Low]], TableOMP[[#This Row],[total_time]]&lt;=TableOMP[[#This Row],[High]]),1,0)</f>
        <v>#N/A</v>
      </c>
    </row>
    <row r="6544" spans="11:19" x14ac:dyDescent="0.25">
      <c r="K6544" t="str">
        <f t="shared" si="102"/>
        <v/>
      </c>
      <c r="N65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44" t="e">
        <f>VLOOKUP(TableOMP[[#This Row],[Label]],TableAvg[],2,FALSE)</f>
        <v>#N/A</v>
      </c>
      <c r="P6544" t="e">
        <f>VLOOKUP(TableOMP[[#This Row],[Label]],TableAvg[],3,FALSE)</f>
        <v>#N/A</v>
      </c>
      <c r="Q6544" t="e">
        <f>TableOMP[[#This Row],[Avg]]-$U$2*TableOMP[[#This Row],[StdDev]]</f>
        <v>#N/A</v>
      </c>
      <c r="R6544" t="e">
        <f>TableOMP[[#This Row],[Avg]]+$U$2*TableOMP[[#This Row],[StdDev]]</f>
        <v>#N/A</v>
      </c>
      <c r="S6544" t="e">
        <f>IF(AND(TableOMP[[#This Row],[total_time]]&gt;=TableOMP[[#This Row],[Low]], TableOMP[[#This Row],[total_time]]&lt;=TableOMP[[#This Row],[High]]),1,0)</f>
        <v>#N/A</v>
      </c>
    </row>
    <row r="6545" spans="11:19" x14ac:dyDescent="0.25">
      <c r="K6545" t="str">
        <f t="shared" si="102"/>
        <v/>
      </c>
      <c r="N65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45" t="e">
        <f>VLOOKUP(TableOMP[[#This Row],[Label]],TableAvg[],2,FALSE)</f>
        <v>#N/A</v>
      </c>
      <c r="P6545" t="e">
        <f>VLOOKUP(TableOMP[[#This Row],[Label]],TableAvg[],3,FALSE)</f>
        <v>#N/A</v>
      </c>
      <c r="Q6545" t="e">
        <f>TableOMP[[#This Row],[Avg]]-$U$2*TableOMP[[#This Row],[StdDev]]</f>
        <v>#N/A</v>
      </c>
      <c r="R6545" t="e">
        <f>TableOMP[[#This Row],[Avg]]+$U$2*TableOMP[[#This Row],[StdDev]]</f>
        <v>#N/A</v>
      </c>
      <c r="S6545" t="e">
        <f>IF(AND(TableOMP[[#This Row],[total_time]]&gt;=TableOMP[[#This Row],[Low]], TableOMP[[#This Row],[total_time]]&lt;=TableOMP[[#This Row],[High]]),1,0)</f>
        <v>#N/A</v>
      </c>
    </row>
    <row r="6546" spans="11:19" x14ac:dyDescent="0.25">
      <c r="K6546" t="str">
        <f t="shared" si="102"/>
        <v/>
      </c>
      <c r="N65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46" t="e">
        <f>VLOOKUP(TableOMP[[#This Row],[Label]],TableAvg[],2,FALSE)</f>
        <v>#N/A</v>
      </c>
      <c r="P6546" t="e">
        <f>VLOOKUP(TableOMP[[#This Row],[Label]],TableAvg[],3,FALSE)</f>
        <v>#N/A</v>
      </c>
      <c r="Q6546" t="e">
        <f>TableOMP[[#This Row],[Avg]]-$U$2*TableOMP[[#This Row],[StdDev]]</f>
        <v>#N/A</v>
      </c>
      <c r="R6546" t="e">
        <f>TableOMP[[#This Row],[Avg]]+$U$2*TableOMP[[#This Row],[StdDev]]</f>
        <v>#N/A</v>
      </c>
      <c r="S6546" t="e">
        <f>IF(AND(TableOMP[[#This Row],[total_time]]&gt;=TableOMP[[#This Row],[Low]], TableOMP[[#This Row],[total_time]]&lt;=TableOMP[[#This Row],[High]]),1,0)</f>
        <v>#N/A</v>
      </c>
    </row>
    <row r="6547" spans="11:19" x14ac:dyDescent="0.25">
      <c r="K6547" t="str">
        <f t="shared" si="102"/>
        <v/>
      </c>
      <c r="N65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47" t="e">
        <f>VLOOKUP(TableOMP[[#This Row],[Label]],TableAvg[],2,FALSE)</f>
        <v>#N/A</v>
      </c>
      <c r="P6547" t="e">
        <f>VLOOKUP(TableOMP[[#This Row],[Label]],TableAvg[],3,FALSE)</f>
        <v>#N/A</v>
      </c>
      <c r="Q6547" t="e">
        <f>TableOMP[[#This Row],[Avg]]-$U$2*TableOMP[[#This Row],[StdDev]]</f>
        <v>#N/A</v>
      </c>
      <c r="R6547" t="e">
        <f>TableOMP[[#This Row],[Avg]]+$U$2*TableOMP[[#This Row],[StdDev]]</f>
        <v>#N/A</v>
      </c>
      <c r="S6547" t="e">
        <f>IF(AND(TableOMP[[#This Row],[total_time]]&gt;=TableOMP[[#This Row],[Low]], TableOMP[[#This Row],[total_time]]&lt;=TableOMP[[#This Row],[High]]),1,0)</f>
        <v>#N/A</v>
      </c>
    </row>
    <row r="6548" spans="11:19" x14ac:dyDescent="0.25">
      <c r="K6548" t="str">
        <f t="shared" si="102"/>
        <v/>
      </c>
      <c r="N65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48" t="e">
        <f>VLOOKUP(TableOMP[[#This Row],[Label]],TableAvg[],2,FALSE)</f>
        <v>#N/A</v>
      </c>
      <c r="P6548" t="e">
        <f>VLOOKUP(TableOMP[[#This Row],[Label]],TableAvg[],3,FALSE)</f>
        <v>#N/A</v>
      </c>
      <c r="Q6548" t="e">
        <f>TableOMP[[#This Row],[Avg]]-$U$2*TableOMP[[#This Row],[StdDev]]</f>
        <v>#N/A</v>
      </c>
      <c r="R6548" t="e">
        <f>TableOMP[[#This Row],[Avg]]+$U$2*TableOMP[[#This Row],[StdDev]]</f>
        <v>#N/A</v>
      </c>
      <c r="S6548" t="e">
        <f>IF(AND(TableOMP[[#This Row],[total_time]]&gt;=TableOMP[[#This Row],[Low]], TableOMP[[#This Row],[total_time]]&lt;=TableOMP[[#This Row],[High]]),1,0)</f>
        <v>#N/A</v>
      </c>
    </row>
    <row r="6549" spans="11:19" x14ac:dyDescent="0.25">
      <c r="K6549" t="str">
        <f t="shared" si="102"/>
        <v/>
      </c>
      <c r="N65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49" t="e">
        <f>VLOOKUP(TableOMP[[#This Row],[Label]],TableAvg[],2,FALSE)</f>
        <v>#N/A</v>
      </c>
      <c r="P6549" t="e">
        <f>VLOOKUP(TableOMP[[#This Row],[Label]],TableAvg[],3,FALSE)</f>
        <v>#N/A</v>
      </c>
      <c r="Q6549" t="e">
        <f>TableOMP[[#This Row],[Avg]]-$U$2*TableOMP[[#This Row],[StdDev]]</f>
        <v>#N/A</v>
      </c>
      <c r="R6549" t="e">
        <f>TableOMP[[#This Row],[Avg]]+$U$2*TableOMP[[#This Row],[StdDev]]</f>
        <v>#N/A</v>
      </c>
      <c r="S6549" t="e">
        <f>IF(AND(TableOMP[[#This Row],[total_time]]&gt;=TableOMP[[#This Row],[Low]], TableOMP[[#This Row],[total_time]]&lt;=TableOMP[[#This Row],[High]]),1,0)</f>
        <v>#N/A</v>
      </c>
    </row>
    <row r="6550" spans="11:19" x14ac:dyDescent="0.25">
      <c r="K6550" t="str">
        <f t="shared" si="102"/>
        <v/>
      </c>
      <c r="N65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50" t="e">
        <f>VLOOKUP(TableOMP[[#This Row],[Label]],TableAvg[],2,FALSE)</f>
        <v>#N/A</v>
      </c>
      <c r="P6550" t="e">
        <f>VLOOKUP(TableOMP[[#This Row],[Label]],TableAvg[],3,FALSE)</f>
        <v>#N/A</v>
      </c>
      <c r="Q6550" t="e">
        <f>TableOMP[[#This Row],[Avg]]-$U$2*TableOMP[[#This Row],[StdDev]]</f>
        <v>#N/A</v>
      </c>
      <c r="R6550" t="e">
        <f>TableOMP[[#This Row],[Avg]]+$U$2*TableOMP[[#This Row],[StdDev]]</f>
        <v>#N/A</v>
      </c>
      <c r="S6550" t="e">
        <f>IF(AND(TableOMP[[#This Row],[total_time]]&gt;=TableOMP[[#This Row],[Low]], TableOMP[[#This Row],[total_time]]&lt;=TableOMP[[#This Row],[High]]),1,0)</f>
        <v>#N/A</v>
      </c>
    </row>
    <row r="6551" spans="11:19" x14ac:dyDescent="0.25">
      <c r="K6551" t="str">
        <f t="shared" si="102"/>
        <v/>
      </c>
      <c r="N65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51" t="e">
        <f>VLOOKUP(TableOMP[[#This Row],[Label]],TableAvg[],2,FALSE)</f>
        <v>#N/A</v>
      </c>
      <c r="P6551" t="e">
        <f>VLOOKUP(TableOMP[[#This Row],[Label]],TableAvg[],3,FALSE)</f>
        <v>#N/A</v>
      </c>
      <c r="Q6551" t="e">
        <f>TableOMP[[#This Row],[Avg]]-$U$2*TableOMP[[#This Row],[StdDev]]</f>
        <v>#N/A</v>
      </c>
      <c r="R6551" t="e">
        <f>TableOMP[[#This Row],[Avg]]+$U$2*TableOMP[[#This Row],[StdDev]]</f>
        <v>#N/A</v>
      </c>
      <c r="S6551" t="e">
        <f>IF(AND(TableOMP[[#This Row],[total_time]]&gt;=TableOMP[[#This Row],[Low]], TableOMP[[#This Row],[total_time]]&lt;=TableOMP[[#This Row],[High]]),1,0)</f>
        <v>#N/A</v>
      </c>
    </row>
    <row r="6552" spans="11:19" x14ac:dyDescent="0.25">
      <c r="K6552" t="str">
        <f t="shared" si="102"/>
        <v/>
      </c>
      <c r="N65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52" t="e">
        <f>VLOOKUP(TableOMP[[#This Row],[Label]],TableAvg[],2,FALSE)</f>
        <v>#N/A</v>
      </c>
      <c r="P6552" t="e">
        <f>VLOOKUP(TableOMP[[#This Row],[Label]],TableAvg[],3,FALSE)</f>
        <v>#N/A</v>
      </c>
      <c r="Q6552" t="e">
        <f>TableOMP[[#This Row],[Avg]]-$U$2*TableOMP[[#This Row],[StdDev]]</f>
        <v>#N/A</v>
      </c>
      <c r="R6552" t="e">
        <f>TableOMP[[#This Row],[Avg]]+$U$2*TableOMP[[#This Row],[StdDev]]</f>
        <v>#N/A</v>
      </c>
      <c r="S6552" t="e">
        <f>IF(AND(TableOMP[[#This Row],[total_time]]&gt;=TableOMP[[#This Row],[Low]], TableOMP[[#This Row],[total_time]]&lt;=TableOMP[[#This Row],[High]]),1,0)</f>
        <v>#N/A</v>
      </c>
    </row>
    <row r="6553" spans="11:19" x14ac:dyDescent="0.25">
      <c r="K6553" t="str">
        <f t="shared" si="102"/>
        <v/>
      </c>
      <c r="N65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53" t="e">
        <f>VLOOKUP(TableOMP[[#This Row],[Label]],TableAvg[],2,FALSE)</f>
        <v>#N/A</v>
      </c>
      <c r="P6553" t="e">
        <f>VLOOKUP(TableOMP[[#This Row],[Label]],TableAvg[],3,FALSE)</f>
        <v>#N/A</v>
      </c>
      <c r="Q6553" t="e">
        <f>TableOMP[[#This Row],[Avg]]-$U$2*TableOMP[[#This Row],[StdDev]]</f>
        <v>#N/A</v>
      </c>
      <c r="R6553" t="e">
        <f>TableOMP[[#This Row],[Avg]]+$U$2*TableOMP[[#This Row],[StdDev]]</f>
        <v>#N/A</v>
      </c>
      <c r="S6553" t="e">
        <f>IF(AND(TableOMP[[#This Row],[total_time]]&gt;=TableOMP[[#This Row],[Low]], TableOMP[[#This Row],[total_time]]&lt;=TableOMP[[#This Row],[High]]),1,0)</f>
        <v>#N/A</v>
      </c>
    </row>
    <row r="6554" spans="11:19" x14ac:dyDescent="0.25">
      <c r="K6554" t="str">
        <f t="shared" si="102"/>
        <v/>
      </c>
      <c r="N65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54" t="e">
        <f>VLOOKUP(TableOMP[[#This Row],[Label]],TableAvg[],2,FALSE)</f>
        <v>#N/A</v>
      </c>
      <c r="P6554" t="e">
        <f>VLOOKUP(TableOMP[[#This Row],[Label]],TableAvg[],3,FALSE)</f>
        <v>#N/A</v>
      </c>
      <c r="Q6554" t="e">
        <f>TableOMP[[#This Row],[Avg]]-$U$2*TableOMP[[#This Row],[StdDev]]</f>
        <v>#N/A</v>
      </c>
      <c r="R6554" t="e">
        <f>TableOMP[[#This Row],[Avg]]+$U$2*TableOMP[[#This Row],[StdDev]]</f>
        <v>#N/A</v>
      </c>
      <c r="S6554" t="e">
        <f>IF(AND(TableOMP[[#This Row],[total_time]]&gt;=TableOMP[[#This Row],[Low]], TableOMP[[#This Row],[total_time]]&lt;=TableOMP[[#This Row],[High]]),1,0)</f>
        <v>#N/A</v>
      </c>
    </row>
    <row r="6555" spans="11:19" x14ac:dyDescent="0.25">
      <c r="K6555" t="str">
        <f t="shared" si="102"/>
        <v/>
      </c>
      <c r="N65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55" t="e">
        <f>VLOOKUP(TableOMP[[#This Row],[Label]],TableAvg[],2,FALSE)</f>
        <v>#N/A</v>
      </c>
      <c r="P6555" t="e">
        <f>VLOOKUP(TableOMP[[#This Row],[Label]],TableAvg[],3,FALSE)</f>
        <v>#N/A</v>
      </c>
      <c r="Q6555" t="e">
        <f>TableOMP[[#This Row],[Avg]]-$U$2*TableOMP[[#This Row],[StdDev]]</f>
        <v>#N/A</v>
      </c>
      <c r="R6555" t="e">
        <f>TableOMP[[#This Row],[Avg]]+$U$2*TableOMP[[#This Row],[StdDev]]</f>
        <v>#N/A</v>
      </c>
      <c r="S6555" t="e">
        <f>IF(AND(TableOMP[[#This Row],[total_time]]&gt;=TableOMP[[#This Row],[Low]], TableOMP[[#This Row],[total_time]]&lt;=TableOMP[[#This Row],[High]]),1,0)</f>
        <v>#N/A</v>
      </c>
    </row>
    <row r="6556" spans="11:19" x14ac:dyDescent="0.25">
      <c r="K6556" t="str">
        <f t="shared" si="102"/>
        <v/>
      </c>
      <c r="N65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56" t="e">
        <f>VLOOKUP(TableOMP[[#This Row],[Label]],TableAvg[],2,FALSE)</f>
        <v>#N/A</v>
      </c>
      <c r="P6556" t="e">
        <f>VLOOKUP(TableOMP[[#This Row],[Label]],TableAvg[],3,FALSE)</f>
        <v>#N/A</v>
      </c>
      <c r="Q6556" t="e">
        <f>TableOMP[[#This Row],[Avg]]-$U$2*TableOMP[[#This Row],[StdDev]]</f>
        <v>#N/A</v>
      </c>
      <c r="R6556" t="e">
        <f>TableOMP[[#This Row],[Avg]]+$U$2*TableOMP[[#This Row],[StdDev]]</f>
        <v>#N/A</v>
      </c>
      <c r="S6556" t="e">
        <f>IF(AND(TableOMP[[#This Row],[total_time]]&gt;=TableOMP[[#This Row],[Low]], TableOMP[[#This Row],[total_time]]&lt;=TableOMP[[#This Row],[High]]),1,0)</f>
        <v>#N/A</v>
      </c>
    </row>
    <row r="6557" spans="11:19" x14ac:dyDescent="0.25">
      <c r="K6557" t="str">
        <f t="shared" si="102"/>
        <v/>
      </c>
      <c r="N65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57" t="e">
        <f>VLOOKUP(TableOMP[[#This Row],[Label]],TableAvg[],2,FALSE)</f>
        <v>#N/A</v>
      </c>
      <c r="P6557" t="e">
        <f>VLOOKUP(TableOMP[[#This Row],[Label]],TableAvg[],3,FALSE)</f>
        <v>#N/A</v>
      </c>
      <c r="Q6557" t="e">
        <f>TableOMP[[#This Row],[Avg]]-$U$2*TableOMP[[#This Row],[StdDev]]</f>
        <v>#N/A</v>
      </c>
      <c r="R6557" t="e">
        <f>TableOMP[[#This Row],[Avg]]+$U$2*TableOMP[[#This Row],[StdDev]]</f>
        <v>#N/A</v>
      </c>
      <c r="S6557" t="e">
        <f>IF(AND(TableOMP[[#This Row],[total_time]]&gt;=TableOMP[[#This Row],[Low]], TableOMP[[#This Row],[total_time]]&lt;=TableOMP[[#This Row],[High]]),1,0)</f>
        <v>#N/A</v>
      </c>
    </row>
    <row r="6558" spans="11:19" x14ac:dyDescent="0.25">
      <c r="K6558" t="str">
        <f t="shared" si="102"/>
        <v/>
      </c>
      <c r="N65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58" t="e">
        <f>VLOOKUP(TableOMP[[#This Row],[Label]],TableAvg[],2,FALSE)</f>
        <v>#N/A</v>
      </c>
      <c r="P6558" t="e">
        <f>VLOOKUP(TableOMP[[#This Row],[Label]],TableAvg[],3,FALSE)</f>
        <v>#N/A</v>
      </c>
      <c r="Q6558" t="e">
        <f>TableOMP[[#This Row],[Avg]]-$U$2*TableOMP[[#This Row],[StdDev]]</f>
        <v>#N/A</v>
      </c>
      <c r="R6558" t="e">
        <f>TableOMP[[#This Row],[Avg]]+$U$2*TableOMP[[#This Row],[StdDev]]</f>
        <v>#N/A</v>
      </c>
      <c r="S6558" t="e">
        <f>IF(AND(TableOMP[[#This Row],[total_time]]&gt;=TableOMP[[#This Row],[Low]], TableOMP[[#This Row],[total_time]]&lt;=TableOMP[[#This Row],[High]]),1,0)</f>
        <v>#N/A</v>
      </c>
    </row>
    <row r="6559" spans="11:19" x14ac:dyDescent="0.25">
      <c r="K6559" t="str">
        <f t="shared" si="102"/>
        <v/>
      </c>
      <c r="N65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59" t="e">
        <f>VLOOKUP(TableOMP[[#This Row],[Label]],TableAvg[],2,FALSE)</f>
        <v>#N/A</v>
      </c>
      <c r="P6559" t="e">
        <f>VLOOKUP(TableOMP[[#This Row],[Label]],TableAvg[],3,FALSE)</f>
        <v>#N/A</v>
      </c>
      <c r="Q6559" t="e">
        <f>TableOMP[[#This Row],[Avg]]-$U$2*TableOMP[[#This Row],[StdDev]]</f>
        <v>#N/A</v>
      </c>
      <c r="R6559" t="e">
        <f>TableOMP[[#This Row],[Avg]]+$U$2*TableOMP[[#This Row],[StdDev]]</f>
        <v>#N/A</v>
      </c>
      <c r="S6559" t="e">
        <f>IF(AND(TableOMP[[#This Row],[total_time]]&gt;=TableOMP[[#This Row],[Low]], TableOMP[[#This Row],[total_time]]&lt;=TableOMP[[#This Row],[High]]),1,0)</f>
        <v>#N/A</v>
      </c>
    </row>
    <row r="6560" spans="11:19" x14ac:dyDescent="0.25">
      <c r="K6560" t="str">
        <f t="shared" si="102"/>
        <v/>
      </c>
      <c r="N65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60" t="e">
        <f>VLOOKUP(TableOMP[[#This Row],[Label]],TableAvg[],2,FALSE)</f>
        <v>#N/A</v>
      </c>
      <c r="P6560" t="e">
        <f>VLOOKUP(TableOMP[[#This Row],[Label]],TableAvg[],3,FALSE)</f>
        <v>#N/A</v>
      </c>
      <c r="Q6560" t="e">
        <f>TableOMP[[#This Row],[Avg]]-$U$2*TableOMP[[#This Row],[StdDev]]</f>
        <v>#N/A</v>
      </c>
      <c r="R6560" t="e">
        <f>TableOMP[[#This Row],[Avg]]+$U$2*TableOMP[[#This Row],[StdDev]]</f>
        <v>#N/A</v>
      </c>
      <c r="S6560" t="e">
        <f>IF(AND(TableOMP[[#This Row],[total_time]]&gt;=TableOMP[[#This Row],[Low]], TableOMP[[#This Row],[total_time]]&lt;=TableOMP[[#This Row],[High]]),1,0)</f>
        <v>#N/A</v>
      </c>
    </row>
    <row r="6561" spans="11:19" x14ac:dyDescent="0.25">
      <c r="K6561" t="str">
        <f t="shared" si="102"/>
        <v/>
      </c>
      <c r="N65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61" t="e">
        <f>VLOOKUP(TableOMP[[#This Row],[Label]],TableAvg[],2,FALSE)</f>
        <v>#N/A</v>
      </c>
      <c r="P6561" t="e">
        <f>VLOOKUP(TableOMP[[#This Row],[Label]],TableAvg[],3,FALSE)</f>
        <v>#N/A</v>
      </c>
      <c r="Q6561" t="e">
        <f>TableOMP[[#This Row],[Avg]]-$U$2*TableOMP[[#This Row],[StdDev]]</f>
        <v>#N/A</v>
      </c>
      <c r="R6561" t="e">
        <f>TableOMP[[#This Row],[Avg]]+$U$2*TableOMP[[#This Row],[StdDev]]</f>
        <v>#N/A</v>
      </c>
      <c r="S6561" t="e">
        <f>IF(AND(TableOMP[[#This Row],[total_time]]&gt;=TableOMP[[#This Row],[Low]], TableOMP[[#This Row],[total_time]]&lt;=TableOMP[[#This Row],[High]]),1,0)</f>
        <v>#N/A</v>
      </c>
    </row>
    <row r="6562" spans="11:19" x14ac:dyDescent="0.25">
      <c r="K6562" t="str">
        <f t="shared" si="102"/>
        <v/>
      </c>
      <c r="N65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62" t="e">
        <f>VLOOKUP(TableOMP[[#This Row],[Label]],TableAvg[],2,FALSE)</f>
        <v>#N/A</v>
      </c>
      <c r="P6562" t="e">
        <f>VLOOKUP(TableOMP[[#This Row],[Label]],TableAvg[],3,FALSE)</f>
        <v>#N/A</v>
      </c>
      <c r="Q6562" t="e">
        <f>TableOMP[[#This Row],[Avg]]-$U$2*TableOMP[[#This Row],[StdDev]]</f>
        <v>#N/A</v>
      </c>
      <c r="R6562" t="e">
        <f>TableOMP[[#This Row],[Avg]]+$U$2*TableOMP[[#This Row],[StdDev]]</f>
        <v>#N/A</v>
      </c>
      <c r="S6562" t="e">
        <f>IF(AND(TableOMP[[#This Row],[total_time]]&gt;=TableOMP[[#This Row],[Low]], TableOMP[[#This Row],[total_time]]&lt;=TableOMP[[#This Row],[High]]),1,0)</f>
        <v>#N/A</v>
      </c>
    </row>
    <row r="6563" spans="11:19" x14ac:dyDescent="0.25">
      <c r="K6563" t="str">
        <f t="shared" si="102"/>
        <v/>
      </c>
      <c r="N65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63" t="e">
        <f>VLOOKUP(TableOMP[[#This Row],[Label]],TableAvg[],2,FALSE)</f>
        <v>#N/A</v>
      </c>
      <c r="P6563" t="e">
        <f>VLOOKUP(TableOMP[[#This Row],[Label]],TableAvg[],3,FALSE)</f>
        <v>#N/A</v>
      </c>
      <c r="Q6563" t="e">
        <f>TableOMP[[#This Row],[Avg]]-$U$2*TableOMP[[#This Row],[StdDev]]</f>
        <v>#N/A</v>
      </c>
      <c r="R6563" t="e">
        <f>TableOMP[[#This Row],[Avg]]+$U$2*TableOMP[[#This Row],[StdDev]]</f>
        <v>#N/A</v>
      </c>
      <c r="S6563" t="e">
        <f>IF(AND(TableOMP[[#This Row],[total_time]]&gt;=TableOMP[[#This Row],[Low]], TableOMP[[#This Row],[total_time]]&lt;=TableOMP[[#This Row],[High]]),1,0)</f>
        <v>#N/A</v>
      </c>
    </row>
    <row r="6564" spans="11:19" x14ac:dyDescent="0.25">
      <c r="K6564" t="str">
        <f t="shared" si="102"/>
        <v/>
      </c>
      <c r="N65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64" t="e">
        <f>VLOOKUP(TableOMP[[#This Row],[Label]],TableAvg[],2,FALSE)</f>
        <v>#N/A</v>
      </c>
      <c r="P6564" t="e">
        <f>VLOOKUP(TableOMP[[#This Row],[Label]],TableAvg[],3,FALSE)</f>
        <v>#N/A</v>
      </c>
      <c r="Q6564" t="e">
        <f>TableOMP[[#This Row],[Avg]]-$U$2*TableOMP[[#This Row],[StdDev]]</f>
        <v>#N/A</v>
      </c>
      <c r="R6564" t="e">
        <f>TableOMP[[#This Row],[Avg]]+$U$2*TableOMP[[#This Row],[StdDev]]</f>
        <v>#N/A</v>
      </c>
      <c r="S6564" t="e">
        <f>IF(AND(TableOMP[[#This Row],[total_time]]&gt;=TableOMP[[#This Row],[Low]], TableOMP[[#This Row],[total_time]]&lt;=TableOMP[[#This Row],[High]]),1,0)</f>
        <v>#N/A</v>
      </c>
    </row>
    <row r="6565" spans="11:19" x14ac:dyDescent="0.25">
      <c r="K6565" t="str">
        <f t="shared" si="102"/>
        <v/>
      </c>
      <c r="N65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65" t="e">
        <f>VLOOKUP(TableOMP[[#This Row],[Label]],TableAvg[],2,FALSE)</f>
        <v>#N/A</v>
      </c>
      <c r="P6565" t="e">
        <f>VLOOKUP(TableOMP[[#This Row],[Label]],TableAvg[],3,FALSE)</f>
        <v>#N/A</v>
      </c>
      <c r="Q6565" t="e">
        <f>TableOMP[[#This Row],[Avg]]-$U$2*TableOMP[[#This Row],[StdDev]]</f>
        <v>#N/A</v>
      </c>
      <c r="R6565" t="e">
        <f>TableOMP[[#This Row],[Avg]]+$U$2*TableOMP[[#This Row],[StdDev]]</f>
        <v>#N/A</v>
      </c>
      <c r="S6565" t="e">
        <f>IF(AND(TableOMP[[#This Row],[total_time]]&gt;=TableOMP[[#This Row],[Low]], TableOMP[[#This Row],[total_time]]&lt;=TableOMP[[#This Row],[High]]),1,0)</f>
        <v>#N/A</v>
      </c>
    </row>
    <row r="6566" spans="11:19" x14ac:dyDescent="0.25">
      <c r="K6566" t="str">
        <f t="shared" si="102"/>
        <v/>
      </c>
      <c r="N65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66" t="e">
        <f>VLOOKUP(TableOMP[[#This Row],[Label]],TableAvg[],2,FALSE)</f>
        <v>#N/A</v>
      </c>
      <c r="P6566" t="e">
        <f>VLOOKUP(TableOMP[[#This Row],[Label]],TableAvg[],3,FALSE)</f>
        <v>#N/A</v>
      </c>
      <c r="Q6566" t="e">
        <f>TableOMP[[#This Row],[Avg]]-$U$2*TableOMP[[#This Row],[StdDev]]</f>
        <v>#N/A</v>
      </c>
      <c r="R6566" t="e">
        <f>TableOMP[[#This Row],[Avg]]+$U$2*TableOMP[[#This Row],[StdDev]]</f>
        <v>#N/A</v>
      </c>
      <c r="S6566" t="e">
        <f>IF(AND(TableOMP[[#This Row],[total_time]]&gt;=TableOMP[[#This Row],[Low]], TableOMP[[#This Row],[total_time]]&lt;=TableOMP[[#This Row],[High]]),1,0)</f>
        <v>#N/A</v>
      </c>
    </row>
    <row r="6567" spans="11:19" x14ac:dyDescent="0.25">
      <c r="K6567" t="str">
        <f t="shared" si="102"/>
        <v/>
      </c>
      <c r="N65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67" t="e">
        <f>VLOOKUP(TableOMP[[#This Row],[Label]],TableAvg[],2,FALSE)</f>
        <v>#N/A</v>
      </c>
      <c r="P6567" t="e">
        <f>VLOOKUP(TableOMP[[#This Row],[Label]],TableAvg[],3,FALSE)</f>
        <v>#N/A</v>
      </c>
      <c r="Q6567" t="e">
        <f>TableOMP[[#This Row],[Avg]]-$U$2*TableOMP[[#This Row],[StdDev]]</f>
        <v>#N/A</v>
      </c>
      <c r="R6567" t="e">
        <f>TableOMP[[#This Row],[Avg]]+$U$2*TableOMP[[#This Row],[StdDev]]</f>
        <v>#N/A</v>
      </c>
      <c r="S6567" t="e">
        <f>IF(AND(TableOMP[[#This Row],[total_time]]&gt;=TableOMP[[#This Row],[Low]], TableOMP[[#This Row],[total_time]]&lt;=TableOMP[[#This Row],[High]]),1,0)</f>
        <v>#N/A</v>
      </c>
    </row>
    <row r="6568" spans="11:19" x14ac:dyDescent="0.25">
      <c r="K6568" t="str">
        <f t="shared" si="102"/>
        <v/>
      </c>
      <c r="N65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68" t="e">
        <f>VLOOKUP(TableOMP[[#This Row],[Label]],TableAvg[],2,FALSE)</f>
        <v>#N/A</v>
      </c>
      <c r="P6568" t="e">
        <f>VLOOKUP(TableOMP[[#This Row],[Label]],TableAvg[],3,FALSE)</f>
        <v>#N/A</v>
      </c>
      <c r="Q6568" t="e">
        <f>TableOMP[[#This Row],[Avg]]-$U$2*TableOMP[[#This Row],[StdDev]]</f>
        <v>#N/A</v>
      </c>
      <c r="R6568" t="e">
        <f>TableOMP[[#This Row],[Avg]]+$U$2*TableOMP[[#This Row],[StdDev]]</f>
        <v>#N/A</v>
      </c>
      <c r="S6568" t="e">
        <f>IF(AND(TableOMP[[#This Row],[total_time]]&gt;=TableOMP[[#This Row],[Low]], TableOMP[[#This Row],[total_time]]&lt;=TableOMP[[#This Row],[High]]),1,0)</f>
        <v>#N/A</v>
      </c>
    </row>
    <row r="6569" spans="11:19" x14ac:dyDescent="0.25">
      <c r="K6569" t="str">
        <f t="shared" si="102"/>
        <v/>
      </c>
      <c r="N65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69" t="e">
        <f>VLOOKUP(TableOMP[[#This Row],[Label]],TableAvg[],2,FALSE)</f>
        <v>#N/A</v>
      </c>
      <c r="P6569" t="e">
        <f>VLOOKUP(TableOMP[[#This Row],[Label]],TableAvg[],3,FALSE)</f>
        <v>#N/A</v>
      </c>
      <c r="Q6569" t="e">
        <f>TableOMP[[#This Row],[Avg]]-$U$2*TableOMP[[#This Row],[StdDev]]</f>
        <v>#N/A</v>
      </c>
      <c r="R6569" t="e">
        <f>TableOMP[[#This Row],[Avg]]+$U$2*TableOMP[[#This Row],[StdDev]]</f>
        <v>#N/A</v>
      </c>
      <c r="S6569" t="e">
        <f>IF(AND(TableOMP[[#This Row],[total_time]]&gt;=TableOMP[[#This Row],[Low]], TableOMP[[#This Row],[total_time]]&lt;=TableOMP[[#This Row],[High]]),1,0)</f>
        <v>#N/A</v>
      </c>
    </row>
    <row r="6570" spans="11:19" x14ac:dyDescent="0.25">
      <c r="K6570" t="str">
        <f t="shared" si="102"/>
        <v/>
      </c>
      <c r="N65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70" t="e">
        <f>VLOOKUP(TableOMP[[#This Row],[Label]],TableAvg[],2,FALSE)</f>
        <v>#N/A</v>
      </c>
      <c r="P6570" t="e">
        <f>VLOOKUP(TableOMP[[#This Row],[Label]],TableAvg[],3,FALSE)</f>
        <v>#N/A</v>
      </c>
      <c r="Q6570" t="e">
        <f>TableOMP[[#This Row],[Avg]]-$U$2*TableOMP[[#This Row],[StdDev]]</f>
        <v>#N/A</v>
      </c>
      <c r="R6570" t="e">
        <f>TableOMP[[#This Row],[Avg]]+$U$2*TableOMP[[#This Row],[StdDev]]</f>
        <v>#N/A</v>
      </c>
      <c r="S6570" t="e">
        <f>IF(AND(TableOMP[[#This Row],[total_time]]&gt;=TableOMP[[#This Row],[Low]], TableOMP[[#This Row],[total_time]]&lt;=TableOMP[[#This Row],[High]]),1,0)</f>
        <v>#N/A</v>
      </c>
    </row>
    <row r="6571" spans="11:19" x14ac:dyDescent="0.25">
      <c r="K6571" t="str">
        <f t="shared" si="102"/>
        <v/>
      </c>
      <c r="N65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71" t="e">
        <f>VLOOKUP(TableOMP[[#This Row],[Label]],TableAvg[],2,FALSE)</f>
        <v>#N/A</v>
      </c>
      <c r="P6571" t="e">
        <f>VLOOKUP(TableOMP[[#This Row],[Label]],TableAvg[],3,FALSE)</f>
        <v>#N/A</v>
      </c>
      <c r="Q6571" t="e">
        <f>TableOMP[[#This Row],[Avg]]-$U$2*TableOMP[[#This Row],[StdDev]]</f>
        <v>#N/A</v>
      </c>
      <c r="R6571" t="e">
        <f>TableOMP[[#This Row],[Avg]]+$U$2*TableOMP[[#This Row],[StdDev]]</f>
        <v>#N/A</v>
      </c>
      <c r="S6571" t="e">
        <f>IF(AND(TableOMP[[#This Row],[total_time]]&gt;=TableOMP[[#This Row],[Low]], TableOMP[[#This Row],[total_time]]&lt;=TableOMP[[#This Row],[High]]),1,0)</f>
        <v>#N/A</v>
      </c>
    </row>
    <row r="6572" spans="11:19" x14ac:dyDescent="0.25">
      <c r="K6572" t="str">
        <f t="shared" si="102"/>
        <v/>
      </c>
      <c r="N65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72" t="e">
        <f>VLOOKUP(TableOMP[[#This Row],[Label]],TableAvg[],2,FALSE)</f>
        <v>#N/A</v>
      </c>
      <c r="P6572" t="e">
        <f>VLOOKUP(TableOMP[[#This Row],[Label]],TableAvg[],3,FALSE)</f>
        <v>#N/A</v>
      </c>
      <c r="Q6572" t="e">
        <f>TableOMP[[#This Row],[Avg]]-$U$2*TableOMP[[#This Row],[StdDev]]</f>
        <v>#N/A</v>
      </c>
      <c r="R6572" t="e">
        <f>TableOMP[[#This Row],[Avg]]+$U$2*TableOMP[[#This Row],[StdDev]]</f>
        <v>#N/A</v>
      </c>
      <c r="S6572" t="e">
        <f>IF(AND(TableOMP[[#This Row],[total_time]]&gt;=TableOMP[[#This Row],[Low]], TableOMP[[#This Row],[total_time]]&lt;=TableOMP[[#This Row],[High]]),1,0)</f>
        <v>#N/A</v>
      </c>
    </row>
    <row r="6573" spans="11:19" x14ac:dyDescent="0.25">
      <c r="K6573" t="str">
        <f t="shared" si="102"/>
        <v/>
      </c>
      <c r="N65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73" t="e">
        <f>VLOOKUP(TableOMP[[#This Row],[Label]],TableAvg[],2,FALSE)</f>
        <v>#N/A</v>
      </c>
      <c r="P6573" t="e">
        <f>VLOOKUP(TableOMP[[#This Row],[Label]],TableAvg[],3,FALSE)</f>
        <v>#N/A</v>
      </c>
      <c r="Q6573" t="e">
        <f>TableOMP[[#This Row],[Avg]]-$U$2*TableOMP[[#This Row],[StdDev]]</f>
        <v>#N/A</v>
      </c>
      <c r="R6573" t="e">
        <f>TableOMP[[#This Row],[Avg]]+$U$2*TableOMP[[#This Row],[StdDev]]</f>
        <v>#N/A</v>
      </c>
      <c r="S6573" t="e">
        <f>IF(AND(TableOMP[[#This Row],[total_time]]&gt;=TableOMP[[#This Row],[Low]], TableOMP[[#This Row],[total_time]]&lt;=TableOMP[[#This Row],[High]]),1,0)</f>
        <v>#N/A</v>
      </c>
    </row>
    <row r="6574" spans="11:19" x14ac:dyDescent="0.25">
      <c r="K6574" t="str">
        <f t="shared" si="102"/>
        <v/>
      </c>
      <c r="N65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74" t="e">
        <f>VLOOKUP(TableOMP[[#This Row],[Label]],TableAvg[],2,FALSE)</f>
        <v>#N/A</v>
      </c>
      <c r="P6574" t="e">
        <f>VLOOKUP(TableOMP[[#This Row],[Label]],TableAvg[],3,FALSE)</f>
        <v>#N/A</v>
      </c>
      <c r="Q6574" t="e">
        <f>TableOMP[[#This Row],[Avg]]-$U$2*TableOMP[[#This Row],[StdDev]]</f>
        <v>#N/A</v>
      </c>
      <c r="R6574" t="e">
        <f>TableOMP[[#This Row],[Avg]]+$U$2*TableOMP[[#This Row],[StdDev]]</f>
        <v>#N/A</v>
      </c>
      <c r="S6574" t="e">
        <f>IF(AND(TableOMP[[#This Row],[total_time]]&gt;=TableOMP[[#This Row],[Low]], TableOMP[[#This Row],[total_time]]&lt;=TableOMP[[#This Row],[High]]),1,0)</f>
        <v>#N/A</v>
      </c>
    </row>
    <row r="6575" spans="11:19" x14ac:dyDescent="0.25">
      <c r="K6575" t="str">
        <f t="shared" si="102"/>
        <v/>
      </c>
      <c r="N65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75" t="e">
        <f>VLOOKUP(TableOMP[[#This Row],[Label]],TableAvg[],2,FALSE)</f>
        <v>#N/A</v>
      </c>
      <c r="P6575" t="e">
        <f>VLOOKUP(TableOMP[[#This Row],[Label]],TableAvg[],3,FALSE)</f>
        <v>#N/A</v>
      </c>
      <c r="Q6575" t="e">
        <f>TableOMP[[#This Row],[Avg]]-$U$2*TableOMP[[#This Row],[StdDev]]</f>
        <v>#N/A</v>
      </c>
      <c r="R6575" t="e">
        <f>TableOMP[[#This Row],[Avg]]+$U$2*TableOMP[[#This Row],[StdDev]]</f>
        <v>#N/A</v>
      </c>
      <c r="S6575" t="e">
        <f>IF(AND(TableOMP[[#This Row],[total_time]]&gt;=TableOMP[[#This Row],[Low]], TableOMP[[#This Row],[total_time]]&lt;=TableOMP[[#This Row],[High]]),1,0)</f>
        <v>#N/A</v>
      </c>
    </row>
    <row r="6576" spans="11:19" x14ac:dyDescent="0.25">
      <c r="K6576" t="str">
        <f t="shared" si="102"/>
        <v/>
      </c>
      <c r="N65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76" t="e">
        <f>VLOOKUP(TableOMP[[#This Row],[Label]],TableAvg[],2,FALSE)</f>
        <v>#N/A</v>
      </c>
      <c r="P6576" t="e">
        <f>VLOOKUP(TableOMP[[#This Row],[Label]],TableAvg[],3,FALSE)</f>
        <v>#N/A</v>
      </c>
      <c r="Q6576" t="e">
        <f>TableOMP[[#This Row],[Avg]]-$U$2*TableOMP[[#This Row],[StdDev]]</f>
        <v>#N/A</v>
      </c>
      <c r="R6576" t="e">
        <f>TableOMP[[#This Row],[Avg]]+$U$2*TableOMP[[#This Row],[StdDev]]</f>
        <v>#N/A</v>
      </c>
      <c r="S6576" t="e">
        <f>IF(AND(TableOMP[[#This Row],[total_time]]&gt;=TableOMP[[#This Row],[Low]], TableOMP[[#This Row],[total_time]]&lt;=TableOMP[[#This Row],[High]]),1,0)</f>
        <v>#N/A</v>
      </c>
    </row>
    <row r="6577" spans="11:19" x14ac:dyDescent="0.25">
      <c r="K6577" t="str">
        <f t="shared" si="102"/>
        <v/>
      </c>
      <c r="N65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77" t="e">
        <f>VLOOKUP(TableOMP[[#This Row],[Label]],TableAvg[],2,FALSE)</f>
        <v>#N/A</v>
      </c>
      <c r="P6577" t="e">
        <f>VLOOKUP(TableOMP[[#This Row],[Label]],TableAvg[],3,FALSE)</f>
        <v>#N/A</v>
      </c>
      <c r="Q6577" t="e">
        <f>TableOMP[[#This Row],[Avg]]-$U$2*TableOMP[[#This Row],[StdDev]]</f>
        <v>#N/A</v>
      </c>
      <c r="R6577" t="e">
        <f>TableOMP[[#This Row],[Avg]]+$U$2*TableOMP[[#This Row],[StdDev]]</f>
        <v>#N/A</v>
      </c>
      <c r="S6577" t="e">
        <f>IF(AND(TableOMP[[#This Row],[total_time]]&gt;=TableOMP[[#This Row],[Low]], TableOMP[[#This Row],[total_time]]&lt;=TableOMP[[#This Row],[High]]),1,0)</f>
        <v>#N/A</v>
      </c>
    </row>
    <row r="6578" spans="11:19" x14ac:dyDescent="0.25">
      <c r="K6578" t="str">
        <f t="shared" si="102"/>
        <v/>
      </c>
      <c r="N65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78" t="e">
        <f>VLOOKUP(TableOMP[[#This Row],[Label]],TableAvg[],2,FALSE)</f>
        <v>#N/A</v>
      </c>
      <c r="P6578" t="e">
        <f>VLOOKUP(TableOMP[[#This Row],[Label]],TableAvg[],3,FALSE)</f>
        <v>#N/A</v>
      </c>
      <c r="Q6578" t="e">
        <f>TableOMP[[#This Row],[Avg]]-$U$2*TableOMP[[#This Row],[StdDev]]</f>
        <v>#N/A</v>
      </c>
      <c r="R6578" t="e">
        <f>TableOMP[[#This Row],[Avg]]+$U$2*TableOMP[[#This Row],[StdDev]]</f>
        <v>#N/A</v>
      </c>
      <c r="S6578" t="e">
        <f>IF(AND(TableOMP[[#This Row],[total_time]]&gt;=TableOMP[[#This Row],[Low]], TableOMP[[#This Row],[total_time]]&lt;=TableOMP[[#This Row],[High]]),1,0)</f>
        <v>#N/A</v>
      </c>
    </row>
    <row r="6579" spans="11:19" x14ac:dyDescent="0.25">
      <c r="K6579" t="str">
        <f t="shared" si="102"/>
        <v/>
      </c>
      <c r="N65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79" t="e">
        <f>VLOOKUP(TableOMP[[#This Row],[Label]],TableAvg[],2,FALSE)</f>
        <v>#N/A</v>
      </c>
      <c r="P6579" t="e">
        <f>VLOOKUP(TableOMP[[#This Row],[Label]],TableAvg[],3,FALSE)</f>
        <v>#N/A</v>
      </c>
      <c r="Q6579" t="e">
        <f>TableOMP[[#This Row],[Avg]]-$U$2*TableOMP[[#This Row],[StdDev]]</f>
        <v>#N/A</v>
      </c>
      <c r="R6579" t="e">
        <f>TableOMP[[#This Row],[Avg]]+$U$2*TableOMP[[#This Row],[StdDev]]</f>
        <v>#N/A</v>
      </c>
      <c r="S6579" t="e">
        <f>IF(AND(TableOMP[[#This Row],[total_time]]&gt;=TableOMP[[#This Row],[Low]], TableOMP[[#This Row],[total_time]]&lt;=TableOMP[[#This Row],[High]]),1,0)</f>
        <v>#N/A</v>
      </c>
    </row>
    <row r="6580" spans="11:19" x14ac:dyDescent="0.25">
      <c r="K6580" t="str">
        <f t="shared" si="102"/>
        <v/>
      </c>
      <c r="N65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80" t="e">
        <f>VLOOKUP(TableOMP[[#This Row],[Label]],TableAvg[],2,FALSE)</f>
        <v>#N/A</v>
      </c>
      <c r="P6580" t="e">
        <f>VLOOKUP(TableOMP[[#This Row],[Label]],TableAvg[],3,FALSE)</f>
        <v>#N/A</v>
      </c>
      <c r="Q6580" t="e">
        <f>TableOMP[[#This Row],[Avg]]-$U$2*TableOMP[[#This Row],[StdDev]]</f>
        <v>#N/A</v>
      </c>
      <c r="R6580" t="e">
        <f>TableOMP[[#This Row],[Avg]]+$U$2*TableOMP[[#This Row],[StdDev]]</f>
        <v>#N/A</v>
      </c>
      <c r="S6580" t="e">
        <f>IF(AND(TableOMP[[#This Row],[total_time]]&gt;=TableOMP[[#This Row],[Low]], TableOMP[[#This Row],[total_time]]&lt;=TableOMP[[#This Row],[High]]),1,0)</f>
        <v>#N/A</v>
      </c>
    </row>
    <row r="6581" spans="11:19" x14ac:dyDescent="0.25">
      <c r="K6581" t="str">
        <f t="shared" si="102"/>
        <v/>
      </c>
      <c r="N65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81" t="e">
        <f>VLOOKUP(TableOMP[[#This Row],[Label]],TableAvg[],2,FALSE)</f>
        <v>#N/A</v>
      </c>
      <c r="P6581" t="e">
        <f>VLOOKUP(TableOMP[[#This Row],[Label]],TableAvg[],3,FALSE)</f>
        <v>#N/A</v>
      </c>
      <c r="Q6581" t="e">
        <f>TableOMP[[#This Row],[Avg]]-$U$2*TableOMP[[#This Row],[StdDev]]</f>
        <v>#N/A</v>
      </c>
      <c r="R6581" t="e">
        <f>TableOMP[[#This Row],[Avg]]+$U$2*TableOMP[[#This Row],[StdDev]]</f>
        <v>#N/A</v>
      </c>
      <c r="S6581" t="e">
        <f>IF(AND(TableOMP[[#This Row],[total_time]]&gt;=TableOMP[[#This Row],[Low]], TableOMP[[#This Row],[total_time]]&lt;=TableOMP[[#This Row],[High]]),1,0)</f>
        <v>#N/A</v>
      </c>
    </row>
    <row r="6582" spans="11:19" x14ac:dyDescent="0.25">
      <c r="K6582" t="str">
        <f t="shared" si="102"/>
        <v/>
      </c>
      <c r="N65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82" t="e">
        <f>VLOOKUP(TableOMP[[#This Row],[Label]],TableAvg[],2,FALSE)</f>
        <v>#N/A</v>
      </c>
      <c r="P6582" t="e">
        <f>VLOOKUP(TableOMP[[#This Row],[Label]],TableAvg[],3,FALSE)</f>
        <v>#N/A</v>
      </c>
      <c r="Q6582" t="e">
        <f>TableOMP[[#This Row],[Avg]]-$U$2*TableOMP[[#This Row],[StdDev]]</f>
        <v>#N/A</v>
      </c>
      <c r="R6582" t="e">
        <f>TableOMP[[#This Row],[Avg]]+$U$2*TableOMP[[#This Row],[StdDev]]</f>
        <v>#N/A</v>
      </c>
      <c r="S6582" t="e">
        <f>IF(AND(TableOMP[[#This Row],[total_time]]&gt;=TableOMP[[#This Row],[Low]], TableOMP[[#This Row],[total_time]]&lt;=TableOMP[[#This Row],[High]]),1,0)</f>
        <v>#N/A</v>
      </c>
    </row>
    <row r="6583" spans="11:19" x14ac:dyDescent="0.25">
      <c r="K6583" t="str">
        <f t="shared" si="102"/>
        <v/>
      </c>
      <c r="N65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83" t="e">
        <f>VLOOKUP(TableOMP[[#This Row],[Label]],TableAvg[],2,FALSE)</f>
        <v>#N/A</v>
      </c>
      <c r="P6583" t="e">
        <f>VLOOKUP(TableOMP[[#This Row],[Label]],TableAvg[],3,FALSE)</f>
        <v>#N/A</v>
      </c>
      <c r="Q6583" t="e">
        <f>TableOMP[[#This Row],[Avg]]-$U$2*TableOMP[[#This Row],[StdDev]]</f>
        <v>#N/A</v>
      </c>
      <c r="R6583" t="e">
        <f>TableOMP[[#This Row],[Avg]]+$U$2*TableOMP[[#This Row],[StdDev]]</f>
        <v>#N/A</v>
      </c>
      <c r="S6583" t="e">
        <f>IF(AND(TableOMP[[#This Row],[total_time]]&gt;=TableOMP[[#This Row],[Low]], TableOMP[[#This Row],[total_time]]&lt;=TableOMP[[#This Row],[High]]),1,0)</f>
        <v>#N/A</v>
      </c>
    </row>
    <row r="6584" spans="11:19" x14ac:dyDescent="0.25">
      <c r="K6584" t="str">
        <f t="shared" si="102"/>
        <v/>
      </c>
      <c r="N65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84" t="e">
        <f>VLOOKUP(TableOMP[[#This Row],[Label]],TableAvg[],2,FALSE)</f>
        <v>#N/A</v>
      </c>
      <c r="P6584" t="e">
        <f>VLOOKUP(TableOMP[[#This Row],[Label]],TableAvg[],3,FALSE)</f>
        <v>#N/A</v>
      </c>
      <c r="Q6584" t="e">
        <f>TableOMP[[#This Row],[Avg]]-$U$2*TableOMP[[#This Row],[StdDev]]</f>
        <v>#N/A</v>
      </c>
      <c r="R6584" t="e">
        <f>TableOMP[[#This Row],[Avg]]+$U$2*TableOMP[[#This Row],[StdDev]]</f>
        <v>#N/A</v>
      </c>
      <c r="S6584" t="e">
        <f>IF(AND(TableOMP[[#This Row],[total_time]]&gt;=TableOMP[[#This Row],[Low]], TableOMP[[#This Row],[total_time]]&lt;=TableOMP[[#This Row],[High]]),1,0)</f>
        <v>#N/A</v>
      </c>
    </row>
    <row r="6585" spans="11:19" x14ac:dyDescent="0.25">
      <c r="K6585" t="str">
        <f t="shared" si="102"/>
        <v/>
      </c>
      <c r="N65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85" t="e">
        <f>VLOOKUP(TableOMP[[#This Row],[Label]],TableAvg[],2,FALSE)</f>
        <v>#N/A</v>
      </c>
      <c r="P6585" t="e">
        <f>VLOOKUP(TableOMP[[#This Row],[Label]],TableAvg[],3,FALSE)</f>
        <v>#N/A</v>
      </c>
      <c r="Q6585" t="e">
        <f>TableOMP[[#This Row],[Avg]]-$U$2*TableOMP[[#This Row],[StdDev]]</f>
        <v>#N/A</v>
      </c>
      <c r="R6585" t="e">
        <f>TableOMP[[#This Row],[Avg]]+$U$2*TableOMP[[#This Row],[StdDev]]</f>
        <v>#N/A</v>
      </c>
      <c r="S6585" t="e">
        <f>IF(AND(TableOMP[[#This Row],[total_time]]&gt;=TableOMP[[#This Row],[Low]], TableOMP[[#This Row],[total_time]]&lt;=TableOMP[[#This Row],[High]]),1,0)</f>
        <v>#N/A</v>
      </c>
    </row>
    <row r="6586" spans="11:19" x14ac:dyDescent="0.25">
      <c r="K6586" t="str">
        <f t="shared" si="102"/>
        <v/>
      </c>
      <c r="N65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86" t="e">
        <f>VLOOKUP(TableOMP[[#This Row],[Label]],TableAvg[],2,FALSE)</f>
        <v>#N/A</v>
      </c>
      <c r="P6586" t="e">
        <f>VLOOKUP(TableOMP[[#This Row],[Label]],TableAvg[],3,FALSE)</f>
        <v>#N/A</v>
      </c>
      <c r="Q6586" t="e">
        <f>TableOMP[[#This Row],[Avg]]-$U$2*TableOMP[[#This Row],[StdDev]]</f>
        <v>#N/A</v>
      </c>
      <c r="R6586" t="e">
        <f>TableOMP[[#This Row],[Avg]]+$U$2*TableOMP[[#This Row],[StdDev]]</f>
        <v>#N/A</v>
      </c>
      <c r="S6586" t="e">
        <f>IF(AND(TableOMP[[#This Row],[total_time]]&gt;=TableOMP[[#This Row],[Low]], TableOMP[[#This Row],[total_time]]&lt;=TableOMP[[#This Row],[High]]),1,0)</f>
        <v>#N/A</v>
      </c>
    </row>
    <row r="6587" spans="11:19" x14ac:dyDescent="0.25">
      <c r="K6587" t="str">
        <f t="shared" si="102"/>
        <v/>
      </c>
      <c r="N65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87" t="e">
        <f>VLOOKUP(TableOMP[[#This Row],[Label]],TableAvg[],2,FALSE)</f>
        <v>#N/A</v>
      </c>
      <c r="P6587" t="e">
        <f>VLOOKUP(TableOMP[[#This Row],[Label]],TableAvg[],3,FALSE)</f>
        <v>#N/A</v>
      </c>
      <c r="Q6587" t="e">
        <f>TableOMP[[#This Row],[Avg]]-$U$2*TableOMP[[#This Row],[StdDev]]</f>
        <v>#N/A</v>
      </c>
      <c r="R6587" t="e">
        <f>TableOMP[[#This Row],[Avg]]+$U$2*TableOMP[[#This Row],[StdDev]]</f>
        <v>#N/A</v>
      </c>
      <c r="S6587" t="e">
        <f>IF(AND(TableOMP[[#This Row],[total_time]]&gt;=TableOMP[[#This Row],[Low]], TableOMP[[#This Row],[total_time]]&lt;=TableOMP[[#This Row],[High]]),1,0)</f>
        <v>#N/A</v>
      </c>
    </row>
    <row r="6588" spans="11:19" x14ac:dyDescent="0.25">
      <c r="K6588" t="str">
        <f t="shared" si="102"/>
        <v/>
      </c>
      <c r="N65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88" t="e">
        <f>VLOOKUP(TableOMP[[#This Row],[Label]],TableAvg[],2,FALSE)</f>
        <v>#N/A</v>
      </c>
      <c r="P6588" t="e">
        <f>VLOOKUP(TableOMP[[#This Row],[Label]],TableAvg[],3,FALSE)</f>
        <v>#N/A</v>
      </c>
      <c r="Q6588" t="e">
        <f>TableOMP[[#This Row],[Avg]]-$U$2*TableOMP[[#This Row],[StdDev]]</f>
        <v>#N/A</v>
      </c>
      <c r="R6588" t="e">
        <f>TableOMP[[#This Row],[Avg]]+$U$2*TableOMP[[#This Row],[StdDev]]</f>
        <v>#N/A</v>
      </c>
      <c r="S6588" t="e">
        <f>IF(AND(TableOMP[[#This Row],[total_time]]&gt;=TableOMP[[#This Row],[Low]], TableOMP[[#This Row],[total_time]]&lt;=TableOMP[[#This Row],[High]]),1,0)</f>
        <v>#N/A</v>
      </c>
    </row>
    <row r="6589" spans="11:19" x14ac:dyDescent="0.25">
      <c r="K6589" t="str">
        <f t="shared" si="102"/>
        <v/>
      </c>
      <c r="N65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89" t="e">
        <f>VLOOKUP(TableOMP[[#This Row],[Label]],TableAvg[],2,FALSE)</f>
        <v>#N/A</v>
      </c>
      <c r="P6589" t="e">
        <f>VLOOKUP(TableOMP[[#This Row],[Label]],TableAvg[],3,FALSE)</f>
        <v>#N/A</v>
      </c>
      <c r="Q6589" t="e">
        <f>TableOMP[[#This Row],[Avg]]-$U$2*TableOMP[[#This Row],[StdDev]]</f>
        <v>#N/A</v>
      </c>
      <c r="R6589" t="e">
        <f>TableOMP[[#This Row],[Avg]]+$U$2*TableOMP[[#This Row],[StdDev]]</f>
        <v>#N/A</v>
      </c>
      <c r="S6589" t="e">
        <f>IF(AND(TableOMP[[#This Row],[total_time]]&gt;=TableOMP[[#This Row],[Low]], TableOMP[[#This Row],[total_time]]&lt;=TableOMP[[#This Row],[High]]),1,0)</f>
        <v>#N/A</v>
      </c>
    </row>
    <row r="6590" spans="11:19" x14ac:dyDescent="0.25">
      <c r="K6590" t="str">
        <f t="shared" si="102"/>
        <v/>
      </c>
      <c r="N65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90" t="e">
        <f>VLOOKUP(TableOMP[[#This Row],[Label]],TableAvg[],2,FALSE)</f>
        <v>#N/A</v>
      </c>
      <c r="P6590" t="e">
        <f>VLOOKUP(TableOMP[[#This Row],[Label]],TableAvg[],3,FALSE)</f>
        <v>#N/A</v>
      </c>
      <c r="Q6590" t="e">
        <f>TableOMP[[#This Row],[Avg]]-$U$2*TableOMP[[#This Row],[StdDev]]</f>
        <v>#N/A</v>
      </c>
      <c r="R6590" t="e">
        <f>TableOMP[[#This Row],[Avg]]+$U$2*TableOMP[[#This Row],[StdDev]]</f>
        <v>#N/A</v>
      </c>
      <c r="S6590" t="e">
        <f>IF(AND(TableOMP[[#This Row],[total_time]]&gt;=TableOMP[[#This Row],[Low]], TableOMP[[#This Row],[total_time]]&lt;=TableOMP[[#This Row],[High]]),1,0)</f>
        <v>#N/A</v>
      </c>
    </row>
    <row r="6591" spans="11:19" x14ac:dyDescent="0.25">
      <c r="K6591" t="str">
        <f t="shared" si="102"/>
        <v/>
      </c>
      <c r="N65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91" t="e">
        <f>VLOOKUP(TableOMP[[#This Row],[Label]],TableAvg[],2,FALSE)</f>
        <v>#N/A</v>
      </c>
      <c r="P6591" t="e">
        <f>VLOOKUP(TableOMP[[#This Row],[Label]],TableAvg[],3,FALSE)</f>
        <v>#N/A</v>
      </c>
      <c r="Q6591" t="e">
        <f>TableOMP[[#This Row],[Avg]]-$U$2*TableOMP[[#This Row],[StdDev]]</f>
        <v>#N/A</v>
      </c>
      <c r="R6591" t="e">
        <f>TableOMP[[#This Row],[Avg]]+$U$2*TableOMP[[#This Row],[StdDev]]</f>
        <v>#N/A</v>
      </c>
      <c r="S6591" t="e">
        <f>IF(AND(TableOMP[[#This Row],[total_time]]&gt;=TableOMP[[#This Row],[Low]], TableOMP[[#This Row],[total_time]]&lt;=TableOMP[[#This Row],[High]]),1,0)</f>
        <v>#N/A</v>
      </c>
    </row>
    <row r="6592" spans="11:19" x14ac:dyDescent="0.25">
      <c r="K6592" t="str">
        <f t="shared" si="102"/>
        <v/>
      </c>
      <c r="N65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92" t="e">
        <f>VLOOKUP(TableOMP[[#This Row],[Label]],TableAvg[],2,FALSE)</f>
        <v>#N/A</v>
      </c>
      <c r="P6592" t="e">
        <f>VLOOKUP(TableOMP[[#This Row],[Label]],TableAvg[],3,FALSE)</f>
        <v>#N/A</v>
      </c>
      <c r="Q6592" t="e">
        <f>TableOMP[[#This Row],[Avg]]-$U$2*TableOMP[[#This Row],[StdDev]]</f>
        <v>#N/A</v>
      </c>
      <c r="R6592" t="e">
        <f>TableOMP[[#This Row],[Avg]]+$U$2*TableOMP[[#This Row],[StdDev]]</f>
        <v>#N/A</v>
      </c>
      <c r="S6592" t="e">
        <f>IF(AND(TableOMP[[#This Row],[total_time]]&gt;=TableOMP[[#This Row],[Low]], TableOMP[[#This Row],[total_time]]&lt;=TableOMP[[#This Row],[High]]),1,0)</f>
        <v>#N/A</v>
      </c>
    </row>
    <row r="6593" spans="11:19" x14ac:dyDescent="0.25">
      <c r="K6593" t="str">
        <f t="shared" si="102"/>
        <v/>
      </c>
      <c r="N65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93" t="e">
        <f>VLOOKUP(TableOMP[[#This Row],[Label]],TableAvg[],2,FALSE)</f>
        <v>#N/A</v>
      </c>
      <c r="P6593" t="e">
        <f>VLOOKUP(TableOMP[[#This Row],[Label]],TableAvg[],3,FALSE)</f>
        <v>#N/A</v>
      </c>
      <c r="Q6593" t="e">
        <f>TableOMP[[#This Row],[Avg]]-$U$2*TableOMP[[#This Row],[StdDev]]</f>
        <v>#N/A</v>
      </c>
      <c r="R6593" t="e">
        <f>TableOMP[[#This Row],[Avg]]+$U$2*TableOMP[[#This Row],[StdDev]]</f>
        <v>#N/A</v>
      </c>
      <c r="S6593" t="e">
        <f>IF(AND(TableOMP[[#This Row],[total_time]]&gt;=TableOMP[[#This Row],[Low]], TableOMP[[#This Row],[total_time]]&lt;=TableOMP[[#This Row],[High]]),1,0)</f>
        <v>#N/A</v>
      </c>
    </row>
    <row r="6594" spans="11:19" x14ac:dyDescent="0.25">
      <c r="K6594" t="str">
        <f t="shared" si="102"/>
        <v/>
      </c>
      <c r="N65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94" t="e">
        <f>VLOOKUP(TableOMP[[#This Row],[Label]],TableAvg[],2,FALSE)</f>
        <v>#N/A</v>
      </c>
      <c r="P6594" t="e">
        <f>VLOOKUP(TableOMP[[#This Row],[Label]],TableAvg[],3,FALSE)</f>
        <v>#N/A</v>
      </c>
      <c r="Q6594" t="e">
        <f>TableOMP[[#This Row],[Avg]]-$U$2*TableOMP[[#This Row],[StdDev]]</f>
        <v>#N/A</v>
      </c>
      <c r="R6594" t="e">
        <f>TableOMP[[#This Row],[Avg]]+$U$2*TableOMP[[#This Row],[StdDev]]</f>
        <v>#N/A</v>
      </c>
      <c r="S6594" t="e">
        <f>IF(AND(TableOMP[[#This Row],[total_time]]&gt;=TableOMP[[#This Row],[Low]], TableOMP[[#This Row],[total_time]]&lt;=TableOMP[[#This Row],[High]]),1,0)</f>
        <v>#N/A</v>
      </c>
    </row>
    <row r="6595" spans="11:19" x14ac:dyDescent="0.25">
      <c r="K6595" t="str">
        <f t="shared" ref="K6595:K6658" si="103">MID(M6595,22,1)</f>
        <v/>
      </c>
      <c r="N65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95" t="e">
        <f>VLOOKUP(TableOMP[[#This Row],[Label]],TableAvg[],2,FALSE)</f>
        <v>#N/A</v>
      </c>
      <c r="P6595" t="e">
        <f>VLOOKUP(TableOMP[[#This Row],[Label]],TableAvg[],3,FALSE)</f>
        <v>#N/A</v>
      </c>
      <c r="Q6595" t="e">
        <f>TableOMP[[#This Row],[Avg]]-$U$2*TableOMP[[#This Row],[StdDev]]</f>
        <v>#N/A</v>
      </c>
      <c r="R6595" t="e">
        <f>TableOMP[[#This Row],[Avg]]+$U$2*TableOMP[[#This Row],[StdDev]]</f>
        <v>#N/A</v>
      </c>
      <c r="S6595" t="e">
        <f>IF(AND(TableOMP[[#This Row],[total_time]]&gt;=TableOMP[[#This Row],[Low]], TableOMP[[#This Row],[total_time]]&lt;=TableOMP[[#This Row],[High]]),1,0)</f>
        <v>#N/A</v>
      </c>
    </row>
    <row r="6596" spans="11:19" x14ac:dyDescent="0.25">
      <c r="K6596" t="str">
        <f t="shared" si="103"/>
        <v/>
      </c>
      <c r="N65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96" t="e">
        <f>VLOOKUP(TableOMP[[#This Row],[Label]],TableAvg[],2,FALSE)</f>
        <v>#N/A</v>
      </c>
      <c r="P6596" t="e">
        <f>VLOOKUP(TableOMP[[#This Row],[Label]],TableAvg[],3,FALSE)</f>
        <v>#N/A</v>
      </c>
      <c r="Q6596" t="e">
        <f>TableOMP[[#This Row],[Avg]]-$U$2*TableOMP[[#This Row],[StdDev]]</f>
        <v>#N/A</v>
      </c>
      <c r="R6596" t="e">
        <f>TableOMP[[#This Row],[Avg]]+$U$2*TableOMP[[#This Row],[StdDev]]</f>
        <v>#N/A</v>
      </c>
      <c r="S6596" t="e">
        <f>IF(AND(TableOMP[[#This Row],[total_time]]&gt;=TableOMP[[#This Row],[Low]], TableOMP[[#This Row],[total_time]]&lt;=TableOMP[[#This Row],[High]]),1,0)</f>
        <v>#N/A</v>
      </c>
    </row>
    <row r="6597" spans="11:19" x14ac:dyDescent="0.25">
      <c r="K6597" t="str">
        <f t="shared" si="103"/>
        <v/>
      </c>
      <c r="N65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97" t="e">
        <f>VLOOKUP(TableOMP[[#This Row],[Label]],TableAvg[],2,FALSE)</f>
        <v>#N/A</v>
      </c>
      <c r="P6597" t="e">
        <f>VLOOKUP(TableOMP[[#This Row],[Label]],TableAvg[],3,FALSE)</f>
        <v>#N/A</v>
      </c>
      <c r="Q6597" t="e">
        <f>TableOMP[[#This Row],[Avg]]-$U$2*TableOMP[[#This Row],[StdDev]]</f>
        <v>#N/A</v>
      </c>
      <c r="R6597" t="e">
        <f>TableOMP[[#This Row],[Avg]]+$U$2*TableOMP[[#This Row],[StdDev]]</f>
        <v>#N/A</v>
      </c>
      <c r="S6597" t="e">
        <f>IF(AND(TableOMP[[#This Row],[total_time]]&gt;=TableOMP[[#This Row],[Low]], TableOMP[[#This Row],[total_time]]&lt;=TableOMP[[#This Row],[High]]),1,0)</f>
        <v>#N/A</v>
      </c>
    </row>
    <row r="6598" spans="11:19" x14ac:dyDescent="0.25">
      <c r="K6598" t="str">
        <f t="shared" si="103"/>
        <v/>
      </c>
      <c r="N65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98" t="e">
        <f>VLOOKUP(TableOMP[[#This Row],[Label]],TableAvg[],2,FALSE)</f>
        <v>#N/A</v>
      </c>
      <c r="P6598" t="e">
        <f>VLOOKUP(TableOMP[[#This Row],[Label]],TableAvg[],3,FALSE)</f>
        <v>#N/A</v>
      </c>
      <c r="Q6598" t="e">
        <f>TableOMP[[#This Row],[Avg]]-$U$2*TableOMP[[#This Row],[StdDev]]</f>
        <v>#N/A</v>
      </c>
      <c r="R6598" t="e">
        <f>TableOMP[[#This Row],[Avg]]+$U$2*TableOMP[[#This Row],[StdDev]]</f>
        <v>#N/A</v>
      </c>
      <c r="S6598" t="e">
        <f>IF(AND(TableOMP[[#This Row],[total_time]]&gt;=TableOMP[[#This Row],[Low]], TableOMP[[#This Row],[total_time]]&lt;=TableOMP[[#This Row],[High]]),1,0)</f>
        <v>#N/A</v>
      </c>
    </row>
    <row r="6599" spans="11:19" x14ac:dyDescent="0.25">
      <c r="K6599" t="str">
        <f t="shared" si="103"/>
        <v/>
      </c>
      <c r="N65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599" t="e">
        <f>VLOOKUP(TableOMP[[#This Row],[Label]],TableAvg[],2,FALSE)</f>
        <v>#N/A</v>
      </c>
      <c r="P6599" t="e">
        <f>VLOOKUP(TableOMP[[#This Row],[Label]],TableAvg[],3,FALSE)</f>
        <v>#N/A</v>
      </c>
      <c r="Q6599" t="e">
        <f>TableOMP[[#This Row],[Avg]]-$U$2*TableOMP[[#This Row],[StdDev]]</f>
        <v>#N/A</v>
      </c>
      <c r="R6599" t="e">
        <f>TableOMP[[#This Row],[Avg]]+$U$2*TableOMP[[#This Row],[StdDev]]</f>
        <v>#N/A</v>
      </c>
      <c r="S6599" t="e">
        <f>IF(AND(TableOMP[[#This Row],[total_time]]&gt;=TableOMP[[#This Row],[Low]], TableOMP[[#This Row],[total_time]]&lt;=TableOMP[[#This Row],[High]]),1,0)</f>
        <v>#N/A</v>
      </c>
    </row>
    <row r="6600" spans="11:19" x14ac:dyDescent="0.25">
      <c r="K6600" t="str">
        <f t="shared" si="103"/>
        <v/>
      </c>
      <c r="N66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00" t="e">
        <f>VLOOKUP(TableOMP[[#This Row],[Label]],TableAvg[],2,FALSE)</f>
        <v>#N/A</v>
      </c>
      <c r="P6600" t="e">
        <f>VLOOKUP(TableOMP[[#This Row],[Label]],TableAvg[],3,FALSE)</f>
        <v>#N/A</v>
      </c>
      <c r="Q6600" t="e">
        <f>TableOMP[[#This Row],[Avg]]-$U$2*TableOMP[[#This Row],[StdDev]]</f>
        <v>#N/A</v>
      </c>
      <c r="R6600" t="e">
        <f>TableOMP[[#This Row],[Avg]]+$U$2*TableOMP[[#This Row],[StdDev]]</f>
        <v>#N/A</v>
      </c>
      <c r="S6600" t="e">
        <f>IF(AND(TableOMP[[#This Row],[total_time]]&gt;=TableOMP[[#This Row],[Low]], TableOMP[[#This Row],[total_time]]&lt;=TableOMP[[#This Row],[High]]),1,0)</f>
        <v>#N/A</v>
      </c>
    </row>
    <row r="6601" spans="11:19" x14ac:dyDescent="0.25">
      <c r="K6601" t="str">
        <f t="shared" si="103"/>
        <v/>
      </c>
      <c r="N66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01" t="e">
        <f>VLOOKUP(TableOMP[[#This Row],[Label]],TableAvg[],2,FALSE)</f>
        <v>#N/A</v>
      </c>
      <c r="P6601" t="e">
        <f>VLOOKUP(TableOMP[[#This Row],[Label]],TableAvg[],3,FALSE)</f>
        <v>#N/A</v>
      </c>
      <c r="Q6601" t="e">
        <f>TableOMP[[#This Row],[Avg]]-$U$2*TableOMP[[#This Row],[StdDev]]</f>
        <v>#N/A</v>
      </c>
      <c r="R6601" t="e">
        <f>TableOMP[[#This Row],[Avg]]+$U$2*TableOMP[[#This Row],[StdDev]]</f>
        <v>#N/A</v>
      </c>
      <c r="S6601" t="e">
        <f>IF(AND(TableOMP[[#This Row],[total_time]]&gt;=TableOMP[[#This Row],[Low]], TableOMP[[#This Row],[total_time]]&lt;=TableOMP[[#This Row],[High]]),1,0)</f>
        <v>#N/A</v>
      </c>
    </row>
    <row r="6602" spans="11:19" x14ac:dyDescent="0.25">
      <c r="K6602" t="str">
        <f t="shared" si="103"/>
        <v/>
      </c>
      <c r="N66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02" t="e">
        <f>VLOOKUP(TableOMP[[#This Row],[Label]],TableAvg[],2,FALSE)</f>
        <v>#N/A</v>
      </c>
      <c r="P6602" t="e">
        <f>VLOOKUP(TableOMP[[#This Row],[Label]],TableAvg[],3,FALSE)</f>
        <v>#N/A</v>
      </c>
      <c r="Q6602" t="e">
        <f>TableOMP[[#This Row],[Avg]]-$U$2*TableOMP[[#This Row],[StdDev]]</f>
        <v>#N/A</v>
      </c>
      <c r="R6602" t="e">
        <f>TableOMP[[#This Row],[Avg]]+$U$2*TableOMP[[#This Row],[StdDev]]</f>
        <v>#N/A</v>
      </c>
      <c r="S6602" t="e">
        <f>IF(AND(TableOMP[[#This Row],[total_time]]&gt;=TableOMP[[#This Row],[Low]], TableOMP[[#This Row],[total_time]]&lt;=TableOMP[[#This Row],[High]]),1,0)</f>
        <v>#N/A</v>
      </c>
    </row>
    <row r="6603" spans="11:19" x14ac:dyDescent="0.25">
      <c r="K6603" t="str">
        <f t="shared" si="103"/>
        <v/>
      </c>
      <c r="N66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03" t="e">
        <f>VLOOKUP(TableOMP[[#This Row],[Label]],TableAvg[],2,FALSE)</f>
        <v>#N/A</v>
      </c>
      <c r="P6603" t="e">
        <f>VLOOKUP(TableOMP[[#This Row],[Label]],TableAvg[],3,FALSE)</f>
        <v>#N/A</v>
      </c>
      <c r="Q6603" t="e">
        <f>TableOMP[[#This Row],[Avg]]-$U$2*TableOMP[[#This Row],[StdDev]]</f>
        <v>#N/A</v>
      </c>
      <c r="R6603" t="e">
        <f>TableOMP[[#This Row],[Avg]]+$U$2*TableOMP[[#This Row],[StdDev]]</f>
        <v>#N/A</v>
      </c>
      <c r="S6603" t="e">
        <f>IF(AND(TableOMP[[#This Row],[total_time]]&gt;=TableOMP[[#This Row],[Low]], TableOMP[[#This Row],[total_time]]&lt;=TableOMP[[#This Row],[High]]),1,0)</f>
        <v>#N/A</v>
      </c>
    </row>
    <row r="6604" spans="11:19" x14ac:dyDescent="0.25">
      <c r="K6604" t="str">
        <f t="shared" si="103"/>
        <v/>
      </c>
      <c r="N66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04" t="e">
        <f>VLOOKUP(TableOMP[[#This Row],[Label]],TableAvg[],2,FALSE)</f>
        <v>#N/A</v>
      </c>
      <c r="P6604" t="e">
        <f>VLOOKUP(TableOMP[[#This Row],[Label]],TableAvg[],3,FALSE)</f>
        <v>#N/A</v>
      </c>
      <c r="Q6604" t="e">
        <f>TableOMP[[#This Row],[Avg]]-$U$2*TableOMP[[#This Row],[StdDev]]</f>
        <v>#N/A</v>
      </c>
      <c r="R6604" t="e">
        <f>TableOMP[[#This Row],[Avg]]+$U$2*TableOMP[[#This Row],[StdDev]]</f>
        <v>#N/A</v>
      </c>
      <c r="S6604" t="e">
        <f>IF(AND(TableOMP[[#This Row],[total_time]]&gt;=TableOMP[[#This Row],[Low]], TableOMP[[#This Row],[total_time]]&lt;=TableOMP[[#This Row],[High]]),1,0)</f>
        <v>#N/A</v>
      </c>
    </row>
    <row r="6605" spans="11:19" x14ac:dyDescent="0.25">
      <c r="K6605" t="str">
        <f t="shared" si="103"/>
        <v/>
      </c>
      <c r="N66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05" t="e">
        <f>VLOOKUP(TableOMP[[#This Row],[Label]],TableAvg[],2,FALSE)</f>
        <v>#N/A</v>
      </c>
      <c r="P6605" t="e">
        <f>VLOOKUP(TableOMP[[#This Row],[Label]],TableAvg[],3,FALSE)</f>
        <v>#N/A</v>
      </c>
      <c r="Q6605" t="e">
        <f>TableOMP[[#This Row],[Avg]]-$U$2*TableOMP[[#This Row],[StdDev]]</f>
        <v>#N/A</v>
      </c>
      <c r="R6605" t="e">
        <f>TableOMP[[#This Row],[Avg]]+$U$2*TableOMP[[#This Row],[StdDev]]</f>
        <v>#N/A</v>
      </c>
      <c r="S6605" t="e">
        <f>IF(AND(TableOMP[[#This Row],[total_time]]&gt;=TableOMP[[#This Row],[Low]], TableOMP[[#This Row],[total_time]]&lt;=TableOMP[[#This Row],[High]]),1,0)</f>
        <v>#N/A</v>
      </c>
    </row>
    <row r="6606" spans="11:19" x14ac:dyDescent="0.25">
      <c r="K6606" t="str">
        <f t="shared" si="103"/>
        <v/>
      </c>
      <c r="N66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06" t="e">
        <f>VLOOKUP(TableOMP[[#This Row],[Label]],TableAvg[],2,FALSE)</f>
        <v>#N/A</v>
      </c>
      <c r="P6606" t="e">
        <f>VLOOKUP(TableOMP[[#This Row],[Label]],TableAvg[],3,FALSE)</f>
        <v>#N/A</v>
      </c>
      <c r="Q6606" t="e">
        <f>TableOMP[[#This Row],[Avg]]-$U$2*TableOMP[[#This Row],[StdDev]]</f>
        <v>#N/A</v>
      </c>
      <c r="R6606" t="e">
        <f>TableOMP[[#This Row],[Avg]]+$U$2*TableOMP[[#This Row],[StdDev]]</f>
        <v>#N/A</v>
      </c>
      <c r="S6606" t="e">
        <f>IF(AND(TableOMP[[#This Row],[total_time]]&gt;=TableOMP[[#This Row],[Low]], TableOMP[[#This Row],[total_time]]&lt;=TableOMP[[#This Row],[High]]),1,0)</f>
        <v>#N/A</v>
      </c>
    </row>
    <row r="6607" spans="11:19" x14ac:dyDescent="0.25">
      <c r="K6607" t="str">
        <f t="shared" si="103"/>
        <v/>
      </c>
      <c r="N66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07" t="e">
        <f>VLOOKUP(TableOMP[[#This Row],[Label]],TableAvg[],2,FALSE)</f>
        <v>#N/A</v>
      </c>
      <c r="P6607" t="e">
        <f>VLOOKUP(TableOMP[[#This Row],[Label]],TableAvg[],3,FALSE)</f>
        <v>#N/A</v>
      </c>
      <c r="Q6607" t="e">
        <f>TableOMP[[#This Row],[Avg]]-$U$2*TableOMP[[#This Row],[StdDev]]</f>
        <v>#N/A</v>
      </c>
      <c r="R6607" t="e">
        <f>TableOMP[[#This Row],[Avg]]+$U$2*TableOMP[[#This Row],[StdDev]]</f>
        <v>#N/A</v>
      </c>
      <c r="S6607" t="e">
        <f>IF(AND(TableOMP[[#This Row],[total_time]]&gt;=TableOMP[[#This Row],[Low]], TableOMP[[#This Row],[total_time]]&lt;=TableOMP[[#This Row],[High]]),1,0)</f>
        <v>#N/A</v>
      </c>
    </row>
    <row r="6608" spans="11:19" x14ac:dyDescent="0.25">
      <c r="K6608" t="str">
        <f t="shared" si="103"/>
        <v/>
      </c>
      <c r="N66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08" t="e">
        <f>VLOOKUP(TableOMP[[#This Row],[Label]],TableAvg[],2,FALSE)</f>
        <v>#N/A</v>
      </c>
      <c r="P6608" t="e">
        <f>VLOOKUP(TableOMP[[#This Row],[Label]],TableAvg[],3,FALSE)</f>
        <v>#N/A</v>
      </c>
      <c r="Q6608" t="e">
        <f>TableOMP[[#This Row],[Avg]]-$U$2*TableOMP[[#This Row],[StdDev]]</f>
        <v>#N/A</v>
      </c>
      <c r="R6608" t="e">
        <f>TableOMP[[#This Row],[Avg]]+$U$2*TableOMP[[#This Row],[StdDev]]</f>
        <v>#N/A</v>
      </c>
      <c r="S6608" t="e">
        <f>IF(AND(TableOMP[[#This Row],[total_time]]&gt;=TableOMP[[#This Row],[Low]], TableOMP[[#This Row],[total_time]]&lt;=TableOMP[[#This Row],[High]]),1,0)</f>
        <v>#N/A</v>
      </c>
    </row>
    <row r="6609" spans="11:19" x14ac:dyDescent="0.25">
      <c r="K6609" t="str">
        <f t="shared" si="103"/>
        <v/>
      </c>
      <c r="N66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09" t="e">
        <f>VLOOKUP(TableOMP[[#This Row],[Label]],TableAvg[],2,FALSE)</f>
        <v>#N/A</v>
      </c>
      <c r="P6609" t="e">
        <f>VLOOKUP(TableOMP[[#This Row],[Label]],TableAvg[],3,FALSE)</f>
        <v>#N/A</v>
      </c>
      <c r="Q6609" t="e">
        <f>TableOMP[[#This Row],[Avg]]-$U$2*TableOMP[[#This Row],[StdDev]]</f>
        <v>#N/A</v>
      </c>
      <c r="R6609" t="e">
        <f>TableOMP[[#This Row],[Avg]]+$U$2*TableOMP[[#This Row],[StdDev]]</f>
        <v>#N/A</v>
      </c>
      <c r="S6609" t="e">
        <f>IF(AND(TableOMP[[#This Row],[total_time]]&gt;=TableOMP[[#This Row],[Low]], TableOMP[[#This Row],[total_time]]&lt;=TableOMP[[#This Row],[High]]),1,0)</f>
        <v>#N/A</v>
      </c>
    </row>
    <row r="6610" spans="11:19" x14ac:dyDescent="0.25">
      <c r="K6610" t="str">
        <f t="shared" si="103"/>
        <v/>
      </c>
      <c r="N66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10" t="e">
        <f>VLOOKUP(TableOMP[[#This Row],[Label]],TableAvg[],2,FALSE)</f>
        <v>#N/A</v>
      </c>
      <c r="P6610" t="e">
        <f>VLOOKUP(TableOMP[[#This Row],[Label]],TableAvg[],3,FALSE)</f>
        <v>#N/A</v>
      </c>
      <c r="Q6610" t="e">
        <f>TableOMP[[#This Row],[Avg]]-$U$2*TableOMP[[#This Row],[StdDev]]</f>
        <v>#N/A</v>
      </c>
      <c r="R6610" t="e">
        <f>TableOMP[[#This Row],[Avg]]+$U$2*TableOMP[[#This Row],[StdDev]]</f>
        <v>#N/A</v>
      </c>
      <c r="S6610" t="e">
        <f>IF(AND(TableOMP[[#This Row],[total_time]]&gt;=TableOMP[[#This Row],[Low]], TableOMP[[#This Row],[total_time]]&lt;=TableOMP[[#This Row],[High]]),1,0)</f>
        <v>#N/A</v>
      </c>
    </row>
    <row r="6611" spans="11:19" x14ac:dyDescent="0.25">
      <c r="K6611" t="str">
        <f t="shared" si="103"/>
        <v/>
      </c>
      <c r="N66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11" t="e">
        <f>VLOOKUP(TableOMP[[#This Row],[Label]],TableAvg[],2,FALSE)</f>
        <v>#N/A</v>
      </c>
      <c r="P6611" t="e">
        <f>VLOOKUP(TableOMP[[#This Row],[Label]],TableAvg[],3,FALSE)</f>
        <v>#N/A</v>
      </c>
      <c r="Q6611" t="e">
        <f>TableOMP[[#This Row],[Avg]]-$U$2*TableOMP[[#This Row],[StdDev]]</f>
        <v>#N/A</v>
      </c>
      <c r="R6611" t="e">
        <f>TableOMP[[#This Row],[Avg]]+$U$2*TableOMP[[#This Row],[StdDev]]</f>
        <v>#N/A</v>
      </c>
      <c r="S6611" t="e">
        <f>IF(AND(TableOMP[[#This Row],[total_time]]&gt;=TableOMP[[#This Row],[Low]], TableOMP[[#This Row],[total_time]]&lt;=TableOMP[[#This Row],[High]]),1,0)</f>
        <v>#N/A</v>
      </c>
    </row>
    <row r="6612" spans="11:19" x14ac:dyDescent="0.25">
      <c r="K6612" t="str">
        <f t="shared" si="103"/>
        <v/>
      </c>
      <c r="N66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12" t="e">
        <f>VLOOKUP(TableOMP[[#This Row],[Label]],TableAvg[],2,FALSE)</f>
        <v>#N/A</v>
      </c>
      <c r="P6612" t="e">
        <f>VLOOKUP(TableOMP[[#This Row],[Label]],TableAvg[],3,FALSE)</f>
        <v>#N/A</v>
      </c>
      <c r="Q6612" t="e">
        <f>TableOMP[[#This Row],[Avg]]-$U$2*TableOMP[[#This Row],[StdDev]]</f>
        <v>#N/A</v>
      </c>
      <c r="R6612" t="e">
        <f>TableOMP[[#This Row],[Avg]]+$U$2*TableOMP[[#This Row],[StdDev]]</f>
        <v>#N/A</v>
      </c>
      <c r="S6612" t="e">
        <f>IF(AND(TableOMP[[#This Row],[total_time]]&gt;=TableOMP[[#This Row],[Low]], TableOMP[[#This Row],[total_time]]&lt;=TableOMP[[#This Row],[High]]),1,0)</f>
        <v>#N/A</v>
      </c>
    </row>
    <row r="6613" spans="11:19" x14ac:dyDescent="0.25">
      <c r="K6613" t="str">
        <f t="shared" si="103"/>
        <v/>
      </c>
      <c r="N66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13" t="e">
        <f>VLOOKUP(TableOMP[[#This Row],[Label]],TableAvg[],2,FALSE)</f>
        <v>#N/A</v>
      </c>
      <c r="P6613" t="e">
        <f>VLOOKUP(TableOMP[[#This Row],[Label]],TableAvg[],3,FALSE)</f>
        <v>#N/A</v>
      </c>
      <c r="Q6613" t="e">
        <f>TableOMP[[#This Row],[Avg]]-$U$2*TableOMP[[#This Row],[StdDev]]</f>
        <v>#N/A</v>
      </c>
      <c r="R6613" t="e">
        <f>TableOMP[[#This Row],[Avg]]+$U$2*TableOMP[[#This Row],[StdDev]]</f>
        <v>#N/A</v>
      </c>
      <c r="S6613" t="e">
        <f>IF(AND(TableOMP[[#This Row],[total_time]]&gt;=TableOMP[[#This Row],[Low]], TableOMP[[#This Row],[total_time]]&lt;=TableOMP[[#This Row],[High]]),1,0)</f>
        <v>#N/A</v>
      </c>
    </row>
    <row r="6614" spans="11:19" x14ac:dyDescent="0.25">
      <c r="K6614" t="str">
        <f t="shared" si="103"/>
        <v/>
      </c>
      <c r="N66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14" t="e">
        <f>VLOOKUP(TableOMP[[#This Row],[Label]],TableAvg[],2,FALSE)</f>
        <v>#N/A</v>
      </c>
      <c r="P6614" t="e">
        <f>VLOOKUP(TableOMP[[#This Row],[Label]],TableAvg[],3,FALSE)</f>
        <v>#N/A</v>
      </c>
      <c r="Q6614" t="e">
        <f>TableOMP[[#This Row],[Avg]]-$U$2*TableOMP[[#This Row],[StdDev]]</f>
        <v>#N/A</v>
      </c>
      <c r="R6614" t="e">
        <f>TableOMP[[#This Row],[Avg]]+$U$2*TableOMP[[#This Row],[StdDev]]</f>
        <v>#N/A</v>
      </c>
      <c r="S6614" t="e">
        <f>IF(AND(TableOMP[[#This Row],[total_time]]&gt;=TableOMP[[#This Row],[Low]], TableOMP[[#This Row],[total_time]]&lt;=TableOMP[[#This Row],[High]]),1,0)</f>
        <v>#N/A</v>
      </c>
    </row>
    <row r="6615" spans="11:19" x14ac:dyDescent="0.25">
      <c r="K6615" t="str">
        <f t="shared" si="103"/>
        <v/>
      </c>
      <c r="N66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15" t="e">
        <f>VLOOKUP(TableOMP[[#This Row],[Label]],TableAvg[],2,FALSE)</f>
        <v>#N/A</v>
      </c>
      <c r="P6615" t="e">
        <f>VLOOKUP(TableOMP[[#This Row],[Label]],TableAvg[],3,FALSE)</f>
        <v>#N/A</v>
      </c>
      <c r="Q6615" t="e">
        <f>TableOMP[[#This Row],[Avg]]-$U$2*TableOMP[[#This Row],[StdDev]]</f>
        <v>#N/A</v>
      </c>
      <c r="R6615" t="e">
        <f>TableOMP[[#This Row],[Avg]]+$U$2*TableOMP[[#This Row],[StdDev]]</f>
        <v>#N/A</v>
      </c>
      <c r="S6615" t="e">
        <f>IF(AND(TableOMP[[#This Row],[total_time]]&gt;=TableOMP[[#This Row],[Low]], TableOMP[[#This Row],[total_time]]&lt;=TableOMP[[#This Row],[High]]),1,0)</f>
        <v>#N/A</v>
      </c>
    </row>
    <row r="6616" spans="11:19" x14ac:dyDescent="0.25">
      <c r="K6616" t="str">
        <f t="shared" si="103"/>
        <v/>
      </c>
      <c r="N66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16" t="e">
        <f>VLOOKUP(TableOMP[[#This Row],[Label]],TableAvg[],2,FALSE)</f>
        <v>#N/A</v>
      </c>
      <c r="P6616" t="e">
        <f>VLOOKUP(TableOMP[[#This Row],[Label]],TableAvg[],3,FALSE)</f>
        <v>#N/A</v>
      </c>
      <c r="Q6616" t="e">
        <f>TableOMP[[#This Row],[Avg]]-$U$2*TableOMP[[#This Row],[StdDev]]</f>
        <v>#N/A</v>
      </c>
      <c r="R6616" t="e">
        <f>TableOMP[[#This Row],[Avg]]+$U$2*TableOMP[[#This Row],[StdDev]]</f>
        <v>#N/A</v>
      </c>
      <c r="S6616" t="e">
        <f>IF(AND(TableOMP[[#This Row],[total_time]]&gt;=TableOMP[[#This Row],[Low]], TableOMP[[#This Row],[total_time]]&lt;=TableOMP[[#This Row],[High]]),1,0)</f>
        <v>#N/A</v>
      </c>
    </row>
    <row r="6617" spans="11:19" x14ac:dyDescent="0.25">
      <c r="K6617" t="str">
        <f t="shared" si="103"/>
        <v/>
      </c>
      <c r="N66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17" t="e">
        <f>VLOOKUP(TableOMP[[#This Row],[Label]],TableAvg[],2,FALSE)</f>
        <v>#N/A</v>
      </c>
      <c r="P6617" t="e">
        <f>VLOOKUP(TableOMP[[#This Row],[Label]],TableAvg[],3,FALSE)</f>
        <v>#N/A</v>
      </c>
      <c r="Q6617" t="e">
        <f>TableOMP[[#This Row],[Avg]]-$U$2*TableOMP[[#This Row],[StdDev]]</f>
        <v>#N/A</v>
      </c>
      <c r="R6617" t="e">
        <f>TableOMP[[#This Row],[Avg]]+$U$2*TableOMP[[#This Row],[StdDev]]</f>
        <v>#N/A</v>
      </c>
      <c r="S6617" t="e">
        <f>IF(AND(TableOMP[[#This Row],[total_time]]&gt;=TableOMP[[#This Row],[Low]], TableOMP[[#This Row],[total_time]]&lt;=TableOMP[[#This Row],[High]]),1,0)</f>
        <v>#N/A</v>
      </c>
    </row>
    <row r="6618" spans="11:19" x14ac:dyDescent="0.25">
      <c r="K6618" t="str">
        <f t="shared" si="103"/>
        <v/>
      </c>
      <c r="N66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18" t="e">
        <f>VLOOKUP(TableOMP[[#This Row],[Label]],TableAvg[],2,FALSE)</f>
        <v>#N/A</v>
      </c>
      <c r="P6618" t="e">
        <f>VLOOKUP(TableOMP[[#This Row],[Label]],TableAvg[],3,FALSE)</f>
        <v>#N/A</v>
      </c>
      <c r="Q6618" t="e">
        <f>TableOMP[[#This Row],[Avg]]-$U$2*TableOMP[[#This Row],[StdDev]]</f>
        <v>#N/A</v>
      </c>
      <c r="R6618" t="e">
        <f>TableOMP[[#This Row],[Avg]]+$U$2*TableOMP[[#This Row],[StdDev]]</f>
        <v>#N/A</v>
      </c>
      <c r="S6618" t="e">
        <f>IF(AND(TableOMP[[#This Row],[total_time]]&gt;=TableOMP[[#This Row],[Low]], TableOMP[[#This Row],[total_time]]&lt;=TableOMP[[#This Row],[High]]),1,0)</f>
        <v>#N/A</v>
      </c>
    </row>
    <row r="6619" spans="11:19" x14ac:dyDescent="0.25">
      <c r="K6619" t="str">
        <f t="shared" si="103"/>
        <v/>
      </c>
      <c r="N66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19" t="e">
        <f>VLOOKUP(TableOMP[[#This Row],[Label]],TableAvg[],2,FALSE)</f>
        <v>#N/A</v>
      </c>
      <c r="P6619" t="e">
        <f>VLOOKUP(TableOMP[[#This Row],[Label]],TableAvg[],3,FALSE)</f>
        <v>#N/A</v>
      </c>
      <c r="Q6619" t="e">
        <f>TableOMP[[#This Row],[Avg]]-$U$2*TableOMP[[#This Row],[StdDev]]</f>
        <v>#N/A</v>
      </c>
      <c r="R6619" t="e">
        <f>TableOMP[[#This Row],[Avg]]+$U$2*TableOMP[[#This Row],[StdDev]]</f>
        <v>#N/A</v>
      </c>
      <c r="S6619" t="e">
        <f>IF(AND(TableOMP[[#This Row],[total_time]]&gt;=TableOMP[[#This Row],[Low]], TableOMP[[#This Row],[total_time]]&lt;=TableOMP[[#This Row],[High]]),1,0)</f>
        <v>#N/A</v>
      </c>
    </row>
    <row r="6620" spans="11:19" x14ac:dyDescent="0.25">
      <c r="K6620" t="str">
        <f t="shared" si="103"/>
        <v/>
      </c>
      <c r="N66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20" t="e">
        <f>VLOOKUP(TableOMP[[#This Row],[Label]],TableAvg[],2,FALSE)</f>
        <v>#N/A</v>
      </c>
      <c r="P6620" t="e">
        <f>VLOOKUP(TableOMP[[#This Row],[Label]],TableAvg[],3,FALSE)</f>
        <v>#N/A</v>
      </c>
      <c r="Q6620" t="e">
        <f>TableOMP[[#This Row],[Avg]]-$U$2*TableOMP[[#This Row],[StdDev]]</f>
        <v>#N/A</v>
      </c>
      <c r="R6620" t="e">
        <f>TableOMP[[#This Row],[Avg]]+$U$2*TableOMP[[#This Row],[StdDev]]</f>
        <v>#N/A</v>
      </c>
      <c r="S6620" t="e">
        <f>IF(AND(TableOMP[[#This Row],[total_time]]&gt;=TableOMP[[#This Row],[Low]], TableOMP[[#This Row],[total_time]]&lt;=TableOMP[[#This Row],[High]]),1,0)</f>
        <v>#N/A</v>
      </c>
    </row>
    <row r="6621" spans="11:19" x14ac:dyDescent="0.25">
      <c r="K6621" t="str">
        <f t="shared" si="103"/>
        <v/>
      </c>
      <c r="N66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21" t="e">
        <f>VLOOKUP(TableOMP[[#This Row],[Label]],TableAvg[],2,FALSE)</f>
        <v>#N/A</v>
      </c>
      <c r="P6621" t="e">
        <f>VLOOKUP(TableOMP[[#This Row],[Label]],TableAvg[],3,FALSE)</f>
        <v>#N/A</v>
      </c>
      <c r="Q6621" t="e">
        <f>TableOMP[[#This Row],[Avg]]-$U$2*TableOMP[[#This Row],[StdDev]]</f>
        <v>#N/A</v>
      </c>
      <c r="R6621" t="e">
        <f>TableOMP[[#This Row],[Avg]]+$U$2*TableOMP[[#This Row],[StdDev]]</f>
        <v>#N/A</v>
      </c>
      <c r="S6621" t="e">
        <f>IF(AND(TableOMP[[#This Row],[total_time]]&gt;=TableOMP[[#This Row],[Low]], TableOMP[[#This Row],[total_time]]&lt;=TableOMP[[#This Row],[High]]),1,0)</f>
        <v>#N/A</v>
      </c>
    </row>
    <row r="6622" spans="11:19" x14ac:dyDescent="0.25">
      <c r="K6622" t="str">
        <f t="shared" si="103"/>
        <v/>
      </c>
      <c r="N66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22" t="e">
        <f>VLOOKUP(TableOMP[[#This Row],[Label]],TableAvg[],2,FALSE)</f>
        <v>#N/A</v>
      </c>
      <c r="P6622" t="e">
        <f>VLOOKUP(TableOMP[[#This Row],[Label]],TableAvg[],3,FALSE)</f>
        <v>#N/A</v>
      </c>
      <c r="Q6622" t="e">
        <f>TableOMP[[#This Row],[Avg]]-$U$2*TableOMP[[#This Row],[StdDev]]</f>
        <v>#N/A</v>
      </c>
      <c r="R6622" t="e">
        <f>TableOMP[[#This Row],[Avg]]+$U$2*TableOMP[[#This Row],[StdDev]]</f>
        <v>#N/A</v>
      </c>
      <c r="S6622" t="e">
        <f>IF(AND(TableOMP[[#This Row],[total_time]]&gt;=TableOMP[[#This Row],[Low]], TableOMP[[#This Row],[total_time]]&lt;=TableOMP[[#This Row],[High]]),1,0)</f>
        <v>#N/A</v>
      </c>
    </row>
    <row r="6623" spans="11:19" x14ac:dyDescent="0.25">
      <c r="K6623" t="str">
        <f t="shared" si="103"/>
        <v/>
      </c>
      <c r="N66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23" t="e">
        <f>VLOOKUP(TableOMP[[#This Row],[Label]],TableAvg[],2,FALSE)</f>
        <v>#N/A</v>
      </c>
      <c r="P6623" t="e">
        <f>VLOOKUP(TableOMP[[#This Row],[Label]],TableAvg[],3,FALSE)</f>
        <v>#N/A</v>
      </c>
      <c r="Q6623" t="e">
        <f>TableOMP[[#This Row],[Avg]]-$U$2*TableOMP[[#This Row],[StdDev]]</f>
        <v>#N/A</v>
      </c>
      <c r="R6623" t="e">
        <f>TableOMP[[#This Row],[Avg]]+$U$2*TableOMP[[#This Row],[StdDev]]</f>
        <v>#N/A</v>
      </c>
      <c r="S6623" t="e">
        <f>IF(AND(TableOMP[[#This Row],[total_time]]&gt;=TableOMP[[#This Row],[Low]], TableOMP[[#This Row],[total_time]]&lt;=TableOMP[[#This Row],[High]]),1,0)</f>
        <v>#N/A</v>
      </c>
    </row>
    <row r="6624" spans="11:19" x14ac:dyDescent="0.25">
      <c r="K6624" t="str">
        <f t="shared" si="103"/>
        <v/>
      </c>
      <c r="N66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24" t="e">
        <f>VLOOKUP(TableOMP[[#This Row],[Label]],TableAvg[],2,FALSE)</f>
        <v>#N/A</v>
      </c>
      <c r="P6624" t="e">
        <f>VLOOKUP(TableOMP[[#This Row],[Label]],TableAvg[],3,FALSE)</f>
        <v>#N/A</v>
      </c>
      <c r="Q6624" t="e">
        <f>TableOMP[[#This Row],[Avg]]-$U$2*TableOMP[[#This Row],[StdDev]]</f>
        <v>#N/A</v>
      </c>
      <c r="R6624" t="e">
        <f>TableOMP[[#This Row],[Avg]]+$U$2*TableOMP[[#This Row],[StdDev]]</f>
        <v>#N/A</v>
      </c>
      <c r="S6624" t="e">
        <f>IF(AND(TableOMP[[#This Row],[total_time]]&gt;=TableOMP[[#This Row],[Low]], TableOMP[[#This Row],[total_time]]&lt;=TableOMP[[#This Row],[High]]),1,0)</f>
        <v>#N/A</v>
      </c>
    </row>
    <row r="6625" spans="11:19" x14ac:dyDescent="0.25">
      <c r="K6625" t="str">
        <f t="shared" si="103"/>
        <v/>
      </c>
      <c r="N66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25" t="e">
        <f>VLOOKUP(TableOMP[[#This Row],[Label]],TableAvg[],2,FALSE)</f>
        <v>#N/A</v>
      </c>
      <c r="P6625" t="e">
        <f>VLOOKUP(TableOMP[[#This Row],[Label]],TableAvg[],3,FALSE)</f>
        <v>#N/A</v>
      </c>
      <c r="Q6625" t="e">
        <f>TableOMP[[#This Row],[Avg]]-$U$2*TableOMP[[#This Row],[StdDev]]</f>
        <v>#N/A</v>
      </c>
      <c r="R6625" t="e">
        <f>TableOMP[[#This Row],[Avg]]+$U$2*TableOMP[[#This Row],[StdDev]]</f>
        <v>#N/A</v>
      </c>
      <c r="S6625" t="e">
        <f>IF(AND(TableOMP[[#This Row],[total_time]]&gt;=TableOMP[[#This Row],[Low]], TableOMP[[#This Row],[total_time]]&lt;=TableOMP[[#This Row],[High]]),1,0)</f>
        <v>#N/A</v>
      </c>
    </row>
    <row r="6626" spans="11:19" x14ac:dyDescent="0.25">
      <c r="K6626" t="str">
        <f t="shared" si="103"/>
        <v/>
      </c>
      <c r="N66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26" t="e">
        <f>VLOOKUP(TableOMP[[#This Row],[Label]],TableAvg[],2,FALSE)</f>
        <v>#N/A</v>
      </c>
      <c r="P6626" t="e">
        <f>VLOOKUP(TableOMP[[#This Row],[Label]],TableAvg[],3,FALSE)</f>
        <v>#N/A</v>
      </c>
      <c r="Q6626" t="e">
        <f>TableOMP[[#This Row],[Avg]]-$U$2*TableOMP[[#This Row],[StdDev]]</f>
        <v>#N/A</v>
      </c>
      <c r="R6626" t="e">
        <f>TableOMP[[#This Row],[Avg]]+$U$2*TableOMP[[#This Row],[StdDev]]</f>
        <v>#N/A</v>
      </c>
      <c r="S6626" t="e">
        <f>IF(AND(TableOMP[[#This Row],[total_time]]&gt;=TableOMP[[#This Row],[Low]], TableOMP[[#This Row],[total_time]]&lt;=TableOMP[[#This Row],[High]]),1,0)</f>
        <v>#N/A</v>
      </c>
    </row>
    <row r="6627" spans="11:19" x14ac:dyDescent="0.25">
      <c r="K6627" t="str">
        <f t="shared" si="103"/>
        <v/>
      </c>
      <c r="N66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27" t="e">
        <f>VLOOKUP(TableOMP[[#This Row],[Label]],TableAvg[],2,FALSE)</f>
        <v>#N/A</v>
      </c>
      <c r="P6627" t="e">
        <f>VLOOKUP(TableOMP[[#This Row],[Label]],TableAvg[],3,FALSE)</f>
        <v>#N/A</v>
      </c>
      <c r="Q6627" t="e">
        <f>TableOMP[[#This Row],[Avg]]-$U$2*TableOMP[[#This Row],[StdDev]]</f>
        <v>#N/A</v>
      </c>
      <c r="R6627" t="e">
        <f>TableOMP[[#This Row],[Avg]]+$U$2*TableOMP[[#This Row],[StdDev]]</f>
        <v>#N/A</v>
      </c>
      <c r="S6627" t="e">
        <f>IF(AND(TableOMP[[#This Row],[total_time]]&gt;=TableOMP[[#This Row],[Low]], TableOMP[[#This Row],[total_time]]&lt;=TableOMP[[#This Row],[High]]),1,0)</f>
        <v>#N/A</v>
      </c>
    </row>
    <row r="6628" spans="11:19" x14ac:dyDescent="0.25">
      <c r="K6628" t="str">
        <f t="shared" si="103"/>
        <v/>
      </c>
      <c r="N66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28" t="e">
        <f>VLOOKUP(TableOMP[[#This Row],[Label]],TableAvg[],2,FALSE)</f>
        <v>#N/A</v>
      </c>
      <c r="P6628" t="e">
        <f>VLOOKUP(TableOMP[[#This Row],[Label]],TableAvg[],3,FALSE)</f>
        <v>#N/A</v>
      </c>
      <c r="Q6628" t="e">
        <f>TableOMP[[#This Row],[Avg]]-$U$2*TableOMP[[#This Row],[StdDev]]</f>
        <v>#N/A</v>
      </c>
      <c r="R6628" t="e">
        <f>TableOMP[[#This Row],[Avg]]+$U$2*TableOMP[[#This Row],[StdDev]]</f>
        <v>#N/A</v>
      </c>
      <c r="S6628" t="e">
        <f>IF(AND(TableOMP[[#This Row],[total_time]]&gt;=TableOMP[[#This Row],[Low]], TableOMP[[#This Row],[total_time]]&lt;=TableOMP[[#This Row],[High]]),1,0)</f>
        <v>#N/A</v>
      </c>
    </row>
    <row r="6629" spans="11:19" x14ac:dyDescent="0.25">
      <c r="K6629" t="str">
        <f t="shared" si="103"/>
        <v/>
      </c>
      <c r="N66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29" t="e">
        <f>VLOOKUP(TableOMP[[#This Row],[Label]],TableAvg[],2,FALSE)</f>
        <v>#N/A</v>
      </c>
      <c r="P6629" t="e">
        <f>VLOOKUP(TableOMP[[#This Row],[Label]],TableAvg[],3,FALSE)</f>
        <v>#N/A</v>
      </c>
      <c r="Q6629" t="e">
        <f>TableOMP[[#This Row],[Avg]]-$U$2*TableOMP[[#This Row],[StdDev]]</f>
        <v>#N/A</v>
      </c>
      <c r="R6629" t="e">
        <f>TableOMP[[#This Row],[Avg]]+$U$2*TableOMP[[#This Row],[StdDev]]</f>
        <v>#N/A</v>
      </c>
      <c r="S6629" t="e">
        <f>IF(AND(TableOMP[[#This Row],[total_time]]&gt;=TableOMP[[#This Row],[Low]], TableOMP[[#This Row],[total_time]]&lt;=TableOMP[[#This Row],[High]]),1,0)</f>
        <v>#N/A</v>
      </c>
    </row>
    <row r="6630" spans="11:19" x14ac:dyDescent="0.25">
      <c r="K6630" t="str">
        <f t="shared" si="103"/>
        <v/>
      </c>
      <c r="N66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30" t="e">
        <f>VLOOKUP(TableOMP[[#This Row],[Label]],TableAvg[],2,FALSE)</f>
        <v>#N/A</v>
      </c>
      <c r="P6630" t="e">
        <f>VLOOKUP(TableOMP[[#This Row],[Label]],TableAvg[],3,FALSE)</f>
        <v>#N/A</v>
      </c>
      <c r="Q6630" t="e">
        <f>TableOMP[[#This Row],[Avg]]-$U$2*TableOMP[[#This Row],[StdDev]]</f>
        <v>#N/A</v>
      </c>
      <c r="R6630" t="e">
        <f>TableOMP[[#This Row],[Avg]]+$U$2*TableOMP[[#This Row],[StdDev]]</f>
        <v>#N/A</v>
      </c>
      <c r="S6630" t="e">
        <f>IF(AND(TableOMP[[#This Row],[total_time]]&gt;=TableOMP[[#This Row],[Low]], TableOMP[[#This Row],[total_time]]&lt;=TableOMP[[#This Row],[High]]),1,0)</f>
        <v>#N/A</v>
      </c>
    </row>
    <row r="6631" spans="11:19" x14ac:dyDescent="0.25">
      <c r="K6631" t="str">
        <f t="shared" si="103"/>
        <v/>
      </c>
      <c r="N66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31" t="e">
        <f>VLOOKUP(TableOMP[[#This Row],[Label]],TableAvg[],2,FALSE)</f>
        <v>#N/A</v>
      </c>
      <c r="P6631" t="e">
        <f>VLOOKUP(TableOMP[[#This Row],[Label]],TableAvg[],3,FALSE)</f>
        <v>#N/A</v>
      </c>
      <c r="Q6631" t="e">
        <f>TableOMP[[#This Row],[Avg]]-$U$2*TableOMP[[#This Row],[StdDev]]</f>
        <v>#N/A</v>
      </c>
      <c r="R6631" t="e">
        <f>TableOMP[[#This Row],[Avg]]+$U$2*TableOMP[[#This Row],[StdDev]]</f>
        <v>#N/A</v>
      </c>
      <c r="S6631" t="e">
        <f>IF(AND(TableOMP[[#This Row],[total_time]]&gt;=TableOMP[[#This Row],[Low]], TableOMP[[#This Row],[total_time]]&lt;=TableOMP[[#This Row],[High]]),1,0)</f>
        <v>#N/A</v>
      </c>
    </row>
    <row r="6632" spans="11:19" x14ac:dyDescent="0.25">
      <c r="K6632" t="str">
        <f t="shared" si="103"/>
        <v/>
      </c>
      <c r="N66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32" t="e">
        <f>VLOOKUP(TableOMP[[#This Row],[Label]],TableAvg[],2,FALSE)</f>
        <v>#N/A</v>
      </c>
      <c r="P6632" t="e">
        <f>VLOOKUP(TableOMP[[#This Row],[Label]],TableAvg[],3,FALSE)</f>
        <v>#N/A</v>
      </c>
      <c r="Q6632" t="e">
        <f>TableOMP[[#This Row],[Avg]]-$U$2*TableOMP[[#This Row],[StdDev]]</f>
        <v>#N/A</v>
      </c>
      <c r="R6632" t="e">
        <f>TableOMP[[#This Row],[Avg]]+$U$2*TableOMP[[#This Row],[StdDev]]</f>
        <v>#N/A</v>
      </c>
      <c r="S6632" t="e">
        <f>IF(AND(TableOMP[[#This Row],[total_time]]&gt;=TableOMP[[#This Row],[Low]], TableOMP[[#This Row],[total_time]]&lt;=TableOMP[[#This Row],[High]]),1,0)</f>
        <v>#N/A</v>
      </c>
    </row>
    <row r="6633" spans="11:19" x14ac:dyDescent="0.25">
      <c r="K6633" t="str">
        <f t="shared" si="103"/>
        <v/>
      </c>
      <c r="N66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33" t="e">
        <f>VLOOKUP(TableOMP[[#This Row],[Label]],TableAvg[],2,FALSE)</f>
        <v>#N/A</v>
      </c>
      <c r="P6633" t="e">
        <f>VLOOKUP(TableOMP[[#This Row],[Label]],TableAvg[],3,FALSE)</f>
        <v>#N/A</v>
      </c>
      <c r="Q6633" t="e">
        <f>TableOMP[[#This Row],[Avg]]-$U$2*TableOMP[[#This Row],[StdDev]]</f>
        <v>#N/A</v>
      </c>
      <c r="R6633" t="e">
        <f>TableOMP[[#This Row],[Avg]]+$U$2*TableOMP[[#This Row],[StdDev]]</f>
        <v>#N/A</v>
      </c>
      <c r="S6633" t="e">
        <f>IF(AND(TableOMP[[#This Row],[total_time]]&gt;=TableOMP[[#This Row],[Low]], TableOMP[[#This Row],[total_time]]&lt;=TableOMP[[#This Row],[High]]),1,0)</f>
        <v>#N/A</v>
      </c>
    </row>
    <row r="6634" spans="11:19" x14ac:dyDescent="0.25">
      <c r="K6634" t="str">
        <f t="shared" si="103"/>
        <v/>
      </c>
      <c r="N66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34" t="e">
        <f>VLOOKUP(TableOMP[[#This Row],[Label]],TableAvg[],2,FALSE)</f>
        <v>#N/A</v>
      </c>
      <c r="P6634" t="e">
        <f>VLOOKUP(TableOMP[[#This Row],[Label]],TableAvg[],3,FALSE)</f>
        <v>#N/A</v>
      </c>
      <c r="Q6634" t="e">
        <f>TableOMP[[#This Row],[Avg]]-$U$2*TableOMP[[#This Row],[StdDev]]</f>
        <v>#N/A</v>
      </c>
      <c r="R6634" t="e">
        <f>TableOMP[[#This Row],[Avg]]+$U$2*TableOMP[[#This Row],[StdDev]]</f>
        <v>#N/A</v>
      </c>
      <c r="S6634" t="e">
        <f>IF(AND(TableOMP[[#This Row],[total_time]]&gt;=TableOMP[[#This Row],[Low]], TableOMP[[#This Row],[total_time]]&lt;=TableOMP[[#This Row],[High]]),1,0)</f>
        <v>#N/A</v>
      </c>
    </row>
    <row r="6635" spans="11:19" x14ac:dyDescent="0.25">
      <c r="K6635" t="str">
        <f t="shared" si="103"/>
        <v/>
      </c>
      <c r="N66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35" t="e">
        <f>VLOOKUP(TableOMP[[#This Row],[Label]],TableAvg[],2,FALSE)</f>
        <v>#N/A</v>
      </c>
      <c r="P6635" t="e">
        <f>VLOOKUP(TableOMP[[#This Row],[Label]],TableAvg[],3,FALSE)</f>
        <v>#N/A</v>
      </c>
      <c r="Q6635" t="e">
        <f>TableOMP[[#This Row],[Avg]]-$U$2*TableOMP[[#This Row],[StdDev]]</f>
        <v>#N/A</v>
      </c>
      <c r="R6635" t="e">
        <f>TableOMP[[#This Row],[Avg]]+$U$2*TableOMP[[#This Row],[StdDev]]</f>
        <v>#N/A</v>
      </c>
      <c r="S6635" t="e">
        <f>IF(AND(TableOMP[[#This Row],[total_time]]&gt;=TableOMP[[#This Row],[Low]], TableOMP[[#This Row],[total_time]]&lt;=TableOMP[[#This Row],[High]]),1,0)</f>
        <v>#N/A</v>
      </c>
    </row>
    <row r="6636" spans="11:19" x14ac:dyDescent="0.25">
      <c r="K6636" t="str">
        <f t="shared" si="103"/>
        <v/>
      </c>
      <c r="N66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36" t="e">
        <f>VLOOKUP(TableOMP[[#This Row],[Label]],TableAvg[],2,FALSE)</f>
        <v>#N/A</v>
      </c>
      <c r="P6636" t="e">
        <f>VLOOKUP(TableOMP[[#This Row],[Label]],TableAvg[],3,FALSE)</f>
        <v>#N/A</v>
      </c>
      <c r="Q6636" t="e">
        <f>TableOMP[[#This Row],[Avg]]-$U$2*TableOMP[[#This Row],[StdDev]]</f>
        <v>#N/A</v>
      </c>
      <c r="R6636" t="e">
        <f>TableOMP[[#This Row],[Avg]]+$U$2*TableOMP[[#This Row],[StdDev]]</f>
        <v>#N/A</v>
      </c>
      <c r="S6636" t="e">
        <f>IF(AND(TableOMP[[#This Row],[total_time]]&gt;=TableOMP[[#This Row],[Low]], TableOMP[[#This Row],[total_time]]&lt;=TableOMP[[#This Row],[High]]),1,0)</f>
        <v>#N/A</v>
      </c>
    </row>
    <row r="6637" spans="11:19" x14ac:dyDescent="0.25">
      <c r="K6637" t="str">
        <f t="shared" si="103"/>
        <v/>
      </c>
      <c r="N66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37" t="e">
        <f>VLOOKUP(TableOMP[[#This Row],[Label]],TableAvg[],2,FALSE)</f>
        <v>#N/A</v>
      </c>
      <c r="P6637" t="e">
        <f>VLOOKUP(TableOMP[[#This Row],[Label]],TableAvg[],3,FALSE)</f>
        <v>#N/A</v>
      </c>
      <c r="Q6637" t="e">
        <f>TableOMP[[#This Row],[Avg]]-$U$2*TableOMP[[#This Row],[StdDev]]</f>
        <v>#N/A</v>
      </c>
      <c r="R6637" t="e">
        <f>TableOMP[[#This Row],[Avg]]+$U$2*TableOMP[[#This Row],[StdDev]]</f>
        <v>#N/A</v>
      </c>
      <c r="S6637" t="e">
        <f>IF(AND(TableOMP[[#This Row],[total_time]]&gt;=TableOMP[[#This Row],[Low]], TableOMP[[#This Row],[total_time]]&lt;=TableOMP[[#This Row],[High]]),1,0)</f>
        <v>#N/A</v>
      </c>
    </row>
    <row r="6638" spans="11:19" x14ac:dyDescent="0.25">
      <c r="K6638" t="str">
        <f t="shared" si="103"/>
        <v/>
      </c>
      <c r="N66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38" t="e">
        <f>VLOOKUP(TableOMP[[#This Row],[Label]],TableAvg[],2,FALSE)</f>
        <v>#N/A</v>
      </c>
      <c r="P6638" t="e">
        <f>VLOOKUP(TableOMP[[#This Row],[Label]],TableAvg[],3,FALSE)</f>
        <v>#N/A</v>
      </c>
      <c r="Q6638" t="e">
        <f>TableOMP[[#This Row],[Avg]]-$U$2*TableOMP[[#This Row],[StdDev]]</f>
        <v>#N/A</v>
      </c>
      <c r="R6638" t="e">
        <f>TableOMP[[#This Row],[Avg]]+$U$2*TableOMP[[#This Row],[StdDev]]</f>
        <v>#N/A</v>
      </c>
      <c r="S6638" t="e">
        <f>IF(AND(TableOMP[[#This Row],[total_time]]&gt;=TableOMP[[#This Row],[Low]], TableOMP[[#This Row],[total_time]]&lt;=TableOMP[[#This Row],[High]]),1,0)</f>
        <v>#N/A</v>
      </c>
    </row>
    <row r="6639" spans="11:19" x14ac:dyDescent="0.25">
      <c r="K6639" t="str">
        <f t="shared" si="103"/>
        <v/>
      </c>
      <c r="N66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39" t="e">
        <f>VLOOKUP(TableOMP[[#This Row],[Label]],TableAvg[],2,FALSE)</f>
        <v>#N/A</v>
      </c>
      <c r="P6639" t="e">
        <f>VLOOKUP(TableOMP[[#This Row],[Label]],TableAvg[],3,FALSE)</f>
        <v>#N/A</v>
      </c>
      <c r="Q6639" t="e">
        <f>TableOMP[[#This Row],[Avg]]-$U$2*TableOMP[[#This Row],[StdDev]]</f>
        <v>#N/A</v>
      </c>
      <c r="R6639" t="e">
        <f>TableOMP[[#This Row],[Avg]]+$U$2*TableOMP[[#This Row],[StdDev]]</f>
        <v>#N/A</v>
      </c>
      <c r="S6639" t="e">
        <f>IF(AND(TableOMP[[#This Row],[total_time]]&gt;=TableOMP[[#This Row],[Low]], TableOMP[[#This Row],[total_time]]&lt;=TableOMP[[#This Row],[High]]),1,0)</f>
        <v>#N/A</v>
      </c>
    </row>
    <row r="6640" spans="11:19" x14ac:dyDescent="0.25">
      <c r="K6640" t="str">
        <f t="shared" si="103"/>
        <v/>
      </c>
      <c r="N66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40" t="e">
        <f>VLOOKUP(TableOMP[[#This Row],[Label]],TableAvg[],2,FALSE)</f>
        <v>#N/A</v>
      </c>
      <c r="P6640" t="e">
        <f>VLOOKUP(TableOMP[[#This Row],[Label]],TableAvg[],3,FALSE)</f>
        <v>#N/A</v>
      </c>
      <c r="Q6640" t="e">
        <f>TableOMP[[#This Row],[Avg]]-$U$2*TableOMP[[#This Row],[StdDev]]</f>
        <v>#N/A</v>
      </c>
      <c r="R6640" t="e">
        <f>TableOMP[[#This Row],[Avg]]+$U$2*TableOMP[[#This Row],[StdDev]]</f>
        <v>#N/A</v>
      </c>
      <c r="S6640" t="e">
        <f>IF(AND(TableOMP[[#This Row],[total_time]]&gt;=TableOMP[[#This Row],[Low]], TableOMP[[#This Row],[total_time]]&lt;=TableOMP[[#This Row],[High]]),1,0)</f>
        <v>#N/A</v>
      </c>
    </row>
    <row r="6641" spans="11:19" x14ac:dyDescent="0.25">
      <c r="K6641" t="str">
        <f t="shared" si="103"/>
        <v/>
      </c>
      <c r="N66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41" t="e">
        <f>VLOOKUP(TableOMP[[#This Row],[Label]],TableAvg[],2,FALSE)</f>
        <v>#N/A</v>
      </c>
      <c r="P6641" t="e">
        <f>VLOOKUP(TableOMP[[#This Row],[Label]],TableAvg[],3,FALSE)</f>
        <v>#N/A</v>
      </c>
      <c r="Q6641" t="e">
        <f>TableOMP[[#This Row],[Avg]]-$U$2*TableOMP[[#This Row],[StdDev]]</f>
        <v>#N/A</v>
      </c>
      <c r="R6641" t="e">
        <f>TableOMP[[#This Row],[Avg]]+$U$2*TableOMP[[#This Row],[StdDev]]</f>
        <v>#N/A</v>
      </c>
      <c r="S6641" t="e">
        <f>IF(AND(TableOMP[[#This Row],[total_time]]&gt;=TableOMP[[#This Row],[Low]], TableOMP[[#This Row],[total_time]]&lt;=TableOMP[[#This Row],[High]]),1,0)</f>
        <v>#N/A</v>
      </c>
    </row>
    <row r="6642" spans="11:19" x14ac:dyDescent="0.25">
      <c r="K6642" t="str">
        <f t="shared" si="103"/>
        <v/>
      </c>
      <c r="N66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42" t="e">
        <f>VLOOKUP(TableOMP[[#This Row],[Label]],TableAvg[],2,FALSE)</f>
        <v>#N/A</v>
      </c>
      <c r="P6642" t="e">
        <f>VLOOKUP(TableOMP[[#This Row],[Label]],TableAvg[],3,FALSE)</f>
        <v>#N/A</v>
      </c>
      <c r="Q6642" t="e">
        <f>TableOMP[[#This Row],[Avg]]-$U$2*TableOMP[[#This Row],[StdDev]]</f>
        <v>#N/A</v>
      </c>
      <c r="R6642" t="e">
        <f>TableOMP[[#This Row],[Avg]]+$U$2*TableOMP[[#This Row],[StdDev]]</f>
        <v>#N/A</v>
      </c>
      <c r="S6642" t="e">
        <f>IF(AND(TableOMP[[#This Row],[total_time]]&gt;=TableOMP[[#This Row],[Low]], TableOMP[[#This Row],[total_time]]&lt;=TableOMP[[#This Row],[High]]),1,0)</f>
        <v>#N/A</v>
      </c>
    </row>
    <row r="6643" spans="11:19" x14ac:dyDescent="0.25">
      <c r="K6643" t="str">
        <f t="shared" si="103"/>
        <v/>
      </c>
      <c r="N66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43" t="e">
        <f>VLOOKUP(TableOMP[[#This Row],[Label]],TableAvg[],2,FALSE)</f>
        <v>#N/A</v>
      </c>
      <c r="P6643" t="e">
        <f>VLOOKUP(TableOMP[[#This Row],[Label]],TableAvg[],3,FALSE)</f>
        <v>#N/A</v>
      </c>
      <c r="Q6643" t="e">
        <f>TableOMP[[#This Row],[Avg]]-$U$2*TableOMP[[#This Row],[StdDev]]</f>
        <v>#N/A</v>
      </c>
      <c r="R6643" t="e">
        <f>TableOMP[[#This Row],[Avg]]+$U$2*TableOMP[[#This Row],[StdDev]]</f>
        <v>#N/A</v>
      </c>
      <c r="S6643" t="e">
        <f>IF(AND(TableOMP[[#This Row],[total_time]]&gt;=TableOMP[[#This Row],[Low]], TableOMP[[#This Row],[total_time]]&lt;=TableOMP[[#This Row],[High]]),1,0)</f>
        <v>#N/A</v>
      </c>
    </row>
    <row r="6644" spans="11:19" x14ac:dyDescent="0.25">
      <c r="K6644" t="str">
        <f t="shared" si="103"/>
        <v/>
      </c>
      <c r="N66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44" t="e">
        <f>VLOOKUP(TableOMP[[#This Row],[Label]],TableAvg[],2,FALSE)</f>
        <v>#N/A</v>
      </c>
      <c r="P6644" t="e">
        <f>VLOOKUP(TableOMP[[#This Row],[Label]],TableAvg[],3,FALSE)</f>
        <v>#N/A</v>
      </c>
      <c r="Q6644" t="e">
        <f>TableOMP[[#This Row],[Avg]]-$U$2*TableOMP[[#This Row],[StdDev]]</f>
        <v>#N/A</v>
      </c>
      <c r="R6644" t="e">
        <f>TableOMP[[#This Row],[Avg]]+$U$2*TableOMP[[#This Row],[StdDev]]</f>
        <v>#N/A</v>
      </c>
      <c r="S6644" t="e">
        <f>IF(AND(TableOMP[[#This Row],[total_time]]&gt;=TableOMP[[#This Row],[Low]], TableOMP[[#This Row],[total_time]]&lt;=TableOMP[[#This Row],[High]]),1,0)</f>
        <v>#N/A</v>
      </c>
    </row>
    <row r="6645" spans="11:19" x14ac:dyDescent="0.25">
      <c r="K6645" t="str">
        <f t="shared" si="103"/>
        <v/>
      </c>
      <c r="N66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45" t="e">
        <f>VLOOKUP(TableOMP[[#This Row],[Label]],TableAvg[],2,FALSE)</f>
        <v>#N/A</v>
      </c>
      <c r="P6645" t="e">
        <f>VLOOKUP(TableOMP[[#This Row],[Label]],TableAvg[],3,FALSE)</f>
        <v>#N/A</v>
      </c>
      <c r="Q6645" t="e">
        <f>TableOMP[[#This Row],[Avg]]-$U$2*TableOMP[[#This Row],[StdDev]]</f>
        <v>#N/A</v>
      </c>
      <c r="R6645" t="e">
        <f>TableOMP[[#This Row],[Avg]]+$U$2*TableOMP[[#This Row],[StdDev]]</f>
        <v>#N/A</v>
      </c>
      <c r="S6645" t="e">
        <f>IF(AND(TableOMP[[#This Row],[total_time]]&gt;=TableOMP[[#This Row],[Low]], TableOMP[[#This Row],[total_time]]&lt;=TableOMP[[#This Row],[High]]),1,0)</f>
        <v>#N/A</v>
      </c>
    </row>
    <row r="6646" spans="11:19" x14ac:dyDescent="0.25">
      <c r="K6646" t="str">
        <f t="shared" si="103"/>
        <v/>
      </c>
      <c r="N66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46" t="e">
        <f>VLOOKUP(TableOMP[[#This Row],[Label]],TableAvg[],2,FALSE)</f>
        <v>#N/A</v>
      </c>
      <c r="P6646" t="e">
        <f>VLOOKUP(TableOMP[[#This Row],[Label]],TableAvg[],3,FALSE)</f>
        <v>#N/A</v>
      </c>
      <c r="Q6646" t="e">
        <f>TableOMP[[#This Row],[Avg]]-$U$2*TableOMP[[#This Row],[StdDev]]</f>
        <v>#N/A</v>
      </c>
      <c r="R6646" t="e">
        <f>TableOMP[[#This Row],[Avg]]+$U$2*TableOMP[[#This Row],[StdDev]]</f>
        <v>#N/A</v>
      </c>
      <c r="S6646" t="e">
        <f>IF(AND(TableOMP[[#This Row],[total_time]]&gt;=TableOMP[[#This Row],[Low]], TableOMP[[#This Row],[total_time]]&lt;=TableOMP[[#This Row],[High]]),1,0)</f>
        <v>#N/A</v>
      </c>
    </row>
    <row r="6647" spans="11:19" x14ac:dyDescent="0.25">
      <c r="K6647" t="str">
        <f t="shared" si="103"/>
        <v/>
      </c>
      <c r="N66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47" t="e">
        <f>VLOOKUP(TableOMP[[#This Row],[Label]],TableAvg[],2,FALSE)</f>
        <v>#N/A</v>
      </c>
      <c r="P6647" t="e">
        <f>VLOOKUP(TableOMP[[#This Row],[Label]],TableAvg[],3,FALSE)</f>
        <v>#N/A</v>
      </c>
      <c r="Q6647" t="e">
        <f>TableOMP[[#This Row],[Avg]]-$U$2*TableOMP[[#This Row],[StdDev]]</f>
        <v>#N/A</v>
      </c>
      <c r="R6647" t="e">
        <f>TableOMP[[#This Row],[Avg]]+$U$2*TableOMP[[#This Row],[StdDev]]</f>
        <v>#N/A</v>
      </c>
      <c r="S6647" t="e">
        <f>IF(AND(TableOMP[[#This Row],[total_time]]&gt;=TableOMP[[#This Row],[Low]], TableOMP[[#This Row],[total_time]]&lt;=TableOMP[[#This Row],[High]]),1,0)</f>
        <v>#N/A</v>
      </c>
    </row>
    <row r="6648" spans="11:19" x14ac:dyDescent="0.25">
      <c r="K6648" t="str">
        <f t="shared" si="103"/>
        <v/>
      </c>
      <c r="N66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48" t="e">
        <f>VLOOKUP(TableOMP[[#This Row],[Label]],TableAvg[],2,FALSE)</f>
        <v>#N/A</v>
      </c>
      <c r="P6648" t="e">
        <f>VLOOKUP(TableOMP[[#This Row],[Label]],TableAvg[],3,FALSE)</f>
        <v>#N/A</v>
      </c>
      <c r="Q6648" t="e">
        <f>TableOMP[[#This Row],[Avg]]-$U$2*TableOMP[[#This Row],[StdDev]]</f>
        <v>#N/A</v>
      </c>
      <c r="R6648" t="e">
        <f>TableOMP[[#This Row],[Avg]]+$U$2*TableOMP[[#This Row],[StdDev]]</f>
        <v>#N/A</v>
      </c>
      <c r="S6648" t="e">
        <f>IF(AND(TableOMP[[#This Row],[total_time]]&gt;=TableOMP[[#This Row],[Low]], TableOMP[[#This Row],[total_time]]&lt;=TableOMP[[#This Row],[High]]),1,0)</f>
        <v>#N/A</v>
      </c>
    </row>
    <row r="6649" spans="11:19" x14ac:dyDescent="0.25">
      <c r="K6649" t="str">
        <f t="shared" si="103"/>
        <v/>
      </c>
      <c r="N66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49" t="e">
        <f>VLOOKUP(TableOMP[[#This Row],[Label]],TableAvg[],2,FALSE)</f>
        <v>#N/A</v>
      </c>
      <c r="P6649" t="e">
        <f>VLOOKUP(TableOMP[[#This Row],[Label]],TableAvg[],3,FALSE)</f>
        <v>#N/A</v>
      </c>
      <c r="Q6649" t="e">
        <f>TableOMP[[#This Row],[Avg]]-$U$2*TableOMP[[#This Row],[StdDev]]</f>
        <v>#N/A</v>
      </c>
      <c r="R6649" t="e">
        <f>TableOMP[[#This Row],[Avg]]+$U$2*TableOMP[[#This Row],[StdDev]]</f>
        <v>#N/A</v>
      </c>
      <c r="S6649" t="e">
        <f>IF(AND(TableOMP[[#This Row],[total_time]]&gt;=TableOMP[[#This Row],[Low]], TableOMP[[#This Row],[total_time]]&lt;=TableOMP[[#This Row],[High]]),1,0)</f>
        <v>#N/A</v>
      </c>
    </row>
    <row r="6650" spans="11:19" x14ac:dyDescent="0.25">
      <c r="K6650" t="str">
        <f t="shared" si="103"/>
        <v/>
      </c>
      <c r="N66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50" t="e">
        <f>VLOOKUP(TableOMP[[#This Row],[Label]],TableAvg[],2,FALSE)</f>
        <v>#N/A</v>
      </c>
      <c r="P6650" t="e">
        <f>VLOOKUP(TableOMP[[#This Row],[Label]],TableAvg[],3,FALSE)</f>
        <v>#N/A</v>
      </c>
      <c r="Q6650" t="e">
        <f>TableOMP[[#This Row],[Avg]]-$U$2*TableOMP[[#This Row],[StdDev]]</f>
        <v>#N/A</v>
      </c>
      <c r="R6650" t="e">
        <f>TableOMP[[#This Row],[Avg]]+$U$2*TableOMP[[#This Row],[StdDev]]</f>
        <v>#N/A</v>
      </c>
      <c r="S6650" t="e">
        <f>IF(AND(TableOMP[[#This Row],[total_time]]&gt;=TableOMP[[#This Row],[Low]], TableOMP[[#This Row],[total_time]]&lt;=TableOMP[[#This Row],[High]]),1,0)</f>
        <v>#N/A</v>
      </c>
    </row>
    <row r="6651" spans="11:19" x14ac:dyDescent="0.25">
      <c r="K6651" t="str">
        <f t="shared" si="103"/>
        <v/>
      </c>
      <c r="N66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51" t="e">
        <f>VLOOKUP(TableOMP[[#This Row],[Label]],TableAvg[],2,FALSE)</f>
        <v>#N/A</v>
      </c>
      <c r="P6651" t="e">
        <f>VLOOKUP(TableOMP[[#This Row],[Label]],TableAvg[],3,FALSE)</f>
        <v>#N/A</v>
      </c>
      <c r="Q6651" t="e">
        <f>TableOMP[[#This Row],[Avg]]-$U$2*TableOMP[[#This Row],[StdDev]]</f>
        <v>#N/A</v>
      </c>
      <c r="R6651" t="e">
        <f>TableOMP[[#This Row],[Avg]]+$U$2*TableOMP[[#This Row],[StdDev]]</f>
        <v>#N/A</v>
      </c>
      <c r="S6651" t="e">
        <f>IF(AND(TableOMP[[#This Row],[total_time]]&gt;=TableOMP[[#This Row],[Low]], TableOMP[[#This Row],[total_time]]&lt;=TableOMP[[#This Row],[High]]),1,0)</f>
        <v>#N/A</v>
      </c>
    </row>
    <row r="6652" spans="11:19" x14ac:dyDescent="0.25">
      <c r="K6652" t="str">
        <f t="shared" si="103"/>
        <v/>
      </c>
      <c r="N66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52" t="e">
        <f>VLOOKUP(TableOMP[[#This Row],[Label]],TableAvg[],2,FALSE)</f>
        <v>#N/A</v>
      </c>
      <c r="P6652" t="e">
        <f>VLOOKUP(TableOMP[[#This Row],[Label]],TableAvg[],3,FALSE)</f>
        <v>#N/A</v>
      </c>
      <c r="Q6652" t="e">
        <f>TableOMP[[#This Row],[Avg]]-$U$2*TableOMP[[#This Row],[StdDev]]</f>
        <v>#N/A</v>
      </c>
      <c r="R6652" t="e">
        <f>TableOMP[[#This Row],[Avg]]+$U$2*TableOMP[[#This Row],[StdDev]]</f>
        <v>#N/A</v>
      </c>
      <c r="S6652" t="e">
        <f>IF(AND(TableOMP[[#This Row],[total_time]]&gt;=TableOMP[[#This Row],[Low]], TableOMP[[#This Row],[total_time]]&lt;=TableOMP[[#This Row],[High]]),1,0)</f>
        <v>#N/A</v>
      </c>
    </row>
    <row r="6653" spans="11:19" x14ac:dyDescent="0.25">
      <c r="K6653" t="str">
        <f t="shared" si="103"/>
        <v/>
      </c>
      <c r="N66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53" t="e">
        <f>VLOOKUP(TableOMP[[#This Row],[Label]],TableAvg[],2,FALSE)</f>
        <v>#N/A</v>
      </c>
      <c r="P6653" t="e">
        <f>VLOOKUP(TableOMP[[#This Row],[Label]],TableAvg[],3,FALSE)</f>
        <v>#N/A</v>
      </c>
      <c r="Q6653" t="e">
        <f>TableOMP[[#This Row],[Avg]]-$U$2*TableOMP[[#This Row],[StdDev]]</f>
        <v>#N/A</v>
      </c>
      <c r="R6653" t="e">
        <f>TableOMP[[#This Row],[Avg]]+$U$2*TableOMP[[#This Row],[StdDev]]</f>
        <v>#N/A</v>
      </c>
      <c r="S6653" t="e">
        <f>IF(AND(TableOMP[[#This Row],[total_time]]&gt;=TableOMP[[#This Row],[Low]], TableOMP[[#This Row],[total_time]]&lt;=TableOMP[[#This Row],[High]]),1,0)</f>
        <v>#N/A</v>
      </c>
    </row>
    <row r="6654" spans="11:19" x14ac:dyDescent="0.25">
      <c r="K6654" t="str">
        <f t="shared" si="103"/>
        <v/>
      </c>
      <c r="N66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54" t="e">
        <f>VLOOKUP(TableOMP[[#This Row],[Label]],TableAvg[],2,FALSE)</f>
        <v>#N/A</v>
      </c>
      <c r="P6654" t="e">
        <f>VLOOKUP(TableOMP[[#This Row],[Label]],TableAvg[],3,FALSE)</f>
        <v>#N/A</v>
      </c>
      <c r="Q6654" t="e">
        <f>TableOMP[[#This Row],[Avg]]-$U$2*TableOMP[[#This Row],[StdDev]]</f>
        <v>#N/A</v>
      </c>
      <c r="R6654" t="e">
        <f>TableOMP[[#This Row],[Avg]]+$U$2*TableOMP[[#This Row],[StdDev]]</f>
        <v>#N/A</v>
      </c>
      <c r="S6654" t="e">
        <f>IF(AND(TableOMP[[#This Row],[total_time]]&gt;=TableOMP[[#This Row],[Low]], TableOMP[[#This Row],[total_time]]&lt;=TableOMP[[#This Row],[High]]),1,0)</f>
        <v>#N/A</v>
      </c>
    </row>
    <row r="6655" spans="11:19" x14ac:dyDescent="0.25">
      <c r="K6655" t="str">
        <f t="shared" si="103"/>
        <v/>
      </c>
      <c r="N66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55" t="e">
        <f>VLOOKUP(TableOMP[[#This Row],[Label]],TableAvg[],2,FALSE)</f>
        <v>#N/A</v>
      </c>
      <c r="P6655" t="e">
        <f>VLOOKUP(TableOMP[[#This Row],[Label]],TableAvg[],3,FALSE)</f>
        <v>#N/A</v>
      </c>
      <c r="Q6655" t="e">
        <f>TableOMP[[#This Row],[Avg]]-$U$2*TableOMP[[#This Row],[StdDev]]</f>
        <v>#N/A</v>
      </c>
      <c r="R6655" t="e">
        <f>TableOMP[[#This Row],[Avg]]+$U$2*TableOMP[[#This Row],[StdDev]]</f>
        <v>#N/A</v>
      </c>
      <c r="S6655" t="e">
        <f>IF(AND(TableOMP[[#This Row],[total_time]]&gt;=TableOMP[[#This Row],[Low]], TableOMP[[#This Row],[total_time]]&lt;=TableOMP[[#This Row],[High]]),1,0)</f>
        <v>#N/A</v>
      </c>
    </row>
    <row r="6656" spans="11:19" x14ac:dyDescent="0.25">
      <c r="K6656" t="str">
        <f t="shared" si="103"/>
        <v/>
      </c>
      <c r="N66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56" t="e">
        <f>VLOOKUP(TableOMP[[#This Row],[Label]],TableAvg[],2,FALSE)</f>
        <v>#N/A</v>
      </c>
      <c r="P6656" t="e">
        <f>VLOOKUP(TableOMP[[#This Row],[Label]],TableAvg[],3,FALSE)</f>
        <v>#N/A</v>
      </c>
      <c r="Q6656" t="e">
        <f>TableOMP[[#This Row],[Avg]]-$U$2*TableOMP[[#This Row],[StdDev]]</f>
        <v>#N/A</v>
      </c>
      <c r="R6656" t="e">
        <f>TableOMP[[#This Row],[Avg]]+$U$2*TableOMP[[#This Row],[StdDev]]</f>
        <v>#N/A</v>
      </c>
      <c r="S6656" t="e">
        <f>IF(AND(TableOMP[[#This Row],[total_time]]&gt;=TableOMP[[#This Row],[Low]], TableOMP[[#This Row],[total_time]]&lt;=TableOMP[[#This Row],[High]]),1,0)</f>
        <v>#N/A</v>
      </c>
    </row>
    <row r="6657" spans="11:19" x14ac:dyDescent="0.25">
      <c r="K6657" t="str">
        <f t="shared" si="103"/>
        <v/>
      </c>
      <c r="N66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57" t="e">
        <f>VLOOKUP(TableOMP[[#This Row],[Label]],TableAvg[],2,FALSE)</f>
        <v>#N/A</v>
      </c>
      <c r="P6657" t="e">
        <f>VLOOKUP(TableOMP[[#This Row],[Label]],TableAvg[],3,FALSE)</f>
        <v>#N/A</v>
      </c>
      <c r="Q6657" t="e">
        <f>TableOMP[[#This Row],[Avg]]-$U$2*TableOMP[[#This Row],[StdDev]]</f>
        <v>#N/A</v>
      </c>
      <c r="R6657" t="e">
        <f>TableOMP[[#This Row],[Avg]]+$U$2*TableOMP[[#This Row],[StdDev]]</f>
        <v>#N/A</v>
      </c>
      <c r="S6657" t="e">
        <f>IF(AND(TableOMP[[#This Row],[total_time]]&gt;=TableOMP[[#This Row],[Low]], TableOMP[[#This Row],[total_time]]&lt;=TableOMP[[#This Row],[High]]),1,0)</f>
        <v>#N/A</v>
      </c>
    </row>
    <row r="6658" spans="11:19" x14ac:dyDescent="0.25">
      <c r="K6658" t="str">
        <f t="shared" si="103"/>
        <v/>
      </c>
      <c r="N66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58" t="e">
        <f>VLOOKUP(TableOMP[[#This Row],[Label]],TableAvg[],2,FALSE)</f>
        <v>#N/A</v>
      </c>
      <c r="P6658" t="e">
        <f>VLOOKUP(TableOMP[[#This Row],[Label]],TableAvg[],3,FALSE)</f>
        <v>#N/A</v>
      </c>
      <c r="Q6658" t="e">
        <f>TableOMP[[#This Row],[Avg]]-$U$2*TableOMP[[#This Row],[StdDev]]</f>
        <v>#N/A</v>
      </c>
      <c r="R6658" t="e">
        <f>TableOMP[[#This Row],[Avg]]+$U$2*TableOMP[[#This Row],[StdDev]]</f>
        <v>#N/A</v>
      </c>
      <c r="S6658" t="e">
        <f>IF(AND(TableOMP[[#This Row],[total_time]]&gt;=TableOMP[[#This Row],[Low]], TableOMP[[#This Row],[total_time]]&lt;=TableOMP[[#This Row],[High]]),1,0)</f>
        <v>#N/A</v>
      </c>
    </row>
    <row r="6659" spans="11:19" x14ac:dyDescent="0.25">
      <c r="K6659" t="str">
        <f t="shared" ref="K6659:K6722" si="104">MID(M6659,22,1)</f>
        <v/>
      </c>
      <c r="N66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59" t="e">
        <f>VLOOKUP(TableOMP[[#This Row],[Label]],TableAvg[],2,FALSE)</f>
        <v>#N/A</v>
      </c>
      <c r="P6659" t="e">
        <f>VLOOKUP(TableOMP[[#This Row],[Label]],TableAvg[],3,FALSE)</f>
        <v>#N/A</v>
      </c>
      <c r="Q6659" t="e">
        <f>TableOMP[[#This Row],[Avg]]-$U$2*TableOMP[[#This Row],[StdDev]]</f>
        <v>#N/A</v>
      </c>
      <c r="R6659" t="e">
        <f>TableOMP[[#This Row],[Avg]]+$U$2*TableOMP[[#This Row],[StdDev]]</f>
        <v>#N/A</v>
      </c>
      <c r="S6659" t="e">
        <f>IF(AND(TableOMP[[#This Row],[total_time]]&gt;=TableOMP[[#This Row],[Low]], TableOMP[[#This Row],[total_time]]&lt;=TableOMP[[#This Row],[High]]),1,0)</f>
        <v>#N/A</v>
      </c>
    </row>
    <row r="6660" spans="11:19" x14ac:dyDescent="0.25">
      <c r="K6660" t="str">
        <f t="shared" si="104"/>
        <v/>
      </c>
      <c r="N66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60" t="e">
        <f>VLOOKUP(TableOMP[[#This Row],[Label]],TableAvg[],2,FALSE)</f>
        <v>#N/A</v>
      </c>
      <c r="P6660" t="e">
        <f>VLOOKUP(TableOMP[[#This Row],[Label]],TableAvg[],3,FALSE)</f>
        <v>#N/A</v>
      </c>
      <c r="Q6660" t="e">
        <f>TableOMP[[#This Row],[Avg]]-$U$2*TableOMP[[#This Row],[StdDev]]</f>
        <v>#N/A</v>
      </c>
      <c r="R6660" t="e">
        <f>TableOMP[[#This Row],[Avg]]+$U$2*TableOMP[[#This Row],[StdDev]]</f>
        <v>#N/A</v>
      </c>
      <c r="S6660" t="e">
        <f>IF(AND(TableOMP[[#This Row],[total_time]]&gt;=TableOMP[[#This Row],[Low]], TableOMP[[#This Row],[total_time]]&lt;=TableOMP[[#This Row],[High]]),1,0)</f>
        <v>#N/A</v>
      </c>
    </row>
    <row r="6661" spans="11:19" x14ac:dyDescent="0.25">
      <c r="K6661" t="str">
        <f t="shared" si="104"/>
        <v/>
      </c>
      <c r="N66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61" t="e">
        <f>VLOOKUP(TableOMP[[#This Row],[Label]],TableAvg[],2,FALSE)</f>
        <v>#N/A</v>
      </c>
      <c r="P6661" t="e">
        <f>VLOOKUP(TableOMP[[#This Row],[Label]],TableAvg[],3,FALSE)</f>
        <v>#N/A</v>
      </c>
      <c r="Q6661" t="e">
        <f>TableOMP[[#This Row],[Avg]]-$U$2*TableOMP[[#This Row],[StdDev]]</f>
        <v>#N/A</v>
      </c>
      <c r="R6661" t="e">
        <f>TableOMP[[#This Row],[Avg]]+$U$2*TableOMP[[#This Row],[StdDev]]</f>
        <v>#N/A</v>
      </c>
      <c r="S6661" t="e">
        <f>IF(AND(TableOMP[[#This Row],[total_time]]&gt;=TableOMP[[#This Row],[Low]], TableOMP[[#This Row],[total_time]]&lt;=TableOMP[[#This Row],[High]]),1,0)</f>
        <v>#N/A</v>
      </c>
    </row>
    <row r="6662" spans="11:19" x14ac:dyDescent="0.25">
      <c r="K6662" t="str">
        <f t="shared" si="104"/>
        <v/>
      </c>
      <c r="N66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62" t="e">
        <f>VLOOKUP(TableOMP[[#This Row],[Label]],TableAvg[],2,FALSE)</f>
        <v>#N/A</v>
      </c>
      <c r="P6662" t="e">
        <f>VLOOKUP(TableOMP[[#This Row],[Label]],TableAvg[],3,FALSE)</f>
        <v>#N/A</v>
      </c>
      <c r="Q6662" t="e">
        <f>TableOMP[[#This Row],[Avg]]-$U$2*TableOMP[[#This Row],[StdDev]]</f>
        <v>#N/A</v>
      </c>
      <c r="R6662" t="e">
        <f>TableOMP[[#This Row],[Avg]]+$U$2*TableOMP[[#This Row],[StdDev]]</f>
        <v>#N/A</v>
      </c>
      <c r="S6662" t="e">
        <f>IF(AND(TableOMP[[#This Row],[total_time]]&gt;=TableOMP[[#This Row],[Low]], TableOMP[[#This Row],[total_time]]&lt;=TableOMP[[#This Row],[High]]),1,0)</f>
        <v>#N/A</v>
      </c>
    </row>
    <row r="6663" spans="11:19" x14ac:dyDescent="0.25">
      <c r="K6663" t="str">
        <f t="shared" si="104"/>
        <v/>
      </c>
      <c r="N66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63" t="e">
        <f>VLOOKUP(TableOMP[[#This Row],[Label]],TableAvg[],2,FALSE)</f>
        <v>#N/A</v>
      </c>
      <c r="P6663" t="e">
        <f>VLOOKUP(TableOMP[[#This Row],[Label]],TableAvg[],3,FALSE)</f>
        <v>#N/A</v>
      </c>
      <c r="Q6663" t="e">
        <f>TableOMP[[#This Row],[Avg]]-$U$2*TableOMP[[#This Row],[StdDev]]</f>
        <v>#N/A</v>
      </c>
      <c r="R6663" t="e">
        <f>TableOMP[[#This Row],[Avg]]+$U$2*TableOMP[[#This Row],[StdDev]]</f>
        <v>#N/A</v>
      </c>
      <c r="S6663" t="e">
        <f>IF(AND(TableOMP[[#This Row],[total_time]]&gt;=TableOMP[[#This Row],[Low]], TableOMP[[#This Row],[total_time]]&lt;=TableOMP[[#This Row],[High]]),1,0)</f>
        <v>#N/A</v>
      </c>
    </row>
    <row r="6664" spans="11:19" x14ac:dyDescent="0.25">
      <c r="K6664" t="str">
        <f t="shared" si="104"/>
        <v/>
      </c>
      <c r="N66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64" t="e">
        <f>VLOOKUP(TableOMP[[#This Row],[Label]],TableAvg[],2,FALSE)</f>
        <v>#N/A</v>
      </c>
      <c r="P6664" t="e">
        <f>VLOOKUP(TableOMP[[#This Row],[Label]],TableAvg[],3,FALSE)</f>
        <v>#N/A</v>
      </c>
      <c r="Q6664" t="e">
        <f>TableOMP[[#This Row],[Avg]]-$U$2*TableOMP[[#This Row],[StdDev]]</f>
        <v>#N/A</v>
      </c>
      <c r="R6664" t="e">
        <f>TableOMP[[#This Row],[Avg]]+$U$2*TableOMP[[#This Row],[StdDev]]</f>
        <v>#N/A</v>
      </c>
      <c r="S6664" t="e">
        <f>IF(AND(TableOMP[[#This Row],[total_time]]&gt;=TableOMP[[#This Row],[Low]], TableOMP[[#This Row],[total_time]]&lt;=TableOMP[[#This Row],[High]]),1,0)</f>
        <v>#N/A</v>
      </c>
    </row>
    <row r="6665" spans="11:19" x14ac:dyDescent="0.25">
      <c r="K6665" t="str">
        <f t="shared" si="104"/>
        <v/>
      </c>
      <c r="N66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65" t="e">
        <f>VLOOKUP(TableOMP[[#This Row],[Label]],TableAvg[],2,FALSE)</f>
        <v>#N/A</v>
      </c>
      <c r="P6665" t="e">
        <f>VLOOKUP(TableOMP[[#This Row],[Label]],TableAvg[],3,FALSE)</f>
        <v>#N/A</v>
      </c>
      <c r="Q6665" t="e">
        <f>TableOMP[[#This Row],[Avg]]-$U$2*TableOMP[[#This Row],[StdDev]]</f>
        <v>#N/A</v>
      </c>
      <c r="R6665" t="e">
        <f>TableOMP[[#This Row],[Avg]]+$U$2*TableOMP[[#This Row],[StdDev]]</f>
        <v>#N/A</v>
      </c>
      <c r="S6665" t="e">
        <f>IF(AND(TableOMP[[#This Row],[total_time]]&gt;=TableOMP[[#This Row],[Low]], TableOMP[[#This Row],[total_time]]&lt;=TableOMP[[#This Row],[High]]),1,0)</f>
        <v>#N/A</v>
      </c>
    </row>
    <row r="6666" spans="11:19" x14ac:dyDescent="0.25">
      <c r="K6666" t="str">
        <f t="shared" si="104"/>
        <v/>
      </c>
      <c r="N66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66" t="e">
        <f>VLOOKUP(TableOMP[[#This Row],[Label]],TableAvg[],2,FALSE)</f>
        <v>#N/A</v>
      </c>
      <c r="P6666" t="e">
        <f>VLOOKUP(TableOMP[[#This Row],[Label]],TableAvg[],3,FALSE)</f>
        <v>#N/A</v>
      </c>
      <c r="Q6666" t="e">
        <f>TableOMP[[#This Row],[Avg]]-$U$2*TableOMP[[#This Row],[StdDev]]</f>
        <v>#N/A</v>
      </c>
      <c r="R6666" t="e">
        <f>TableOMP[[#This Row],[Avg]]+$U$2*TableOMP[[#This Row],[StdDev]]</f>
        <v>#N/A</v>
      </c>
      <c r="S6666" t="e">
        <f>IF(AND(TableOMP[[#This Row],[total_time]]&gt;=TableOMP[[#This Row],[Low]], TableOMP[[#This Row],[total_time]]&lt;=TableOMP[[#This Row],[High]]),1,0)</f>
        <v>#N/A</v>
      </c>
    </row>
    <row r="6667" spans="11:19" x14ac:dyDescent="0.25">
      <c r="K6667" t="str">
        <f t="shared" si="104"/>
        <v/>
      </c>
      <c r="N66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67" t="e">
        <f>VLOOKUP(TableOMP[[#This Row],[Label]],TableAvg[],2,FALSE)</f>
        <v>#N/A</v>
      </c>
      <c r="P6667" t="e">
        <f>VLOOKUP(TableOMP[[#This Row],[Label]],TableAvg[],3,FALSE)</f>
        <v>#N/A</v>
      </c>
      <c r="Q6667" t="e">
        <f>TableOMP[[#This Row],[Avg]]-$U$2*TableOMP[[#This Row],[StdDev]]</f>
        <v>#N/A</v>
      </c>
      <c r="R6667" t="e">
        <f>TableOMP[[#This Row],[Avg]]+$U$2*TableOMP[[#This Row],[StdDev]]</f>
        <v>#N/A</v>
      </c>
      <c r="S6667" t="e">
        <f>IF(AND(TableOMP[[#This Row],[total_time]]&gt;=TableOMP[[#This Row],[Low]], TableOMP[[#This Row],[total_time]]&lt;=TableOMP[[#This Row],[High]]),1,0)</f>
        <v>#N/A</v>
      </c>
    </row>
    <row r="6668" spans="11:19" x14ac:dyDescent="0.25">
      <c r="K6668" t="str">
        <f t="shared" si="104"/>
        <v/>
      </c>
      <c r="N66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68" t="e">
        <f>VLOOKUP(TableOMP[[#This Row],[Label]],TableAvg[],2,FALSE)</f>
        <v>#N/A</v>
      </c>
      <c r="P6668" t="e">
        <f>VLOOKUP(TableOMP[[#This Row],[Label]],TableAvg[],3,FALSE)</f>
        <v>#N/A</v>
      </c>
      <c r="Q6668" t="e">
        <f>TableOMP[[#This Row],[Avg]]-$U$2*TableOMP[[#This Row],[StdDev]]</f>
        <v>#N/A</v>
      </c>
      <c r="R6668" t="e">
        <f>TableOMP[[#This Row],[Avg]]+$U$2*TableOMP[[#This Row],[StdDev]]</f>
        <v>#N/A</v>
      </c>
      <c r="S6668" t="e">
        <f>IF(AND(TableOMP[[#This Row],[total_time]]&gt;=TableOMP[[#This Row],[Low]], TableOMP[[#This Row],[total_time]]&lt;=TableOMP[[#This Row],[High]]),1,0)</f>
        <v>#N/A</v>
      </c>
    </row>
    <row r="6669" spans="11:19" x14ac:dyDescent="0.25">
      <c r="K6669" t="str">
        <f t="shared" si="104"/>
        <v/>
      </c>
      <c r="N66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69" t="e">
        <f>VLOOKUP(TableOMP[[#This Row],[Label]],TableAvg[],2,FALSE)</f>
        <v>#N/A</v>
      </c>
      <c r="P6669" t="e">
        <f>VLOOKUP(TableOMP[[#This Row],[Label]],TableAvg[],3,FALSE)</f>
        <v>#N/A</v>
      </c>
      <c r="Q6669" t="e">
        <f>TableOMP[[#This Row],[Avg]]-$U$2*TableOMP[[#This Row],[StdDev]]</f>
        <v>#N/A</v>
      </c>
      <c r="R6669" t="e">
        <f>TableOMP[[#This Row],[Avg]]+$U$2*TableOMP[[#This Row],[StdDev]]</f>
        <v>#N/A</v>
      </c>
      <c r="S6669" t="e">
        <f>IF(AND(TableOMP[[#This Row],[total_time]]&gt;=TableOMP[[#This Row],[Low]], TableOMP[[#This Row],[total_time]]&lt;=TableOMP[[#This Row],[High]]),1,0)</f>
        <v>#N/A</v>
      </c>
    </row>
    <row r="6670" spans="11:19" x14ac:dyDescent="0.25">
      <c r="K6670" t="str">
        <f t="shared" si="104"/>
        <v/>
      </c>
      <c r="N66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70" t="e">
        <f>VLOOKUP(TableOMP[[#This Row],[Label]],TableAvg[],2,FALSE)</f>
        <v>#N/A</v>
      </c>
      <c r="P6670" t="e">
        <f>VLOOKUP(TableOMP[[#This Row],[Label]],TableAvg[],3,FALSE)</f>
        <v>#N/A</v>
      </c>
      <c r="Q6670" t="e">
        <f>TableOMP[[#This Row],[Avg]]-$U$2*TableOMP[[#This Row],[StdDev]]</f>
        <v>#N/A</v>
      </c>
      <c r="R6670" t="e">
        <f>TableOMP[[#This Row],[Avg]]+$U$2*TableOMP[[#This Row],[StdDev]]</f>
        <v>#N/A</v>
      </c>
      <c r="S6670" t="e">
        <f>IF(AND(TableOMP[[#This Row],[total_time]]&gt;=TableOMP[[#This Row],[Low]], TableOMP[[#This Row],[total_time]]&lt;=TableOMP[[#This Row],[High]]),1,0)</f>
        <v>#N/A</v>
      </c>
    </row>
    <row r="6671" spans="11:19" x14ac:dyDescent="0.25">
      <c r="K6671" t="str">
        <f t="shared" si="104"/>
        <v/>
      </c>
      <c r="N66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71" t="e">
        <f>VLOOKUP(TableOMP[[#This Row],[Label]],TableAvg[],2,FALSE)</f>
        <v>#N/A</v>
      </c>
      <c r="P6671" t="e">
        <f>VLOOKUP(TableOMP[[#This Row],[Label]],TableAvg[],3,FALSE)</f>
        <v>#N/A</v>
      </c>
      <c r="Q6671" t="e">
        <f>TableOMP[[#This Row],[Avg]]-$U$2*TableOMP[[#This Row],[StdDev]]</f>
        <v>#N/A</v>
      </c>
      <c r="R6671" t="e">
        <f>TableOMP[[#This Row],[Avg]]+$U$2*TableOMP[[#This Row],[StdDev]]</f>
        <v>#N/A</v>
      </c>
      <c r="S6671" t="e">
        <f>IF(AND(TableOMP[[#This Row],[total_time]]&gt;=TableOMP[[#This Row],[Low]], TableOMP[[#This Row],[total_time]]&lt;=TableOMP[[#This Row],[High]]),1,0)</f>
        <v>#N/A</v>
      </c>
    </row>
    <row r="6672" spans="11:19" x14ac:dyDescent="0.25">
      <c r="K6672" t="str">
        <f t="shared" si="104"/>
        <v/>
      </c>
      <c r="N66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72" t="e">
        <f>VLOOKUP(TableOMP[[#This Row],[Label]],TableAvg[],2,FALSE)</f>
        <v>#N/A</v>
      </c>
      <c r="P6672" t="e">
        <f>VLOOKUP(TableOMP[[#This Row],[Label]],TableAvg[],3,FALSE)</f>
        <v>#N/A</v>
      </c>
      <c r="Q6672" t="e">
        <f>TableOMP[[#This Row],[Avg]]-$U$2*TableOMP[[#This Row],[StdDev]]</f>
        <v>#N/A</v>
      </c>
      <c r="R6672" t="e">
        <f>TableOMP[[#This Row],[Avg]]+$U$2*TableOMP[[#This Row],[StdDev]]</f>
        <v>#N/A</v>
      </c>
      <c r="S6672" t="e">
        <f>IF(AND(TableOMP[[#This Row],[total_time]]&gt;=TableOMP[[#This Row],[Low]], TableOMP[[#This Row],[total_time]]&lt;=TableOMP[[#This Row],[High]]),1,0)</f>
        <v>#N/A</v>
      </c>
    </row>
    <row r="6673" spans="11:19" x14ac:dyDescent="0.25">
      <c r="K6673" t="str">
        <f t="shared" si="104"/>
        <v/>
      </c>
      <c r="N66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73" t="e">
        <f>VLOOKUP(TableOMP[[#This Row],[Label]],TableAvg[],2,FALSE)</f>
        <v>#N/A</v>
      </c>
      <c r="P6673" t="e">
        <f>VLOOKUP(TableOMP[[#This Row],[Label]],TableAvg[],3,FALSE)</f>
        <v>#N/A</v>
      </c>
      <c r="Q6673" t="e">
        <f>TableOMP[[#This Row],[Avg]]-$U$2*TableOMP[[#This Row],[StdDev]]</f>
        <v>#N/A</v>
      </c>
      <c r="R6673" t="e">
        <f>TableOMP[[#This Row],[Avg]]+$U$2*TableOMP[[#This Row],[StdDev]]</f>
        <v>#N/A</v>
      </c>
      <c r="S6673" t="e">
        <f>IF(AND(TableOMP[[#This Row],[total_time]]&gt;=TableOMP[[#This Row],[Low]], TableOMP[[#This Row],[total_time]]&lt;=TableOMP[[#This Row],[High]]),1,0)</f>
        <v>#N/A</v>
      </c>
    </row>
    <row r="6674" spans="11:19" x14ac:dyDescent="0.25">
      <c r="K6674" t="str">
        <f t="shared" si="104"/>
        <v/>
      </c>
      <c r="N66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74" t="e">
        <f>VLOOKUP(TableOMP[[#This Row],[Label]],TableAvg[],2,FALSE)</f>
        <v>#N/A</v>
      </c>
      <c r="P6674" t="e">
        <f>VLOOKUP(TableOMP[[#This Row],[Label]],TableAvg[],3,FALSE)</f>
        <v>#N/A</v>
      </c>
      <c r="Q6674" t="e">
        <f>TableOMP[[#This Row],[Avg]]-$U$2*TableOMP[[#This Row],[StdDev]]</f>
        <v>#N/A</v>
      </c>
      <c r="R6674" t="e">
        <f>TableOMP[[#This Row],[Avg]]+$U$2*TableOMP[[#This Row],[StdDev]]</f>
        <v>#N/A</v>
      </c>
      <c r="S6674" t="e">
        <f>IF(AND(TableOMP[[#This Row],[total_time]]&gt;=TableOMP[[#This Row],[Low]], TableOMP[[#This Row],[total_time]]&lt;=TableOMP[[#This Row],[High]]),1,0)</f>
        <v>#N/A</v>
      </c>
    </row>
    <row r="6675" spans="11:19" x14ac:dyDescent="0.25">
      <c r="K6675" t="str">
        <f t="shared" si="104"/>
        <v/>
      </c>
      <c r="N66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75" t="e">
        <f>VLOOKUP(TableOMP[[#This Row],[Label]],TableAvg[],2,FALSE)</f>
        <v>#N/A</v>
      </c>
      <c r="P6675" t="e">
        <f>VLOOKUP(TableOMP[[#This Row],[Label]],TableAvg[],3,FALSE)</f>
        <v>#N/A</v>
      </c>
      <c r="Q6675" t="e">
        <f>TableOMP[[#This Row],[Avg]]-$U$2*TableOMP[[#This Row],[StdDev]]</f>
        <v>#N/A</v>
      </c>
      <c r="R6675" t="e">
        <f>TableOMP[[#This Row],[Avg]]+$U$2*TableOMP[[#This Row],[StdDev]]</f>
        <v>#N/A</v>
      </c>
      <c r="S6675" t="e">
        <f>IF(AND(TableOMP[[#This Row],[total_time]]&gt;=TableOMP[[#This Row],[Low]], TableOMP[[#This Row],[total_time]]&lt;=TableOMP[[#This Row],[High]]),1,0)</f>
        <v>#N/A</v>
      </c>
    </row>
    <row r="6676" spans="11:19" x14ac:dyDescent="0.25">
      <c r="K6676" t="str">
        <f t="shared" si="104"/>
        <v/>
      </c>
      <c r="N66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76" t="e">
        <f>VLOOKUP(TableOMP[[#This Row],[Label]],TableAvg[],2,FALSE)</f>
        <v>#N/A</v>
      </c>
      <c r="P6676" t="e">
        <f>VLOOKUP(TableOMP[[#This Row],[Label]],TableAvg[],3,FALSE)</f>
        <v>#N/A</v>
      </c>
      <c r="Q6676" t="e">
        <f>TableOMP[[#This Row],[Avg]]-$U$2*TableOMP[[#This Row],[StdDev]]</f>
        <v>#N/A</v>
      </c>
      <c r="R6676" t="e">
        <f>TableOMP[[#This Row],[Avg]]+$U$2*TableOMP[[#This Row],[StdDev]]</f>
        <v>#N/A</v>
      </c>
      <c r="S6676" t="e">
        <f>IF(AND(TableOMP[[#This Row],[total_time]]&gt;=TableOMP[[#This Row],[Low]], TableOMP[[#This Row],[total_time]]&lt;=TableOMP[[#This Row],[High]]),1,0)</f>
        <v>#N/A</v>
      </c>
    </row>
    <row r="6677" spans="11:19" x14ac:dyDescent="0.25">
      <c r="K6677" t="str">
        <f t="shared" si="104"/>
        <v/>
      </c>
      <c r="N66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77" t="e">
        <f>VLOOKUP(TableOMP[[#This Row],[Label]],TableAvg[],2,FALSE)</f>
        <v>#N/A</v>
      </c>
      <c r="P6677" t="e">
        <f>VLOOKUP(TableOMP[[#This Row],[Label]],TableAvg[],3,FALSE)</f>
        <v>#N/A</v>
      </c>
      <c r="Q6677" t="e">
        <f>TableOMP[[#This Row],[Avg]]-$U$2*TableOMP[[#This Row],[StdDev]]</f>
        <v>#N/A</v>
      </c>
      <c r="R6677" t="e">
        <f>TableOMP[[#This Row],[Avg]]+$U$2*TableOMP[[#This Row],[StdDev]]</f>
        <v>#N/A</v>
      </c>
      <c r="S6677" t="e">
        <f>IF(AND(TableOMP[[#This Row],[total_time]]&gt;=TableOMP[[#This Row],[Low]], TableOMP[[#This Row],[total_time]]&lt;=TableOMP[[#This Row],[High]]),1,0)</f>
        <v>#N/A</v>
      </c>
    </row>
    <row r="6678" spans="11:19" x14ac:dyDescent="0.25">
      <c r="K6678" t="str">
        <f t="shared" si="104"/>
        <v/>
      </c>
      <c r="N66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78" t="e">
        <f>VLOOKUP(TableOMP[[#This Row],[Label]],TableAvg[],2,FALSE)</f>
        <v>#N/A</v>
      </c>
      <c r="P6678" t="e">
        <f>VLOOKUP(TableOMP[[#This Row],[Label]],TableAvg[],3,FALSE)</f>
        <v>#N/A</v>
      </c>
      <c r="Q6678" t="e">
        <f>TableOMP[[#This Row],[Avg]]-$U$2*TableOMP[[#This Row],[StdDev]]</f>
        <v>#N/A</v>
      </c>
      <c r="R6678" t="e">
        <f>TableOMP[[#This Row],[Avg]]+$U$2*TableOMP[[#This Row],[StdDev]]</f>
        <v>#N/A</v>
      </c>
      <c r="S6678" t="e">
        <f>IF(AND(TableOMP[[#This Row],[total_time]]&gt;=TableOMP[[#This Row],[Low]], TableOMP[[#This Row],[total_time]]&lt;=TableOMP[[#This Row],[High]]),1,0)</f>
        <v>#N/A</v>
      </c>
    </row>
    <row r="6679" spans="11:19" x14ac:dyDescent="0.25">
      <c r="K6679" t="str">
        <f t="shared" si="104"/>
        <v/>
      </c>
      <c r="N66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79" t="e">
        <f>VLOOKUP(TableOMP[[#This Row],[Label]],TableAvg[],2,FALSE)</f>
        <v>#N/A</v>
      </c>
      <c r="P6679" t="e">
        <f>VLOOKUP(TableOMP[[#This Row],[Label]],TableAvg[],3,FALSE)</f>
        <v>#N/A</v>
      </c>
      <c r="Q6679" t="e">
        <f>TableOMP[[#This Row],[Avg]]-$U$2*TableOMP[[#This Row],[StdDev]]</f>
        <v>#N/A</v>
      </c>
      <c r="R6679" t="e">
        <f>TableOMP[[#This Row],[Avg]]+$U$2*TableOMP[[#This Row],[StdDev]]</f>
        <v>#N/A</v>
      </c>
      <c r="S6679" t="e">
        <f>IF(AND(TableOMP[[#This Row],[total_time]]&gt;=TableOMP[[#This Row],[Low]], TableOMP[[#This Row],[total_time]]&lt;=TableOMP[[#This Row],[High]]),1,0)</f>
        <v>#N/A</v>
      </c>
    </row>
    <row r="6680" spans="11:19" x14ac:dyDescent="0.25">
      <c r="K6680" t="str">
        <f t="shared" si="104"/>
        <v/>
      </c>
      <c r="N66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80" t="e">
        <f>VLOOKUP(TableOMP[[#This Row],[Label]],TableAvg[],2,FALSE)</f>
        <v>#N/A</v>
      </c>
      <c r="P6680" t="e">
        <f>VLOOKUP(TableOMP[[#This Row],[Label]],TableAvg[],3,FALSE)</f>
        <v>#N/A</v>
      </c>
      <c r="Q6680" t="e">
        <f>TableOMP[[#This Row],[Avg]]-$U$2*TableOMP[[#This Row],[StdDev]]</f>
        <v>#N/A</v>
      </c>
      <c r="R6680" t="e">
        <f>TableOMP[[#This Row],[Avg]]+$U$2*TableOMP[[#This Row],[StdDev]]</f>
        <v>#N/A</v>
      </c>
      <c r="S6680" t="e">
        <f>IF(AND(TableOMP[[#This Row],[total_time]]&gt;=TableOMP[[#This Row],[Low]], TableOMP[[#This Row],[total_time]]&lt;=TableOMP[[#This Row],[High]]),1,0)</f>
        <v>#N/A</v>
      </c>
    </row>
    <row r="6681" spans="11:19" x14ac:dyDescent="0.25">
      <c r="K6681" t="str">
        <f t="shared" si="104"/>
        <v/>
      </c>
      <c r="N66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81" t="e">
        <f>VLOOKUP(TableOMP[[#This Row],[Label]],TableAvg[],2,FALSE)</f>
        <v>#N/A</v>
      </c>
      <c r="P6681" t="e">
        <f>VLOOKUP(TableOMP[[#This Row],[Label]],TableAvg[],3,FALSE)</f>
        <v>#N/A</v>
      </c>
      <c r="Q6681" t="e">
        <f>TableOMP[[#This Row],[Avg]]-$U$2*TableOMP[[#This Row],[StdDev]]</f>
        <v>#N/A</v>
      </c>
      <c r="R6681" t="e">
        <f>TableOMP[[#This Row],[Avg]]+$U$2*TableOMP[[#This Row],[StdDev]]</f>
        <v>#N/A</v>
      </c>
      <c r="S6681" t="e">
        <f>IF(AND(TableOMP[[#This Row],[total_time]]&gt;=TableOMP[[#This Row],[Low]], TableOMP[[#This Row],[total_time]]&lt;=TableOMP[[#This Row],[High]]),1,0)</f>
        <v>#N/A</v>
      </c>
    </row>
    <row r="6682" spans="11:19" x14ac:dyDescent="0.25">
      <c r="K6682" t="str">
        <f t="shared" si="104"/>
        <v/>
      </c>
      <c r="N66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82" t="e">
        <f>VLOOKUP(TableOMP[[#This Row],[Label]],TableAvg[],2,FALSE)</f>
        <v>#N/A</v>
      </c>
      <c r="P6682" t="e">
        <f>VLOOKUP(TableOMP[[#This Row],[Label]],TableAvg[],3,FALSE)</f>
        <v>#N/A</v>
      </c>
      <c r="Q6682" t="e">
        <f>TableOMP[[#This Row],[Avg]]-$U$2*TableOMP[[#This Row],[StdDev]]</f>
        <v>#N/A</v>
      </c>
      <c r="R6682" t="e">
        <f>TableOMP[[#This Row],[Avg]]+$U$2*TableOMP[[#This Row],[StdDev]]</f>
        <v>#N/A</v>
      </c>
      <c r="S6682" t="e">
        <f>IF(AND(TableOMP[[#This Row],[total_time]]&gt;=TableOMP[[#This Row],[Low]], TableOMP[[#This Row],[total_time]]&lt;=TableOMP[[#This Row],[High]]),1,0)</f>
        <v>#N/A</v>
      </c>
    </row>
    <row r="6683" spans="11:19" x14ac:dyDescent="0.25">
      <c r="K6683" t="str">
        <f t="shared" si="104"/>
        <v/>
      </c>
      <c r="N66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83" t="e">
        <f>VLOOKUP(TableOMP[[#This Row],[Label]],TableAvg[],2,FALSE)</f>
        <v>#N/A</v>
      </c>
      <c r="P6683" t="e">
        <f>VLOOKUP(TableOMP[[#This Row],[Label]],TableAvg[],3,FALSE)</f>
        <v>#N/A</v>
      </c>
      <c r="Q6683" t="e">
        <f>TableOMP[[#This Row],[Avg]]-$U$2*TableOMP[[#This Row],[StdDev]]</f>
        <v>#N/A</v>
      </c>
      <c r="R6683" t="e">
        <f>TableOMP[[#This Row],[Avg]]+$U$2*TableOMP[[#This Row],[StdDev]]</f>
        <v>#N/A</v>
      </c>
      <c r="S6683" t="e">
        <f>IF(AND(TableOMP[[#This Row],[total_time]]&gt;=TableOMP[[#This Row],[Low]], TableOMP[[#This Row],[total_time]]&lt;=TableOMP[[#This Row],[High]]),1,0)</f>
        <v>#N/A</v>
      </c>
    </row>
    <row r="6684" spans="11:19" x14ac:dyDescent="0.25">
      <c r="K6684" t="str">
        <f t="shared" si="104"/>
        <v/>
      </c>
      <c r="N66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84" t="e">
        <f>VLOOKUP(TableOMP[[#This Row],[Label]],TableAvg[],2,FALSE)</f>
        <v>#N/A</v>
      </c>
      <c r="P6684" t="e">
        <f>VLOOKUP(TableOMP[[#This Row],[Label]],TableAvg[],3,FALSE)</f>
        <v>#N/A</v>
      </c>
      <c r="Q6684" t="e">
        <f>TableOMP[[#This Row],[Avg]]-$U$2*TableOMP[[#This Row],[StdDev]]</f>
        <v>#N/A</v>
      </c>
      <c r="R6684" t="e">
        <f>TableOMP[[#This Row],[Avg]]+$U$2*TableOMP[[#This Row],[StdDev]]</f>
        <v>#N/A</v>
      </c>
      <c r="S6684" t="e">
        <f>IF(AND(TableOMP[[#This Row],[total_time]]&gt;=TableOMP[[#This Row],[Low]], TableOMP[[#This Row],[total_time]]&lt;=TableOMP[[#This Row],[High]]),1,0)</f>
        <v>#N/A</v>
      </c>
    </row>
    <row r="6685" spans="11:19" x14ac:dyDescent="0.25">
      <c r="K6685" t="str">
        <f t="shared" si="104"/>
        <v/>
      </c>
      <c r="N66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85" t="e">
        <f>VLOOKUP(TableOMP[[#This Row],[Label]],TableAvg[],2,FALSE)</f>
        <v>#N/A</v>
      </c>
      <c r="P6685" t="e">
        <f>VLOOKUP(TableOMP[[#This Row],[Label]],TableAvg[],3,FALSE)</f>
        <v>#N/A</v>
      </c>
      <c r="Q6685" t="e">
        <f>TableOMP[[#This Row],[Avg]]-$U$2*TableOMP[[#This Row],[StdDev]]</f>
        <v>#N/A</v>
      </c>
      <c r="R6685" t="e">
        <f>TableOMP[[#This Row],[Avg]]+$U$2*TableOMP[[#This Row],[StdDev]]</f>
        <v>#N/A</v>
      </c>
      <c r="S6685" t="e">
        <f>IF(AND(TableOMP[[#This Row],[total_time]]&gt;=TableOMP[[#This Row],[Low]], TableOMP[[#This Row],[total_time]]&lt;=TableOMP[[#This Row],[High]]),1,0)</f>
        <v>#N/A</v>
      </c>
    </row>
    <row r="6686" spans="11:19" x14ac:dyDescent="0.25">
      <c r="K6686" t="str">
        <f t="shared" si="104"/>
        <v/>
      </c>
      <c r="N66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86" t="e">
        <f>VLOOKUP(TableOMP[[#This Row],[Label]],TableAvg[],2,FALSE)</f>
        <v>#N/A</v>
      </c>
      <c r="P6686" t="e">
        <f>VLOOKUP(TableOMP[[#This Row],[Label]],TableAvg[],3,FALSE)</f>
        <v>#N/A</v>
      </c>
      <c r="Q6686" t="e">
        <f>TableOMP[[#This Row],[Avg]]-$U$2*TableOMP[[#This Row],[StdDev]]</f>
        <v>#N/A</v>
      </c>
      <c r="R6686" t="e">
        <f>TableOMP[[#This Row],[Avg]]+$U$2*TableOMP[[#This Row],[StdDev]]</f>
        <v>#N/A</v>
      </c>
      <c r="S6686" t="e">
        <f>IF(AND(TableOMP[[#This Row],[total_time]]&gt;=TableOMP[[#This Row],[Low]], TableOMP[[#This Row],[total_time]]&lt;=TableOMP[[#This Row],[High]]),1,0)</f>
        <v>#N/A</v>
      </c>
    </row>
    <row r="6687" spans="11:19" x14ac:dyDescent="0.25">
      <c r="K6687" t="str">
        <f t="shared" si="104"/>
        <v/>
      </c>
      <c r="N66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87" t="e">
        <f>VLOOKUP(TableOMP[[#This Row],[Label]],TableAvg[],2,FALSE)</f>
        <v>#N/A</v>
      </c>
      <c r="P6687" t="e">
        <f>VLOOKUP(TableOMP[[#This Row],[Label]],TableAvg[],3,FALSE)</f>
        <v>#N/A</v>
      </c>
      <c r="Q6687" t="e">
        <f>TableOMP[[#This Row],[Avg]]-$U$2*TableOMP[[#This Row],[StdDev]]</f>
        <v>#N/A</v>
      </c>
      <c r="R6687" t="e">
        <f>TableOMP[[#This Row],[Avg]]+$U$2*TableOMP[[#This Row],[StdDev]]</f>
        <v>#N/A</v>
      </c>
      <c r="S6687" t="e">
        <f>IF(AND(TableOMP[[#This Row],[total_time]]&gt;=TableOMP[[#This Row],[Low]], TableOMP[[#This Row],[total_time]]&lt;=TableOMP[[#This Row],[High]]),1,0)</f>
        <v>#N/A</v>
      </c>
    </row>
    <row r="6688" spans="11:19" x14ac:dyDescent="0.25">
      <c r="K6688" t="str">
        <f t="shared" si="104"/>
        <v/>
      </c>
      <c r="N66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88" t="e">
        <f>VLOOKUP(TableOMP[[#This Row],[Label]],TableAvg[],2,FALSE)</f>
        <v>#N/A</v>
      </c>
      <c r="P6688" t="e">
        <f>VLOOKUP(TableOMP[[#This Row],[Label]],TableAvg[],3,FALSE)</f>
        <v>#N/A</v>
      </c>
      <c r="Q6688" t="e">
        <f>TableOMP[[#This Row],[Avg]]-$U$2*TableOMP[[#This Row],[StdDev]]</f>
        <v>#N/A</v>
      </c>
      <c r="R6688" t="e">
        <f>TableOMP[[#This Row],[Avg]]+$U$2*TableOMP[[#This Row],[StdDev]]</f>
        <v>#N/A</v>
      </c>
      <c r="S6688" t="e">
        <f>IF(AND(TableOMP[[#This Row],[total_time]]&gt;=TableOMP[[#This Row],[Low]], TableOMP[[#This Row],[total_time]]&lt;=TableOMP[[#This Row],[High]]),1,0)</f>
        <v>#N/A</v>
      </c>
    </row>
    <row r="6689" spans="11:19" x14ac:dyDescent="0.25">
      <c r="K6689" t="str">
        <f t="shared" si="104"/>
        <v/>
      </c>
      <c r="N66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89" t="e">
        <f>VLOOKUP(TableOMP[[#This Row],[Label]],TableAvg[],2,FALSE)</f>
        <v>#N/A</v>
      </c>
      <c r="P6689" t="e">
        <f>VLOOKUP(TableOMP[[#This Row],[Label]],TableAvg[],3,FALSE)</f>
        <v>#N/A</v>
      </c>
      <c r="Q6689" t="e">
        <f>TableOMP[[#This Row],[Avg]]-$U$2*TableOMP[[#This Row],[StdDev]]</f>
        <v>#N/A</v>
      </c>
      <c r="R6689" t="e">
        <f>TableOMP[[#This Row],[Avg]]+$U$2*TableOMP[[#This Row],[StdDev]]</f>
        <v>#N/A</v>
      </c>
      <c r="S6689" t="e">
        <f>IF(AND(TableOMP[[#This Row],[total_time]]&gt;=TableOMP[[#This Row],[Low]], TableOMP[[#This Row],[total_time]]&lt;=TableOMP[[#This Row],[High]]),1,0)</f>
        <v>#N/A</v>
      </c>
    </row>
    <row r="6690" spans="11:19" x14ac:dyDescent="0.25">
      <c r="K6690" t="str">
        <f t="shared" si="104"/>
        <v/>
      </c>
      <c r="N66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90" t="e">
        <f>VLOOKUP(TableOMP[[#This Row],[Label]],TableAvg[],2,FALSE)</f>
        <v>#N/A</v>
      </c>
      <c r="P6690" t="e">
        <f>VLOOKUP(TableOMP[[#This Row],[Label]],TableAvg[],3,FALSE)</f>
        <v>#N/A</v>
      </c>
      <c r="Q6690" t="e">
        <f>TableOMP[[#This Row],[Avg]]-$U$2*TableOMP[[#This Row],[StdDev]]</f>
        <v>#N/A</v>
      </c>
      <c r="R6690" t="e">
        <f>TableOMP[[#This Row],[Avg]]+$U$2*TableOMP[[#This Row],[StdDev]]</f>
        <v>#N/A</v>
      </c>
      <c r="S6690" t="e">
        <f>IF(AND(TableOMP[[#This Row],[total_time]]&gt;=TableOMP[[#This Row],[Low]], TableOMP[[#This Row],[total_time]]&lt;=TableOMP[[#This Row],[High]]),1,0)</f>
        <v>#N/A</v>
      </c>
    </row>
    <row r="6691" spans="11:19" x14ac:dyDescent="0.25">
      <c r="K6691" t="str">
        <f t="shared" si="104"/>
        <v/>
      </c>
      <c r="N66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91" t="e">
        <f>VLOOKUP(TableOMP[[#This Row],[Label]],TableAvg[],2,FALSE)</f>
        <v>#N/A</v>
      </c>
      <c r="P6691" t="e">
        <f>VLOOKUP(TableOMP[[#This Row],[Label]],TableAvg[],3,FALSE)</f>
        <v>#N/A</v>
      </c>
      <c r="Q6691" t="e">
        <f>TableOMP[[#This Row],[Avg]]-$U$2*TableOMP[[#This Row],[StdDev]]</f>
        <v>#N/A</v>
      </c>
      <c r="R6691" t="e">
        <f>TableOMP[[#This Row],[Avg]]+$U$2*TableOMP[[#This Row],[StdDev]]</f>
        <v>#N/A</v>
      </c>
      <c r="S6691" t="e">
        <f>IF(AND(TableOMP[[#This Row],[total_time]]&gt;=TableOMP[[#This Row],[Low]], TableOMP[[#This Row],[total_time]]&lt;=TableOMP[[#This Row],[High]]),1,0)</f>
        <v>#N/A</v>
      </c>
    </row>
    <row r="6692" spans="11:19" x14ac:dyDescent="0.25">
      <c r="K6692" t="str">
        <f t="shared" si="104"/>
        <v/>
      </c>
      <c r="N66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92" t="e">
        <f>VLOOKUP(TableOMP[[#This Row],[Label]],TableAvg[],2,FALSE)</f>
        <v>#N/A</v>
      </c>
      <c r="P6692" t="e">
        <f>VLOOKUP(TableOMP[[#This Row],[Label]],TableAvg[],3,FALSE)</f>
        <v>#N/A</v>
      </c>
      <c r="Q6692" t="e">
        <f>TableOMP[[#This Row],[Avg]]-$U$2*TableOMP[[#This Row],[StdDev]]</f>
        <v>#N/A</v>
      </c>
      <c r="R6692" t="e">
        <f>TableOMP[[#This Row],[Avg]]+$U$2*TableOMP[[#This Row],[StdDev]]</f>
        <v>#N/A</v>
      </c>
      <c r="S6692" t="e">
        <f>IF(AND(TableOMP[[#This Row],[total_time]]&gt;=TableOMP[[#This Row],[Low]], TableOMP[[#This Row],[total_time]]&lt;=TableOMP[[#This Row],[High]]),1,0)</f>
        <v>#N/A</v>
      </c>
    </row>
    <row r="6693" spans="11:19" x14ac:dyDescent="0.25">
      <c r="K6693" t="str">
        <f t="shared" si="104"/>
        <v/>
      </c>
      <c r="N66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93" t="e">
        <f>VLOOKUP(TableOMP[[#This Row],[Label]],TableAvg[],2,FALSE)</f>
        <v>#N/A</v>
      </c>
      <c r="P6693" t="e">
        <f>VLOOKUP(TableOMP[[#This Row],[Label]],TableAvg[],3,FALSE)</f>
        <v>#N/A</v>
      </c>
      <c r="Q6693" t="e">
        <f>TableOMP[[#This Row],[Avg]]-$U$2*TableOMP[[#This Row],[StdDev]]</f>
        <v>#N/A</v>
      </c>
      <c r="R6693" t="e">
        <f>TableOMP[[#This Row],[Avg]]+$U$2*TableOMP[[#This Row],[StdDev]]</f>
        <v>#N/A</v>
      </c>
      <c r="S6693" t="e">
        <f>IF(AND(TableOMP[[#This Row],[total_time]]&gt;=TableOMP[[#This Row],[Low]], TableOMP[[#This Row],[total_time]]&lt;=TableOMP[[#This Row],[High]]),1,0)</f>
        <v>#N/A</v>
      </c>
    </row>
    <row r="6694" spans="11:19" x14ac:dyDescent="0.25">
      <c r="K6694" t="str">
        <f t="shared" si="104"/>
        <v/>
      </c>
      <c r="N66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94" t="e">
        <f>VLOOKUP(TableOMP[[#This Row],[Label]],TableAvg[],2,FALSE)</f>
        <v>#N/A</v>
      </c>
      <c r="P6694" t="e">
        <f>VLOOKUP(TableOMP[[#This Row],[Label]],TableAvg[],3,FALSE)</f>
        <v>#N/A</v>
      </c>
      <c r="Q6694" t="e">
        <f>TableOMP[[#This Row],[Avg]]-$U$2*TableOMP[[#This Row],[StdDev]]</f>
        <v>#N/A</v>
      </c>
      <c r="R6694" t="e">
        <f>TableOMP[[#This Row],[Avg]]+$U$2*TableOMP[[#This Row],[StdDev]]</f>
        <v>#N/A</v>
      </c>
      <c r="S6694" t="e">
        <f>IF(AND(TableOMP[[#This Row],[total_time]]&gt;=TableOMP[[#This Row],[Low]], TableOMP[[#This Row],[total_time]]&lt;=TableOMP[[#This Row],[High]]),1,0)</f>
        <v>#N/A</v>
      </c>
    </row>
    <row r="6695" spans="11:19" x14ac:dyDescent="0.25">
      <c r="K6695" t="str">
        <f t="shared" si="104"/>
        <v/>
      </c>
      <c r="N66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95" t="e">
        <f>VLOOKUP(TableOMP[[#This Row],[Label]],TableAvg[],2,FALSE)</f>
        <v>#N/A</v>
      </c>
      <c r="P6695" t="e">
        <f>VLOOKUP(TableOMP[[#This Row],[Label]],TableAvg[],3,FALSE)</f>
        <v>#N/A</v>
      </c>
      <c r="Q6695" t="e">
        <f>TableOMP[[#This Row],[Avg]]-$U$2*TableOMP[[#This Row],[StdDev]]</f>
        <v>#N/A</v>
      </c>
      <c r="R6695" t="e">
        <f>TableOMP[[#This Row],[Avg]]+$U$2*TableOMP[[#This Row],[StdDev]]</f>
        <v>#N/A</v>
      </c>
      <c r="S6695" t="e">
        <f>IF(AND(TableOMP[[#This Row],[total_time]]&gt;=TableOMP[[#This Row],[Low]], TableOMP[[#This Row],[total_time]]&lt;=TableOMP[[#This Row],[High]]),1,0)</f>
        <v>#N/A</v>
      </c>
    </row>
    <row r="6696" spans="11:19" x14ac:dyDescent="0.25">
      <c r="K6696" t="str">
        <f t="shared" si="104"/>
        <v/>
      </c>
      <c r="N66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96" t="e">
        <f>VLOOKUP(TableOMP[[#This Row],[Label]],TableAvg[],2,FALSE)</f>
        <v>#N/A</v>
      </c>
      <c r="P6696" t="e">
        <f>VLOOKUP(TableOMP[[#This Row],[Label]],TableAvg[],3,FALSE)</f>
        <v>#N/A</v>
      </c>
      <c r="Q6696" t="e">
        <f>TableOMP[[#This Row],[Avg]]-$U$2*TableOMP[[#This Row],[StdDev]]</f>
        <v>#N/A</v>
      </c>
      <c r="R6696" t="e">
        <f>TableOMP[[#This Row],[Avg]]+$U$2*TableOMP[[#This Row],[StdDev]]</f>
        <v>#N/A</v>
      </c>
      <c r="S6696" t="e">
        <f>IF(AND(TableOMP[[#This Row],[total_time]]&gt;=TableOMP[[#This Row],[Low]], TableOMP[[#This Row],[total_time]]&lt;=TableOMP[[#This Row],[High]]),1,0)</f>
        <v>#N/A</v>
      </c>
    </row>
    <row r="6697" spans="11:19" x14ac:dyDescent="0.25">
      <c r="K6697" t="str">
        <f t="shared" si="104"/>
        <v/>
      </c>
      <c r="N66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97" t="e">
        <f>VLOOKUP(TableOMP[[#This Row],[Label]],TableAvg[],2,FALSE)</f>
        <v>#N/A</v>
      </c>
      <c r="P6697" t="e">
        <f>VLOOKUP(TableOMP[[#This Row],[Label]],TableAvg[],3,FALSE)</f>
        <v>#N/A</v>
      </c>
      <c r="Q6697" t="e">
        <f>TableOMP[[#This Row],[Avg]]-$U$2*TableOMP[[#This Row],[StdDev]]</f>
        <v>#N/A</v>
      </c>
      <c r="R6697" t="e">
        <f>TableOMP[[#This Row],[Avg]]+$U$2*TableOMP[[#This Row],[StdDev]]</f>
        <v>#N/A</v>
      </c>
      <c r="S6697" t="e">
        <f>IF(AND(TableOMP[[#This Row],[total_time]]&gt;=TableOMP[[#This Row],[Low]], TableOMP[[#This Row],[total_time]]&lt;=TableOMP[[#This Row],[High]]),1,0)</f>
        <v>#N/A</v>
      </c>
    </row>
    <row r="6698" spans="11:19" x14ac:dyDescent="0.25">
      <c r="K6698" t="str">
        <f t="shared" si="104"/>
        <v/>
      </c>
      <c r="N66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98" t="e">
        <f>VLOOKUP(TableOMP[[#This Row],[Label]],TableAvg[],2,FALSE)</f>
        <v>#N/A</v>
      </c>
      <c r="P6698" t="e">
        <f>VLOOKUP(TableOMP[[#This Row],[Label]],TableAvg[],3,FALSE)</f>
        <v>#N/A</v>
      </c>
      <c r="Q6698" t="e">
        <f>TableOMP[[#This Row],[Avg]]-$U$2*TableOMP[[#This Row],[StdDev]]</f>
        <v>#N/A</v>
      </c>
      <c r="R6698" t="e">
        <f>TableOMP[[#This Row],[Avg]]+$U$2*TableOMP[[#This Row],[StdDev]]</f>
        <v>#N/A</v>
      </c>
      <c r="S6698" t="e">
        <f>IF(AND(TableOMP[[#This Row],[total_time]]&gt;=TableOMP[[#This Row],[Low]], TableOMP[[#This Row],[total_time]]&lt;=TableOMP[[#This Row],[High]]),1,0)</f>
        <v>#N/A</v>
      </c>
    </row>
    <row r="6699" spans="11:19" x14ac:dyDescent="0.25">
      <c r="K6699" t="str">
        <f t="shared" si="104"/>
        <v/>
      </c>
      <c r="N66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699" t="e">
        <f>VLOOKUP(TableOMP[[#This Row],[Label]],TableAvg[],2,FALSE)</f>
        <v>#N/A</v>
      </c>
      <c r="P6699" t="e">
        <f>VLOOKUP(TableOMP[[#This Row],[Label]],TableAvg[],3,FALSE)</f>
        <v>#N/A</v>
      </c>
      <c r="Q6699" t="e">
        <f>TableOMP[[#This Row],[Avg]]-$U$2*TableOMP[[#This Row],[StdDev]]</f>
        <v>#N/A</v>
      </c>
      <c r="R6699" t="e">
        <f>TableOMP[[#This Row],[Avg]]+$U$2*TableOMP[[#This Row],[StdDev]]</f>
        <v>#N/A</v>
      </c>
      <c r="S6699" t="e">
        <f>IF(AND(TableOMP[[#This Row],[total_time]]&gt;=TableOMP[[#This Row],[Low]], TableOMP[[#This Row],[total_time]]&lt;=TableOMP[[#This Row],[High]]),1,0)</f>
        <v>#N/A</v>
      </c>
    </row>
    <row r="6700" spans="11:19" x14ac:dyDescent="0.25">
      <c r="K6700" t="str">
        <f t="shared" si="104"/>
        <v/>
      </c>
      <c r="N67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00" t="e">
        <f>VLOOKUP(TableOMP[[#This Row],[Label]],TableAvg[],2,FALSE)</f>
        <v>#N/A</v>
      </c>
      <c r="P6700" t="e">
        <f>VLOOKUP(TableOMP[[#This Row],[Label]],TableAvg[],3,FALSE)</f>
        <v>#N/A</v>
      </c>
      <c r="Q6700" t="e">
        <f>TableOMP[[#This Row],[Avg]]-$U$2*TableOMP[[#This Row],[StdDev]]</f>
        <v>#N/A</v>
      </c>
      <c r="R6700" t="e">
        <f>TableOMP[[#This Row],[Avg]]+$U$2*TableOMP[[#This Row],[StdDev]]</f>
        <v>#N/A</v>
      </c>
      <c r="S6700" t="e">
        <f>IF(AND(TableOMP[[#This Row],[total_time]]&gt;=TableOMP[[#This Row],[Low]], TableOMP[[#This Row],[total_time]]&lt;=TableOMP[[#This Row],[High]]),1,0)</f>
        <v>#N/A</v>
      </c>
    </row>
    <row r="6701" spans="11:19" x14ac:dyDescent="0.25">
      <c r="K6701" t="str">
        <f t="shared" si="104"/>
        <v/>
      </c>
      <c r="N67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01" t="e">
        <f>VLOOKUP(TableOMP[[#This Row],[Label]],TableAvg[],2,FALSE)</f>
        <v>#N/A</v>
      </c>
      <c r="P6701" t="e">
        <f>VLOOKUP(TableOMP[[#This Row],[Label]],TableAvg[],3,FALSE)</f>
        <v>#N/A</v>
      </c>
      <c r="Q6701" t="e">
        <f>TableOMP[[#This Row],[Avg]]-$U$2*TableOMP[[#This Row],[StdDev]]</f>
        <v>#N/A</v>
      </c>
      <c r="R6701" t="e">
        <f>TableOMP[[#This Row],[Avg]]+$U$2*TableOMP[[#This Row],[StdDev]]</f>
        <v>#N/A</v>
      </c>
      <c r="S6701" t="e">
        <f>IF(AND(TableOMP[[#This Row],[total_time]]&gt;=TableOMP[[#This Row],[Low]], TableOMP[[#This Row],[total_time]]&lt;=TableOMP[[#This Row],[High]]),1,0)</f>
        <v>#N/A</v>
      </c>
    </row>
    <row r="6702" spans="11:19" x14ac:dyDescent="0.25">
      <c r="K6702" t="str">
        <f t="shared" si="104"/>
        <v/>
      </c>
      <c r="N67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02" t="e">
        <f>VLOOKUP(TableOMP[[#This Row],[Label]],TableAvg[],2,FALSE)</f>
        <v>#N/A</v>
      </c>
      <c r="P6702" t="e">
        <f>VLOOKUP(TableOMP[[#This Row],[Label]],TableAvg[],3,FALSE)</f>
        <v>#N/A</v>
      </c>
      <c r="Q6702" t="e">
        <f>TableOMP[[#This Row],[Avg]]-$U$2*TableOMP[[#This Row],[StdDev]]</f>
        <v>#N/A</v>
      </c>
      <c r="R6702" t="e">
        <f>TableOMP[[#This Row],[Avg]]+$U$2*TableOMP[[#This Row],[StdDev]]</f>
        <v>#N/A</v>
      </c>
      <c r="S6702" t="e">
        <f>IF(AND(TableOMP[[#This Row],[total_time]]&gt;=TableOMP[[#This Row],[Low]], TableOMP[[#This Row],[total_time]]&lt;=TableOMP[[#This Row],[High]]),1,0)</f>
        <v>#N/A</v>
      </c>
    </row>
    <row r="6703" spans="11:19" x14ac:dyDescent="0.25">
      <c r="K6703" t="str">
        <f t="shared" si="104"/>
        <v/>
      </c>
      <c r="N67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03" t="e">
        <f>VLOOKUP(TableOMP[[#This Row],[Label]],TableAvg[],2,FALSE)</f>
        <v>#N/A</v>
      </c>
      <c r="P6703" t="e">
        <f>VLOOKUP(TableOMP[[#This Row],[Label]],TableAvg[],3,FALSE)</f>
        <v>#N/A</v>
      </c>
      <c r="Q6703" t="e">
        <f>TableOMP[[#This Row],[Avg]]-$U$2*TableOMP[[#This Row],[StdDev]]</f>
        <v>#N/A</v>
      </c>
      <c r="R6703" t="e">
        <f>TableOMP[[#This Row],[Avg]]+$U$2*TableOMP[[#This Row],[StdDev]]</f>
        <v>#N/A</v>
      </c>
      <c r="S6703" t="e">
        <f>IF(AND(TableOMP[[#This Row],[total_time]]&gt;=TableOMP[[#This Row],[Low]], TableOMP[[#This Row],[total_time]]&lt;=TableOMP[[#This Row],[High]]),1,0)</f>
        <v>#N/A</v>
      </c>
    </row>
    <row r="6704" spans="11:19" x14ac:dyDescent="0.25">
      <c r="K6704" t="str">
        <f t="shared" si="104"/>
        <v/>
      </c>
      <c r="N67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04" t="e">
        <f>VLOOKUP(TableOMP[[#This Row],[Label]],TableAvg[],2,FALSE)</f>
        <v>#N/A</v>
      </c>
      <c r="P6704" t="e">
        <f>VLOOKUP(TableOMP[[#This Row],[Label]],TableAvg[],3,FALSE)</f>
        <v>#N/A</v>
      </c>
      <c r="Q6704" t="e">
        <f>TableOMP[[#This Row],[Avg]]-$U$2*TableOMP[[#This Row],[StdDev]]</f>
        <v>#N/A</v>
      </c>
      <c r="R6704" t="e">
        <f>TableOMP[[#This Row],[Avg]]+$U$2*TableOMP[[#This Row],[StdDev]]</f>
        <v>#N/A</v>
      </c>
      <c r="S6704" t="e">
        <f>IF(AND(TableOMP[[#This Row],[total_time]]&gt;=TableOMP[[#This Row],[Low]], TableOMP[[#This Row],[total_time]]&lt;=TableOMP[[#This Row],[High]]),1,0)</f>
        <v>#N/A</v>
      </c>
    </row>
    <row r="6705" spans="11:19" x14ac:dyDescent="0.25">
      <c r="K6705" t="str">
        <f t="shared" si="104"/>
        <v/>
      </c>
      <c r="N67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05" t="e">
        <f>VLOOKUP(TableOMP[[#This Row],[Label]],TableAvg[],2,FALSE)</f>
        <v>#N/A</v>
      </c>
      <c r="P6705" t="e">
        <f>VLOOKUP(TableOMP[[#This Row],[Label]],TableAvg[],3,FALSE)</f>
        <v>#N/A</v>
      </c>
      <c r="Q6705" t="e">
        <f>TableOMP[[#This Row],[Avg]]-$U$2*TableOMP[[#This Row],[StdDev]]</f>
        <v>#N/A</v>
      </c>
      <c r="R6705" t="e">
        <f>TableOMP[[#This Row],[Avg]]+$U$2*TableOMP[[#This Row],[StdDev]]</f>
        <v>#N/A</v>
      </c>
      <c r="S6705" t="e">
        <f>IF(AND(TableOMP[[#This Row],[total_time]]&gt;=TableOMP[[#This Row],[Low]], TableOMP[[#This Row],[total_time]]&lt;=TableOMP[[#This Row],[High]]),1,0)</f>
        <v>#N/A</v>
      </c>
    </row>
    <row r="6706" spans="11:19" x14ac:dyDescent="0.25">
      <c r="K6706" t="str">
        <f t="shared" si="104"/>
        <v/>
      </c>
      <c r="N67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06" t="e">
        <f>VLOOKUP(TableOMP[[#This Row],[Label]],TableAvg[],2,FALSE)</f>
        <v>#N/A</v>
      </c>
      <c r="P6706" t="e">
        <f>VLOOKUP(TableOMP[[#This Row],[Label]],TableAvg[],3,FALSE)</f>
        <v>#N/A</v>
      </c>
      <c r="Q6706" t="e">
        <f>TableOMP[[#This Row],[Avg]]-$U$2*TableOMP[[#This Row],[StdDev]]</f>
        <v>#N/A</v>
      </c>
      <c r="R6706" t="e">
        <f>TableOMP[[#This Row],[Avg]]+$U$2*TableOMP[[#This Row],[StdDev]]</f>
        <v>#N/A</v>
      </c>
      <c r="S6706" t="e">
        <f>IF(AND(TableOMP[[#This Row],[total_time]]&gt;=TableOMP[[#This Row],[Low]], TableOMP[[#This Row],[total_time]]&lt;=TableOMP[[#This Row],[High]]),1,0)</f>
        <v>#N/A</v>
      </c>
    </row>
    <row r="6707" spans="11:19" x14ac:dyDescent="0.25">
      <c r="K6707" t="str">
        <f t="shared" si="104"/>
        <v/>
      </c>
      <c r="N67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07" t="e">
        <f>VLOOKUP(TableOMP[[#This Row],[Label]],TableAvg[],2,FALSE)</f>
        <v>#N/A</v>
      </c>
      <c r="P6707" t="e">
        <f>VLOOKUP(TableOMP[[#This Row],[Label]],TableAvg[],3,FALSE)</f>
        <v>#N/A</v>
      </c>
      <c r="Q6707" t="e">
        <f>TableOMP[[#This Row],[Avg]]-$U$2*TableOMP[[#This Row],[StdDev]]</f>
        <v>#N/A</v>
      </c>
      <c r="R6707" t="e">
        <f>TableOMP[[#This Row],[Avg]]+$U$2*TableOMP[[#This Row],[StdDev]]</f>
        <v>#N/A</v>
      </c>
      <c r="S6707" t="e">
        <f>IF(AND(TableOMP[[#This Row],[total_time]]&gt;=TableOMP[[#This Row],[Low]], TableOMP[[#This Row],[total_time]]&lt;=TableOMP[[#This Row],[High]]),1,0)</f>
        <v>#N/A</v>
      </c>
    </row>
    <row r="6708" spans="11:19" x14ac:dyDescent="0.25">
      <c r="K6708" t="str">
        <f t="shared" si="104"/>
        <v/>
      </c>
      <c r="N67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08" t="e">
        <f>VLOOKUP(TableOMP[[#This Row],[Label]],TableAvg[],2,FALSE)</f>
        <v>#N/A</v>
      </c>
      <c r="P6708" t="e">
        <f>VLOOKUP(TableOMP[[#This Row],[Label]],TableAvg[],3,FALSE)</f>
        <v>#N/A</v>
      </c>
      <c r="Q6708" t="e">
        <f>TableOMP[[#This Row],[Avg]]-$U$2*TableOMP[[#This Row],[StdDev]]</f>
        <v>#N/A</v>
      </c>
      <c r="R6708" t="e">
        <f>TableOMP[[#This Row],[Avg]]+$U$2*TableOMP[[#This Row],[StdDev]]</f>
        <v>#N/A</v>
      </c>
      <c r="S6708" t="e">
        <f>IF(AND(TableOMP[[#This Row],[total_time]]&gt;=TableOMP[[#This Row],[Low]], TableOMP[[#This Row],[total_time]]&lt;=TableOMP[[#This Row],[High]]),1,0)</f>
        <v>#N/A</v>
      </c>
    </row>
    <row r="6709" spans="11:19" x14ac:dyDescent="0.25">
      <c r="K6709" t="str">
        <f t="shared" si="104"/>
        <v/>
      </c>
      <c r="N67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09" t="e">
        <f>VLOOKUP(TableOMP[[#This Row],[Label]],TableAvg[],2,FALSE)</f>
        <v>#N/A</v>
      </c>
      <c r="P6709" t="e">
        <f>VLOOKUP(TableOMP[[#This Row],[Label]],TableAvg[],3,FALSE)</f>
        <v>#N/A</v>
      </c>
      <c r="Q6709" t="e">
        <f>TableOMP[[#This Row],[Avg]]-$U$2*TableOMP[[#This Row],[StdDev]]</f>
        <v>#N/A</v>
      </c>
      <c r="R6709" t="e">
        <f>TableOMP[[#This Row],[Avg]]+$U$2*TableOMP[[#This Row],[StdDev]]</f>
        <v>#N/A</v>
      </c>
      <c r="S6709" t="e">
        <f>IF(AND(TableOMP[[#This Row],[total_time]]&gt;=TableOMP[[#This Row],[Low]], TableOMP[[#This Row],[total_time]]&lt;=TableOMP[[#This Row],[High]]),1,0)</f>
        <v>#N/A</v>
      </c>
    </row>
    <row r="6710" spans="11:19" x14ac:dyDescent="0.25">
      <c r="K6710" t="str">
        <f t="shared" si="104"/>
        <v/>
      </c>
      <c r="N67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10" t="e">
        <f>VLOOKUP(TableOMP[[#This Row],[Label]],TableAvg[],2,FALSE)</f>
        <v>#N/A</v>
      </c>
      <c r="P6710" t="e">
        <f>VLOOKUP(TableOMP[[#This Row],[Label]],TableAvg[],3,FALSE)</f>
        <v>#N/A</v>
      </c>
      <c r="Q6710" t="e">
        <f>TableOMP[[#This Row],[Avg]]-$U$2*TableOMP[[#This Row],[StdDev]]</f>
        <v>#N/A</v>
      </c>
      <c r="R6710" t="e">
        <f>TableOMP[[#This Row],[Avg]]+$U$2*TableOMP[[#This Row],[StdDev]]</f>
        <v>#N/A</v>
      </c>
      <c r="S6710" t="e">
        <f>IF(AND(TableOMP[[#This Row],[total_time]]&gt;=TableOMP[[#This Row],[Low]], TableOMP[[#This Row],[total_time]]&lt;=TableOMP[[#This Row],[High]]),1,0)</f>
        <v>#N/A</v>
      </c>
    </row>
    <row r="6711" spans="11:19" x14ac:dyDescent="0.25">
      <c r="K6711" t="str">
        <f t="shared" si="104"/>
        <v/>
      </c>
      <c r="N67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11" t="e">
        <f>VLOOKUP(TableOMP[[#This Row],[Label]],TableAvg[],2,FALSE)</f>
        <v>#N/A</v>
      </c>
      <c r="P6711" t="e">
        <f>VLOOKUP(TableOMP[[#This Row],[Label]],TableAvg[],3,FALSE)</f>
        <v>#N/A</v>
      </c>
      <c r="Q6711" t="e">
        <f>TableOMP[[#This Row],[Avg]]-$U$2*TableOMP[[#This Row],[StdDev]]</f>
        <v>#N/A</v>
      </c>
      <c r="R6711" t="e">
        <f>TableOMP[[#This Row],[Avg]]+$U$2*TableOMP[[#This Row],[StdDev]]</f>
        <v>#N/A</v>
      </c>
      <c r="S6711" t="e">
        <f>IF(AND(TableOMP[[#This Row],[total_time]]&gt;=TableOMP[[#This Row],[Low]], TableOMP[[#This Row],[total_time]]&lt;=TableOMP[[#This Row],[High]]),1,0)</f>
        <v>#N/A</v>
      </c>
    </row>
    <row r="6712" spans="11:19" x14ac:dyDescent="0.25">
      <c r="K6712" t="str">
        <f t="shared" si="104"/>
        <v/>
      </c>
      <c r="N67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12" t="e">
        <f>VLOOKUP(TableOMP[[#This Row],[Label]],TableAvg[],2,FALSE)</f>
        <v>#N/A</v>
      </c>
      <c r="P6712" t="e">
        <f>VLOOKUP(TableOMP[[#This Row],[Label]],TableAvg[],3,FALSE)</f>
        <v>#N/A</v>
      </c>
      <c r="Q6712" t="e">
        <f>TableOMP[[#This Row],[Avg]]-$U$2*TableOMP[[#This Row],[StdDev]]</f>
        <v>#N/A</v>
      </c>
      <c r="R6712" t="e">
        <f>TableOMP[[#This Row],[Avg]]+$U$2*TableOMP[[#This Row],[StdDev]]</f>
        <v>#N/A</v>
      </c>
      <c r="S6712" t="e">
        <f>IF(AND(TableOMP[[#This Row],[total_time]]&gt;=TableOMP[[#This Row],[Low]], TableOMP[[#This Row],[total_time]]&lt;=TableOMP[[#This Row],[High]]),1,0)</f>
        <v>#N/A</v>
      </c>
    </row>
    <row r="6713" spans="11:19" x14ac:dyDescent="0.25">
      <c r="K6713" t="str">
        <f t="shared" si="104"/>
        <v/>
      </c>
      <c r="N67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13" t="e">
        <f>VLOOKUP(TableOMP[[#This Row],[Label]],TableAvg[],2,FALSE)</f>
        <v>#N/A</v>
      </c>
      <c r="P6713" t="e">
        <f>VLOOKUP(TableOMP[[#This Row],[Label]],TableAvg[],3,FALSE)</f>
        <v>#N/A</v>
      </c>
      <c r="Q6713" t="e">
        <f>TableOMP[[#This Row],[Avg]]-$U$2*TableOMP[[#This Row],[StdDev]]</f>
        <v>#N/A</v>
      </c>
      <c r="R6713" t="e">
        <f>TableOMP[[#This Row],[Avg]]+$U$2*TableOMP[[#This Row],[StdDev]]</f>
        <v>#N/A</v>
      </c>
      <c r="S6713" t="e">
        <f>IF(AND(TableOMP[[#This Row],[total_time]]&gt;=TableOMP[[#This Row],[Low]], TableOMP[[#This Row],[total_time]]&lt;=TableOMP[[#This Row],[High]]),1,0)</f>
        <v>#N/A</v>
      </c>
    </row>
    <row r="6714" spans="11:19" x14ac:dyDescent="0.25">
      <c r="K6714" t="str">
        <f t="shared" si="104"/>
        <v/>
      </c>
      <c r="N67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14" t="e">
        <f>VLOOKUP(TableOMP[[#This Row],[Label]],TableAvg[],2,FALSE)</f>
        <v>#N/A</v>
      </c>
      <c r="P6714" t="e">
        <f>VLOOKUP(TableOMP[[#This Row],[Label]],TableAvg[],3,FALSE)</f>
        <v>#N/A</v>
      </c>
      <c r="Q6714" t="e">
        <f>TableOMP[[#This Row],[Avg]]-$U$2*TableOMP[[#This Row],[StdDev]]</f>
        <v>#N/A</v>
      </c>
      <c r="R6714" t="e">
        <f>TableOMP[[#This Row],[Avg]]+$U$2*TableOMP[[#This Row],[StdDev]]</f>
        <v>#N/A</v>
      </c>
      <c r="S6714" t="e">
        <f>IF(AND(TableOMP[[#This Row],[total_time]]&gt;=TableOMP[[#This Row],[Low]], TableOMP[[#This Row],[total_time]]&lt;=TableOMP[[#This Row],[High]]),1,0)</f>
        <v>#N/A</v>
      </c>
    </row>
    <row r="6715" spans="11:19" x14ac:dyDescent="0.25">
      <c r="K6715" t="str">
        <f t="shared" si="104"/>
        <v/>
      </c>
      <c r="N67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15" t="e">
        <f>VLOOKUP(TableOMP[[#This Row],[Label]],TableAvg[],2,FALSE)</f>
        <v>#N/A</v>
      </c>
      <c r="P6715" t="e">
        <f>VLOOKUP(TableOMP[[#This Row],[Label]],TableAvg[],3,FALSE)</f>
        <v>#N/A</v>
      </c>
      <c r="Q6715" t="e">
        <f>TableOMP[[#This Row],[Avg]]-$U$2*TableOMP[[#This Row],[StdDev]]</f>
        <v>#N/A</v>
      </c>
      <c r="R6715" t="e">
        <f>TableOMP[[#This Row],[Avg]]+$U$2*TableOMP[[#This Row],[StdDev]]</f>
        <v>#N/A</v>
      </c>
      <c r="S6715" t="e">
        <f>IF(AND(TableOMP[[#This Row],[total_time]]&gt;=TableOMP[[#This Row],[Low]], TableOMP[[#This Row],[total_time]]&lt;=TableOMP[[#This Row],[High]]),1,0)</f>
        <v>#N/A</v>
      </c>
    </row>
    <row r="6716" spans="11:19" x14ac:dyDescent="0.25">
      <c r="K6716" t="str">
        <f t="shared" si="104"/>
        <v/>
      </c>
      <c r="N67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16" t="e">
        <f>VLOOKUP(TableOMP[[#This Row],[Label]],TableAvg[],2,FALSE)</f>
        <v>#N/A</v>
      </c>
      <c r="P6716" t="e">
        <f>VLOOKUP(TableOMP[[#This Row],[Label]],TableAvg[],3,FALSE)</f>
        <v>#N/A</v>
      </c>
      <c r="Q6716" t="e">
        <f>TableOMP[[#This Row],[Avg]]-$U$2*TableOMP[[#This Row],[StdDev]]</f>
        <v>#N/A</v>
      </c>
      <c r="R6716" t="e">
        <f>TableOMP[[#This Row],[Avg]]+$U$2*TableOMP[[#This Row],[StdDev]]</f>
        <v>#N/A</v>
      </c>
      <c r="S6716" t="e">
        <f>IF(AND(TableOMP[[#This Row],[total_time]]&gt;=TableOMP[[#This Row],[Low]], TableOMP[[#This Row],[total_time]]&lt;=TableOMP[[#This Row],[High]]),1,0)</f>
        <v>#N/A</v>
      </c>
    </row>
    <row r="6717" spans="11:19" x14ac:dyDescent="0.25">
      <c r="K6717" t="str">
        <f t="shared" si="104"/>
        <v/>
      </c>
      <c r="N67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17" t="e">
        <f>VLOOKUP(TableOMP[[#This Row],[Label]],TableAvg[],2,FALSE)</f>
        <v>#N/A</v>
      </c>
      <c r="P6717" t="e">
        <f>VLOOKUP(TableOMP[[#This Row],[Label]],TableAvg[],3,FALSE)</f>
        <v>#N/A</v>
      </c>
      <c r="Q6717" t="e">
        <f>TableOMP[[#This Row],[Avg]]-$U$2*TableOMP[[#This Row],[StdDev]]</f>
        <v>#N/A</v>
      </c>
      <c r="R6717" t="e">
        <f>TableOMP[[#This Row],[Avg]]+$U$2*TableOMP[[#This Row],[StdDev]]</f>
        <v>#N/A</v>
      </c>
      <c r="S6717" t="e">
        <f>IF(AND(TableOMP[[#This Row],[total_time]]&gt;=TableOMP[[#This Row],[Low]], TableOMP[[#This Row],[total_time]]&lt;=TableOMP[[#This Row],[High]]),1,0)</f>
        <v>#N/A</v>
      </c>
    </row>
    <row r="6718" spans="11:19" x14ac:dyDescent="0.25">
      <c r="K6718" t="str">
        <f t="shared" si="104"/>
        <v/>
      </c>
      <c r="N67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18" t="e">
        <f>VLOOKUP(TableOMP[[#This Row],[Label]],TableAvg[],2,FALSE)</f>
        <v>#N/A</v>
      </c>
      <c r="P6718" t="e">
        <f>VLOOKUP(TableOMP[[#This Row],[Label]],TableAvg[],3,FALSE)</f>
        <v>#N/A</v>
      </c>
      <c r="Q6718" t="e">
        <f>TableOMP[[#This Row],[Avg]]-$U$2*TableOMP[[#This Row],[StdDev]]</f>
        <v>#N/A</v>
      </c>
      <c r="R6718" t="e">
        <f>TableOMP[[#This Row],[Avg]]+$U$2*TableOMP[[#This Row],[StdDev]]</f>
        <v>#N/A</v>
      </c>
      <c r="S6718" t="e">
        <f>IF(AND(TableOMP[[#This Row],[total_time]]&gt;=TableOMP[[#This Row],[Low]], TableOMP[[#This Row],[total_time]]&lt;=TableOMP[[#This Row],[High]]),1,0)</f>
        <v>#N/A</v>
      </c>
    </row>
    <row r="6719" spans="11:19" x14ac:dyDescent="0.25">
      <c r="K6719" t="str">
        <f t="shared" si="104"/>
        <v/>
      </c>
      <c r="N67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19" t="e">
        <f>VLOOKUP(TableOMP[[#This Row],[Label]],TableAvg[],2,FALSE)</f>
        <v>#N/A</v>
      </c>
      <c r="P6719" t="e">
        <f>VLOOKUP(TableOMP[[#This Row],[Label]],TableAvg[],3,FALSE)</f>
        <v>#N/A</v>
      </c>
      <c r="Q6719" t="e">
        <f>TableOMP[[#This Row],[Avg]]-$U$2*TableOMP[[#This Row],[StdDev]]</f>
        <v>#N/A</v>
      </c>
      <c r="R6719" t="e">
        <f>TableOMP[[#This Row],[Avg]]+$U$2*TableOMP[[#This Row],[StdDev]]</f>
        <v>#N/A</v>
      </c>
      <c r="S6719" t="e">
        <f>IF(AND(TableOMP[[#This Row],[total_time]]&gt;=TableOMP[[#This Row],[Low]], TableOMP[[#This Row],[total_time]]&lt;=TableOMP[[#This Row],[High]]),1,0)</f>
        <v>#N/A</v>
      </c>
    </row>
    <row r="6720" spans="11:19" x14ac:dyDescent="0.25">
      <c r="K6720" t="str">
        <f t="shared" si="104"/>
        <v/>
      </c>
      <c r="N67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20" t="e">
        <f>VLOOKUP(TableOMP[[#This Row],[Label]],TableAvg[],2,FALSE)</f>
        <v>#N/A</v>
      </c>
      <c r="P6720" t="e">
        <f>VLOOKUP(TableOMP[[#This Row],[Label]],TableAvg[],3,FALSE)</f>
        <v>#N/A</v>
      </c>
      <c r="Q6720" t="e">
        <f>TableOMP[[#This Row],[Avg]]-$U$2*TableOMP[[#This Row],[StdDev]]</f>
        <v>#N/A</v>
      </c>
      <c r="R6720" t="e">
        <f>TableOMP[[#This Row],[Avg]]+$U$2*TableOMP[[#This Row],[StdDev]]</f>
        <v>#N/A</v>
      </c>
      <c r="S6720" t="e">
        <f>IF(AND(TableOMP[[#This Row],[total_time]]&gt;=TableOMP[[#This Row],[Low]], TableOMP[[#This Row],[total_time]]&lt;=TableOMP[[#This Row],[High]]),1,0)</f>
        <v>#N/A</v>
      </c>
    </row>
    <row r="6721" spans="11:19" x14ac:dyDescent="0.25">
      <c r="K6721" t="str">
        <f t="shared" si="104"/>
        <v/>
      </c>
      <c r="N67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21" t="e">
        <f>VLOOKUP(TableOMP[[#This Row],[Label]],TableAvg[],2,FALSE)</f>
        <v>#N/A</v>
      </c>
      <c r="P6721" t="e">
        <f>VLOOKUP(TableOMP[[#This Row],[Label]],TableAvg[],3,FALSE)</f>
        <v>#N/A</v>
      </c>
      <c r="Q6721" t="e">
        <f>TableOMP[[#This Row],[Avg]]-$U$2*TableOMP[[#This Row],[StdDev]]</f>
        <v>#N/A</v>
      </c>
      <c r="R6721" t="e">
        <f>TableOMP[[#This Row],[Avg]]+$U$2*TableOMP[[#This Row],[StdDev]]</f>
        <v>#N/A</v>
      </c>
      <c r="S6721" t="e">
        <f>IF(AND(TableOMP[[#This Row],[total_time]]&gt;=TableOMP[[#This Row],[Low]], TableOMP[[#This Row],[total_time]]&lt;=TableOMP[[#This Row],[High]]),1,0)</f>
        <v>#N/A</v>
      </c>
    </row>
    <row r="6722" spans="11:19" x14ac:dyDescent="0.25">
      <c r="K6722" t="str">
        <f t="shared" si="104"/>
        <v/>
      </c>
      <c r="N67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22" t="e">
        <f>VLOOKUP(TableOMP[[#This Row],[Label]],TableAvg[],2,FALSE)</f>
        <v>#N/A</v>
      </c>
      <c r="P6722" t="e">
        <f>VLOOKUP(TableOMP[[#This Row],[Label]],TableAvg[],3,FALSE)</f>
        <v>#N/A</v>
      </c>
      <c r="Q6722" t="e">
        <f>TableOMP[[#This Row],[Avg]]-$U$2*TableOMP[[#This Row],[StdDev]]</f>
        <v>#N/A</v>
      </c>
      <c r="R6722" t="e">
        <f>TableOMP[[#This Row],[Avg]]+$U$2*TableOMP[[#This Row],[StdDev]]</f>
        <v>#N/A</v>
      </c>
      <c r="S6722" t="e">
        <f>IF(AND(TableOMP[[#This Row],[total_time]]&gt;=TableOMP[[#This Row],[Low]], TableOMP[[#This Row],[total_time]]&lt;=TableOMP[[#This Row],[High]]),1,0)</f>
        <v>#N/A</v>
      </c>
    </row>
    <row r="6723" spans="11:19" x14ac:dyDescent="0.25">
      <c r="K6723" t="str">
        <f t="shared" ref="K6723:K6786" si="105">MID(M6723,22,1)</f>
        <v/>
      </c>
      <c r="N67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23" t="e">
        <f>VLOOKUP(TableOMP[[#This Row],[Label]],TableAvg[],2,FALSE)</f>
        <v>#N/A</v>
      </c>
      <c r="P6723" t="e">
        <f>VLOOKUP(TableOMP[[#This Row],[Label]],TableAvg[],3,FALSE)</f>
        <v>#N/A</v>
      </c>
      <c r="Q6723" t="e">
        <f>TableOMP[[#This Row],[Avg]]-$U$2*TableOMP[[#This Row],[StdDev]]</f>
        <v>#N/A</v>
      </c>
      <c r="R6723" t="e">
        <f>TableOMP[[#This Row],[Avg]]+$U$2*TableOMP[[#This Row],[StdDev]]</f>
        <v>#N/A</v>
      </c>
      <c r="S6723" t="e">
        <f>IF(AND(TableOMP[[#This Row],[total_time]]&gt;=TableOMP[[#This Row],[Low]], TableOMP[[#This Row],[total_time]]&lt;=TableOMP[[#This Row],[High]]),1,0)</f>
        <v>#N/A</v>
      </c>
    </row>
    <row r="6724" spans="11:19" x14ac:dyDescent="0.25">
      <c r="K6724" t="str">
        <f t="shared" si="105"/>
        <v/>
      </c>
      <c r="N67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24" t="e">
        <f>VLOOKUP(TableOMP[[#This Row],[Label]],TableAvg[],2,FALSE)</f>
        <v>#N/A</v>
      </c>
      <c r="P6724" t="e">
        <f>VLOOKUP(TableOMP[[#This Row],[Label]],TableAvg[],3,FALSE)</f>
        <v>#N/A</v>
      </c>
      <c r="Q6724" t="e">
        <f>TableOMP[[#This Row],[Avg]]-$U$2*TableOMP[[#This Row],[StdDev]]</f>
        <v>#N/A</v>
      </c>
      <c r="R6724" t="e">
        <f>TableOMP[[#This Row],[Avg]]+$U$2*TableOMP[[#This Row],[StdDev]]</f>
        <v>#N/A</v>
      </c>
      <c r="S6724" t="e">
        <f>IF(AND(TableOMP[[#This Row],[total_time]]&gt;=TableOMP[[#This Row],[Low]], TableOMP[[#This Row],[total_time]]&lt;=TableOMP[[#This Row],[High]]),1,0)</f>
        <v>#N/A</v>
      </c>
    </row>
    <row r="6725" spans="11:19" x14ac:dyDescent="0.25">
      <c r="K6725" t="str">
        <f t="shared" si="105"/>
        <v/>
      </c>
      <c r="N67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25" t="e">
        <f>VLOOKUP(TableOMP[[#This Row],[Label]],TableAvg[],2,FALSE)</f>
        <v>#N/A</v>
      </c>
      <c r="P6725" t="e">
        <f>VLOOKUP(TableOMP[[#This Row],[Label]],TableAvg[],3,FALSE)</f>
        <v>#N/A</v>
      </c>
      <c r="Q6725" t="e">
        <f>TableOMP[[#This Row],[Avg]]-$U$2*TableOMP[[#This Row],[StdDev]]</f>
        <v>#N/A</v>
      </c>
      <c r="R6725" t="e">
        <f>TableOMP[[#This Row],[Avg]]+$U$2*TableOMP[[#This Row],[StdDev]]</f>
        <v>#N/A</v>
      </c>
      <c r="S6725" t="e">
        <f>IF(AND(TableOMP[[#This Row],[total_time]]&gt;=TableOMP[[#This Row],[Low]], TableOMP[[#This Row],[total_time]]&lt;=TableOMP[[#This Row],[High]]),1,0)</f>
        <v>#N/A</v>
      </c>
    </row>
    <row r="6726" spans="11:19" x14ac:dyDescent="0.25">
      <c r="K6726" t="str">
        <f t="shared" si="105"/>
        <v/>
      </c>
      <c r="N67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26" t="e">
        <f>VLOOKUP(TableOMP[[#This Row],[Label]],TableAvg[],2,FALSE)</f>
        <v>#N/A</v>
      </c>
      <c r="P6726" t="e">
        <f>VLOOKUP(TableOMP[[#This Row],[Label]],TableAvg[],3,FALSE)</f>
        <v>#N/A</v>
      </c>
      <c r="Q6726" t="e">
        <f>TableOMP[[#This Row],[Avg]]-$U$2*TableOMP[[#This Row],[StdDev]]</f>
        <v>#N/A</v>
      </c>
      <c r="R6726" t="e">
        <f>TableOMP[[#This Row],[Avg]]+$U$2*TableOMP[[#This Row],[StdDev]]</f>
        <v>#N/A</v>
      </c>
      <c r="S6726" t="e">
        <f>IF(AND(TableOMP[[#This Row],[total_time]]&gt;=TableOMP[[#This Row],[Low]], TableOMP[[#This Row],[total_time]]&lt;=TableOMP[[#This Row],[High]]),1,0)</f>
        <v>#N/A</v>
      </c>
    </row>
    <row r="6727" spans="11:19" x14ac:dyDescent="0.25">
      <c r="K6727" t="str">
        <f t="shared" si="105"/>
        <v/>
      </c>
      <c r="N67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27" t="e">
        <f>VLOOKUP(TableOMP[[#This Row],[Label]],TableAvg[],2,FALSE)</f>
        <v>#N/A</v>
      </c>
      <c r="P6727" t="e">
        <f>VLOOKUP(TableOMP[[#This Row],[Label]],TableAvg[],3,FALSE)</f>
        <v>#N/A</v>
      </c>
      <c r="Q6727" t="e">
        <f>TableOMP[[#This Row],[Avg]]-$U$2*TableOMP[[#This Row],[StdDev]]</f>
        <v>#N/A</v>
      </c>
      <c r="R6727" t="e">
        <f>TableOMP[[#This Row],[Avg]]+$U$2*TableOMP[[#This Row],[StdDev]]</f>
        <v>#N/A</v>
      </c>
      <c r="S6727" t="e">
        <f>IF(AND(TableOMP[[#This Row],[total_time]]&gt;=TableOMP[[#This Row],[Low]], TableOMP[[#This Row],[total_time]]&lt;=TableOMP[[#This Row],[High]]),1,0)</f>
        <v>#N/A</v>
      </c>
    </row>
    <row r="6728" spans="11:19" x14ac:dyDescent="0.25">
      <c r="K6728" t="str">
        <f t="shared" si="105"/>
        <v/>
      </c>
      <c r="N67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28" t="e">
        <f>VLOOKUP(TableOMP[[#This Row],[Label]],TableAvg[],2,FALSE)</f>
        <v>#N/A</v>
      </c>
      <c r="P6728" t="e">
        <f>VLOOKUP(TableOMP[[#This Row],[Label]],TableAvg[],3,FALSE)</f>
        <v>#N/A</v>
      </c>
      <c r="Q6728" t="e">
        <f>TableOMP[[#This Row],[Avg]]-$U$2*TableOMP[[#This Row],[StdDev]]</f>
        <v>#N/A</v>
      </c>
      <c r="R6728" t="e">
        <f>TableOMP[[#This Row],[Avg]]+$U$2*TableOMP[[#This Row],[StdDev]]</f>
        <v>#N/A</v>
      </c>
      <c r="S6728" t="e">
        <f>IF(AND(TableOMP[[#This Row],[total_time]]&gt;=TableOMP[[#This Row],[Low]], TableOMP[[#This Row],[total_time]]&lt;=TableOMP[[#This Row],[High]]),1,0)</f>
        <v>#N/A</v>
      </c>
    </row>
    <row r="6729" spans="11:19" x14ac:dyDescent="0.25">
      <c r="K6729" t="str">
        <f t="shared" si="105"/>
        <v/>
      </c>
      <c r="N67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29" t="e">
        <f>VLOOKUP(TableOMP[[#This Row],[Label]],TableAvg[],2,FALSE)</f>
        <v>#N/A</v>
      </c>
      <c r="P6729" t="e">
        <f>VLOOKUP(TableOMP[[#This Row],[Label]],TableAvg[],3,FALSE)</f>
        <v>#N/A</v>
      </c>
      <c r="Q6729" t="e">
        <f>TableOMP[[#This Row],[Avg]]-$U$2*TableOMP[[#This Row],[StdDev]]</f>
        <v>#N/A</v>
      </c>
      <c r="R6729" t="e">
        <f>TableOMP[[#This Row],[Avg]]+$U$2*TableOMP[[#This Row],[StdDev]]</f>
        <v>#N/A</v>
      </c>
      <c r="S6729" t="e">
        <f>IF(AND(TableOMP[[#This Row],[total_time]]&gt;=TableOMP[[#This Row],[Low]], TableOMP[[#This Row],[total_time]]&lt;=TableOMP[[#This Row],[High]]),1,0)</f>
        <v>#N/A</v>
      </c>
    </row>
    <row r="6730" spans="11:19" x14ac:dyDescent="0.25">
      <c r="K6730" t="str">
        <f t="shared" si="105"/>
        <v/>
      </c>
      <c r="N67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30" t="e">
        <f>VLOOKUP(TableOMP[[#This Row],[Label]],TableAvg[],2,FALSE)</f>
        <v>#N/A</v>
      </c>
      <c r="P6730" t="e">
        <f>VLOOKUP(TableOMP[[#This Row],[Label]],TableAvg[],3,FALSE)</f>
        <v>#N/A</v>
      </c>
      <c r="Q6730" t="e">
        <f>TableOMP[[#This Row],[Avg]]-$U$2*TableOMP[[#This Row],[StdDev]]</f>
        <v>#N/A</v>
      </c>
      <c r="R6730" t="e">
        <f>TableOMP[[#This Row],[Avg]]+$U$2*TableOMP[[#This Row],[StdDev]]</f>
        <v>#N/A</v>
      </c>
      <c r="S6730" t="e">
        <f>IF(AND(TableOMP[[#This Row],[total_time]]&gt;=TableOMP[[#This Row],[Low]], TableOMP[[#This Row],[total_time]]&lt;=TableOMP[[#This Row],[High]]),1,0)</f>
        <v>#N/A</v>
      </c>
    </row>
    <row r="6731" spans="11:19" x14ac:dyDescent="0.25">
      <c r="K6731" t="str">
        <f t="shared" si="105"/>
        <v/>
      </c>
      <c r="N67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31" t="e">
        <f>VLOOKUP(TableOMP[[#This Row],[Label]],TableAvg[],2,FALSE)</f>
        <v>#N/A</v>
      </c>
      <c r="P6731" t="e">
        <f>VLOOKUP(TableOMP[[#This Row],[Label]],TableAvg[],3,FALSE)</f>
        <v>#N/A</v>
      </c>
      <c r="Q6731" t="e">
        <f>TableOMP[[#This Row],[Avg]]-$U$2*TableOMP[[#This Row],[StdDev]]</f>
        <v>#N/A</v>
      </c>
      <c r="R6731" t="e">
        <f>TableOMP[[#This Row],[Avg]]+$U$2*TableOMP[[#This Row],[StdDev]]</f>
        <v>#N/A</v>
      </c>
      <c r="S6731" t="e">
        <f>IF(AND(TableOMP[[#This Row],[total_time]]&gt;=TableOMP[[#This Row],[Low]], TableOMP[[#This Row],[total_time]]&lt;=TableOMP[[#This Row],[High]]),1,0)</f>
        <v>#N/A</v>
      </c>
    </row>
    <row r="6732" spans="11:19" x14ac:dyDescent="0.25">
      <c r="K6732" t="str">
        <f t="shared" si="105"/>
        <v/>
      </c>
      <c r="N67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32" t="e">
        <f>VLOOKUP(TableOMP[[#This Row],[Label]],TableAvg[],2,FALSE)</f>
        <v>#N/A</v>
      </c>
      <c r="P6732" t="e">
        <f>VLOOKUP(TableOMP[[#This Row],[Label]],TableAvg[],3,FALSE)</f>
        <v>#N/A</v>
      </c>
      <c r="Q6732" t="e">
        <f>TableOMP[[#This Row],[Avg]]-$U$2*TableOMP[[#This Row],[StdDev]]</f>
        <v>#N/A</v>
      </c>
      <c r="R6732" t="e">
        <f>TableOMP[[#This Row],[Avg]]+$U$2*TableOMP[[#This Row],[StdDev]]</f>
        <v>#N/A</v>
      </c>
      <c r="S6732" t="e">
        <f>IF(AND(TableOMP[[#This Row],[total_time]]&gt;=TableOMP[[#This Row],[Low]], TableOMP[[#This Row],[total_time]]&lt;=TableOMP[[#This Row],[High]]),1,0)</f>
        <v>#N/A</v>
      </c>
    </row>
    <row r="6733" spans="11:19" x14ac:dyDescent="0.25">
      <c r="K6733" t="str">
        <f t="shared" si="105"/>
        <v/>
      </c>
      <c r="N67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33" t="e">
        <f>VLOOKUP(TableOMP[[#This Row],[Label]],TableAvg[],2,FALSE)</f>
        <v>#N/A</v>
      </c>
      <c r="P6733" t="e">
        <f>VLOOKUP(TableOMP[[#This Row],[Label]],TableAvg[],3,FALSE)</f>
        <v>#N/A</v>
      </c>
      <c r="Q6733" t="e">
        <f>TableOMP[[#This Row],[Avg]]-$U$2*TableOMP[[#This Row],[StdDev]]</f>
        <v>#N/A</v>
      </c>
      <c r="R6733" t="e">
        <f>TableOMP[[#This Row],[Avg]]+$U$2*TableOMP[[#This Row],[StdDev]]</f>
        <v>#N/A</v>
      </c>
      <c r="S6733" t="e">
        <f>IF(AND(TableOMP[[#This Row],[total_time]]&gt;=TableOMP[[#This Row],[Low]], TableOMP[[#This Row],[total_time]]&lt;=TableOMP[[#This Row],[High]]),1,0)</f>
        <v>#N/A</v>
      </c>
    </row>
    <row r="6734" spans="11:19" x14ac:dyDescent="0.25">
      <c r="K6734" t="str">
        <f t="shared" si="105"/>
        <v/>
      </c>
      <c r="N67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34" t="e">
        <f>VLOOKUP(TableOMP[[#This Row],[Label]],TableAvg[],2,FALSE)</f>
        <v>#N/A</v>
      </c>
      <c r="P6734" t="e">
        <f>VLOOKUP(TableOMP[[#This Row],[Label]],TableAvg[],3,FALSE)</f>
        <v>#N/A</v>
      </c>
      <c r="Q6734" t="e">
        <f>TableOMP[[#This Row],[Avg]]-$U$2*TableOMP[[#This Row],[StdDev]]</f>
        <v>#N/A</v>
      </c>
      <c r="R6734" t="e">
        <f>TableOMP[[#This Row],[Avg]]+$U$2*TableOMP[[#This Row],[StdDev]]</f>
        <v>#N/A</v>
      </c>
      <c r="S6734" t="e">
        <f>IF(AND(TableOMP[[#This Row],[total_time]]&gt;=TableOMP[[#This Row],[Low]], TableOMP[[#This Row],[total_time]]&lt;=TableOMP[[#This Row],[High]]),1,0)</f>
        <v>#N/A</v>
      </c>
    </row>
    <row r="6735" spans="11:19" x14ac:dyDescent="0.25">
      <c r="K6735" t="str">
        <f t="shared" si="105"/>
        <v/>
      </c>
      <c r="N67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35" t="e">
        <f>VLOOKUP(TableOMP[[#This Row],[Label]],TableAvg[],2,FALSE)</f>
        <v>#N/A</v>
      </c>
      <c r="P6735" t="e">
        <f>VLOOKUP(TableOMP[[#This Row],[Label]],TableAvg[],3,FALSE)</f>
        <v>#N/A</v>
      </c>
      <c r="Q6735" t="e">
        <f>TableOMP[[#This Row],[Avg]]-$U$2*TableOMP[[#This Row],[StdDev]]</f>
        <v>#N/A</v>
      </c>
      <c r="R6735" t="e">
        <f>TableOMP[[#This Row],[Avg]]+$U$2*TableOMP[[#This Row],[StdDev]]</f>
        <v>#N/A</v>
      </c>
      <c r="S6735" t="e">
        <f>IF(AND(TableOMP[[#This Row],[total_time]]&gt;=TableOMP[[#This Row],[Low]], TableOMP[[#This Row],[total_time]]&lt;=TableOMP[[#This Row],[High]]),1,0)</f>
        <v>#N/A</v>
      </c>
    </row>
    <row r="6736" spans="11:19" x14ac:dyDescent="0.25">
      <c r="K6736" t="str">
        <f t="shared" si="105"/>
        <v/>
      </c>
      <c r="N67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36" t="e">
        <f>VLOOKUP(TableOMP[[#This Row],[Label]],TableAvg[],2,FALSE)</f>
        <v>#N/A</v>
      </c>
      <c r="P6736" t="e">
        <f>VLOOKUP(TableOMP[[#This Row],[Label]],TableAvg[],3,FALSE)</f>
        <v>#N/A</v>
      </c>
      <c r="Q6736" t="e">
        <f>TableOMP[[#This Row],[Avg]]-$U$2*TableOMP[[#This Row],[StdDev]]</f>
        <v>#N/A</v>
      </c>
      <c r="R6736" t="e">
        <f>TableOMP[[#This Row],[Avg]]+$U$2*TableOMP[[#This Row],[StdDev]]</f>
        <v>#N/A</v>
      </c>
      <c r="S6736" t="e">
        <f>IF(AND(TableOMP[[#This Row],[total_time]]&gt;=TableOMP[[#This Row],[Low]], TableOMP[[#This Row],[total_time]]&lt;=TableOMP[[#This Row],[High]]),1,0)</f>
        <v>#N/A</v>
      </c>
    </row>
    <row r="6737" spans="11:19" x14ac:dyDescent="0.25">
      <c r="K6737" t="str">
        <f t="shared" si="105"/>
        <v/>
      </c>
      <c r="N67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37" t="e">
        <f>VLOOKUP(TableOMP[[#This Row],[Label]],TableAvg[],2,FALSE)</f>
        <v>#N/A</v>
      </c>
      <c r="P6737" t="e">
        <f>VLOOKUP(TableOMP[[#This Row],[Label]],TableAvg[],3,FALSE)</f>
        <v>#N/A</v>
      </c>
      <c r="Q6737" t="e">
        <f>TableOMP[[#This Row],[Avg]]-$U$2*TableOMP[[#This Row],[StdDev]]</f>
        <v>#N/A</v>
      </c>
      <c r="R6737" t="e">
        <f>TableOMP[[#This Row],[Avg]]+$U$2*TableOMP[[#This Row],[StdDev]]</f>
        <v>#N/A</v>
      </c>
      <c r="S6737" t="e">
        <f>IF(AND(TableOMP[[#This Row],[total_time]]&gt;=TableOMP[[#This Row],[Low]], TableOMP[[#This Row],[total_time]]&lt;=TableOMP[[#This Row],[High]]),1,0)</f>
        <v>#N/A</v>
      </c>
    </row>
    <row r="6738" spans="11:19" x14ac:dyDescent="0.25">
      <c r="K6738" t="str">
        <f t="shared" si="105"/>
        <v/>
      </c>
      <c r="N67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38" t="e">
        <f>VLOOKUP(TableOMP[[#This Row],[Label]],TableAvg[],2,FALSE)</f>
        <v>#N/A</v>
      </c>
      <c r="P6738" t="e">
        <f>VLOOKUP(TableOMP[[#This Row],[Label]],TableAvg[],3,FALSE)</f>
        <v>#N/A</v>
      </c>
      <c r="Q6738" t="e">
        <f>TableOMP[[#This Row],[Avg]]-$U$2*TableOMP[[#This Row],[StdDev]]</f>
        <v>#N/A</v>
      </c>
      <c r="R6738" t="e">
        <f>TableOMP[[#This Row],[Avg]]+$U$2*TableOMP[[#This Row],[StdDev]]</f>
        <v>#N/A</v>
      </c>
      <c r="S6738" t="e">
        <f>IF(AND(TableOMP[[#This Row],[total_time]]&gt;=TableOMP[[#This Row],[Low]], TableOMP[[#This Row],[total_time]]&lt;=TableOMP[[#This Row],[High]]),1,0)</f>
        <v>#N/A</v>
      </c>
    </row>
    <row r="6739" spans="11:19" x14ac:dyDescent="0.25">
      <c r="K6739" t="str">
        <f t="shared" si="105"/>
        <v/>
      </c>
      <c r="N67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39" t="e">
        <f>VLOOKUP(TableOMP[[#This Row],[Label]],TableAvg[],2,FALSE)</f>
        <v>#N/A</v>
      </c>
      <c r="P6739" t="e">
        <f>VLOOKUP(TableOMP[[#This Row],[Label]],TableAvg[],3,FALSE)</f>
        <v>#N/A</v>
      </c>
      <c r="Q6739" t="e">
        <f>TableOMP[[#This Row],[Avg]]-$U$2*TableOMP[[#This Row],[StdDev]]</f>
        <v>#N/A</v>
      </c>
      <c r="R6739" t="e">
        <f>TableOMP[[#This Row],[Avg]]+$U$2*TableOMP[[#This Row],[StdDev]]</f>
        <v>#N/A</v>
      </c>
      <c r="S6739" t="e">
        <f>IF(AND(TableOMP[[#This Row],[total_time]]&gt;=TableOMP[[#This Row],[Low]], TableOMP[[#This Row],[total_time]]&lt;=TableOMP[[#This Row],[High]]),1,0)</f>
        <v>#N/A</v>
      </c>
    </row>
    <row r="6740" spans="11:19" x14ac:dyDescent="0.25">
      <c r="K6740" t="str">
        <f t="shared" si="105"/>
        <v/>
      </c>
      <c r="N67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40" t="e">
        <f>VLOOKUP(TableOMP[[#This Row],[Label]],TableAvg[],2,FALSE)</f>
        <v>#N/A</v>
      </c>
      <c r="P6740" t="e">
        <f>VLOOKUP(TableOMP[[#This Row],[Label]],TableAvg[],3,FALSE)</f>
        <v>#N/A</v>
      </c>
      <c r="Q6740" t="e">
        <f>TableOMP[[#This Row],[Avg]]-$U$2*TableOMP[[#This Row],[StdDev]]</f>
        <v>#N/A</v>
      </c>
      <c r="R6740" t="e">
        <f>TableOMP[[#This Row],[Avg]]+$U$2*TableOMP[[#This Row],[StdDev]]</f>
        <v>#N/A</v>
      </c>
      <c r="S6740" t="e">
        <f>IF(AND(TableOMP[[#This Row],[total_time]]&gt;=TableOMP[[#This Row],[Low]], TableOMP[[#This Row],[total_time]]&lt;=TableOMP[[#This Row],[High]]),1,0)</f>
        <v>#N/A</v>
      </c>
    </row>
    <row r="6741" spans="11:19" x14ac:dyDescent="0.25">
      <c r="K6741" t="str">
        <f t="shared" si="105"/>
        <v/>
      </c>
      <c r="N67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41" t="e">
        <f>VLOOKUP(TableOMP[[#This Row],[Label]],TableAvg[],2,FALSE)</f>
        <v>#N/A</v>
      </c>
      <c r="P6741" t="e">
        <f>VLOOKUP(TableOMP[[#This Row],[Label]],TableAvg[],3,FALSE)</f>
        <v>#N/A</v>
      </c>
      <c r="Q6741" t="e">
        <f>TableOMP[[#This Row],[Avg]]-$U$2*TableOMP[[#This Row],[StdDev]]</f>
        <v>#N/A</v>
      </c>
      <c r="R6741" t="e">
        <f>TableOMP[[#This Row],[Avg]]+$U$2*TableOMP[[#This Row],[StdDev]]</f>
        <v>#N/A</v>
      </c>
      <c r="S6741" t="e">
        <f>IF(AND(TableOMP[[#This Row],[total_time]]&gt;=TableOMP[[#This Row],[Low]], TableOMP[[#This Row],[total_time]]&lt;=TableOMP[[#This Row],[High]]),1,0)</f>
        <v>#N/A</v>
      </c>
    </row>
    <row r="6742" spans="11:19" x14ac:dyDescent="0.25">
      <c r="K6742" t="str">
        <f t="shared" si="105"/>
        <v/>
      </c>
      <c r="N67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42" t="e">
        <f>VLOOKUP(TableOMP[[#This Row],[Label]],TableAvg[],2,FALSE)</f>
        <v>#N/A</v>
      </c>
      <c r="P6742" t="e">
        <f>VLOOKUP(TableOMP[[#This Row],[Label]],TableAvg[],3,FALSE)</f>
        <v>#N/A</v>
      </c>
      <c r="Q6742" t="e">
        <f>TableOMP[[#This Row],[Avg]]-$U$2*TableOMP[[#This Row],[StdDev]]</f>
        <v>#N/A</v>
      </c>
      <c r="R6742" t="e">
        <f>TableOMP[[#This Row],[Avg]]+$U$2*TableOMP[[#This Row],[StdDev]]</f>
        <v>#N/A</v>
      </c>
      <c r="S6742" t="e">
        <f>IF(AND(TableOMP[[#This Row],[total_time]]&gt;=TableOMP[[#This Row],[Low]], TableOMP[[#This Row],[total_time]]&lt;=TableOMP[[#This Row],[High]]),1,0)</f>
        <v>#N/A</v>
      </c>
    </row>
    <row r="6743" spans="11:19" x14ac:dyDescent="0.25">
      <c r="K6743" t="str">
        <f t="shared" si="105"/>
        <v/>
      </c>
      <c r="N67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43" t="e">
        <f>VLOOKUP(TableOMP[[#This Row],[Label]],TableAvg[],2,FALSE)</f>
        <v>#N/A</v>
      </c>
      <c r="P6743" t="e">
        <f>VLOOKUP(TableOMP[[#This Row],[Label]],TableAvg[],3,FALSE)</f>
        <v>#N/A</v>
      </c>
      <c r="Q6743" t="e">
        <f>TableOMP[[#This Row],[Avg]]-$U$2*TableOMP[[#This Row],[StdDev]]</f>
        <v>#N/A</v>
      </c>
      <c r="R6743" t="e">
        <f>TableOMP[[#This Row],[Avg]]+$U$2*TableOMP[[#This Row],[StdDev]]</f>
        <v>#N/A</v>
      </c>
      <c r="S6743" t="e">
        <f>IF(AND(TableOMP[[#This Row],[total_time]]&gt;=TableOMP[[#This Row],[Low]], TableOMP[[#This Row],[total_time]]&lt;=TableOMP[[#This Row],[High]]),1,0)</f>
        <v>#N/A</v>
      </c>
    </row>
    <row r="6744" spans="11:19" x14ac:dyDescent="0.25">
      <c r="K6744" t="str">
        <f t="shared" si="105"/>
        <v/>
      </c>
      <c r="N67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44" t="e">
        <f>VLOOKUP(TableOMP[[#This Row],[Label]],TableAvg[],2,FALSE)</f>
        <v>#N/A</v>
      </c>
      <c r="P6744" t="e">
        <f>VLOOKUP(TableOMP[[#This Row],[Label]],TableAvg[],3,FALSE)</f>
        <v>#N/A</v>
      </c>
      <c r="Q6744" t="e">
        <f>TableOMP[[#This Row],[Avg]]-$U$2*TableOMP[[#This Row],[StdDev]]</f>
        <v>#N/A</v>
      </c>
      <c r="R6744" t="e">
        <f>TableOMP[[#This Row],[Avg]]+$U$2*TableOMP[[#This Row],[StdDev]]</f>
        <v>#N/A</v>
      </c>
      <c r="S6744" t="e">
        <f>IF(AND(TableOMP[[#This Row],[total_time]]&gt;=TableOMP[[#This Row],[Low]], TableOMP[[#This Row],[total_time]]&lt;=TableOMP[[#This Row],[High]]),1,0)</f>
        <v>#N/A</v>
      </c>
    </row>
    <row r="6745" spans="11:19" x14ac:dyDescent="0.25">
      <c r="K6745" t="str">
        <f t="shared" si="105"/>
        <v/>
      </c>
      <c r="N67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45" t="e">
        <f>VLOOKUP(TableOMP[[#This Row],[Label]],TableAvg[],2,FALSE)</f>
        <v>#N/A</v>
      </c>
      <c r="P6745" t="e">
        <f>VLOOKUP(TableOMP[[#This Row],[Label]],TableAvg[],3,FALSE)</f>
        <v>#N/A</v>
      </c>
      <c r="Q6745" t="e">
        <f>TableOMP[[#This Row],[Avg]]-$U$2*TableOMP[[#This Row],[StdDev]]</f>
        <v>#N/A</v>
      </c>
      <c r="R6745" t="e">
        <f>TableOMP[[#This Row],[Avg]]+$U$2*TableOMP[[#This Row],[StdDev]]</f>
        <v>#N/A</v>
      </c>
      <c r="S6745" t="e">
        <f>IF(AND(TableOMP[[#This Row],[total_time]]&gt;=TableOMP[[#This Row],[Low]], TableOMP[[#This Row],[total_time]]&lt;=TableOMP[[#This Row],[High]]),1,0)</f>
        <v>#N/A</v>
      </c>
    </row>
    <row r="6746" spans="11:19" x14ac:dyDescent="0.25">
      <c r="K6746" t="str">
        <f t="shared" si="105"/>
        <v/>
      </c>
      <c r="N67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46" t="e">
        <f>VLOOKUP(TableOMP[[#This Row],[Label]],TableAvg[],2,FALSE)</f>
        <v>#N/A</v>
      </c>
      <c r="P6746" t="e">
        <f>VLOOKUP(TableOMP[[#This Row],[Label]],TableAvg[],3,FALSE)</f>
        <v>#N/A</v>
      </c>
      <c r="Q6746" t="e">
        <f>TableOMP[[#This Row],[Avg]]-$U$2*TableOMP[[#This Row],[StdDev]]</f>
        <v>#N/A</v>
      </c>
      <c r="R6746" t="e">
        <f>TableOMP[[#This Row],[Avg]]+$U$2*TableOMP[[#This Row],[StdDev]]</f>
        <v>#N/A</v>
      </c>
      <c r="S6746" t="e">
        <f>IF(AND(TableOMP[[#This Row],[total_time]]&gt;=TableOMP[[#This Row],[Low]], TableOMP[[#This Row],[total_time]]&lt;=TableOMP[[#This Row],[High]]),1,0)</f>
        <v>#N/A</v>
      </c>
    </row>
    <row r="6747" spans="11:19" x14ac:dyDescent="0.25">
      <c r="K6747" t="str">
        <f t="shared" si="105"/>
        <v/>
      </c>
      <c r="N67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47" t="e">
        <f>VLOOKUP(TableOMP[[#This Row],[Label]],TableAvg[],2,FALSE)</f>
        <v>#N/A</v>
      </c>
      <c r="P6747" t="e">
        <f>VLOOKUP(TableOMP[[#This Row],[Label]],TableAvg[],3,FALSE)</f>
        <v>#N/A</v>
      </c>
      <c r="Q6747" t="e">
        <f>TableOMP[[#This Row],[Avg]]-$U$2*TableOMP[[#This Row],[StdDev]]</f>
        <v>#N/A</v>
      </c>
      <c r="R6747" t="e">
        <f>TableOMP[[#This Row],[Avg]]+$U$2*TableOMP[[#This Row],[StdDev]]</f>
        <v>#N/A</v>
      </c>
      <c r="S6747" t="e">
        <f>IF(AND(TableOMP[[#This Row],[total_time]]&gt;=TableOMP[[#This Row],[Low]], TableOMP[[#This Row],[total_time]]&lt;=TableOMP[[#This Row],[High]]),1,0)</f>
        <v>#N/A</v>
      </c>
    </row>
    <row r="6748" spans="11:19" x14ac:dyDescent="0.25">
      <c r="K6748" t="str">
        <f t="shared" si="105"/>
        <v/>
      </c>
      <c r="N67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48" t="e">
        <f>VLOOKUP(TableOMP[[#This Row],[Label]],TableAvg[],2,FALSE)</f>
        <v>#N/A</v>
      </c>
      <c r="P6748" t="e">
        <f>VLOOKUP(TableOMP[[#This Row],[Label]],TableAvg[],3,FALSE)</f>
        <v>#N/A</v>
      </c>
      <c r="Q6748" t="e">
        <f>TableOMP[[#This Row],[Avg]]-$U$2*TableOMP[[#This Row],[StdDev]]</f>
        <v>#N/A</v>
      </c>
      <c r="R6748" t="e">
        <f>TableOMP[[#This Row],[Avg]]+$U$2*TableOMP[[#This Row],[StdDev]]</f>
        <v>#N/A</v>
      </c>
      <c r="S6748" t="e">
        <f>IF(AND(TableOMP[[#This Row],[total_time]]&gt;=TableOMP[[#This Row],[Low]], TableOMP[[#This Row],[total_time]]&lt;=TableOMP[[#This Row],[High]]),1,0)</f>
        <v>#N/A</v>
      </c>
    </row>
    <row r="6749" spans="11:19" x14ac:dyDescent="0.25">
      <c r="K6749" t="str">
        <f t="shared" si="105"/>
        <v/>
      </c>
      <c r="N67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49" t="e">
        <f>VLOOKUP(TableOMP[[#This Row],[Label]],TableAvg[],2,FALSE)</f>
        <v>#N/A</v>
      </c>
      <c r="P6749" t="e">
        <f>VLOOKUP(TableOMP[[#This Row],[Label]],TableAvg[],3,FALSE)</f>
        <v>#N/A</v>
      </c>
      <c r="Q6749" t="e">
        <f>TableOMP[[#This Row],[Avg]]-$U$2*TableOMP[[#This Row],[StdDev]]</f>
        <v>#N/A</v>
      </c>
      <c r="R6749" t="e">
        <f>TableOMP[[#This Row],[Avg]]+$U$2*TableOMP[[#This Row],[StdDev]]</f>
        <v>#N/A</v>
      </c>
      <c r="S6749" t="e">
        <f>IF(AND(TableOMP[[#This Row],[total_time]]&gt;=TableOMP[[#This Row],[Low]], TableOMP[[#This Row],[total_time]]&lt;=TableOMP[[#This Row],[High]]),1,0)</f>
        <v>#N/A</v>
      </c>
    </row>
    <row r="6750" spans="11:19" x14ac:dyDescent="0.25">
      <c r="K6750" t="str">
        <f t="shared" si="105"/>
        <v/>
      </c>
      <c r="N67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50" t="e">
        <f>VLOOKUP(TableOMP[[#This Row],[Label]],TableAvg[],2,FALSE)</f>
        <v>#N/A</v>
      </c>
      <c r="P6750" t="e">
        <f>VLOOKUP(TableOMP[[#This Row],[Label]],TableAvg[],3,FALSE)</f>
        <v>#N/A</v>
      </c>
      <c r="Q6750" t="e">
        <f>TableOMP[[#This Row],[Avg]]-$U$2*TableOMP[[#This Row],[StdDev]]</f>
        <v>#N/A</v>
      </c>
      <c r="R6750" t="e">
        <f>TableOMP[[#This Row],[Avg]]+$U$2*TableOMP[[#This Row],[StdDev]]</f>
        <v>#N/A</v>
      </c>
      <c r="S6750" t="e">
        <f>IF(AND(TableOMP[[#This Row],[total_time]]&gt;=TableOMP[[#This Row],[Low]], TableOMP[[#This Row],[total_time]]&lt;=TableOMP[[#This Row],[High]]),1,0)</f>
        <v>#N/A</v>
      </c>
    </row>
    <row r="6751" spans="11:19" x14ac:dyDescent="0.25">
      <c r="K6751" t="str">
        <f t="shared" si="105"/>
        <v/>
      </c>
      <c r="N67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51" t="e">
        <f>VLOOKUP(TableOMP[[#This Row],[Label]],TableAvg[],2,FALSE)</f>
        <v>#N/A</v>
      </c>
      <c r="P6751" t="e">
        <f>VLOOKUP(TableOMP[[#This Row],[Label]],TableAvg[],3,FALSE)</f>
        <v>#N/A</v>
      </c>
      <c r="Q6751" t="e">
        <f>TableOMP[[#This Row],[Avg]]-$U$2*TableOMP[[#This Row],[StdDev]]</f>
        <v>#N/A</v>
      </c>
      <c r="R6751" t="e">
        <f>TableOMP[[#This Row],[Avg]]+$U$2*TableOMP[[#This Row],[StdDev]]</f>
        <v>#N/A</v>
      </c>
      <c r="S6751" t="e">
        <f>IF(AND(TableOMP[[#This Row],[total_time]]&gt;=TableOMP[[#This Row],[Low]], TableOMP[[#This Row],[total_time]]&lt;=TableOMP[[#This Row],[High]]),1,0)</f>
        <v>#N/A</v>
      </c>
    </row>
    <row r="6752" spans="11:19" x14ac:dyDescent="0.25">
      <c r="K6752" t="str">
        <f t="shared" si="105"/>
        <v/>
      </c>
      <c r="N67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52" t="e">
        <f>VLOOKUP(TableOMP[[#This Row],[Label]],TableAvg[],2,FALSE)</f>
        <v>#N/A</v>
      </c>
      <c r="P6752" t="e">
        <f>VLOOKUP(TableOMP[[#This Row],[Label]],TableAvg[],3,FALSE)</f>
        <v>#N/A</v>
      </c>
      <c r="Q6752" t="e">
        <f>TableOMP[[#This Row],[Avg]]-$U$2*TableOMP[[#This Row],[StdDev]]</f>
        <v>#N/A</v>
      </c>
      <c r="R6752" t="e">
        <f>TableOMP[[#This Row],[Avg]]+$U$2*TableOMP[[#This Row],[StdDev]]</f>
        <v>#N/A</v>
      </c>
      <c r="S6752" t="e">
        <f>IF(AND(TableOMP[[#This Row],[total_time]]&gt;=TableOMP[[#This Row],[Low]], TableOMP[[#This Row],[total_time]]&lt;=TableOMP[[#This Row],[High]]),1,0)</f>
        <v>#N/A</v>
      </c>
    </row>
    <row r="6753" spans="11:19" x14ac:dyDescent="0.25">
      <c r="K6753" t="str">
        <f t="shared" si="105"/>
        <v/>
      </c>
      <c r="N67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53" t="e">
        <f>VLOOKUP(TableOMP[[#This Row],[Label]],TableAvg[],2,FALSE)</f>
        <v>#N/A</v>
      </c>
      <c r="P6753" t="e">
        <f>VLOOKUP(TableOMP[[#This Row],[Label]],TableAvg[],3,FALSE)</f>
        <v>#N/A</v>
      </c>
      <c r="Q6753" t="e">
        <f>TableOMP[[#This Row],[Avg]]-$U$2*TableOMP[[#This Row],[StdDev]]</f>
        <v>#N/A</v>
      </c>
      <c r="R6753" t="e">
        <f>TableOMP[[#This Row],[Avg]]+$U$2*TableOMP[[#This Row],[StdDev]]</f>
        <v>#N/A</v>
      </c>
      <c r="S6753" t="e">
        <f>IF(AND(TableOMP[[#This Row],[total_time]]&gt;=TableOMP[[#This Row],[Low]], TableOMP[[#This Row],[total_time]]&lt;=TableOMP[[#This Row],[High]]),1,0)</f>
        <v>#N/A</v>
      </c>
    </row>
    <row r="6754" spans="11:19" x14ac:dyDescent="0.25">
      <c r="K6754" t="str">
        <f t="shared" si="105"/>
        <v/>
      </c>
      <c r="N67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54" t="e">
        <f>VLOOKUP(TableOMP[[#This Row],[Label]],TableAvg[],2,FALSE)</f>
        <v>#N/A</v>
      </c>
      <c r="P6754" t="e">
        <f>VLOOKUP(TableOMP[[#This Row],[Label]],TableAvg[],3,FALSE)</f>
        <v>#N/A</v>
      </c>
      <c r="Q6754" t="e">
        <f>TableOMP[[#This Row],[Avg]]-$U$2*TableOMP[[#This Row],[StdDev]]</f>
        <v>#N/A</v>
      </c>
      <c r="R6754" t="e">
        <f>TableOMP[[#This Row],[Avg]]+$U$2*TableOMP[[#This Row],[StdDev]]</f>
        <v>#N/A</v>
      </c>
      <c r="S6754" t="e">
        <f>IF(AND(TableOMP[[#This Row],[total_time]]&gt;=TableOMP[[#This Row],[Low]], TableOMP[[#This Row],[total_time]]&lt;=TableOMP[[#This Row],[High]]),1,0)</f>
        <v>#N/A</v>
      </c>
    </row>
    <row r="6755" spans="11:19" x14ac:dyDescent="0.25">
      <c r="K6755" t="str">
        <f t="shared" si="105"/>
        <v/>
      </c>
      <c r="N67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55" t="e">
        <f>VLOOKUP(TableOMP[[#This Row],[Label]],TableAvg[],2,FALSE)</f>
        <v>#N/A</v>
      </c>
      <c r="P6755" t="e">
        <f>VLOOKUP(TableOMP[[#This Row],[Label]],TableAvg[],3,FALSE)</f>
        <v>#N/A</v>
      </c>
      <c r="Q6755" t="e">
        <f>TableOMP[[#This Row],[Avg]]-$U$2*TableOMP[[#This Row],[StdDev]]</f>
        <v>#N/A</v>
      </c>
      <c r="R6755" t="e">
        <f>TableOMP[[#This Row],[Avg]]+$U$2*TableOMP[[#This Row],[StdDev]]</f>
        <v>#N/A</v>
      </c>
      <c r="S6755" t="e">
        <f>IF(AND(TableOMP[[#This Row],[total_time]]&gt;=TableOMP[[#This Row],[Low]], TableOMP[[#This Row],[total_time]]&lt;=TableOMP[[#This Row],[High]]),1,0)</f>
        <v>#N/A</v>
      </c>
    </row>
    <row r="6756" spans="11:19" x14ac:dyDescent="0.25">
      <c r="K6756" t="str">
        <f t="shared" si="105"/>
        <v/>
      </c>
      <c r="N67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56" t="e">
        <f>VLOOKUP(TableOMP[[#This Row],[Label]],TableAvg[],2,FALSE)</f>
        <v>#N/A</v>
      </c>
      <c r="P6756" t="e">
        <f>VLOOKUP(TableOMP[[#This Row],[Label]],TableAvg[],3,FALSE)</f>
        <v>#N/A</v>
      </c>
      <c r="Q6756" t="e">
        <f>TableOMP[[#This Row],[Avg]]-$U$2*TableOMP[[#This Row],[StdDev]]</f>
        <v>#N/A</v>
      </c>
      <c r="R6756" t="e">
        <f>TableOMP[[#This Row],[Avg]]+$U$2*TableOMP[[#This Row],[StdDev]]</f>
        <v>#N/A</v>
      </c>
      <c r="S6756" t="e">
        <f>IF(AND(TableOMP[[#This Row],[total_time]]&gt;=TableOMP[[#This Row],[Low]], TableOMP[[#This Row],[total_time]]&lt;=TableOMP[[#This Row],[High]]),1,0)</f>
        <v>#N/A</v>
      </c>
    </row>
    <row r="6757" spans="11:19" x14ac:dyDescent="0.25">
      <c r="K6757" t="str">
        <f t="shared" si="105"/>
        <v/>
      </c>
      <c r="N67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57" t="e">
        <f>VLOOKUP(TableOMP[[#This Row],[Label]],TableAvg[],2,FALSE)</f>
        <v>#N/A</v>
      </c>
      <c r="P6757" t="e">
        <f>VLOOKUP(TableOMP[[#This Row],[Label]],TableAvg[],3,FALSE)</f>
        <v>#N/A</v>
      </c>
      <c r="Q6757" t="e">
        <f>TableOMP[[#This Row],[Avg]]-$U$2*TableOMP[[#This Row],[StdDev]]</f>
        <v>#N/A</v>
      </c>
      <c r="R6757" t="e">
        <f>TableOMP[[#This Row],[Avg]]+$U$2*TableOMP[[#This Row],[StdDev]]</f>
        <v>#N/A</v>
      </c>
      <c r="S6757" t="e">
        <f>IF(AND(TableOMP[[#This Row],[total_time]]&gt;=TableOMP[[#This Row],[Low]], TableOMP[[#This Row],[total_time]]&lt;=TableOMP[[#This Row],[High]]),1,0)</f>
        <v>#N/A</v>
      </c>
    </row>
    <row r="6758" spans="11:19" x14ac:dyDescent="0.25">
      <c r="K6758" t="str">
        <f t="shared" si="105"/>
        <v/>
      </c>
      <c r="N67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58" t="e">
        <f>VLOOKUP(TableOMP[[#This Row],[Label]],TableAvg[],2,FALSE)</f>
        <v>#N/A</v>
      </c>
      <c r="P6758" t="e">
        <f>VLOOKUP(TableOMP[[#This Row],[Label]],TableAvg[],3,FALSE)</f>
        <v>#N/A</v>
      </c>
      <c r="Q6758" t="e">
        <f>TableOMP[[#This Row],[Avg]]-$U$2*TableOMP[[#This Row],[StdDev]]</f>
        <v>#N/A</v>
      </c>
      <c r="R6758" t="e">
        <f>TableOMP[[#This Row],[Avg]]+$U$2*TableOMP[[#This Row],[StdDev]]</f>
        <v>#N/A</v>
      </c>
      <c r="S6758" t="e">
        <f>IF(AND(TableOMP[[#This Row],[total_time]]&gt;=TableOMP[[#This Row],[Low]], TableOMP[[#This Row],[total_time]]&lt;=TableOMP[[#This Row],[High]]),1,0)</f>
        <v>#N/A</v>
      </c>
    </row>
    <row r="6759" spans="11:19" x14ac:dyDescent="0.25">
      <c r="K6759" t="str">
        <f t="shared" si="105"/>
        <v/>
      </c>
      <c r="N67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59" t="e">
        <f>VLOOKUP(TableOMP[[#This Row],[Label]],TableAvg[],2,FALSE)</f>
        <v>#N/A</v>
      </c>
      <c r="P6759" t="e">
        <f>VLOOKUP(TableOMP[[#This Row],[Label]],TableAvg[],3,FALSE)</f>
        <v>#N/A</v>
      </c>
      <c r="Q6759" t="e">
        <f>TableOMP[[#This Row],[Avg]]-$U$2*TableOMP[[#This Row],[StdDev]]</f>
        <v>#N/A</v>
      </c>
      <c r="R6759" t="e">
        <f>TableOMP[[#This Row],[Avg]]+$U$2*TableOMP[[#This Row],[StdDev]]</f>
        <v>#N/A</v>
      </c>
      <c r="S6759" t="e">
        <f>IF(AND(TableOMP[[#This Row],[total_time]]&gt;=TableOMP[[#This Row],[Low]], TableOMP[[#This Row],[total_time]]&lt;=TableOMP[[#This Row],[High]]),1,0)</f>
        <v>#N/A</v>
      </c>
    </row>
    <row r="6760" spans="11:19" x14ac:dyDescent="0.25">
      <c r="K6760" t="str">
        <f t="shared" si="105"/>
        <v/>
      </c>
      <c r="N67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60" t="e">
        <f>VLOOKUP(TableOMP[[#This Row],[Label]],TableAvg[],2,FALSE)</f>
        <v>#N/A</v>
      </c>
      <c r="P6760" t="e">
        <f>VLOOKUP(TableOMP[[#This Row],[Label]],TableAvg[],3,FALSE)</f>
        <v>#N/A</v>
      </c>
      <c r="Q6760" t="e">
        <f>TableOMP[[#This Row],[Avg]]-$U$2*TableOMP[[#This Row],[StdDev]]</f>
        <v>#N/A</v>
      </c>
      <c r="R6760" t="e">
        <f>TableOMP[[#This Row],[Avg]]+$U$2*TableOMP[[#This Row],[StdDev]]</f>
        <v>#N/A</v>
      </c>
      <c r="S6760" t="e">
        <f>IF(AND(TableOMP[[#This Row],[total_time]]&gt;=TableOMP[[#This Row],[Low]], TableOMP[[#This Row],[total_time]]&lt;=TableOMP[[#This Row],[High]]),1,0)</f>
        <v>#N/A</v>
      </c>
    </row>
    <row r="6761" spans="11:19" x14ac:dyDescent="0.25">
      <c r="K6761" t="str">
        <f t="shared" si="105"/>
        <v/>
      </c>
      <c r="N67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61" t="e">
        <f>VLOOKUP(TableOMP[[#This Row],[Label]],TableAvg[],2,FALSE)</f>
        <v>#N/A</v>
      </c>
      <c r="P6761" t="e">
        <f>VLOOKUP(TableOMP[[#This Row],[Label]],TableAvg[],3,FALSE)</f>
        <v>#N/A</v>
      </c>
      <c r="Q6761" t="e">
        <f>TableOMP[[#This Row],[Avg]]-$U$2*TableOMP[[#This Row],[StdDev]]</f>
        <v>#N/A</v>
      </c>
      <c r="R6761" t="e">
        <f>TableOMP[[#This Row],[Avg]]+$U$2*TableOMP[[#This Row],[StdDev]]</f>
        <v>#N/A</v>
      </c>
      <c r="S6761" t="e">
        <f>IF(AND(TableOMP[[#This Row],[total_time]]&gt;=TableOMP[[#This Row],[Low]], TableOMP[[#This Row],[total_time]]&lt;=TableOMP[[#This Row],[High]]),1,0)</f>
        <v>#N/A</v>
      </c>
    </row>
    <row r="6762" spans="11:19" x14ac:dyDescent="0.25">
      <c r="K6762" t="str">
        <f t="shared" si="105"/>
        <v/>
      </c>
      <c r="N67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62" t="e">
        <f>VLOOKUP(TableOMP[[#This Row],[Label]],TableAvg[],2,FALSE)</f>
        <v>#N/A</v>
      </c>
      <c r="P6762" t="e">
        <f>VLOOKUP(TableOMP[[#This Row],[Label]],TableAvg[],3,FALSE)</f>
        <v>#N/A</v>
      </c>
      <c r="Q6762" t="e">
        <f>TableOMP[[#This Row],[Avg]]-$U$2*TableOMP[[#This Row],[StdDev]]</f>
        <v>#N/A</v>
      </c>
      <c r="R6762" t="e">
        <f>TableOMP[[#This Row],[Avg]]+$U$2*TableOMP[[#This Row],[StdDev]]</f>
        <v>#N/A</v>
      </c>
      <c r="S6762" t="e">
        <f>IF(AND(TableOMP[[#This Row],[total_time]]&gt;=TableOMP[[#This Row],[Low]], TableOMP[[#This Row],[total_time]]&lt;=TableOMP[[#This Row],[High]]),1,0)</f>
        <v>#N/A</v>
      </c>
    </row>
    <row r="6763" spans="11:19" x14ac:dyDescent="0.25">
      <c r="K6763" t="str">
        <f t="shared" si="105"/>
        <v/>
      </c>
      <c r="N67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63" t="e">
        <f>VLOOKUP(TableOMP[[#This Row],[Label]],TableAvg[],2,FALSE)</f>
        <v>#N/A</v>
      </c>
      <c r="P6763" t="e">
        <f>VLOOKUP(TableOMP[[#This Row],[Label]],TableAvg[],3,FALSE)</f>
        <v>#N/A</v>
      </c>
      <c r="Q6763" t="e">
        <f>TableOMP[[#This Row],[Avg]]-$U$2*TableOMP[[#This Row],[StdDev]]</f>
        <v>#N/A</v>
      </c>
      <c r="R6763" t="e">
        <f>TableOMP[[#This Row],[Avg]]+$U$2*TableOMP[[#This Row],[StdDev]]</f>
        <v>#N/A</v>
      </c>
      <c r="S6763" t="e">
        <f>IF(AND(TableOMP[[#This Row],[total_time]]&gt;=TableOMP[[#This Row],[Low]], TableOMP[[#This Row],[total_time]]&lt;=TableOMP[[#This Row],[High]]),1,0)</f>
        <v>#N/A</v>
      </c>
    </row>
    <row r="6764" spans="11:19" x14ac:dyDescent="0.25">
      <c r="K6764" t="str">
        <f t="shared" si="105"/>
        <v/>
      </c>
      <c r="N67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64" t="e">
        <f>VLOOKUP(TableOMP[[#This Row],[Label]],TableAvg[],2,FALSE)</f>
        <v>#N/A</v>
      </c>
      <c r="P6764" t="e">
        <f>VLOOKUP(TableOMP[[#This Row],[Label]],TableAvg[],3,FALSE)</f>
        <v>#N/A</v>
      </c>
      <c r="Q6764" t="e">
        <f>TableOMP[[#This Row],[Avg]]-$U$2*TableOMP[[#This Row],[StdDev]]</f>
        <v>#N/A</v>
      </c>
      <c r="R6764" t="e">
        <f>TableOMP[[#This Row],[Avg]]+$U$2*TableOMP[[#This Row],[StdDev]]</f>
        <v>#N/A</v>
      </c>
      <c r="S6764" t="e">
        <f>IF(AND(TableOMP[[#This Row],[total_time]]&gt;=TableOMP[[#This Row],[Low]], TableOMP[[#This Row],[total_time]]&lt;=TableOMP[[#This Row],[High]]),1,0)</f>
        <v>#N/A</v>
      </c>
    </row>
    <row r="6765" spans="11:19" x14ac:dyDescent="0.25">
      <c r="K6765" t="str">
        <f t="shared" si="105"/>
        <v/>
      </c>
      <c r="N67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65" t="e">
        <f>VLOOKUP(TableOMP[[#This Row],[Label]],TableAvg[],2,FALSE)</f>
        <v>#N/A</v>
      </c>
      <c r="P6765" t="e">
        <f>VLOOKUP(TableOMP[[#This Row],[Label]],TableAvg[],3,FALSE)</f>
        <v>#N/A</v>
      </c>
      <c r="Q6765" t="e">
        <f>TableOMP[[#This Row],[Avg]]-$U$2*TableOMP[[#This Row],[StdDev]]</f>
        <v>#N/A</v>
      </c>
      <c r="R6765" t="e">
        <f>TableOMP[[#This Row],[Avg]]+$U$2*TableOMP[[#This Row],[StdDev]]</f>
        <v>#N/A</v>
      </c>
      <c r="S6765" t="e">
        <f>IF(AND(TableOMP[[#This Row],[total_time]]&gt;=TableOMP[[#This Row],[Low]], TableOMP[[#This Row],[total_time]]&lt;=TableOMP[[#This Row],[High]]),1,0)</f>
        <v>#N/A</v>
      </c>
    </row>
    <row r="6766" spans="11:19" x14ac:dyDescent="0.25">
      <c r="K6766" t="str">
        <f t="shared" si="105"/>
        <v/>
      </c>
      <c r="N67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66" t="e">
        <f>VLOOKUP(TableOMP[[#This Row],[Label]],TableAvg[],2,FALSE)</f>
        <v>#N/A</v>
      </c>
      <c r="P6766" t="e">
        <f>VLOOKUP(TableOMP[[#This Row],[Label]],TableAvg[],3,FALSE)</f>
        <v>#N/A</v>
      </c>
      <c r="Q6766" t="e">
        <f>TableOMP[[#This Row],[Avg]]-$U$2*TableOMP[[#This Row],[StdDev]]</f>
        <v>#N/A</v>
      </c>
      <c r="R6766" t="e">
        <f>TableOMP[[#This Row],[Avg]]+$U$2*TableOMP[[#This Row],[StdDev]]</f>
        <v>#N/A</v>
      </c>
      <c r="S6766" t="e">
        <f>IF(AND(TableOMP[[#This Row],[total_time]]&gt;=TableOMP[[#This Row],[Low]], TableOMP[[#This Row],[total_time]]&lt;=TableOMP[[#This Row],[High]]),1,0)</f>
        <v>#N/A</v>
      </c>
    </row>
    <row r="6767" spans="11:19" x14ac:dyDescent="0.25">
      <c r="K6767" t="str">
        <f t="shared" si="105"/>
        <v/>
      </c>
      <c r="N67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67" t="e">
        <f>VLOOKUP(TableOMP[[#This Row],[Label]],TableAvg[],2,FALSE)</f>
        <v>#N/A</v>
      </c>
      <c r="P6767" t="e">
        <f>VLOOKUP(TableOMP[[#This Row],[Label]],TableAvg[],3,FALSE)</f>
        <v>#N/A</v>
      </c>
      <c r="Q6767" t="e">
        <f>TableOMP[[#This Row],[Avg]]-$U$2*TableOMP[[#This Row],[StdDev]]</f>
        <v>#N/A</v>
      </c>
      <c r="R6767" t="e">
        <f>TableOMP[[#This Row],[Avg]]+$U$2*TableOMP[[#This Row],[StdDev]]</f>
        <v>#N/A</v>
      </c>
      <c r="S6767" t="e">
        <f>IF(AND(TableOMP[[#This Row],[total_time]]&gt;=TableOMP[[#This Row],[Low]], TableOMP[[#This Row],[total_time]]&lt;=TableOMP[[#This Row],[High]]),1,0)</f>
        <v>#N/A</v>
      </c>
    </row>
    <row r="6768" spans="11:19" x14ac:dyDescent="0.25">
      <c r="K6768" t="str">
        <f t="shared" si="105"/>
        <v/>
      </c>
      <c r="N67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68" t="e">
        <f>VLOOKUP(TableOMP[[#This Row],[Label]],TableAvg[],2,FALSE)</f>
        <v>#N/A</v>
      </c>
      <c r="P6768" t="e">
        <f>VLOOKUP(TableOMP[[#This Row],[Label]],TableAvg[],3,FALSE)</f>
        <v>#N/A</v>
      </c>
      <c r="Q6768" t="e">
        <f>TableOMP[[#This Row],[Avg]]-$U$2*TableOMP[[#This Row],[StdDev]]</f>
        <v>#N/A</v>
      </c>
      <c r="R6768" t="e">
        <f>TableOMP[[#This Row],[Avg]]+$U$2*TableOMP[[#This Row],[StdDev]]</f>
        <v>#N/A</v>
      </c>
      <c r="S6768" t="e">
        <f>IF(AND(TableOMP[[#This Row],[total_time]]&gt;=TableOMP[[#This Row],[Low]], TableOMP[[#This Row],[total_time]]&lt;=TableOMP[[#This Row],[High]]),1,0)</f>
        <v>#N/A</v>
      </c>
    </row>
    <row r="6769" spans="11:19" x14ac:dyDescent="0.25">
      <c r="K6769" t="str">
        <f t="shared" si="105"/>
        <v/>
      </c>
      <c r="N67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69" t="e">
        <f>VLOOKUP(TableOMP[[#This Row],[Label]],TableAvg[],2,FALSE)</f>
        <v>#N/A</v>
      </c>
      <c r="P6769" t="e">
        <f>VLOOKUP(TableOMP[[#This Row],[Label]],TableAvg[],3,FALSE)</f>
        <v>#N/A</v>
      </c>
      <c r="Q6769" t="e">
        <f>TableOMP[[#This Row],[Avg]]-$U$2*TableOMP[[#This Row],[StdDev]]</f>
        <v>#N/A</v>
      </c>
      <c r="R6769" t="e">
        <f>TableOMP[[#This Row],[Avg]]+$U$2*TableOMP[[#This Row],[StdDev]]</f>
        <v>#N/A</v>
      </c>
      <c r="S6769" t="e">
        <f>IF(AND(TableOMP[[#This Row],[total_time]]&gt;=TableOMP[[#This Row],[Low]], TableOMP[[#This Row],[total_time]]&lt;=TableOMP[[#This Row],[High]]),1,0)</f>
        <v>#N/A</v>
      </c>
    </row>
    <row r="6770" spans="11:19" x14ac:dyDescent="0.25">
      <c r="K6770" t="str">
        <f t="shared" si="105"/>
        <v/>
      </c>
      <c r="N67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70" t="e">
        <f>VLOOKUP(TableOMP[[#This Row],[Label]],TableAvg[],2,FALSE)</f>
        <v>#N/A</v>
      </c>
      <c r="P6770" t="e">
        <f>VLOOKUP(TableOMP[[#This Row],[Label]],TableAvg[],3,FALSE)</f>
        <v>#N/A</v>
      </c>
      <c r="Q6770" t="e">
        <f>TableOMP[[#This Row],[Avg]]-$U$2*TableOMP[[#This Row],[StdDev]]</f>
        <v>#N/A</v>
      </c>
      <c r="R6770" t="e">
        <f>TableOMP[[#This Row],[Avg]]+$U$2*TableOMP[[#This Row],[StdDev]]</f>
        <v>#N/A</v>
      </c>
      <c r="S6770" t="e">
        <f>IF(AND(TableOMP[[#This Row],[total_time]]&gt;=TableOMP[[#This Row],[Low]], TableOMP[[#This Row],[total_time]]&lt;=TableOMP[[#This Row],[High]]),1,0)</f>
        <v>#N/A</v>
      </c>
    </row>
    <row r="6771" spans="11:19" x14ac:dyDescent="0.25">
      <c r="K6771" t="str">
        <f t="shared" si="105"/>
        <v/>
      </c>
      <c r="N67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71" t="e">
        <f>VLOOKUP(TableOMP[[#This Row],[Label]],TableAvg[],2,FALSE)</f>
        <v>#N/A</v>
      </c>
      <c r="P6771" t="e">
        <f>VLOOKUP(TableOMP[[#This Row],[Label]],TableAvg[],3,FALSE)</f>
        <v>#N/A</v>
      </c>
      <c r="Q6771" t="e">
        <f>TableOMP[[#This Row],[Avg]]-$U$2*TableOMP[[#This Row],[StdDev]]</f>
        <v>#N/A</v>
      </c>
      <c r="R6771" t="e">
        <f>TableOMP[[#This Row],[Avg]]+$U$2*TableOMP[[#This Row],[StdDev]]</f>
        <v>#N/A</v>
      </c>
      <c r="S6771" t="e">
        <f>IF(AND(TableOMP[[#This Row],[total_time]]&gt;=TableOMP[[#This Row],[Low]], TableOMP[[#This Row],[total_time]]&lt;=TableOMP[[#This Row],[High]]),1,0)</f>
        <v>#N/A</v>
      </c>
    </row>
    <row r="6772" spans="11:19" x14ac:dyDescent="0.25">
      <c r="K6772" t="str">
        <f t="shared" si="105"/>
        <v/>
      </c>
      <c r="N67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72" t="e">
        <f>VLOOKUP(TableOMP[[#This Row],[Label]],TableAvg[],2,FALSE)</f>
        <v>#N/A</v>
      </c>
      <c r="P6772" t="e">
        <f>VLOOKUP(TableOMP[[#This Row],[Label]],TableAvg[],3,FALSE)</f>
        <v>#N/A</v>
      </c>
      <c r="Q6772" t="e">
        <f>TableOMP[[#This Row],[Avg]]-$U$2*TableOMP[[#This Row],[StdDev]]</f>
        <v>#N/A</v>
      </c>
      <c r="R6772" t="e">
        <f>TableOMP[[#This Row],[Avg]]+$U$2*TableOMP[[#This Row],[StdDev]]</f>
        <v>#N/A</v>
      </c>
      <c r="S6772" t="e">
        <f>IF(AND(TableOMP[[#This Row],[total_time]]&gt;=TableOMP[[#This Row],[Low]], TableOMP[[#This Row],[total_time]]&lt;=TableOMP[[#This Row],[High]]),1,0)</f>
        <v>#N/A</v>
      </c>
    </row>
    <row r="6773" spans="11:19" x14ac:dyDescent="0.25">
      <c r="K6773" t="str">
        <f t="shared" si="105"/>
        <v/>
      </c>
      <c r="N67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73" t="e">
        <f>VLOOKUP(TableOMP[[#This Row],[Label]],TableAvg[],2,FALSE)</f>
        <v>#N/A</v>
      </c>
      <c r="P6773" t="e">
        <f>VLOOKUP(TableOMP[[#This Row],[Label]],TableAvg[],3,FALSE)</f>
        <v>#N/A</v>
      </c>
      <c r="Q6773" t="e">
        <f>TableOMP[[#This Row],[Avg]]-$U$2*TableOMP[[#This Row],[StdDev]]</f>
        <v>#N/A</v>
      </c>
      <c r="R6773" t="e">
        <f>TableOMP[[#This Row],[Avg]]+$U$2*TableOMP[[#This Row],[StdDev]]</f>
        <v>#N/A</v>
      </c>
      <c r="S6773" t="e">
        <f>IF(AND(TableOMP[[#This Row],[total_time]]&gt;=TableOMP[[#This Row],[Low]], TableOMP[[#This Row],[total_time]]&lt;=TableOMP[[#This Row],[High]]),1,0)</f>
        <v>#N/A</v>
      </c>
    </row>
    <row r="6774" spans="11:19" x14ac:dyDescent="0.25">
      <c r="K6774" t="str">
        <f t="shared" si="105"/>
        <v/>
      </c>
      <c r="N67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74" t="e">
        <f>VLOOKUP(TableOMP[[#This Row],[Label]],TableAvg[],2,FALSE)</f>
        <v>#N/A</v>
      </c>
      <c r="P6774" t="e">
        <f>VLOOKUP(TableOMP[[#This Row],[Label]],TableAvg[],3,FALSE)</f>
        <v>#N/A</v>
      </c>
      <c r="Q6774" t="e">
        <f>TableOMP[[#This Row],[Avg]]-$U$2*TableOMP[[#This Row],[StdDev]]</f>
        <v>#N/A</v>
      </c>
      <c r="R6774" t="e">
        <f>TableOMP[[#This Row],[Avg]]+$U$2*TableOMP[[#This Row],[StdDev]]</f>
        <v>#N/A</v>
      </c>
      <c r="S6774" t="e">
        <f>IF(AND(TableOMP[[#This Row],[total_time]]&gt;=TableOMP[[#This Row],[Low]], TableOMP[[#This Row],[total_time]]&lt;=TableOMP[[#This Row],[High]]),1,0)</f>
        <v>#N/A</v>
      </c>
    </row>
    <row r="6775" spans="11:19" x14ac:dyDescent="0.25">
      <c r="K6775" t="str">
        <f t="shared" si="105"/>
        <v/>
      </c>
      <c r="N67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75" t="e">
        <f>VLOOKUP(TableOMP[[#This Row],[Label]],TableAvg[],2,FALSE)</f>
        <v>#N/A</v>
      </c>
      <c r="P6775" t="e">
        <f>VLOOKUP(TableOMP[[#This Row],[Label]],TableAvg[],3,FALSE)</f>
        <v>#N/A</v>
      </c>
      <c r="Q6775" t="e">
        <f>TableOMP[[#This Row],[Avg]]-$U$2*TableOMP[[#This Row],[StdDev]]</f>
        <v>#N/A</v>
      </c>
      <c r="R6775" t="e">
        <f>TableOMP[[#This Row],[Avg]]+$U$2*TableOMP[[#This Row],[StdDev]]</f>
        <v>#N/A</v>
      </c>
      <c r="S6775" t="e">
        <f>IF(AND(TableOMP[[#This Row],[total_time]]&gt;=TableOMP[[#This Row],[Low]], TableOMP[[#This Row],[total_time]]&lt;=TableOMP[[#This Row],[High]]),1,0)</f>
        <v>#N/A</v>
      </c>
    </row>
    <row r="6776" spans="11:19" x14ac:dyDescent="0.25">
      <c r="K6776" t="str">
        <f t="shared" si="105"/>
        <v/>
      </c>
      <c r="N67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76" t="e">
        <f>VLOOKUP(TableOMP[[#This Row],[Label]],TableAvg[],2,FALSE)</f>
        <v>#N/A</v>
      </c>
      <c r="P6776" t="e">
        <f>VLOOKUP(TableOMP[[#This Row],[Label]],TableAvg[],3,FALSE)</f>
        <v>#N/A</v>
      </c>
      <c r="Q6776" t="e">
        <f>TableOMP[[#This Row],[Avg]]-$U$2*TableOMP[[#This Row],[StdDev]]</f>
        <v>#N/A</v>
      </c>
      <c r="R6776" t="e">
        <f>TableOMP[[#This Row],[Avg]]+$U$2*TableOMP[[#This Row],[StdDev]]</f>
        <v>#N/A</v>
      </c>
      <c r="S6776" t="e">
        <f>IF(AND(TableOMP[[#This Row],[total_time]]&gt;=TableOMP[[#This Row],[Low]], TableOMP[[#This Row],[total_time]]&lt;=TableOMP[[#This Row],[High]]),1,0)</f>
        <v>#N/A</v>
      </c>
    </row>
    <row r="6777" spans="11:19" x14ac:dyDescent="0.25">
      <c r="K6777" t="str">
        <f t="shared" si="105"/>
        <v/>
      </c>
      <c r="N67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77" t="e">
        <f>VLOOKUP(TableOMP[[#This Row],[Label]],TableAvg[],2,FALSE)</f>
        <v>#N/A</v>
      </c>
      <c r="P6777" t="e">
        <f>VLOOKUP(TableOMP[[#This Row],[Label]],TableAvg[],3,FALSE)</f>
        <v>#N/A</v>
      </c>
      <c r="Q6777" t="e">
        <f>TableOMP[[#This Row],[Avg]]-$U$2*TableOMP[[#This Row],[StdDev]]</f>
        <v>#N/A</v>
      </c>
      <c r="R6777" t="e">
        <f>TableOMP[[#This Row],[Avg]]+$U$2*TableOMP[[#This Row],[StdDev]]</f>
        <v>#N/A</v>
      </c>
      <c r="S6777" t="e">
        <f>IF(AND(TableOMP[[#This Row],[total_time]]&gt;=TableOMP[[#This Row],[Low]], TableOMP[[#This Row],[total_time]]&lt;=TableOMP[[#This Row],[High]]),1,0)</f>
        <v>#N/A</v>
      </c>
    </row>
    <row r="6778" spans="11:19" x14ac:dyDescent="0.25">
      <c r="K6778" t="str">
        <f t="shared" si="105"/>
        <v/>
      </c>
      <c r="N67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78" t="e">
        <f>VLOOKUP(TableOMP[[#This Row],[Label]],TableAvg[],2,FALSE)</f>
        <v>#N/A</v>
      </c>
      <c r="P6778" t="e">
        <f>VLOOKUP(TableOMP[[#This Row],[Label]],TableAvg[],3,FALSE)</f>
        <v>#N/A</v>
      </c>
      <c r="Q6778" t="e">
        <f>TableOMP[[#This Row],[Avg]]-$U$2*TableOMP[[#This Row],[StdDev]]</f>
        <v>#N/A</v>
      </c>
      <c r="R6778" t="e">
        <f>TableOMP[[#This Row],[Avg]]+$U$2*TableOMP[[#This Row],[StdDev]]</f>
        <v>#N/A</v>
      </c>
      <c r="S6778" t="e">
        <f>IF(AND(TableOMP[[#This Row],[total_time]]&gt;=TableOMP[[#This Row],[Low]], TableOMP[[#This Row],[total_time]]&lt;=TableOMP[[#This Row],[High]]),1,0)</f>
        <v>#N/A</v>
      </c>
    </row>
    <row r="6779" spans="11:19" x14ac:dyDescent="0.25">
      <c r="K6779" t="str">
        <f t="shared" si="105"/>
        <v/>
      </c>
      <c r="N67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79" t="e">
        <f>VLOOKUP(TableOMP[[#This Row],[Label]],TableAvg[],2,FALSE)</f>
        <v>#N/A</v>
      </c>
      <c r="P6779" t="e">
        <f>VLOOKUP(TableOMP[[#This Row],[Label]],TableAvg[],3,FALSE)</f>
        <v>#N/A</v>
      </c>
      <c r="Q6779" t="e">
        <f>TableOMP[[#This Row],[Avg]]-$U$2*TableOMP[[#This Row],[StdDev]]</f>
        <v>#N/A</v>
      </c>
      <c r="R6779" t="e">
        <f>TableOMP[[#This Row],[Avg]]+$U$2*TableOMP[[#This Row],[StdDev]]</f>
        <v>#N/A</v>
      </c>
      <c r="S6779" t="e">
        <f>IF(AND(TableOMP[[#This Row],[total_time]]&gt;=TableOMP[[#This Row],[Low]], TableOMP[[#This Row],[total_time]]&lt;=TableOMP[[#This Row],[High]]),1,0)</f>
        <v>#N/A</v>
      </c>
    </row>
    <row r="6780" spans="11:19" x14ac:dyDescent="0.25">
      <c r="K6780" t="str">
        <f t="shared" si="105"/>
        <v/>
      </c>
      <c r="N67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80" t="e">
        <f>VLOOKUP(TableOMP[[#This Row],[Label]],TableAvg[],2,FALSE)</f>
        <v>#N/A</v>
      </c>
      <c r="P6780" t="e">
        <f>VLOOKUP(TableOMP[[#This Row],[Label]],TableAvg[],3,FALSE)</f>
        <v>#N/A</v>
      </c>
      <c r="Q6780" t="e">
        <f>TableOMP[[#This Row],[Avg]]-$U$2*TableOMP[[#This Row],[StdDev]]</f>
        <v>#N/A</v>
      </c>
      <c r="R6780" t="e">
        <f>TableOMP[[#This Row],[Avg]]+$U$2*TableOMP[[#This Row],[StdDev]]</f>
        <v>#N/A</v>
      </c>
      <c r="S6780" t="e">
        <f>IF(AND(TableOMP[[#This Row],[total_time]]&gt;=TableOMP[[#This Row],[Low]], TableOMP[[#This Row],[total_time]]&lt;=TableOMP[[#This Row],[High]]),1,0)</f>
        <v>#N/A</v>
      </c>
    </row>
    <row r="6781" spans="11:19" x14ac:dyDescent="0.25">
      <c r="K6781" t="str">
        <f t="shared" si="105"/>
        <v/>
      </c>
      <c r="N67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81" t="e">
        <f>VLOOKUP(TableOMP[[#This Row],[Label]],TableAvg[],2,FALSE)</f>
        <v>#N/A</v>
      </c>
      <c r="P6781" t="e">
        <f>VLOOKUP(TableOMP[[#This Row],[Label]],TableAvg[],3,FALSE)</f>
        <v>#N/A</v>
      </c>
      <c r="Q6781" t="e">
        <f>TableOMP[[#This Row],[Avg]]-$U$2*TableOMP[[#This Row],[StdDev]]</f>
        <v>#N/A</v>
      </c>
      <c r="R6781" t="e">
        <f>TableOMP[[#This Row],[Avg]]+$U$2*TableOMP[[#This Row],[StdDev]]</f>
        <v>#N/A</v>
      </c>
      <c r="S6781" t="e">
        <f>IF(AND(TableOMP[[#This Row],[total_time]]&gt;=TableOMP[[#This Row],[Low]], TableOMP[[#This Row],[total_time]]&lt;=TableOMP[[#This Row],[High]]),1,0)</f>
        <v>#N/A</v>
      </c>
    </row>
    <row r="6782" spans="11:19" x14ac:dyDescent="0.25">
      <c r="K6782" t="str">
        <f t="shared" si="105"/>
        <v/>
      </c>
      <c r="N67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82" t="e">
        <f>VLOOKUP(TableOMP[[#This Row],[Label]],TableAvg[],2,FALSE)</f>
        <v>#N/A</v>
      </c>
      <c r="P6782" t="e">
        <f>VLOOKUP(TableOMP[[#This Row],[Label]],TableAvg[],3,FALSE)</f>
        <v>#N/A</v>
      </c>
      <c r="Q6782" t="e">
        <f>TableOMP[[#This Row],[Avg]]-$U$2*TableOMP[[#This Row],[StdDev]]</f>
        <v>#N/A</v>
      </c>
      <c r="R6782" t="e">
        <f>TableOMP[[#This Row],[Avg]]+$U$2*TableOMP[[#This Row],[StdDev]]</f>
        <v>#N/A</v>
      </c>
      <c r="S6782" t="e">
        <f>IF(AND(TableOMP[[#This Row],[total_time]]&gt;=TableOMP[[#This Row],[Low]], TableOMP[[#This Row],[total_time]]&lt;=TableOMP[[#This Row],[High]]),1,0)</f>
        <v>#N/A</v>
      </c>
    </row>
    <row r="6783" spans="11:19" x14ac:dyDescent="0.25">
      <c r="K6783" t="str">
        <f t="shared" si="105"/>
        <v/>
      </c>
      <c r="N67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83" t="e">
        <f>VLOOKUP(TableOMP[[#This Row],[Label]],TableAvg[],2,FALSE)</f>
        <v>#N/A</v>
      </c>
      <c r="P6783" t="e">
        <f>VLOOKUP(TableOMP[[#This Row],[Label]],TableAvg[],3,FALSE)</f>
        <v>#N/A</v>
      </c>
      <c r="Q6783" t="e">
        <f>TableOMP[[#This Row],[Avg]]-$U$2*TableOMP[[#This Row],[StdDev]]</f>
        <v>#N/A</v>
      </c>
      <c r="R6783" t="e">
        <f>TableOMP[[#This Row],[Avg]]+$U$2*TableOMP[[#This Row],[StdDev]]</f>
        <v>#N/A</v>
      </c>
      <c r="S6783" t="e">
        <f>IF(AND(TableOMP[[#This Row],[total_time]]&gt;=TableOMP[[#This Row],[Low]], TableOMP[[#This Row],[total_time]]&lt;=TableOMP[[#This Row],[High]]),1,0)</f>
        <v>#N/A</v>
      </c>
    </row>
    <row r="6784" spans="11:19" x14ac:dyDescent="0.25">
      <c r="K6784" t="str">
        <f t="shared" si="105"/>
        <v/>
      </c>
      <c r="N67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84" t="e">
        <f>VLOOKUP(TableOMP[[#This Row],[Label]],TableAvg[],2,FALSE)</f>
        <v>#N/A</v>
      </c>
      <c r="P6784" t="e">
        <f>VLOOKUP(TableOMP[[#This Row],[Label]],TableAvg[],3,FALSE)</f>
        <v>#N/A</v>
      </c>
      <c r="Q6784" t="e">
        <f>TableOMP[[#This Row],[Avg]]-$U$2*TableOMP[[#This Row],[StdDev]]</f>
        <v>#N/A</v>
      </c>
      <c r="R6784" t="e">
        <f>TableOMP[[#This Row],[Avg]]+$U$2*TableOMP[[#This Row],[StdDev]]</f>
        <v>#N/A</v>
      </c>
      <c r="S6784" t="e">
        <f>IF(AND(TableOMP[[#This Row],[total_time]]&gt;=TableOMP[[#This Row],[Low]], TableOMP[[#This Row],[total_time]]&lt;=TableOMP[[#This Row],[High]]),1,0)</f>
        <v>#N/A</v>
      </c>
    </row>
    <row r="6785" spans="11:19" x14ac:dyDescent="0.25">
      <c r="K6785" t="str">
        <f t="shared" si="105"/>
        <v/>
      </c>
      <c r="N67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85" t="e">
        <f>VLOOKUP(TableOMP[[#This Row],[Label]],TableAvg[],2,FALSE)</f>
        <v>#N/A</v>
      </c>
      <c r="P6785" t="e">
        <f>VLOOKUP(TableOMP[[#This Row],[Label]],TableAvg[],3,FALSE)</f>
        <v>#N/A</v>
      </c>
      <c r="Q6785" t="e">
        <f>TableOMP[[#This Row],[Avg]]-$U$2*TableOMP[[#This Row],[StdDev]]</f>
        <v>#N/A</v>
      </c>
      <c r="R6785" t="e">
        <f>TableOMP[[#This Row],[Avg]]+$U$2*TableOMP[[#This Row],[StdDev]]</f>
        <v>#N/A</v>
      </c>
      <c r="S6785" t="e">
        <f>IF(AND(TableOMP[[#This Row],[total_time]]&gt;=TableOMP[[#This Row],[Low]], TableOMP[[#This Row],[total_time]]&lt;=TableOMP[[#This Row],[High]]),1,0)</f>
        <v>#N/A</v>
      </c>
    </row>
    <row r="6786" spans="11:19" x14ac:dyDescent="0.25">
      <c r="K6786" t="str">
        <f t="shared" si="105"/>
        <v/>
      </c>
      <c r="N67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86" t="e">
        <f>VLOOKUP(TableOMP[[#This Row],[Label]],TableAvg[],2,FALSE)</f>
        <v>#N/A</v>
      </c>
      <c r="P6786" t="e">
        <f>VLOOKUP(TableOMP[[#This Row],[Label]],TableAvg[],3,FALSE)</f>
        <v>#N/A</v>
      </c>
      <c r="Q6786" t="e">
        <f>TableOMP[[#This Row],[Avg]]-$U$2*TableOMP[[#This Row],[StdDev]]</f>
        <v>#N/A</v>
      </c>
      <c r="R6786" t="e">
        <f>TableOMP[[#This Row],[Avg]]+$U$2*TableOMP[[#This Row],[StdDev]]</f>
        <v>#N/A</v>
      </c>
      <c r="S6786" t="e">
        <f>IF(AND(TableOMP[[#This Row],[total_time]]&gt;=TableOMP[[#This Row],[Low]], TableOMP[[#This Row],[total_time]]&lt;=TableOMP[[#This Row],[High]]),1,0)</f>
        <v>#N/A</v>
      </c>
    </row>
    <row r="6787" spans="11:19" x14ac:dyDescent="0.25">
      <c r="K6787" t="str">
        <f t="shared" ref="K6787:K6850" si="106">MID(M6787,22,1)</f>
        <v/>
      </c>
      <c r="N67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87" t="e">
        <f>VLOOKUP(TableOMP[[#This Row],[Label]],TableAvg[],2,FALSE)</f>
        <v>#N/A</v>
      </c>
      <c r="P6787" t="e">
        <f>VLOOKUP(TableOMP[[#This Row],[Label]],TableAvg[],3,FALSE)</f>
        <v>#N/A</v>
      </c>
      <c r="Q6787" t="e">
        <f>TableOMP[[#This Row],[Avg]]-$U$2*TableOMP[[#This Row],[StdDev]]</f>
        <v>#N/A</v>
      </c>
      <c r="R6787" t="e">
        <f>TableOMP[[#This Row],[Avg]]+$U$2*TableOMP[[#This Row],[StdDev]]</f>
        <v>#N/A</v>
      </c>
      <c r="S6787" t="e">
        <f>IF(AND(TableOMP[[#This Row],[total_time]]&gt;=TableOMP[[#This Row],[Low]], TableOMP[[#This Row],[total_time]]&lt;=TableOMP[[#This Row],[High]]),1,0)</f>
        <v>#N/A</v>
      </c>
    </row>
    <row r="6788" spans="11:19" x14ac:dyDescent="0.25">
      <c r="K6788" t="str">
        <f t="shared" si="106"/>
        <v/>
      </c>
      <c r="N67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88" t="e">
        <f>VLOOKUP(TableOMP[[#This Row],[Label]],TableAvg[],2,FALSE)</f>
        <v>#N/A</v>
      </c>
      <c r="P6788" t="e">
        <f>VLOOKUP(TableOMP[[#This Row],[Label]],TableAvg[],3,FALSE)</f>
        <v>#N/A</v>
      </c>
      <c r="Q6788" t="e">
        <f>TableOMP[[#This Row],[Avg]]-$U$2*TableOMP[[#This Row],[StdDev]]</f>
        <v>#N/A</v>
      </c>
      <c r="R6788" t="e">
        <f>TableOMP[[#This Row],[Avg]]+$U$2*TableOMP[[#This Row],[StdDev]]</f>
        <v>#N/A</v>
      </c>
      <c r="S6788" t="e">
        <f>IF(AND(TableOMP[[#This Row],[total_time]]&gt;=TableOMP[[#This Row],[Low]], TableOMP[[#This Row],[total_time]]&lt;=TableOMP[[#This Row],[High]]),1,0)</f>
        <v>#N/A</v>
      </c>
    </row>
    <row r="6789" spans="11:19" x14ac:dyDescent="0.25">
      <c r="K6789" t="str">
        <f t="shared" si="106"/>
        <v/>
      </c>
      <c r="N67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89" t="e">
        <f>VLOOKUP(TableOMP[[#This Row],[Label]],TableAvg[],2,FALSE)</f>
        <v>#N/A</v>
      </c>
      <c r="P6789" t="e">
        <f>VLOOKUP(TableOMP[[#This Row],[Label]],TableAvg[],3,FALSE)</f>
        <v>#N/A</v>
      </c>
      <c r="Q6789" t="e">
        <f>TableOMP[[#This Row],[Avg]]-$U$2*TableOMP[[#This Row],[StdDev]]</f>
        <v>#N/A</v>
      </c>
      <c r="R6789" t="e">
        <f>TableOMP[[#This Row],[Avg]]+$U$2*TableOMP[[#This Row],[StdDev]]</f>
        <v>#N/A</v>
      </c>
      <c r="S6789" t="e">
        <f>IF(AND(TableOMP[[#This Row],[total_time]]&gt;=TableOMP[[#This Row],[Low]], TableOMP[[#This Row],[total_time]]&lt;=TableOMP[[#This Row],[High]]),1,0)</f>
        <v>#N/A</v>
      </c>
    </row>
    <row r="6790" spans="11:19" x14ac:dyDescent="0.25">
      <c r="K6790" t="str">
        <f t="shared" si="106"/>
        <v/>
      </c>
      <c r="N67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90" t="e">
        <f>VLOOKUP(TableOMP[[#This Row],[Label]],TableAvg[],2,FALSE)</f>
        <v>#N/A</v>
      </c>
      <c r="P6790" t="e">
        <f>VLOOKUP(TableOMP[[#This Row],[Label]],TableAvg[],3,FALSE)</f>
        <v>#N/A</v>
      </c>
      <c r="Q6790" t="e">
        <f>TableOMP[[#This Row],[Avg]]-$U$2*TableOMP[[#This Row],[StdDev]]</f>
        <v>#N/A</v>
      </c>
      <c r="R6790" t="e">
        <f>TableOMP[[#This Row],[Avg]]+$U$2*TableOMP[[#This Row],[StdDev]]</f>
        <v>#N/A</v>
      </c>
      <c r="S6790" t="e">
        <f>IF(AND(TableOMP[[#This Row],[total_time]]&gt;=TableOMP[[#This Row],[Low]], TableOMP[[#This Row],[total_time]]&lt;=TableOMP[[#This Row],[High]]),1,0)</f>
        <v>#N/A</v>
      </c>
    </row>
    <row r="6791" spans="11:19" x14ac:dyDescent="0.25">
      <c r="K6791" t="str">
        <f t="shared" si="106"/>
        <v/>
      </c>
      <c r="N67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91" t="e">
        <f>VLOOKUP(TableOMP[[#This Row],[Label]],TableAvg[],2,FALSE)</f>
        <v>#N/A</v>
      </c>
      <c r="P6791" t="e">
        <f>VLOOKUP(TableOMP[[#This Row],[Label]],TableAvg[],3,FALSE)</f>
        <v>#N/A</v>
      </c>
      <c r="Q6791" t="e">
        <f>TableOMP[[#This Row],[Avg]]-$U$2*TableOMP[[#This Row],[StdDev]]</f>
        <v>#N/A</v>
      </c>
      <c r="R6791" t="e">
        <f>TableOMP[[#This Row],[Avg]]+$U$2*TableOMP[[#This Row],[StdDev]]</f>
        <v>#N/A</v>
      </c>
      <c r="S6791" t="e">
        <f>IF(AND(TableOMP[[#This Row],[total_time]]&gt;=TableOMP[[#This Row],[Low]], TableOMP[[#This Row],[total_time]]&lt;=TableOMP[[#This Row],[High]]),1,0)</f>
        <v>#N/A</v>
      </c>
    </row>
    <row r="6792" spans="11:19" x14ac:dyDescent="0.25">
      <c r="K6792" t="str">
        <f t="shared" si="106"/>
        <v/>
      </c>
      <c r="N67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92" t="e">
        <f>VLOOKUP(TableOMP[[#This Row],[Label]],TableAvg[],2,FALSE)</f>
        <v>#N/A</v>
      </c>
      <c r="P6792" t="e">
        <f>VLOOKUP(TableOMP[[#This Row],[Label]],TableAvg[],3,FALSE)</f>
        <v>#N/A</v>
      </c>
      <c r="Q6792" t="e">
        <f>TableOMP[[#This Row],[Avg]]-$U$2*TableOMP[[#This Row],[StdDev]]</f>
        <v>#N/A</v>
      </c>
      <c r="R6792" t="e">
        <f>TableOMP[[#This Row],[Avg]]+$U$2*TableOMP[[#This Row],[StdDev]]</f>
        <v>#N/A</v>
      </c>
      <c r="S6792" t="e">
        <f>IF(AND(TableOMP[[#This Row],[total_time]]&gt;=TableOMP[[#This Row],[Low]], TableOMP[[#This Row],[total_time]]&lt;=TableOMP[[#This Row],[High]]),1,0)</f>
        <v>#N/A</v>
      </c>
    </row>
    <row r="6793" spans="11:19" x14ac:dyDescent="0.25">
      <c r="K6793" t="str">
        <f t="shared" si="106"/>
        <v/>
      </c>
      <c r="N67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93" t="e">
        <f>VLOOKUP(TableOMP[[#This Row],[Label]],TableAvg[],2,FALSE)</f>
        <v>#N/A</v>
      </c>
      <c r="P6793" t="e">
        <f>VLOOKUP(TableOMP[[#This Row],[Label]],TableAvg[],3,FALSE)</f>
        <v>#N/A</v>
      </c>
      <c r="Q6793" t="e">
        <f>TableOMP[[#This Row],[Avg]]-$U$2*TableOMP[[#This Row],[StdDev]]</f>
        <v>#N/A</v>
      </c>
      <c r="R6793" t="e">
        <f>TableOMP[[#This Row],[Avg]]+$U$2*TableOMP[[#This Row],[StdDev]]</f>
        <v>#N/A</v>
      </c>
      <c r="S6793" t="e">
        <f>IF(AND(TableOMP[[#This Row],[total_time]]&gt;=TableOMP[[#This Row],[Low]], TableOMP[[#This Row],[total_time]]&lt;=TableOMP[[#This Row],[High]]),1,0)</f>
        <v>#N/A</v>
      </c>
    </row>
    <row r="6794" spans="11:19" x14ac:dyDescent="0.25">
      <c r="K6794" t="str">
        <f t="shared" si="106"/>
        <v/>
      </c>
      <c r="N67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94" t="e">
        <f>VLOOKUP(TableOMP[[#This Row],[Label]],TableAvg[],2,FALSE)</f>
        <v>#N/A</v>
      </c>
      <c r="P6794" t="e">
        <f>VLOOKUP(TableOMP[[#This Row],[Label]],TableAvg[],3,FALSE)</f>
        <v>#N/A</v>
      </c>
      <c r="Q6794" t="e">
        <f>TableOMP[[#This Row],[Avg]]-$U$2*TableOMP[[#This Row],[StdDev]]</f>
        <v>#N/A</v>
      </c>
      <c r="R6794" t="e">
        <f>TableOMP[[#This Row],[Avg]]+$U$2*TableOMP[[#This Row],[StdDev]]</f>
        <v>#N/A</v>
      </c>
      <c r="S6794" t="e">
        <f>IF(AND(TableOMP[[#This Row],[total_time]]&gt;=TableOMP[[#This Row],[Low]], TableOMP[[#This Row],[total_time]]&lt;=TableOMP[[#This Row],[High]]),1,0)</f>
        <v>#N/A</v>
      </c>
    </row>
    <row r="6795" spans="11:19" x14ac:dyDescent="0.25">
      <c r="K6795" t="str">
        <f t="shared" si="106"/>
        <v/>
      </c>
      <c r="N67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95" t="e">
        <f>VLOOKUP(TableOMP[[#This Row],[Label]],TableAvg[],2,FALSE)</f>
        <v>#N/A</v>
      </c>
      <c r="P6795" t="e">
        <f>VLOOKUP(TableOMP[[#This Row],[Label]],TableAvg[],3,FALSE)</f>
        <v>#N/A</v>
      </c>
      <c r="Q6795" t="e">
        <f>TableOMP[[#This Row],[Avg]]-$U$2*TableOMP[[#This Row],[StdDev]]</f>
        <v>#N/A</v>
      </c>
      <c r="R6795" t="e">
        <f>TableOMP[[#This Row],[Avg]]+$U$2*TableOMP[[#This Row],[StdDev]]</f>
        <v>#N/A</v>
      </c>
      <c r="S6795" t="e">
        <f>IF(AND(TableOMP[[#This Row],[total_time]]&gt;=TableOMP[[#This Row],[Low]], TableOMP[[#This Row],[total_time]]&lt;=TableOMP[[#This Row],[High]]),1,0)</f>
        <v>#N/A</v>
      </c>
    </row>
    <row r="6796" spans="11:19" x14ac:dyDescent="0.25">
      <c r="K6796" t="str">
        <f t="shared" si="106"/>
        <v/>
      </c>
      <c r="N67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96" t="e">
        <f>VLOOKUP(TableOMP[[#This Row],[Label]],TableAvg[],2,FALSE)</f>
        <v>#N/A</v>
      </c>
      <c r="P6796" t="e">
        <f>VLOOKUP(TableOMP[[#This Row],[Label]],TableAvg[],3,FALSE)</f>
        <v>#N/A</v>
      </c>
      <c r="Q6796" t="e">
        <f>TableOMP[[#This Row],[Avg]]-$U$2*TableOMP[[#This Row],[StdDev]]</f>
        <v>#N/A</v>
      </c>
      <c r="R6796" t="e">
        <f>TableOMP[[#This Row],[Avg]]+$U$2*TableOMP[[#This Row],[StdDev]]</f>
        <v>#N/A</v>
      </c>
      <c r="S6796" t="e">
        <f>IF(AND(TableOMP[[#This Row],[total_time]]&gt;=TableOMP[[#This Row],[Low]], TableOMP[[#This Row],[total_time]]&lt;=TableOMP[[#This Row],[High]]),1,0)</f>
        <v>#N/A</v>
      </c>
    </row>
    <row r="6797" spans="11:19" x14ac:dyDescent="0.25">
      <c r="K6797" t="str">
        <f t="shared" si="106"/>
        <v/>
      </c>
      <c r="N67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97" t="e">
        <f>VLOOKUP(TableOMP[[#This Row],[Label]],TableAvg[],2,FALSE)</f>
        <v>#N/A</v>
      </c>
      <c r="P6797" t="e">
        <f>VLOOKUP(TableOMP[[#This Row],[Label]],TableAvg[],3,FALSE)</f>
        <v>#N/A</v>
      </c>
      <c r="Q6797" t="e">
        <f>TableOMP[[#This Row],[Avg]]-$U$2*TableOMP[[#This Row],[StdDev]]</f>
        <v>#N/A</v>
      </c>
      <c r="R6797" t="e">
        <f>TableOMP[[#This Row],[Avg]]+$U$2*TableOMP[[#This Row],[StdDev]]</f>
        <v>#N/A</v>
      </c>
      <c r="S6797" t="e">
        <f>IF(AND(TableOMP[[#This Row],[total_time]]&gt;=TableOMP[[#This Row],[Low]], TableOMP[[#This Row],[total_time]]&lt;=TableOMP[[#This Row],[High]]),1,0)</f>
        <v>#N/A</v>
      </c>
    </row>
    <row r="6798" spans="11:19" x14ac:dyDescent="0.25">
      <c r="K6798" t="str">
        <f t="shared" si="106"/>
        <v/>
      </c>
      <c r="N67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98" t="e">
        <f>VLOOKUP(TableOMP[[#This Row],[Label]],TableAvg[],2,FALSE)</f>
        <v>#N/A</v>
      </c>
      <c r="P6798" t="e">
        <f>VLOOKUP(TableOMP[[#This Row],[Label]],TableAvg[],3,FALSE)</f>
        <v>#N/A</v>
      </c>
      <c r="Q6798" t="e">
        <f>TableOMP[[#This Row],[Avg]]-$U$2*TableOMP[[#This Row],[StdDev]]</f>
        <v>#N/A</v>
      </c>
      <c r="R6798" t="e">
        <f>TableOMP[[#This Row],[Avg]]+$U$2*TableOMP[[#This Row],[StdDev]]</f>
        <v>#N/A</v>
      </c>
      <c r="S6798" t="e">
        <f>IF(AND(TableOMP[[#This Row],[total_time]]&gt;=TableOMP[[#This Row],[Low]], TableOMP[[#This Row],[total_time]]&lt;=TableOMP[[#This Row],[High]]),1,0)</f>
        <v>#N/A</v>
      </c>
    </row>
    <row r="6799" spans="11:19" x14ac:dyDescent="0.25">
      <c r="K6799" t="str">
        <f t="shared" si="106"/>
        <v/>
      </c>
      <c r="N67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799" t="e">
        <f>VLOOKUP(TableOMP[[#This Row],[Label]],TableAvg[],2,FALSE)</f>
        <v>#N/A</v>
      </c>
      <c r="P6799" t="e">
        <f>VLOOKUP(TableOMP[[#This Row],[Label]],TableAvg[],3,FALSE)</f>
        <v>#N/A</v>
      </c>
      <c r="Q6799" t="e">
        <f>TableOMP[[#This Row],[Avg]]-$U$2*TableOMP[[#This Row],[StdDev]]</f>
        <v>#N/A</v>
      </c>
      <c r="R6799" t="e">
        <f>TableOMP[[#This Row],[Avg]]+$U$2*TableOMP[[#This Row],[StdDev]]</f>
        <v>#N/A</v>
      </c>
      <c r="S6799" t="e">
        <f>IF(AND(TableOMP[[#This Row],[total_time]]&gt;=TableOMP[[#This Row],[Low]], TableOMP[[#This Row],[total_time]]&lt;=TableOMP[[#This Row],[High]]),1,0)</f>
        <v>#N/A</v>
      </c>
    </row>
    <row r="6800" spans="11:19" x14ac:dyDescent="0.25">
      <c r="K6800" t="str">
        <f t="shared" si="106"/>
        <v/>
      </c>
      <c r="N68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00" t="e">
        <f>VLOOKUP(TableOMP[[#This Row],[Label]],TableAvg[],2,FALSE)</f>
        <v>#N/A</v>
      </c>
      <c r="P6800" t="e">
        <f>VLOOKUP(TableOMP[[#This Row],[Label]],TableAvg[],3,FALSE)</f>
        <v>#N/A</v>
      </c>
      <c r="Q6800" t="e">
        <f>TableOMP[[#This Row],[Avg]]-$U$2*TableOMP[[#This Row],[StdDev]]</f>
        <v>#N/A</v>
      </c>
      <c r="R6800" t="e">
        <f>TableOMP[[#This Row],[Avg]]+$U$2*TableOMP[[#This Row],[StdDev]]</f>
        <v>#N/A</v>
      </c>
      <c r="S6800" t="e">
        <f>IF(AND(TableOMP[[#This Row],[total_time]]&gt;=TableOMP[[#This Row],[Low]], TableOMP[[#This Row],[total_time]]&lt;=TableOMP[[#This Row],[High]]),1,0)</f>
        <v>#N/A</v>
      </c>
    </row>
    <row r="6801" spans="11:19" x14ac:dyDescent="0.25">
      <c r="K6801" t="str">
        <f t="shared" si="106"/>
        <v/>
      </c>
      <c r="N68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01" t="e">
        <f>VLOOKUP(TableOMP[[#This Row],[Label]],TableAvg[],2,FALSE)</f>
        <v>#N/A</v>
      </c>
      <c r="P6801" t="e">
        <f>VLOOKUP(TableOMP[[#This Row],[Label]],TableAvg[],3,FALSE)</f>
        <v>#N/A</v>
      </c>
      <c r="Q6801" t="e">
        <f>TableOMP[[#This Row],[Avg]]-$U$2*TableOMP[[#This Row],[StdDev]]</f>
        <v>#N/A</v>
      </c>
      <c r="R6801" t="e">
        <f>TableOMP[[#This Row],[Avg]]+$U$2*TableOMP[[#This Row],[StdDev]]</f>
        <v>#N/A</v>
      </c>
      <c r="S6801" t="e">
        <f>IF(AND(TableOMP[[#This Row],[total_time]]&gt;=TableOMP[[#This Row],[Low]], TableOMP[[#This Row],[total_time]]&lt;=TableOMP[[#This Row],[High]]),1,0)</f>
        <v>#N/A</v>
      </c>
    </row>
    <row r="6802" spans="11:19" x14ac:dyDescent="0.25">
      <c r="K6802" t="str">
        <f t="shared" si="106"/>
        <v/>
      </c>
      <c r="N68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02" t="e">
        <f>VLOOKUP(TableOMP[[#This Row],[Label]],TableAvg[],2,FALSE)</f>
        <v>#N/A</v>
      </c>
      <c r="P6802" t="e">
        <f>VLOOKUP(TableOMP[[#This Row],[Label]],TableAvg[],3,FALSE)</f>
        <v>#N/A</v>
      </c>
      <c r="Q6802" t="e">
        <f>TableOMP[[#This Row],[Avg]]-$U$2*TableOMP[[#This Row],[StdDev]]</f>
        <v>#N/A</v>
      </c>
      <c r="R6802" t="e">
        <f>TableOMP[[#This Row],[Avg]]+$U$2*TableOMP[[#This Row],[StdDev]]</f>
        <v>#N/A</v>
      </c>
      <c r="S6802" t="e">
        <f>IF(AND(TableOMP[[#This Row],[total_time]]&gt;=TableOMP[[#This Row],[Low]], TableOMP[[#This Row],[total_time]]&lt;=TableOMP[[#This Row],[High]]),1,0)</f>
        <v>#N/A</v>
      </c>
    </row>
    <row r="6803" spans="11:19" x14ac:dyDescent="0.25">
      <c r="K6803" t="str">
        <f t="shared" si="106"/>
        <v/>
      </c>
      <c r="N68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03" t="e">
        <f>VLOOKUP(TableOMP[[#This Row],[Label]],TableAvg[],2,FALSE)</f>
        <v>#N/A</v>
      </c>
      <c r="P6803" t="e">
        <f>VLOOKUP(TableOMP[[#This Row],[Label]],TableAvg[],3,FALSE)</f>
        <v>#N/A</v>
      </c>
      <c r="Q6803" t="e">
        <f>TableOMP[[#This Row],[Avg]]-$U$2*TableOMP[[#This Row],[StdDev]]</f>
        <v>#N/A</v>
      </c>
      <c r="R6803" t="e">
        <f>TableOMP[[#This Row],[Avg]]+$U$2*TableOMP[[#This Row],[StdDev]]</f>
        <v>#N/A</v>
      </c>
      <c r="S6803" t="e">
        <f>IF(AND(TableOMP[[#This Row],[total_time]]&gt;=TableOMP[[#This Row],[Low]], TableOMP[[#This Row],[total_time]]&lt;=TableOMP[[#This Row],[High]]),1,0)</f>
        <v>#N/A</v>
      </c>
    </row>
    <row r="6804" spans="11:19" x14ac:dyDescent="0.25">
      <c r="K6804" t="str">
        <f t="shared" si="106"/>
        <v/>
      </c>
      <c r="N68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04" t="e">
        <f>VLOOKUP(TableOMP[[#This Row],[Label]],TableAvg[],2,FALSE)</f>
        <v>#N/A</v>
      </c>
      <c r="P6804" t="e">
        <f>VLOOKUP(TableOMP[[#This Row],[Label]],TableAvg[],3,FALSE)</f>
        <v>#N/A</v>
      </c>
      <c r="Q6804" t="e">
        <f>TableOMP[[#This Row],[Avg]]-$U$2*TableOMP[[#This Row],[StdDev]]</f>
        <v>#N/A</v>
      </c>
      <c r="R6804" t="e">
        <f>TableOMP[[#This Row],[Avg]]+$U$2*TableOMP[[#This Row],[StdDev]]</f>
        <v>#N/A</v>
      </c>
      <c r="S6804" t="e">
        <f>IF(AND(TableOMP[[#This Row],[total_time]]&gt;=TableOMP[[#This Row],[Low]], TableOMP[[#This Row],[total_time]]&lt;=TableOMP[[#This Row],[High]]),1,0)</f>
        <v>#N/A</v>
      </c>
    </row>
    <row r="6805" spans="11:19" x14ac:dyDescent="0.25">
      <c r="K6805" t="str">
        <f t="shared" si="106"/>
        <v/>
      </c>
      <c r="N68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05" t="e">
        <f>VLOOKUP(TableOMP[[#This Row],[Label]],TableAvg[],2,FALSE)</f>
        <v>#N/A</v>
      </c>
      <c r="P6805" t="e">
        <f>VLOOKUP(TableOMP[[#This Row],[Label]],TableAvg[],3,FALSE)</f>
        <v>#N/A</v>
      </c>
      <c r="Q6805" t="e">
        <f>TableOMP[[#This Row],[Avg]]-$U$2*TableOMP[[#This Row],[StdDev]]</f>
        <v>#N/A</v>
      </c>
      <c r="R6805" t="e">
        <f>TableOMP[[#This Row],[Avg]]+$U$2*TableOMP[[#This Row],[StdDev]]</f>
        <v>#N/A</v>
      </c>
      <c r="S6805" t="e">
        <f>IF(AND(TableOMP[[#This Row],[total_time]]&gt;=TableOMP[[#This Row],[Low]], TableOMP[[#This Row],[total_time]]&lt;=TableOMP[[#This Row],[High]]),1,0)</f>
        <v>#N/A</v>
      </c>
    </row>
    <row r="6806" spans="11:19" x14ac:dyDescent="0.25">
      <c r="K6806" t="str">
        <f t="shared" si="106"/>
        <v/>
      </c>
      <c r="N68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06" t="e">
        <f>VLOOKUP(TableOMP[[#This Row],[Label]],TableAvg[],2,FALSE)</f>
        <v>#N/A</v>
      </c>
      <c r="P6806" t="e">
        <f>VLOOKUP(TableOMP[[#This Row],[Label]],TableAvg[],3,FALSE)</f>
        <v>#N/A</v>
      </c>
      <c r="Q6806" t="e">
        <f>TableOMP[[#This Row],[Avg]]-$U$2*TableOMP[[#This Row],[StdDev]]</f>
        <v>#N/A</v>
      </c>
      <c r="R6806" t="e">
        <f>TableOMP[[#This Row],[Avg]]+$U$2*TableOMP[[#This Row],[StdDev]]</f>
        <v>#N/A</v>
      </c>
      <c r="S6806" t="e">
        <f>IF(AND(TableOMP[[#This Row],[total_time]]&gt;=TableOMP[[#This Row],[Low]], TableOMP[[#This Row],[total_time]]&lt;=TableOMP[[#This Row],[High]]),1,0)</f>
        <v>#N/A</v>
      </c>
    </row>
    <row r="6807" spans="11:19" x14ac:dyDescent="0.25">
      <c r="K6807" t="str">
        <f t="shared" si="106"/>
        <v/>
      </c>
      <c r="N68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07" t="e">
        <f>VLOOKUP(TableOMP[[#This Row],[Label]],TableAvg[],2,FALSE)</f>
        <v>#N/A</v>
      </c>
      <c r="P6807" t="e">
        <f>VLOOKUP(TableOMP[[#This Row],[Label]],TableAvg[],3,FALSE)</f>
        <v>#N/A</v>
      </c>
      <c r="Q6807" t="e">
        <f>TableOMP[[#This Row],[Avg]]-$U$2*TableOMP[[#This Row],[StdDev]]</f>
        <v>#N/A</v>
      </c>
      <c r="R6807" t="e">
        <f>TableOMP[[#This Row],[Avg]]+$U$2*TableOMP[[#This Row],[StdDev]]</f>
        <v>#N/A</v>
      </c>
      <c r="S6807" t="e">
        <f>IF(AND(TableOMP[[#This Row],[total_time]]&gt;=TableOMP[[#This Row],[Low]], TableOMP[[#This Row],[total_time]]&lt;=TableOMP[[#This Row],[High]]),1,0)</f>
        <v>#N/A</v>
      </c>
    </row>
    <row r="6808" spans="11:19" x14ac:dyDescent="0.25">
      <c r="K6808" t="str">
        <f t="shared" si="106"/>
        <v/>
      </c>
      <c r="N68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08" t="e">
        <f>VLOOKUP(TableOMP[[#This Row],[Label]],TableAvg[],2,FALSE)</f>
        <v>#N/A</v>
      </c>
      <c r="P6808" t="e">
        <f>VLOOKUP(TableOMP[[#This Row],[Label]],TableAvg[],3,FALSE)</f>
        <v>#N/A</v>
      </c>
      <c r="Q6808" t="e">
        <f>TableOMP[[#This Row],[Avg]]-$U$2*TableOMP[[#This Row],[StdDev]]</f>
        <v>#N/A</v>
      </c>
      <c r="R6808" t="e">
        <f>TableOMP[[#This Row],[Avg]]+$U$2*TableOMP[[#This Row],[StdDev]]</f>
        <v>#N/A</v>
      </c>
      <c r="S6808" t="e">
        <f>IF(AND(TableOMP[[#This Row],[total_time]]&gt;=TableOMP[[#This Row],[Low]], TableOMP[[#This Row],[total_time]]&lt;=TableOMP[[#This Row],[High]]),1,0)</f>
        <v>#N/A</v>
      </c>
    </row>
    <row r="6809" spans="11:19" x14ac:dyDescent="0.25">
      <c r="K6809" t="str">
        <f t="shared" si="106"/>
        <v/>
      </c>
      <c r="N68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09" t="e">
        <f>VLOOKUP(TableOMP[[#This Row],[Label]],TableAvg[],2,FALSE)</f>
        <v>#N/A</v>
      </c>
      <c r="P6809" t="e">
        <f>VLOOKUP(TableOMP[[#This Row],[Label]],TableAvg[],3,FALSE)</f>
        <v>#N/A</v>
      </c>
      <c r="Q6809" t="e">
        <f>TableOMP[[#This Row],[Avg]]-$U$2*TableOMP[[#This Row],[StdDev]]</f>
        <v>#N/A</v>
      </c>
      <c r="R6809" t="e">
        <f>TableOMP[[#This Row],[Avg]]+$U$2*TableOMP[[#This Row],[StdDev]]</f>
        <v>#N/A</v>
      </c>
      <c r="S6809" t="e">
        <f>IF(AND(TableOMP[[#This Row],[total_time]]&gt;=TableOMP[[#This Row],[Low]], TableOMP[[#This Row],[total_time]]&lt;=TableOMP[[#This Row],[High]]),1,0)</f>
        <v>#N/A</v>
      </c>
    </row>
    <row r="6810" spans="11:19" x14ac:dyDescent="0.25">
      <c r="K6810" t="str">
        <f t="shared" si="106"/>
        <v/>
      </c>
      <c r="N68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10" t="e">
        <f>VLOOKUP(TableOMP[[#This Row],[Label]],TableAvg[],2,FALSE)</f>
        <v>#N/A</v>
      </c>
      <c r="P6810" t="e">
        <f>VLOOKUP(TableOMP[[#This Row],[Label]],TableAvg[],3,FALSE)</f>
        <v>#N/A</v>
      </c>
      <c r="Q6810" t="e">
        <f>TableOMP[[#This Row],[Avg]]-$U$2*TableOMP[[#This Row],[StdDev]]</f>
        <v>#N/A</v>
      </c>
      <c r="R6810" t="e">
        <f>TableOMP[[#This Row],[Avg]]+$U$2*TableOMP[[#This Row],[StdDev]]</f>
        <v>#N/A</v>
      </c>
      <c r="S6810" t="e">
        <f>IF(AND(TableOMP[[#This Row],[total_time]]&gt;=TableOMP[[#This Row],[Low]], TableOMP[[#This Row],[total_time]]&lt;=TableOMP[[#This Row],[High]]),1,0)</f>
        <v>#N/A</v>
      </c>
    </row>
    <row r="6811" spans="11:19" x14ac:dyDescent="0.25">
      <c r="K6811" t="str">
        <f t="shared" si="106"/>
        <v/>
      </c>
      <c r="N68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11" t="e">
        <f>VLOOKUP(TableOMP[[#This Row],[Label]],TableAvg[],2,FALSE)</f>
        <v>#N/A</v>
      </c>
      <c r="P6811" t="e">
        <f>VLOOKUP(TableOMP[[#This Row],[Label]],TableAvg[],3,FALSE)</f>
        <v>#N/A</v>
      </c>
      <c r="Q6811" t="e">
        <f>TableOMP[[#This Row],[Avg]]-$U$2*TableOMP[[#This Row],[StdDev]]</f>
        <v>#N/A</v>
      </c>
      <c r="R6811" t="e">
        <f>TableOMP[[#This Row],[Avg]]+$U$2*TableOMP[[#This Row],[StdDev]]</f>
        <v>#N/A</v>
      </c>
      <c r="S6811" t="e">
        <f>IF(AND(TableOMP[[#This Row],[total_time]]&gt;=TableOMP[[#This Row],[Low]], TableOMP[[#This Row],[total_time]]&lt;=TableOMP[[#This Row],[High]]),1,0)</f>
        <v>#N/A</v>
      </c>
    </row>
    <row r="6812" spans="11:19" x14ac:dyDescent="0.25">
      <c r="K6812" t="str">
        <f t="shared" si="106"/>
        <v/>
      </c>
      <c r="N68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12" t="e">
        <f>VLOOKUP(TableOMP[[#This Row],[Label]],TableAvg[],2,FALSE)</f>
        <v>#N/A</v>
      </c>
      <c r="P6812" t="e">
        <f>VLOOKUP(TableOMP[[#This Row],[Label]],TableAvg[],3,FALSE)</f>
        <v>#N/A</v>
      </c>
      <c r="Q6812" t="e">
        <f>TableOMP[[#This Row],[Avg]]-$U$2*TableOMP[[#This Row],[StdDev]]</f>
        <v>#N/A</v>
      </c>
      <c r="R6812" t="e">
        <f>TableOMP[[#This Row],[Avg]]+$U$2*TableOMP[[#This Row],[StdDev]]</f>
        <v>#N/A</v>
      </c>
      <c r="S6812" t="e">
        <f>IF(AND(TableOMP[[#This Row],[total_time]]&gt;=TableOMP[[#This Row],[Low]], TableOMP[[#This Row],[total_time]]&lt;=TableOMP[[#This Row],[High]]),1,0)</f>
        <v>#N/A</v>
      </c>
    </row>
    <row r="6813" spans="11:19" x14ac:dyDescent="0.25">
      <c r="K6813" t="str">
        <f t="shared" si="106"/>
        <v/>
      </c>
      <c r="N68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13" t="e">
        <f>VLOOKUP(TableOMP[[#This Row],[Label]],TableAvg[],2,FALSE)</f>
        <v>#N/A</v>
      </c>
      <c r="P6813" t="e">
        <f>VLOOKUP(TableOMP[[#This Row],[Label]],TableAvg[],3,FALSE)</f>
        <v>#N/A</v>
      </c>
      <c r="Q6813" t="e">
        <f>TableOMP[[#This Row],[Avg]]-$U$2*TableOMP[[#This Row],[StdDev]]</f>
        <v>#N/A</v>
      </c>
      <c r="R6813" t="e">
        <f>TableOMP[[#This Row],[Avg]]+$U$2*TableOMP[[#This Row],[StdDev]]</f>
        <v>#N/A</v>
      </c>
      <c r="S6813" t="e">
        <f>IF(AND(TableOMP[[#This Row],[total_time]]&gt;=TableOMP[[#This Row],[Low]], TableOMP[[#This Row],[total_time]]&lt;=TableOMP[[#This Row],[High]]),1,0)</f>
        <v>#N/A</v>
      </c>
    </row>
    <row r="6814" spans="11:19" x14ac:dyDescent="0.25">
      <c r="K6814" t="str">
        <f t="shared" si="106"/>
        <v/>
      </c>
      <c r="N68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14" t="e">
        <f>VLOOKUP(TableOMP[[#This Row],[Label]],TableAvg[],2,FALSE)</f>
        <v>#N/A</v>
      </c>
      <c r="P6814" t="e">
        <f>VLOOKUP(TableOMP[[#This Row],[Label]],TableAvg[],3,FALSE)</f>
        <v>#N/A</v>
      </c>
      <c r="Q6814" t="e">
        <f>TableOMP[[#This Row],[Avg]]-$U$2*TableOMP[[#This Row],[StdDev]]</f>
        <v>#N/A</v>
      </c>
      <c r="R6814" t="e">
        <f>TableOMP[[#This Row],[Avg]]+$U$2*TableOMP[[#This Row],[StdDev]]</f>
        <v>#N/A</v>
      </c>
      <c r="S6814" t="e">
        <f>IF(AND(TableOMP[[#This Row],[total_time]]&gt;=TableOMP[[#This Row],[Low]], TableOMP[[#This Row],[total_time]]&lt;=TableOMP[[#This Row],[High]]),1,0)</f>
        <v>#N/A</v>
      </c>
    </row>
    <row r="6815" spans="11:19" x14ac:dyDescent="0.25">
      <c r="K6815" t="str">
        <f t="shared" si="106"/>
        <v/>
      </c>
      <c r="N68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15" t="e">
        <f>VLOOKUP(TableOMP[[#This Row],[Label]],TableAvg[],2,FALSE)</f>
        <v>#N/A</v>
      </c>
      <c r="P6815" t="e">
        <f>VLOOKUP(TableOMP[[#This Row],[Label]],TableAvg[],3,FALSE)</f>
        <v>#N/A</v>
      </c>
      <c r="Q6815" t="e">
        <f>TableOMP[[#This Row],[Avg]]-$U$2*TableOMP[[#This Row],[StdDev]]</f>
        <v>#N/A</v>
      </c>
      <c r="R6815" t="e">
        <f>TableOMP[[#This Row],[Avg]]+$U$2*TableOMP[[#This Row],[StdDev]]</f>
        <v>#N/A</v>
      </c>
      <c r="S6815" t="e">
        <f>IF(AND(TableOMP[[#This Row],[total_time]]&gt;=TableOMP[[#This Row],[Low]], TableOMP[[#This Row],[total_time]]&lt;=TableOMP[[#This Row],[High]]),1,0)</f>
        <v>#N/A</v>
      </c>
    </row>
    <row r="6816" spans="11:19" x14ac:dyDescent="0.25">
      <c r="K6816" t="str">
        <f t="shared" si="106"/>
        <v/>
      </c>
      <c r="N68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16" t="e">
        <f>VLOOKUP(TableOMP[[#This Row],[Label]],TableAvg[],2,FALSE)</f>
        <v>#N/A</v>
      </c>
      <c r="P6816" t="e">
        <f>VLOOKUP(TableOMP[[#This Row],[Label]],TableAvg[],3,FALSE)</f>
        <v>#N/A</v>
      </c>
      <c r="Q6816" t="e">
        <f>TableOMP[[#This Row],[Avg]]-$U$2*TableOMP[[#This Row],[StdDev]]</f>
        <v>#N/A</v>
      </c>
      <c r="R6816" t="e">
        <f>TableOMP[[#This Row],[Avg]]+$U$2*TableOMP[[#This Row],[StdDev]]</f>
        <v>#N/A</v>
      </c>
      <c r="S6816" t="e">
        <f>IF(AND(TableOMP[[#This Row],[total_time]]&gt;=TableOMP[[#This Row],[Low]], TableOMP[[#This Row],[total_time]]&lt;=TableOMP[[#This Row],[High]]),1,0)</f>
        <v>#N/A</v>
      </c>
    </row>
    <row r="6817" spans="11:19" x14ac:dyDescent="0.25">
      <c r="K6817" t="str">
        <f t="shared" si="106"/>
        <v/>
      </c>
      <c r="N68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17" t="e">
        <f>VLOOKUP(TableOMP[[#This Row],[Label]],TableAvg[],2,FALSE)</f>
        <v>#N/A</v>
      </c>
      <c r="P6817" t="e">
        <f>VLOOKUP(TableOMP[[#This Row],[Label]],TableAvg[],3,FALSE)</f>
        <v>#N/A</v>
      </c>
      <c r="Q6817" t="e">
        <f>TableOMP[[#This Row],[Avg]]-$U$2*TableOMP[[#This Row],[StdDev]]</f>
        <v>#N/A</v>
      </c>
      <c r="R6817" t="e">
        <f>TableOMP[[#This Row],[Avg]]+$U$2*TableOMP[[#This Row],[StdDev]]</f>
        <v>#N/A</v>
      </c>
      <c r="S6817" t="e">
        <f>IF(AND(TableOMP[[#This Row],[total_time]]&gt;=TableOMP[[#This Row],[Low]], TableOMP[[#This Row],[total_time]]&lt;=TableOMP[[#This Row],[High]]),1,0)</f>
        <v>#N/A</v>
      </c>
    </row>
    <row r="6818" spans="11:19" x14ac:dyDescent="0.25">
      <c r="K6818" t="str">
        <f t="shared" si="106"/>
        <v/>
      </c>
      <c r="N68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18" t="e">
        <f>VLOOKUP(TableOMP[[#This Row],[Label]],TableAvg[],2,FALSE)</f>
        <v>#N/A</v>
      </c>
      <c r="P6818" t="e">
        <f>VLOOKUP(TableOMP[[#This Row],[Label]],TableAvg[],3,FALSE)</f>
        <v>#N/A</v>
      </c>
      <c r="Q6818" t="e">
        <f>TableOMP[[#This Row],[Avg]]-$U$2*TableOMP[[#This Row],[StdDev]]</f>
        <v>#N/A</v>
      </c>
      <c r="R6818" t="e">
        <f>TableOMP[[#This Row],[Avg]]+$U$2*TableOMP[[#This Row],[StdDev]]</f>
        <v>#N/A</v>
      </c>
      <c r="S6818" t="e">
        <f>IF(AND(TableOMP[[#This Row],[total_time]]&gt;=TableOMP[[#This Row],[Low]], TableOMP[[#This Row],[total_time]]&lt;=TableOMP[[#This Row],[High]]),1,0)</f>
        <v>#N/A</v>
      </c>
    </row>
    <row r="6819" spans="11:19" x14ac:dyDescent="0.25">
      <c r="K6819" t="str">
        <f t="shared" si="106"/>
        <v/>
      </c>
      <c r="N68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19" t="e">
        <f>VLOOKUP(TableOMP[[#This Row],[Label]],TableAvg[],2,FALSE)</f>
        <v>#N/A</v>
      </c>
      <c r="P6819" t="e">
        <f>VLOOKUP(TableOMP[[#This Row],[Label]],TableAvg[],3,FALSE)</f>
        <v>#N/A</v>
      </c>
      <c r="Q6819" t="e">
        <f>TableOMP[[#This Row],[Avg]]-$U$2*TableOMP[[#This Row],[StdDev]]</f>
        <v>#N/A</v>
      </c>
      <c r="R6819" t="e">
        <f>TableOMP[[#This Row],[Avg]]+$U$2*TableOMP[[#This Row],[StdDev]]</f>
        <v>#N/A</v>
      </c>
      <c r="S6819" t="e">
        <f>IF(AND(TableOMP[[#This Row],[total_time]]&gt;=TableOMP[[#This Row],[Low]], TableOMP[[#This Row],[total_time]]&lt;=TableOMP[[#This Row],[High]]),1,0)</f>
        <v>#N/A</v>
      </c>
    </row>
    <row r="6820" spans="11:19" x14ac:dyDescent="0.25">
      <c r="K6820" t="str">
        <f t="shared" si="106"/>
        <v/>
      </c>
      <c r="N68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20" t="e">
        <f>VLOOKUP(TableOMP[[#This Row],[Label]],TableAvg[],2,FALSE)</f>
        <v>#N/A</v>
      </c>
      <c r="P6820" t="e">
        <f>VLOOKUP(TableOMP[[#This Row],[Label]],TableAvg[],3,FALSE)</f>
        <v>#N/A</v>
      </c>
      <c r="Q6820" t="e">
        <f>TableOMP[[#This Row],[Avg]]-$U$2*TableOMP[[#This Row],[StdDev]]</f>
        <v>#N/A</v>
      </c>
      <c r="R6820" t="e">
        <f>TableOMP[[#This Row],[Avg]]+$U$2*TableOMP[[#This Row],[StdDev]]</f>
        <v>#N/A</v>
      </c>
      <c r="S6820" t="e">
        <f>IF(AND(TableOMP[[#This Row],[total_time]]&gt;=TableOMP[[#This Row],[Low]], TableOMP[[#This Row],[total_time]]&lt;=TableOMP[[#This Row],[High]]),1,0)</f>
        <v>#N/A</v>
      </c>
    </row>
    <row r="6821" spans="11:19" x14ac:dyDescent="0.25">
      <c r="K6821" t="str">
        <f t="shared" si="106"/>
        <v/>
      </c>
      <c r="N68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21" t="e">
        <f>VLOOKUP(TableOMP[[#This Row],[Label]],TableAvg[],2,FALSE)</f>
        <v>#N/A</v>
      </c>
      <c r="P6821" t="e">
        <f>VLOOKUP(TableOMP[[#This Row],[Label]],TableAvg[],3,FALSE)</f>
        <v>#N/A</v>
      </c>
      <c r="Q6821" t="e">
        <f>TableOMP[[#This Row],[Avg]]-$U$2*TableOMP[[#This Row],[StdDev]]</f>
        <v>#N/A</v>
      </c>
      <c r="R6821" t="e">
        <f>TableOMP[[#This Row],[Avg]]+$U$2*TableOMP[[#This Row],[StdDev]]</f>
        <v>#N/A</v>
      </c>
      <c r="S6821" t="e">
        <f>IF(AND(TableOMP[[#This Row],[total_time]]&gt;=TableOMP[[#This Row],[Low]], TableOMP[[#This Row],[total_time]]&lt;=TableOMP[[#This Row],[High]]),1,0)</f>
        <v>#N/A</v>
      </c>
    </row>
    <row r="6822" spans="11:19" x14ac:dyDescent="0.25">
      <c r="K6822" t="str">
        <f t="shared" si="106"/>
        <v/>
      </c>
      <c r="N68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22" t="e">
        <f>VLOOKUP(TableOMP[[#This Row],[Label]],TableAvg[],2,FALSE)</f>
        <v>#N/A</v>
      </c>
      <c r="P6822" t="e">
        <f>VLOOKUP(TableOMP[[#This Row],[Label]],TableAvg[],3,FALSE)</f>
        <v>#N/A</v>
      </c>
      <c r="Q6822" t="e">
        <f>TableOMP[[#This Row],[Avg]]-$U$2*TableOMP[[#This Row],[StdDev]]</f>
        <v>#N/A</v>
      </c>
      <c r="R6822" t="e">
        <f>TableOMP[[#This Row],[Avg]]+$U$2*TableOMP[[#This Row],[StdDev]]</f>
        <v>#N/A</v>
      </c>
      <c r="S6822" t="e">
        <f>IF(AND(TableOMP[[#This Row],[total_time]]&gt;=TableOMP[[#This Row],[Low]], TableOMP[[#This Row],[total_time]]&lt;=TableOMP[[#This Row],[High]]),1,0)</f>
        <v>#N/A</v>
      </c>
    </row>
    <row r="6823" spans="11:19" x14ac:dyDescent="0.25">
      <c r="K6823" t="str">
        <f t="shared" si="106"/>
        <v/>
      </c>
      <c r="N68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23" t="e">
        <f>VLOOKUP(TableOMP[[#This Row],[Label]],TableAvg[],2,FALSE)</f>
        <v>#N/A</v>
      </c>
      <c r="P6823" t="e">
        <f>VLOOKUP(TableOMP[[#This Row],[Label]],TableAvg[],3,FALSE)</f>
        <v>#N/A</v>
      </c>
      <c r="Q6823" t="e">
        <f>TableOMP[[#This Row],[Avg]]-$U$2*TableOMP[[#This Row],[StdDev]]</f>
        <v>#N/A</v>
      </c>
      <c r="R6823" t="e">
        <f>TableOMP[[#This Row],[Avg]]+$U$2*TableOMP[[#This Row],[StdDev]]</f>
        <v>#N/A</v>
      </c>
      <c r="S6823" t="e">
        <f>IF(AND(TableOMP[[#This Row],[total_time]]&gt;=TableOMP[[#This Row],[Low]], TableOMP[[#This Row],[total_time]]&lt;=TableOMP[[#This Row],[High]]),1,0)</f>
        <v>#N/A</v>
      </c>
    </row>
    <row r="6824" spans="11:19" x14ac:dyDescent="0.25">
      <c r="K6824" t="str">
        <f t="shared" si="106"/>
        <v/>
      </c>
      <c r="N68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24" t="e">
        <f>VLOOKUP(TableOMP[[#This Row],[Label]],TableAvg[],2,FALSE)</f>
        <v>#N/A</v>
      </c>
      <c r="P6824" t="e">
        <f>VLOOKUP(TableOMP[[#This Row],[Label]],TableAvg[],3,FALSE)</f>
        <v>#N/A</v>
      </c>
      <c r="Q6824" t="e">
        <f>TableOMP[[#This Row],[Avg]]-$U$2*TableOMP[[#This Row],[StdDev]]</f>
        <v>#N/A</v>
      </c>
      <c r="R6824" t="e">
        <f>TableOMP[[#This Row],[Avg]]+$U$2*TableOMP[[#This Row],[StdDev]]</f>
        <v>#N/A</v>
      </c>
      <c r="S6824" t="e">
        <f>IF(AND(TableOMP[[#This Row],[total_time]]&gt;=TableOMP[[#This Row],[Low]], TableOMP[[#This Row],[total_time]]&lt;=TableOMP[[#This Row],[High]]),1,0)</f>
        <v>#N/A</v>
      </c>
    </row>
    <row r="6825" spans="11:19" x14ac:dyDescent="0.25">
      <c r="K6825" t="str">
        <f t="shared" si="106"/>
        <v/>
      </c>
      <c r="N68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25" t="e">
        <f>VLOOKUP(TableOMP[[#This Row],[Label]],TableAvg[],2,FALSE)</f>
        <v>#N/A</v>
      </c>
      <c r="P6825" t="e">
        <f>VLOOKUP(TableOMP[[#This Row],[Label]],TableAvg[],3,FALSE)</f>
        <v>#N/A</v>
      </c>
      <c r="Q6825" t="e">
        <f>TableOMP[[#This Row],[Avg]]-$U$2*TableOMP[[#This Row],[StdDev]]</f>
        <v>#N/A</v>
      </c>
      <c r="R6825" t="e">
        <f>TableOMP[[#This Row],[Avg]]+$U$2*TableOMP[[#This Row],[StdDev]]</f>
        <v>#N/A</v>
      </c>
      <c r="S6825" t="e">
        <f>IF(AND(TableOMP[[#This Row],[total_time]]&gt;=TableOMP[[#This Row],[Low]], TableOMP[[#This Row],[total_time]]&lt;=TableOMP[[#This Row],[High]]),1,0)</f>
        <v>#N/A</v>
      </c>
    </row>
    <row r="6826" spans="11:19" x14ac:dyDescent="0.25">
      <c r="K6826" t="str">
        <f t="shared" si="106"/>
        <v/>
      </c>
      <c r="N68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26" t="e">
        <f>VLOOKUP(TableOMP[[#This Row],[Label]],TableAvg[],2,FALSE)</f>
        <v>#N/A</v>
      </c>
      <c r="P6826" t="e">
        <f>VLOOKUP(TableOMP[[#This Row],[Label]],TableAvg[],3,FALSE)</f>
        <v>#N/A</v>
      </c>
      <c r="Q6826" t="e">
        <f>TableOMP[[#This Row],[Avg]]-$U$2*TableOMP[[#This Row],[StdDev]]</f>
        <v>#N/A</v>
      </c>
      <c r="R6826" t="e">
        <f>TableOMP[[#This Row],[Avg]]+$U$2*TableOMP[[#This Row],[StdDev]]</f>
        <v>#N/A</v>
      </c>
      <c r="S6826" t="e">
        <f>IF(AND(TableOMP[[#This Row],[total_time]]&gt;=TableOMP[[#This Row],[Low]], TableOMP[[#This Row],[total_time]]&lt;=TableOMP[[#This Row],[High]]),1,0)</f>
        <v>#N/A</v>
      </c>
    </row>
    <row r="6827" spans="11:19" x14ac:dyDescent="0.25">
      <c r="K6827" t="str">
        <f t="shared" si="106"/>
        <v/>
      </c>
      <c r="N68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27" t="e">
        <f>VLOOKUP(TableOMP[[#This Row],[Label]],TableAvg[],2,FALSE)</f>
        <v>#N/A</v>
      </c>
      <c r="P6827" t="e">
        <f>VLOOKUP(TableOMP[[#This Row],[Label]],TableAvg[],3,FALSE)</f>
        <v>#N/A</v>
      </c>
      <c r="Q6827" t="e">
        <f>TableOMP[[#This Row],[Avg]]-$U$2*TableOMP[[#This Row],[StdDev]]</f>
        <v>#N/A</v>
      </c>
      <c r="R6827" t="e">
        <f>TableOMP[[#This Row],[Avg]]+$U$2*TableOMP[[#This Row],[StdDev]]</f>
        <v>#N/A</v>
      </c>
      <c r="S6827" t="e">
        <f>IF(AND(TableOMP[[#This Row],[total_time]]&gt;=TableOMP[[#This Row],[Low]], TableOMP[[#This Row],[total_time]]&lt;=TableOMP[[#This Row],[High]]),1,0)</f>
        <v>#N/A</v>
      </c>
    </row>
    <row r="6828" spans="11:19" x14ac:dyDescent="0.25">
      <c r="K6828" t="str">
        <f t="shared" si="106"/>
        <v/>
      </c>
      <c r="N68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28" t="e">
        <f>VLOOKUP(TableOMP[[#This Row],[Label]],TableAvg[],2,FALSE)</f>
        <v>#N/A</v>
      </c>
      <c r="P6828" t="e">
        <f>VLOOKUP(TableOMP[[#This Row],[Label]],TableAvg[],3,FALSE)</f>
        <v>#N/A</v>
      </c>
      <c r="Q6828" t="e">
        <f>TableOMP[[#This Row],[Avg]]-$U$2*TableOMP[[#This Row],[StdDev]]</f>
        <v>#N/A</v>
      </c>
      <c r="R6828" t="e">
        <f>TableOMP[[#This Row],[Avg]]+$U$2*TableOMP[[#This Row],[StdDev]]</f>
        <v>#N/A</v>
      </c>
      <c r="S6828" t="e">
        <f>IF(AND(TableOMP[[#This Row],[total_time]]&gt;=TableOMP[[#This Row],[Low]], TableOMP[[#This Row],[total_time]]&lt;=TableOMP[[#This Row],[High]]),1,0)</f>
        <v>#N/A</v>
      </c>
    </row>
    <row r="6829" spans="11:19" x14ac:dyDescent="0.25">
      <c r="K6829" t="str">
        <f t="shared" si="106"/>
        <v/>
      </c>
      <c r="N68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29" t="e">
        <f>VLOOKUP(TableOMP[[#This Row],[Label]],TableAvg[],2,FALSE)</f>
        <v>#N/A</v>
      </c>
      <c r="P6829" t="e">
        <f>VLOOKUP(TableOMP[[#This Row],[Label]],TableAvg[],3,FALSE)</f>
        <v>#N/A</v>
      </c>
      <c r="Q6829" t="e">
        <f>TableOMP[[#This Row],[Avg]]-$U$2*TableOMP[[#This Row],[StdDev]]</f>
        <v>#N/A</v>
      </c>
      <c r="R6829" t="e">
        <f>TableOMP[[#This Row],[Avg]]+$U$2*TableOMP[[#This Row],[StdDev]]</f>
        <v>#N/A</v>
      </c>
      <c r="S6829" t="e">
        <f>IF(AND(TableOMP[[#This Row],[total_time]]&gt;=TableOMP[[#This Row],[Low]], TableOMP[[#This Row],[total_time]]&lt;=TableOMP[[#This Row],[High]]),1,0)</f>
        <v>#N/A</v>
      </c>
    </row>
    <row r="6830" spans="11:19" x14ac:dyDescent="0.25">
      <c r="K6830" t="str">
        <f t="shared" si="106"/>
        <v/>
      </c>
      <c r="N68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30" t="e">
        <f>VLOOKUP(TableOMP[[#This Row],[Label]],TableAvg[],2,FALSE)</f>
        <v>#N/A</v>
      </c>
      <c r="P6830" t="e">
        <f>VLOOKUP(TableOMP[[#This Row],[Label]],TableAvg[],3,FALSE)</f>
        <v>#N/A</v>
      </c>
      <c r="Q6830" t="e">
        <f>TableOMP[[#This Row],[Avg]]-$U$2*TableOMP[[#This Row],[StdDev]]</f>
        <v>#N/A</v>
      </c>
      <c r="R6830" t="e">
        <f>TableOMP[[#This Row],[Avg]]+$U$2*TableOMP[[#This Row],[StdDev]]</f>
        <v>#N/A</v>
      </c>
      <c r="S6830" t="e">
        <f>IF(AND(TableOMP[[#This Row],[total_time]]&gt;=TableOMP[[#This Row],[Low]], TableOMP[[#This Row],[total_time]]&lt;=TableOMP[[#This Row],[High]]),1,0)</f>
        <v>#N/A</v>
      </c>
    </row>
    <row r="6831" spans="11:19" x14ac:dyDescent="0.25">
      <c r="K6831" t="str">
        <f t="shared" si="106"/>
        <v/>
      </c>
      <c r="N68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31" t="e">
        <f>VLOOKUP(TableOMP[[#This Row],[Label]],TableAvg[],2,FALSE)</f>
        <v>#N/A</v>
      </c>
      <c r="P6831" t="e">
        <f>VLOOKUP(TableOMP[[#This Row],[Label]],TableAvg[],3,FALSE)</f>
        <v>#N/A</v>
      </c>
      <c r="Q6831" t="e">
        <f>TableOMP[[#This Row],[Avg]]-$U$2*TableOMP[[#This Row],[StdDev]]</f>
        <v>#N/A</v>
      </c>
      <c r="R6831" t="e">
        <f>TableOMP[[#This Row],[Avg]]+$U$2*TableOMP[[#This Row],[StdDev]]</f>
        <v>#N/A</v>
      </c>
      <c r="S6831" t="e">
        <f>IF(AND(TableOMP[[#This Row],[total_time]]&gt;=TableOMP[[#This Row],[Low]], TableOMP[[#This Row],[total_time]]&lt;=TableOMP[[#This Row],[High]]),1,0)</f>
        <v>#N/A</v>
      </c>
    </row>
    <row r="6832" spans="11:19" x14ac:dyDescent="0.25">
      <c r="K6832" t="str">
        <f t="shared" si="106"/>
        <v/>
      </c>
      <c r="N68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32" t="e">
        <f>VLOOKUP(TableOMP[[#This Row],[Label]],TableAvg[],2,FALSE)</f>
        <v>#N/A</v>
      </c>
      <c r="P6832" t="e">
        <f>VLOOKUP(TableOMP[[#This Row],[Label]],TableAvg[],3,FALSE)</f>
        <v>#N/A</v>
      </c>
      <c r="Q6832" t="e">
        <f>TableOMP[[#This Row],[Avg]]-$U$2*TableOMP[[#This Row],[StdDev]]</f>
        <v>#N/A</v>
      </c>
      <c r="R6832" t="e">
        <f>TableOMP[[#This Row],[Avg]]+$U$2*TableOMP[[#This Row],[StdDev]]</f>
        <v>#N/A</v>
      </c>
      <c r="S6832" t="e">
        <f>IF(AND(TableOMP[[#This Row],[total_time]]&gt;=TableOMP[[#This Row],[Low]], TableOMP[[#This Row],[total_time]]&lt;=TableOMP[[#This Row],[High]]),1,0)</f>
        <v>#N/A</v>
      </c>
    </row>
    <row r="6833" spans="11:19" x14ac:dyDescent="0.25">
      <c r="K6833" t="str">
        <f t="shared" si="106"/>
        <v/>
      </c>
      <c r="N68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33" t="e">
        <f>VLOOKUP(TableOMP[[#This Row],[Label]],TableAvg[],2,FALSE)</f>
        <v>#N/A</v>
      </c>
      <c r="P6833" t="e">
        <f>VLOOKUP(TableOMP[[#This Row],[Label]],TableAvg[],3,FALSE)</f>
        <v>#N/A</v>
      </c>
      <c r="Q6833" t="e">
        <f>TableOMP[[#This Row],[Avg]]-$U$2*TableOMP[[#This Row],[StdDev]]</f>
        <v>#N/A</v>
      </c>
      <c r="R6833" t="e">
        <f>TableOMP[[#This Row],[Avg]]+$U$2*TableOMP[[#This Row],[StdDev]]</f>
        <v>#N/A</v>
      </c>
      <c r="S6833" t="e">
        <f>IF(AND(TableOMP[[#This Row],[total_time]]&gt;=TableOMP[[#This Row],[Low]], TableOMP[[#This Row],[total_time]]&lt;=TableOMP[[#This Row],[High]]),1,0)</f>
        <v>#N/A</v>
      </c>
    </row>
    <row r="6834" spans="11:19" x14ac:dyDescent="0.25">
      <c r="K6834" t="str">
        <f t="shared" si="106"/>
        <v/>
      </c>
      <c r="N68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34" t="e">
        <f>VLOOKUP(TableOMP[[#This Row],[Label]],TableAvg[],2,FALSE)</f>
        <v>#N/A</v>
      </c>
      <c r="P6834" t="e">
        <f>VLOOKUP(TableOMP[[#This Row],[Label]],TableAvg[],3,FALSE)</f>
        <v>#N/A</v>
      </c>
      <c r="Q6834" t="e">
        <f>TableOMP[[#This Row],[Avg]]-$U$2*TableOMP[[#This Row],[StdDev]]</f>
        <v>#N/A</v>
      </c>
      <c r="R6834" t="e">
        <f>TableOMP[[#This Row],[Avg]]+$U$2*TableOMP[[#This Row],[StdDev]]</f>
        <v>#N/A</v>
      </c>
      <c r="S6834" t="e">
        <f>IF(AND(TableOMP[[#This Row],[total_time]]&gt;=TableOMP[[#This Row],[Low]], TableOMP[[#This Row],[total_time]]&lt;=TableOMP[[#This Row],[High]]),1,0)</f>
        <v>#N/A</v>
      </c>
    </row>
    <row r="6835" spans="11:19" x14ac:dyDescent="0.25">
      <c r="K6835" t="str">
        <f t="shared" si="106"/>
        <v/>
      </c>
      <c r="N68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35" t="e">
        <f>VLOOKUP(TableOMP[[#This Row],[Label]],TableAvg[],2,FALSE)</f>
        <v>#N/A</v>
      </c>
      <c r="P6835" t="e">
        <f>VLOOKUP(TableOMP[[#This Row],[Label]],TableAvg[],3,FALSE)</f>
        <v>#N/A</v>
      </c>
      <c r="Q6835" t="e">
        <f>TableOMP[[#This Row],[Avg]]-$U$2*TableOMP[[#This Row],[StdDev]]</f>
        <v>#N/A</v>
      </c>
      <c r="R6835" t="e">
        <f>TableOMP[[#This Row],[Avg]]+$U$2*TableOMP[[#This Row],[StdDev]]</f>
        <v>#N/A</v>
      </c>
      <c r="S6835" t="e">
        <f>IF(AND(TableOMP[[#This Row],[total_time]]&gt;=TableOMP[[#This Row],[Low]], TableOMP[[#This Row],[total_time]]&lt;=TableOMP[[#This Row],[High]]),1,0)</f>
        <v>#N/A</v>
      </c>
    </row>
    <row r="6836" spans="11:19" x14ac:dyDescent="0.25">
      <c r="K6836" t="str">
        <f t="shared" si="106"/>
        <v/>
      </c>
      <c r="N68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36" t="e">
        <f>VLOOKUP(TableOMP[[#This Row],[Label]],TableAvg[],2,FALSE)</f>
        <v>#N/A</v>
      </c>
      <c r="P6836" t="e">
        <f>VLOOKUP(TableOMP[[#This Row],[Label]],TableAvg[],3,FALSE)</f>
        <v>#N/A</v>
      </c>
      <c r="Q6836" t="e">
        <f>TableOMP[[#This Row],[Avg]]-$U$2*TableOMP[[#This Row],[StdDev]]</f>
        <v>#N/A</v>
      </c>
      <c r="R6836" t="e">
        <f>TableOMP[[#This Row],[Avg]]+$U$2*TableOMP[[#This Row],[StdDev]]</f>
        <v>#N/A</v>
      </c>
      <c r="S6836" t="e">
        <f>IF(AND(TableOMP[[#This Row],[total_time]]&gt;=TableOMP[[#This Row],[Low]], TableOMP[[#This Row],[total_time]]&lt;=TableOMP[[#This Row],[High]]),1,0)</f>
        <v>#N/A</v>
      </c>
    </row>
    <row r="6837" spans="11:19" x14ac:dyDescent="0.25">
      <c r="K6837" t="str">
        <f t="shared" si="106"/>
        <v/>
      </c>
      <c r="N68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37" t="e">
        <f>VLOOKUP(TableOMP[[#This Row],[Label]],TableAvg[],2,FALSE)</f>
        <v>#N/A</v>
      </c>
      <c r="P6837" t="e">
        <f>VLOOKUP(TableOMP[[#This Row],[Label]],TableAvg[],3,FALSE)</f>
        <v>#N/A</v>
      </c>
      <c r="Q6837" t="e">
        <f>TableOMP[[#This Row],[Avg]]-$U$2*TableOMP[[#This Row],[StdDev]]</f>
        <v>#N/A</v>
      </c>
      <c r="R6837" t="e">
        <f>TableOMP[[#This Row],[Avg]]+$U$2*TableOMP[[#This Row],[StdDev]]</f>
        <v>#N/A</v>
      </c>
      <c r="S6837" t="e">
        <f>IF(AND(TableOMP[[#This Row],[total_time]]&gt;=TableOMP[[#This Row],[Low]], TableOMP[[#This Row],[total_time]]&lt;=TableOMP[[#This Row],[High]]),1,0)</f>
        <v>#N/A</v>
      </c>
    </row>
    <row r="6838" spans="11:19" x14ac:dyDescent="0.25">
      <c r="K6838" t="str">
        <f t="shared" si="106"/>
        <v/>
      </c>
      <c r="N68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38" t="e">
        <f>VLOOKUP(TableOMP[[#This Row],[Label]],TableAvg[],2,FALSE)</f>
        <v>#N/A</v>
      </c>
      <c r="P6838" t="e">
        <f>VLOOKUP(TableOMP[[#This Row],[Label]],TableAvg[],3,FALSE)</f>
        <v>#N/A</v>
      </c>
      <c r="Q6838" t="e">
        <f>TableOMP[[#This Row],[Avg]]-$U$2*TableOMP[[#This Row],[StdDev]]</f>
        <v>#N/A</v>
      </c>
      <c r="R6838" t="e">
        <f>TableOMP[[#This Row],[Avg]]+$U$2*TableOMP[[#This Row],[StdDev]]</f>
        <v>#N/A</v>
      </c>
      <c r="S6838" t="e">
        <f>IF(AND(TableOMP[[#This Row],[total_time]]&gt;=TableOMP[[#This Row],[Low]], TableOMP[[#This Row],[total_time]]&lt;=TableOMP[[#This Row],[High]]),1,0)</f>
        <v>#N/A</v>
      </c>
    </row>
    <row r="6839" spans="11:19" x14ac:dyDescent="0.25">
      <c r="K6839" t="str">
        <f t="shared" si="106"/>
        <v/>
      </c>
      <c r="N68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39" t="e">
        <f>VLOOKUP(TableOMP[[#This Row],[Label]],TableAvg[],2,FALSE)</f>
        <v>#N/A</v>
      </c>
      <c r="P6839" t="e">
        <f>VLOOKUP(TableOMP[[#This Row],[Label]],TableAvg[],3,FALSE)</f>
        <v>#N/A</v>
      </c>
      <c r="Q6839" t="e">
        <f>TableOMP[[#This Row],[Avg]]-$U$2*TableOMP[[#This Row],[StdDev]]</f>
        <v>#N/A</v>
      </c>
      <c r="R6839" t="e">
        <f>TableOMP[[#This Row],[Avg]]+$U$2*TableOMP[[#This Row],[StdDev]]</f>
        <v>#N/A</v>
      </c>
      <c r="S6839" t="e">
        <f>IF(AND(TableOMP[[#This Row],[total_time]]&gt;=TableOMP[[#This Row],[Low]], TableOMP[[#This Row],[total_time]]&lt;=TableOMP[[#This Row],[High]]),1,0)</f>
        <v>#N/A</v>
      </c>
    </row>
    <row r="6840" spans="11:19" x14ac:dyDescent="0.25">
      <c r="K6840" t="str">
        <f t="shared" si="106"/>
        <v/>
      </c>
      <c r="N68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40" t="e">
        <f>VLOOKUP(TableOMP[[#This Row],[Label]],TableAvg[],2,FALSE)</f>
        <v>#N/A</v>
      </c>
      <c r="P6840" t="e">
        <f>VLOOKUP(TableOMP[[#This Row],[Label]],TableAvg[],3,FALSE)</f>
        <v>#N/A</v>
      </c>
      <c r="Q6840" t="e">
        <f>TableOMP[[#This Row],[Avg]]-$U$2*TableOMP[[#This Row],[StdDev]]</f>
        <v>#N/A</v>
      </c>
      <c r="R6840" t="e">
        <f>TableOMP[[#This Row],[Avg]]+$U$2*TableOMP[[#This Row],[StdDev]]</f>
        <v>#N/A</v>
      </c>
      <c r="S6840" t="e">
        <f>IF(AND(TableOMP[[#This Row],[total_time]]&gt;=TableOMP[[#This Row],[Low]], TableOMP[[#This Row],[total_time]]&lt;=TableOMP[[#This Row],[High]]),1,0)</f>
        <v>#N/A</v>
      </c>
    </row>
    <row r="6841" spans="11:19" x14ac:dyDescent="0.25">
      <c r="K6841" t="str">
        <f t="shared" si="106"/>
        <v/>
      </c>
      <c r="N68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41" t="e">
        <f>VLOOKUP(TableOMP[[#This Row],[Label]],TableAvg[],2,FALSE)</f>
        <v>#N/A</v>
      </c>
      <c r="P6841" t="e">
        <f>VLOOKUP(TableOMP[[#This Row],[Label]],TableAvg[],3,FALSE)</f>
        <v>#N/A</v>
      </c>
      <c r="Q6841" t="e">
        <f>TableOMP[[#This Row],[Avg]]-$U$2*TableOMP[[#This Row],[StdDev]]</f>
        <v>#N/A</v>
      </c>
      <c r="R6841" t="e">
        <f>TableOMP[[#This Row],[Avg]]+$U$2*TableOMP[[#This Row],[StdDev]]</f>
        <v>#N/A</v>
      </c>
      <c r="S6841" t="e">
        <f>IF(AND(TableOMP[[#This Row],[total_time]]&gt;=TableOMP[[#This Row],[Low]], TableOMP[[#This Row],[total_time]]&lt;=TableOMP[[#This Row],[High]]),1,0)</f>
        <v>#N/A</v>
      </c>
    </row>
    <row r="6842" spans="11:19" x14ac:dyDescent="0.25">
      <c r="K6842" t="str">
        <f t="shared" si="106"/>
        <v/>
      </c>
      <c r="N68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42" t="e">
        <f>VLOOKUP(TableOMP[[#This Row],[Label]],TableAvg[],2,FALSE)</f>
        <v>#N/A</v>
      </c>
      <c r="P6842" t="e">
        <f>VLOOKUP(TableOMP[[#This Row],[Label]],TableAvg[],3,FALSE)</f>
        <v>#N/A</v>
      </c>
      <c r="Q6842" t="e">
        <f>TableOMP[[#This Row],[Avg]]-$U$2*TableOMP[[#This Row],[StdDev]]</f>
        <v>#N/A</v>
      </c>
      <c r="R6842" t="e">
        <f>TableOMP[[#This Row],[Avg]]+$U$2*TableOMP[[#This Row],[StdDev]]</f>
        <v>#N/A</v>
      </c>
      <c r="S6842" t="e">
        <f>IF(AND(TableOMP[[#This Row],[total_time]]&gt;=TableOMP[[#This Row],[Low]], TableOMP[[#This Row],[total_time]]&lt;=TableOMP[[#This Row],[High]]),1,0)</f>
        <v>#N/A</v>
      </c>
    </row>
    <row r="6843" spans="11:19" x14ac:dyDescent="0.25">
      <c r="K6843" t="str">
        <f t="shared" si="106"/>
        <v/>
      </c>
      <c r="N68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43" t="e">
        <f>VLOOKUP(TableOMP[[#This Row],[Label]],TableAvg[],2,FALSE)</f>
        <v>#N/A</v>
      </c>
      <c r="P6843" t="e">
        <f>VLOOKUP(TableOMP[[#This Row],[Label]],TableAvg[],3,FALSE)</f>
        <v>#N/A</v>
      </c>
      <c r="Q6843" t="e">
        <f>TableOMP[[#This Row],[Avg]]-$U$2*TableOMP[[#This Row],[StdDev]]</f>
        <v>#N/A</v>
      </c>
      <c r="R6843" t="e">
        <f>TableOMP[[#This Row],[Avg]]+$U$2*TableOMP[[#This Row],[StdDev]]</f>
        <v>#N/A</v>
      </c>
      <c r="S6843" t="e">
        <f>IF(AND(TableOMP[[#This Row],[total_time]]&gt;=TableOMP[[#This Row],[Low]], TableOMP[[#This Row],[total_time]]&lt;=TableOMP[[#This Row],[High]]),1,0)</f>
        <v>#N/A</v>
      </c>
    </row>
    <row r="6844" spans="11:19" x14ac:dyDescent="0.25">
      <c r="K6844" t="str">
        <f t="shared" si="106"/>
        <v/>
      </c>
      <c r="N68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44" t="e">
        <f>VLOOKUP(TableOMP[[#This Row],[Label]],TableAvg[],2,FALSE)</f>
        <v>#N/A</v>
      </c>
      <c r="P6844" t="e">
        <f>VLOOKUP(TableOMP[[#This Row],[Label]],TableAvg[],3,FALSE)</f>
        <v>#N/A</v>
      </c>
      <c r="Q6844" t="e">
        <f>TableOMP[[#This Row],[Avg]]-$U$2*TableOMP[[#This Row],[StdDev]]</f>
        <v>#N/A</v>
      </c>
      <c r="R6844" t="e">
        <f>TableOMP[[#This Row],[Avg]]+$U$2*TableOMP[[#This Row],[StdDev]]</f>
        <v>#N/A</v>
      </c>
      <c r="S6844" t="e">
        <f>IF(AND(TableOMP[[#This Row],[total_time]]&gt;=TableOMP[[#This Row],[Low]], TableOMP[[#This Row],[total_time]]&lt;=TableOMP[[#This Row],[High]]),1,0)</f>
        <v>#N/A</v>
      </c>
    </row>
    <row r="6845" spans="11:19" x14ac:dyDescent="0.25">
      <c r="K6845" t="str">
        <f t="shared" si="106"/>
        <v/>
      </c>
      <c r="N68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45" t="e">
        <f>VLOOKUP(TableOMP[[#This Row],[Label]],TableAvg[],2,FALSE)</f>
        <v>#N/A</v>
      </c>
      <c r="P6845" t="e">
        <f>VLOOKUP(TableOMP[[#This Row],[Label]],TableAvg[],3,FALSE)</f>
        <v>#N/A</v>
      </c>
      <c r="Q6845" t="e">
        <f>TableOMP[[#This Row],[Avg]]-$U$2*TableOMP[[#This Row],[StdDev]]</f>
        <v>#N/A</v>
      </c>
      <c r="R6845" t="e">
        <f>TableOMP[[#This Row],[Avg]]+$U$2*TableOMP[[#This Row],[StdDev]]</f>
        <v>#N/A</v>
      </c>
      <c r="S6845" t="e">
        <f>IF(AND(TableOMP[[#This Row],[total_time]]&gt;=TableOMP[[#This Row],[Low]], TableOMP[[#This Row],[total_time]]&lt;=TableOMP[[#This Row],[High]]),1,0)</f>
        <v>#N/A</v>
      </c>
    </row>
    <row r="6846" spans="11:19" x14ac:dyDescent="0.25">
      <c r="K6846" t="str">
        <f t="shared" si="106"/>
        <v/>
      </c>
      <c r="N68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46" t="e">
        <f>VLOOKUP(TableOMP[[#This Row],[Label]],TableAvg[],2,FALSE)</f>
        <v>#N/A</v>
      </c>
      <c r="P6846" t="e">
        <f>VLOOKUP(TableOMP[[#This Row],[Label]],TableAvg[],3,FALSE)</f>
        <v>#N/A</v>
      </c>
      <c r="Q6846" t="e">
        <f>TableOMP[[#This Row],[Avg]]-$U$2*TableOMP[[#This Row],[StdDev]]</f>
        <v>#N/A</v>
      </c>
      <c r="R6846" t="e">
        <f>TableOMP[[#This Row],[Avg]]+$U$2*TableOMP[[#This Row],[StdDev]]</f>
        <v>#N/A</v>
      </c>
      <c r="S6846" t="e">
        <f>IF(AND(TableOMP[[#This Row],[total_time]]&gt;=TableOMP[[#This Row],[Low]], TableOMP[[#This Row],[total_time]]&lt;=TableOMP[[#This Row],[High]]),1,0)</f>
        <v>#N/A</v>
      </c>
    </row>
    <row r="6847" spans="11:19" x14ac:dyDescent="0.25">
      <c r="K6847" t="str">
        <f t="shared" si="106"/>
        <v/>
      </c>
      <c r="N68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47" t="e">
        <f>VLOOKUP(TableOMP[[#This Row],[Label]],TableAvg[],2,FALSE)</f>
        <v>#N/A</v>
      </c>
      <c r="P6847" t="e">
        <f>VLOOKUP(TableOMP[[#This Row],[Label]],TableAvg[],3,FALSE)</f>
        <v>#N/A</v>
      </c>
      <c r="Q6847" t="e">
        <f>TableOMP[[#This Row],[Avg]]-$U$2*TableOMP[[#This Row],[StdDev]]</f>
        <v>#N/A</v>
      </c>
      <c r="R6847" t="e">
        <f>TableOMP[[#This Row],[Avg]]+$U$2*TableOMP[[#This Row],[StdDev]]</f>
        <v>#N/A</v>
      </c>
      <c r="S6847" t="e">
        <f>IF(AND(TableOMP[[#This Row],[total_time]]&gt;=TableOMP[[#This Row],[Low]], TableOMP[[#This Row],[total_time]]&lt;=TableOMP[[#This Row],[High]]),1,0)</f>
        <v>#N/A</v>
      </c>
    </row>
    <row r="6848" spans="11:19" x14ac:dyDescent="0.25">
      <c r="K6848" t="str">
        <f t="shared" si="106"/>
        <v/>
      </c>
      <c r="N68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48" t="e">
        <f>VLOOKUP(TableOMP[[#This Row],[Label]],TableAvg[],2,FALSE)</f>
        <v>#N/A</v>
      </c>
      <c r="P6848" t="e">
        <f>VLOOKUP(TableOMP[[#This Row],[Label]],TableAvg[],3,FALSE)</f>
        <v>#N/A</v>
      </c>
      <c r="Q6848" t="e">
        <f>TableOMP[[#This Row],[Avg]]-$U$2*TableOMP[[#This Row],[StdDev]]</f>
        <v>#N/A</v>
      </c>
      <c r="R6848" t="e">
        <f>TableOMP[[#This Row],[Avg]]+$U$2*TableOMP[[#This Row],[StdDev]]</f>
        <v>#N/A</v>
      </c>
      <c r="S6848" t="e">
        <f>IF(AND(TableOMP[[#This Row],[total_time]]&gt;=TableOMP[[#This Row],[Low]], TableOMP[[#This Row],[total_time]]&lt;=TableOMP[[#This Row],[High]]),1,0)</f>
        <v>#N/A</v>
      </c>
    </row>
    <row r="6849" spans="11:19" x14ac:dyDescent="0.25">
      <c r="K6849" t="str">
        <f t="shared" si="106"/>
        <v/>
      </c>
      <c r="N68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49" t="e">
        <f>VLOOKUP(TableOMP[[#This Row],[Label]],TableAvg[],2,FALSE)</f>
        <v>#N/A</v>
      </c>
      <c r="P6849" t="e">
        <f>VLOOKUP(TableOMP[[#This Row],[Label]],TableAvg[],3,FALSE)</f>
        <v>#N/A</v>
      </c>
      <c r="Q6849" t="e">
        <f>TableOMP[[#This Row],[Avg]]-$U$2*TableOMP[[#This Row],[StdDev]]</f>
        <v>#N/A</v>
      </c>
      <c r="R6849" t="e">
        <f>TableOMP[[#This Row],[Avg]]+$U$2*TableOMP[[#This Row],[StdDev]]</f>
        <v>#N/A</v>
      </c>
      <c r="S6849" t="e">
        <f>IF(AND(TableOMP[[#This Row],[total_time]]&gt;=TableOMP[[#This Row],[Low]], TableOMP[[#This Row],[total_time]]&lt;=TableOMP[[#This Row],[High]]),1,0)</f>
        <v>#N/A</v>
      </c>
    </row>
    <row r="6850" spans="11:19" x14ac:dyDescent="0.25">
      <c r="K6850" t="str">
        <f t="shared" si="106"/>
        <v/>
      </c>
      <c r="N68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50" t="e">
        <f>VLOOKUP(TableOMP[[#This Row],[Label]],TableAvg[],2,FALSE)</f>
        <v>#N/A</v>
      </c>
      <c r="P6850" t="e">
        <f>VLOOKUP(TableOMP[[#This Row],[Label]],TableAvg[],3,FALSE)</f>
        <v>#N/A</v>
      </c>
      <c r="Q6850" t="e">
        <f>TableOMP[[#This Row],[Avg]]-$U$2*TableOMP[[#This Row],[StdDev]]</f>
        <v>#N/A</v>
      </c>
      <c r="R6850" t="e">
        <f>TableOMP[[#This Row],[Avg]]+$U$2*TableOMP[[#This Row],[StdDev]]</f>
        <v>#N/A</v>
      </c>
      <c r="S6850" t="e">
        <f>IF(AND(TableOMP[[#This Row],[total_time]]&gt;=TableOMP[[#This Row],[Low]], TableOMP[[#This Row],[total_time]]&lt;=TableOMP[[#This Row],[High]]),1,0)</f>
        <v>#N/A</v>
      </c>
    </row>
    <row r="6851" spans="11:19" x14ac:dyDescent="0.25">
      <c r="K6851" t="str">
        <f t="shared" ref="K6851:K6914" si="107">MID(M6851,22,1)</f>
        <v/>
      </c>
      <c r="N68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51" t="e">
        <f>VLOOKUP(TableOMP[[#This Row],[Label]],TableAvg[],2,FALSE)</f>
        <v>#N/A</v>
      </c>
      <c r="P6851" t="e">
        <f>VLOOKUP(TableOMP[[#This Row],[Label]],TableAvg[],3,FALSE)</f>
        <v>#N/A</v>
      </c>
      <c r="Q6851" t="e">
        <f>TableOMP[[#This Row],[Avg]]-$U$2*TableOMP[[#This Row],[StdDev]]</f>
        <v>#N/A</v>
      </c>
      <c r="R6851" t="e">
        <f>TableOMP[[#This Row],[Avg]]+$U$2*TableOMP[[#This Row],[StdDev]]</f>
        <v>#N/A</v>
      </c>
      <c r="S6851" t="e">
        <f>IF(AND(TableOMP[[#This Row],[total_time]]&gt;=TableOMP[[#This Row],[Low]], TableOMP[[#This Row],[total_time]]&lt;=TableOMP[[#This Row],[High]]),1,0)</f>
        <v>#N/A</v>
      </c>
    </row>
    <row r="6852" spans="11:19" x14ac:dyDescent="0.25">
      <c r="K6852" t="str">
        <f t="shared" si="107"/>
        <v/>
      </c>
      <c r="N68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52" t="e">
        <f>VLOOKUP(TableOMP[[#This Row],[Label]],TableAvg[],2,FALSE)</f>
        <v>#N/A</v>
      </c>
      <c r="P6852" t="e">
        <f>VLOOKUP(TableOMP[[#This Row],[Label]],TableAvg[],3,FALSE)</f>
        <v>#N/A</v>
      </c>
      <c r="Q6852" t="e">
        <f>TableOMP[[#This Row],[Avg]]-$U$2*TableOMP[[#This Row],[StdDev]]</f>
        <v>#N/A</v>
      </c>
      <c r="R6852" t="e">
        <f>TableOMP[[#This Row],[Avg]]+$U$2*TableOMP[[#This Row],[StdDev]]</f>
        <v>#N/A</v>
      </c>
      <c r="S6852" t="e">
        <f>IF(AND(TableOMP[[#This Row],[total_time]]&gt;=TableOMP[[#This Row],[Low]], TableOMP[[#This Row],[total_time]]&lt;=TableOMP[[#This Row],[High]]),1,0)</f>
        <v>#N/A</v>
      </c>
    </row>
    <row r="6853" spans="11:19" x14ac:dyDescent="0.25">
      <c r="K6853" t="str">
        <f t="shared" si="107"/>
        <v/>
      </c>
      <c r="N68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53" t="e">
        <f>VLOOKUP(TableOMP[[#This Row],[Label]],TableAvg[],2,FALSE)</f>
        <v>#N/A</v>
      </c>
      <c r="P6853" t="e">
        <f>VLOOKUP(TableOMP[[#This Row],[Label]],TableAvg[],3,FALSE)</f>
        <v>#N/A</v>
      </c>
      <c r="Q6853" t="e">
        <f>TableOMP[[#This Row],[Avg]]-$U$2*TableOMP[[#This Row],[StdDev]]</f>
        <v>#N/A</v>
      </c>
      <c r="R6853" t="e">
        <f>TableOMP[[#This Row],[Avg]]+$U$2*TableOMP[[#This Row],[StdDev]]</f>
        <v>#N/A</v>
      </c>
      <c r="S6853" t="e">
        <f>IF(AND(TableOMP[[#This Row],[total_time]]&gt;=TableOMP[[#This Row],[Low]], TableOMP[[#This Row],[total_time]]&lt;=TableOMP[[#This Row],[High]]),1,0)</f>
        <v>#N/A</v>
      </c>
    </row>
    <row r="6854" spans="11:19" x14ac:dyDescent="0.25">
      <c r="K6854" t="str">
        <f t="shared" si="107"/>
        <v/>
      </c>
      <c r="N68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54" t="e">
        <f>VLOOKUP(TableOMP[[#This Row],[Label]],TableAvg[],2,FALSE)</f>
        <v>#N/A</v>
      </c>
      <c r="P6854" t="e">
        <f>VLOOKUP(TableOMP[[#This Row],[Label]],TableAvg[],3,FALSE)</f>
        <v>#N/A</v>
      </c>
      <c r="Q6854" t="e">
        <f>TableOMP[[#This Row],[Avg]]-$U$2*TableOMP[[#This Row],[StdDev]]</f>
        <v>#N/A</v>
      </c>
      <c r="R6854" t="e">
        <f>TableOMP[[#This Row],[Avg]]+$U$2*TableOMP[[#This Row],[StdDev]]</f>
        <v>#N/A</v>
      </c>
      <c r="S6854" t="e">
        <f>IF(AND(TableOMP[[#This Row],[total_time]]&gt;=TableOMP[[#This Row],[Low]], TableOMP[[#This Row],[total_time]]&lt;=TableOMP[[#This Row],[High]]),1,0)</f>
        <v>#N/A</v>
      </c>
    </row>
    <row r="6855" spans="11:19" x14ac:dyDescent="0.25">
      <c r="K6855" t="str">
        <f t="shared" si="107"/>
        <v/>
      </c>
      <c r="N68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55" t="e">
        <f>VLOOKUP(TableOMP[[#This Row],[Label]],TableAvg[],2,FALSE)</f>
        <v>#N/A</v>
      </c>
      <c r="P6855" t="e">
        <f>VLOOKUP(TableOMP[[#This Row],[Label]],TableAvg[],3,FALSE)</f>
        <v>#N/A</v>
      </c>
      <c r="Q6855" t="e">
        <f>TableOMP[[#This Row],[Avg]]-$U$2*TableOMP[[#This Row],[StdDev]]</f>
        <v>#N/A</v>
      </c>
      <c r="R6855" t="e">
        <f>TableOMP[[#This Row],[Avg]]+$U$2*TableOMP[[#This Row],[StdDev]]</f>
        <v>#N/A</v>
      </c>
      <c r="S6855" t="e">
        <f>IF(AND(TableOMP[[#This Row],[total_time]]&gt;=TableOMP[[#This Row],[Low]], TableOMP[[#This Row],[total_time]]&lt;=TableOMP[[#This Row],[High]]),1,0)</f>
        <v>#N/A</v>
      </c>
    </row>
    <row r="6856" spans="11:19" x14ac:dyDescent="0.25">
      <c r="K6856" t="str">
        <f t="shared" si="107"/>
        <v/>
      </c>
      <c r="N68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56" t="e">
        <f>VLOOKUP(TableOMP[[#This Row],[Label]],TableAvg[],2,FALSE)</f>
        <v>#N/A</v>
      </c>
      <c r="P6856" t="e">
        <f>VLOOKUP(TableOMP[[#This Row],[Label]],TableAvg[],3,FALSE)</f>
        <v>#N/A</v>
      </c>
      <c r="Q6856" t="e">
        <f>TableOMP[[#This Row],[Avg]]-$U$2*TableOMP[[#This Row],[StdDev]]</f>
        <v>#N/A</v>
      </c>
      <c r="R6856" t="e">
        <f>TableOMP[[#This Row],[Avg]]+$U$2*TableOMP[[#This Row],[StdDev]]</f>
        <v>#N/A</v>
      </c>
      <c r="S6856" t="e">
        <f>IF(AND(TableOMP[[#This Row],[total_time]]&gt;=TableOMP[[#This Row],[Low]], TableOMP[[#This Row],[total_time]]&lt;=TableOMP[[#This Row],[High]]),1,0)</f>
        <v>#N/A</v>
      </c>
    </row>
    <row r="6857" spans="11:19" x14ac:dyDescent="0.25">
      <c r="K6857" t="str">
        <f t="shared" si="107"/>
        <v/>
      </c>
      <c r="N68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57" t="e">
        <f>VLOOKUP(TableOMP[[#This Row],[Label]],TableAvg[],2,FALSE)</f>
        <v>#N/A</v>
      </c>
      <c r="P6857" t="e">
        <f>VLOOKUP(TableOMP[[#This Row],[Label]],TableAvg[],3,FALSE)</f>
        <v>#N/A</v>
      </c>
      <c r="Q6857" t="e">
        <f>TableOMP[[#This Row],[Avg]]-$U$2*TableOMP[[#This Row],[StdDev]]</f>
        <v>#N/A</v>
      </c>
      <c r="R6857" t="e">
        <f>TableOMP[[#This Row],[Avg]]+$U$2*TableOMP[[#This Row],[StdDev]]</f>
        <v>#N/A</v>
      </c>
      <c r="S6857" t="e">
        <f>IF(AND(TableOMP[[#This Row],[total_time]]&gt;=TableOMP[[#This Row],[Low]], TableOMP[[#This Row],[total_time]]&lt;=TableOMP[[#This Row],[High]]),1,0)</f>
        <v>#N/A</v>
      </c>
    </row>
    <row r="6858" spans="11:19" x14ac:dyDescent="0.25">
      <c r="K6858" t="str">
        <f t="shared" si="107"/>
        <v/>
      </c>
      <c r="N68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58" t="e">
        <f>VLOOKUP(TableOMP[[#This Row],[Label]],TableAvg[],2,FALSE)</f>
        <v>#N/A</v>
      </c>
      <c r="P6858" t="e">
        <f>VLOOKUP(TableOMP[[#This Row],[Label]],TableAvg[],3,FALSE)</f>
        <v>#N/A</v>
      </c>
      <c r="Q6858" t="e">
        <f>TableOMP[[#This Row],[Avg]]-$U$2*TableOMP[[#This Row],[StdDev]]</f>
        <v>#N/A</v>
      </c>
      <c r="R6858" t="e">
        <f>TableOMP[[#This Row],[Avg]]+$U$2*TableOMP[[#This Row],[StdDev]]</f>
        <v>#N/A</v>
      </c>
      <c r="S6858" t="e">
        <f>IF(AND(TableOMP[[#This Row],[total_time]]&gt;=TableOMP[[#This Row],[Low]], TableOMP[[#This Row],[total_time]]&lt;=TableOMP[[#This Row],[High]]),1,0)</f>
        <v>#N/A</v>
      </c>
    </row>
    <row r="6859" spans="11:19" x14ac:dyDescent="0.25">
      <c r="K6859" t="str">
        <f t="shared" si="107"/>
        <v/>
      </c>
      <c r="N68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59" t="e">
        <f>VLOOKUP(TableOMP[[#This Row],[Label]],TableAvg[],2,FALSE)</f>
        <v>#N/A</v>
      </c>
      <c r="P6859" t="e">
        <f>VLOOKUP(TableOMP[[#This Row],[Label]],TableAvg[],3,FALSE)</f>
        <v>#N/A</v>
      </c>
      <c r="Q6859" t="e">
        <f>TableOMP[[#This Row],[Avg]]-$U$2*TableOMP[[#This Row],[StdDev]]</f>
        <v>#N/A</v>
      </c>
      <c r="R6859" t="e">
        <f>TableOMP[[#This Row],[Avg]]+$U$2*TableOMP[[#This Row],[StdDev]]</f>
        <v>#N/A</v>
      </c>
      <c r="S6859" t="e">
        <f>IF(AND(TableOMP[[#This Row],[total_time]]&gt;=TableOMP[[#This Row],[Low]], TableOMP[[#This Row],[total_time]]&lt;=TableOMP[[#This Row],[High]]),1,0)</f>
        <v>#N/A</v>
      </c>
    </row>
    <row r="6860" spans="11:19" x14ac:dyDescent="0.25">
      <c r="K6860" t="str">
        <f t="shared" si="107"/>
        <v/>
      </c>
      <c r="N68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60" t="e">
        <f>VLOOKUP(TableOMP[[#This Row],[Label]],TableAvg[],2,FALSE)</f>
        <v>#N/A</v>
      </c>
      <c r="P6860" t="e">
        <f>VLOOKUP(TableOMP[[#This Row],[Label]],TableAvg[],3,FALSE)</f>
        <v>#N/A</v>
      </c>
      <c r="Q6860" t="e">
        <f>TableOMP[[#This Row],[Avg]]-$U$2*TableOMP[[#This Row],[StdDev]]</f>
        <v>#N/A</v>
      </c>
      <c r="R6860" t="e">
        <f>TableOMP[[#This Row],[Avg]]+$U$2*TableOMP[[#This Row],[StdDev]]</f>
        <v>#N/A</v>
      </c>
      <c r="S6860" t="e">
        <f>IF(AND(TableOMP[[#This Row],[total_time]]&gt;=TableOMP[[#This Row],[Low]], TableOMP[[#This Row],[total_time]]&lt;=TableOMP[[#This Row],[High]]),1,0)</f>
        <v>#N/A</v>
      </c>
    </row>
    <row r="6861" spans="11:19" x14ac:dyDescent="0.25">
      <c r="K6861" t="str">
        <f t="shared" si="107"/>
        <v/>
      </c>
      <c r="N68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61" t="e">
        <f>VLOOKUP(TableOMP[[#This Row],[Label]],TableAvg[],2,FALSE)</f>
        <v>#N/A</v>
      </c>
      <c r="P6861" t="e">
        <f>VLOOKUP(TableOMP[[#This Row],[Label]],TableAvg[],3,FALSE)</f>
        <v>#N/A</v>
      </c>
      <c r="Q6861" t="e">
        <f>TableOMP[[#This Row],[Avg]]-$U$2*TableOMP[[#This Row],[StdDev]]</f>
        <v>#N/A</v>
      </c>
      <c r="R6861" t="e">
        <f>TableOMP[[#This Row],[Avg]]+$U$2*TableOMP[[#This Row],[StdDev]]</f>
        <v>#N/A</v>
      </c>
      <c r="S6861" t="e">
        <f>IF(AND(TableOMP[[#This Row],[total_time]]&gt;=TableOMP[[#This Row],[Low]], TableOMP[[#This Row],[total_time]]&lt;=TableOMP[[#This Row],[High]]),1,0)</f>
        <v>#N/A</v>
      </c>
    </row>
    <row r="6862" spans="11:19" x14ac:dyDescent="0.25">
      <c r="K6862" t="str">
        <f t="shared" si="107"/>
        <v/>
      </c>
      <c r="N68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62" t="e">
        <f>VLOOKUP(TableOMP[[#This Row],[Label]],TableAvg[],2,FALSE)</f>
        <v>#N/A</v>
      </c>
      <c r="P6862" t="e">
        <f>VLOOKUP(TableOMP[[#This Row],[Label]],TableAvg[],3,FALSE)</f>
        <v>#N/A</v>
      </c>
      <c r="Q6862" t="e">
        <f>TableOMP[[#This Row],[Avg]]-$U$2*TableOMP[[#This Row],[StdDev]]</f>
        <v>#N/A</v>
      </c>
      <c r="R6862" t="e">
        <f>TableOMP[[#This Row],[Avg]]+$U$2*TableOMP[[#This Row],[StdDev]]</f>
        <v>#N/A</v>
      </c>
      <c r="S6862" t="e">
        <f>IF(AND(TableOMP[[#This Row],[total_time]]&gt;=TableOMP[[#This Row],[Low]], TableOMP[[#This Row],[total_time]]&lt;=TableOMP[[#This Row],[High]]),1,0)</f>
        <v>#N/A</v>
      </c>
    </row>
    <row r="6863" spans="11:19" x14ac:dyDescent="0.25">
      <c r="K6863" t="str">
        <f t="shared" si="107"/>
        <v/>
      </c>
      <c r="N68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63" t="e">
        <f>VLOOKUP(TableOMP[[#This Row],[Label]],TableAvg[],2,FALSE)</f>
        <v>#N/A</v>
      </c>
      <c r="P6863" t="e">
        <f>VLOOKUP(TableOMP[[#This Row],[Label]],TableAvg[],3,FALSE)</f>
        <v>#N/A</v>
      </c>
      <c r="Q6863" t="e">
        <f>TableOMP[[#This Row],[Avg]]-$U$2*TableOMP[[#This Row],[StdDev]]</f>
        <v>#N/A</v>
      </c>
      <c r="R6863" t="e">
        <f>TableOMP[[#This Row],[Avg]]+$U$2*TableOMP[[#This Row],[StdDev]]</f>
        <v>#N/A</v>
      </c>
      <c r="S6863" t="e">
        <f>IF(AND(TableOMP[[#This Row],[total_time]]&gt;=TableOMP[[#This Row],[Low]], TableOMP[[#This Row],[total_time]]&lt;=TableOMP[[#This Row],[High]]),1,0)</f>
        <v>#N/A</v>
      </c>
    </row>
    <row r="6864" spans="11:19" x14ac:dyDescent="0.25">
      <c r="K6864" t="str">
        <f t="shared" si="107"/>
        <v/>
      </c>
      <c r="N68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64" t="e">
        <f>VLOOKUP(TableOMP[[#This Row],[Label]],TableAvg[],2,FALSE)</f>
        <v>#N/A</v>
      </c>
      <c r="P6864" t="e">
        <f>VLOOKUP(TableOMP[[#This Row],[Label]],TableAvg[],3,FALSE)</f>
        <v>#N/A</v>
      </c>
      <c r="Q6864" t="e">
        <f>TableOMP[[#This Row],[Avg]]-$U$2*TableOMP[[#This Row],[StdDev]]</f>
        <v>#N/A</v>
      </c>
      <c r="R6864" t="e">
        <f>TableOMP[[#This Row],[Avg]]+$U$2*TableOMP[[#This Row],[StdDev]]</f>
        <v>#N/A</v>
      </c>
      <c r="S6864" t="e">
        <f>IF(AND(TableOMP[[#This Row],[total_time]]&gt;=TableOMP[[#This Row],[Low]], TableOMP[[#This Row],[total_time]]&lt;=TableOMP[[#This Row],[High]]),1,0)</f>
        <v>#N/A</v>
      </c>
    </row>
    <row r="6865" spans="11:19" x14ac:dyDescent="0.25">
      <c r="K6865" t="str">
        <f t="shared" si="107"/>
        <v/>
      </c>
      <c r="N68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65" t="e">
        <f>VLOOKUP(TableOMP[[#This Row],[Label]],TableAvg[],2,FALSE)</f>
        <v>#N/A</v>
      </c>
      <c r="P6865" t="e">
        <f>VLOOKUP(TableOMP[[#This Row],[Label]],TableAvg[],3,FALSE)</f>
        <v>#N/A</v>
      </c>
      <c r="Q6865" t="e">
        <f>TableOMP[[#This Row],[Avg]]-$U$2*TableOMP[[#This Row],[StdDev]]</f>
        <v>#N/A</v>
      </c>
      <c r="R6865" t="e">
        <f>TableOMP[[#This Row],[Avg]]+$U$2*TableOMP[[#This Row],[StdDev]]</f>
        <v>#N/A</v>
      </c>
      <c r="S6865" t="e">
        <f>IF(AND(TableOMP[[#This Row],[total_time]]&gt;=TableOMP[[#This Row],[Low]], TableOMP[[#This Row],[total_time]]&lt;=TableOMP[[#This Row],[High]]),1,0)</f>
        <v>#N/A</v>
      </c>
    </row>
    <row r="6866" spans="11:19" x14ac:dyDescent="0.25">
      <c r="K6866" t="str">
        <f t="shared" si="107"/>
        <v/>
      </c>
      <c r="N68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66" t="e">
        <f>VLOOKUP(TableOMP[[#This Row],[Label]],TableAvg[],2,FALSE)</f>
        <v>#N/A</v>
      </c>
      <c r="P6866" t="e">
        <f>VLOOKUP(TableOMP[[#This Row],[Label]],TableAvg[],3,FALSE)</f>
        <v>#N/A</v>
      </c>
      <c r="Q6866" t="e">
        <f>TableOMP[[#This Row],[Avg]]-$U$2*TableOMP[[#This Row],[StdDev]]</f>
        <v>#N/A</v>
      </c>
      <c r="R6866" t="e">
        <f>TableOMP[[#This Row],[Avg]]+$U$2*TableOMP[[#This Row],[StdDev]]</f>
        <v>#N/A</v>
      </c>
      <c r="S6866" t="e">
        <f>IF(AND(TableOMP[[#This Row],[total_time]]&gt;=TableOMP[[#This Row],[Low]], TableOMP[[#This Row],[total_time]]&lt;=TableOMP[[#This Row],[High]]),1,0)</f>
        <v>#N/A</v>
      </c>
    </row>
    <row r="6867" spans="11:19" x14ac:dyDescent="0.25">
      <c r="K6867" t="str">
        <f t="shared" si="107"/>
        <v/>
      </c>
      <c r="N68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67" t="e">
        <f>VLOOKUP(TableOMP[[#This Row],[Label]],TableAvg[],2,FALSE)</f>
        <v>#N/A</v>
      </c>
      <c r="P6867" t="e">
        <f>VLOOKUP(TableOMP[[#This Row],[Label]],TableAvg[],3,FALSE)</f>
        <v>#N/A</v>
      </c>
      <c r="Q6867" t="e">
        <f>TableOMP[[#This Row],[Avg]]-$U$2*TableOMP[[#This Row],[StdDev]]</f>
        <v>#N/A</v>
      </c>
      <c r="R6867" t="e">
        <f>TableOMP[[#This Row],[Avg]]+$U$2*TableOMP[[#This Row],[StdDev]]</f>
        <v>#N/A</v>
      </c>
      <c r="S6867" t="e">
        <f>IF(AND(TableOMP[[#This Row],[total_time]]&gt;=TableOMP[[#This Row],[Low]], TableOMP[[#This Row],[total_time]]&lt;=TableOMP[[#This Row],[High]]),1,0)</f>
        <v>#N/A</v>
      </c>
    </row>
    <row r="6868" spans="11:19" x14ac:dyDescent="0.25">
      <c r="K6868" t="str">
        <f t="shared" si="107"/>
        <v/>
      </c>
      <c r="N68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68" t="e">
        <f>VLOOKUP(TableOMP[[#This Row],[Label]],TableAvg[],2,FALSE)</f>
        <v>#N/A</v>
      </c>
      <c r="P6868" t="e">
        <f>VLOOKUP(TableOMP[[#This Row],[Label]],TableAvg[],3,FALSE)</f>
        <v>#N/A</v>
      </c>
      <c r="Q6868" t="e">
        <f>TableOMP[[#This Row],[Avg]]-$U$2*TableOMP[[#This Row],[StdDev]]</f>
        <v>#N/A</v>
      </c>
      <c r="R6868" t="e">
        <f>TableOMP[[#This Row],[Avg]]+$U$2*TableOMP[[#This Row],[StdDev]]</f>
        <v>#N/A</v>
      </c>
      <c r="S6868" t="e">
        <f>IF(AND(TableOMP[[#This Row],[total_time]]&gt;=TableOMP[[#This Row],[Low]], TableOMP[[#This Row],[total_time]]&lt;=TableOMP[[#This Row],[High]]),1,0)</f>
        <v>#N/A</v>
      </c>
    </row>
    <row r="6869" spans="11:19" x14ac:dyDescent="0.25">
      <c r="K6869" t="str">
        <f t="shared" si="107"/>
        <v/>
      </c>
      <c r="N68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69" t="e">
        <f>VLOOKUP(TableOMP[[#This Row],[Label]],TableAvg[],2,FALSE)</f>
        <v>#N/A</v>
      </c>
      <c r="P6869" t="e">
        <f>VLOOKUP(TableOMP[[#This Row],[Label]],TableAvg[],3,FALSE)</f>
        <v>#N/A</v>
      </c>
      <c r="Q6869" t="e">
        <f>TableOMP[[#This Row],[Avg]]-$U$2*TableOMP[[#This Row],[StdDev]]</f>
        <v>#N/A</v>
      </c>
      <c r="R6869" t="e">
        <f>TableOMP[[#This Row],[Avg]]+$U$2*TableOMP[[#This Row],[StdDev]]</f>
        <v>#N/A</v>
      </c>
      <c r="S6869" t="e">
        <f>IF(AND(TableOMP[[#This Row],[total_time]]&gt;=TableOMP[[#This Row],[Low]], TableOMP[[#This Row],[total_time]]&lt;=TableOMP[[#This Row],[High]]),1,0)</f>
        <v>#N/A</v>
      </c>
    </row>
    <row r="6870" spans="11:19" x14ac:dyDescent="0.25">
      <c r="K6870" t="str">
        <f t="shared" si="107"/>
        <v/>
      </c>
      <c r="N68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70" t="e">
        <f>VLOOKUP(TableOMP[[#This Row],[Label]],TableAvg[],2,FALSE)</f>
        <v>#N/A</v>
      </c>
      <c r="P6870" t="e">
        <f>VLOOKUP(TableOMP[[#This Row],[Label]],TableAvg[],3,FALSE)</f>
        <v>#N/A</v>
      </c>
      <c r="Q6870" t="e">
        <f>TableOMP[[#This Row],[Avg]]-$U$2*TableOMP[[#This Row],[StdDev]]</f>
        <v>#N/A</v>
      </c>
      <c r="R6870" t="e">
        <f>TableOMP[[#This Row],[Avg]]+$U$2*TableOMP[[#This Row],[StdDev]]</f>
        <v>#N/A</v>
      </c>
      <c r="S6870" t="e">
        <f>IF(AND(TableOMP[[#This Row],[total_time]]&gt;=TableOMP[[#This Row],[Low]], TableOMP[[#This Row],[total_time]]&lt;=TableOMP[[#This Row],[High]]),1,0)</f>
        <v>#N/A</v>
      </c>
    </row>
    <row r="6871" spans="11:19" x14ac:dyDescent="0.25">
      <c r="K6871" t="str">
        <f t="shared" si="107"/>
        <v/>
      </c>
      <c r="N68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71" t="e">
        <f>VLOOKUP(TableOMP[[#This Row],[Label]],TableAvg[],2,FALSE)</f>
        <v>#N/A</v>
      </c>
      <c r="P6871" t="e">
        <f>VLOOKUP(TableOMP[[#This Row],[Label]],TableAvg[],3,FALSE)</f>
        <v>#N/A</v>
      </c>
      <c r="Q6871" t="e">
        <f>TableOMP[[#This Row],[Avg]]-$U$2*TableOMP[[#This Row],[StdDev]]</f>
        <v>#N/A</v>
      </c>
      <c r="R6871" t="e">
        <f>TableOMP[[#This Row],[Avg]]+$U$2*TableOMP[[#This Row],[StdDev]]</f>
        <v>#N/A</v>
      </c>
      <c r="S6871" t="e">
        <f>IF(AND(TableOMP[[#This Row],[total_time]]&gt;=TableOMP[[#This Row],[Low]], TableOMP[[#This Row],[total_time]]&lt;=TableOMP[[#This Row],[High]]),1,0)</f>
        <v>#N/A</v>
      </c>
    </row>
    <row r="6872" spans="11:19" x14ac:dyDescent="0.25">
      <c r="K6872" t="str">
        <f t="shared" si="107"/>
        <v/>
      </c>
      <c r="N68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72" t="e">
        <f>VLOOKUP(TableOMP[[#This Row],[Label]],TableAvg[],2,FALSE)</f>
        <v>#N/A</v>
      </c>
      <c r="P6872" t="e">
        <f>VLOOKUP(TableOMP[[#This Row],[Label]],TableAvg[],3,FALSE)</f>
        <v>#N/A</v>
      </c>
      <c r="Q6872" t="e">
        <f>TableOMP[[#This Row],[Avg]]-$U$2*TableOMP[[#This Row],[StdDev]]</f>
        <v>#N/A</v>
      </c>
      <c r="R6872" t="e">
        <f>TableOMP[[#This Row],[Avg]]+$U$2*TableOMP[[#This Row],[StdDev]]</f>
        <v>#N/A</v>
      </c>
      <c r="S6872" t="e">
        <f>IF(AND(TableOMP[[#This Row],[total_time]]&gt;=TableOMP[[#This Row],[Low]], TableOMP[[#This Row],[total_time]]&lt;=TableOMP[[#This Row],[High]]),1,0)</f>
        <v>#N/A</v>
      </c>
    </row>
    <row r="6873" spans="11:19" x14ac:dyDescent="0.25">
      <c r="K6873" t="str">
        <f t="shared" si="107"/>
        <v/>
      </c>
      <c r="N68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73" t="e">
        <f>VLOOKUP(TableOMP[[#This Row],[Label]],TableAvg[],2,FALSE)</f>
        <v>#N/A</v>
      </c>
      <c r="P6873" t="e">
        <f>VLOOKUP(TableOMP[[#This Row],[Label]],TableAvg[],3,FALSE)</f>
        <v>#N/A</v>
      </c>
      <c r="Q6873" t="e">
        <f>TableOMP[[#This Row],[Avg]]-$U$2*TableOMP[[#This Row],[StdDev]]</f>
        <v>#N/A</v>
      </c>
      <c r="R6873" t="e">
        <f>TableOMP[[#This Row],[Avg]]+$U$2*TableOMP[[#This Row],[StdDev]]</f>
        <v>#N/A</v>
      </c>
      <c r="S6873" t="e">
        <f>IF(AND(TableOMP[[#This Row],[total_time]]&gt;=TableOMP[[#This Row],[Low]], TableOMP[[#This Row],[total_time]]&lt;=TableOMP[[#This Row],[High]]),1,0)</f>
        <v>#N/A</v>
      </c>
    </row>
    <row r="6874" spans="11:19" x14ac:dyDescent="0.25">
      <c r="K6874" t="str">
        <f t="shared" si="107"/>
        <v/>
      </c>
      <c r="N68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74" t="e">
        <f>VLOOKUP(TableOMP[[#This Row],[Label]],TableAvg[],2,FALSE)</f>
        <v>#N/A</v>
      </c>
      <c r="P6874" t="e">
        <f>VLOOKUP(TableOMP[[#This Row],[Label]],TableAvg[],3,FALSE)</f>
        <v>#N/A</v>
      </c>
      <c r="Q6874" t="e">
        <f>TableOMP[[#This Row],[Avg]]-$U$2*TableOMP[[#This Row],[StdDev]]</f>
        <v>#N/A</v>
      </c>
      <c r="R6874" t="e">
        <f>TableOMP[[#This Row],[Avg]]+$U$2*TableOMP[[#This Row],[StdDev]]</f>
        <v>#N/A</v>
      </c>
      <c r="S6874" t="e">
        <f>IF(AND(TableOMP[[#This Row],[total_time]]&gt;=TableOMP[[#This Row],[Low]], TableOMP[[#This Row],[total_time]]&lt;=TableOMP[[#This Row],[High]]),1,0)</f>
        <v>#N/A</v>
      </c>
    </row>
    <row r="6875" spans="11:19" x14ac:dyDescent="0.25">
      <c r="K6875" t="str">
        <f t="shared" si="107"/>
        <v/>
      </c>
      <c r="N68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75" t="e">
        <f>VLOOKUP(TableOMP[[#This Row],[Label]],TableAvg[],2,FALSE)</f>
        <v>#N/A</v>
      </c>
      <c r="P6875" t="e">
        <f>VLOOKUP(TableOMP[[#This Row],[Label]],TableAvg[],3,FALSE)</f>
        <v>#N/A</v>
      </c>
      <c r="Q6875" t="e">
        <f>TableOMP[[#This Row],[Avg]]-$U$2*TableOMP[[#This Row],[StdDev]]</f>
        <v>#N/A</v>
      </c>
      <c r="R6875" t="e">
        <f>TableOMP[[#This Row],[Avg]]+$U$2*TableOMP[[#This Row],[StdDev]]</f>
        <v>#N/A</v>
      </c>
      <c r="S6875" t="e">
        <f>IF(AND(TableOMP[[#This Row],[total_time]]&gt;=TableOMP[[#This Row],[Low]], TableOMP[[#This Row],[total_time]]&lt;=TableOMP[[#This Row],[High]]),1,0)</f>
        <v>#N/A</v>
      </c>
    </row>
    <row r="6876" spans="11:19" x14ac:dyDescent="0.25">
      <c r="K6876" t="str">
        <f t="shared" si="107"/>
        <v/>
      </c>
      <c r="N68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76" t="e">
        <f>VLOOKUP(TableOMP[[#This Row],[Label]],TableAvg[],2,FALSE)</f>
        <v>#N/A</v>
      </c>
      <c r="P6876" t="e">
        <f>VLOOKUP(TableOMP[[#This Row],[Label]],TableAvg[],3,FALSE)</f>
        <v>#N/A</v>
      </c>
      <c r="Q6876" t="e">
        <f>TableOMP[[#This Row],[Avg]]-$U$2*TableOMP[[#This Row],[StdDev]]</f>
        <v>#N/A</v>
      </c>
      <c r="R6876" t="e">
        <f>TableOMP[[#This Row],[Avg]]+$U$2*TableOMP[[#This Row],[StdDev]]</f>
        <v>#N/A</v>
      </c>
      <c r="S6876" t="e">
        <f>IF(AND(TableOMP[[#This Row],[total_time]]&gt;=TableOMP[[#This Row],[Low]], TableOMP[[#This Row],[total_time]]&lt;=TableOMP[[#This Row],[High]]),1,0)</f>
        <v>#N/A</v>
      </c>
    </row>
    <row r="6877" spans="11:19" x14ac:dyDescent="0.25">
      <c r="K6877" t="str">
        <f t="shared" si="107"/>
        <v/>
      </c>
      <c r="N68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77" t="e">
        <f>VLOOKUP(TableOMP[[#This Row],[Label]],TableAvg[],2,FALSE)</f>
        <v>#N/A</v>
      </c>
      <c r="P6877" t="e">
        <f>VLOOKUP(TableOMP[[#This Row],[Label]],TableAvg[],3,FALSE)</f>
        <v>#N/A</v>
      </c>
      <c r="Q6877" t="e">
        <f>TableOMP[[#This Row],[Avg]]-$U$2*TableOMP[[#This Row],[StdDev]]</f>
        <v>#N/A</v>
      </c>
      <c r="R6877" t="e">
        <f>TableOMP[[#This Row],[Avg]]+$U$2*TableOMP[[#This Row],[StdDev]]</f>
        <v>#N/A</v>
      </c>
      <c r="S6877" t="e">
        <f>IF(AND(TableOMP[[#This Row],[total_time]]&gt;=TableOMP[[#This Row],[Low]], TableOMP[[#This Row],[total_time]]&lt;=TableOMP[[#This Row],[High]]),1,0)</f>
        <v>#N/A</v>
      </c>
    </row>
    <row r="6878" spans="11:19" x14ac:dyDescent="0.25">
      <c r="K6878" t="str">
        <f t="shared" si="107"/>
        <v/>
      </c>
      <c r="N68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78" t="e">
        <f>VLOOKUP(TableOMP[[#This Row],[Label]],TableAvg[],2,FALSE)</f>
        <v>#N/A</v>
      </c>
      <c r="P6878" t="e">
        <f>VLOOKUP(TableOMP[[#This Row],[Label]],TableAvg[],3,FALSE)</f>
        <v>#N/A</v>
      </c>
      <c r="Q6878" t="e">
        <f>TableOMP[[#This Row],[Avg]]-$U$2*TableOMP[[#This Row],[StdDev]]</f>
        <v>#N/A</v>
      </c>
      <c r="R6878" t="e">
        <f>TableOMP[[#This Row],[Avg]]+$U$2*TableOMP[[#This Row],[StdDev]]</f>
        <v>#N/A</v>
      </c>
      <c r="S6878" t="e">
        <f>IF(AND(TableOMP[[#This Row],[total_time]]&gt;=TableOMP[[#This Row],[Low]], TableOMP[[#This Row],[total_time]]&lt;=TableOMP[[#This Row],[High]]),1,0)</f>
        <v>#N/A</v>
      </c>
    </row>
    <row r="6879" spans="11:19" x14ac:dyDescent="0.25">
      <c r="K6879" t="str">
        <f t="shared" si="107"/>
        <v/>
      </c>
      <c r="N68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79" t="e">
        <f>VLOOKUP(TableOMP[[#This Row],[Label]],TableAvg[],2,FALSE)</f>
        <v>#N/A</v>
      </c>
      <c r="P6879" t="e">
        <f>VLOOKUP(TableOMP[[#This Row],[Label]],TableAvg[],3,FALSE)</f>
        <v>#N/A</v>
      </c>
      <c r="Q6879" t="e">
        <f>TableOMP[[#This Row],[Avg]]-$U$2*TableOMP[[#This Row],[StdDev]]</f>
        <v>#N/A</v>
      </c>
      <c r="R6879" t="e">
        <f>TableOMP[[#This Row],[Avg]]+$U$2*TableOMP[[#This Row],[StdDev]]</f>
        <v>#N/A</v>
      </c>
      <c r="S6879" t="e">
        <f>IF(AND(TableOMP[[#This Row],[total_time]]&gt;=TableOMP[[#This Row],[Low]], TableOMP[[#This Row],[total_time]]&lt;=TableOMP[[#This Row],[High]]),1,0)</f>
        <v>#N/A</v>
      </c>
    </row>
    <row r="6880" spans="11:19" x14ac:dyDescent="0.25">
      <c r="K6880" t="str">
        <f t="shared" si="107"/>
        <v/>
      </c>
      <c r="N68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80" t="e">
        <f>VLOOKUP(TableOMP[[#This Row],[Label]],TableAvg[],2,FALSE)</f>
        <v>#N/A</v>
      </c>
      <c r="P6880" t="e">
        <f>VLOOKUP(TableOMP[[#This Row],[Label]],TableAvg[],3,FALSE)</f>
        <v>#N/A</v>
      </c>
      <c r="Q6880" t="e">
        <f>TableOMP[[#This Row],[Avg]]-$U$2*TableOMP[[#This Row],[StdDev]]</f>
        <v>#N/A</v>
      </c>
      <c r="R6880" t="e">
        <f>TableOMP[[#This Row],[Avg]]+$U$2*TableOMP[[#This Row],[StdDev]]</f>
        <v>#N/A</v>
      </c>
      <c r="S6880" t="e">
        <f>IF(AND(TableOMP[[#This Row],[total_time]]&gt;=TableOMP[[#This Row],[Low]], TableOMP[[#This Row],[total_time]]&lt;=TableOMP[[#This Row],[High]]),1,0)</f>
        <v>#N/A</v>
      </c>
    </row>
    <row r="6881" spans="11:19" x14ac:dyDescent="0.25">
      <c r="K6881" t="str">
        <f t="shared" si="107"/>
        <v/>
      </c>
      <c r="N68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81" t="e">
        <f>VLOOKUP(TableOMP[[#This Row],[Label]],TableAvg[],2,FALSE)</f>
        <v>#N/A</v>
      </c>
      <c r="P6881" t="e">
        <f>VLOOKUP(TableOMP[[#This Row],[Label]],TableAvg[],3,FALSE)</f>
        <v>#N/A</v>
      </c>
      <c r="Q6881" t="e">
        <f>TableOMP[[#This Row],[Avg]]-$U$2*TableOMP[[#This Row],[StdDev]]</f>
        <v>#N/A</v>
      </c>
      <c r="R6881" t="e">
        <f>TableOMP[[#This Row],[Avg]]+$U$2*TableOMP[[#This Row],[StdDev]]</f>
        <v>#N/A</v>
      </c>
      <c r="S6881" t="e">
        <f>IF(AND(TableOMP[[#This Row],[total_time]]&gt;=TableOMP[[#This Row],[Low]], TableOMP[[#This Row],[total_time]]&lt;=TableOMP[[#This Row],[High]]),1,0)</f>
        <v>#N/A</v>
      </c>
    </row>
    <row r="6882" spans="11:19" x14ac:dyDescent="0.25">
      <c r="K6882" t="str">
        <f t="shared" si="107"/>
        <v/>
      </c>
      <c r="N68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82" t="e">
        <f>VLOOKUP(TableOMP[[#This Row],[Label]],TableAvg[],2,FALSE)</f>
        <v>#N/A</v>
      </c>
      <c r="P6882" t="e">
        <f>VLOOKUP(TableOMP[[#This Row],[Label]],TableAvg[],3,FALSE)</f>
        <v>#N/A</v>
      </c>
      <c r="Q6882" t="e">
        <f>TableOMP[[#This Row],[Avg]]-$U$2*TableOMP[[#This Row],[StdDev]]</f>
        <v>#N/A</v>
      </c>
      <c r="R6882" t="e">
        <f>TableOMP[[#This Row],[Avg]]+$U$2*TableOMP[[#This Row],[StdDev]]</f>
        <v>#N/A</v>
      </c>
      <c r="S6882" t="e">
        <f>IF(AND(TableOMP[[#This Row],[total_time]]&gt;=TableOMP[[#This Row],[Low]], TableOMP[[#This Row],[total_time]]&lt;=TableOMP[[#This Row],[High]]),1,0)</f>
        <v>#N/A</v>
      </c>
    </row>
    <row r="6883" spans="11:19" x14ac:dyDescent="0.25">
      <c r="K6883" t="str">
        <f t="shared" si="107"/>
        <v/>
      </c>
      <c r="N68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83" t="e">
        <f>VLOOKUP(TableOMP[[#This Row],[Label]],TableAvg[],2,FALSE)</f>
        <v>#N/A</v>
      </c>
      <c r="P6883" t="e">
        <f>VLOOKUP(TableOMP[[#This Row],[Label]],TableAvg[],3,FALSE)</f>
        <v>#N/A</v>
      </c>
      <c r="Q6883" t="e">
        <f>TableOMP[[#This Row],[Avg]]-$U$2*TableOMP[[#This Row],[StdDev]]</f>
        <v>#N/A</v>
      </c>
      <c r="R6883" t="e">
        <f>TableOMP[[#This Row],[Avg]]+$U$2*TableOMP[[#This Row],[StdDev]]</f>
        <v>#N/A</v>
      </c>
      <c r="S6883" t="e">
        <f>IF(AND(TableOMP[[#This Row],[total_time]]&gt;=TableOMP[[#This Row],[Low]], TableOMP[[#This Row],[total_time]]&lt;=TableOMP[[#This Row],[High]]),1,0)</f>
        <v>#N/A</v>
      </c>
    </row>
    <row r="6884" spans="11:19" x14ac:dyDescent="0.25">
      <c r="K6884" t="str">
        <f t="shared" si="107"/>
        <v/>
      </c>
      <c r="N68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84" t="e">
        <f>VLOOKUP(TableOMP[[#This Row],[Label]],TableAvg[],2,FALSE)</f>
        <v>#N/A</v>
      </c>
      <c r="P6884" t="e">
        <f>VLOOKUP(TableOMP[[#This Row],[Label]],TableAvg[],3,FALSE)</f>
        <v>#N/A</v>
      </c>
      <c r="Q6884" t="e">
        <f>TableOMP[[#This Row],[Avg]]-$U$2*TableOMP[[#This Row],[StdDev]]</f>
        <v>#N/A</v>
      </c>
      <c r="R6884" t="e">
        <f>TableOMP[[#This Row],[Avg]]+$U$2*TableOMP[[#This Row],[StdDev]]</f>
        <v>#N/A</v>
      </c>
      <c r="S6884" t="e">
        <f>IF(AND(TableOMP[[#This Row],[total_time]]&gt;=TableOMP[[#This Row],[Low]], TableOMP[[#This Row],[total_time]]&lt;=TableOMP[[#This Row],[High]]),1,0)</f>
        <v>#N/A</v>
      </c>
    </row>
    <row r="6885" spans="11:19" x14ac:dyDescent="0.25">
      <c r="K6885" t="str">
        <f t="shared" si="107"/>
        <v/>
      </c>
      <c r="N68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85" t="e">
        <f>VLOOKUP(TableOMP[[#This Row],[Label]],TableAvg[],2,FALSE)</f>
        <v>#N/A</v>
      </c>
      <c r="P6885" t="e">
        <f>VLOOKUP(TableOMP[[#This Row],[Label]],TableAvg[],3,FALSE)</f>
        <v>#N/A</v>
      </c>
      <c r="Q6885" t="e">
        <f>TableOMP[[#This Row],[Avg]]-$U$2*TableOMP[[#This Row],[StdDev]]</f>
        <v>#N/A</v>
      </c>
      <c r="R6885" t="e">
        <f>TableOMP[[#This Row],[Avg]]+$U$2*TableOMP[[#This Row],[StdDev]]</f>
        <v>#N/A</v>
      </c>
      <c r="S6885" t="e">
        <f>IF(AND(TableOMP[[#This Row],[total_time]]&gt;=TableOMP[[#This Row],[Low]], TableOMP[[#This Row],[total_time]]&lt;=TableOMP[[#This Row],[High]]),1,0)</f>
        <v>#N/A</v>
      </c>
    </row>
    <row r="6886" spans="11:19" x14ac:dyDescent="0.25">
      <c r="K6886" t="str">
        <f t="shared" si="107"/>
        <v/>
      </c>
      <c r="N68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86" t="e">
        <f>VLOOKUP(TableOMP[[#This Row],[Label]],TableAvg[],2,FALSE)</f>
        <v>#N/A</v>
      </c>
      <c r="P6886" t="e">
        <f>VLOOKUP(TableOMP[[#This Row],[Label]],TableAvg[],3,FALSE)</f>
        <v>#N/A</v>
      </c>
      <c r="Q6886" t="e">
        <f>TableOMP[[#This Row],[Avg]]-$U$2*TableOMP[[#This Row],[StdDev]]</f>
        <v>#N/A</v>
      </c>
      <c r="R6886" t="e">
        <f>TableOMP[[#This Row],[Avg]]+$U$2*TableOMP[[#This Row],[StdDev]]</f>
        <v>#N/A</v>
      </c>
      <c r="S6886" t="e">
        <f>IF(AND(TableOMP[[#This Row],[total_time]]&gt;=TableOMP[[#This Row],[Low]], TableOMP[[#This Row],[total_time]]&lt;=TableOMP[[#This Row],[High]]),1,0)</f>
        <v>#N/A</v>
      </c>
    </row>
    <row r="6887" spans="11:19" x14ac:dyDescent="0.25">
      <c r="K6887" t="str">
        <f t="shared" si="107"/>
        <v/>
      </c>
      <c r="N68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87" t="e">
        <f>VLOOKUP(TableOMP[[#This Row],[Label]],TableAvg[],2,FALSE)</f>
        <v>#N/A</v>
      </c>
      <c r="P6887" t="e">
        <f>VLOOKUP(TableOMP[[#This Row],[Label]],TableAvg[],3,FALSE)</f>
        <v>#N/A</v>
      </c>
      <c r="Q6887" t="e">
        <f>TableOMP[[#This Row],[Avg]]-$U$2*TableOMP[[#This Row],[StdDev]]</f>
        <v>#N/A</v>
      </c>
      <c r="R6887" t="e">
        <f>TableOMP[[#This Row],[Avg]]+$U$2*TableOMP[[#This Row],[StdDev]]</f>
        <v>#N/A</v>
      </c>
      <c r="S6887" t="e">
        <f>IF(AND(TableOMP[[#This Row],[total_time]]&gt;=TableOMP[[#This Row],[Low]], TableOMP[[#This Row],[total_time]]&lt;=TableOMP[[#This Row],[High]]),1,0)</f>
        <v>#N/A</v>
      </c>
    </row>
    <row r="6888" spans="11:19" x14ac:dyDescent="0.25">
      <c r="K6888" t="str">
        <f t="shared" si="107"/>
        <v/>
      </c>
      <c r="N68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88" t="e">
        <f>VLOOKUP(TableOMP[[#This Row],[Label]],TableAvg[],2,FALSE)</f>
        <v>#N/A</v>
      </c>
      <c r="P6888" t="e">
        <f>VLOOKUP(TableOMP[[#This Row],[Label]],TableAvg[],3,FALSE)</f>
        <v>#N/A</v>
      </c>
      <c r="Q6888" t="e">
        <f>TableOMP[[#This Row],[Avg]]-$U$2*TableOMP[[#This Row],[StdDev]]</f>
        <v>#N/A</v>
      </c>
      <c r="R6888" t="e">
        <f>TableOMP[[#This Row],[Avg]]+$U$2*TableOMP[[#This Row],[StdDev]]</f>
        <v>#N/A</v>
      </c>
      <c r="S6888" t="e">
        <f>IF(AND(TableOMP[[#This Row],[total_time]]&gt;=TableOMP[[#This Row],[Low]], TableOMP[[#This Row],[total_time]]&lt;=TableOMP[[#This Row],[High]]),1,0)</f>
        <v>#N/A</v>
      </c>
    </row>
    <row r="6889" spans="11:19" x14ac:dyDescent="0.25">
      <c r="K6889" t="str">
        <f t="shared" si="107"/>
        <v/>
      </c>
      <c r="N68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89" t="e">
        <f>VLOOKUP(TableOMP[[#This Row],[Label]],TableAvg[],2,FALSE)</f>
        <v>#N/A</v>
      </c>
      <c r="P6889" t="e">
        <f>VLOOKUP(TableOMP[[#This Row],[Label]],TableAvg[],3,FALSE)</f>
        <v>#N/A</v>
      </c>
      <c r="Q6889" t="e">
        <f>TableOMP[[#This Row],[Avg]]-$U$2*TableOMP[[#This Row],[StdDev]]</f>
        <v>#N/A</v>
      </c>
      <c r="R6889" t="e">
        <f>TableOMP[[#This Row],[Avg]]+$U$2*TableOMP[[#This Row],[StdDev]]</f>
        <v>#N/A</v>
      </c>
      <c r="S6889" t="e">
        <f>IF(AND(TableOMP[[#This Row],[total_time]]&gt;=TableOMP[[#This Row],[Low]], TableOMP[[#This Row],[total_time]]&lt;=TableOMP[[#This Row],[High]]),1,0)</f>
        <v>#N/A</v>
      </c>
    </row>
    <row r="6890" spans="11:19" x14ac:dyDescent="0.25">
      <c r="K6890" t="str">
        <f t="shared" si="107"/>
        <v/>
      </c>
      <c r="N68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90" t="e">
        <f>VLOOKUP(TableOMP[[#This Row],[Label]],TableAvg[],2,FALSE)</f>
        <v>#N/A</v>
      </c>
      <c r="P6890" t="e">
        <f>VLOOKUP(TableOMP[[#This Row],[Label]],TableAvg[],3,FALSE)</f>
        <v>#N/A</v>
      </c>
      <c r="Q6890" t="e">
        <f>TableOMP[[#This Row],[Avg]]-$U$2*TableOMP[[#This Row],[StdDev]]</f>
        <v>#N/A</v>
      </c>
      <c r="R6890" t="e">
        <f>TableOMP[[#This Row],[Avg]]+$U$2*TableOMP[[#This Row],[StdDev]]</f>
        <v>#N/A</v>
      </c>
      <c r="S6890" t="e">
        <f>IF(AND(TableOMP[[#This Row],[total_time]]&gt;=TableOMP[[#This Row],[Low]], TableOMP[[#This Row],[total_time]]&lt;=TableOMP[[#This Row],[High]]),1,0)</f>
        <v>#N/A</v>
      </c>
    </row>
    <row r="6891" spans="11:19" x14ac:dyDescent="0.25">
      <c r="K6891" t="str">
        <f t="shared" si="107"/>
        <v/>
      </c>
      <c r="N68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91" t="e">
        <f>VLOOKUP(TableOMP[[#This Row],[Label]],TableAvg[],2,FALSE)</f>
        <v>#N/A</v>
      </c>
      <c r="P6891" t="e">
        <f>VLOOKUP(TableOMP[[#This Row],[Label]],TableAvg[],3,FALSE)</f>
        <v>#N/A</v>
      </c>
      <c r="Q6891" t="e">
        <f>TableOMP[[#This Row],[Avg]]-$U$2*TableOMP[[#This Row],[StdDev]]</f>
        <v>#N/A</v>
      </c>
      <c r="R6891" t="e">
        <f>TableOMP[[#This Row],[Avg]]+$U$2*TableOMP[[#This Row],[StdDev]]</f>
        <v>#N/A</v>
      </c>
      <c r="S6891" t="e">
        <f>IF(AND(TableOMP[[#This Row],[total_time]]&gt;=TableOMP[[#This Row],[Low]], TableOMP[[#This Row],[total_time]]&lt;=TableOMP[[#This Row],[High]]),1,0)</f>
        <v>#N/A</v>
      </c>
    </row>
    <row r="6892" spans="11:19" x14ac:dyDescent="0.25">
      <c r="K6892" t="str">
        <f t="shared" si="107"/>
        <v/>
      </c>
      <c r="N68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92" t="e">
        <f>VLOOKUP(TableOMP[[#This Row],[Label]],TableAvg[],2,FALSE)</f>
        <v>#N/A</v>
      </c>
      <c r="P6892" t="e">
        <f>VLOOKUP(TableOMP[[#This Row],[Label]],TableAvg[],3,FALSE)</f>
        <v>#N/A</v>
      </c>
      <c r="Q6892" t="e">
        <f>TableOMP[[#This Row],[Avg]]-$U$2*TableOMP[[#This Row],[StdDev]]</f>
        <v>#N/A</v>
      </c>
      <c r="R6892" t="e">
        <f>TableOMP[[#This Row],[Avg]]+$U$2*TableOMP[[#This Row],[StdDev]]</f>
        <v>#N/A</v>
      </c>
      <c r="S6892" t="e">
        <f>IF(AND(TableOMP[[#This Row],[total_time]]&gt;=TableOMP[[#This Row],[Low]], TableOMP[[#This Row],[total_time]]&lt;=TableOMP[[#This Row],[High]]),1,0)</f>
        <v>#N/A</v>
      </c>
    </row>
    <row r="6893" spans="11:19" x14ac:dyDescent="0.25">
      <c r="K6893" t="str">
        <f t="shared" si="107"/>
        <v/>
      </c>
      <c r="N68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93" t="e">
        <f>VLOOKUP(TableOMP[[#This Row],[Label]],TableAvg[],2,FALSE)</f>
        <v>#N/A</v>
      </c>
      <c r="P6893" t="e">
        <f>VLOOKUP(TableOMP[[#This Row],[Label]],TableAvg[],3,FALSE)</f>
        <v>#N/A</v>
      </c>
      <c r="Q6893" t="e">
        <f>TableOMP[[#This Row],[Avg]]-$U$2*TableOMP[[#This Row],[StdDev]]</f>
        <v>#N/A</v>
      </c>
      <c r="R6893" t="e">
        <f>TableOMP[[#This Row],[Avg]]+$U$2*TableOMP[[#This Row],[StdDev]]</f>
        <v>#N/A</v>
      </c>
      <c r="S6893" t="e">
        <f>IF(AND(TableOMP[[#This Row],[total_time]]&gt;=TableOMP[[#This Row],[Low]], TableOMP[[#This Row],[total_time]]&lt;=TableOMP[[#This Row],[High]]),1,0)</f>
        <v>#N/A</v>
      </c>
    </row>
    <row r="6894" spans="11:19" x14ac:dyDescent="0.25">
      <c r="K6894" t="str">
        <f t="shared" si="107"/>
        <v/>
      </c>
      <c r="N68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94" t="e">
        <f>VLOOKUP(TableOMP[[#This Row],[Label]],TableAvg[],2,FALSE)</f>
        <v>#N/A</v>
      </c>
      <c r="P6894" t="e">
        <f>VLOOKUP(TableOMP[[#This Row],[Label]],TableAvg[],3,FALSE)</f>
        <v>#N/A</v>
      </c>
      <c r="Q6894" t="e">
        <f>TableOMP[[#This Row],[Avg]]-$U$2*TableOMP[[#This Row],[StdDev]]</f>
        <v>#N/A</v>
      </c>
      <c r="R6894" t="e">
        <f>TableOMP[[#This Row],[Avg]]+$U$2*TableOMP[[#This Row],[StdDev]]</f>
        <v>#N/A</v>
      </c>
      <c r="S6894" t="e">
        <f>IF(AND(TableOMP[[#This Row],[total_time]]&gt;=TableOMP[[#This Row],[Low]], TableOMP[[#This Row],[total_time]]&lt;=TableOMP[[#This Row],[High]]),1,0)</f>
        <v>#N/A</v>
      </c>
    </row>
    <row r="6895" spans="11:19" x14ac:dyDescent="0.25">
      <c r="K6895" t="str">
        <f t="shared" si="107"/>
        <v/>
      </c>
      <c r="N68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95" t="e">
        <f>VLOOKUP(TableOMP[[#This Row],[Label]],TableAvg[],2,FALSE)</f>
        <v>#N/A</v>
      </c>
      <c r="P6895" t="e">
        <f>VLOOKUP(TableOMP[[#This Row],[Label]],TableAvg[],3,FALSE)</f>
        <v>#N/A</v>
      </c>
      <c r="Q6895" t="e">
        <f>TableOMP[[#This Row],[Avg]]-$U$2*TableOMP[[#This Row],[StdDev]]</f>
        <v>#N/A</v>
      </c>
      <c r="R6895" t="e">
        <f>TableOMP[[#This Row],[Avg]]+$U$2*TableOMP[[#This Row],[StdDev]]</f>
        <v>#N/A</v>
      </c>
      <c r="S6895" t="e">
        <f>IF(AND(TableOMP[[#This Row],[total_time]]&gt;=TableOMP[[#This Row],[Low]], TableOMP[[#This Row],[total_time]]&lt;=TableOMP[[#This Row],[High]]),1,0)</f>
        <v>#N/A</v>
      </c>
    </row>
    <row r="6896" spans="11:19" x14ac:dyDescent="0.25">
      <c r="K6896" t="str">
        <f t="shared" si="107"/>
        <v/>
      </c>
      <c r="N68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96" t="e">
        <f>VLOOKUP(TableOMP[[#This Row],[Label]],TableAvg[],2,FALSE)</f>
        <v>#N/A</v>
      </c>
      <c r="P6896" t="e">
        <f>VLOOKUP(TableOMP[[#This Row],[Label]],TableAvg[],3,FALSE)</f>
        <v>#N/A</v>
      </c>
      <c r="Q6896" t="e">
        <f>TableOMP[[#This Row],[Avg]]-$U$2*TableOMP[[#This Row],[StdDev]]</f>
        <v>#N/A</v>
      </c>
      <c r="R6896" t="e">
        <f>TableOMP[[#This Row],[Avg]]+$U$2*TableOMP[[#This Row],[StdDev]]</f>
        <v>#N/A</v>
      </c>
      <c r="S6896" t="e">
        <f>IF(AND(TableOMP[[#This Row],[total_time]]&gt;=TableOMP[[#This Row],[Low]], TableOMP[[#This Row],[total_time]]&lt;=TableOMP[[#This Row],[High]]),1,0)</f>
        <v>#N/A</v>
      </c>
    </row>
    <row r="6897" spans="11:19" x14ac:dyDescent="0.25">
      <c r="K6897" t="str">
        <f t="shared" si="107"/>
        <v/>
      </c>
      <c r="N68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97" t="e">
        <f>VLOOKUP(TableOMP[[#This Row],[Label]],TableAvg[],2,FALSE)</f>
        <v>#N/A</v>
      </c>
      <c r="P6897" t="e">
        <f>VLOOKUP(TableOMP[[#This Row],[Label]],TableAvg[],3,FALSE)</f>
        <v>#N/A</v>
      </c>
      <c r="Q6897" t="e">
        <f>TableOMP[[#This Row],[Avg]]-$U$2*TableOMP[[#This Row],[StdDev]]</f>
        <v>#N/A</v>
      </c>
      <c r="R6897" t="e">
        <f>TableOMP[[#This Row],[Avg]]+$U$2*TableOMP[[#This Row],[StdDev]]</f>
        <v>#N/A</v>
      </c>
      <c r="S6897" t="e">
        <f>IF(AND(TableOMP[[#This Row],[total_time]]&gt;=TableOMP[[#This Row],[Low]], TableOMP[[#This Row],[total_time]]&lt;=TableOMP[[#This Row],[High]]),1,0)</f>
        <v>#N/A</v>
      </c>
    </row>
    <row r="6898" spans="11:19" x14ac:dyDescent="0.25">
      <c r="K6898" t="str">
        <f t="shared" si="107"/>
        <v/>
      </c>
      <c r="N68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98" t="e">
        <f>VLOOKUP(TableOMP[[#This Row],[Label]],TableAvg[],2,FALSE)</f>
        <v>#N/A</v>
      </c>
      <c r="P6898" t="e">
        <f>VLOOKUP(TableOMP[[#This Row],[Label]],TableAvg[],3,FALSE)</f>
        <v>#N/A</v>
      </c>
      <c r="Q6898" t="e">
        <f>TableOMP[[#This Row],[Avg]]-$U$2*TableOMP[[#This Row],[StdDev]]</f>
        <v>#N/A</v>
      </c>
      <c r="R6898" t="e">
        <f>TableOMP[[#This Row],[Avg]]+$U$2*TableOMP[[#This Row],[StdDev]]</f>
        <v>#N/A</v>
      </c>
      <c r="S6898" t="e">
        <f>IF(AND(TableOMP[[#This Row],[total_time]]&gt;=TableOMP[[#This Row],[Low]], TableOMP[[#This Row],[total_time]]&lt;=TableOMP[[#This Row],[High]]),1,0)</f>
        <v>#N/A</v>
      </c>
    </row>
    <row r="6899" spans="11:19" x14ac:dyDescent="0.25">
      <c r="K6899" t="str">
        <f t="shared" si="107"/>
        <v/>
      </c>
      <c r="N68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899" t="e">
        <f>VLOOKUP(TableOMP[[#This Row],[Label]],TableAvg[],2,FALSE)</f>
        <v>#N/A</v>
      </c>
      <c r="P6899" t="e">
        <f>VLOOKUP(TableOMP[[#This Row],[Label]],TableAvg[],3,FALSE)</f>
        <v>#N/A</v>
      </c>
      <c r="Q6899" t="e">
        <f>TableOMP[[#This Row],[Avg]]-$U$2*TableOMP[[#This Row],[StdDev]]</f>
        <v>#N/A</v>
      </c>
      <c r="R6899" t="e">
        <f>TableOMP[[#This Row],[Avg]]+$U$2*TableOMP[[#This Row],[StdDev]]</f>
        <v>#N/A</v>
      </c>
      <c r="S6899" t="e">
        <f>IF(AND(TableOMP[[#This Row],[total_time]]&gt;=TableOMP[[#This Row],[Low]], TableOMP[[#This Row],[total_time]]&lt;=TableOMP[[#This Row],[High]]),1,0)</f>
        <v>#N/A</v>
      </c>
    </row>
    <row r="6900" spans="11:19" x14ac:dyDescent="0.25">
      <c r="K6900" t="str">
        <f t="shared" si="107"/>
        <v/>
      </c>
      <c r="N69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00" t="e">
        <f>VLOOKUP(TableOMP[[#This Row],[Label]],TableAvg[],2,FALSE)</f>
        <v>#N/A</v>
      </c>
      <c r="P6900" t="e">
        <f>VLOOKUP(TableOMP[[#This Row],[Label]],TableAvg[],3,FALSE)</f>
        <v>#N/A</v>
      </c>
      <c r="Q6900" t="e">
        <f>TableOMP[[#This Row],[Avg]]-$U$2*TableOMP[[#This Row],[StdDev]]</f>
        <v>#N/A</v>
      </c>
      <c r="R6900" t="e">
        <f>TableOMP[[#This Row],[Avg]]+$U$2*TableOMP[[#This Row],[StdDev]]</f>
        <v>#N/A</v>
      </c>
      <c r="S6900" t="e">
        <f>IF(AND(TableOMP[[#This Row],[total_time]]&gt;=TableOMP[[#This Row],[Low]], TableOMP[[#This Row],[total_time]]&lt;=TableOMP[[#This Row],[High]]),1,0)</f>
        <v>#N/A</v>
      </c>
    </row>
    <row r="6901" spans="11:19" x14ac:dyDescent="0.25">
      <c r="K6901" t="str">
        <f t="shared" si="107"/>
        <v/>
      </c>
      <c r="N69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01" t="e">
        <f>VLOOKUP(TableOMP[[#This Row],[Label]],TableAvg[],2,FALSE)</f>
        <v>#N/A</v>
      </c>
      <c r="P6901" t="e">
        <f>VLOOKUP(TableOMP[[#This Row],[Label]],TableAvg[],3,FALSE)</f>
        <v>#N/A</v>
      </c>
      <c r="Q6901" t="e">
        <f>TableOMP[[#This Row],[Avg]]-$U$2*TableOMP[[#This Row],[StdDev]]</f>
        <v>#N/A</v>
      </c>
      <c r="R6901" t="e">
        <f>TableOMP[[#This Row],[Avg]]+$U$2*TableOMP[[#This Row],[StdDev]]</f>
        <v>#N/A</v>
      </c>
      <c r="S6901" t="e">
        <f>IF(AND(TableOMP[[#This Row],[total_time]]&gt;=TableOMP[[#This Row],[Low]], TableOMP[[#This Row],[total_time]]&lt;=TableOMP[[#This Row],[High]]),1,0)</f>
        <v>#N/A</v>
      </c>
    </row>
    <row r="6902" spans="11:19" x14ac:dyDescent="0.25">
      <c r="K6902" t="str">
        <f t="shared" si="107"/>
        <v/>
      </c>
      <c r="N69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02" t="e">
        <f>VLOOKUP(TableOMP[[#This Row],[Label]],TableAvg[],2,FALSE)</f>
        <v>#N/A</v>
      </c>
      <c r="P6902" t="e">
        <f>VLOOKUP(TableOMP[[#This Row],[Label]],TableAvg[],3,FALSE)</f>
        <v>#N/A</v>
      </c>
      <c r="Q6902" t="e">
        <f>TableOMP[[#This Row],[Avg]]-$U$2*TableOMP[[#This Row],[StdDev]]</f>
        <v>#N/A</v>
      </c>
      <c r="R6902" t="e">
        <f>TableOMP[[#This Row],[Avg]]+$U$2*TableOMP[[#This Row],[StdDev]]</f>
        <v>#N/A</v>
      </c>
      <c r="S6902" t="e">
        <f>IF(AND(TableOMP[[#This Row],[total_time]]&gt;=TableOMP[[#This Row],[Low]], TableOMP[[#This Row],[total_time]]&lt;=TableOMP[[#This Row],[High]]),1,0)</f>
        <v>#N/A</v>
      </c>
    </row>
    <row r="6903" spans="11:19" x14ac:dyDescent="0.25">
      <c r="K6903" t="str">
        <f t="shared" si="107"/>
        <v/>
      </c>
      <c r="N69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03" t="e">
        <f>VLOOKUP(TableOMP[[#This Row],[Label]],TableAvg[],2,FALSE)</f>
        <v>#N/A</v>
      </c>
      <c r="P6903" t="e">
        <f>VLOOKUP(TableOMP[[#This Row],[Label]],TableAvg[],3,FALSE)</f>
        <v>#N/A</v>
      </c>
      <c r="Q6903" t="e">
        <f>TableOMP[[#This Row],[Avg]]-$U$2*TableOMP[[#This Row],[StdDev]]</f>
        <v>#N/A</v>
      </c>
      <c r="R6903" t="e">
        <f>TableOMP[[#This Row],[Avg]]+$U$2*TableOMP[[#This Row],[StdDev]]</f>
        <v>#N/A</v>
      </c>
      <c r="S6903" t="e">
        <f>IF(AND(TableOMP[[#This Row],[total_time]]&gt;=TableOMP[[#This Row],[Low]], TableOMP[[#This Row],[total_time]]&lt;=TableOMP[[#This Row],[High]]),1,0)</f>
        <v>#N/A</v>
      </c>
    </row>
    <row r="6904" spans="11:19" x14ac:dyDescent="0.25">
      <c r="K6904" t="str">
        <f t="shared" si="107"/>
        <v/>
      </c>
      <c r="N69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04" t="e">
        <f>VLOOKUP(TableOMP[[#This Row],[Label]],TableAvg[],2,FALSE)</f>
        <v>#N/A</v>
      </c>
      <c r="P6904" t="e">
        <f>VLOOKUP(TableOMP[[#This Row],[Label]],TableAvg[],3,FALSE)</f>
        <v>#N/A</v>
      </c>
      <c r="Q6904" t="e">
        <f>TableOMP[[#This Row],[Avg]]-$U$2*TableOMP[[#This Row],[StdDev]]</f>
        <v>#N/A</v>
      </c>
      <c r="R6904" t="e">
        <f>TableOMP[[#This Row],[Avg]]+$U$2*TableOMP[[#This Row],[StdDev]]</f>
        <v>#N/A</v>
      </c>
      <c r="S6904" t="e">
        <f>IF(AND(TableOMP[[#This Row],[total_time]]&gt;=TableOMP[[#This Row],[Low]], TableOMP[[#This Row],[total_time]]&lt;=TableOMP[[#This Row],[High]]),1,0)</f>
        <v>#N/A</v>
      </c>
    </row>
    <row r="6905" spans="11:19" x14ac:dyDescent="0.25">
      <c r="K6905" t="str">
        <f t="shared" si="107"/>
        <v/>
      </c>
      <c r="N69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05" t="e">
        <f>VLOOKUP(TableOMP[[#This Row],[Label]],TableAvg[],2,FALSE)</f>
        <v>#N/A</v>
      </c>
      <c r="P6905" t="e">
        <f>VLOOKUP(TableOMP[[#This Row],[Label]],TableAvg[],3,FALSE)</f>
        <v>#N/A</v>
      </c>
      <c r="Q6905" t="e">
        <f>TableOMP[[#This Row],[Avg]]-$U$2*TableOMP[[#This Row],[StdDev]]</f>
        <v>#N/A</v>
      </c>
      <c r="R6905" t="e">
        <f>TableOMP[[#This Row],[Avg]]+$U$2*TableOMP[[#This Row],[StdDev]]</f>
        <v>#N/A</v>
      </c>
      <c r="S6905" t="e">
        <f>IF(AND(TableOMP[[#This Row],[total_time]]&gt;=TableOMP[[#This Row],[Low]], TableOMP[[#This Row],[total_time]]&lt;=TableOMP[[#This Row],[High]]),1,0)</f>
        <v>#N/A</v>
      </c>
    </row>
    <row r="6906" spans="11:19" x14ac:dyDescent="0.25">
      <c r="K6906" t="str">
        <f t="shared" si="107"/>
        <v/>
      </c>
      <c r="N69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06" t="e">
        <f>VLOOKUP(TableOMP[[#This Row],[Label]],TableAvg[],2,FALSE)</f>
        <v>#N/A</v>
      </c>
      <c r="P6906" t="e">
        <f>VLOOKUP(TableOMP[[#This Row],[Label]],TableAvg[],3,FALSE)</f>
        <v>#N/A</v>
      </c>
      <c r="Q6906" t="e">
        <f>TableOMP[[#This Row],[Avg]]-$U$2*TableOMP[[#This Row],[StdDev]]</f>
        <v>#N/A</v>
      </c>
      <c r="R6906" t="e">
        <f>TableOMP[[#This Row],[Avg]]+$U$2*TableOMP[[#This Row],[StdDev]]</f>
        <v>#N/A</v>
      </c>
      <c r="S6906" t="e">
        <f>IF(AND(TableOMP[[#This Row],[total_time]]&gt;=TableOMP[[#This Row],[Low]], TableOMP[[#This Row],[total_time]]&lt;=TableOMP[[#This Row],[High]]),1,0)</f>
        <v>#N/A</v>
      </c>
    </row>
    <row r="6907" spans="11:19" x14ac:dyDescent="0.25">
      <c r="K6907" t="str">
        <f t="shared" si="107"/>
        <v/>
      </c>
      <c r="N69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07" t="e">
        <f>VLOOKUP(TableOMP[[#This Row],[Label]],TableAvg[],2,FALSE)</f>
        <v>#N/A</v>
      </c>
      <c r="P6907" t="e">
        <f>VLOOKUP(TableOMP[[#This Row],[Label]],TableAvg[],3,FALSE)</f>
        <v>#N/A</v>
      </c>
      <c r="Q6907" t="e">
        <f>TableOMP[[#This Row],[Avg]]-$U$2*TableOMP[[#This Row],[StdDev]]</f>
        <v>#N/A</v>
      </c>
      <c r="R6907" t="e">
        <f>TableOMP[[#This Row],[Avg]]+$U$2*TableOMP[[#This Row],[StdDev]]</f>
        <v>#N/A</v>
      </c>
      <c r="S6907" t="e">
        <f>IF(AND(TableOMP[[#This Row],[total_time]]&gt;=TableOMP[[#This Row],[Low]], TableOMP[[#This Row],[total_time]]&lt;=TableOMP[[#This Row],[High]]),1,0)</f>
        <v>#N/A</v>
      </c>
    </row>
    <row r="6908" spans="11:19" x14ac:dyDescent="0.25">
      <c r="K6908" t="str">
        <f t="shared" si="107"/>
        <v/>
      </c>
      <c r="N69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08" t="e">
        <f>VLOOKUP(TableOMP[[#This Row],[Label]],TableAvg[],2,FALSE)</f>
        <v>#N/A</v>
      </c>
      <c r="P6908" t="e">
        <f>VLOOKUP(TableOMP[[#This Row],[Label]],TableAvg[],3,FALSE)</f>
        <v>#N/A</v>
      </c>
      <c r="Q6908" t="e">
        <f>TableOMP[[#This Row],[Avg]]-$U$2*TableOMP[[#This Row],[StdDev]]</f>
        <v>#N/A</v>
      </c>
      <c r="R6908" t="e">
        <f>TableOMP[[#This Row],[Avg]]+$U$2*TableOMP[[#This Row],[StdDev]]</f>
        <v>#N/A</v>
      </c>
      <c r="S6908" t="e">
        <f>IF(AND(TableOMP[[#This Row],[total_time]]&gt;=TableOMP[[#This Row],[Low]], TableOMP[[#This Row],[total_time]]&lt;=TableOMP[[#This Row],[High]]),1,0)</f>
        <v>#N/A</v>
      </c>
    </row>
    <row r="6909" spans="11:19" x14ac:dyDescent="0.25">
      <c r="K6909" t="str">
        <f t="shared" si="107"/>
        <v/>
      </c>
      <c r="N69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09" t="e">
        <f>VLOOKUP(TableOMP[[#This Row],[Label]],TableAvg[],2,FALSE)</f>
        <v>#N/A</v>
      </c>
      <c r="P6909" t="e">
        <f>VLOOKUP(TableOMP[[#This Row],[Label]],TableAvg[],3,FALSE)</f>
        <v>#N/A</v>
      </c>
      <c r="Q6909" t="e">
        <f>TableOMP[[#This Row],[Avg]]-$U$2*TableOMP[[#This Row],[StdDev]]</f>
        <v>#N/A</v>
      </c>
      <c r="R6909" t="e">
        <f>TableOMP[[#This Row],[Avg]]+$U$2*TableOMP[[#This Row],[StdDev]]</f>
        <v>#N/A</v>
      </c>
      <c r="S6909" t="e">
        <f>IF(AND(TableOMP[[#This Row],[total_time]]&gt;=TableOMP[[#This Row],[Low]], TableOMP[[#This Row],[total_time]]&lt;=TableOMP[[#This Row],[High]]),1,0)</f>
        <v>#N/A</v>
      </c>
    </row>
    <row r="6910" spans="11:19" x14ac:dyDescent="0.25">
      <c r="K6910" t="str">
        <f t="shared" si="107"/>
        <v/>
      </c>
      <c r="N69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10" t="e">
        <f>VLOOKUP(TableOMP[[#This Row],[Label]],TableAvg[],2,FALSE)</f>
        <v>#N/A</v>
      </c>
      <c r="P6910" t="e">
        <f>VLOOKUP(TableOMP[[#This Row],[Label]],TableAvg[],3,FALSE)</f>
        <v>#N/A</v>
      </c>
      <c r="Q6910" t="e">
        <f>TableOMP[[#This Row],[Avg]]-$U$2*TableOMP[[#This Row],[StdDev]]</f>
        <v>#N/A</v>
      </c>
      <c r="R6910" t="e">
        <f>TableOMP[[#This Row],[Avg]]+$U$2*TableOMP[[#This Row],[StdDev]]</f>
        <v>#N/A</v>
      </c>
      <c r="S6910" t="e">
        <f>IF(AND(TableOMP[[#This Row],[total_time]]&gt;=TableOMP[[#This Row],[Low]], TableOMP[[#This Row],[total_time]]&lt;=TableOMP[[#This Row],[High]]),1,0)</f>
        <v>#N/A</v>
      </c>
    </row>
    <row r="6911" spans="11:19" x14ac:dyDescent="0.25">
      <c r="K6911" t="str">
        <f t="shared" si="107"/>
        <v/>
      </c>
      <c r="N69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11" t="e">
        <f>VLOOKUP(TableOMP[[#This Row],[Label]],TableAvg[],2,FALSE)</f>
        <v>#N/A</v>
      </c>
      <c r="P6911" t="e">
        <f>VLOOKUP(TableOMP[[#This Row],[Label]],TableAvg[],3,FALSE)</f>
        <v>#N/A</v>
      </c>
      <c r="Q6911" t="e">
        <f>TableOMP[[#This Row],[Avg]]-$U$2*TableOMP[[#This Row],[StdDev]]</f>
        <v>#N/A</v>
      </c>
      <c r="R6911" t="e">
        <f>TableOMP[[#This Row],[Avg]]+$U$2*TableOMP[[#This Row],[StdDev]]</f>
        <v>#N/A</v>
      </c>
      <c r="S6911" t="e">
        <f>IF(AND(TableOMP[[#This Row],[total_time]]&gt;=TableOMP[[#This Row],[Low]], TableOMP[[#This Row],[total_time]]&lt;=TableOMP[[#This Row],[High]]),1,0)</f>
        <v>#N/A</v>
      </c>
    </row>
    <row r="6912" spans="11:19" x14ac:dyDescent="0.25">
      <c r="K6912" t="str">
        <f t="shared" si="107"/>
        <v/>
      </c>
      <c r="N69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12" t="e">
        <f>VLOOKUP(TableOMP[[#This Row],[Label]],TableAvg[],2,FALSE)</f>
        <v>#N/A</v>
      </c>
      <c r="P6912" t="e">
        <f>VLOOKUP(TableOMP[[#This Row],[Label]],TableAvg[],3,FALSE)</f>
        <v>#N/A</v>
      </c>
      <c r="Q6912" t="e">
        <f>TableOMP[[#This Row],[Avg]]-$U$2*TableOMP[[#This Row],[StdDev]]</f>
        <v>#N/A</v>
      </c>
      <c r="R6912" t="e">
        <f>TableOMP[[#This Row],[Avg]]+$U$2*TableOMP[[#This Row],[StdDev]]</f>
        <v>#N/A</v>
      </c>
      <c r="S6912" t="e">
        <f>IF(AND(TableOMP[[#This Row],[total_time]]&gt;=TableOMP[[#This Row],[Low]], TableOMP[[#This Row],[total_time]]&lt;=TableOMP[[#This Row],[High]]),1,0)</f>
        <v>#N/A</v>
      </c>
    </row>
    <row r="6913" spans="11:19" x14ac:dyDescent="0.25">
      <c r="K6913" t="str">
        <f t="shared" si="107"/>
        <v/>
      </c>
      <c r="N69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13" t="e">
        <f>VLOOKUP(TableOMP[[#This Row],[Label]],TableAvg[],2,FALSE)</f>
        <v>#N/A</v>
      </c>
      <c r="P6913" t="e">
        <f>VLOOKUP(TableOMP[[#This Row],[Label]],TableAvg[],3,FALSE)</f>
        <v>#N/A</v>
      </c>
      <c r="Q6913" t="e">
        <f>TableOMP[[#This Row],[Avg]]-$U$2*TableOMP[[#This Row],[StdDev]]</f>
        <v>#N/A</v>
      </c>
      <c r="R6913" t="e">
        <f>TableOMP[[#This Row],[Avg]]+$U$2*TableOMP[[#This Row],[StdDev]]</f>
        <v>#N/A</v>
      </c>
      <c r="S6913" t="e">
        <f>IF(AND(TableOMP[[#This Row],[total_time]]&gt;=TableOMP[[#This Row],[Low]], TableOMP[[#This Row],[total_time]]&lt;=TableOMP[[#This Row],[High]]),1,0)</f>
        <v>#N/A</v>
      </c>
    </row>
    <row r="6914" spans="11:19" x14ac:dyDescent="0.25">
      <c r="K6914" t="str">
        <f t="shared" si="107"/>
        <v/>
      </c>
      <c r="N69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14" t="e">
        <f>VLOOKUP(TableOMP[[#This Row],[Label]],TableAvg[],2,FALSE)</f>
        <v>#N/A</v>
      </c>
      <c r="P6914" t="e">
        <f>VLOOKUP(TableOMP[[#This Row],[Label]],TableAvg[],3,FALSE)</f>
        <v>#N/A</v>
      </c>
      <c r="Q6914" t="e">
        <f>TableOMP[[#This Row],[Avg]]-$U$2*TableOMP[[#This Row],[StdDev]]</f>
        <v>#N/A</v>
      </c>
      <c r="R6914" t="e">
        <f>TableOMP[[#This Row],[Avg]]+$U$2*TableOMP[[#This Row],[StdDev]]</f>
        <v>#N/A</v>
      </c>
      <c r="S6914" t="e">
        <f>IF(AND(TableOMP[[#This Row],[total_time]]&gt;=TableOMP[[#This Row],[Low]], TableOMP[[#This Row],[total_time]]&lt;=TableOMP[[#This Row],[High]]),1,0)</f>
        <v>#N/A</v>
      </c>
    </row>
    <row r="6915" spans="11:19" x14ac:dyDescent="0.25">
      <c r="K6915" t="str">
        <f t="shared" ref="K6915:K6978" si="108">MID(M6915,22,1)</f>
        <v/>
      </c>
      <c r="N69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15" t="e">
        <f>VLOOKUP(TableOMP[[#This Row],[Label]],TableAvg[],2,FALSE)</f>
        <v>#N/A</v>
      </c>
      <c r="P6915" t="e">
        <f>VLOOKUP(TableOMP[[#This Row],[Label]],TableAvg[],3,FALSE)</f>
        <v>#N/A</v>
      </c>
      <c r="Q6915" t="e">
        <f>TableOMP[[#This Row],[Avg]]-$U$2*TableOMP[[#This Row],[StdDev]]</f>
        <v>#N/A</v>
      </c>
      <c r="R6915" t="e">
        <f>TableOMP[[#This Row],[Avg]]+$U$2*TableOMP[[#This Row],[StdDev]]</f>
        <v>#N/A</v>
      </c>
      <c r="S6915" t="e">
        <f>IF(AND(TableOMP[[#This Row],[total_time]]&gt;=TableOMP[[#This Row],[Low]], TableOMP[[#This Row],[total_time]]&lt;=TableOMP[[#This Row],[High]]),1,0)</f>
        <v>#N/A</v>
      </c>
    </row>
    <row r="6916" spans="11:19" x14ac:dyDescent="0.25">
      <c r="K6916" t="str">
        <f t="shared" si="108"/>
        <v/>
      </c>
      <c r="N69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16" t="e">
        <f>VLOOKUP(TableOMP[[#This Row],[Label]],TableAvg[],2,FALSE)</f>
        <v>#N/A</v>
      </c>
      <c r="P6916" t="e">
        <f>VLOOKUP(TableOMP[[#This Row],[Label]],TableAvg[],3,FALSE)</f>
        <v>#N/A</v>
      </c>
      <c r="Q6916" t="e">
        <f>TableOMP[[#This Row],[Avg]]-$U$2*TableOMP[[#This Row],[StdDev]]</f>
        <v>#N/A</v>
      </c>
      <c r="R6916" t="e">
        <f>TableOMP[[#This Row],[Avg]]+$U$2*TableOMP[[#This Row],[StdDev]]</f>
        <v>#N/A</v>
      </c>
      <c r="S6916" t="e">
        <f>IF(AND(TableOMP[[#This Row],[total_time]]&gt;=TableOMP[[#This Row],[Low]], TableOMP[[#This Row],[total_time]]&lt;=TableOMP[[#This Row],[High]]),1,0)</f>
        <v>#N/A</v>
      </c>
    </row>
    <row r="6917" spans="11:19" x14ac:dyDescent="0.25">
      <c r="K6917" t="str">
        <f t="shared" si="108"/>
        <v/>
      </c>
      <c r="N69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17" t="e">
        <f>VLOOKUP(TableOMP[[#This Row],[Label]],TableAvg[],2,FALSE)</f>
        <v>#N/A</v>
      </c>
      <c r="P6917" t="e">
        <f>VLOOKUP(TableOMP[[#This Row],[Label]],TableAvg[],3,FALSE)</f>
        <v>#N/A</v>
      </c>
      <c r="Q6917" t="e">
        <f>TableOMP[[#This Row],[Avg]]-$U$2*TableOMP[[#This Row],[StdDev]]</f>
        <v>#N/A</v>
      </c>
      <c r="R6917" t="e">
        <f>TableOMP[[#This Row],[Avg]]+$U$2*TableOMP[[#This Row],[StdDev]]</f>
        <v>#N/A</v>
      </c>
      <c r="S6917" t="e">
        <f>IF(AND(TableOMP[[#This Row],[total_time]]&gt;=TableOMP[[#This Row],[Low]], TableOMP[[#This Row],[total_time]]&lt;=TableOMP[[#This Row],[High]]),1,0)</f>
        <v>#N/A</v>
      </c>
    </row>
    <row r="6918" spans="11:19" x14ac:dyDescent="0.25">
      <c r="K6918" t="str">
        <f t="shared" si="108"/>
        <v/>
      </c>
      <c r="N69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18" t="e">
        <f>VLOOKUP(TableOMP[[#This Row],[Label]],TableAvg[],2,FALSE)</f>
        <v>#N/A</v>
      </c>
      <c r="P6918" t="e">
        <f>VLOOKUP(TableOMP[[#This Row],[Label]],TableAvg[],3,FALSE)</f>
        <v>#N/A</v>
      </c>
      <c r="Q6918" t="e">
        <f>TableOMP[[#This Row],[Avg]]-$U$2*TableOMP[[#This Row],[StdDev]]</f>
        <v>#N/A</v>
      </c>
      <c r="R6918" t="e">
        <f>TableOMP[[#This Row],[Avg]]+$U$2*TableOMP[[#This Row],[StdDev]]</f>
        <v>#N/A</v>
      </c>
      <c r="S6918" t="e">
        <f>IF(AND(TableOMP[[#This Row],[total_time]]&gt;=TableOMP[[#This Row],[Low]], TableOMP[[#This Row],[total_time]]&lt;=TableOMP[[#This Row],[High]]),1,0)</f>
        <v>#N/A</v>
      </c>
    </row>
    <row r="6919" spans="11:19" x14ac:dyDescent="0.25">
      <c r="K6919" t="str">
        <f t="shared" si="108"/>
        <v/>
      </c>
      <c r="N69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19" t="e">
        <f>VLOOKUP(TableOMP[[#This Row],[Label]],TableAvg[],2,FALSE)</f>
        <v>#N/A</v>
      </c>
      <c r="P6919" t="e">
        <f>VLOOKUP(TableOMP[[#This Row],[Label]],TableAvg[],3,FALSE)</f>
        <v>#N/A</v>
      </c>
      <c r="Q6919" t="e">
        <f>TableOMP[[#This Row],[Avg]]-$U$2*TableOMP[[#This Row],[StdDev]]</f>
        <v>#N/A</v>
      </c>
      <c r="R6919" t="e">
        <f>TableOMP[[#This Row],[Avg]]+$U$2*TableOMP[[#This Row],[StdDev]]</f>
        <v>#N/A</v>
      </c>
      <c r="S6919" t="e">
        <f>IF(AND(TableOMP[[#This Row],[total_time]]&gt;=TableOMP[[#This Row],[Low]], TableOMP[[#This Row],[total_time]]&lt;=TableOMP[[#This Row],[High]]),1,0)</f>
        <v>#N/A</v>
      </c>
    </row>
    <row r="6920" spans="11:19" x14ac:dyDescent="0.25">
      <c r="K6920" t="str">
        <f t="shared" si="108"/>
        <v/>
      </c>
      <c r="N69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20" t="e">
        <f>VLOOKUP(TableOMP[[#This Row],[Label]],TableAvg[],2,FALSE)</f>
        <v>#N/A</v>
      </c>
      <c r="P6920" t="e">
        <f>VLOOKUP(TableOMP[[#This Row],[Label]],TableAvg[],3,FALSE)</f>
        <v>#N/A</v>
      </c>
      <c r="Q6920" t="e">
        <f>TableOMP[[#This Row],[Avg]]-$U$2*TableOMP[[#This Row],[StdDev]]</f>
        <v>#N/A</v>
      </c>
      <c r="R6920" t="e">
        <f>TableOMP[[#This Row],[Avg]]+$U$2*TableOMP[[#This Row],[StdDev]]</f>
        <v>#N/A</v>
      </c>
      <c r="S6920" t="e">
        <f>IF(AND(TableOMP[[#This Row],[total_time]]&gt;=TableOMP[[#This Row],[Low]], TableOMP[[#This Row],[total_time]]&lt;=TableOMP[[#This Row],[High]]),1,0)</f>
        <v>#N/A</v>
      </c>
    </row>
    <row r="6921" spans="11:19" x14ac:dyDescent="0.25">
      <c r="K6921" t="str">
        <f t="shared" si="108"/>
        <v/>
      </c>
      <c r="N69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21" t="e">
        <f>VLOOKUP(TableOMP[[#This Row],[Label]],TableAvg[],2,FALSE)</f>
        <v>#N/A</v>
      </c>
      <c r="P6921" t="e">
        <f>VLOOKUP(TableOMP[[#This Row],[Label]],TableAvg[],3,FALSE)</f>
        <v>#N/A</v>
      </c>
      <c r="Q6921" t="e">
        <f>TableOMP[[#This Row],[Avg]]-$U$2*TableOMP[[#This Row],[StdDev]]</f>
        <v>#N/A</v>
      </c>
      <c r="R6921" t="e">
        <f>TableOMP[[#This Row],[Avg]]+$U$2*TableOMP[[#This Row],[StdDev]]</f>
        <v>#N/A</v>
      </c>
      <c r="S6921" t="e">
        <f>IF(AND(TableOMP[[#This Row],[total_time]]&gt;=TableOMP[[#This Row],[Low]], TableOMP[[#This Row],[total_time]]&lt;=TableOMP[[#This Row],[High]]),1,0)</f>
        <v>#N/A</v>
      </c>
    </row>
    <row r="6922" spans="11:19" x14ac:dyDescent="0.25">
      <c r="K6922" t="str">
        <f t="shared" si="108"/>
        <v/>
      </c>
      <c r="N69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22" t="e">
        <f>VLOOKUP(TableOMP[[#This Row],[Label]],TableAvg[],2,FALSE)</f>
        <v>#N/A</v>
      </c>
      <c r="P6922" t="e">
        <f>VLOOKUP(TableOMP[[#This Row],[Label]],TableAvg[],3,FALSE)</f>
        <v>#N/A</v>
      </c>
      <c r="Q6922" t="e">
        <f>TableOMP[[#This Row],[Avg]]-$U$2*TableOMP[[#This Row],[StdDev]]</f>
        <v>#N/A</v>
      </c>
      <c r="R6922" t="e">
        <f>TableOMP[[#This Row],[Avg]]+$U$2*TableOMP[[#This Row],[StdDev]]</f>
        <v>#N/A</v>
      </c>
      <c r="S6922" t="e">
        <f>IF(AND(TableOMP[[#This Row],[total_time]]&gt;=TableOMP[[#This Row],[Low]], TableOMP[[#This Row],[total_time]]&lt;=TableOMP[[#This Row],[High]]),1,0)</f>
        <v>#N/A</v>
      </c>
    </row>
    <row r="6923" spans="11:19" x14ac:dyDescent="0.25">
      <c r="K6923" t="str">
        <f t="shared" si="108"/>
        <v/>
      </c>
      <c r="N69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23" t="e">
        <f>VLOOKUP(TableOMP[[#This Row],[Label]],TableAvg[],2,FALSE)</f>
        <v>#N/A</v>
      </c>
      <c r="P6923" t="e">
        <f>VLOOKUP(TableOMP[[#This Row],[Label]],TableAvg[],3,FALSE)</f>
        <v>#N/A</v>
      </c>
      <c r="Q6923" t="e">
        <f>TableOMP[[#This Row],[Avg]]-$U$2*TableOMP[[#This Row],[StdDev]]</f>
        <v>#N/A</v>
      </c>
      <c r="R6923" t="e">
        <f>TableOMP[[#This Row],[Avg]]+$U$2*TableOMP[[#This Row],[StdDev]]</f>
        <v>#N/A</v>
      </c>
      <c r="S6923" t="e">
        <f>IF(AND(TableOMP[[#This Row],[total_time]]&gt;=TableOMP[[#This Row],[Low]], TableOMP[[#This Row],[total_time]]&lt;=TableOMP[[#This Row],[High]]),1,0)</f>
        <v>#N/A</v>
      </c>
    </row>
    <row r="6924" spans="11:19" x14ac:dyDescent="0.25">
      <c r="K6924" t="str">
        <f t="shared" si="108"/>
        <v/>
      </c>
      <c r="N69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24" t="e">
        <f>VLOOKUP(TableOMP[[#This Row],[Label]],TableAvg[],2,FALSE)</f>
        <v>#N/A</v>
      </c>
      <c r="P6924" t="e">
        <f>VLOOKUP(TableOMP[[#This Row],[Label]],TableAvg[],3,FALSE)</f>
        <v>#N/A</v>
      </c>
      <c r="Q6924" t="e">
        <f>TableOMP[[#This Row],[Avg]]-$U$2*TableOMP[[#This Row],[StdDev]]</f>
        <v>#N/A</v>
      </c>
      <c r="R6924" t="e">
        <f>TableOMP[[#This Row],[Avg]]+$U$2*TableOMP[[#This Row],[StdDev]]</f>
        <v>#N/A</v>
      </c>
      <c r="S6924" t="e">
        <f>IF(AND(TableOMP[[#This Row],[total_time]]&gt;=TableOMP[[#This Row],[Low]], TableOMP[[#This Row],[total_time]]&lt;=TableOMP[[#This Row],[High]]),1,0)</f>
        <v>#N/A</v>
      </c>
    </row>
    <row r="6925" spans="11:19" x14ac:dyDescent="0.25">
      <c r="K6925" t="str">
        <f t="shared" si="108"/>
        <v/>
      </c>
      <c r="N69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25" t="e">
        <f>VLOOKUP(TableOMP[[#This Row],[Label]],TableAvg[],2,FALSE)</f>
        <v>#N/A</v>
      </c>
      <c r="P6925" t="e">
        <f>VLOOKUP(TableOMP[[#This Row],[Label]],TableAvg[],3,FALSE)</f>
        <v>#N/A</v>
      </c>
      <c r="Q6925" t="e">
        <f>TableOMP[[#This Row],[Avg]]-$U$2*TableOMP[[#This Row],[StdDev]]</f>
        <v>#N/A</v>
      </c>
      <c r="R6925" t="e">
        <f>TableOMP[[#This Row],[Avg]]+$U$2*TableOMP[[#This Row],[StdDev]]</f>
        <v>#N/A</v>
      </c>
      <c r="S6925" t="e">
        <f>IF(AND(TableOMP[[#This Row],[total_time]]&gt;=TableOMP[[#This Row],[Low]], TableOMP[[#This Row],[total_time]]&lt;=TableOMP[[#This Row],[High]]),1,0)</f>
        <v>#N/A</v>
      </c>
    </row>
    <row r="6926" spans="11:19" x14ac:dyDescent="0.25">
      <c r="K6926" t="str">
        <f t="shared" si="108"/>
        <v/>
      </c>
      <c r="N69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26" t="e">
        <f>VLOOKUP(TableOMP[[#This Row],[Label]],TableAvg[],2,FALSE)</f>
        <v>#N/A</v>
      </c>
      <c r="P6926" t="e">
        <f>VLOOKUP(TableOMP[[#This Row],[Label]],TableAvg[],3,FALSE)</f>
        <v>#N/A</v>
      </c>
      <c r="Q6926" t="e">
        <f>TableOMP[[#This Row],[Avg]]-$U$2*TableOMP[[#This Row],[StdDev]]</f>
        <v>#N/A</v>
      </c>
      <c r="R6926" t="e">
        <f>TableOMP[[#This Row],[Avg]]+$U$2*TableOMP[[#This Row],[StdDev]]</f>
        <v>#N/A</v>
      </c>
      <c r="S6926" t="e">
        <f>IF(AND(TableOMP[[#This Row],[total_time]]&gt;=TableOMP[[#This Row],[Low]], TableOMP[[#This Row],[total_time]]&lt;=TableOMP[[#This Row],[High]]),1,0)</f>
        <v>#N/A</v>
      </c>
    </row>
    <row r="6927" spans="11:19" x14ac:dyDescent="0.25">
      <c r="K6927" t="str">
        <f t="shared" si="108"/>
        <v/>
      </c>
      <c r="N69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27" t="e">
        <f>VLOOKUP(TableOMP[[#This Row],[Label]],TableAvg[],2,FALSE)</f>
        <v>#N/A</v>
      </c>
      <c r="P6927" t="e">
        <f>VLOOKUP(TableOMP[[#This Row],[Label]],TableAvg[],3,FALSE)</f>
        <v>#N/A</v>
      </c>
      <c r="Q6927" t="e">
        <f>TableOMP[[#This Row],[Avg]]-$U$2*TableOMP[[#This Row],[StdDev]]</f>
        <v>#N/A</v>
      </c>
      <c r="R6927" t="e">
        <f>TableOMP[[#This Row],[Avg]]+$U$2*TableOMP[[#This Row],[StdDev]]</f>
        <v>#N/A</v>
      </c>
      <c r="S6927" t="e">
        <f>IF(AND(TableOMP[[#This Row],[total_time]]&gt;=TableOMP[[#This Row],[Low]], TableOMP[[#This Row],[total_time]]&lt;=TableOMP[[#This Row],[High]]),1,0)</f>
        <v>#N/A</v>
      </c>
    </row>
    <row r="6928" spans="11:19" x14ac:dyDescent="0.25">
      <c r="K6928" t="str">
        <f t="shared" si="108"/>
        <v/>
      </c>
      <c r="N69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28" t="e">
        <f>VLOOKUP(TableOMP[[#This Row],[Label]],TableAvg[],2,FALSE)</f>
        <v>#N/A</v>
      </c>
      <c r="P6928" t="e">
        <f>VLOOKUP(TableOMP[[#This Row],[Label]],TableAvg[],3,FALSE)</f>
        <v>#N/A</v>
      </c>
      <c r="Q6928" t="e">
        <f>TableOMP[[#This Row],[Avg]]-$U$2*TableOMP[[#This Row],[StdDev]]</f>
        <v>#N/A</v>
      </c>
      <c r="R6928" t="e">
        <f>TableOMP[[#This Row],[Avg]]+$U$2*TableOMP[[#This Row],[StdDev]]</f>
        <v>#N/A</v>
      </c>
      <c r="S6928" t="e">
        <f>IF(AND(TableOMP[[#This Row],[total_time]]&gt;=TableOMP[[#This Row],[Low]], TableOMP[[#This Row],[total_time]]&lt;=TableOMP[[#This Row],[High]]),1,0)</f>
        <v>#N/A</v>
      </c>
    </row>
    <row r="6929" spans="11:19" x14ac:dyDescent="0.25">
      <c r="K6929" t="str">
        <f t="shared" si="108"/>
        <v/>
      </c>
      <c r="N69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29" t="e">
        <f>VLOOKUP(TableOMP[[#This Row],[Label]],TableAvg[],2,FALSE)</f>
        <v>#N/A</v>
      </c>
      <c r="P6929" t="e">
        <f>VLOOKUP(TableOMP[[#This Row],[Label]],TableAvg[],3,FALSE)</f>
        <v>#N/A</v>
      </c>
      <c r="Q6929" t="e">
        <f>TableOMP[[#This Row],[Avg]]-$U$2*TableOMP[[#This Row],[StdDev]]</f>
        <v>#N/A</v>
      </c>
      <c r="R6929" t="e">
        <f>TableOMP[[#This Row],[Avg]]+$U$2*TableOMP[[#This Row],[StdDev]]</f>
        <v>#N/A</v>
      </c>
      <c r="S6929" t="e">
        <f>IF(AND(TableOMP[[#This Row],[total_time]]&gt;=TableOMP[[#This Row],[Low]], TableOMP[[#This Row],[total_time]]&lt;=TableOMP[[#This Row],[High]]),1,0)</f>
        <v>#N/A</v>
      </c>
    </row>
    <row r="6930" spans="11:19" x14ac:dyDescent="0.25">
      <c r="K6930" t="str">
        <f t="shared" si="108"/>
        <v/>
      </c>
      <c r="N69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30" t="e">
        <f>VLOOKUP(TableOMP[[#This Row],[Label]],TableAvg[],2,FALSE)</f>
        <v>#N/A</v>
      </c>
      <c r="P6930" t="e">
        <f>VLOOKUP(TableOMP[[#This Row],[Label]],TableAvg[],3,FALSE)</f>
        <v>#N/A</v>
      </c>
      <c r="Q6930" t="e">
        <f>TableOMP[[#This Row],[Avg]]-$U$2*TableOMP[[#This Row],[StdDev]]</f>
        <v>#N/A</v>
      </c>
      <c r="R6930" t="e">
        <f>TableOMP[[#This Row],[Avg]]+$U$2*TableOMP[[#This Row],[StdDev]]</f>
        <v>#N/A</v>
      </c>
      <c r="S6930" t="e">
        <f>IF(AND(TableOMP[[#This Row],[total_time]]&gt;=TableOMP[[#This Row],[Low]], TableOMP[[#This Row],[total_time]]&lt;=TableOMP[[#This Row],[High]]),1,0)</f>
        <v>#N/A</v>
      </c>
    </row>
    <row r="6931" spans="11:19" x14ac:dyDescent="0.25">
      <c r="K6931" t="str">
        <f t="shared" si="108"/>
        <v/>
      </c>
      <c r="N69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31" t="e">
        <f>VLOOKUP(TableOMP[[#This Row],[Label]],TableAvg[],2,FALSE)</f>
        <v>#N/A</v>
      </c>
      <c r="P6931" t="e">
        <f>VLOOKUP(TableOMP[[#This Row],[Label]],TableAvg[],3,FALSE)</f>
        <v>#N/A</v>
      </c>
      <c r="Q6931" t="e">
        <f>TableOMP[[#This Row],[Avg]]-$U$2*TableOMP[[#This Row],[StdDev]]</f>
        <v>#N/A</v>
      </c>
      <c r="R6931" t="e">
        <f>TableOMP[[#This Row],[Avg]]+$U$2*TableOMP[[#This Row],[StdDev]]</f>
        <v>#N/A</v>
      </c>
      <c r="S6931" t="e">
        <f>IF(AND(TableOMP[[#This Row],[total_time]]&gt;=TableOMP[[#This Row],[Low]], TableOMP[[#This Row],[total_time]]&lt;=TableOMP[[#This Row],[High]]),1,0)</f>
        <v>#N/A</v>
      </c>
    </row>
    <row r="6932" spans="11:19" x14ac:dyDescent="0.25">
      <c r="K6932" t="str">
        <f t="shared" si="108"/>
        <v/>
      </c>
      <c r="N69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32" t="e">
        <f>VLOOKUP(TableOMP[[#This Row],[Label]],TableAvg[],2,FALSE)</f>
        <v>#N/A</v>
      </c>
      <c r="P6932" t="e">
        <f>VLOOKUP(TableOMP[[#This Row],[Label]],TableAvg[],3,FALSE)</f>
        <v>#N/A</v>
      </c>
      <c r="Q6932" t="e">
        <f>TableOMP[[#This Row],[Avg]]-$U$2*TableOMP[[#This Row],[StdDev]]</f>
        <v>#N/A</v>
      </c>
      <c r="R6932" t="e">
        <f>TableOMP[[#This Row],[Avg]]+$U$2*TableOMP[[#This Row],[StdDev]]</f>
        <v>#N/A</v>
      </c>
      <c r="S6932" t="e">
        <f>IF(AND(TableOMP[[#This Row],[total_time]]&gt;=TableOMP[[#This Row],[Low]], TableOMP[[#This Row],[total_time]]&lt;=TableOMP[[#This Row],[High]]),1,0)</f>
        <v>#N/A</v>
      </c>
    </row>
    <row r="6933" spans="11:19" x14ac:dyDescent="0.25">
      <c r="K6933" t="str">
        <f t="shared" si="108"/>
        <v/>
      </c>
      <c r="N69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33" t="e">
        <f>VLOOKUP(TableOMP[[#This Row],[Label]],TableAvg[],2,FALSE)</f>
        <v>#N/A</v>
      </c>
      <c r="P6933" t="e">
        <f>VLOOKUP(TableOMP[[#This Row],[Label]],TableAvg[],3,FALSE)</f>
        <v>#N/A</v>
      </c>
      <c r="Q6933" t="e">
        <f>TableOMP[[#This Row],[Avg]]-$U$2*TableOMP[[#This Row],[StdDev]]</f>
        <v>#N/A</v>
      </c>
      <c r="R6933" t="e">
        <f>TableOMP[[#This Row],[Avg]]+$U$2*TableOMP[[#This Row],[StdDev]]</f>
        <v>#N/A</v>
      </c>
      <c r="S6933" t="e">
        <f>IF(AND(TableOMP[[#This Row],[total_time]]&gt;=TableOMP[[#This Row],[Low]], TableOMP[[#This Row],[total_time]]&lt;=TableOMP[[#This Row],[High]]),1,0)</f>
        <v>#N/A</v>
      </c>
    </row>
    <row r="6934" spans="11:19" x14ac:dyDescent="0.25">
      <c r="K6934" t="str">
        <f t="shared" si="108"/>
        <v/>
      </c>
      <c r="N69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34" t="e">
        <f>VLOOKUP(TableOMP[[#This Row],[Label]],TableAvg[],2,FALSE)</f>
        <v>#N/A</v>
      </c>
      <c r="P6934" t="e">
        <f>VLOOKUP(TableOMP[[#This Row],[Label]],TableAvg[],3,FALSE)</f>
        <v>#N/A</v>
      </c>
      <c r="Q6934" t="e">
        <f>TableOMP[[#This Row],[Avg]]-$U$2*TableOMP[[#This Row],[StdDev]]</f>
        <v>#N/A</v>
      </c>
      <c r="R6934" t="e">
        <f>TableOMP[[#This Row],[Avg]]+$U$2*TableOMP[[#This Row],[StdDev]]</f>
        <v>#N/A</v>
      </c>
      <c r="S6934" t="e">
        <f>IF(AND(TableOMP[[#This Row],[total_time]]&gt;=TableOMP[[#This Row],[Low]], TableOMP[[#This Row],[total_time]]&lt;=TableOMP[[#This Row],[High]]),1,0)</f>
        <v>#N/A</v>
      </c>
    </row>
    <row r="6935" spans="11:19" x14ac:dyDescent="0.25">
      <c r="K6935" t="str">
        <f t="shared" si="108"/>
        <v/>
      </c>
      <c r="N69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35" t="e">
        <f>VLOOKUP(TableOMP[[#This Row],[Label]],TableAvg[],2,FALSE)</f>
        <v>#N/A</v>
      </c>
      <c r="P6935" t="e">
        <f>VLOOKUP(TableOMP[[#This Row],[Label]],TableAvg[],3,FALSE)</f>
        <v>#N/A</v>
      </c>
      <c r="Q6935" t="e">
        <f>TableOMP[[#This Row],[Avg]]-$U$2*TableOMP[[#This Row],[StdDev]]</f>
        <v>#N/A</v>
      </c>
      <c r="R6935" t="e">
        <f>TableOMP[[#This Row],[Avg]]+$U$2*TableOMP[[#This Row],[StdDev]]</f>
        <v>#N/A</v>
      </c>
      <c r="S6935" t="e">
        <f>IF(AND(TableOMP[[#This Row],[total_time]]&gt;=TableOMP[[#This Row],[Low]], TableOMP[[#This Row],[total_time]]&lt;=TableOMP[[#This Row],[High]]),1,0)</f>
        <v>#N/A</v>
      </c>
    </row>
    <row r="6936" spans="11:19" x14ac:dyDescent="0.25">
      <c r="K6936" t="str">
        <f t="shared" si="108"/>
        <v/>
      </c>
      <c r="N69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36" t="e">
        <f>VLOOKUP(TableOMP[[#This Row],[Label]],TableAvg[],2,FALSE)</f>
        <v>#N/A</v>
      </c>
      <c r="P6936" t="e">
        <f>VLOOKUP(TableOMP[[#This Row],[Label]],TableAvg[],3,FALSE)</f>
        <v>#N/A</v>
      </c>
      <c r="Q6936" t="e">
        <f>TableOMP[[#This Row],[Avg]]-$U$2*TableOMP[[#This Row],[StdDev]]</f>
        <v>#N/A</v>
      </c>
      <c r="R6936" t="e">
        <f>TableOMP[[#This Row],[Avg]]+$U$2*TableOMP[[#This Row],[StdDev]]</f>
        <v>#N/A</v>
      </c>
      <c r="S6936" t="e">
        <f>IF(AND(TableOMP[[#This Row],[total_time]]&gt;=TableOMP[[#This Row],[Low]], TableOMP[[#This Row],[total_time]]&lt;=TableOMP[[#This Row],[High]]),1,0)</f>
        <v>#N/A</v>
      </c>
    </row>
    <row r="6937" spans="11:19" x14ac:dyDescent="0.25">
      <c r="K6937" t="str">
        <f t="shared" si="108"/>
        <v/>
      </c>
      <c r="N69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37" t="e">
        <f>VLOOKUP(TableOMP[[#This Row],[Label]],TableAvg[],2,FALSE)</f>
        <v>#N/A</v>
      </c>
      <c r="P6937" t="e">
        <f>VLOOKUP(TableOMP[[#This Row],[Label]],TableAvg[],3,FALSE)</f>
        <v>#N/A</v>
      </c>
      <c r="Q6937" t="e">
        <f>TableOMP[[#This Row],[Avg]]-$U$2*TableOMP[[#This Row],[StdDev]]</f>
        <v>#N/A</v>
      </c>
      <c r="R6937" t="e">
        <f>TableOMP[[#This Row],[Avg]]+$U$2*TableOMP[[#This Row],[StdDev]]</f>
        <v>#N/A</v>
      </c>
      <c r="S6937" t="e">
        <f>IF(AND(TableOMP[[#This Row],[total_time]]&gt;=TableOMP[[#This Row],[Low]], TableOMP[[#This Row],[total_time]]&lt;=TableOMP[[#This Row],[High]]),1,0)</f>
        <v>#N/A</v>
      </c>
    </row>
    <row r="6938" spans="11:19" x14ac:dyDescent="0.25">
      <c r="K6938" t="str">
        <f t="shared" si="108"/>
        <v/>
      </c>
      <c r="N69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38" t="e">
        <f>VLOOKUP(TableOMP[[#This Row],[Label]],TableAvg[],2,FALSE)</f>
        <v>#N/A</v>
      </c>
      <c r="P6938" t="e">
        <f>VLOOKUP(TableOMP[[#This Row],[Label]],TableAvg[],3,FALSE)</f>
        <v>#N/A</v>
      </c>
      <c r="Q6938" t="e">
        <f>TableOMP[[#This Row],[Avg]]-$U$2*TableOMP[[#This Row],[StdDev]]</f>
        <v>#N/A</v>
      </c>
      <c r="R6938" t="e">
        <f>TableOMP[[#This Row],[Avg]]+$U$2*TableOMP[[#This Row],[StdDev]]</f>
        <v>#N/A</v>
      </c>
      <c r="S6938" t="e">
        <f>IF(AND(TableOMP[[#This Row],[total_time]]&gt;=TableOMP[[#This Row],[Low]], TableOMP[[#This Row],[total_time]]&lt;=TableOMP[[#This Row],[High]]),1,0)</f>
        <v>#N/A</v>
      </c>
    </row>
    <row r="6939" spans="11:19" x14ac:dyDescent="0.25">
      <c r="K6939" t="str">
        <f t="shared" si="108"/>
        <v/>
      </c>
      <c r="N69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39" t="e">
        <f>VLOOKUP(TableOMP[[#This Row],[Label]],TableAvg[],2,FALSE)</f>
        <v>#N/A</v>
      </c>
      <c r="P6939" t="e">
        <f>VLOOKUP(TableOMP[[#This Row],[Label]],TableAvg[],3,FALSE)</f>
        <v>#N/A</v>
      </c>
      <c r="Q6939" t="e">
        <f>TableOMP[[#This Row],[Avg]]-$U$2*TableOMP[[#This Row],[StdDev]]</f>
        <v>#N/A</v>
      </c>
      <c r="R6939" t="e">
        <f>TableOMP[[#This Row],[Avg]]+$U$2*TableOMP[[#This Row],[StdDev]]</f>
        <v>#N/A</v>
      </c>
      <c r="S6939" t="e">
        <f>IF(AND(TableOMP[[#This Row],[total_time]]&gt;=TableOMP[[#This Row],[Low]], TableOMP[[#This Row],[total_time]]&lt;=TableOMP[[#This Row],[High]]),1,0)</f>
        <v>#N/A</v>
      </c>
    </row>
    <row r="6940" spans="11:19" x14ac:dyDescent="0.25">
      <c r="K6940" t="str">
        <f t="shared" si="108"/>
        <v/>
      </c>
      <c r="N69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40" t="e">
        <f>VLOOKUP(TableOMP[[#This Row],[Label]],TableAvg[],2,FALSE)</f>
        <v>#N/A</v>
      </c>
      <c r="P6940" t="e">
        <f>VLOOKUP(TableOMP[[#This Row],[Label]],TableAvg[],3,FALSE)</f>
        <v>#N/A</v>
      </c>
      <c r="Q6940" t="e">
        <f>TableOMP[[#This Row],[Avg]]-$U$2*TableOMP[[#This Row],[StdDev]]</f>
        <v>#N/A</v>
      </c>
      <c r="R6940" t="e">
        <f>TableOMP[[#This Row],[Avg]]+$U$2*TableOMP[[#This Row],[StdDev]]</f>
        <v>#N/A</v>
      </c>
      <c r="S6940" t="e">
        <f>IF(AND(TableOMP[[#This Row],[total_time]]&gt;=TableOMP[[#This Row],[Low]], TableOMP[[#This Row],[total_time]]&lt;=TableOMP[[#This Row],[High]]),1,0)</f>
        <v>#N/A</v>
      </c>
    </row>
    <row r="6941" spans="11:19" x14ac:dyDescent="0.25">
      <c r="K6941" t="str">
        <f t="shared" si="108"/>
        <v/>
      </c>
      <c r="N69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41" t="e">
        <f>VLOOKUP(TableOMP[[#This Row],[Label]],TableAvg[],2,FALSE)</f>
        <v>#N/A</v>
      </c>
      <c r="P6941" t="e">
        <f>VLOOKUP(TableOMP[[#This Row],[Label]],TableAvg[],3,FALSE)</f>
        <v>#N/A</v>
      </c>
      <c r="Q6941" t="e">
        <f>TableOMP[[#This Row],[Avg]]-$U$2*TableOMP[[#This Row],[StdDev]]</f>
        <v>#N/A</v>
      </c>
      <c r="R6941" t="e">
        <f>TableOMP[[#This Row],[Avg]]+$U$2*TableOMP[[#This Row],[StdDev]]</f>
        <v>#N/A</v>
      </c>
      <c r="S6941" t="e">
        <f>IF(AND(TableOMP[[#This Row],[total_time]]&gt;=TableOMP[[#This Row],[Low]], TableOMP[[#This Row],[total_time]]&lt;=TableOMP[[#This Row],[High]]),1,0)</f>
        <v>#N/A</v>
      </c>
    </row>
    <row r="6942" spans="11:19" x14ac:dyDescent="0.25">
      <c r="K6942" t="str">
        <f t="shared" si="108"/>
        <v/>
      </c>
      <c r="N69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42" t="e">
        <f>VLOOKUP(TableOMP[[#This Row],[Label]],TableAvg[],2,FALSE)</f>
        <v>#N/A</v>
      </c>
      <c r="P6942" t="e">
        <f>VLOOKUP(TableOMP[[#This Row],[Label]],TableAvg[],3,FALSE)</f>
        <v>#N/A</v>
      </c>
      <c r="Q6942" t="e">
        <f>TableOMP[[#This Row],[Avg]]-$U$2*TableOMP[[#This Row],[StdDev]]</f>
        <v>#N/A</v>
      </c>
      <c r="R6942" t="e">
        <f>TableOMP[[#This Row],[Avg]]+$U$2*TableOMP[[#This Row],[StdDev]]</f>
        <v>#N/A</v>
      </c>
      <c r="S6942" t="e">
        <f>IF(AND(TableOMP[[#This Row],[total_time]]&gt;=TableOMP[[#This Row],[Low]], TableOMP[[#This Row],[total_time]]&lt;=TableOMP[[#This Row],[High]]),1,0)</f>
        <v>#N/A</v>
      </c>
    </row>
    <row r="6943" spans="11:19" x14ac:dyDescent="0.25">
      <c r="K6943" t="str">
        <f t="shared" si="108"/>
        <v/>
      </c>
      <c r="N69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43" t="e">
        <f>VLOOKUP(TableOMP[[#This Row],[Label]],TableAvg[],2,FALSE)</f>
        <v>#N/A</v>
      </c>
      <c r="P6943" t="e">
        <f>VLOOKUP(TableOMP[[#This Row],[Label]],TableAvg[],3,FALSE)</f>
        <v>#N/A</v>
      </c>
      <c r="Q6943" t="e">
        <f>TableOMP[[#This Row],[Avg]]-$U$2*TableOMP[[#This Row],[StdDev]]</f>
        <v>#N/A</v>
      </c>
      <c r="R6943" t="e">
        <f>TableOMP[[#This Row],[Avg]]+$U$2*TableOMP[[#This Row],[StdDev]]</f>
        <v>#N/A</v>
      </c>
      <c r="S6943" t="e">
        <f>IF(AND(TableOMP[[#This Row],[total_time]]&gt;=TableOMP[[#This Row],[Low]], TableOMP[[#This Row],[total_time]]&lt;=TableOMP[[#This Row],[High]]),1,0)</f>
        <v>#N/A</v>
      </c>
    </row>
    <row r="6944" spans="11:19" x14ac:dyDescent="0.25">
      <c r="K6944" t="str">
        <f t="shared" si="108"/>
        <v/>
      </c>
      <c r="N69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44" t="e">
        <f>VLOOKUP(TableOMP[[#This Row],[Label]],TableAvg[],2,FALSE)</f>
        <v>#N/A</v>
      </c>
      <c r="P6944" t="e">
        <f>VLOOKUP(TableOMP[[#This Row],[Label]],TableAvg[],3,FALSE)</f>
        <v>#N/A</v>
      </c>
      <c r="Q6944" t="e">
        <f>TableOMP[[#This Row],[Avg]]-$U$2*TableOMP[[#This Row],[StdDev]]</f>
        <v>#N/A</v>
      </c>
      <c r="R6944" t="e">
        <f>TableOMP[[#This Row],[Avg]]+$U$2*TableOMP[[#This Row],[StdDev]]</f>
        <v>#N/A</v>
      </c>
      <c r="S6944" t="e">
        <f>IF(AND(TableOMP[[#This Row],[total_time]]&gt;=TableOMP[[#This Row],[Low]], TableOMP[[#This Row],[total_time]]&lt;=TableOMP[[#This Row],[High]]),1,0)</f>
        <v>#N/A</v>
      </c>
    </row>
    <row r="6945" spans="11:19" x14ac:dyDescent="0.25">
      <c r="K6945" t="str">
        <f t="shared" si="108"/>
        <v/>
      </c>
      <c r="N69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45" t="e">
        <f>VLOOKUP(TableOMP[[#This Row],[Label]],TableAvg[],2,FALSE)</f>
        <v>#N/A</v>
      </c>
      <c r="P6945" t="e">
        <f>VLOOKUP(TableOMP[[#This Row],[Label]],TableAvg[],3,FALSE)</f>
        <v>#N/A</v>
      </c>
      <c r="Q6945" t="e">
        <f>TableOMP[[#This Row],[Avg]]-$U$2*TableOMP[[#This Row],[StdDev]]</f>
        <v>#N/A</v>
      </c>
      <c r="R6945" t="e">
        <f>TableOMP[[#This Row],[Avg]]+$U$2*TableOMP[[#This Row],[StdDev]]</f>
        <v>#N/A</v>
      </c>
      <c r="S6945" t="e">
        <f>IF(AND(TableOMP[[#This Row],[total_time]]&gt;=TableOMP[[#This Row],[Low]], TableOMP[[#This Row],[total_time]]&lt;=TableOMP[[#This Row],[High]]),1,0)</f>
        <v>#N/A</v>
      </c>
    </row>
    <row r="6946" spans="11:19" x14ac:dyDescent="0.25">
      <c r="K6946" t="str">
        <f t="shared" si="108"/>
        <v/>
      </c>
      <c r="N69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46" t="e">
        <f>VLOOKUP(TableOMP[[#This Row],[Label]],TableAvg[],2,FALSE)</f>
        <v>#N/A</v>
      </c>
      <c r="P6946" t="e">
        <f>VLOOKUP(TableOMP[[#This Row],[Label]],TableAvg[],3,FALSE)</f>
        <v>#N/A</v>
      </c>
      <c r="Q6946" t="e">
        <f>TableOMP[[#This Row],[Avg]]-$U$2*TableOMP[[#This Row],[StdDev]]</f>
        <v>#N/A</v>
      </c>
      <c r="R6946" t="e">
        <f>TableOMP[[#This Row],[Avg]]+$U$2*TableOMP[[#This Row],[StdDev]]</f>
        <v>#N/A</v>
      </c>
      <c r="S6946" t="e">
        <f>IF(AND(TableOMP[[#This Row],[total_time]]&gt;=TableOMP[[#This Row],[Low]], TableOMP[[#This Row],[total_time]]&lt;=TableOMP[[#This Row],[High]]),1,0)</f>
        <v>#N/A</v>
      </c>
    </row>
    <row r="6947" spans="11:19" x14ac:dyDescent="0.25">
      <c r="K6947" t="str">
        <f t="shared" si="108"/>
        <v/>
      </c>
      <c r="N69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47" t="e">
        <f>VLOOKUP(TableOMP[[#This Row],[Label]],TableAvg[],2,FALSE)</f>
        <v>#N/A</v>
      </c>
      <c r="P6947" t="e">
        <f>VLOOKUP(TableOMP[[#This Row],[Label]],TableAvg[],3,FALSE)</f>
        <v>#N/A</v>
      </c>
      <c r="Q6947" t="e">
        <f>TableOMP[[#This Row],[Avg]]-$U$2*TableOMP[[#This Row],[StdDev]]</f>
        <v>#N/A</v>
      </c>
      <c r="R6947" t="e">
        <f>TableOMP[[#This Row],[Avg]]+$U$2*TableOMP[[#This Row],[StdDev]]</f>
        <v>#N/A</v>
      </c>
      <c r="S6947" t="e">
        <f>IF(AND(TableOMP[[#This Row],[total_time]]&gt;=TableOMP[[#This Row],[Low]], TableOMP[[#This Row],[total_time]]&lt;=TableOMP[[#This Row],[High]]),1,0)</f>
        <v>#N/A</v>
      </c>
    </row>
    <row r="6948" spans="11:19" x14ac:dyDescent="0.25">
      <c r="K6948" t="str">
        <f t="shared" si="108"/>
        <v/>
      </c>
      <c r="N69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48" t="e">
        <f>VLOOKUP(TableOMP[[#This Row],[Label]],TableAvg[],2,FALSE)</f>
        <v>#N/A</v>
      </c>
      <c r="P6948" t="e">
        <f>VLOOKUP(TableOMP[[#This Row],[Label]],TableAvg[],3,FALSE)</f>
        <v>#N/A</v>
      </c>
      <c r="Q6948" t="e">
        <f>TableOMP[[#This Row],[Avg]]-$U$2*TableOMP[[#This Row],[StdDev]]</f>
        <v>#N/A</v>
      </c>
      <c r="R6948" t="e">
        <f>TableOMP[[#This Row],[Avg]]+$U$2*TableOMP[[#This Row],[StdDev]]</f>
        <v>#N/A</v>
      </c>
      <c r="S6948" t="e">
        <f>IF(AND(TableOMP[[#This Row],[total_time]]&gt;=TableOMP[[#This Row],[Low]], TableOMP[[#This Row],[total_time]]&lt;=TableOMP[[#This Row],[High]]),1,0)</f>
        <v>#N/A</v>
      </c>
    </row>
    <row r="6949" spans="11:19" x14ac:dyDescent="0.25">
      <c r="K6949" t="str">
        <f t="shared" si="108"/>
        <v/>
      </c>
      <c r="N69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49" t="e">
        <f>VLOOKUP(TableOMP[[#This Row],[Label]],TableAvg[],2,FALSE)</f>
        <v>#N/A</v>
      </c>
      <c r="P6949" t="e">
        <f>VLOOKUP(TableOMP[[#This Row],[Label]],TableAvg[],3,FALSE)</f>
        <v>#N/A</v>
      </c>
      <c r="Q6949" t="e">
        <f>TableOMP[[#This Row],[Avg]]-$U$2*TableOMP[[#This Row],[StdDev]]</f>
        <v>#N/A</v>
      </c>
      <c r="R6949" t="e">
        <f>TableOMP[[#This Row],[Avg]]+$U$2*TableOMP[[#This Row],[StdDev]]</f>
        <v>#N/A</v>
      </c>
      <c r="S6949" t="e">
        <f>IF(AND(TableOMP[[#This Row],[total_time]]&gt;=TableOMP[[#This Row],[Low]], TableOMP[[#This Row],[total_time]]&lt;=TableOMP[[#This Row],[High]]),1,0)</f>
        <v>#N/A</v>
      </c>
    </row>
    <row r="6950" spans="11:19" x14ac:dyDescent="0.25">
      <c r="K6950" t="str">
        <f t="shared" si="108"/>
        <v/>
      </c>
      <c r="N69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50" t="e">
        <f>VLOOKUP(TableOMP[[#This Row],[Label]],TableAvg[],2,FALSE)</f>
        <v>#N/A</v>
      </c>
      <c r="P6950" t="e">
        <f>VLOOKUP(TableOMP[[#This Row],[Label]],TableAvg[],3,FALSE)</f>
        <v>#N/A</v>
      </c>
      <c r="Q6950" t="e">
        <f>TableOMP[[#This Row],[Avg]]-$U$2*TableOMP[[#This Row],[StdDev]]</f>
        <v>#N/A</v>
      </c>
      <c r="R6950" t="e">
        <f>TableOMP[[#This Row],[Avg]]+$U$2*TableOMP[[#This Row],[StdDev]]</f>
        <v>#N/A</v>
      </c>
      <c r="S6950" t="e">
        <f>IF(AND(TableOMP[[#This Row],[total_time]]&gt;=TableOMP[[#This Row],[Low]], TableOMP[[#This Row],[total_time]]&lt;=TableOMP[[#This Row],[High]]),1,0)</f>
        <v>#N/A</v>
      </c>
    </row>
    <row r="6951" spans="11:19" x14ac:dyDescent="0.25">
      <c r="K6951" t="str">
        <f t="shared" si="108"/>
        <v/>
      </c>
      <c r="N69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51" t="e">
        <f>VLOOKUP(TableOMP[[#This Row],[Label]],TableAvg[],2,FALSE)</f>
        <v>#N/A</v>
      </c>
      <c r="P6951" t="e">
        <f>VLOOKUP(TableOMP[[#This Row],[Label]],TableAvg[],3,FALSE)</f>
        <v>#N/A</v>
      </c>
      <c r="Q6951" t="e">
        <f>TableOMP[[#This Row],[Avg]]-$U$2*TableOMP[[#This Row],[StdDev]]</f>
        <v>#N/A</v>
      </c>
      <c r="R6951" t="e">
        <f>TableOMP[[#This Row],[Avg]]+$U$2*TableOMP[[#This Row],[StdDev]]</f>
        <v>#N/A</v>
      </c>
      <c r="S6951" t="e">
        <f>IF(AND(TableOMP[[#This Row],[total_time]]&gt;=TableOMP[[#This Row],[Low]], TableOMP[[#This Row],[total_time]]&lt;=TableOMP[[#This Row],[High]]),1,0)</f>
        <v>#N/A</v>
      </c>
    </row>
    <row r="6952" spans="11:19" x14ac:dyDescent="0.25">
      <c r="K6952" t="str">
        <f t="shared" si="108"/>
        <v/>
      </c>
      <c r="N69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52" t="e">
        <f>VLOOKUP(TableOMP[[#This Row],[Label]],TableAvg[],2,FALSE)</f>
        <v>#N/A</v>
      </c>
      <c r="P6952" t="e">
        <f>VLOOKUP(TableOMP[[#This Row],[Label]],TableAvg[],3,FALSE)</f>
        <v>#N/A</v>
      </c>
      <c r="Q6952" t="e">
        <f>TableOMP[[#This Row],[Avg]]-$U$2*TableOMP[[#This Row],[StdDev]]</f>
        <v>#N/A</v>
      </c>
      <c r="R6952" t="e">
        <f>TableOMP[[#This Row],[Avg]]+$U$2*TableOMP[[#This Row],[StdDev]]</f>
        <v>#N/A</v>
      </c>
      <c r="S6952" t="e">
        <f>IF(AND(TableOMP[[#This Row],[total_time]]&gt;=TableOMP[[#This Row],[Low]], TableOMP[[#This Row],[total_time]]&lt;=TableOMP[[#This Row],[High]]),1,0)</f>
        <v>#N/A</v>
      </c>
    </row>
    <row r="6953" spans="11:19" x14ac:dyDescent="0.25">
      <c r="K6953" t="str">
        <f t="shared" si="108"/>
        <v/>
      </c>
      <c r="N69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53" t="e">
        <f>VLOOKUP(TableOMP[[#This Row],[Label]],TableAvg[],2,FALSE)</f>
        <v>#N/A</v>
      </c>
      <c r="P6953" t="e">
        <f>VLOOKUP(TableOMP[[#This Row],[Label]],TableAvg[],3,FALSE)</f>
        <v>#N/A</v>
      </c>
      <c r="Q6953" t="e">
        <f>TableOMP[[#This Row],[Avg]]-$U$2*TableOMP[[#This Row],[StdDev]]</f>
        <v>#N/A</v>
      </c>
      <c r="R6953" t="e">
        <f>TableOMP[[#This Row],[Avg]]+$U$2*TableOMP[[#This Row],[StdDev]]</f>
        <v>#N/A</v>
      </c>
      <c r="S6953" t="e">
        <f>IF(AND(TableOMP[[#This Row],[total_time]]&gt;=TableOMP[[#This Row],[Low]], TableOMP[[#This Row],[total_time]]&lt;=TableOMP[[#This Row],[High]]),1,0)</f>
        <v>#N/A</v>
      </c>
    </row>
    <row r="6954" spans="11:19" x14ac:dyDescent="0.25">
      <c r="K6954" t="str">
        <f t="shared" si="108"/>
        <v/>
      </c>
      <c r="N69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54" t="e">
        <f>VLOOKUP(TableOMP[[#This Row],[Label]],TableAvg[],2,FALSE)</f>
        <v>#N/A</v>
      </c>
      <c r="P6954" t="e">
        <f>VLOOKUP(TableOMP[[#This Row],[Label]],TableAvg[],3,FALSE)</f>
        <v>#N/A</v>
      </c>
      <c r="Q6954" t="e">
        <f>TableOMP[[#This Row],[Avg]]-$U$2*TableOMP[[#This Row],[StdDev]]</f>
        <v>#N/A</v>
      </c>
      <c r="R6954" t="e">
        <f>TableOMP[[#This Row],[Avg]]+$U$2*TableOMP[[#This Row],[StdDev]]</f>
        <v>#N/A</v>
      </c>
      <c r="S6954" t="e">
        <f>IF(AND(TableOMP[[#This Row],[total_time]]&gt;=TableOMP[[#This Row],[Low]], TableOMP[[#This Row],[total_time]]&lt;=TableOMP[[#This Row],[High]]),1,0)</f>
        <v>#N/A</v>
      </c>
    </row>
    <row r="6955" spans="11:19" x14ac:dyDescent="0.25">
      <c r="K6955" t="str">
        <f t="shared" si="108"/>
        <v/>
      </c>
      <c r="N69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55" t="e">
        <f>VLOOKUP(TableOMP[[#This Row],[Label]],TableAvg[],2,FALSE)</f>
        <v>#N/A</v>
      </c>
      <c r="P6955" t="e">
        <f>VLOOKUP(TableOMP[[#This Row],[Label]],TableAvg[],3,FALSE)</f>
        <v>#N/A</v>
      </c>
      <c r="Q6955" t="e">
        <f>TableOMP[[#This Row],[Avg]]-$U$2*TableOMP[[#This Row],[StdDev]]</f>
        <v>#N/A</v>
      </c>
      <c r="R6955" t="e">
        <f>TableOMP[[#This Row],[Avg]]+$U$2*TableOMP[[#This Row],[StdDev]]</f>
        <v>#N/A</v>
      </c>
      <c r="S6955" t="e">
        <f>IF(AND(TableOMP[[#This Row],[total_time]]&gt;=TableOMP[[#This Row],[Low]], TableOMP[[#This Row],[total_time]]&lt;=TableOMP[[#This Row],[High]]),1,0)</f>
        <v>#N/A</v>
      </c>
    </row>
    <row r="6956" spans="11:19" x14ac:dyDescent="0.25">
      <c r="K6956" t="str">
        <f t="shared" si="108"/>
        <v/>
      </c>
      <c r="N69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56" t="e">
        <f>VLOOKUP(TableOMP[[#This Row],[Label]],TableAvg[],2,FALSE)</f>
        <v>#N/A</v>
      </c>
      <c r="P6956" t="e">
        <f>VLOOKUP(TableOMP[[#This Row],[Label]],TableAvg[],3,FALSE)</f>
        <v>#N/A</v>
      </c>
      <c r="Q6956" t="e">
        <f>TableOMP[[#This Row],[Avg]]-$U$2*TableOMP[[#This Row],[StdDev]]</f>
        <v>#N/A</v>
      </c>
      <c r="R6956" t="e">
        <f>TableOMP[[#This Row],[Avg]]+$U$2*TableOMP[[#This Row],[StdDev]]</f>
        <v>#N/A</v>
      </c>
      <c r="S6956" t="e">
        <f>IF(AND(TableOMP[[#This Row],[total_time]]&gt;=TableOMP[[#This Row],[Low]], TableOMP[[#This Row],[total_time]]&lt;=TableOMP[[#This Row],[High]]),1,0)</f>
        <v>#N/A</v>
      </c>
    </row>
    <row r="6957" spans="11:19" x14ac:dyDescent="0.25">
      <c r="K6957" t="str">
        <f t="shared" si="108"/>
        <v/>
      </c>
      <c r="N69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57" t="e">
        <f>VLOOKUP(TableOMP[[#This Row],[Label]],TableAvg[],2,FALSE)</f>
        <v>#N/A</v>
      </c>
      <c r="P6957" t="e">
        <f>VLOOKUP(TableOMP[[#This Row],[Label]],TableAvg[],3,FALSE)</f>
        <v>#N/A</v>
      </c>
      <c r="Q6957" t="e">
        <f>TableOMP[[#This Row],[Avg]]-$U$2*TableOMP[[#This Row],[StdDev]]</f>
        <v>#N/A</v>
      </c>
      <c r="R6957" t="e">
        <f>TableOMP[[#This Row],[Avg]]+$U$2*TableOMP[[#This Row],[StdDev]]</f>
        <v>#N/A</v>
      </c>
      <c r="S6957" t="e">
        <f>IF(AND(TableOMP[[#This Row],[total_time]]&gt;=TableOMP[[#This Row],[Low]], TableOMP[[#This Row],[total_time]]&lt;=TableOMP[[#This Row],[High]]),1,0)</f>
        <v>#N/A</v>
      </c>
    </row>
    <row r="6958" spans="11:19" x14ac:dyDescent="0.25">
      <c r="K6958" t="str">
        <f t="shared" si="108"/>
        <v/>
      </c>
      <c r="N69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58" t="e">
        <f>VLOOKUP(TableOMP[[#This Row],[Label]],TableAvg[],2,FALSE)</f>
        <v>#N/A</v>
      </c>
      <c r="P6958" t="e">
        <f>VLOOKUP(TableOMP[[#This Row],[Label]],TableAvg[],3,FALSE)</f>
        <v>#N/A</v>
      </c>
      <c r="Q6958" t="e">
        <f>TableOMP[[#This Row],[Avg]]-$U$2*TableOMP[[#This Row],[StdDev]]</f>
        <v>#N/A</v>
      </c>
      <c r="R6958" t="e">
        <f>TableOMP[[#This Row],[Avg]]+$U$2*TableOMP[[#This Row],[StdDev]]</f>
        <v>#N/A</v>
      </c>
      <c r="S6958" t="e">
        <f>IF(AND(TableOMP[[#This Row],[total_time]]&gt;=TableOMP[[#This Row],[Low]], TableOMP[[#This Row],[total_time]]&lt;=TableOMP[[#This Row],[High]]),1,0)</f>
        <v>#N/A</v>
      </c>
    </row>
    <row r="6959" spans="11:19" x14ac:dyDescent="0.25">
      <c r="K6959" t="str">
        <f t="shared" si="108"/>
        <v/>
      </c>
      <c r="N69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59" t="e">
        <f>VLOOKUP(TableOMP[[#This Row],[Label]],TableAvg[],2,FALSE)</f>
        <v>#N/A</v>
      </c>
      <c r="P6959" t="e">
        <f>VLOOKUP(TableOMP[[#This Row],[Label]],TableAvg[],3,FALSE)</f>
        <v>#N/A</v>
      </c>
      <c r="Q6959" t="e">
        <f>TableOMP[[#This Row],[Avg]]-$U$2*TableOMP[[#This Row],[StdDev]]</f>
        <v>#N/A</v>
      </c>
      <c r="R6959" t="e">
        <f>TableOMP[[#This Row],[Avg]]+$U$2*TableOMP[[#This Row],[StdDev]]</f>
        <v>#N/A</v>
      </c>
      <c r="S6959" t="e">
        <f>IF(AND(TableOMP[[#This Row],[total_time]]&gt;=TableOMP[[#This Row],[Low]], TableOMP[[#This Row],[total_time]]&lt;=TableOMP[[#This Row],[High]]),1,0)</f>
        <v>#N/A</v>
      </c>
    </row>
    <row r="6960" spans="11:19" x14ac:dyDescent="0.25">
      <c r="K6960" t="str">
        <f t="shared" si="108"/>
        <v/>
      </c>
      <c r="N69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60" t="e">
        <f>VLOOKUP(TableOMP[[#This Row],[Label]],TableAvg[],2,FALSE)</f>
        <v>#N/A</v>
      </c>
      <c r="P6960" t="e">
        <f>VLOOKUP(TableOMP[[#This Row],[Label]],TableAvg[],3,FALSE)</f>
        <v>#N/A</v>
      </c>
      <c r="Q6960" t="e">
        <f>TableOMP[[#This Row],[Avg]]-$U$2*TableOMP[[#This Row],[StdDev]]</f>
        <v>#N/A</v>
      </c>
      <c r="R6960" t="e">
        <f>TableOMP[[#This Row],[Avg]]+$U$2*TableOMP[[#This Row],[StdDev]]</f>
        <v>#N/A</v>
      </c>
      <c r="S6960" t="e">
        <f>IF(AND(TableOMP[[#This Row],[total_time]]&gt;=TableOMP[[#This Row],[Low]], TableOMP[[#This Row],[total_time]]&lt;=TableOMP[[#This Row],[High]]),1,0)</f>
        <v>#N/A</v>
      </c>
    </row>
    <row r="6961" spans="11:19" x14ac:dyDescent="0.25">
      <c r="K6961" t="str">
        <f t="shared" si="108"/>
        <v/>
      </c>
      <c r="N69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61" t="e">
        <f>VLOOKUP(TableOMP[[#This Row],[Label]],TableAvg[],2,FALSE)</f>
        <v>#N/A</v>
      </c>
      <c r="P6961" t="e">
        <f>VLOOKUP(TableOMP[[#This Row],[Label]],TableAvg[],3,FALSE)</f>
        <v>#N/A</v>
      </c>
      <c r="Q6961" t="e">
        <f>TableOMP[[#This Row],[Avg]]-$U$2*TableOMP[[#This Row],[StdDev]]</f>
        <v>#N/A</v>
      </c>
      <c r="R6961" t="e">
        <f>TableOMP[[#This Row],[Avg]]+$U$2*TableOMP[[#This Row],[StdDev]]</f>
        <v>#N/A</v>
      </c>
      <c r="S6961" t="e">
        <f>IF(AND(TableOMP[[#This Row],[total_time]]&gt;=TableOMP[[#This Row],[Low]], TableOMP[[#This Row],[total_time]]&lt;=TableOMP[[#This Row],[High]]),1,0)</f>
        <v>#N/A</v>
      </c>
    </row>
    <row r="6962" spans="11:19" x14ac:dyDescent="0.25">
      <c r="K6962" t="str">
        <f t="shared" si="108"/>
        <v/>
      </c>
      <c r="N69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62" t="e">
        <f>VLOOKUP(TableOMP[[#This Row],[Label]],TableAvg[],2,FALSE)</f>
        <v>#N/A</v>
      </c>
      <c r="P6962" t="e">
        <f>VLOOKUP(TableOMP[[#This Row],[Label]],TableAvg[],3,FALSE)</f>
        <v>#N/A</v>
      </c>
      <c r="Q6962" t="e">
        <f>TableOMP[[#This Row],[Avg]]-$U$2*TableOMP[[#This Row],[StdDev]]</f>
        <v>#N/A</v>
      </c>
      <c r="R6962" t="e">
        <f>TableOMP[[#This Row],[Avg]]+$U$2*TableOMP[[#This Row],[StdDev]]</f>
        <v>#N/A</v>
      </c>
      <c r="S6962" t="e">
        <f>IF(AND(TableOMP[[#This Row],[total_time]]&gt;=TableOMP[[#This Row],[Low]], TableOMP[[#This Row],[total_time]]&lt;=TableOMP[[#This Row],[High]]),1,0)</f>
        <v>#N/A</v>
      </c>
    </row>
    <row r="6963" spans="11:19" x14ac:dyDescent="0.25">
      <c r="K6963" t="str">
        <f t="shared" si="108"/>
        <v/>
      </c>
      <c r="N69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63" t="e">
        <f>VLOOKUP(TableOMP[[#This Row],[Label]],TableAvg[],2,FALSE)</f>
        <v>#N/A</v>
      </c>
      <c r="P6963" t="e">
        <f>VLOOKUP(TableOMP[[#This Row],[Label]],TableAvg[],3,FALSE)</f>
        <v>#N/A</v>
      </c>
      <c r="Q6963" t="e">
        <f>TableOMP[[#This Row],[Avg]]-$U$2*TableOMP[[#This Row],[StdDev]]</f>
        <v>#N/A</v>
      </c>
      <c r="R6963" t="e">
        <f>TableOMP[[#This Row],[Avg]]+$U$2*TableOMP[[#This Row],[StdDev]]</f>
        <v>#N/A</v>
      </c>
      <c r="S6963" t="e">
        <f>IF(AND(TableOMP[[#This Row],[total_time]]&gt;=TableOMP[[#This Row],[Low]], TableOMP[[#This Row],[total_time]]&lt;=TableOMP[[#This Row],[High]]),1,0)</f>
        <v>#N/A</v>
      </c>
    </row>
    <row r="6964" spans="11:19" x14ac:dyDescent="0.25">
      <c r="K6964" t="str">
        <f t="shared" si="108"/>
        <v/>
      </c>
      <c r="N69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64" t="e">
        <f>VLOOKUP(TableOMP[[#This Row],[Label]],TableAvg[],2,FALSE)</f>
        <v>#N/A</v>
      </c>
      <c r="P6964" t="e">
        <f>VLOOKUP(TableOMP[[#This Row],[Label]],TableAvg[],3,FALSE)</f>
        <v>#N/A</v>
      </c>
      <c r="Q6964" t="e">
        <f>TableOMP[[#This Row],[Avg]]-$U$2*TableOMP[[#This Row],[StdDev]]</f>
        <v>#N/A</v>
      </c>
      <c r="R6964" t="e">
        <f>TableOMP[[#This Row],[Avg]]+$U$2*TableOMP[[#This Row],[StdDev]]</f>
        <v>#N/A</v>
      </c>
      <c r="S6964" t="e">
        <f>IF(AND(TableOMP[[#This Row],[total_time]]&gt;=TableOMP[[#This Row],[Low]], TableOMP[[#This Row],[total_time]]&lt;=TableOMP[[#This Row],[High]]),1,0)</f>
        <v>#N/A</v>
      </c>
    </row>
    <row r="6965" spans="11:19" x14ac:dyDescent="0.25">
      <c r="K6965" t="str">
        <f t="shared" si="108"/>
        <v/>
      </c>
      <c r="N69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65" t="e">
        <f>VLOOKUP(TableOMP[[#This Row],[Label]],TableAvg[],2,FALSE)</f>
        <v>#N/A</v>
      </c>
      <c r="P6965" t="e">
        <f>VLOOKUP(TableOMP[[#This Row],[Label]],TableAvg[],3,FALSE)</f>
        <v>#N/A</v>
      </c>
      <c r="Q6965" t="e">
        <f>TableOMP[[#This Row],[Avg]]-$U$2*TableOMP[[#This Row],[StdDev]]</f>
        <v>#N/A</v>
      </c>
      <c r="R6965" t="e">
        <f>TableOMP[[#This Row],[Avg]]+$U$2*TableOMP[[#This Row],[StdDev]]</f>
        <v>#N/A</v>
      </c>
      <c r="S6965" t="e">
        <f>IF(AND(TableOMP[[#This Row],[total_time]]&gt;=TableOMP[[#This Row],[Low]], TableOMP[[#This Row],[total_time]]&lt;=TableOMP[[#This Row],[High]]),1,0)</f>
        <v>#N/A</v>
      </c>
    </row>
    <row r="6966" spans="11:19" x14ac:dyDescent="0.25">
      <c r="K6966" t="str">
        <f t="shared" si="108"/>
        <v/>
      </c>
      <c r="N69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66" t="e">
        <f>VLOOKUP(TableOMP[[#This Row],[Label]],TableAvg[],2,FALSE)</f>
        <v>#N/A</v>
      </c>
      <c r="P6966" t="e">
        <f>VLOOKUP(TableOMP[[#This Row],[Label]],TableAvg[],3,FALSE)</f>
        <v>#N/A</v>
      </c>
      <c r="Q6966" t="e">
        <f>TableOMP[[#This Row],[Avg]]-$U$2*TableOMP[[#This Row],[StdDev]]</f>
        <v>#N/A</v>
      </c>
      <c r="R6966" t="e">
        <f>TableOMP[[#This Row],[Avg]]+$U$2*TableOMP[[#This Row],[StdDev]]</f>
        <v>#N/A</v>
      </c>
      <c r="S6966" t="e">
        <f>IF(AND(TableOMP[[#This Row],[total_time]]&gt;=TableOMP[[#This Row],[Low]], TableOMP[[#This Row],[total_time]]&lt;=TableOMP[[#This Row],[High]]),1,0)</f>
        <v>#N/A</v>
      </c>
    </row>
    <row r="6967" spans="11:19" x14ac:dyDescent="0.25">
      <c r="K6967" t="str">
        <f t="shared" si="108"/>
        <v/>
      </c>
      <c r="N69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67" t="e">
        <f>VLOOKUP(TableOMP[[#This Row],[Label]],TableAvg[],2,FALSE)</f>
        <v>#N/A</v>
      </c>
      <c r="P6967" t="e">
        <f>VLOOKUP(TableOMP[[#This Row],[Label]],TableAvg[],3,FALSE)</f>
        <v>#N/A</v>
      </c>
      <c r="Q6967" t="e">
        <f>TableOMP[[#This Row],[Avg]]-$U$2*TableOMP[[#This Row],[StdDev]]</f>
        <v>#N/A</v>
      </c>
      <c r="R6967" t="e">
        <f>TableOMP[[#This Row],[Avg]]+$U$2*TableOMP[[#This Row],[StdDev]]</f>
        <v>#N/A</v>
      </c>
      <c r="S6967" t="e">
        <f>IF(AND(TableOMP[[#This Row],[total_time]]&gt;=TableOMP[[#This Row],[Low]], TableOMP[[#This Row],[total_time]]&lt;=TableOMP[[#This Row],[High]]),1,0)</f>
        <v>#N/A</v>
      </c>
    </row>
    <row r="6968" spans="11:19" x14ac:dyDescent="0.25">
      <c r="K6968" t="str">
        <f t="shared" si="108"/>
        <v/>
      </c>
      <c r="N69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68" t="e">
        <f>VLOOKUP(TableOMP[[#This Row],[Label]],TableAvg[],2,FALSE)</f>
        <v>#N/A</v>
      </c>
      <c r="P6968" t="e">
        <f>VLOOKUP(TableOMP[[#This Row],[Label]],TableAvg[],3,FALSE)</f>
        <v>#N/A</v>
      </c>
      <c r="Q6968" t="e">
        <f>TableOMP[[#This Row],[Avg]]-$U$2*TableOMP[[#This Row],[StdDev]]</f>
        <v>#N/A</v>
      </c>
      <c r="R6968" t="e">
        <f>TableOMP[[#This Row],[Avg]]+$U$2*TableOMP[[#This Row],[StdDev]]</f>
        <v>#N/A</v>
      </c>
      <c r="S6968" t="e">
        <f>IF(AND(TableOMP[[#This Row],[total_time]]&gt;=TableOMP[[#This Row],[Low]], TableOMP[[#This Row],[total_time]]&lt;=TableOMP[[#This Row],[High]]),1,0)</f>
        <v>#N/A</v>
      </c>
    </row>
    <row r="6969" spans="11:19" x14ac:dyDescent="0.25">
      <c r="K6969" t="str">
        <f t="shared" si="108"/>
        <v/>
      </c>
      <c r="N69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69" t="e">
        <f>VLOOKUP(TableOMP[[#This Row],[Label]],TableAvg[],2,FALSE)</f>
        <v>#N/A</v>
      </c>
      <c r="P6969" t="e">
        <f>VLOOKUP(TableOMP[[#This Row],[Label]],TableAvg[],3,FALSE)</f>
        <v>#N/A</v>
      </c>
      <c r="Q6969" t="e">
        <f>TableOMP[[#This Row],[Avg]]-$U$2*TableOMP[[#This Row],[StdDev]]</f>
        <v>#N/A</v>
      </c>
      <c r="R6969" t="e">
        <f>TableOMP[[#This Row],[Avg]]+$U$2*TableOMP[[#This Row],[StdDev]]</f>
        <v>#N/A</v>
      </c>
      <c r="S6969" t="e">
        <f>IF(AND(TableOMP[[#This Row],[total_time]]&gt;=TableOMP[[#This Row],[Low]], TableOMP[[#This Row],[total_time]]&lt;=TableOMP[[#This Row],[High]]),1,0)</f>
        <v>#N/A</v>
      </c>
    </row>
    <row r="6970" spans="11:19" x14ac:dyDescent="0.25">
      <c r="K6970" t="str">
        <f t="shared" si="108"/>
        <v/>
      </c>
      <c r="N69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70" t="e">
        <f>VLOOKUP(TableOMP[[#This Row],[Label]],TableAvg[],2,FALSE)</f>
        <v>#N/A</v>
      </c>
      <c r="P6970" t="e">
        <f>VLOOKUP(TableOMP[[#This Row],[Label]],TableAvg[],3,FALSE)</f>
        <v>#N/A</v>
      </c>
      <c r="Q6970" t="e">
        <f>TableOMP[[#This Row],[Avg]]-$U$2*TableOMP[[#This Row],[StdDev]]</f>
        <v>#N/A</v>
      </c>
      <c r="R6970" t="e">
        <f>TableOMP[[#This Row],[Avg]]+$U$2*TableOMP[[#This Row],[StdDev]]</f>
        <v>#N/A</v>
      </c>
      <c r="S6970" t="e">
        <f>IF(AND(TableOMP[[#This Row],[total_time]]&gt;=TableOMP[[#This Row],[Low]], TableOMP[[#This Row],[total_time]]&lt;=TableOMP[[#This Row],[High]]),1,0)</f>
        <v>#N/A</v>
      </c>
    </row>
    <row r="6971" spans="11:19" x14ac:dyDescent="0.25">
      <c r="K6971" t="str">
        <f t="shared" si="108"/>
        <v/>
      </c>
      <c r="N69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71" t="e">
        <f>VLOOKUP(TableOMP[[#This Row],[Label]],TableAvg[],2,FALSE)</f>
        <v>#N/A</v>
      </c>
      <c r="P6971" t="e">
        <f>VLOOKUP(TableOMP[[#This Row],[Label]],TableAvg[],3,FALSE)</f>
        <v>#N/A</v>
      </c>
      <c r="Q6971" t="e">
        <f>TableOMP[[#This Row],[Avg]]-$U$2*TableOMP[[#This Row],[StdDev]]</f>
        <v>#N/A</v>
      </c>
      <c r="R6971" t="e">
        <f>TableOMP[[#This Row],[Avg]]+$U$2*TableOMP[[#This Row],[StdDev]]</f>
        <v>#N/A</v>
      </c>
      <c r="S6971" t="e">
        <f>IF(AND(TableOMP[[#This Row],[total_time]]&gt;=TableOMP[[#This Row],[Low]], TableOMP[[#This Row],[total_time]]&lt;=TableOMP[[#This Row],[High]]),1,0)</f>
        <v>#N/A</v>
      </c>
    </row>
    <row r="6972" spans="11:19" x14ac:dyDescent="0.25">
      <c r="K6972" t="str">
        <f t="shared" si="108"/>
        <v/>
      </c>
      <c r="N69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72" t="e">
        <f>VLOOKUP(TableOMP[[#This Row],[Label]],TableAvg[],2,FALSE)</f>
        <v>#N/A</v>
      </c>
      <c r="P6972" t="e">
        <f>VLOOKUP(TableOMP[[#This Row],[Label]],TableAvg[],3,FALSE)</f>
        <v>#N/A</v>
      </c>
      <c r="Q6972" t="e">
        <f>TableOMP[[#This Row],[Avg]]-$U$2*TableOMP[[#This Row],[StdDev]]</f>
        <v>#N/A</v>
      </c>
      <c r="R6972" t="e">
        <f>TableOMP[[#This Row],[Avg]]+$U$2*TableOMP[[#This Row],[StdDev]]</f>
        <v>#N/A</v>
      </c>
      <c r="S6972" t="e">
        <f>IF(AND(TableOMP[[#This Row],[total_time]]&gt;=TableOMP[[#This Row],[Low]], TableOMP[[#This Row],[total_time]]&lt;=TableOMP[[#This Row],[High]]),1,0)</f>
        <v>#N/A</v>
      </c>
    </row>
    <row r="6973" spans="11:19" x14ac:dyDescent="0.25">
      <c r="K6973" t="str">
        <f t="shared" si="108"/>
        <v/>
      </c>
      <c r="N69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73" t="e">
        <f>VLOOKUP(TableOMP[[#This Row],[Label]],TableAvg[],2,FALSE)</f>
        <v>#N/A</v>
      </c>
      <c r="P6973" t="e">
        <f>VLOOKUP(TableOMP[[#This Row],[Label]],TableAvg[],3,FALSE)</f>
        <v>#N/A</v>
      </c>
      <c r="Q6973" t="e">
        <f>TableOMP[[#This Row],[Avg]]-$U$2*TableOMP[[#This Row],[StdDev]]</f>
        <v>#N/A</v>
      </c>
      <c r="R6973" t="e">
        <f>TableOMP[[#This Row],[Avg]]+$U$2*TableOMP[[#This Row],[StdDev]]</f>
        <v>#N/A</v>
      </c>
      <c r="S6973" t="e">
        <f>IF(AND(TableOMP[[#This Row],[total_time]]&gt;=TableOMP[[#This Row],[Low]], TableOMP[[#This Row],[total_time]]&lt;=TableOMP[[#This Row],[High]]),1,0)</f>
        <v>#N/A</v>
      </c>
    </row>
    <row r="6974" spans="11:19" x14ac:dyDescent="0.25">
      <c r="K6974" t="str">
        <f t="shared" si="108"/>
        <v/>
      </c>
      <c r="N69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74" t="e">
        <f>VLOOKUP(TableOMP[[#This Row],[Label]],TableAvg[],2,FALSE)</f>
        <v>#N/A</v>
      </c>
      <c r="P6974" t="e">
        <f>VLOOKUP(TableOMP[[#This Row],[Label]],TableAvg[],3,FALSE)</f>
        <v>#N/A</v>
      </c>
      <c r="Q6974" t="e">
        <f>TableOMP[[#This Row],[Avg]]-$U$2*TableOMP[[#This Row],[StdDev]]</f>
        <v>#N/A</v>
      </c>
      <c r="R6974" t="e">
        <f>TableOMP[[#This Row],[Avg]]+$U$2*TableOMP[[#This Row],[StdDev]]</f>
        <v>#N/A</v>
      </c>
      <c r="S6974" t="e">
        <f>IF(AND(TableOMP[[#This Row],[total_time]]&gt;=TableOMP[[#This Row],[Low]], TableOMP[[#This Row],[total_time]]&lt;=TableOMP[[#This Row],[High]]),1,0)</f>
        <v>#N/A</v>
      </c>
    </row>
    <row r="6975" spans="11:19" x14ac:dyDescent="0.25">
      <c r="K6975" t="str">
        <f t="shared" si="108"/>
        <v/>
      </c>
      <c r="N69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75" t="e">
        <f>VLOOKUP(TableOMP[[#This Row],[Label]],TableAvg[],2,FALSE)</f>
        <v>#N/A</v>
      </c>
      <c r="P6975" t="e">
        <f>VLOOKUP(TableOMP[[#This Row],[Label]],TableAvg[],3,FALSE)</f>
        <v>#N/A</v>
      </c>
      <c r="Q6975" t="e">
        <f>TableOMP[[#This Row],[Avg]]-$U$2*TableOMP[[#This Row],[StdDev]]</f>
        <v>#N/A</v>
      </c>
      <c r="R6975" t="e">
        <f>TableOMP[[#This Row],[Avg]]+$U$2*TableOMP[[#This Row],[StdDev]]</f>
        <v>#N/A</v>
      </c>
      <c r="S6975" t="e">
        <f>IF(AND(TableOMP[[#This Row],[total_time]]&gt;=TableOMP[[#This Row],[Low]], TableOMP[[#This Row],[total_time]]&lt;=TableOMP[[#This Row],[High]]),1,0)</f>
        <v>#N/A</v>
      </c>
    </row>
    <row r="6976" spans="11:19" x14ac:dyDescent="0.25">
      <c r="K6976" t="str">
        <f t="shared" si="108"/>
        <v/>
      </c>
      <c r="N69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76" t="e">
        <f>VLOOKUP(TableOMP[[#This Row],[Label]],TableAvg[],2,FALSE)</f>
        <v>#N/A</v>
      </c>
      <c r="P6976" t="e">
        <f>VLOOKUP(TableOMP[[#This Row],[Label]],TableAvg[],3,FALSE)</f>
        <v>#N/A</v>
      </c>
      <c r="Q6976" t="e">
        <f>TableOMP[[#This Row],[Avg]]-$U$2*TableOMP[[#This Row],[StdDev]]</f>
        <v>#N/A</v>
      </c>
      <c r="R6976" t="e">
        <f>TableOMP[[#This Row],[Avg]]+$U$2*TableOMP[[#This Row],[StdDev]]</f>
        <v>#N/A</v>
      </c>
      <c r="S6976" t="e">
        <f>IF(AND(TableOMP[[#This Row],[total_time]]&gt;=TableOMP[[#This Row],[Low]], TableOMP[[#This Row],[total_time]]&lt;=TableOMP[[#This Row],[High]]),1,0)</f>
        <v>#N/A</v>
      </c>
    </row>
    <row r="6977" spans="11:19" x14ac:dyDescent="0.25">
      <c r="K6977" t="str">
        <f t="shared" si="108"/>
        <v/>
      </c>
      <c r="N69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77" t="e">
        <f>VLOOKUP(TableOMP[[#This Row],[Label]],TableAvg[],2,FALSE)</f>
        <v>#N/A</v>
      </c>
      <c r="P6977" t="e">
        <f>VLOOKUP(TableOMP[[#This Row],[Label]],TableAvg[],3,FALSE)</f>
        <v>#N/A</v>
      </c>
      <c r="Q6977" t="e">
        <f>TableOMP[[#This Row],[Avg]]-$U$2*TableOMP[[#This Row],[StdDev]]</f>
        <v>#N/A</v>
      </c>
      <c r="R6977" t="e">
        <f>TableOMP[[#This Row],[Avg]]+$U$2*TableOMP[[#This Row],[StdDev]]</f>
        <v>#N/A</v>
      </c>
      <c r="S6977" t="e">
        <f>IF(AND(TableOMP[[#This Row],[total_time]]&gt;=TableOMP[[#This Row],[Low]], TableOMP[[#This Row],[total_time]]&lt;=TableOMP[[#This Row],[High]]),1,0)</f>
        <v>#N/A</v>
      </c>
    </row>
    <row r="6978" spans="11:19" x14ac:dyDescent="0.25">
      <c r="K6978" t="str">
        <f t="shared" si="108"/>
        <v/>
      </c>
      <c r="N69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78" t="e">
        <f>VLOOKUP(TableOMP[[#This Row],[Label]],TableAvg[],2,FALSE)</f>
        <v>#N/A</v>
      </c>
      <c r="P6978" t="e">
        <f>VLOOKUP(TableOMP[[#This Row],[Label]],TableAvg[],3,FALSE)</f>
        <v>#N/A</v>
      </c>
      <c r="Q6978" t="e">
        <f>TableOMP[[#This Row],[Avg]]-$U$2*TableOMP[[#This Row],[StdDev]]</f>
        <v>#N/A</v>
      </c>
      <c r="R6978" t="e">
        <f>TableOMP[[#This Row],[Avg]]+$U$2*TableOMP[[#This Row],[StdDev]]</f>
        <v>#N/A</v>
      </c>
      <c r="S6978" t="e">
        <f>IF(AND(TableOMP[[#This Row],[total_time]]&gt;=TableOMP[[#This Row],[Low]], TableOMP[[#This Row],[total_time]]&lt;=TableOMP[[#This Row],[High]]),1,0)</f>
        <v>#N/A</v>
      </c>
    </row>
    <row r="6979" spans="11:19" x14ac:dyDescent="0.25">
      <c r="K6979" t="str">
        <f t="shared" ref="K6979:K7042" si="109">MID(M6979,22,1)</f>
        <v/>
      </c>
      <c r="N69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79" t="e">
        <f>VLOOKUP(TableOMP[[#This Row],[Label]],TableAvg[],2,FALSE)</f>
        <v>#N/A</v>
      </c>
      <c r="P6979" t="e">
        <f>VLOOKUP(TableOMP[[#This Row],[Label]],TableAvg[],3,FALSE)</f>
        <v>#N/A</v>
      </c>
      <c r="Q6979" t="e">
        <f>TableOMP[[#This Row],[Avg]]-$U$2*TableOMP[[#This Row],[StdDev]]</f>
        <v>#N/A</v>
      </c>
      <c r="R6979" t="e">
        <f>TableOMP[[#This Row],[Avg]]+$U$2*TableOMP[[#This Row],[StdDev]]</f>
        <v>#N/A</v>
      </c>
      <c r="S6979" t="e">
        <f>IF(AND(TableOMP[[#This Row],[total_time]]&gt;=TableOMP[[#This Row],[Low]], TableOMP[[#This Row],[total_time]]&lt;=TableOMP[[#This Row],[High]]),1,0)</f>
        <v>#N/A</v>
      </c>
    </row>
    <row r="6980" spans="11:19" x14ac:dyDescent="0.25">
      <c r="K6980" t="str">
        <f t="shared" si="109"/>
        <v/>
      </c>
      <c r="N69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80" t="e">
        <f>VLOOKUP(TableOMP[[#This Row],[Label]],TableAvg[],2,FALSE)</f>
        <v>#N/A</v>
      </c>
      <c r="P6980" t="e">
        <f>VLOOKUP(TableOMP[[#This Row],[Label]],TableAvg[],3,FALSE)</f>
        <v>#N/A</v>
      </c>
      <c r="Q6980" t="e">
        <f>TableOMP[[#This Row],[Avg]]-$U$2*TableOMP[[#This Row],[StdDev]]</f>
        <v>#N/A</v>
      </c>
      <c r="R6980" t="e">
        <f>TableOMP[[#This Row],[Avg]]+$U$2*TableOMP[[#This Row],[StdDev]]</f>
        <v>#N/A</v>
      </c>
      <c r="S6980" t="e">
        <f>IF(AND(TableOMP[[#This Row],[total_time]]&gt;=TableOMP[[#This Row],[Low]], TableOMP[[#This Row],[total_time]]&lt;=TableOMP[[#This Row],[High]]),1,0)</f>
        <v>#N/A</v>
      </c>
    </row>
    <row r="6981" spans="11:19" x14ac:dyDescent="0.25">
      <c r="K6981" t="str">
        <f t="shared" si="109"/>
        <v/>
      </c>
      <c r="N69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81" t="e">
        <f>VLOOKUP(TableOMP[[#This Row],[Label]],TableAvg[],2,FALSE)</f>
        <v>#N/A</v>
      </c>
      <c r="P6981" t="e">
        <f>VLOOKUP(TableOMP[[#This Row],[Label]],TableAvg[],3,FALSE)</f>
        <v>#N/A</v>
      </c>
      <c r="Q6981" t="e">
        <f>TableOMP[[#This Row],[Avg]]-$U$2*TableOMP[[#This Row],[StdDev]]</f>
        <v>#N/A</v>
      </c>
      <c r="R6981" t="e">
        <f>TableOMP[[#This Row],[Avg]]+$U$2*TableOMP[[#This Row],[StdDev]]</f>
        <v>#N/A</v>
      </c>
      <c r="S6981" t="e">
        <f>IF(AND(TableOMP[[#This Row],[total_time]]&gt;=TableOMP[[#This Row],[Low]], TableOMP[[#This Row],[total_time]]&lt;=TableOMP[[#This Row],[High]]),1,0)</f>
        <v>#N/A</v>
      </c>
    </row>
    <row r="6982" spans="11:19" x14ac:dyDescent="0.25">
      <c r="K6982" t="str">
        <f t="shared" si="109"/>
        <v/>
      </c>
      <c r="N69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82" t="e">
        <f>VLOOKUP(TableOMP[[#This Row],[Label]],TableAvg[],2,FALSE)</f>
        <v>#N/A</v>
      </c>
      <c r="P6982" t="e">
        <f>VLOOKUP(TableOMP[[#This Row],[Label]],TableAvg[],3,FALSE)</f>
        <v>#N/A</v>
      </c>
      <c r="Q6982" t="e">
        <f>TableOMP[[#This Row],[Avg]]-$U$2*TableOMP[[#This Row],[StdDev]]</f>
        <v>#N/A</v>
      </c>
      <c r="R6982" t="e">
        <f>TableOMP[[#This Row],[Avg]]+$U$2*TableOMP[[#This Row],[StdDev]]</f>
        <v>#N/A</v>
      </c>
      <c r="S6982" t="e">
        <f>IF(AND(TableOMP[[#This Row],[total_time]]&gt;=TableOMP[[#This Row],[Low]], TableOMP[[#This Row],[total_time]]&lt;=TableOMP[[#This Row],[High]]),1,0)</f>
        <v>#N/A</v>
      </c>
    </row>
    <row r="6983" spans="11:19" x14ac:dyDescent="0.25">
      <c r="K6983" t="str">
        <f t="shared" si="109"/>
        <v/>
      </c>
      <c r="N69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83" t="e">
        <f>VLOOKUP(TableOMP[[#This Row],[Label]],TableAvg[],2,FALSE)</f>
        <v>#N/A</v>
      </c>
      <c r="P6983" t="e">
        <f>VLOOKUP(TableOMP[[#This Row],[Label]],TableAvg[],3,FALSE)</f>
        <v>#N/A</v>
      </c>
      <c r="Q6983" t="e">
        <f>TableOMP[[#This Row],[Avg]]-$U$2*TableOMP[[#This Row],[StdDev]]</f>
        <v>#N/A</v>
      </c>
      <c r="R6983" t="e">
        <f>TableOMP[[#This Row],[Avg]]+$U$2*TableOMP[[#This Row],[StdDev]]</f>
        <v>#N/A</v>
      </c>
      <c r="S6983" t="e">
        <f>IF(AND(TableOMP[[#This Row],[total_time]]&gt;=TableOMP[[#This Row],[Low]], TableOMP[[#This Row],[total_time]]&lt;=TableOMP[[#This Row],[High]]),1,0)</f>
        <v>#N/A</v>
      </c>
    </row>
    <row r="6984" spans="11:19" x14ac:dyDescent="0.25">
      <c r="K6984" t="str">
        <f t="shared" si="109"/>
        <v/>
      </c>
      <c r="N69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84" t="e">
        <f>VLOOKUP(TableOMP[[#This Row],[Label]],TableAvg[],2,FALSE)</f>
        <v>#N/A</v>
      </c>
      <c r="P6984" t="e">
        <f>VLOOKUP(TableOMP[[#This Row],[Label]],TableAvg[],3,FALSE)</f>
        <v>#N/A</v>
      </c>
      <c r="Q6984" t="e">
        <f>TableOMP[[#This Row],[Avg]]-$U$2*TableOMP[[#This Row],[StdDev]]</f>
        <v>#N/A</v>
      </c>
      <c r="R6984" t="e">
        <f>TableOMP[[#This Row],[Avg]]+$U$2*TableOMP[[#This Row],[StdDev]]</f>
        <v>#N/A</v>
      </c>
      <c r="S6984" t="e">
        <f>IF(AND(TableOMP[[#This Row],[total_time]]&gt;=TableOMP[[#This Row],[Low]], TableOMP[[#This Row],[total_time]]&lt;=TableOMP[[#This Row],[High]]),1,0)</f>
        <v>#N/A</v>
      </c>
    </row>
    <row r="6985" spans="11:19" x14ac:dyDescent="0.25">
      <c r="K6985" t="str">
        <f t="shared" si="109"/>
        <v/>
      </c>
      <c r="N69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85" t="e">
        <f>VLOOKUP(TableOMP[[#This Row],[Label]],TableAvg[],2,FALSE)</f>
        <v>#N/A</v>
      </c>
      <c r="P6985" t="e">
        <f>VLOOKUP(TableOMP[[#This Row],[Label]],TableAvg[],3,FALSE)</f>
        <v>#N/A</v>
      </c>
      <c r="Q6985" t="e">
        <f>TableOMP[[#This Row],[Avg]]-$U$2*TableOMP[[#This Row],[StdDev]]</f>
        <v>#N/A</v>
      </c>
      <c r="R6985" t="e">
        <f>TableOMP[[#This Row],[Avg]]+$U$2*TableOMP[[#This Row],[StdDev]]</f>
        <v>#N/A</v>
      </c>
      <c r="S6985" t="e">
        <f>IF(AND(TableOMP[[#This Row],[total_time]]&gt;=TableOMP[[#This Row],[Low]], TableOMP[[#This Row],[total_time]]&lt;=TableOMP[[#This Row],[High]]),1,0)</f>
        <v>#N/A</v>
      </c>
    </row>
    <row r="6986" spans="11:19" x14ac:dyDescent="0.25">
      <c r="K6986" t="str">
        <f t="shared" si="109"/>
        <v/>
      </c>
      <c r="N69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86" t="e">
        <f>VLOOKUP(TableOMP[[#This Row],[Label]],TableAvg[],2,FALSE)</f>
        <v>#N/A</v>
      </c>
      <c r="P6986" t="e">
        <f>VLOOKUP(TableOMP[[#This Row],[Label]],TableAvg[],3,FALSE)</f>
        <v>#N/A</v>
      </c>
      <c r="Q6986" t="e">
        <f>TableOMP[[#This Row],[Avg]]-$U$2*TableOMP[[#This Row],[StdDev]]</f>
        <v>#N/A</v>
      </c>
      <c r="R6986" t="e">
        <f>TableOMP[[#This Row],[Avg]]+$U$2*TableOMP[[#This Row],[StdDev]]</f>
        <v>#N/A</v>
      </c>
      <c r="S6986" t="e">
        <f>IF(AND(TableOMP[[#This Row],[total_time]]&gt;=TableOMP[[#This Row],[Low]], TableOMP[[#This Row],[total_time]]&lt;=TableOMP[[#This Row],[High]]),1,0)</f>
        <v>#N/A</v>
      </c>
    </row>
    <row r="6987" spans="11:19" x14ac:dyDescent="0.25">
      <c r="K6987" t="str">
        <f t="shared" si="109"/>
        <v/>
      </c>
      <c r="N69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87" t="e">
        <f>VLOOKUP(TableOMP[[#This Row],[Label]],TableAvg[],2,FALSE)</f>
        <v>#N/A</v>
      </c>
      <c r="P6987" t="e">
        <f>VLOOKUP(TableOMP[[#This Row],[Label]],TableAvg[],3,FALSE)</f>
        <v>#N/A</v>
      </c>
      <c r="Q6987" t="e">
        <f>TableOMP[[#This Row],[Avg]]-$U$2*TableOMP[[#This Row],[StdDev]]</f>
        <v>#N/A</v>
      </c>
      <c r="R6987" t="e">
        <f>TableOMP[[#This Row],[Avg]]+$U$2*TableOMP[[#This Row],[StdDev]]</f>
        <v>#N/A</v>
      </c>
      <c r="S6987" t="e">
        <f>IF(AND(TableOMP[[#This Row],[total_time]]&gt;=TableOMP[[#This Row],[Low]], TableOMP[[#This Row],[total_time]]&lt;=TableOMP[[#This Row],[High]]),1,0)</f>
        <v>#N/A</v>
      </c>
    </row>
    <row r="6988" spans="11:19" x14ac:dyDescent="0.25">
      <c r="K6988" t="str">
        <f t="shared" si="109"/>
        <v/>
      </c>
      <c r="N69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88" t="e">
        <f>VLOOKUP(TableOMP[[#This Row],[Label]],TableAvg[],2,FALSE)</f>
        <v>#N/A</v>
      </c>
      <c r="P6988" t="e">
        <f>VLOOKUP(TableOMP[[#This Row],[Label]],TableAvg[],3,FALSE)</f>
        <v>#N/A</v>
      </c>
      <c r="Q6988" t="e">
        <f>TableOMP[[#This Row],[Avg]]-$U$2*TableOMP[[#This Row],[StdDev]]</f>
        <v>#N/A</v>
      </c>
      <c r="R6988" t="e">
        <f>TableOMP[[#This Row],[Avg]]+$U$2*TableOMP[[#This Row],[StdDev]]</f>
        <v>#N/A</v>
      </c>
      <c r="S6988" t="e">
        <f>IF(AND(TableOMP[[#This Row],[total_time]]&gt;=TableOMP[[#This Row],[Low]], TableOMP[[#This Row],[total_time]]&lt;=TableOMP[[#This Row],[High]]),1,0)</f>
        <v>#N/A</v>
      </c>
    </row>
    <row r="6989" spans="11:19" x14ac:dyDescent="0.25">
      <c r="K6989" t="str">
        <f t="shared" si="109"/>
        <v/>
      </c>
      <c r="N69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89" t="e">
        <f>VLOOKUP(TableOMP[[#This Row],[Label]],TableAvg[],2,FALSE)</f>
        <v>#N/A</v>
      </c>
      <c r="P6989" t="e">
        <f>VLOOKUP(TableOMP[[#This Row],[Label]],TableAvg[],3,FALSE)</f>
        <v>#N/A</v>
      </c>
      <c r="Q6989" t="e">
        <f>TableOMP[[#This Row],[Avg]]-$U$2*TableOMP[[#This Row],[StdDev]]</f>
        <v>#N/A</v>
      </c>
      <c r="R6989" t="e">
        <f>TableOMP[[#This Row],[Avg]]+$U$2*TableOMP[[#This Row],[StdDev]]</f>
        <v>#N/A</v>
      </c>
      <c r="S6989" t="e">
        <f>IF(AND(TableOMP[[#This Row],[total_time]]&gt;=TableOMP[[#This Row],[Low]], TableOMP[[#This Row],[total_time]]&lt;=TableOMP[[#This Row],[High]]),1,0)</f>
        <v>#N/A</v>
      </c>
    </row>
    <row r="6990" spans="11:19" x14ac:dyDescent="0.25">
      <c r="K6990" t="str">
        <f t="shared" si="109"/>
        <v/>
      </c>
      <c r="N69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90" t="e">
        <f>VLOOKUP(TableOMP[[#This Row],[Label]],TableAvg[],2,FALSE)</f>
        <v>#N/A</v>
      </c>
      <c r="P6990" t="e">
        <f>VLOOKUP(TableOMP[[#This Row],[Label]],TableAvg[],3,FALSE)</f>
        <v>#N/A</v>
      </c>
      <c r="Q6990" t="e">
        <f>TableOMP[[#This Row],[Avg]]-$U$2*TableOMP[[#This Row],[StdDev]]</f>
        <v>#N/A</v>
      </c>
      <c r="R6990" t="e">
        <f>TableOMP[[#This Row],[Avg]]+$U$2*TableOMP[[#This Row],[StdDev]]</f>
        <v>#N/A</v>
      </c>
      <c r="S6990" t="e">
        <f>IF(AND(TableOMP[[#This Row],[total_time]]&gt;=TableOMP[[#This Row],[Low]], TableOMP[[#This Row],[total_time]]&lt;=TableOMP[[#This Row],[High]]),1,0)</f>
        <v>#N/A</v>
      </c>
    </row>
    <row r="6991" spans="11:19" x14ac:dyDescent="0.25">
      <c r="K6991" t="str">
        <f t="shared" si="109"/>
        <v/>
      </c>
      <c r="N69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91" t="e">
        <f>VLOOKUP(TableOMP[[#This Row],[Label]],TableAvg[],2,FALSE)</f>
        <v>#N/A</v>
      </c>
      <c r="P6991" t="e">
        <f>VLOOKUP(TableOMP[[#This Row],[Label]],TableAvg[],3,FALSE)</f>
        <v>#N/A</v>
      </c>
      <c r="Q6991" t="e">
        <f>TableOMP[[#This Row],[Avg]]-$U$2*TableOMP[[#This Row],[StdDev]]</f>
        <v>#N/A</v>
      </c>
      <c r="R6991" t="e">
        <f>TableOMP[[#This Row],[Avg]]+$U$2*TableOMP[[#This Row],[StdDev]]</f>
        <v>#N/A</v>
      </c>
      <c r="S6991" t="e">
        <f>IF(AND(TableOMP[[#This Row],[total_time]]&gt;=TableOMP[[#This Row],[Low]], TableOMP[[#This Row],[total_time]]&lt;=TableOMP[[#This Row],[High]]),1,0)</f>
        <v>#N/A</v>
      </c>
    </row>
    <row r="6992" spans="11:19" x14ac:dyDescent="0.25">
      <c r="K6992" t="str">
        <f t="shared" si="109"/>
        <v/>
      </c>
      <c r="N69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92" t="e">
        <f>VLOOKUP(TableOMP[[#This Row],[Label]],TableAvg[],2,FALSE)</f>
        <v>#N/A</v>
      </c>
      <c r="P6992" t="e">
        <f>VLOOKUP(TableOMP[[#This Row],[Label]],TableAvg[],3,FALSE)</f>
        <v>#N/A</v>
      </c>
      <c r="Q6992" t="e">
        <f>TableOMP[[#This Row],[Avg]]-$U$2*TableOMP[[#This Row],[StdDev]]</f>
        <v>#N/A</v>
      </c>
      <c r="R6992" t="e">
        <f>TableOMP[[#This Row],[Avg]]+$U$2*TableOMP[[#This Row],[StdDev]]</f>
        <v>#N/A</v>
      </c>
      <c r="S6992" t="e">
        <f>IF(AND(TableOMP[[#This Row],[total_time]]&gt;=TableOMP[[#This Row],[Low]], TableOMP[[#This Row],[total_time]]&lt;=TableOMP[[#This Row],[High]]),1,0)</f>
        <v>#N/A</v>
      </c>
    </row>
    <row r="6993" spans="11:19" x14ac:dyDescent="0.25">
      <c r="K6993" t="str">
        <f t="shared" si="109"/>
        <v/>
      </c>
      <c r="N69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93" t="e">
        <f>VLOOKUP(TableOMP[[#This Row],[Label]],TableAvg[],2,FALSE)</f>
        <v>#N/A</v>
      </c>
      <c r="P6993" t="e">
        <f>VLOOKUP(TableOMP[[#This Row],[Label]],TableAvg[],3,FALSE)</f>
        <v>#N/A</v>
      </c>
      <c r="Q6993" t="e">
        <f>TableOMP[[#This Row],[Avg]]-$U$2*TableOMP[[#This Row],[StdDev]]</f>
        <v>#N/A</v>
      </c>
      <c r="R6993" t="e">
        <f>TableOMP[[#This Row],[Avg]]+$U$2*TableOMP[[#This Row],[StdDev]]</f>
        <v>#N/A</v>
      </c>
      <c r="S6993" t="e">
        <f>IF(AND(TableOMP[[#This Row],[total_time]]&gt;=TableOMP[[#This Row],[Low]], TableOMP[[#This Row],[total_time]]&lt;=TableOMP[[#This Row],[High]]),1,0)</f>
        <v>#N/A</v>
      </c>
    </row>
    <row r="6994" spans="11:19" x14ac:dyDescent="0.25">
      <c r="K6994" t="str">
        <f t="shared" si="109"/>
        <v/>
      </c>
      <c r="N69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94" t="e">
        <f>VLOOKUP(TableOMP[[#This Row],[Label]],TableAvg[],2,FALSE)</f>
        <v>#N/A</v>
      </c>
      <c r="P6994" t="e">
        <f>VLOOKUP(TableOMP[[#This Row],[Label]],TableAvg[],3,FALSE)</f>
        <v>#N/A</v>
      </c>
      <c r="Q6994" t="e">
        <f>TableOMP[[#This Row],[Avg]]-$U$2*TableOMP[[#This Row],[StdDev]]</f>
        <v>#N/A</v>
      </c>
      <c r="R6994" t="e">
        <f>TableOMP[[#This Row],[Avg]]+$U$2*TableOMP[[#This Row],[StdDev]]</f>
        <v>#N/A</v>
      </c>
      <c r="S6994" t="e">
        <f>IF(AND(TableOMP[[#This Row],[total_time]]&gt;=TableOMP[[#This Row],[Low]], TableOMP[[#This Row],[total_time]]&lt;=TableOMP[[#This Row],[High]]),1,0)</f>
        <v>#N/A</v>
      </c>
    </row>
    <row r="6995" spans="11:19" x14ac:dyDescent="0.25">
      <c r="K6995" t="str">
        <f t="shared" si="109"/>
        <v/>
      </c>
      <c r="N69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95" t="e">
        <f>VLOOKUP(TableOMP[[#This Row],[Label]],TableAvg[],2,FALSE)</f>
        <v>#N/A</v>
      </c>
      <c r="P6995" t="e">
        <f>VLOOKUP(TableOMP[[#This Row],[Label]],TableAvg[],3,FALSE)</f>
        <v>#N/A</v>
      </c>
      <c r="Q6995" t="e">
        <f>TableOMP[[#This Row],[Avg]]-$U$2*TableOMP[[#This Row],[StdDev]]</f>
        <v>#N/A</v>
      </c>
      <c r="R6995" t="e">
        <f>TableOMP[[#This Row],[Avg]]+$U$2*TableOMP[[#This Row],[StdDev]]</f>
        <v>#N/A</v>
      </c>
      <c r="S6995" t="e">
        <f>IF(AND(TableOMP[[#This Row],[total_time]]&gt;=TableOMP[[#This Row],[Low]], TableOMP[[#This Row],[total_time]]&lt;=TableOMP[[#This Row],[High]]),1,0)</f>
        <v>#N/A</v>
      </c>
    </row>
    <row r="6996" spans="11:19" x14ac:dyDescent="0.25">
      <c r="K6996" t="str">
        <f t="shared" si="109"/>
        <v/>
      </c>
      <c r="N69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96" t="e">
        <f>VLOOKUP(TableOMP[[#This Row],[Label]],TableAvg[],2,FALSE)</f>
        <v>#N/A</v>
      </c>
      <c r="P6996" t="e">
        <f>VLOOKUP(TableOMP[[#This Row],[Label]],TableAvg[],3,FALSE)</f>
        <v>#N/A</v>
      </c>
      <c r="Q6996" t="e">
        <f>TableOMP[[#This Row],[Avg]]-$U$2*TableOMP[[#This Row],[StdDev]]</f>
        <v>#N/A</v>
      </c>
      <c r="R6996" t="e">
        <f>TableOMP[[#This Row],[Avg]]+$U$2*TableOMP[[#This Row],[StdDev]]</f>
        <v>#N/A</v>
      </c>
      <c r="S6996" t="e">
        <f>IF(AND(TableOMP[[#This Row],[total_time]]&gt;=TableOMP[[#This Row],[Low]], TableOMP[[#This Row],[total_time]]&lt;=TableOMP[[#This Row],[High]]),1,0)</f>
        <v>#N/A</v>
      </c>
    </row>
    <row r="6997" spans="11:19" x14ac:dyDescent="0.25">
      <c r="K6997" t="str">
        <f t="shared" si="109"/>
        <v/>
      </c>
      <c r="N69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97" t="e">
        <f>VLOOKUP(TableOMP[[#This Row],[Label]],TableAvg[],2,FALSE)</f>
        <v>#N/A</v>
      </c>
      <c r="P6997" t="e">
        <f>VLOOKUP(TableOMP[[#This Row],[Label]],TableAvg[],3,FALSE)</f>
        <v>#N/A</v>
      </c>
      <c r="Q6997" t="e">
        <f>TableOMP[[#This Row],[Avg]]-$U$2*TableOMP[[#This Row],[StdDev]]</f>
        <v>#N/A</v>
      </c>
      <c r="R6997" t="e">
        <f>TableOMP[[#This Row],[Avg]]+$U$2*TableOMP[[#This Row],[StdDev]]</f>
        <v>#N/A</v>
      </c>
      <c r="S6997" t="e">
        <f>IF(AND(TableOMP[[#This Row],[total_time]]&gt;=TableOMP[[#This Row],[Low]], TableOMP[[#This Row],[total_time]]&lt;=TableOMP[[#This Row],[High]]),1,0)</f>
        <v>#N/A</v>
      </c>
    </row>
    <row r="6998" spans="11:19" x14ac:dyDescent="0.25">
      <c r="K6998" t="str">
        <f t="shared" si="109"/>
        <v/>
      </c>
      <c r="N69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98" t="e">
        <f>VLOOKUP(TableOMP[[#This Row],[Label]],TableAvg[],2,FALSE)</f>
        <v>#N/A</v>
      </c>
      <c r="P6998" t="e">
        <f>VLOOKUP(TableOMP[[#This Row],[Label]],TableAvg[],3,FALSE)</f>
        <v>#N/A</v>
      </c>
      <c r="Q6998" t="e">
        <f>TableOMP[[#This Row],[Avg]]-$U$2*TableOMP[[#This Row],[StdDev]]</f>
        <v>#N/A</v>
      </c>
      <c r="R6998" t="e">
        <f>TableOMP[[#This Row],[Avg]]+$U$2*TableOMP[[#This Row],[StdDev]]</f>
        <v>#N/A</v>
      </c>
      <c r="S6998" t="e">
        <f>IF(AND(TableOMP[[#This Row],[total_time]]&gt;=TableOMP[[#This Row],[Low]], TableOMP[[#This Row],[total_time]]&lt;=TableOMP[[#This Row],[High]]),1,0)</f>
        <v>#N/A</v>
      </c>
    </row>
    <row r="6999" spans="11:19" x14ac:dyDescent="0.25">
      <c r="K6999" t="str">
        <f t="shared" si="109"/>
        <v/>
      </c>
      <c r="N69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6999" t="e">
        <f>VLOOKUP(TableOMP[[#This Row],[Label]],TableAvg[],2,FALSE)</f>
        <v>#N/A</v>
      </c>
      <c r="P6999" t="e">
        <f>VLOOKUP(TableOMP[[#This Row],[Label]],TableAvg[],3,FALSE)</f>
        <v>#N/A</v>
      </c>
      <c r="Q6999" t="e">
        <f>TableOMP[[#This Row],[Avg]]-$U$2*TableOMP[[#This Row],[StdDev]]</f>
        <v>#N/A</v>
      </c>
      <c r="R6999" t="e">
        <f>TableOMP[[#This Row],[Avg]]+$U$2*TableOMP[[#This Row],[StdDev]]</f>
        <v>#N/A</v>
      </c>
      <c r="S6999" t="e">
        <f>IF(AND(TableOMP[[#This Row],[total_time]]&gt;=TableOMP[[#This Row],[Low]], TableOMP[[#This Row],[total_time]]&lt;=TableOMP[[#This Row],[High]]),1,0)</f>
        <v>#N/A</v>
      </c>
    </row>
    <row r="7000" spans="11:19" x14ac:dyDescent="0.25">
      <c r="K7000" t="str">
        <f t="shared" si="109"/>
        <v/>
      </c>
      <c r="N70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00" t="e">
        <f>VLOOKUP(TableOMP[[#This Row],[Label]],TableAvg[],2,FALSE)</f>
        <v>#N/A</v>
      </c>
      <c r="P7000" t="e">
        <f>VLOOKUP(TableOMP[[#This Row],[Label]],TableAvg[],3,FALSE)</f>
        <v>#N/A</v>
      </c>
      <c r="Q7000" t="e">
        <f>TableOMP[[#This Row],[Avg]]-$U$2*TableOMP[[#This Row],[StdDev]]</f>
        <v>#N/A</v>
      </c>
      <c r="R7000" t="e">
        <f>TableOMP[[#This Row],[Avg]]+$U$2*TableOMP[[#This Row],[StdDev]]</f>
        <v>#N/A</v>
      </c>
      <c r="S7000" t="e">
        <f>IF(AND(TableOMP[[#This Row],[total_time]]&gt;=TableOMP[[#This Row],[Low]], TableOMP[[#This Row],[total_time]]&lt;=TableOMP[[#This Row],[High]]),1,0)</f>
        <v>#N/A</v>
      </c>
    </row>
    <row r="7001" spans="11:19" x14ac:dyDescent="0.25">
      <c r="K7001" t="str">
        <f t="shared" si="109"/>
        <v/>
      </c>
      <c r="N70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01" t="e">
        <f>VLOOKUP(TableOMP[[#This Row],[Label]],TableAvg[],2,FALSE)</f>
        <v>#N/A</v>
      </c>
      <c r="P7001" t="e">
        <f>VLOOKUP(TableOMP[[#This Row],[Label]],TableAvg[],3,FALSE)</f>
        <v>#N/A</v>
      </c>
      <c r="Q7001" t="e">
        <f>TableOMP[[#This Row],[Avg]]-$U$2*TableOMP[[#This Row],[StdDev]]</f>
        <v>#N/A</v>
      </c>
      <c r="R7001" t="e">
        <f>TableOMP[[#This Row],[Avg]]+$U$2*TableOMP[[#This Row],[StdDev]]</f>
        <v>#N/A</v>
      </c>
      <c r="S7001" t="e">
        <f>IF(AND(TableOMP[[#This Row],[total_time]]&gt;=TableOMP[[#This Row],[Low]], TableOMP[[#This Row],[total_time]]&lt;=TableOMP[[#This Row],[High]]),1,0)</f>
        <v>#N/A</v>
      </c>
    </row>
    <row r="7002" spans="11:19" x14ac:dyDescent="0.25">
      <c r="K7002" t="str">
        <f t="shared" si="109"/>
        <v/>
      </c>
      <c r="N70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02" t="e">
        <f>VLOOKUP(TableOMP[[#This Row],[Label]],TableAvg[],2,FALSE)</f>
        <v>#N/A</v>
      </c>
      <c r="P7002" t="e">
        <f>VLOOKUP(TableOMP[[#This Row],[Label]],TableAvg[],3,FALSE)</f>
        <v>#N/A</v>
      </c>
      <c r="Q7002" t="e">
        <f>TableOMP[[#This Row],[Avg]]-$U$2*TableOMP[[#This Row],[StdDev]]</f>
        <v>#N/A</v>
      </c>
      <c r="R7002" t="e">
        <f>TableOMP[[#This Row],[Avg]]+$U$2*TableOMP[[#This Row],[StdDev]]</f>
        <v>#N/A</v>
      </c>
      <c r="S7002" t="e">
        <f>IF(AND(TableOMP[[#This Row],[total_time]]&gt;=TableOMP[[#This Row],[Low]], TableOMP[[#This Row],[total_time]]&lt;=TableOMP[[#This Row],[High]]),1,0)</f>
        <v>#N/A</v>
      </c>
    </row>
    <row r="7003" spans="11:19" x14ac:dyDescent="0.25">
      <c r="K7003" t="str">
        <f t="shared" si="109"/>
        <v/>
      </c>
      <c r="N70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03" t="e">
        <f>VLOOKUP(TableOMP[[#This Row],[Label]],TableAvg[],2,FALSE)</f>
        <v>#N/A</v>
      </c>
      <c r="P7003" t="e">
        <f>VLOOKUP(TableOMP[[#This Row],[Label]],TableAvg[],3,FALSE)</f>
        <v>#N/A</v>
      </c>
      <c r="Q7003" t="e">
        <f>TableOMP[[#This Row],[Avg]]-$U$2*TableOMP[[#This Row],[StdDev]]</f>
        <v>#N/A</v>
      </c>
      <c r="R7003" t="e">
        <f>TableOMP[[#This Row],[Avg]]+$U$2*TableOMP[[#This Row],[StdDev]]</f>
        <v>#N/A</v>
      </c>
      <c r="S7003" t="e">
        <f>IF(AND(TableOMP[[#This Row],[total_time]]&gt;=TableOMP[[#This Row],[Low]], TableOMP[[#This Row],[total_time]]&lt;=TableOMP[[#This Row],[High]]),1,0)</f>
        <v>#N/A</v>
      </c>
    </row>
    <row r="7004" spans="11:19" x14ac:dyDescent="0.25">
      <c r="K7004" t="str">
        <f t="shared" si="109"/>
        <v/>
      </c>
      <c r="N70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04" t="e">
        <f>VLOOKUP(TableOMP[[#This Row],[Label]],TableAvg[],2,FALSE)</f>
        <v>#N/A</v>
      </c>
      <c r="P7004" t="e">
        <f>VLOOKUP(TableOMP[[#This Row],[Label]],TableAvg[],3,FALSE)</f>
        <v>#N/A</v>
      </c>
      <c r="Q7004" t="e">
        <f>TableOMP[[#This Row],[Avg]]-$U$2*TableOMP[[#This Row],[StdDev]]</f>
        <v>#N/A</v>
      </c>
      <c r="R7004" t="e">
        <f>TableOMP[[#This Row],[Avg]]+$U$2*TableOMP[[#This Row],[StdDev]]</f>
        <v>#N/A</v>
      </c>
      <c r="S7004" t="e">
        <f>IF(AND(TableOMP[[#This Row],[total_time]]&gt;=TableOMP[[#This Row],[Low]], TableOMP[[#This Row],[total_time]]&lt;=TableOMP[[#This Row],[High]]),1,0)</f>
        <v>#N/A</v>
      </c>
    </row>
    <row r="7005" spans="11:19" x14ac:dyDescent="0.25">
      <c r="K7005" t="str">
        <f t="shared" si="109"/>
        <v/>
      </c>
      <c r="N70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05" t="e">
        <f>VLOOKUP(TableOMP[[#This Row],[Label]],TableAvg[],2,FALSE)</f>
        <v>#N/A</v>
      </c>
      <c r="P7005" t="e">
        <f>VLOOKUP(TableOMP[[#This Row],[Label]],TableAvg[],3,FALSE)</f>
        <v>#N/A</v>
      </c>
      <c r="Q7005" t="e">
        <f>TableOMP[[#This Row],[Avg]]-$U$2*TableOMP[[#This Row],[StdDev]]</f>
        <v>#N/A</v>
      </c>
      <c r="R7005" t="e">
        <f>TableOMP[[#This Row],[Avg]]+$U$2*TableOMP[[#This Row],[StdDev]]</f>
        <v>#N/A</v>
      </c>
      <c r="S7005" t="e">
        <f>IF(AND(TableOMP[[#This Row],[total_time]]&gt;=TableOMP[[#This Row],[Low]], TableOMP[[#This Row],[total_time]]&lt;=TableOMP[[#This Row],[High]]),1,0)</f>
        <v>#N/A</v>
      </c>
    </row>
    <row r="7006" spans="11:19" x14ac:dyDescent="0.25">
      <c r="K7006" t="str">
        <f t="shared" si="109"/>
        <v/>
      </c>
      <c r="N70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06" t="e">
        <f>VLOOKUP(TableOMP[[#This Row],[Label]],TableAvg[],2,FALSE)</f>
        <v>#N/A</v>
      </c>
      <c r="P7006" t="e">
        <f>VLOOKUP(TableOMP[[#This Row],[Label]],TableAvg[],3,FALSE)</f>
        <v>#N/A</v>
      </c>
      <c r="Q7006" t="e">
        <f>TableOMP[[#This Row],[Avg]]-$U$2*TableOMP[[#This Row],[StdDev]]</f>
        <v>#N/A</v>
      </c>
      <c r="R7006" t="e">
        <f>TableOMP[[#This Row],[Avg]]+$U$2*TableOMP[[#This Row],[StdDev]]</f>
        <v>#N/A</v>
      </c>
      <c r="S7006" t="e">
        <f>IF(AND(TableOMP[[#This Row],[total_time]]&gt;=TableOMP[[#This Row],[Low]], TableOMP[[#This Row],[total_time]]&lt;=TableOMP[[#This Row],[High]]),1,0)</f>
        <v>#N/A</v>
      </c>
    </row>
    <row r="7007" spans="11:19" x14ac:dyDescent="0.25">
      <c r="K7007" t="str">
        <f t="shared" si="109"/>
        <v/>
      </c>
      <c r="N70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07" t="e">
        <f>VLOOKUP(TableOMP[[#This Row],[Label]],TableAvg[],2,FALSE)</f>
        <v>#N/A</v>
      </c>
      <c r="P7007" t="e">
        <f>VLOOKUP(TableOMP[[#This Row],[Label]],TableAvg[],3,FALSE)</f>
        <v>#N/A</v>
      </c>
      <c r="Q7007" t="e">
        <f>TableOMP[[#This Row],[Avg]]-$U$2*TableOMP[[#This Row],[StdDev]]</f>
        <v>#N/A</v>
      </c>
      <c r="R7007" t="e">
        <f>TableOMP[[#This Row],[Avg]]+$U$2*TableOMP[[#This Row],[StdDev]]</f>
        <v>#N/A</v>
      </c>
      <c r="S7007" t="e">
        <f>IF(AND(TableOMP[[#This Row],[total_time]]&gt;=TableOMP[[#This Row],[Low]], TableOMP[[#This Row],[total_time]]&lt;=TableOMP[[#This Row],[High]]),1,0)</f>
        <v>#N/A</v>
      </c>
    </row>
    <row r="7008" spans="11:19" x14ac:dyDescent="0.25">
      <c r="K7008" t="str">
        <f t="shared" si="109"/>
        <v/>
      </c>
      <c r="N70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08" t="e">
        <f>VLOOKUP(TableOMP[[#This Row],[Label]],TableAvg[],2,FALSE)</f>
        <v>#N/A</v>
      </c>
      <c r="P7008" t="e">
        <f>VLOOKUP(TableOMP[[#This Row],[Label]],TableAvg[],3,FALSE)</f>
        <v>#N/A</v>
      </c>
      <c r="Q7008" t="e">
        <f>TableOMP[[#This Row],[Avg]]-$U$2*TableOMP[[#This Row],[StdDev]]</f>
        <v>#N/A</v>
      </c>
      <c r="R7008" t="e">
        <f>TableOMP[[#This Row],[Avg]]+$U$2*TableOMP[[#This Row],[StdDev]]</f>
        <v>#N/A</v>
      </c>
      <c r="S7008" t="e">
        <f>IF(AND(TableOMP[[#This Row],[total_time]]&gt;=TableOMP[[#This Row],[Low]], TableOMP[[#This Row],[total_time]]&lt;=TableOMP[[#This Row],[High]]),1,0)</f>
        <v>#N/A</v>
      </c>
    </row>
    <row r="7009" spans="11:19" x14ac:dyDescent="0.25">
      <c r="K7009" t="str">
        <f t="shared" si="109"/>
        <v/>
      </c>
      <c r="N70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09" t="e">
        <f>VLOOKUP(TableOMP[[#This Row],[Label]],TableAvg[],2,FALSE)</f>
        <v>#N/A</v>
      </c>
      <c r="P7009" t="e">
        <f>VLOOKUP(TableOMP[[#This Row],[Label]],TableAvg[],3,FALSE)</f>
        <v>#N/A</v>
      </c>
      <c r="Q7009" t="e">
        <f>TableOMP[[#This Row],[Avg]]-$U$2*TableOMP[[#This Row],[StdDev]]</f>
        <v>#N/A</v>
      </c>
      <c r="R7009" t="e">
        <f>TableOMP[[#This Row],[Avg]]+$U$2*TableOMP[[#This Row],[StdDev]]</f>
        <v>#N/A</v>
      </c>
      <c r="S7009" t="e">
        <f>IF(AND(TableOMP[[#This Row],[total_time]]&gt;=TableOMP[[#This Row],[Low]], TableOMP[[#This Row],[total_time]]&lt;=TableOMP[[#This Row],[High]]),1,0)</f>
        <v>#N/A</v>
      </c>
    </row>
    <row r="7010" spans="11:19" x14ac:dyDescent="0.25">
      <c r="K7010" t="str">
        <f t="shared" si="109"/>
        <v/>
      </c>
      <c r="N70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10" t="e">
        <f>VLOOKUP(TableOMP[[#This Row],[Label]],TableAvg[],2,FALSE)</f>
        <v>#N/A</v>
      </c>
      <c r="P7010" t="e">
        <f>VLOOKUP(TableOMP[[#This Row],[Label]],TableAvg[],3,FALSE)</f>
        <v>#N/A</v>
      </c>
      <c r="Q7010" t="e">
        <f>TableOMP[[#This Row],[Avg]]-$U$2*TableOMP[[#This Row],[StdDev]]</f>
        <v>#N/A</v>
      </c>
      <c r="R7010" t="e">
        <f>TableOMP[[#This Row],[Avg]]+$U$2*TableOMP[[#This Row],[StdDev]]</f>
        <v>#N/A</v>
      </c>
      <c r="S7010" t="e">
        <f>IF(AND(TableOMP[[#This Row],[total_time]]&gt;=TableOMP[[#This Row],[Low]], TableOMP[[#This Row],[total_time]]&lt;=TableOMP[[#This Row],[High]]),1,0)</f>
        <v>#N/A</v>
      </c>
    </row>
    <row r="7011" spans="11:19" x14ac:dyDescent="0.25">
      <c r="K7011" t="str">
        <f t="shared" si="109"/>
        <v/>
      </c>
      <c r="N70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11" t="e">
        <f>VLOOKUP(TableOMP[[#This Row],[Label]],TableAvg[],2,FALSE)</f>
        <v>#N/A</v>
      </c>
      <c r="P7011" t="e">
        <f>VLOOKUP(TableOMP[[#This Row],[Label]],TableAvg[],3,FALSE)</f>
        <v>#N/A</v>
      </c>
      <c r="Q7011" t="e">
        <f>TableOMP[[#This Row],[Avg]]-$U$2*TableOMP[[#This Row],[StdDev]]</f>
        <v>#N/A</v>
      </c>
      <c r="R7011" t="e">
        <f>TableOMP[[#This Row],[Avg]]+$U$2*TableOMP[[#This Row],[StdDev]]</f>
        <v>#N/A</v>
      </c>
      <c r="S7011" t="e">
        <f>IF(AND(TableOMP[[#This Row],[total_time]]&gt;=TableOMP[[#This Row],[Low]], TableOMP[[#This Row],[total_time]]&lt;=TableOMP[[#This Row],[High]]),1,0)</f>
        <v>#N/A</v>
      </c>
    </row>
    <row r="7012" spans="11:19" x14ac:dyDescent="0.25">
      <c r="K7012" t="str">
        <f t="shared" si="109"/>
        <v/>
      </c>
      <c r="N70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12" t="e">
        <f>VLOOKUP(TableOMP[[#This Row],[Label]],TableAvg[],2,FALSE)</f>
        <v>#N/A</v>
      </c>
      <c r="P7012" t="e">
        <f>VLOOKUP(TableOMP[[#This Row],[Label]],TableAvg[],3,FALSE)</f>
        <v>#N/A</v>
      </c>
      <c r="Q7012" t="e">
        <f>TableOMP[[#This Row],[Avg]]-$U$2*TableOMP[[#This Row],[StdDev]]</f>
        <v>#N/A</v>
      </c>
      <c r="R7012" t="e">
        <f>TableOMP[[#This Row],[Avg]]+$U$2*TableOMP[[#This Row],[StdDev]]</f>
        <v>#N/A</v>
      </c>
      <c r="S7012" t="e">
        <f>IF(AND(TableOMP[[#This Row],[total_time]]&gt;=TableOMP[[#This Row],[Low]], TableOMP[[#This Row],[total_time]]&lt;=TableOMP[[#This Row],[High]]),1,0)</f>
        <v>#N/A</v>
      </c>
    </row>
    <row r="7013" spans="11:19" x14ac:dyDescent="0.25">
      <c r="K7013" t="str">
        <f t="shared" si="109"/>
        <v/>
      </c>
      <c r="N70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13" t="e">
        <f>VLOOKUP(TableOMP[[#This Row],[Label]],TableAvg[],2,FALSE)</f>
        <v>#N/A</v>
      </c>
      <c r="P7013" t="e">
        <f>VLOOKUP(TableOMP[[#This Row],[Label]],TableAvg[],3,FALSE)</f>
        <v>#N/A</v>
      </c>
      <c r="Q7013" t="e">
        <f>TableOMP[[#This Row],[Avg]]-$U$2*TableOMP[[#This Row],[StdDev]]</f>
        <v>#N/A</v>
      </c>
      <c r="R7013" t="e">
        <f>TableOMP[[#This Row],[Avg]]+$U$2*TableOMP[[#This Row],[StdDev]]</f>
        <v>#N/A</v>
      </c>
      <c r="S7013" t="e">
        <f>IF(AND(TableOMP[[#This Row],[total_time]]&gt;=TableOMP[[#This Row],[Low]], TableOMP[[#This Row],[total_time]]&lt;=TableOMP[[#This Row],[High]]),1,0)</f>
        <v>#N/A</v>
      </c>
    </row>
    <row r="7014" spans="11:19" x14ac:dyDescent="0.25">
      <c r="K7014" t="str">
        <f t="shared" si="109"/>
        <v/>
      </c>
      <c r="N70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14" t="e">
        <f>VLOOKUP(TableOMP[[#This Row],[Label]],TableAvg[],2,FALSE)</f>
        <v>#N/A</v>
      </c>
      <c r="P7014" t="e">
        <f>VLOOKUP(TableOMP[[#This Row],[Label]],TableAvg[],3,FALSE)</f>
        <v>#N/A</v>
      </c>
      <c r="Q7014" t="e">
        <f>TableOMP[[#This Row],[Avg]]-$U$2*TableOMP[[#This Row],[StdDev]]</f>
        <v>#N/A</v>
      </c>
      <c r="R7014" t="e">
        <f>TableOMP[[#This Row],[Avg]]+$U$2*TableOMP[[#This Row],[StdDev]]</f>
        <v>#N/A</v>
      </c>
      <c r="S7014" t="e">
        <f>IF(AND(TableOMP[[#This Row],[total_time]]&gt;=TableOMP[[#This Row],[Low]], TableOMP[[#This Row],[total_time]]&lt;=TableOMP[[#This Row],[High]]),1,0)</f>
        <v>#N/A</v>
      </c>
    </row>
    <row r="7015" spans="11:19" x14ac:dyDescent="0.25">
      <c r="K7015" t="str">
        <f t="shared" si="109"/>
        <v/>
      </c>
      <c r="N70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15" t="e">
        <f>VLOOKUP(TableOMP[[#This Row],[Label]],TableAvg[],2,FALSE)</f>
        <v>#N/A</v>
      </c>
      <c r="P7015" t="e">
        <f>VLOOKUP(TableOMP[[#This Row],[Label]],TableAvg[],3,FALSE)</f>
        <v>#N/A</v>
      </c>
      <c r="Q7015" t="e">
        <f>TableOMP[[#This Row],[Avg]]-$U$2*TableOMP[[#This Row],[StdDev]]</f>
        <v>#N/A</v>
      </c>
      <c r="R7015" t="e">
        <f>TableOMP[[#This Row],[Avg]]+$U$2*TableOMP[[#This Row],[StdDev]]</f>
        <v>#N/A</v>
      </c>
      <c r="S7015" t="e">
        <f>IF(AND(TableOMP[[#This Row],[total_time]]&gt;=TableOMP[[#This Row],[Low]], TableOMP[[#This Row],[total_time]]&lt;=TableOMP[[#This Row],[High]]),1,0)</f>
        <v>#N/A</v>
      </c>
    </row>
    <row r="7016" spans="11:19" x14ac:dyDescent="0.25">
      <c r="K7016" t="str">
        <f t="shared" si="109"/>
        <v/>
      </c>
      <c r="N70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16" t="e">
        <f>VLOOKUP(TableOMP[[#This Row],[Label]],TableAvg[],2,FALSE)</f>
        <v>#N/A</v>
      </c>
      <c r="P7016" t="e">
        <f>VLOOKUP(TableOMP[[#This Row],[Label]],TableAvg[],3,FALSE)</f>
        <v>#N/A</v>
      </c>
      <c r="Q7016" t="e">
        <f>TableOMP[[#This Row],[Avg]]-$U$2*TableOMP[[#This Row],[StdDev]]</f>
        <v>#N/A</v>
      </c>
      <c r="R7016" t="e">
        <f>TableOMP[[#This Row],[Avg]]+$U$2*TableOMP[[#This Row],[StdDev]]</f>
        <v>#N/A</v>
      </c>
      <c r="S7016" t="e">
        <f>IF(AND(TableOMP[[#This Row],[total_time]]&gt;=TableOMP[[#This Row],[Low]], TableOMP[[#This Row],[total_time]]&lt;=TableOMP[[#This Row],[High]]),1,0)</f>
        <v>#N/A</v>
      </c>
    </row>
    <row r="7017" spans="11:19" x14ac:dyDescent="0.25">
      <c r="K7017" t="str">
        <f t="shared" si="109"/>
        <v/>
      </c>
      <c r="N70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17" t="e">
        <f>VLOOKUP(TableOMP[[#This Row],[Label]],TableAvg[],2,FALSE)</f>
        <v>#N/A</v>
      </c>
      <c r="P7017" t="e">
        <f>VLOOKUP(TableOMP[[#This Row],[Label]],TableAvg[],3,FALSE)</f>
        <v>#N/A</v>
      </c>
      <c r="Q7017" t="e">
        <f>TableOMP[[#This Row],[Avg]]-$U$2*TableOMP[[#This Row],[StdDev]]</f>
        <v>#N/A</v>
      </c>
      <c r="R7017" t="e">
        <f>TableOMP[[#This Row],[Avg]]+$U$2*TableOMP[[#This Row],[StdDev]]</f>
        <v>#N/A</v>
      </c>
      <c r="S7017" t="e">
        <f>IF(AND(TableOMP[[#This Row],[total_time]]&gt;=TableOMP[[#This Row],[Low]], TableOMP[[#This Row],[total_time]]&lt;=TableOMP[[#This Row],[High]]),1,0)</f>
        <v>#N/A</v>
      </c>
    </row>
    <row r="7018" spans="11:19" x14ac:dyDescent="0.25">
      <c r="K7018" t="str">
        <f t="shared" si="109"/>
        <v/>
      </c>
      <c r="N70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18" t="e">
        <f>VLOOKUP(TableOMP[[#This Row],[Label]],TableAvg[],2,FALSE)</f>
        <v>#N/A</v>
      </c>
      <c r="P7018" t="e">
        <f>VLOOKUP(TableOMP[[#This Row],[Label]],TableAvg[],3,FALSE)</f>
        <v>#N/A</v>
      </c>
      <c r="Q7018" t="e">
        <f>TableOMP[[#This Row],[Avg]]-$U$2*TableOMP[[#This Row],[StdDev]]</f>
        <v>#N/A</v>
      </c>
      <c r="R7018" t="e">
        <f>TableOMP[[#This Row],[Avg]]+$U$2*TableOMP[[#This Row],[StdDev]]</f>
        <v>#N/A</v>
      </c>
      <c r="S7018" t="e">
        <f>IF(AND(TableOMP[[#This Row],[total_time]]&gt;=TableOMP[[#This Row],[Low]], TableOMP[[#This Row],[total_time]]&lt;=TableOMP[[#This Row],[High]]),1,0)</f>
        <v>#N/A</v>
      </c>
    </row>
    <row r="7019" spans="11:19" x14ac:dyDescent="0.25">
      <c r="K7019" t="str">
        <f t="shared" si="109"/>
        <v/>
      </c>
      <c r="N70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19" t="e">
        <f>VLOOKUP(TableOMP[[#This Row],[Label]],TableAvg[],2,FALSE)</f>
        <v>#N/A</v>
      </c>
      <c r="P7019" t="e">
        <f>VLOOKUP(TableOMP[[#This Row],[Label]],TableAvg[],3,FALSE)</f>
        <v>#N/A</v>
      </c>
      <c r="Q7019" t="e">
        <f>TableOMP[[#This Row],[Avg]]-$U$2*TableOMP[[#This Row],[StdDev]]</f>
        <v>#N/A</v>
      </c>
      <c r="R7019" t="e">
        <f>TableOMP[[#This Row],[Avg]]+$U$2*TableOMP[[#This Row],[StdDev]]</f>
        <v>#N/A</v>
      </c>
      <c r="S7019" t="e">
        <f>IF(AND(TableOMP[[#This Row],[total_time]]&gt;=TableOMP[[#This Row],[Low]], TableOMP[[#This Row],[total_time]]&lt;=TableOMP[[#This Row],[High]]),1,0)</f>
        <v>#N/A</v>
      </c>
    </row>
    <row r="7020" spans="11:19" x14ac:dyDescent="0.25">
      <c r="K7020" t="str">
        <f t="shared" si="109"/>
        <v/>
      </c>
      <c r="N70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20" t="e">
        <f>VLOOKUP(TableOMP[[#This Row],[Label]],TableAvg[],2,FALSE)</f>
        <v>#N/A</v>
      </c>
      <c r="P7020" t="e">
        <f>VLOOKUP(TableOMP[[#This Row],[Label]],TableAvg[],3,FALSE)</f>
        <v>#N/A</v>
      </c>
      <c r="Q7020" t="e">
        <f>TableOMP[[#This Row],[Avg]]-$U$2*TableOMP[[#This Row],[StdDev]]</f>
        <v>#N/A</v>
      </c>
      <c r="R7020" t="e">
        <f>TableOMP[[#This Row],[Avg]]+$U$2*TableOMP[[#This Row],[StdDev]]</f>
        <v>#N/A</v>
      </c>
      <c r="S7020" t="e">
        <f>IF(AND(TableOMP[[#This Row],[total_time]]&gt;=TableOMP[[#This Row],[Low]], TableOMP[[#This Row],[total_time]]&lt;=TableOMP[[#This Row],[High]]),1,0)</f>
        <v>#N/A</v>
      </c>
    </row>
    <row r="7021" spans="11:19" x14ac:dyDescent="0.25">
      <c r="K7021" t="str">
        <f t="shared" si="109"/>
        <v/>
      </c>
      <c r="N70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21" t="e">
        <f>VLOOKUP(TableOMP[[#This Row],[Label]],TableAvg[],2,FALSE)</f>
        <v>#N/A</v>
      </c>
      <c r="P7021" t="e">
        <f>VLOOKUP(TableOMP[[#This Row],[Label]],TableAvg[],3,FALSE)</f>
        <v>#N/A</v>
      </c>
      <c r="Q7021" t="e">
        <f>TableOMP[[#This Row],[Avg]]-$U$2*TableOMP[[#This Row],[StdDev]]</f>
        <v>#N/A</v>
      </c>
      <c r="R7021" t="e">
        <f>TableOMP[[#This Row],[Avg]]+$U$2*TableOMP[[#This Row],[StdDev]]</f>
        <v>#N/A</v>
      </c>
      <c r="S7021" t="e">
        <f>IF(AND(TableOMP[[#This Row],[total_time]]&gt;=TableOMP[[#This Row],[Low]], TableOMP[[#This Row],[total_time]]&lt;=TableOMP[[#This Row],[High]]),1,0)</f>
        <v>#N/A</v>
      </c>
    </row>
    <row r="7022" spans="11:19" x14ac:dyDescent="0.25">
      <c r="K7022" t="str">
        <f t="shared" si="109"/>
        <v/>
      </c>
      <c r="N70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22" t="e">
        <f>VLOOKUP(TableOMP[[#This Row],[Label]],TableAvg[],2,FALSE)</f>
        <v>#N/A</v>
      </c>
      <c r="P7022" t="e">
        <f>VLOOKUP(TableOMP[[#This Row],[Label]],TableAvg[],3,FALSE)</f>
        <v>#N/A</v>
      </c>
      <c r="Q7022" t="e">
        <f>TableOMP[[#This Row],[Avg]]-$U$2*TableOMP[[#This Row],[StdDev]]</f>
        <v>#N/A</v>
      </c>
      <c r="R7022" t="e">
        <f>TableOMP[[#This Row],[Avg]]+$U$2*TableOMP[[#This Row],[StdDev]]</f>
        <v>#N/A</v>
      </c>
      <c r="S7022" t="e">
        <f>IF(AND(TableOMP[[#This Row],[total_time]]&gt;=TableOMP[[#This Row],[Low]], TableOMP[[#This Row],[total_time]]&lt;=TableOMP[[#This Row],[High]]),1,0)</f>
        <v>#N/A</v>
      </c>
    </row>
    <row r="7023" spans="11:19" x14ac:dyDescent="0.25">
      <c r="K7023" t="str">
        <f t="shared" si="109"/>
        <v/>
      </c>
      <c r="N70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23" t="e">
        <f>VLOOKUP(TableOMP[[#This Row],[Label]],TableAvg[],2,FALSE)</f>
        <v>#N/A</v>
      </c>
      <c r="P7023" t="e">
        <f>VLOOKUP(TableOMP[[#This Row],[Label]],TableAvg[],3,FALSE)</f>
        <v>#N/A</v>
      </c>
      <c r="Q7023" t="e">
        <f>TableOMP[[#This Row],[Avg]]-$U$2*TableOMP[[#This Row],[StdDev]]</f>
        <v>#N/A</v>
      </c>
      <c r="R7023" t="e">
        <f>TableOMP[[#This Row],[Avg]]+$U$2*TableOMP[[#This Row],[StdDev]]</f>
        <v>#N/A</v>
      </c>
      <c r="S7023" t="e">
        <f>IF(AND(TableOMP[[#This Row],[total_time]]&gt;=TableOMP[[#This Row],[Low]], TableOMP[[#This Row],[total_time]]&lt;=TableOMP[[#This Row],[High]]),1,0)</f>
        <v>#N/A</v>
      </c>
    </row>
    <row r="7024" spans="11:19" x14ac:dyDescent="0.25">
      <c r="K7024" t="str">
        <f t="shared" si="109"/>
        <v/>
      </c>
      <c r="N70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24" t="e">
        <f>VLOOKUP(TableOMP[[#This Row],[Label]],TableAvg[],2,FALSE)</f>
        <v>#N/A</v>
      </c>
      <c r="P7024" t="e">
        <f>VLOOKUP(TableOMP[[#This Row],[Label]],TableAvg[],3,FALSE)</f>
        <v>#N/A</v>
      </c>
      <c r="Q7024" t="e">
        <f>TableOMP[[#This Row],[Avg]]-$U$2*TableOMP[[#This Row],[StdDev]]</f>
        <v>#N/A</v>
      </c>
      <c r="R7024" t="e">
        <f>TableOMP[[#This Row],[Avg]]+$U$2*TableOMP[[#This Row],[StdDev]]</f>
        <v>#N/A</v>
      </c>
      <c r="S7024" t="e">
        <f>IF(AND(TableOMP[[#This Row],[total_time]]&gt;=TableOMP[[#This Row],[Low]], TableOMP[[#This Row],[total_time]]&lt;=TableOMP[[#This Row],[High]]),1,0)</f>
        <v>#N/A</v>
      </c>
    </row>
    <row r="7025" spans="11:19" x14ac:dyDescent="0.25">
      <c r="K7025" t="str">
        <f t="shared" si="109"/>
        <v/>
      </c>
      <c r="N70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25" t="e">
        <f>VLOOKUP(TableOMP[[#This Row],[Label]],TableAvg[],2,FALSE)</f>
        <v>#N/A</v>
      </c>
      <c r="P7025" t="e">
        <f>VLOOKUP(TableOMP[[#This Row],[Label]],TableAvg[],3,FALSE)</f>
        <v>#N/A</v>
      </c>
      <c r="Q7025" t="e">
        <f>TableOMP[[#This Row],[Avg]]-$U$2*TableOMP[[#This Row],[StdDev]]</f>
        <v>#N/A</v>
      </c>
      <c r="R7025" t="e">
        <f>TableOMP[[#This Row],[Avg]]+$U$2*TableOMP[[#This Row],[StdDev]]</f>
        <v>#N/A</v>
      </c>
      <c r="S7025" t="e">
        <f>IF(AND(TableOMP[[#This Row],[total_time]]&gt;=TableOMP[[#This Row],[Low]], TableOMP[[#This Row],[total_time]]&lt;=TableOMP[[#This Row],[High]]),1,0)</f>
        <v>#N/A</v>
      </c>
    </row>
    <row r="7026" spans="11:19" x14ac:dyDescent="0.25">
      <c r="K7026" t="str">
        <f t="shared" si="109"/>
        <v/>
      </c>
      <c r="N70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26" t="e">
        <f>VLOOKUP(TableOMP[[#This Row],[Label]],TableAvg[],2,FALSE)</f>
        <v>#N/A</v>
      </c>
      <c r="P7026" t="e">
        <f>VLOOKUP(TableOMP[[#This Row],[Label]],TableAvg[],3,FALSE)</f>
        <v>#N/A</v>
      </c>
      <c r="Q7026" t="e">
        <f>TableOMP[[#This Row],[Avg]]-$U$2*TableOMP[[#This Row],[StdDev]]</f>
        <v>#N/A</v>
      </c>
      <c r="R7026" t="e">
        <f>TableOMP[[#This Row],[Avg]]+$U$2*TableOMP[[#This Row],[StdDev]]</f>
        <v>#N/A</v>
      </c>
      <c r="S7026" t="e">
        <f>IF(AND(TableOMP[[#This Row],[total_time]]&gt;=TableOMP[[#This Row],[Low]], TableOMP[[#This Row],[total_time]]&lt;=TableOMP[[#This Row],[High]]),1,0)</f>
        <v>#N/A</v>
      </c>
    </row>
    <row r="7027" spans="11:19" x14ac:dyDescent="0.25">
      <c r="K7027" t="str">
        <f t="shared" si="109"/>
        <v/>
      </c>
      <c r="N70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27" t="e">
        <f>VLOOKUP(TableOMP[[#This Row],[Label]],TableAvg[],2,FALSE)</f>
        <v>#N/A</v>
      </c>
      <c r="P7027" t="e">
        <f>VLOOKUP(TableOMP[[#This Row],[Label]],TableAvg[],3,FALSE)</f>
        <v>#N/A</v>
      </c>
      <c r="Q7027" t="e">
        <f>TableOMP[[#This Row],[Avg]]-$U$2*TableOMP[[#This Row],[StdDev]]</f>
        <v>#N/A</v>
      </c>
      <c r="R7027" t="e">
        <f>TableOMP[[#This Row],[Avg]]+$U$2*TableOMP[[#This Row],[StdDev]]</f>
        <v>#N/A</v>
      </c>
      <c r="S7027" t="e">
        <f>IF(AND(TableOMP[[#This Row],[total_time]]&gt;=TableOMP[[#This Row],[Low]], TableOMP[[#This Row],[total_time]]&lt;=TableOMP[[#This Row],[High]]),1,0)</f>
        <v>#N/A</v>
      </c>
    </row>
    <row r="7028" spans="11:19" x14ac:dyDescent="0.25">
      <c r="K7028" t="str">
        <f t="shared" si="109"/>
        <v/>
      </c>
      <c r="N70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28" t="e">
        <f>VLOOKUP(TableOMP[[#This Row],[Label]],TableAvg[],2,FALSE)</f>
        <v>#N/A</v>
      </c>
      <c r="P7028" t="e">
        <f>VLOOKUP(TableOMP[[#This Row],[Label]],TableAvg[],3,FALSE)</f>
        <v>#N/A</v>
      </c>
      <c r="Q7028" t="e">
        <f>TableOMP[[#This Row],[Avg]]-$U$2*TableOMP[[#This Row],[StdDev]]</f>
        <v>#N/A</v>
      </c>
      <c r="R7028" t="e">
        <f>TableOMP[[#This Row],[Avg]]+$U$2*TableOMP[[#This Row],[StdDev]]</f>
        <v>#N/A</v>
      </c>
      <c r="S7028" t="e">
        <f>IF(AND(TableOMP[[#This Row],[total_time]]&gt;=TableOMP[[#This Row],[Low]], TableOMP[[#This Row],[total_time]]&lt;=TableOMP[[#This Row],[High]]),1,0)</f>
        <v>#N/A</v>
      </c>
    </row>
    <row r="7029" spans="11:19" x14ac:dyDescent="0.25">
      <c r="K7029" t="str">
        <f t="shared" si="109"/>
        <v/>
      </c>
      <c r="N70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29" t="e">
        <f>VLOOKUP(TableOMP[[#This Row],[Label]],TableAvg[],2,FALSE)</f>
        <v>#N/A</v>
      </c>
      <c r="P7029" t="e">
        <f>VLOOKUP(TableOMP[[#This Row],[Label]],TableAvg[],3,FALSE)</f>
        <v>#N/A</v>
      </c>
      <c r="Q7029" t="e">
        <f>TableOMP[[#This Row],[Avg]]-$U$2*TableOMP[[#This Row],[StdDev]]</f>
        <v>#N/A</v>
      </c>
      <c r="R7029" t="e">
        <f>TableOMP[[#This Row],[Avg]]+$U$2*TableOMP[[#This Row],[StdDev]]</f>
        <v>#N/A</v>
      </c>
      <c r="S7029" t="e">
        <f>IF(AND(TableOMP[[#This Row],[total_time]]&gt;=TableOMP[[#This Row],[Low]], TableOMP[[#This Row],[total_time]]&lt;=TableOMP[[#This Row],[High]]),1,0)</f>
        <v>#N/A</v>
      </c>
    </row>
    <row r="7030" spans="11:19" x14ac:dyDescent="0.25">
      <c r="K7030" t="str">
        <f t="shared" si="109"/>
        <v/>
      </c>
      <c r="N70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30" t="e">
        <f>VLOOKUP(TableOMP[[#This Row],[Label]],TableAvg[],2,FALSE)</f>
        <v>#N/A</v>
      </c>
      <c r="P7030" t="e">
        <f>VLOOKUP(TableOMP[[#This Row],[Label]],TableAvg[],3,FALSE)</f>
        <v>#N/A</v>
      </c>
      <c r="Q7030" t="e">
        <f>TableOMP[[#This Row],[Avg]]-$U$2*TableOMP[[#This Row],[StdDev]]</f>
        <v>#N/A</v>
      </c>
      <c r="R7030" t="e">
        <f>TableOMP[[#This Row],[Avg]]+$U$2*TableOMP[[#This Row],[StdDev]]</f>
        <v>#N/A</v>
      </c>
      <c r="S7030" t="e">
        <f>IF(AND(TableOMP[[#This Row],[total_time]]&gt;=TableOMP[[#This Row],[Low]], TableOMP[[#This Row],[total_time]]&lt;=TableOMP[[#This Row],[High]]),1,0)</f>
        <v>#N/A</v>
      </c>
    </row>
    <row r="7031" spans="11:19" x14ac:dyDescent="0.25">
      <c r="K7031" t="str">
        <f t="shared" si="109"/>
        <v/>
      </c>
      <c r="N70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31" t="e">
        <f>VLOOKUP(TableOMP[[#This Row],[Label]],TableAvg[],2,FALSE)</f>
        <v>#N/A</v>
      </c>
      <c r="P7031" t="e">
        <f>VLOOKUP(TableOMP[[#This Row],[Label]],TableAvg[],3,FALSE)</f>
        <v>#N/A</v>
      </c>
      <c r="Q7031" t="e">
        <f>TableOMP[[#This Row],[Avg]]-$U$2*TableOMP[[#This Row],[StdDev]]</f>
        <v>#N/A</v>
      </c>
      <c r="R7031" t="e">
        <f>TableOMP[[#This Row],[Avg]]+$U$2*TableOMP[[#This Row],[StdDev]]</f>
        <v>#N/A</v>
      </c>
      <c r="S7031" t="e">
        <f>IF(AND(TableOMP[[#This Row],[total_time]]&gt;=TableOMP[[#This Row],[Low]], TableOMP[[#This Row],[total_time]]&lt;=TableOMP[[#This Row],[High]]),1,0)</f>
        <v>#N/A</v>
      </c>
    </row>
    <row r="7032" spans="11:19" x14ac:dyDescent="0.25">
      <c r="K7032" t="str">
        <f t="shared" si="109"/>
        <v/>
      </c>
      <c r="N70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32" t="e">
        <f>VLOOKUP(TableOMP[[#This Row],[Label]],TableAvg[],2,FALSE)</f>
        <v>#N/A</v>
      </c>
      <c r="P7032" t="e">
        <f>VLOOKUP(TableOMP[[#This Row],[Label]],TableAvg[],3,FALSE)</f>
        <v>#N/A</v>
      </c>
      <c r="Q7032" t="e">
        <f>TableOMP[[#This Row],[Avg]]-$U$2*TableOMP[[#This Row],[StdDev]]</f>
        <v>#N/A</v>
      </c>
      <c r="R7032" t="e">
        <f>TableOMP[[#This Row],[Avg]]+$U$2*TableOMP[[#This Row],[StdDev]]</f>
        <v>#N/A</v>
      </c>
      <c r="S7032" t="e">
        <f>IF(AND(TableOMP[[#This Row],[total_time]]&gt;=TableOMP[[#This Row],[Low]], TableOMP[[#This Row],[total_time]]&lt;=TableOMP[[#This Row],[High]]),1,0)</f>
        <v>#N/A</v>
      </c>
    </row>
    <row r="7033" spans="11:19" x14ac:dyDescent="0.25">
      <c r="K7033" t="str">
        <f t="shared" si="109"/>
        <v/>
      </c>
      <c r="N70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33" t="e">
        <f>VLOOKUP(TableOMP[[#This Row],[Label]],TableAvg[],2,FALSE)</f>
        <v>#N/A</v>
      </c>
      <c r="P7033" t="e">
        <f>VLOOKUP(TableOMP[[#This Row],[Label]],TableAvg[],3,FALSE)</f>
        <v>#N/A</v>
      </c>
      <c r="Q7033" t="e">
        <f>TableOMP[[#This Row],[Avg]]-$U$2*TableOMP[[#This Row],[StdDev]]</f>
        <v>#N/A</v>
      </c>
      <c r="R7033" t="e">
        <f>TableOMP[[#This Row],[Avg]]+$U$2*TableOMP[[#This Row],[StdDev]]</f>
        <v>#N/A</v>
      </c>
      <c r="S7033" t="e">
        <f>IF(AND(TableOMP[[#This Row],[total_time]]&gt;=TableOMP[[#This Row],[Low]], TableOMP[[#This Row],[total_time]]&lt;=TableOMP[[#This Row],[High]]),1,0)</f>
        <v>#N/A</v>
      </c>
    </row>
    <row r="7034" spans="11:19" x14ac:dyDescent="0.25">
      <c r="K7034" t="str">
        <f t="shared" si="109"/>
        <v/>
      </c>
      <c r="N70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34" t="e">
        <f>VLOOKUP(TableOMP[[#This Row],[Label]],TableAvg[],2,FALSE)</f>
        <v>#N/A</v>
      </c>
      <c r="P7034" t="e">
        <f>VLOOKUP(TableOMP[[#This Row],[Label]],TableAvg[],3,FALSE)</f>
        <v>#N/A</v>
      </c>
      <c r="Q7034" t="e">
        <f>TableOMP[[#This Row],[Avg]]-$U$2*TableOMP[[#This Row],[StdDev]]</f>
        <v>#N/A</v>
      </c>
      <c r="R7034" t="e">
        <f>TableOMP[[#This Row],[Avg]]+$U$2*TableOMP[[#This Row],[StdDev]]</f>
        <v>#N/A</v>
      </c>
      <c r="S7034" t="e">
        <f>IF(AND(TableOMP[[#This Row],[total_time]]&gt;=TableOMP[[#This Row],[Low]], TableOMP[[#This Row],[total_time]]&lt;=TableOMP[[#This Row],[High]]),1,0)</f>
        <v>#N/A</v>
      </c>
    </row>
    <row r="7035" spans="11:19" x14ac:dyDescent="0.25">
      <c r="K7035" t="str">
        <f t="shared" si="109"/>
        <v/>
      </c>
      <c r="N70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35" t="e">
        <f>VLOOKUP(TableOMP[[#This Row],[Label]],TableAvg[],2,FALSE)</f>
        <v>#N/A</v>
      </c>
      <c r="P7035" t="e">
        <f>VLOOKUP(TableOMP[[#This Row],[Label]],TableAvg[],3,FALSE)</f>
        <v>#N/A</v>
      </c>
      <c r="Q7035" t="e">
        <f>TableOMP[[#This Row],[Avg]]-$U$2*TableOMP[[#This Row],[StdDev]]</f>
        <v>#N/A</v>
      </c>
      <c r="R7035" t="e">
        <f>TableOMP[[#This Row],[Avg]]+$U$2*TableOMP[[#This Row],[StdDev]]</f>
        <v>#N/A</v>
      </c>
      <c r="S7035" t="e">
        <f>IF(AND(TableOMP[[#This Row],[total_time]]&gt;=TableOMP[[#This Row],[Low]], TableOMP[[#This Row],[total_time]]&lt;=TableOMP[[#This Row],[High]]),1,0)</f>
        <v>#N/A</v>
      </c>
    </row>
    <row r="7036" spans="11:19" x14ac:dyDescent="0.25">
      <c r="K7036" t="str">
        <f t="shared" si="109"/>
        <v/>
      </c>
      <c r="N70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36" t="e">
        <f>VLOOKUP(TableOMP[[#This Row],[Label]],TableAvg[],2,FALSE)</f>
        <v>#N/A</v>
      </c>
      <c r="P7036" t="e">
        <f>VLOOKUP(TableOMP[[#This Row],[Label]],TableAvg[],3,FALSE)</f>
        <v>#N/A</v>
      </c>
      <c r="Q7036" t="e">
        <f>TableOMP[[#This Row],[Avg]]-$U$2*TableOMP[[#This Row],[StdDev]]</f>
        <v>#N/A</v>
      </c>
      <c r="R7036" t="e">
        <f>TableOMP[[#This Row],[Avg]]+$U$2*TableOMP[[#This Row],[StdDev]]</f>
        <v>#N/A</v>
      </c>
      <c r="S7036" t="e">
        <f>IF(AND(TableOMP[[#This Row],[total_time]]&gt;=TableOMP[[#This Row],[Low]], TableOMP[[#This Row],[total_time]]&lt;=TableOMP[[#This Row],[High]]),1,0)</f>
        <v>#N/A</v>
      </c>
    </row>
    <row r="7037" spans="11:19" x14ac:dyDescent="0.25">
      <c r="K7037" t="str">
        <f t="shared" si="109"/>
        <v/>
      </c>
      <c r="N70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37" t="e">
        <f>VLOOKUP(TableOMP[[#This Row],[Label]],TableAvg[],2,FALSE)</f>
        <v>#N/A</v>
      </c>
      <c r="P7037" t="e">
        <f>VLOOKUP(TableOMP[[#This Row],[Label]],TableAvg[],3,FALSE)</f>
        <v>#N/A</v>
      </c>
      <c r="Q7037" t="e">
        <f>TableOMP[[#This Row],[Avg]]-$U$2*TableOMP[[#This Row],[StdDev]]</f>
        <v>#N/A</v>
      </c>
      <c r="R7037" t="e">
        <f>TableOMP[[#This Row],[Avg]]+$U$2*TableOMP[[#This Row],[StdDev]]</f>
        <v>#N/A</v>
      </c>
      <c r="S7037" t="e">
        <f>IF(AND(TableOMP[[#This Row],[total_time]]&gt;=TableOMP[[#This Row],[Low]], TableOMP[[#This Row],[total_time]]&lt;=TableOMP[[#This Row],[High]]),1,0)</f>
        <v>#N/A</v>
      </c>
    </row>
    <row r="7038" spans="11:19" x14ac:dyDescent="0.25">
      <c r="K7038" t="str">
        <f t="shared" si="109"/>
        <v/>
      </c>
      <c r="N70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38" t="e">
        <f>VLOOKUP(TableOMP[[#This Row],[Label]],TableAvg[],2,FALSE)</f>
        <v>#N/A</v>
      </c>
      <c r="P7038" t="e">
        <f>VLOOKUP(TableOMP[[#This Row],[Label]],TableAvg[],3,FALSE)</f>
        <v>#N/A</v>
      </c>
      <c r="Q7038" t="e">
        <f>TableOMP[[#This Row],[Avg]]-$U$2*TableOMP[[#This Row],[StdDev]]</f>
        <v>#N/A</v>
      </c>
      <c r="R7038" t="e">
        <f>TableOMP[[#This Row],[Avg]]+$U$2*TableOMP[[#This Row],[StdDev]]</f>
        <v>#N/A</v>
      </c>
      <c r="S7038" t="e">
        <f>IF(AND(TableOMP[[#This Row],[total_time]]&gt;=TableOMP[[#This Row],[Low]], TableOMP[[#This Row],[total_time]]&lt;=TableOMP[[#This Row],[High]]),1,0)</f>
        <v>#N/A</v>
      </c>
    </row>
    <row r="7039" spans="11:19" x14ac:dyDescent="0.25">
      <c r="K7039" t="str">
        <f t="shared" si="109"/>
        <v/>
      </c>
      <c r="N70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39" t="e">
        <f>VLOOKUP(TableOMP[[#This Row],[Label]],TableAvg[],2,FALSE)</f>
        <v>#N/A</v>
      </c>
      <c r="P7039" t="e">
        <f>VLOOKUP(TableOMP[[#This Row],[Label]],TableAvg[],3,FALSE)</f>
        <v>#N/A</v>
      </c>
      <c r="Q7039" t="e">
        <f>TableOMP[[#This Row],[Avg]]-$U$2*TableOMP[[#This Row],[StdDev]]</f>
        <v>#N/A</v>
      </c>
      <c r="R7039" t="e">
        <f>TableOMP[[#This Row],[Avg]]+$U$2*TableOMP[[#This Row],[StdDev]]</f>
        <v>#N/A</v>
      </c>
      <c r="S7039" t="e">
        <f>IF(AND(TableOMP[[#This Row],[total_time]]&gt;=TableOMP[[#This Row],[Low]], TableOMP[[#This Row],[total_time]]&lt;=TableOMP[[#This Row],[High]]),1,0)</f>
        <v>#N/A</v>
      </c>
    </row>
    <row r="7040" spans="11:19" x14ac:dyDescent="0.25">
      <c r="K7040" t="str">
        <f t="shared" si="109"/>
        <v/>
      </c>
      <c r="N70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40" t="e">
        <f>VLOOKUP(TableOMP[[#This Row],[Label]],TableAvg[],2,FALSE)</f>
        <v>#N/A</v>
      </c>
      <c r="P7040" t="e">
        <f>VLOOKUP(TableOMP[[#This Row],[Label]],TableAvg[],3,FALSE)</f>
        <v>#N/A</v>
      </c>
      <c r="Q7040" t="e">
        <f>TableOMP[[#This Row],[Avg]]-$U$2*TableOMP[[#This Row],[StdDev]]</f>
        <v>#N/A</v>
      </c>
      <c r="R7040" t="e">
        <f>TableOMP[[#This Row],[Avg]]+$U$2*TableOMP[[#This Row],[StdDev]]</f>
        <v>#N/A</v>
      </c>
      <c r="S7040" t="e">
        <f>IF(AND(TableOMP[[#This Row],[total_time]]&gt;=TableOMP[[#This Row],[Low]], TableOMP[[#This Row],[total_time]]&lt;=TableOMP[[#This Row],[High]]),1,0)</f>
        <v>#N/A</v>
      </c>
    </row>
    <row r="7041" spans="11:19" x14ac:dyDescent="0.25">
      <c r="K7041" t="str">
        <f t="shared" si="109"/>
        <v/>
      </c>
      <c r="N70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41" t="e">
        <f>VLOOKUP(TableOMP[[#This Row],[Label]],TableAvg[],2,FALSE)</f>
        <v>#N/A</v>
      </c>
      <c r="P7041" t="e">
        <f>VLOOKUP(TableOMP[[#This Row],[Label]],TableAvg[],3,FALSE)</f>
        <v>#N/A</v>
      </c>
      <c r="Q7041" t="e">
        <f>TableOMP[[#This Row],[Avg]]-$U$2*TableOMP[[#This Row],[StdDev]]</f>
        <v>#N/A</v>
      </c>
      <c r="R7041" t="e">
        <f>TableOMP[[#This Row],[Avg]]+$U$2*TableOMP[[#This Row],[StdDev]]</f>
        <v>#N/A</v>
      </c>
      <c r="S7041" t="e">
        <f>IF(AND(TableOMP[[#This Row],[total_time]]&gt;=TableOMP[[#This Row],[Low]], TableOMP[[#This Row],[total_time]]&lt;=TableOMP[[#This Row],[High]]),1,0)</f>
        <v>#N/A</v>
      </c>
    </row>
    <row r="7042" spans="11:19" x14ac:dyDescent="0.25">
      <c r="K7042" t="str">
        <f t="shared" si="109"/>
        <v/>
      </c>
      <c r="N70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42" t="e">
        <f>VLOOKUP(TableOMP[[#This Row],[Label]],TableAvg[],2,FALSE)</f>
        <v>#N/A</v>
      </c>
      <c r="P7042" t="e">
        <f>VLOOKUP(TableOMP[[#This Row],[Label]],TableAvg[],3,FALSE)</f>
        <v>#N/A</v>
      </c>
      <c r="Q7042" t="e">
        <f>TableOMP[[#This Row],[Avg]]-$U$2*TableOMP[[#This Row],[StdDev]]</f>
        <v>#N/A</v>
      </c>
      <c r="R7042" t="e">
        <f>TableOMP[[#This Row],[Avg]]+$U$2*TableOMP[[#This Row],[StdDev]]</f>
        <v>#N/A</v>
      </c>
      <c r="S7042" t="e">
        <f>IF(AND(TableOMP[[#This Row],[total_time]]&gt;=TableOMP[[#This Row],[Low]], TableOMP[[#This Row],[total_time]]&lt;=TableOMP[[#This Row],[High]]),1,0)</f>
        <v>#N/A</v>
      </c>
    </row>
    <row r="7043" spans="11:19" x14ac:dyDescent="0.25">
      <c r="K7043" t="str">
        <f t="shared" ref="K7043:K7106" si="110">MID(M7043,22,1)</f>
        <v/>
      </c>
      <c r="N70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43" t="e">
        <f>VLOOKUP(TableOMP[[#This Row],[Label]],TableAvg[],2,FALSE)</f>
        <v>#N/A</v>
      </c>
      <c r="P7043" t="e">
        <f>VLOOKUP(TableOMP[[#This Row],[Label]],TableAvg[],3,FALSE)</f>
        <v>#N/A</v>
      </c>
      <c r="Q7043" t="e">
        <f>TableOMP[[#This Row],[Avg]]-$U$2*TableOMP[[#This Row],[StdDev]]</f>
        <v>#N/A</v>
      </c>
      <c r="R7043" t="e">
        <f>TableOMP[[#This Row],[Avg]]+$U$2*TableOMP[[#This Row],[StdDev]]</f>
        <v>#N/A</v>
      </c>
      <c r="S7043" t="e">
        <f>IF(AND(TableOMP[[#This Row],[total_time]]&gt;=TableOMP[[#This Row],[Low]], TableOMP[[#This Row],[total_time]]&lt;=TableOMP[[#This Row],[High]]),1,0)</f>
        <v>#N/A</v>
      </c>
    </row>
    <row r="7044" spans="11:19" x14ac:dyDescent="0.25">
      <c r="K7044" t="str">
        <f t="shared" si="110"/>
        <v/>
      </c>
      <c r="N70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44" t="e">
        <f>VLOOKUP(TableOMP[[#This Row],[Label]],TableAvg[],2,FALSE)</f>
        <v>#N/A</v>
      </c>
      <c r="P7044" t="e">
        <f>VLOOKUP(TableOMP[[#This Row],[Label]],TableAvg[],3,FALSE)</f>
        <v>#N/A</v>
      </c>
      <c r="Q7044" t="e">
        <f>TableOMP[[#This Row],[Avg]]-$U$2*TableOMP[[#This Row],[StdDev]]</f>
        <v>#N/A</v>
      </c>
      <c r="R7044" t="e">
        <f>TableOMP[[#This Row],[Avg]]+$U$2*TableOMP[[#This Row],[StdDev]]</f>
        <v>#N/A</v>
      </c>
      <c r="S7044" t="e">
        <f>IF(AND(TableOMP[[#This Row],[total_time]]&gt;=TableOMP[[#This Row],[Low]], TableOMP[[#This Row],[total_time]]&lt;=TableOMP[[#This Row],[High]]),1,0)</f>
        <v>#N/A</v>
      </c>
    </row>
    <row r="7045" spans="11:19" x14ac:dyDescent="0.25">
      <c r="K7045" t="str">
        <f t="shared" si="110"/>
        <v/>
      </c>
      <c r="N70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45" t="e">
        <f>VLOOKUP(TableOMP[[#This Row],[Label]],TableAvg[],2,FALSE)</f>
        <v>#N/A</v>
      </c>
      <c r="P7045" t="e">
        <f>VLOOKUP(TableOMP[[#This Row],[Label]],TableAvg[],3,FALSE)</f>
        <v>#N/A</v>
      </c>
      <c r="Q7045" t="e">
        <f>TableOMP[[#This Row],[Avg]]-$U$2*TableOMP[[#This Row],[StdDev]]</f>
        <v>#N/A</v>
      </c>
      <c r="R7045" t="e">
        <f>TableOMP[[#This Row],[Avg]]+$U$2*TableOMP[[#This Row],[StdDev]]</f>
        <v>#N/A</v>
      </c>
      <c r="S7045" t="e">
        <f>IF(AND(TableOMP[[#This Row],[total_time]]&gt;=TableOMP[[#This Row],[Low]], TableOMP[[#This Row],[total_time]]&lt;=TableOMP[[#This Row],[High]]),1,0)</f>
        <v>#N/A</v>
      </c>
    </row>
    <row r="7046" spans="11:19" x14ac:dyDescent="0.25">
      <c r="K7046" t="str">
        <f t="shared" si="110"/>
        <v/>
      </c>
      <c r="N70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46" t="e">
        <f>VLOOKUP(TableOMP[[#This Row],[Label]],TableAvg[],2,FALSE)</f>
        <v>#N/A</v>
      </c>
      <c r="P7046" t="e">
        <f>VLOOKUP(TableOMP[[#This Row],[Label]],TableAvg[],3,FALSE)</f>
        <v>#N/A</v>
      </c>
      <c r="Q7046" t="e">
        <f>TableOMP[[#This Row],[Avg]]-$U$2*TableOMP[[#This Row],[StdDev]]</f>
        <v>#N/A</v>
      </c>
      <c r="R7046" t="e">
        <f>TableOMP[[#This Row],[Avg]]+$U$2*TableOMP[[#This Row],[StdDev]]</f>
        <v>#N/A</v>
      </c>
      <c r="S7046" t="e">
        <f>IF(AND(TableOMP[[#This Row],[total_time]]&gt;=TableOMP[[#This Row],[Low]], TableOMP[[#This Row],[total_time]]&lt;=TableOMP[[#This Row],[High]]),1,0)</f>
        <v>#N/A</v>
      </c>
    </row>
    <row r="7047" spans="11:19" x14ac:dyDescent="0.25">
      <c r="K7047" t="str">
        <f t="shared" si="110"/>
        <v/>
      </c>
      <c r="N70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47" t="e">
        <f>VLOOKUP(TableOMP[[#This Row],[Label]],TableAvg[],2,FALSE)</f>
        <v>#N/A</v>
      </c>
      <c r="P7047" t="e">
        <f>VLOOKUP(TableOMP[[#This Row],[Label]],TableAvg[],3,FALSE)</f>
        <v>#N/A</v>
      </c>
      <c r="Q7047" t="e">
        <f>TableOMP[[#This Row],[Avg]]-$U$2*TableOMP[[#This Row],[StdDev]]</f>
        <v>#N/A</v>
      </c>
      <c r="R7047" t="e">
        <f>TableOMP[[#This Row],[Avg]]+$U$2*TableOMP[[#This Row],[StdDev]]</f>
        <v>#N/A</v>
      </c>
      <c r="S7047" t="e">
        <f>IF(AND(TableOMP[[#This Row],[total_time]]&gt;=TableOMP[[#This Row],[Low]], TableOMP[[#This Row],[total_time]]&lt;=TableOMP[[#This Row],[High]]),1,0)</f>
        <v>#N/A</v>
      </c>
    </row>
    <row r="7048" spans="11:19" x14ac:dyDescent="0.25">
      <c r="K7048" t="str">
        <f t="shared" si="110"/>
        <v/>
      </c>
      <c r="N70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48" t="e">
        <f>VLOOKUP(TableOMP[[#This Row],[Label]],TableAvg[],2,FALSE)</f>
        <v>#N/A</v>
      </c>
      <c r="P7048" t="e">
        <f>VLOOKUP(TableOMP[[#This Row],[Label]],TableAvg[],3,FALSE)</f>
        <v>#N/A</v>
      </c>
      <c r="Q7048" t="e">
        <f>TableOMP[[#This Row],[Avg]]-$U$2*TableOMP[[#This Row],[StdDev]]</f>
        <v>#N/A</v>
      </c>
      <c r="R7048" t="e">
        <f>TableOMP[[#This Row],[Avg]]+$U$2*TableOMP[[#This Row],[StdDev]]</f>
        <v>#N/A</v>
      </c>
      <c r="S7048" t="e">
        <f>IF(AND(TableOMP[[#This Row],[total_time]]&gt;=TableOMP[[#This Row],[Low]], TableOMP[[#This Row],[total_time]]&lt;=TableOMP[[#This Row],[High]]),1,0)</f>
        <v>#N/A</v>
      </c>
    </row>
    <row r="7049" spans="11:19" x14ac:dyDescent="0.25">
      <c r="K7049" t="str">
        <f t="shared" si="110"/>
        <v/>
      </c>
      <c r="N70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49" t="e">
        <f>VLOOKUP(TableOMP[[#This Row],[Label]],TableAvg[],2,FALSE)</f>
        <v>#N/A</v>
      </c>
      <c r="P7049" t="e">
        <f>VLOOKUP(TableOMP[[#This Row],[Label]],TableAvg[],3,FALSE)</f>
        <v>#N/A</v>
      </c>
      <c r="Q7049" t="e">
        <f>TableOMP[[#This Row],[Avg]]-$U$2*TableOMP[[#This Row],[StdDev]]</f>
        <v>#N/A</v>
      </c>
      <c r="R7049" t="e">
        <f>TableOMP[[#This Row],[Avg]]+$U$2*TableOMP[[#This Row],[StdDev]]</f>
        <v>#N/A</v>
      </c>
      <c r="S7049" t="e">
        <f>IF(AND(TableOMP[[#This Row],[total_time]]&gt;=TableOMP[[#This Row],[Low]], TableOMP[[#This Row],[total_time]]&lt;=TableOMP[[#This Row],[High]]),1,0)</f>
        <v>#N/A</v>
      </c>
    </row>
    <row r="7050" spans="11:19" x14ac:dyDescent="0.25">
      <c r="K7050" t="str">
        <f t="shared" si="110"/>
        <v/>
      </c>
      <c r="N70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50" t="e">
        <f>VLOOKUP(TableOMP[[#This Row],[Label]],TableAvg[],2,FALSE)</f>
        <v>#N/A</v>
      </c>
      <c r="P7050" t="e">
        <f>VLOOKUP(TableOMP[[#This Row],[Label]],TableAvg[],3,FALSE)</f>
        <v>#N/A</v>
      </c>
      <c r="Q7050" t="e">
        <f>TableOMP[[#This Row],[Avg]]-$U$2*TableOMP[[#This Row],[StdDev]]</f>
        <v>#N/A</v>
      </c>
      <c r="R7050" t="e">
        <f>TableOMP[[#This Row],[Avg]]+$U$2*TableOMP[[#This Row],[StdDev]]</f>
        <v>#N/A</v>
      </c>
      <c r="S7050" t="e">
        <f>IF(AND(TableOMP[[#This Row],[total_time]]&gt;=TableOMP[[#This Row],[Low]], TableOMP[[#This Row],[total_time]]&lt;=TableOMP[[#This Row],[High]]),1,0)</f>
        <v>#N/A</v>
      </c>
    </row>
    <row r="7051" spans="11:19" x14ac:dyDescent="0.25">
      <c r="K7051" t="str">
        <f t="shared" si="110"/>
        <v/>
      </c>
      <c r="N70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51" t="e">
        <f>VLOOKUP(TableOMP[[#This Row],[Label]],TableAvg[],2,FALSE)</f>
        <v>#N/A</v>
      </c>
      <c r="P7051" t="e">
        <f>VLOOKUP(TableOMP[[#This Row],[Label]],TableAvg[],3,FALSE)</f>
        <v>#N/A</v>
      </c>
      <c r="Q7051" t="e">
        <f>TableOMP[[#This Row],[Avg]]-$U$2*TableOMP[[#This Row],[StdDev]]</f>
        <v>#N/A</v>
      </c>
      <c r="R7051" t="e">
        <f>TableOMP[[#This Row],[Avg]]+$U$2*TableOMP[[#This Row],[StdDev]]</f>
        <v>#N/A</v>
      </c>
      <c r="S7051" t="e">
        <f>IF(AND(TableOMP[[#This Row],[total_time]]&gt;=TableOMP[[#This Row],[Low]], TableOMP[[#This Row],[total_time]]&lt;=TableOMP[[#This Row],[High]]),1,0)</f>
        <v>#N/A</v>
      </c>
    </row>
    <row r="7052" spans="11:19" x14ac:dyDescent="0.25">
      <c r="K7052" t="str">
        <f t="shared" si="110"/>
        <v/>
      </c>
      <c r="N70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52" t="e">
        <f>VLOOKUP(TableOMP[[#This Row],[Label]],TableAvg[],2,FALSE)</f>
        <v>#N/A</v>
      </c>
      <c r="P7052" t="e">
        <f>VLOOKUP(TableOMP[[#This Row],[Label]],TableAvg[],3,FALSE)</f>
        <v>#N/A</v>
      </c>
      <c r="Q7052" t="e">
        <f>TableOMP[[#This Row],[Avg]]-$U$2*TableOMP[[#This Row],[StdDev]]</f>
        <v>#N/A</v>
      </c>
      <c r="R7052" t="e">
        <f>TableOMP[[#This Row],[Avg]]+$U$2*TableOMP[[#This Row],[StdDev]]</f>
        <v>#N/A</v>
      </c>
      <c r="S7052" t="e">
        <f>IF(AND(TableOMP[[#This Row],[total_time]]&gt;=TableOMP[[#This Row],[Low]], TableOMP[[#This Row],[total_time]]&lt;=TableOMP[[#This Row],[High]]),1,0)</f>
        <v>#N/A</v>
      </c>
    </row>
    <row r="7053" spans="11:19" x14ac:dyDescent="0.25">
      <c r="K7053" t="str">
        <f t="shared" si="110"/>
        <v/>
      </c>
      <c r="N70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53" t="e">
        <f>VLOOKUP(TableOMP[[#This Row],[Label]],TableAvg[],2,FALSE)</f>
        <v>#N/A</v>
      </c>
      <c r="P7053" t="e">
        <f>VLOOKUP(TableOMP[[#This Row],[Label]],TableAvg[],3,FALSE)</f>
        <v>#N/A</v>
      </c>
      <c r="Q7053" t="e">
        <f>TableOMP[[#This Row],[Avg]]-$U$2*TableOMP[[#This Row],[StdDev]]</f>
        <v>#N/A</v>
      </c>
      <c r="R7053" t="e">
        <f>TableOMP[[#This Row],[Avg]]+$U$2*TableOMP[[#This Row],[StdDev]]</f>
        <v>#N/A</v>
      </c>
      <c r="S7053" t="e">
        <f>IF(AND(TableOMP[[#This Row],[total_time]]&gt;=TableOMP[[#This Row],[Low]], TableOMP[[#This Row],[total_time]]&lt;=TableOMP[[#This Row],[High]]),1,0)</f>
        <v>#N/A</v>
      </c>
    </row>
    <row r="7054" spans="11:19" x14ac:dyDescent="0.25">
      <c r="K7054" t="str">
        <f t="shared" si="110"/>
        <v/>
      </c>
      <c r="N70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54" t="e">
        <f>VLOOKUP(TableOMP[[#This Row],[Label]],TableAvg[],2,FALSE)</f>
        <v>#N/A</v>
      </c>
      <c r="P7054" t="e">
        <f>VLOOKUP(TableOMP[[#This Row],[Label]],TableAvg[],3,FALSE)</f>
        <v>#N/A</v>
      </c>
      <c r="Q7054" t="e">
        <f>TableOMP[[#This Row],[Avg]]-$U$2*TableOMP[[#This Row],[StdDev]]</f>
        <v>#N/A</v>
      </c>
      <c r="R7054" t="e">
        <f>TableOMP[[#This Row],[Avg]]+$U$2*TableOMP[[#This Row],[StdDev]]</f>
        <v>#N/A</v>
      </c>
      <c r="S7054" t="e">
        <f>IF(AND(TableOMP[[#This Row],[total_time]]&gt;=TableOMP[[#This Row],[Low]], TableOMP[[#This Row],[total_time]]&lt;=TableOMP[[#This Row],[High]]),1,0)</f>
        <v>#N/A</v>
      </c>
    </row>
    <row r="7055" spans="11:19" x14ac:dyDescent="0.25">
      <c r="K7055" t="str">
        <f t="shared" si="110"/>
        <v/>
      </c>
      <c r="N70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55" t="e">
        <f>VLOOKUP(TableOMP[[#This Row],[Label]],TableAvg[],2,FALSE)</f>
        <v>#N/A</v>
      </c>
      <c r="P7055" t="e">
        <f>VLOOKUP(TableOMP[[#This Row],[Label]],TableAvg[],3,FALSE)</f>
        <v>#N/A</v>
      </c>
      <c r="Q7055" t="e">
        <f>TableOMP[[#This Row],[Avg]]-$U$2*TableOMP[[#This Row],[StdDev]]</f>
        <v>#N/A</v>
      </c>
      <c r="R7055" t="e">
        <f>TableOMP[[#This Row],[Avg]]+$U$2*TableOMP[[#This Row],[StdDev]]</f>
        <v>#N/A</v>
      </c>
      <c r="S7055" t="e">
        <f>IF(AND(TableOMP[[#This Row],[total_time]]&gt;=TableOMP[[#This Row],[Low]], TableOMP[[#This Row],[total_time]]&lt;=TableOMP[[#This Row],[High]]),1,0)</f>
        <v>#N/A</v>
      </c>
    </row>
    <row r="7056" spans="11:19" x14ac:dyDescent="0.25">
      <c r="K7056" t="str">
        <f t="shared" si="110"/>
        <v/>
      </c>
      <c r="N70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56" t="e">
        <f>VLOOKUP(TableOMP[[#This Row],[Label]],TableAvg[],2,FALSE)</f>
        <v>#N/A</v>
      </c>
      <c r="P7056" t="e">
        <f>VLOOKUP(TableOMP[[#This Row],[Label]],TableAvg[],3,FALSE)</f>
        <v>#N/A</v>
      </c>
      <c r="Q7056" t="e">
        <f>TableOMP[[#This Row],[Avg]]-$U$2*TableOMP[[#This Row],[StdDev]]</f>
        <v>#N/A</v>
      </c>
      <c r="R7056" t="e">
        <f>TableOMP[[#This Row],[Avg]]+$U$2*TableOMP[[#This Row],[StdDev]]</f>
        <v>#N/A</v>
      </c>
      <c r="S7056" t="e">
        <f>IF(AND(TableOMP[[#This Row],[total_time]]&gt;=TableOMP[[#This Row],[Low]], TableOMP[[#This Row],[total_time]]&lt;=TableOMP[[#This Row],[High]]),1,0)</f>
        <v>#N/A</v>
      </c>
    </row>
    <row r="7057" spans="11:19" x14ac:dyDescent="0.25">
      <c r="K7057" t="str">
        <f t="shared" si="110"/>
        <v/>
      </c>
      <c r="N70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57" t="e">
        <f>VLOOKUP(TableOMP[[#This Row],[Label]],TableAvg[],2,FALSE)</f>
        <v>#N/A</v>
      </c>
      <c r="P7057" t="e">
        <f>VLOOKUP(TableOMP[[#This Row],[Label]],TableAvg[],3,FALSE)</f>
        <v>#N/A</v>
      </c>
      <c r="Q7057" t="e">
        <f>TableOMP[[#This Row],[Avg]]-$U$2*TableOMP[[#This Row],[StdDev]]</f>
        <v>#N/A</v>
      </c>
      <c r="R7057" t="e">
        <f>TableOMP[[#This Row],[Avg]]+$U$2*TableOMP[[#This Row],[StdDev]]</f>
        <v>#N/A</v>
      </c>
      <c r="S7057" t="e">
        <f>IF(AND(TableOMP[[#This Row],[total_time]]&gt;=TableOMP[[#This Row],[Low]], TableOMP[[#This Row],[total_time]]&lt;=TableOMP[[#This Row],[High]]),1,0)</f>
        <v>#N/A</v>
      </c>
    </row>
    <row r="7058" spans="11:19" x14ac:dyDescent="0.25">
      <c r="K7058" t="str">
        <f t="shared" si="110"/>
        <v/>
      </c>
      <c r="N70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58" t="e">
        <f>VLOOKUP(TableOMP[[#This Row],[Label]],TableAvg[],2,FALSE)</f>
        <v>#N/A</v>
      </c>
      <c r="P7058" t="e">
        <f>VLOOKUP(TableOMP[[#This Row],[Label]],TableAvg[],3,FALSE)</f>
        <v>#N/A</v>
      </c>
      <c r="Q7058" t="e">
        <f>TableOMP[[#This Row],[Avg]]-$U$2*TableOMP[[#This Row],[StdDev]]</f>
        <v>#N/A</v>
      </c>
      <c r="R7058" t="e">
        <f>TableOMP[[#This Row],[Avg]]+$U$2*TableOMP[[#This Row],[StdDev]]</f>
        <v>#N/A</v>
      </c>
      <c r="S7058" t="e">
        <f>IF(AND(TableOMP[[#This Row],[total_time]]&gt;=TableOMP[[#This Row],[Low]], TableOMP[[#This Row],[total_time]]&lt;=TableOMP[[#This Row],[High]]),1,0)</f>
        <v>#N/A</v>
      </c>
    </row>
    <row r="7059" spans="11:19" x14ac:dyDescent="0.25">
      <c r="K7059" t="str">
        <f t="shared" si="110"/>
        <v/>
      </c>
      <c r="N70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59" t="e">
        <f>VLOOKUP(TableOMP[[#This Row],[Label]],TableAvg[],2,FALSE)</f>
        <v>#N/A</v>
      </c>
      <c r="P7059" t="e">
        <f>VLOOKUP(TableOMP[[#This Row],[Label]],TableAvg[],3,FALSE)</f>
        <v>#N/A</v>
      </c>
      <c r="Q7059" t="e">
        <f>TableOMP[[#This Row],[Avg]]-$U$2*TableOMP[[#This Row],[StdDev]]</f>
        <v>#N/A</v>
      </c>
      <c r="R7059" t="e">
        <f>TableOMP[[#This Row],[Avg]]+$U$2*TableOMP[[#This Row],[StdDev]]</f>
        <v>#N/A</v>
      </c>
      <c r="S7059" t="e">
        <f>IF(AND(TableOMP[[#This Row],[total_time]]&gt;=TableOMP[[#This Row],[Low]], TableOMP[[#This Row],[total_time]]&lt;=TableOMP[[#This Row],[High]]),1,0)</f>
        <v>#N/A</v>
      </c>
    </row>
    <row r="7060" spans="11:19" x14ac:dyDescent="0.25">
      <c r="K7060" t="str">
        <f t="shared" si="110"/>
        <v/>
      </c>
      <c r="N70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60" t="e">
        <f>VLOOKUP(TableOMP[[#This Row],[Label]],TableAvg[],2,FALSE)</f>
        <v>#N/A</v>
      </c>
      <c r="P7060" t="e">
        <f>VLOOKUP(TableOMP[[#This Row],[Label]],TableAvg[],3,FALSE)</f>
        <v>#N/A</v>
      </c>
      <c r="Q7060" t="e">
        <f>TableOMP[[#This Row],[Avg]]-$U$2*TableOMP[[#This Row],[StdDev]]</f>
        <v>#N/A</v>
      </c>
      <c r="R7060" t="e">
        <f>TableOMP[[#This Row],[Avg]]+$U$2*TableOMP[[#This Row],[StdDev]]</f>
        <v>#N/A</v>
      </c>
      <c r="S7060" t="e">
        <f>IF(AND(TableOMP[[#This Row],[total_time]]&gt;=TableOMP[[#This Row],[Low]], TableOMP[[#This Row],[total_time]]&lt;=TableOMP[[#This Row],[High]]),1,0)</f>
        <v>#N/A</v>
      </c>
    </row>
    <row r="7061" spans="11:19" x14ac:dyDescent="0.25">
      <c r="K7061" t="str">
        <f t="shared" si="110"/>
        <v/>
      </c>
      <c r="N70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61" t="e">
        <f>VLOOKUP(TableOMP[[#This Row],[Label]],TableAvg[],2,FALSE)</f>
        <v>#N/A</v>
      </c>
      <c r="P7061" t="e">
        <f>VLOOKUP(TableOMP[[#This Row],[Label]],TableAvg[],3,FALSE)</f>
        <v>#N/A</v>
      </c>
      <c r="Q7061" t="e">
        <f>TableOMP[[#This Row],[Avg]]-$U$2*TableOMP[[#This Row],[StdDev]]</f>
        <v>#N/A</v>
      </c>
      <c r="R7061" t="e">
        <f>TableOMP[[#This Row],[Avg]]+$U$2*TableOMP[[#This Row],[StdDev]]</f>
        <v>#N/A</v>
      </c>
      <c r="S7061" t="e">
        <f>IF(AND(TableOMP[[#This Row],[total_time]]&gt;=TableOMP[[#This Row],[Low]], TableOMP[[#This Row],[total_time]]&lt;=TableOMP[[#This Row],[High]]),1,0)</f>
        <v>#N/A</v>
      </c>
    </row>
    <row r="7062" spans="11:19" x14ac:dyDescent="0.25">
      <c r="K7062" t="str">
        <f t="shared" si="110"/>
        <v/>
      </c>
      <c r="N70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62" t="e">
        <f>VLOOKUP(TableOMP[[#This Row],[Label]],TableAvg[],2,FALSE)</f>
        <v>#N/A</v>
      </c>
      <c r="P7062" t="e">
        <f>VLOOKUP(TableOMP[[#This Row],[Label]],TableAvg[],3,FALSE)</f>
        <v>#N/A</v>
      </c>
      <c r="Q7062" t="e">
        <f>TableOMP[[#This Row],[Avg]]-$U$2*TableOMP[[#This Row],[StdDev]]</f>
        <v>#N/A</v>
      </c>
      <c r="R7062" t="e">
        <f>TableOMP[[#This Row],[Avg]]+$U$2*TableOMP[[#This Row],[StdDev]]</f>
        <v>#N/A</v>
      </c>
      <c r="S7062" t="e">
        <f>IF(AND(TableOMP[[#This Row],[total_time]]&gt;=TableOMP[[#This Row],[Low]], TableOMP[[#This Row],[total_time]]&lt;=TableOMP[[#This Row],[High]]),1,0)</f>
        <v>#N/A</v>
      </c>
    </row>
    <row r="7063" spans="11:19" x14ac:dyDescent="0.25">
      <c r="K7063" t="str">
        <f t="shared" si="110"/>
        <v/>
      </c>
      <c r="N70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63" t="e">
        <f>VLOOKUP(TableOMP[[#This Row],[Label]],TableAvg[],2,FALSE)</f>
        <v>#N/A</v>
      </c>
      <c r="P7063" t="e">
        <f>VLOOKUP(TableOMP[[#This Row],[Label]],TableAvg[],3,FALSE)</f>
        <v>#N/A</v>
      </c>
      <c r="Q7063" t="e">
        <f>TableOMP[[#This Row],[Avg]]-$U$2*TableOMP[[#This Row],[StdDev]]</f>
        <v>#N/A</v>
      </c>
      <c r="R7063" t="e">
        <f>TableOMP[[#This Row],[Avg]]+$U$2*TableOMP[[#This Row],[StdDev]]</f>
        <v>#N/A</v>
      </c>
      <c r="S7063" t="e">
        <f>IF(AND(TableOMP[[#This Row],[total_time]]&gt;=TableOMP[[#This Row],[Low]], TableOMP[[#This Row],[total_time]]&lt;=TableOMP[[#This Row],[High]]),1,0)</f>
        <v>#N/A</v>
      </c>
    </row>
    <row r="7064" spans="11:19" x14ac:dyDescent="0.25">
      <c r="K7064" t="str">
        <f t="shared" si="110"/>
        <v/>
      </c>
      <c r="N70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64" t="e">
        <f>VLOOKUP(TableOMP[[#This Row],[Label]],TableAvg[],2,FALSE)</f>
        <v>#N/A</v>
      </c>
      <c r="P7064" t="e">
        <f>VLOOKUP(TableOMP[[#This Row],[Label]],TableAvg[],3,FALSE)</f>
        <v>#N/A</v>
      </c>
      <c r="Q7064" t="e">
        <f>TableOMP[[#This Row],[Avg]]-$U$2*TableOMP[[#This Row],[StdDev]]</f>
        <v>#N/A</v>
      </c>
      <c r="R7064" t="e">
        <f>TableOMP[[#This Row],[Avg]]+$U$2*TableOMP[[#This Row],[StdDev]]</f>
        <v>#N/A</v>
      </c>
      <c r="S7064" t="e">
        <f>IF(AND(TableOMP[[#This Row],[total_time]]&gt;=TableOMP[[#This Row],[Low]], TableOMP[[#This Row],[total_time]]&lt;=TableOMP[[#This Row],[High]]),1,0)</f>
        <v>#N/A</v>
      </c>
    </row>
    <row r="7065" spans="11:19" x14ac:dyDescent="0.25">
      <c r="K7065" t="str">
        <f t="shared" si="110"/>
        <v/>
      </c>
      <c r="N70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65" t="e">
        <f>VLOOKUP(TableOMP[[#This Row],[Label]],TableAvg[],2,FALSE)</f>
        <v>#N/A</v>
      </c>
      <c r="P7065" t="e">
        <f>VLOOKUP(TableOMP[[#This Row],[Label]],TableAvg[],3,FALSE)</f>
        <v>#N/A</v>
      </c>
      <c r="Q7065" t="e">
        <f>TableOMP[[#This Row],[Avg]]-$U$2*TableOMP[[#This Row],[StdDev]]</f>
        <v>#N/A</v>
      </c>
      <c r="R7065" t="e">
        <f>TableOMP[[#This Row],[Avg]]+$U$2*TableOMP[[#This Row],[StdDev]]</f>
        <v>#N/A</v>
      </c>
      <c r="S7065" t="e">
        <f>IF(AND(TableOMP[[#This Row],[total_time]]&gt;=TableOMP[[#This Row],[Low]], TableOMP[[#This Row],[total_time]]&lt;=TableOMP[[#This Row],[High]]),1,0)</f>
        <v>#N/A</v>
      </c>
    </row>
    <row r="7066" spans="11:19" x14ac:dyDescent="0.25">
      <c r="K7066" t="str">
        <f t="shared" si="110"/>
        <v/>
      </c>
      <c r="N70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66" t="e">
        <f>VLOOKUP(TableOMP[[#This Row],[Label]],TableAvg[],2,FALSE)</f>
        <v>#N/A</v>
      </c>
      <c r="P7066" t="e">
        <f>VLOOKUP(TableOMP[[#This Row],[Label]],TableAvg[],3,FALSE)</f>
        <v>#N/A</v>
      </c>
      <c r="Q7066" t="e">
        <f>TableOMP[[#This Row],[Avg]]-$U$2*TableOMP[[#This Row],[StdDev]]</f>
        <v>#N/A</v>
      </c>
      <c r="R7066" t="e">
        <f>TableOMP[[#This Row],[Avg]]+$U$2*TableOMP[[#This Row],[StdDev]]</f>
        <v>#N/A</v>
      </c>
      <c r="S7066" t="e">
        <f>IF(AND(TableOMP[[#This Row],[total_time]]&gt;=TableOMP[[#This Row],[Low]], TableOMP[[#This Row],[total_time]]&lt;=TableOMP[[#This Row],[High]]),1,0)</f>
        <v>#N/A</v>
      </c>
    </row>
    <row r="7067" spans="11:19" x14ac:dyDescent="0.25">
      <c r="K7067" t="str">
        <f t="shared" si="110"/>
        <v/>
      </c>
      <c r="N70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67" t="e">
        <f>VLOOKUP(TableOMP[[#This Row],[Label]],TableAvg[],2,FALSE)</f>
        <v>#N/A</v>
      </c>
      <c r="P7067" t="e">
        <f>VLOOKUP(TableOMP[[#This Row],[Label]],TableAvg[],3,FALSE)</f>
        <v>#N/A</v>
      </c>
      <c r="Q7067" t="e">
        <f>TableOMP[[#This Row],[Avg]]-$U$2*TableOMP[[#This Row],[StdDev]]</f>
        <v>#N/A</v>
      </c>
      <c r="R7067" t="e">
        <f>TableOMP[[#This Row],[Avg]]+$U$2*TableOMP[[#This Row],[StdDev]]</f>
        <v>#N/A</v>
      </c>
      <c r="S7067" t="e">
        <f>IF(AND(TableOMP[[#This Row],[total_time]]&gt;=TableOMP[[#This Row],[Low]], TableOMP[[#This Row],[total_time]]&lt;=TableOMP[[#This Row],[High]]),1,0)</f>
        <v>#N/A</v>
      </c>
    </row>
    <row r="7068" spans="11:19" x14ac:dyDescent="0.25">
      <c r="K7068" t="str">
        <f t="shared" si="110"/>
        <v/>
      </c>
      <c r="N70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68" t="e">
        <f>VLOOKUP(TableOMP[[#This Row],[Label]],TableAvg[],2,FALSE)</f>
        <v>#N/A</v>
      </c>
      <c r="P7068" t="e">
        <f>VLOOKUP(TableOMP[[#This Row],[Label]],TableAvg[],3,FALSE)</f>
        <v>#N/A</v>
      </c>
      <c r="Q7068" t="e">
        <f>TableOMP[[#This Row],[Avg]]-$U$2*TableOMP[[#This Row],[StdDev]]</f>
        <v>#N/A</v>
      </c>
      <c r="R7068" t="e">
        <f>TableOMP[[#This Row],[Avg]]+$U$2*TableOMP[[#This Row],[StdDev]]</f>
        <v>#N/A</v>
      </c>
      <c r="S7068" t="e">
        <f>IF(AND(TableOMP[[#This Row],[total_time]]&gt;=TableOMP[[#This Row],[Low]], TableOMP[[#This Row],[total_time]]&lt;=TableOMP[[#This Row],[High]]),1,0)</f>
        <v>#N/A</v>
      </c>
    </row>
    <row r="7069" spans="11:19" x14ac:dyDescent="0.25">
      <c r="K7069" t="str">
        <f t="shared" si="110"/>
        <v/>
      </c>
      <c r="N70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69" t="e">
        <f>VLOOKUP(TableOMP[[#This Row],[Label]],TableAvg[],2,FALSE)</f>
        <v>#N/A</v>
      </c>
      <c r="P7069" t="e">
        <f>VLOOKUP(TableOMP[[#This Row],[Label]],TableAvg[],3,FALSE)</f>
        <v>#N/A</v>
      </c>
      <c r="Q7069" t="e">
        <f>TableOMP[[#This Row],[Avg]]-$U$2*TableOMP[[#This Row],[StdDev]]</f>
        <v>#N/A</v>
      </c>
      <c r="R7069" t="e">
        <f>TableOMP[[#This Row],[Avg]]+$U$2*TableOMP[[#This Row],[StdDev]]</f>
        <v>#N/A</v>
      </c>
      <c r="S7069" t="e">
        <f>IF(AND(TableOMP[[#This Row],[total_time]]&gt;=TableOMP[[#This Row],[Low]], TableOMP[[#This Row],[total_time]]&lt;=TableOMP[[#This Row],[High]]),1,0)</f>
        <v>#N/A</v>
      </c>
    </row>
    <row r="7070" spans="11:19" x14ac:dyDescent="0.25">
      <c r="K7070" t="str">
        <f t="shared" si="110"/>
        <v/>
      </c>
      <c r="N70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70" t="e">
        <f>VLOOKUP(TableOMP[[#This Row],[Label]],TableAvg[],2,FALSE)</f>
        <v>#N/A</v>
      </c>
      <c r="P7070" t="e">
        <f>VLOOKUP(TableOMP[[#This Row],[Label]],TableAvg[],3,FALSE)</f>
        <v>#N/A</v>
      </c>
      <c r="Q7070" t="e">
        <f>TableOMP[[#This Row],[Avg]]-$U$2*TableOMP[[#This Row],[StdDev]]</f>
        <v>#N/A</v>
      </c>
      <c r="R7070" t="e">
        <f>TableOMP[[#This Row],[Avg]]+$U$2*TableOMP[[#This Row],[StdDev]]</f>
        <v>#N/A</v>
      </c>
      <c r="S7070" t="e">
        <f>IF(AND(TableOMP[[#This Row],[total_time]]&gt;=TableOMP[[#This Row],[Low]], TableOMP[[#This Row],[total_time]]&lt;=TableOMP[[#This Row],[High]]),1,0)</f>
        <v>#N/A</v>
      </c>
    </row>
    <row r="7071" spans="11:19" x14ac:dyDescent="0.25">
      <c r="K7071" t="str">
        <f t="shared" si="110"/>
        <v/>
      </c>
      <c r="N70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71" t="e">
        <f>VLOOKUP(TableOMP[[#This Row],[Label]],TableAvg[],2,FALSE)</f>
        <v>#N/A</v>
      </c>
      <c r="P7071" t="e">
        <f>VLOOKUP(TableOMP[[#This Row],[Label]],TableAvg[],3,FALSE)</f>
        <v>#N/A</v>
      </c>
      <c r="Q7071" t="e">
        <f>TableOMP[[#This Row],[Avg]]-$U$2*TableOMP[[#This Row],[StdDev]]</f>
        <v>#N/A</v>
      </c>
      <c r="R7071" t="e">
        <f>TableOMP[[#This Row],[Avg]]+$U$2*TableOMP[[#This Row],[StdDev]]</f>
        <v>#N/A</v>
      </c>
      <c r="S7071" t="e">
        <f>IF(AND(TableOMP[[#This Row],[total_time]]&gt;=TableOMP[[#This Row],[Low]], TableOMP[[#This Row],[total_time]]&lt;=TableOMP[[#This Row],[High]]),1,0)</f>
        <v>#N/A</v>
      </c>
    </row>
    <row r="7072" spans="11:19" x14ac:dyDescent="0.25">
      <c r="K7072" t="str">
        <f t="shared" si="110"/>
        <v/>
      </c>
      <c r="N70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72" t="e">
        <f>VLOOKUP(TableOMP[[#This Row],[Label]],TableAvg[],2,FALSE)</f>
        <v>#N/A</v>
      </c>
      <c r="P7072" t="e">
        <f>VLOOKUP(TableOMP[[#This Row],[Label]],TableAvg[],3,FALSE)</f>
        <v>#N/A</v>
      </c>
      <c r="Q7072" t="e">
        <f>TableOMP[[#This Row],[Avg]]-$U$2*TableOMP[[#This Row],[StdDev]]</f>
        <v>#N/A</v>
      </c>
      <c r="R7072" t="e">
        <f>TableOMP[[#This Row],[Avg]]+$U$2*TableOMP[[#This Row],[StdDev]]</f>
        <v>#N/A</v>
      </c>
      <c r="S7072" t="e">
        <f>IF(AND(TableOMP[[#This Row],[total_time]]&gt;=TableOMP[[#This Row],[Low]], TableOMP[[#This Row],[total_time]]&lt;=TableOMP[[#This Row],[High]]),1,0)</f>
        <v>#N/A</v>
      </c>
    </row>
    <row r="7073" spans="11:19" x14ac:dyDescent="0.25">
      <c r="K7073" t="str">
        <f t="shared" si="110"/>
        <v/>
      </c>
      <c r="N70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73" t="e">
        <f>VLOOKUP(TableOMP[[#This Row],[Label]],TableAvg[],2,FALSE)</f>
        <v>#N/A</v>
      </c>
      <c r="P7073" t="e">
        <f>VLOOKUP(TableOMP[[#This Row],[Label]],TableAvg[],3,FALSE)</f>
        <v>#N/A</v>
      </c>
      <c r="Q7073" t="e">
        <f>TableOMP[[#This Row],[Avg]]-$U$2*TableOMP[[#This Row],[StdDev]]</f>
        <v>#N/A</v>
      </c>
      <c r="R7073" t="e">
        <f>TableOMP[[#This Row],[Avg]]+$U$2*TableOMP[[#This Row],[StdDev]]</f>
        <v>#N/A</v>
      </c>
      <c r="S7073" t="e">
        <f>IF(AND(TableOMP[[#This Row],[total_time]]&gt;=TableOMP[[#This Row],[Low]], TableOMP[[#This Row],[total_time]]&lt;=TableOMP[[#This Row],[High]]),1,0)</f>
        <v>#N/A</v>
      </c>
    </row>
    <row r="7074" spans="11:19" x14ac:dyDescent="0.25">
      <c r="K7074" t="str">
        <f t="shared" si="110"/>
        <v/>
      </c>
      <c r="N70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74" t="e">
        <f>VLOOKUP(TableOMP[[#This Row],[Label]],TableAvg[],2,FALSE)</f>
        <v>#N/A</v>
      </c>
      <c r="P7074" t="e">
        <f>VLOOKUP(TableOMP[[#This Row],[Label]],TableAvg[],3,FALSE)</f>
        <v>#N/A</v>
      </c>
      <c r="Q7074" t="e">
        <f>TableOMP[[#This Row],[Avg]]-$U$2*TableOMP[[#This Row],[StdDev]]</f>
        <v>#N/A</v>
      </c>
      <c r="R7074" t="e">
        <f>TableOMP[[#This Row],[Avg]]+$U$2*TableOMP[[#This Row],[StdDev]]</f>
        <v>#N/A</v>
      </c>
      <c r="S7074" t="e">
        <f>IF(AND(TableOMP[[#This Row],[total_time]]&gt;=TableOMP[[#This Row],[Low]], TableOMP[[#This Row],[total_time]]&lt;=TableOMP[[#This Row],[High]]),1,0)</f>
        <v>#N/A</v>
      </c>
    </row>
    <row r="7075" spans="11:19" x14ac:dyDescent="0.25">
      <c r="K7075" t="str">
        <f t="shared" si="110"/>
        <v/>
      </c>
      <c r="N70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75" t="e">
        <f>VLOOKUP(TableOMP[[#This Row],[Label]],TableAvg[],2,FALSE)</f>
        <v>#N/A</v>
      </c>
      <c r="P7075" t="e">
        <f>VLOOKUP(TableOMP[[#This Row],[Label]],TableAvg[],3,FALSE)</f>
        <v>#N/A</v>
      </c>
      <c r="Q7075" t="e">
        <f>TableOMP[[#This Row],[Avg]]-$U$2*TableOMP[[#This Row],[StdDev]]</f>
        <v>#N/A</v>
      </c>
      <c r="R7075" t="e">
        <f>TableOMP[[#This Row],[Avg]]+$U$2*TableOMP[[#This Row],[StdDev]]</f>
        <v>#N/A</v>
      </c>
      <c r="S7075" t="e">
        <f>IF(AND(TableOMP[[#This Row],[total_time]]&gt;=TableOMP[[#This Row],[Low]], TableOMP[[#This Row],[total_time]]&lt;=TableOMP[[#This Row],[High]]),1,0)</f>
        <v>#N/A</v>
      </c>
    </row>
    <row r="7076" spans="11:19" x14ac:dyDescent="0.25">
      <c r="K7076" t="str">
        <f t="shared" si="110"/>
        <v/>
      </c>
      <c r="N70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76" t="e">
        <f>VLOOKUP(TableOMP[[#This Row],[Label]],TableAvg[],2,FALSE)</f>
        <v>#N/A</v>
      </c>
      <c r="P7076" t="e">
        <f>VLOOKUP(TableOMP[[#This Row],[Label]],TableAvg[],3,FALSE)</f>
        <v>#N/A</v>
      </c>
      <c r="Q7076" t="e">
        <f>TableOMP[[#This Row],[Avg]]-$U$2*TableOMP[[#This Row],[StdDev]]</f>
        <v>#N/A</v>
      </c>
      <c r="R7076" t="e">
        <f>TableOMP[[#This Row],[Avg]]+$U$2*TableOMP[[#This Row],[StdDev]]</f>
        <v>#N/A</v>
      </c>
      <c r="S7076" t="e">
        <f>IF(AND(TableOMP[[#This Row],[total_time]]&gt;=TableOMP[[#This Row],[Low]], TableOMP[[#This Row],[total_time]]&lt;=TableOMP[[#This Row],[High]]),1,0)</f>
        <v>#N/A</v>
      </c>
    </row>
    <row r="7077" spans="11:19" x14ac:dyDescent="0.25">
      <c r="K7077" t="str">
        <f t="shared" si="110"/>
        <v/>
      </c>
      <c r="N70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77" t="e">
        <f>VLOOKUP(TableOMP[[#This Row],[Label]],TableAvg[],2,FALSE)</f>
        <v>#N/A</v>
      </c>
      <c r="P7077" t="e">
        <f>VLOOKUP(TableOMP[[#This Row],[Label]],TableAvg[],3,FALSE)</f>
        <v>#N/A</v>
      </c>
      <c r="Q7077" t="e">
        <f>TableOMP[[#This Row],[Avg]]-$U$2*TableOMP[[#This Row],[StdDev]]</f>
        <v>#N/A</v>
      </c>
      <c r="R7077" t="e">
        <f>TableOMP[[#This Row],[Avg]]+$U$2*TableOMP[[#This Row],[StdDev]]</f>
        <v>#N/A</v>
      </c>
      <c r="S7077" t="e">
        <f>IF(AND(TableOMP[[#This Row],[total_time]]&gt;=TableOMP[[#This Row],[Low]], TableOMP[[#This Row],[total_time]]&lt;=TableOMP[[#This Row],[High]]),1,0)</f>
        <v>#N/A</v>
      </c>
    </row>
    <row r="7078" spans="11:19" x14ac:dyDescent="0.25">
      <c r="K7078" t="str">
        <f t="shared" si="110"/>
        <v/>
      </c>
      <c r="N70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78" t="e">
        <f>VLOOKUP(TableOMP[[#This Row],[Label]],TableAvg[],2,FALSE)</f>
        <v>#N/A</v>
      </c>
      <c r="P7078" t="e">
        <f>VLOOKUP(TableOMP[[#This Row],[Label]],TableAvg[],3,FALSE)</f>
        <v>#N/A</v>
      </c>
      <c r="Q7078" t="e">
        <f>TableOMP[[#This Row],[Avg]]-$U$2*TableOMP[[#This Row],[StdDev]]</f>
        <v>#N/A</v>
      </c>
      <c r="R7078" t="e">
        <f>TableOMP[[#This Row],[Avg]]+$U$2*TableOMP[[#This Row],[StdDev]]</f>
        <v>#N/A</v>
      </c>
      <c r="S7078" t="e">
        <f>IF(AND(TableOMP[[#This Row],[total_time]]&gt;=TableOMP[[#This Row],[Low]], TableOMP[[#This Row],[total_time]]&lt;=TableOMP[[#This Row],[High]]),1,0)</f>
        <v>#N/A</v>
      </c>
    </row>
    <row r="7079" spans="11:19" x14ac:dyDescent="0.25">
      <c r="K7079" t="str">
        <f t="shared" si="110"/>
        <v/>
      </c>
      <c r="N70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79" t="e">
        <f>VLOOKUP(TableOMP[[#This Row],[Label]],TableAvg[],2,FALSE)</f>
        <v>#N/A</v>
      </c>
      <c r="P7079" t="e">
        <f>VLOOKUP(TableOMP[[#This Row],[Label]],TableAvg[],3,FALSE)</f>
        <v>#N/A</v>
      </c>
      <c r="Q7079" t="e">
        <f>TableOMP[[#This Row],[Avg]]-$U$2*TableOMP[[#This Row],[StdDev]]</f>
        <v>#N/A</v>
      </c>
      <c r="R7079" t="e">
        <f>TableOMP[[#This Row],[Avg]]+$U$2*TableOMP[[#This Row],[StdDev]]</f>
        <v>#N/A</v>
      </c>
      <c r="S7079" t="e">
        <f>IF(AND(TableOMP[[#This Row],[total_time]]&gt;=TableOMP[[#This Row],[Low]], TableOMP[[#This Row],[total_time]]&lt;=TableOMP[[#This Row],[High]]),1,0)</f>
        <v>#N/A</v>
      </c>
    </row>
    <row r="7080" spans="11:19" x14ac:dyDescent="0.25">
      <c r="K7080" t="str">
        <f t="shared" si="110"/>
        <v/>
      </c>
      <c r="N70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80" t="e">
        <f>VLOOKUP(TableOMP[[#This Row],[Label]],TableAvg[],2,FALSE)</f>
        <v>#N/A</v>
      </c>
      <c r="P7080" t="e">
        <f>VLOOKUP(TableOMP[[#This Row],[Label]],TableAvg[],3,FALSE)</f>
        <v>#N/A</v>
      </c>
      <c r="Q7080" t="e">
        <f>TableOMP[[#This Row],[Avg]]-$U$2*TableOMP[[#This Row],[StdDev]]</f>
        <v>#N/A</v>
      </c>
      <c r="R7080" t="e">
        <f>TableOMP[[#This Row],[Avg]]+$U$2*TableOMP[[#This Row],[StdDev]]</f>
        <v>#N/A</v>
      </c>
      <c r="S7080" t="e">
        <f>IF(AND(TableOMP[[#This Row],[total_time]]&gt;=TableOMP[[#This Row],[Low]], TableOMP[[#This Row],[total_time]]&lt;=TableOMP[[#This Row],[High]]),1,0)</f>
        <v>#N/A</v>
      </c>
    </row>
    <row r="7081" spans="11:19" x14ac:dyDescent="0.25">
      <c r="K7081" t="str">
        <f t="shared" si="110"/>
        <v/>
      </c>
      <c r="N70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81" t="e">
        <f>VLOOKUP(TableOMP[[#This Row],[Label]],TableAvg[],2,FALSE)</f>
        <v>#N/A</v>
      </c>
      <c r="P7081" t="e">
        <f>VLOOKUP(TableOMP[[#This Row],[Label]],TableAvg[],3,FALSE)</f>
        <v>#N/A</v>
      </c>
      <c r="Q7081" t="e">
        <f>TableOMP[[#This Row],[Avg]]-$U$2*TableOMP[[#This Row],[StdDev]]</f>
        <v>#N/A</v>
      </c>
      <c r="R7081" t="e">
        <f>TableOMP[[#This Row],[Avg]]+$U$2*TableOMP[[#This Row],[StdDev]]</f>
        <v>#N/A</v>
      </c>
      <c r="S7081" t="e">
        <f>IF(AND(TableOMP[[#This Row],[total_time]]&gt;=TableOMP[[#This Row],[Low]], TableOMP[[#This Row],[total_time]]&lt;=TableOMP[[#This Row],[High]]),1,0)</f>
        <v>#N/A</v>
      </c>
    </row>
    <row r="7082" spans="11:19" x14ac:dyDescent="0.25">
      <c r="K7082" t="str">
        <f t="shared" si="110"/>
        <v/>
      </c>
      <c r="N70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82" t="e">
        <f>VLOOKUP(TableOMP[[#This Row],[Label]],TableAvg[],2,FALSE)</f>
        <v>#N/A</v>
      </c>
      <c r="P7082" t="e">
        <f>VLOOKUP(TableOMP[[#This Row],[Label]],TableAvg[],3,FALSE)</f>
        <v>#N/A</v>
      </c>
      <c r="Q7082" t="e">
        <f>TableOMP[[#This Row],[Avg]]-$U$2*TableOMP[[#This Row],[StdDev]]</f>
        <v>#N/A</v>
      </c>
      <c r="R7082" t="e">
        <f>TableOMP[[#This Row],[Avg]]+$U$2*TableOMP[[#This Row],[StdDev]]</f>
        <v>#N/A</v>
      </c>
      <c r="S7082" t="e">
        <f>IF(AND(TableOMP[[#This Row],[total_time]]&gt;=TableOMP[[#This Row],[Low]], TableOMP[[#This Row],[total_time]]&lt;=TableOMP[[#This Row],[High]]),1,0)</f>
        <v>#N/A</v>
      </c>
    </row>
    <row r="7083" spans="11:19" x14ac:dyDescent="0.25">
      <c r="K7083" t="str">
        <f t="shared" si="110"/>
        <v/>
      </c>
      <c r="N70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83" t="e">
        <f>VLOOKUP(TableOMP[[#This Row],[Label]],TableAvg[],2,FALSE)</f>
        <v>#N/A</v>
      </c>
      <c r="P7083" t="e">
        <f>VLOOKUP(TableOMP[[#This Row],[Label]],TableAvg[],3,FALSE)</f>
        <v>#N/A</v>
      </c>
      <c r="Q7083" t="e">
        <f>TableOMP[[#This Row],[Avg]]-$U$2*TableOMP[[#This Row],[StdDev]]</f>
        <v>#N/A</v>
      </c>
      <c r="R7083" t="e">
        <f>TableOMP[[#This Row],[Avg]]+$U$2*TableOMP[[#This Row],[StdDev]]</f>
        <v>#N/A</v>
      </c>
      <c r="S7083" t="e">
        <f>IF(AND(TableOMP[[#This Row],[total_time]]&gt;=TableOMP[[#This Row],[Low]], TableOMP[[#This Row],[total_time]]&lt;=TableOMP[[#This Row],[High]]),1,0)</f>
        <v>#N/A</v>
      </c>
    </row>
    <row r="7084" spans="11:19" x14ac:dyDescent="0.25">
      <c r="K7084" t="str">
        <f t="shared" si="110"/>
        <v/>
      </c>
      <c r="N70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84" t="e">
        <f>VLOOKUP(TableOMP[[#This Row],[Label]],TableAvg[],2,FALSE)</f>
        <v>#N/A</v>
      </c>
      <c r="P7084" t="e">
        <f>VLOOKUP(TableOMP[[#This Row],[Label]],TableAvg[],3,FALSE)</f>
        <v>#N/A</v>
      </c>
      <c r="Q7084" t="e">
        <f>TableOMP[[#This Row],[Avg]]-$U$2*TableOMP[[#This Row],[StdDev]]</f>
        <v>#N/A</v>
      </c>
      <c r="R7084" t="e">
        <f>TableOMP[[#This Row],[Avg]]+$U$2*TableOMP[[#This Row],[StdDev]]</f>
        <v>#N/A</v>
      </c>
      <c r="S7084" t="e">
        <f>IF(AND(TableOMP[[#This Row],[total_time]]&gt;=TableOMP[[#This Row],[Low]], TableOMP[[#This Row],[total_time]]&lt;=TableOMP[[#This Row],[High]]),1,0)</f>
        <v>#N/A</v>
      </c>
    </row>
    <row r="7085" spans="11:19" x14ac:dyDescent="0.25">
      <c r="K7085" t="str">
        <f t="shared" si="110"/>
        <v/>
      </c>
      <c r="N70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85" t="e">
        <f>VLOOKUP(TableOMP[[#This Row],[Label]],TableAvg[],2,FALSE)</f>
        <v>#N/A</v>
      </c>
      <c r="P7085" t="e">
        <f>VLOOKUP(TableOMP[[#This Row],[Label]],TableAvg[],3,FALSE)</f>
        <v>#N/A</v>
      </c>
      <c r="Q7085" t="e">
        <f>TableOMP[[#This Row],[Avg]]-$U$2*TableOMP[[#This Row],[StdDev]]</f>
        <v>#N/A</v>
      </c>
      <c r="R7085" t="e">
        <f>TableOMP[[#This Row],[Avg]]+$U$2*TableOMP[[#This Row],[StdDev]]</f>
        <v>#N/A</v>
      </c>
      <c r="S7085" t="e">
        <f>IF(AND(TableOMP[[#This Row],[total_time]]&gt;=TableOMP[[#This Row],[Low]], TableOMP[[#This Row],[total_time]]&lt;=TableOMP[[#This Row],[High]]),1,0)</f>
        <v>#N/A</v>
      </c>
    </row>
    <row r="7086" spans="11:19" x14ac:dyDescent="0.25">
      <c r="K7086" t="str">
        <f t="shared" si="110"/>
        <v/>
      </c>
      <c r="N70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86" t="e">
        <f>VLOOKUP(TableOMP[[#This Row],[Label]],TableAvg[],2,FALSE)</f>
        <v>#N/A</v>
      </c>
      <c r="P7086" t="e">
        <f>VLOOKUP(TableOMP[[#This Row],[Label]],TableAvg[],3,FALSE)</f>
        <v>#N/A</v>
      </c>
      <c r="Q7086" t="e">
        <f>TableOMP[[#This Row],[Avg]]-$U$2*TableOMP[[#This Row],[StdDev]]</f>
        <v>#N/A</v>
      </c>
      <c r="R7086" t="e">
        <f>TableOMP[[#This Row],[Avg]]+$U$2*TableOMP[[#This Row],[StdDev]]</f>
        <v>#N/A</v>
      </c>
      <c r="S7086" t="e">
        <f>IF(AND(TableOMP[[#This Row],[total_time]]&gt;=TableOMP[[#This Row],[Low]], TableOMP[[#This Row],[total_time]]&lt;=TableOMP[[#This Row],[High]]),1,0)</f>
        <v>#N/A</v>
      </c>
    </row>
    <row r="7087" spans="11:19" x14ac:dyDescent="0.25">
      <c r="K7087" t="str">
        <f t="shared" si="110"/>
        <v/>
      </c>
      <c r="N70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87" t="e">
        <f>VLOOKUP(TableOMP[[#This Row],[Label]],TableAvg[],2,FALSE)</f>
        <v>#N/A</v>
      </c>
      <c r="P7087" t="e">
        <f>VLOOKUP(TableOMP[[#This Row],[Label]],TableAvg[],3,FALSE)</f>
        <v>#N/A</v>
      </c>
      <c r="Q7087" t="e">
        <f>TableOMP[[#This Row],[Avg]]-$U$2*TableOMP[[#This Row],[StdDev]]</f>
        <v>#N/A</v>
      </c>
      <c r="R7087" t="e">
        <f>TableOMP[[#This Row],[Avg]]+$U$2*TableOMP[[#This Row],[StdDev]]</f>
        <v>#N/A</v>
      </c>
      <c r="S7087" t="e">
        <f>IF(AND(TableOMP[[#This Row],[total_time]]&gt;=TableOMP[[#This Row],[Low]], TableOMP[[#This Row],[total_time]]&lt;=TableOMP[[#This Row],[High]]),1,0)</f>
        <v>#N/A</v>
      </c>
    </row>
    <row r="7088" spans="11:19" x14ac:dyDescent="0.25">
      <c r="K7088" t="str">
        <f t="shared" si="110"/>
        <v/>
      </c>
      <c r="N70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88" t="e">
        <f>VLOOKUP(TableOMP[[#This Row],[Label]],TableAvg[],2,FALSE)</f>
        <v>#N/A</v>
      </c>
      <c r="P7088" t="e">
        <f>VLOOKUP(TableOMP[[#This Row],[Label]],TableAvg[],3,FALSE)</f>
        <v>#N/A</v>
      </c>
      <c r="Q7088" t="e">
        <f>TableOMP[[#This Row],[Avg]]-$U$2*TableOMP[[#This Row],[StdDev]]</f>
        <v>#N/A</v>
      </c>
      <c r="R7088" t="e">
        <f>TableOMP[[#This Row],[Avg]]+$U$2*TableOMP[[#This Row],[StdDev]]</f>
        <v>#N/A</v>
      </c>
      <c r="S7088" t="e">
        <f>IF(AND(TableOMP[[#This Row],[total_time]]&gt;=TableOMP[[#This Row],[Low]], TableOMP[[#This Row],[total_time]]&lt;=TableOMP[[#This Row],[High]]),1,0)</f>
        <v>#N/A</v>
      </c>
    </row>
    <row r="7089" spans="11:19" x14ac:dyDescent="0.25">
      <c r="K7089" t="str">
        <f t="shared" si="110"/>
        <v/>
      </c>
      <c r="N70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89" t="e">
        <f>VLOOKUP(TableOMP[[#This Row],[Label]],TableAvg[],2,FALSE)</f>
        <v>#N/A</v>
      </c>
      <c r="P7089" t="e">
        <f>VLOOKUP(TableOMP[[#This Row],[Label]],TableAvg[],3,FALSE)</f>
        <v>#N/A</v>
      </c>
      <c r="Q7089" t="e">
        <f>TableOMP[[#This Row],[Avg]]-$U$2*TableOMP[[#This Row],[StdDev]]</f>
        <v>#N/A</v>
      </c>
      <c r="R7089" t="e">
        <f>TableOMP[[#This Row],[Avg]]+$U$2*TableOMP[[#This Row],[StdDev]]</f>
        <v>#N/A</v>
      </c>
      <c r="S7089" t="e">
        <f>IF(AND(TableOMP[[#This Row],[total_time]]&gt;=TableOMP[[#This Row],[Low]], TableOMP[[#This Row],[total_time]]&lt;=TableOMP[[#This Row],[High]]),1,0)</f>
        <v>#N/A</v>
      </c>
    </row>
    <row r="7090" spans="11:19" x14ac:dyDescent="0.25">
      <c r="K7090" t="str">
        <f t="shared" si="110"/>
        <v/>
      </c>
      <c r="N70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90" t="e">
        <f>VLOOKUP(TableOMP[[#This Row],[Label]],TableAvg[],2,FALSE)</f>
        <v>#N/A</v>
      </c>
      <c r="P7090" t="e">
        <f>VLOOKUP(TableOMP[[#This Row],[Label]],TableAvg[],3,FALSE)</f>
        <v>#N/A</v>
      </c>
      <c r="Q7090" t="e">
        <f>TableOMP[[#This Row],[Avg]]-$U$2*TableOMP[[#This Row],[StdDev]]</f>
        <v>#N/A</v>
      </c>
      <c r="R7090" t="e">
        <f>TableOMP[[#This Row],[Avg]]+$U$2*TableOMP[[#This Row],[StdDev]]</f>
        <v>#N/A</v>
      </c>
      <c r="S7090" t="e">
        <f>IF(AND(TableOMP[[#This Row],[total_time]]&gt;=TableOMP[[#This Row],[Low]], TableOMP[[#This Row],[total_time]]&lt;=TableOMP[[#This Row],[High]]),1,0)</f>
        <v>#N/A</v>
      </c>
    </row>
    <row r="7091" spans="11:19" x14ac:dyDescent="0.25">
      <c r="K7091" t="str">
        <f t="shared" si="110"/>
        <v/>
      </c>
      <c r="N70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91" t="e">
        <f>VLOOKUP(TableOMP[[#This Row],[Label]],TableAvg[],2,FALSE)</f>
        <v>#N/A</v>
      </c>
      <c r="P7091" t="e">
        <f>VLOOKUP(TableOMP[[#This Row],[Label]],TableAvg[],3,FALSE)</f>
        <v>#N/A</v>
      </c>
      <c r="Q7091" t="e">
        <f>TableOMP[[#This Row],[Avg]]-$U$2*TableOMP[[#This Row],[StdDev]]</f>
        <v>#N/A</v>
      </c>
      <c r="R7091" t="e">
        <f>TableOMP[[#This Row],[Avg]]+$U$2*TableOMP[[#This Row],[StdDev]]</f>
        <v>#N/A</v>
      </c>
      <c r="S7091" t="e">
        <f>IF(AND(TableOMP[[#This Row],[total_time]]&gt;=TableOMP[[#This Row],[Low]], TableOMP[[#This Row],[total_time]]&lt;=TableOMP[[#This Row],[High]]),1,0)</f>
        <v>#N/A</v>
      </c>
    </row>
    <row r="7092" spans="11:19" x14ac:dyDescent="0.25">
      <c r="K7092" t="str">
        <f t="shared" si="110"/>
        <v/>
      </c>
      <c r="N70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92" t="e">
        <f>VLOOKUP(TableOMP[[#This Row],[Label]],TableAvg[],2,FALSE)</f>
        <v>#N/A</v>
      </c>
      <c r="P7092" t="e">
        <f>VLOOKUP(TableOMP[[#This Row],[Label]],TableAvg[],3,FALSE)</f>
        <v>#N/A</v>
      </c>
      <c r="Q7092" t="e">
        <f>TableOMP[[#This Row],[Avg]]-$U$2*TableOMP[[#This Row],[StdDev]]</f>
        <v>#N/A</v>
      </c>
      <c r="R7092" t="e">
        <f>TableOMP[[#This Row],[Avg]]+$U$2*TableOMP[[#This Row],[StdDev]]</f>
        <v>#N/A</v>
      </c>
      <c r="S7092" t="e">
        <f>IF(AND(TableOMP[[#This Row],[total_time]]&gt;=TableOMP[[#This Row],[Low]], TableOMP[[#This Row],[total_time]]&lt;=TableOMP[[#This Row],[High]]),1,0)</f>
        <v>#N/A</v>
      </c>
    </row>
    <row r="7093" spans="11:19" x14ac:dyDescent="0.25">
      <c r="K7093" t="str">
        <f t="shared" si="110"/>
        <v/>
      </c>
      <c r="N70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93" t="e">
        <f>VLOOKUP(TableOMP[[#This Row],[Label]],TableAvg[],2,FALSE)</f>
        <v>#N/A</v>
      </c>
      <c r="P7093" t="e">
        <f>VLOOKUP(TableOMP[[#This Row],[Label]],TableAvg[],3,FALSE)</f>
        <v>#N/A</v>
      </c>
      <c r="Q7093" t="e">
        <f>TableOMP[[#This Row],[Avg]]-$U$2*TableOMP[[#This Row],[StdDev]]</f>
        <v>#N/A</v>
      </c>
      <c r="R7093" t="e">
        <f>TableOMP[[#This Row],[Avg]]+$U$2*TableOMP[[#This Row],[StdDev]]</f>
        <v>#N/A</v>
      </c>
      <c r="S7093" t="e">
        <f>IF(AND(TableOMP[[#This Row],[total_time]]&gt;=TableOMP[[#This Row],[Low]], TableOMP[[#This Row],[total_time]]&lt;=TableOMP[[#This Row],[High]]),1,0)</f>
        <v>#N/A</v>
      </c>
    </row>
    <row r="7094" spans="11:19" x14ac:dyDescent="0.25">
      <c r="K7094" t="str">
        <f t="shared" si="110"/>
        <v/>
      </c>
      <c r="N70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94" t="e">
        <f>VLOOKUP(TableOMP[[#This Row],[Label]],TableAvg[],2,FALSE)</f>
        <v>#N/A</v>
      </c>
      <c r="P7094" t="e">
        <f>VLOOKUP(TableOMP[[#This Row],[Label]],TableAvg[],3,FALSE)</f>
        <v>#N/A</v>
      </c>
      <c r="Q7094" t="e">
        <f>TableOMP[[#This Row],[Avg]]-$U$2*TableOMP[[#This Row],[StdDev]]</f>
        <v>#N/A</v>
      </c>
      <c r="R7094" t="e">
        <f>TableOMP[[#This Row],[Avg]]+$U$2*TableOMP[[#This Row],[StdDev]]</f>
        <v>#N/A</v>
      </c>
      <c r="S7094" t="e">
        <f>IF(AND(TableOMP[[#This Row],[total_time]]&gt;=TableOMP[[#This Row],[Low]], TableOMP[[#This Row],[total_time]]&lt;=TableOMP[[#This Row],[High]]),1,0)</f>
        <v>#N/A</v>
      </c>
    </row>
    <row r="7095" spans="11:19" x14ac:dyDescent="0.25">
      <c r="K7095" t="str">
        <f t="shared" si="110"/>
        <v/>
      </c>
      <c r="N70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95" t="e">
        <f>VLOOKUP(TableOMP[[#This Row],[Label]],TableAvg[],2,FALSE)</f>
        <v>#N/A</v>
      </c>
      <c r="P7095" t="e">
        <f>VLOOKUP(TableOMP[[#This Row],[Label]],TableAvg[],3,FALSE)</f>
        <v>#N/A</v>
      </c>
      <c r="Q7095" t="e">
        <f>TableOMP[[#This Row],[Avg]]-$U$2*TableOMP[[#This Row],[StdDev]]</f>
        <v>#N/A</v>
      </c>
      <c r="R7095" t="e">
        <f>TableOMP[[#This Row],[Avg]]+$U$2*TableOMP[[#This Row],[StdDev]]</f>
        <v>#N/A</v>
      </c>
      <c r="S7095" t="e">
        <f>IF(AND(TableOMP[[#This Row],[total_time]]&gt;=TableOMP[[#This Row],[Low]], TableOMP[[#This Row],[total_time]]&lt;=TableOMP[[#This Row],[High]]),1,0)</f>
        <v>#N/A</v>
      </c>
    </row>
    <row r="7096" spans="11:19" x14ac:dyDescent="0.25">
      <c r="K7096" t="str">
        <f t="shared" si="110"/>
        <v/>
      </c>
      <c r="N70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96" t="e">
        <f>VLOOKUP(TableOMP[[#This Row],[Label]],TableAvg[],2,FALSE)</f>
        <v>#N/A</v>
      </c>
      <c r="P7096" t="e">
        <f>VLOOKUP(TableOMP[[#This Row],[Label]],TableAvg[],3,FALSE)</f>
        <v>#N/A</v>
      </c>
      <c r="Q7096" t="e">
        <f>TableOMP[[#This Row],[Avg]]-$U$2*TableOMP[[#This Row],[StdDev]]</f>
        <v>#N/A</v>
      </c>
      <c r="R7096" t="e">
        <f>TableOMP[[#This Row],[Avg]]+$U$2*TableOMP[[#This Row],[StdDev]]</f>
        <v>#N/A</v>
      </c>
      <c r="S7096" t="e">
        <f>IF(AND(TableOMP[[#This Row],[total_time]]&gt;=TableOMP[[#This Row],[Low]], TableOMP[[#This Row],[total_time]]&lt;=TableOMP[[#This Row],[High]]),1,0)</f>
        <v>#N/A</v>
      </c>
    </row>
    <row r="7097" spans="11:19" x14ac:dyDescent="0.25">
      <c r="K7097" t="str">
        <f t="shared" si="110"/>
        <v/>
      </c>
      <c r="N70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97" t="e">
        <f>VLOOKUP(TableOMP[[#This Row],[Label]],TableAvg[],2,FALSE)</f>
        <v>#N/A</v>
      </c>
      <c r="P7097" t="e">
        <f>VLOOKUP(TableOMP[[#This Row],[Label]],TableAvg[],3,FALSE)</f>
        <v>#N/A</v>
      </c>
      <c r="Q7097" t="e">
        <f>TableOMP[[#This Row],[Avg]]-$U$2*TableOMP[[#This Row],[StdDev]]</f>
        <v>#N/A</v>
      </c>
      <c r="R7097" t="e">
        <f>TableOMP[[#This Row],[Avg]]+$U$2*TableOMP[[#This Row],[StdDev]]</f>
        <v>#N/A</v>
      </c>
      <c r="S7097" t="e">
        <f>IF(AND(TableOMP[[#This Row],[total_time]]&gt;=TableOMP[[#This Row],[Low]], TableOMP[[#This Row],[total_time]]&lt;=TableOMP[[#This Row],[High]]),1,0)</f>
        <v>#N/A</v>
      </c>
    </row>
    <row r="7098" spans="11:19" x14ac:dyDescent="0.25">
      <c r="K7098" t="str">
        <f t="shared" si="110"/>
        <v/>
      </c>
      <c r="N70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98" t="e">
        <f>VLOOKUP(TableOMP[[#This Row],[Label]],TableAvg[],2,FALSE)</f>
        <v>#N/A</v>
      </c>
      <c r="P7098" t="e">
        <f>VLOOKUP(TableOMP[[#This Row],[Label]],TableAvg[],3,FALSE)</f>
        <v>#N/A</v>
      </c>
      <c r="Q7098" t="e">
        <f>TableOMP[[#This Row],[Avg]]-$U$2*TableOMP[[#This Row],[StdDev]]</f>
        <v>#N/A</v>
      </c>
      <c r="R7098" t="e">
        <f>TableOMP[[#This Row],[Avg]]+$U$2*TableOMP[[#This Row],[StdDev]]</f>
        <v>#N/A</v>
      </c>
      <c r="S7098" t="e">
        <f>IF(AND(TableOMP[[#This Row],[total_time]]&gt;=TableOMP[[#This Row],[Low]], TableOMP[[#This Row],[total_time]]&lt;=TableOMP[[#This Row],[High]]),1,0)</f>
        <v>#N/A</v>
      </c>
    </row>
    <row r="7099" spans="11:19" x14ac:dyDescent="0.25">
      <c r="K7099" t="str">
        <f t="shared" si="110"/>
        <v/>
      </c>
      <c r="N70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099" t="e">
        <f>VLOOKUP(TableOMP[[#This Row],[Label]],TableAvg[],2,FALSE)</f>
        <v>#N/A</v>
      </c>
      <c r="P7099" t="e">
        <f>VLOOKUP(TableOMP[[#This Row],[Label]],TableAvg[],3,FALSE)</f>
        <v>#N/A</v>
      </c>
      <c r="Q7099" t="e">
        <f>TableOMP[[#This Row],[Avg]]-$U$2*TableOMP[[#This Row],[StdDev]]</f>
        <v>#N/A</v>
      </c>
      <c r="R7099" t="e">
        <f>TableOMP[[#This Row],[Avg]]+$U$2*TableOMP[[#This Row],[StdDev]]</f>
        <v>#N/A</v>
      </c>
      <c r="S7099" t="e">
        <f>IF(AND(TableOMP[[#This Row],[total_time]]&gt;=TableOMP[[#This Row],[Low]], TableOMP[[#This Row],[total_time]]&lt;=TableOMP[[#This Row],[High]]),1,0)</f>
        <v>#N/A</v>
      </c>
    </row>
    <row r="7100" spans="11:19" x14ac:dyDescent="0.25">
      <c r="K7100" t="str">
        <f t="shared" si="110"/>
        <v/>
      </c>
      <c r="N71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00" t="e">
        <f>VLOOKUP(TableOMP[[#This Row],[Label]],TableAvg[],2,FALSE)</f>
        <v>#N/A</v>
      </c>
      <c r="P7100" t="e">
        <f>VLOOKUP(TableOMP[[#This Row],[Label]],TableAvg[],3,FALSE)</f>
        <v>#N/A</v>
      </c>
      <c r="Q7100" t="e">
        <f>TableOMP[[#This Row],[Avg]]-$U$2*TableOMP[[#This Row],[StdDev]]</f>
        <v>#N/A</v>
      </c>
      <c r="R7100" t="e">
        <f>TableOMP[[#This Row],[Avg]]+$U$2*TableOMP[[#This Row],[StdDev]]</f>
        <v>#N/A</v>
      </c>
      <c r="S7100" t="e">
        <f>IF(AND(TableOMP[[#This Row],[total_time]]&gt;=TableOMP[[#This Row],[Low]], TableOMP[[#This Row],[total_time]]&lt;=TableOMP[[#This Row],[High]]),1,0)</f>
        <v>#N/A</v>
      </c>
    </row>
    <row r="7101" spans="11:19" x14ac:dyDescent="0.25">
      <c r="K7101" t="str">
        <f t="shared" si="110"/>
        <v/>
      </c>
      <c r="N71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01" t="e">
        <f>VLOOKUP(TableOMP[[#This Row],[Label]],TableAvg[],2,FALSE)</f>
        <v>#N/A</v>
      </c>
      <c r="P7101" t="e">
        <f>VLOOKUP(TableOMP[[#This Row],[Label]],TableAvg[],3,FALSE)</f>
        <v>#N/A</v>
      </c>
      <c r="Q7101" t="e">
        <f>TableOMP[[#This Row],[Avg]]-$U$2*TableOMP[[#This Row],[StdDev]]</f>
        <v>#N/A</v>
      </c>
      <c r="R7101" t="e">
        <f>TableOMP[[#This Row],[Avg]]+$U$2*TableOMP[[#This Row],[StdDev]]</f>
        <v>#N/A</v>
      </c>
      <c r="S7101" t="e">
        <f>IF(AND(TableOMP[[#This Row],[total_time]]&gt;=TableOMP[[#This Row],[Low]], TableOMP[[#This Row],[total_time]]&lt;=TableOMP[[#This Row],[High]]),1,0)</f>
        <v>#N/A</v>
      </c>
    </row>
    <row r="7102" spans="11:19" x14ac:dyDescent="0.25">
      <c r="K7102" t="str">
        <f t="shared" si="110"/>
        <v/>
      </c>
      <c r="N71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02" t="e">
        <f>VLOOKUP(TableOMP[[#This Row],[Label]],TableAvg[],2,FALSE)</f>
        <v>#N/A</v>
      </c>
      <c r="P7102" t="e">
        <f>VLOOKUP(TableOMP[[#This Row],[Label]],TableAvg[],3,FALSE)</f>
        <v>#N/A</v>
      </c>
      <c r="Q7102" t="e">
        <f>TableOMP[[#This Row],[Avg]]-$U$2*TableOMP[[#This Row],[StdDev]]</f>
        <v>#N/A</v>
      </c>
      <c r="R7102" t="e">
        <f>TableOMP[[#This Row],[Avg]]+$U$2*TableOMP[[#This Row],[StdDev]]</f>
        <v>#N/A</v>
      </c>
      <c r="S7102" t="e">
        <f>IF(AND(TableOMP[[#This Row],[total_time]]&gt;=TableOMP[[#This Row],[Low]], TableOMP[[#This Row],[total_time]]&lt;=TableOMP[[#This Row],[High]]),1,0)</f>
        <v>#N/A</v>
      </c>
    </row>
    <row r="7103" spans="11:19" x14ac:dyDescent="0.25">
      <c r="K7103" t="str">
        <f t="shared" si="110"/>
        <v/>
      </c>
      <c r="N71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03" t="e">
        <f>VLOOKUP(TableOMP[[#This Row],[Label]],TableAvg[],2,FALSE)</f>
        <v>#N/A</v>
      </c>
      <c r="P7103" t="e">
        <f>VLOOKUP(TableOMP[[#This Row],[Label]],TableAvg[],3,FALSE)</f>
        <v>#N/A</v>
      </c>
      <c r="Q7103" t="e">
        <f>TableOMP[[#This Row],[Avg]]-$U$2*TableOMP[[#This Row],[StdDev]]</f>
        <v>#N/A</v>
      </c>
      <c r="R7103" t="e">
        <f>TableOMP[[#This Row],[Avg]]+$U$2*TableOMP[[#This Row],[StdDev]]</f>
        <v>#N/A</v>
      </c>
      <c r="S7103" t="e">
        <f>IF(AND(TableOMP[[#This Row],[total_time]]&gt;=TableOMP[[#This Row],[Low]], TableOMP[[#This Row],[total_time]]&lt;=TableOMP[[#This Row],[High]]),1,0)</f>
        <v>#N/A</v>
      </c>
    </row>
    <row r="7104" spans="11:19" x14ac:dyDescent="0.25">
      <c r="K7104" t="str">
        <f t="shared" si="110"/>
        <v/>
      </c>
      <c r="N71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04" t="e">
        <f>VLOOKUP(TableOMP[[#This Row],[Label]],TableAvg[],2,FALSE)</f>
        <v>#N/A</v>
      </c>
      <c r="P7104" t="e">
        <f>VLOOKUP(TableOMP[[#This Row],[Label]],TableAvg[],3,FALSE)</f>
        <v>#N/A</v>
      </c>
      <c r="Q7104" t="e">
        <f>TableOMP[[#This Row],[Avg]]-$U$2*TableOMP[[#This Row],[StdDev]]</f>
        <v>#N/A</v>
      </c>
      <c r="R7104" t="e">
        <f>TableOMP[[#This Row],[Avg]]+$U$2*TableOMP[[#This Row],[StdDev]]</f>
        <v>#N/A</v>
      </c>
      <c r="S7104" t="e">
        <f>IF(AND(TableOMP[[#This Row],[total_time]]&gt;=TableOMP[[#This Row],[Low]], TableOMP[[#This Row],[total_time]]&lt;=TableOMP[[#This Row],[High]]),1,0)</f>
        <v>#N/A</v>
      </c>
    </row>
    <row r="7105" spans="11:19" x14ac:dyDescent="0.25">
      <c r="K7105" t="str">
        <f t="shared" si="110"/>
        <v/>
      </c>
      <c r="N71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05" t="e">
        <f>VLOOKUP(TableOMP[[#This Row],[Label]],TableAvg[],2,FALSE)</f>
        <v>#N/A</v>
      </c>
      <c r="P7105" t="e">
        <f>VLOOKUP(TableOMP[[#This Row],[Label]],TableAvg[],3,FALSE)</f>
        <v>#N/A</v>
      </c>
      <c r="Q7105" t="e">
        <f>TableOMP[[#This Row],[Avg]]-$U$2*TableOMP[[#This Row],[StdDev]]</f>
        <v>#N/A</v>
      </c>
      <c r="R7105" t="e">
        <f>TableOMP[[#This Row],[Avg]]+$U$2*TableOMP[[#This Row],[StdDev]]</f>
        <v>#N/A</v>
      </c>
      <c r="S7105" t="e">
        <f>IF(AND(TableOMP[[#This Row],[total_time]]&gt;=TableOMP[[#This Row],[Low]], TableOMP[[#This Row],[total_time]]&lt;=TableOMP[[#This Row],[High]]),1,0)</f>
        <v>#N/A</v>
      </c>
    </row>
    <row r="7106" spans="11:19" x14ac:dyDescent="0.25">
      <c r="K7106" t="str">
        <f t="shared" si="110"/>
        <v/>
      </c>
      <c r="N71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06" t="e">
        <f>VLOOKUP(TableOMP[[#This Row],[Label]],TableAvg[],2,FALSE)</f>
        <v>#N/A</v>
      </c>
      <c r="P7106" t="e">
        <f>VLOOKUP(TableOMP[[#This Row],[Label]],TableAvg[],3,FALSE)</f>
        <v>#N/A</v>
      </c>
      <c r="Q7106" t="e">
        <f>TableOMP[[#This Row],[Avg]]-$U$2*TableOMP[[#This Row],[StdDev]]</f>
        <v>#N/A</v>
      </c>
      <c r="R7106" t="e">
        <f>TableOMP[[#This Row],[Avg]]+$U$2*TableOMP[[#This Row],[StdDev]]</f>
        <v>#N/A</v>
      </c>
      <c r="S7106" t="e">
        <f>IF(AND(TableOMP[[#This Row],[total_time]]&gt;=TableOMP[[#This Row],[Low]], TableOMP[[#This Row],[total_time]]&lt;=TableOMP[[#This Row],[High]]),1,0)</f>
        <v>#N/A</v>
      </c>
    </row>
    <row r="7107" spans="11:19" x14ac:dyDescent="0.25">
      <c r="K7107" t="str">
        <f t="shared" ref="K7107:K7170" si="111">MID(M7107,22,1)</f>
        <v/>
      </c>
      <c r="N71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07" t="e">
        <f>VLOOKUP(TableOMP[[#This Row],[Label]],TableAvg[],2,FALSE)</f>
        <v>#N/A</v>
      </c>
      <c r="P7107" t="e">
        <f>VLOOKUP(TableOMP[[#This Row],[Label]],TableAvg[],3,FALSE)</f>
        <v>#N/A</v>
      </c>
      <c r="Q7107" t="e">
        <f>TableOMP[[#This Row],[Avg]]-$U$2*TableOMP[[#This Row],[StdDev]]</f>
        <v>#N/A</v>
      </c>
      <c r="R7107" t="e">
        <f>TableOMP[[#This Row],[Avg]]+$U$2*TableOMP[[#This Row],[StdDev]]</f>
        <v>#N/A</v>
      </c>
      <c r="S7107" t="e">
        <f>IF(AND(TableOMP[[#This Row],[total_time]]&gt;=TableOMP[[#This Row],[Low]], TableOMP[[#This Row],[total_time]]&lt;=TableOMP[[#This Row],[High]]),1,0)</f>
        <v>#N/A</v>
      </c>
    </row>
    <row r="7108" spans="11:19" x14ac:dyDescent="0.25">
      <c r="K7108" t="str">
        <f t="shared" si="111"/>
        <v/>
      </c>
      <c r="N71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08" t="e">
        <f>VLOOKUP(TableOMP[[#This Row],[Label]],TableAvg[],2,FALSE)</f>
        <v>#N/A</v>
      </c>
      <c r="P7108" t="e">
        <f>VLOOKUP(TableOMP[[#This Row],[Label]],TableAvg[],3,FALSE)</f>
        <v>#N/A</v>
      </c>
      <c r="Q7108" t="e">
        <f>TableOMP[[#This Row],[Avg]]-$U$2*TableOMP[[#This Row],[StdDev]]</f>
        <v>#N/A</v>
      </c>
      <c r="R7108" t="e">
        <f>TableOMP[[#This Row],[Avg]]+$U$2*TableOMP[[#This Row],[StdDev]]</f>
        <v>#N/A</v>
      </c>
      <c r="S7108" t="e">
        <f>IF(AND(TableOMP[[#This Row],[total_time]]&gt;=TableOMP[[#This Row],[Low]], TableOMP[[#This Row],[total_time]]&lt;=TableOMP[[#This Row],[High]]),1,0)</f>
        <v>#N/A</v>
      </c>
    </row>
    <row r="7109" spans="11:19" x14ac:dyDescent="0.25">
      <c r="K7109" t="str">
        <f t="shared" si="111"/>
        <v/>
      </c>
      <c r="N71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09" t="e">
        <f>VLOOKUP(TableOMP[[#This Row],[Label]],TableAvg[],2,FALSE)</f>
        <v>#N/A</v>
      </c>
      <c r="P7109" t="e">
        <f>VLOOKUP(TableOMP[[#This Row],[Label]],TableAvg[],3,FALSE)</f>
        <v>#N/A</v>
      </c>
      <c r="Q7109" t="e">
        <f>TableOMP[[#This Row],[Avg]]-$U$2*TableOMP[[#This Row],[StdDev]]</f>
        <v>#N/A</v>
      </c>
      <c r="R7109" t="e">
        <f>TableOMP[[#This Row],[Avg]]+$U$2*TableOMP[[#This Row],[StdDev]]</f>
        <v>#N/A</v>
      </c>
      <c r="S7109" t="e">
        <f>IF(AND(TableOMP[[#This Row],[total_time]]&gt;=TableOMP[[#This Row],[Low]], TableOMP[[#This Row],[total_time]]&lt;=TableOMP[[#This Row],[High]]),1,0)</f>
        <v>#N/A</v>
      </c>
    </row>
    <row r="7110" spans="11:19" x14ac:dyDescent="0.25">
      <c r="K7110" t="str">
        <f t="shared" si="111"/>
        <v/>
      </c>
      <c r="N71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10" t="e">
        <f>VLOOKUP(TableOMP[[#This Row],[Label]],TableAvg[],2,FALSE)</f>
        <v>#N/A</v>
      </c>
      <c r="P7110" t="e">
        <f>VLOOKUP(TableOMP[[#This Row],[Label]],TableAvg[],3,FALSE)</f>
        <v>#N/A</v>
      </c>
      <c r="Q7110" t="e">
        <f>TableOMP[[#This Row],[Avg]]-$U$2*TableOMP[[#This Row],[StdDev]]</f>
        <v>#N/A</v>
      </c>
      <c r="R7110" t="e">
        <f>TableOMP[[#This Row],[Avg]]+$U$2*TableOMP[[#This Row],[StdDev]]</f>
        <v>#N/A</v>
      </c>
      <c r="S7110" t="e">
        <f>IF(AND(TableOMP[[#This Row],[total_time]]&gt;=TableOMP[[#This Row],[Low]], TableOMP[[#This Row],[total_time]]&lt;=TableOMP[[#This Row],[High]]),1,0)</f>
        <v>#N/A</v>
      </c>
    </row>
    <row r="7111" spans="11:19" x14ac:dyDescent="0.25">
      <c r="K7111" t="str">
        <f t="shared" si="111"/>
        <v/>
      </c>
      <c r="N71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11" t="e">
        <f>VLOOKUP(TableOMP[[#This Row],[Label]],TableAvg[],2,FALSE)</f>
        <v>#N/A</v>
      </c>
      <c r="P7111" t="e">
        <f>VLOOKUP(TableOMP[[#This Row],[Label]],TableAvg[],3,FALSE)</f>
        <v>#N/A</v>
      </c>
      <c r="Q7111" t="e">
        <f>TableOMP[[#This Row],[Avg]]-$U$2*TableOMP[[#This Row],[StdDev]]</f>
        <v>#N/A</v>
      </c>
      <c r="R7111" t="e">
        <f>TableOMP[[#This Row],[Avg]]+$U$2*TableOMP[[#This Row],[StdDev]]</f>
        <v>#N/A</v>
      </c>
      <c r="S7111" t="e">
        <f>IF(AND(TableOMP[[#This Row],[total_time]]&gt;=TableOMP[[#This Row],[Low]], TableOMP[[#This Row],[total_time]]&lt;=TableOMP[[#This Row],[High]]),1,0)</f>
        <v>#N/A</v>
      </c>
    </row>
    <row r="7112" spans="11:19" x14ac:dyDescent="0.25">
      <c r="K7112" t="str">
        <f t="shared" si="111"/>
        <v/>
      </c>
      <c r="N71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12" t="e">
        <f>VLOOKUP(TableOMP[[#This Row],[Label]],TableAvg[],2,FALSE)</f>
        <v>#N/A</v>
      </c>
      <c r="P7112" t="e">
        <f>VLOOKUP(TableOMP[[#This Row],[Label]],TableAvg[],3,FALSE)</f>
        <v>#N/A</v>
      </c>
      <c r="Q7112" t="e">
        <f>TableOMP[[#This Row],[Avg]]-$U$2*TableOMP[[#This Row],[StdDev]]</f>
        <v>#N/A</v>
      </c>
      <c r="R7112" t="e">
        <f>TableOMP[[#This Row],[Avg]]+$U$2*TableOMP[[#This Row],[StdDev]]</f>
        <v>#N/A</v>
      </c>
      <c r="S7112" t="e">
        <f>IF(AND(TableOMP[[#This Row],[total_time]]&gt;=TableOMP[[#This Row],[Low]], TableOMP[[#This Row],[total_time]]&lt;=TableOMP[[#This Row],[High]]),1,0)</f>
        <v>#N/A</v>
      </c>
    </row>
    <row r="7113" spans="11:19" x14ac:dyDescent="0.25">
      <c r="K7113" t="str">
        <f t="shared" si="111"/>
        <v/>
      </c>
      <c r="N71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13" t="e">
        <f>VLOOKUP(TableOMP[[#This Row],[Label]],TableAvg[],2,FALSE)</f>
        <v>#N/A</v>
      </c>
      <c r="P7113" t="e">
        <f>VLOOKUP(TableOMP[[#This Row],[Label]],TableAvg[],3,FALSE)</f>
        <v>#N/A</v>
      </c>
      <c r="Q7113" t="e">
        <f>TableOMP[[#This Row],[Avg]]-$U$2*TableOMP[[#This Row],[StdDev]]</f>
        <v>#N/A</v>
      </c>
      <c r="R7113" t="e">
        <f>TableOMP[[#This Row],[Avg]]+$U$2*TableOMP[[#This Row],[StdDev]]</f>
        <v>#N/A</v>
      </c>
      <c r="S7113" t="e">
        <f>IF(AND(TableOMP[[#This Row],[total_time]]&gt;=TableOMP[[#This Row],[Low]], TableOMP[[#This Row],[total_time]]&lt;=TableOMP[[#This Row],[High]]),1,0)</f>
        <v>#N/A</v>
      </c>
    </row>
    <row r="7114" spans="11:19" x14ac:dyDescent="0.25">
      <c r="K7114" t="str">
        <f t="shared" si="111"/>
        <v/>
      </c>
      <c r="N71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14" t="e">
        <f>VLOOKUP(TableOMP[[#This Row],[Label]],TableAvg[],2,FALSE)</f>
        <v>#N/A</v>
      </c>
      <c r="P7114" t="e">
        <f>VLOOKUP(TableOMP[[#This Row],[Label]],TableAvg[],3,FALSE)</f>
        <v>#N/A</v>
      </c>
      <c r="Q7114" t="e">
        <f>TableOMP[[#This Row],[Avg]]-$U$2*TableOMP[[#This Row],[StdDev]]</f>
        <v>#N/A</v>
      </c>
      <c r="R7114" t="e">
        <f>TableOMP[[#This Row],[Avg]]+$U$2*TableOMP[[#This Row],[StdDev]]</f>
        <v>#N/A</v>
      </c>
      <c r="S7114" t="e">
        <f>IF(AND(TableOMP[[#This Row],[total_time]]&gt;=TableOMP[[#This Row],[Low]], TableOMP[[#This Row],[total_time]]&lt;=TableOMP[[#This Row],[High]]),1,0)</f>
        <v>#N/A</v>
      </c>
    </row>
    <row r="7115" spans="11:19" x14ac:dyDescent="0.25">
      <c r="K7115" t="str">
        <f t="shared" si="111"/>
        <v/>
      </c>
      <c r="N71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15" t="e">
        <f>VLOOKUP(TableOMP[[#This Row],[Label]],TableAvg[],2,FALSE)</f>
        <v>#N/A</v>
      </c>
      <c r="P7115" t="e">
        <f>VLOOKUP(TableOMP[[#This Row],[Label]],TableAvg[],3,FALSE)</f>
        <v>#N/A</v>
      </c>
      <c r="Q7115" t="e">
        <f>TableOMP[[#This Row],[Avg]]-$U$2*TableOMP[[#This Row],[StdDev]]</f>
        <v>#N/A</v>
      </c>
      <c r="R7115" t="e">
        <f>TableOMP[[#This Row],[Avg]]+$U$2*TableOMP[[#This Row],[StdDev]]</f>
        <v>#N/A</v>
      </c>
      <c r="S7115" t="e">
        <f>IF(AND(TableOMP[[#This Row],[total_time]]&gt;=TableOMP[[#This Row],[Low]], TableOMP[[#This Row],[total_time]]&lt;=TableOMP[[#This Row],[High]]),1,0)</f>
        <v>#N/A</v>
      </c>
    </row>
    <row r="7116" spans="11:19" x14ac:dyDescent="0.25">
      <c r="K7116" t="str">
        <f t="shared" si="111"/>
        <v/>
      </c>
      <c r="N71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16" t="e">
        <f>VLOOKUP(TableOMP[[#This Row],[Label]],TableAvg[],2,FALSE)</f>
        <v>#N/A</v>
      </c>
      <c r="P7116" t="e">
        <f>VLOOKUP(TableOMP[[#This Row],[Label]],TableAvg[],3,FALSE)</f>
        <v>#N/A</v>
      </c>
      <c r="Q7116" t="e">
        <f>TableOMP[[#This Row],[Avg]]-$U$2*TableOMP[[#This Row],[StdDev]]</f>
        <v>#N/A</v>
      </c>
      <c r="R7116" t="e">
        <f>TableOMP[[#This Row],[Avg]]+$U$2*TableOMP[[#This Row],[StdDev]]</f>
        <v>#N/A</v>
      </c>
      <c r="S7116" t="e">
        <f>IF(AND(TableOMP[[#This Row],[total_time]]&gt;=TableOMP[[#This Row],[Low]], TableOMP[[#This Row],[total_time]]&lt;=TableOMP[[#This Row],[High]]),1,0)</f>
        <v>#N/A</v>
      </c>
    </row>
    <row r="7117" spans="11:19" x14ac:dyDescent="0.25">
      <c r="K7117" t="str">
        <f t="shared" si="111"/>
        <v/>
      </c>
      <c r="N71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17" t="e">
        <f>VLOOKUP(TableOMP[[#This Row],[Label]],TableAvg[],2,FALSE)</f>
        <v>#N/A</v>
      </c>
      <c r="P7117" t="e">
        <f>VLOOKUP(TableOMP[[#This Row],[Label]],TableAvg[],3,FALSE)</f>
        <v>#N/A</v>
      </c>
      <c r="Q7117" t="e">
        <f>TableOMP[[#This Row],[Avg]]-$U$2*TableOMP[[#This Row],[StdDev]]</f>
        <v>#N/A</v>
      </c>
      <c r="R7117" t="e">
        <f>TableOMP[[#This Row],[Avg]]+$U$2*TableOMP[[#This Row],[StdDev]]</f>
        <v>#N/A</v>
      </c>
      <c r="S7117" t="e">
        <f>IF(AND(TableOMP[[#This Row],[total_time]]&gt;=TableOMP[[#This Row],[Low]], TableOMP[[#This Row],[total_time]]&lt;=TableOMP[[#This Row],[High]]),1,0)</f>
        <v>#N/A</v>
      </c>
    </row>
    <row r="7118" spans="11:19" x14ac:dyDescent="0.25">
      <c r="K7118" t="str">
        <f t="shared" si="111"/>
        <v/>
      </c>
      <c r="N71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18" t="e">
        <f>VLOOKUP(TableOMP[[#This Row],[Label]],TableAvg[],2,FALSE)</f>
        <v>#N/A</v>
      </c>
      <c r="P7118" t="e">
        <f>VLOOKUP(TableOMP[[#This Row],[Label]],TableAvg[],3,FALSE)</f>
        <v>#N/A</v>
      </c>
      <c r="Q7118" t="e">
        <f>TableOMP[[#This Row],[Avg]]-$U$2*TableOMP[[#This Row],[StdDev]]</f>
        <v>#N/A</v>
      </c>
      <c r="R7118" t="e">
        <f>TableOMP[[#This Row],[Avg]]+$U$2*TableOMP[[#This Row],[StdDev]]</f>
        <v>#N/A</v>
      </c>
      <c r="S7118" t="e">
        <f>IF(AND(TableOMP[[#This Row],[total_time]]&gt;=TableOMP[[#This Row],[Low]], TableOMP[[#This Row],[total_time]]&lt;=TableOMP[[#This Row],[High]]),1,0)</f>
        <v>#N/A</v>
      </c>
    </row>
    <row r="7119" spans="11:19" x14ac:dyDescent="0.25">
      <c r="K7119" t="str">
        <f t="shared" si="111"/>
        <v/>
      </c>
      <c r="N71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19" t="e">
        <f>VLOOKUP(TableOMP[[#This Row],[Label]],TableAvg[],2,FALSE)</f>
        <v>#N/A</v>
      </c>
      <c r="P7119" t="e">
        <f>VLOOKUP(TableOMP[[#This Row],[Label]],TableAvg[],3,FALSE)</f>
        <v>#N/A</v>
      </c>
      <c r="Q7119" t="e">
        <f>TableOMP[[#This Row],[Avg]]-$U$2*TableOMP[[#This Row],[StdDev]]</f>
        <v>#N/A</v>
      </c>
      <c r="R7119" t="e">
        <f>TableOMP[[#This Row],[Avg]]+$U$2*TableOMP[[#This Row],[StdDev]]</f>
        <v>#N/A</v>
      </c>
      <c r="S7119" t="e">
        <f>IF(AND(TableOMP[[#This Row],[total_time]]&gt;=TableOMP[[#This Row],[Low]], TableOMP[[#This Row],[total_time]]&lt;=TableOMP[[#This Row],[High]]),1,0)</f>
        <v>#N/A</v>
      </c>
    </row>
    <row r="7120" spans="11:19" x14ac:dyDescent="0.25">
      <c r="K7120" t="str">
        <f t="shared" si="111"/>
        <v/>
      </c>
      <c r="N71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20" t="e">
        <f>VLOOKUP(TableOMP[[#This Row],[Label]],TableAvg[],2,FALSE)</f>
        <v>#N/A</v>
      </c>
      <c r="P7120" t="e">
        <f>VLOOKUP(TableOMP[[#This Row],[Label]],TableAvg[],3,FALSE)</f>
        <v>#N/A</v>
      </c>
      <c r="Q7120" t="e">
        <f>TableOMP[[#This Row],[Avg]]-$U$2*TableOMP[[#This Row],[StdDev]]</f>
        <v>#N/A</v>
      </c>
      <c r="R7120" t="e">
        <f>TableOMP[[#This Row],[Avg]]+$U$2*TableOMP[[#This Row],[StdDev]]</f>
        <v>#N/A</v>
      </c>
      <c r="S7120" t="e">
        <f>IF(AND(TableOMP[[#This Row],[total_time]]&gt;=TableOMP[[#This Row],[Low]], TableOMP[[#This Row],[total_time]]&lt;=TableOMP[[#This Row],[High]]),1,0)</f>
        <v>#N/A</v>
      </c>
    </row>
    <row r="7121" spans="11:19" x14ac:dyDescent="0.25">
      <c r="K7121" t="str">
        <f t="shared" si="111"/>
        <v/>
      </c>
      <c r="N71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21" t="e">
        <f>VLOOKUP(TableOMP[[#This Row],[Label]],TableAvg[],2,FALSE)</f>
        <v>#N/A</v>
      </c>
      <c r="P7121" t="e">
        <f>VLOOKUP(TableOMP[[#This Row],[Label]],TableAvg[],3,FALSE)</f>
        <v>#N/A</v>
      </c>
      <c r="Q7121" t="e">
        <f>TableOMP[[#This Row],[Avg]]-$U$2*TableOMP[[#This Row],[StdDev]]</f>
        <v>#N/A</v>
      </c>
      <c r="R7121" t="e">
        <f>TableOMP[[#This Row],[Avg]]+$U$2*TableOMP[[#This Row],[StdDev]]</f>
        <v>#N/A</v>
      </c>
      <c r="S7121" t="e">
        <f>IF(AND(TableOMP[[#This Row],[total_time]]&gt;=TableOMP[[#This Row],[Low]], TableOMP[[#This Row],[total_time]]&lt;=TableOMP[[#This Row],[High]]),1,0)</f>
        <v>#N/A</v>
      </c>
    </row>
    <row r="7122" spans="11:19" x14ac:dyDescent="0.25">
      <c r="K7122" t="str">
        <f t="shared" si="111"/>
        <v/>
      </c>
      <c r="N71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22" t="e">
        <f>VLOOKUP(TableOMP[[#This Row],[Label]],TableAvg[],2,FALSE)</f>
        <v>#N/A</v>
      </c>
      <c r="P7122" t="e">
        <f>VLOOKUP(TableOMP[[#This Row],[Label]],TableAvg[],3,FALSE)</f>
        <v>#N/A</v>
      </c>
      <c r="Q7122" t="e">
        <f>TableOMP[[#This Row],[Avg]]-$U$2*TableOMP[[#This Row],[StdDev]]</f>
        <v>#N/A</v>
      </c>
      <c r="R7122" t="e">
        <f>TableOMP[[#This Row],[Avg]]+$U$2*TableOMP[[#This Row],[StdDev]]</f>
        <v>#N/A</v>
      </c>
      <c r="S7122" t="e">
        <f>IF(AND(TableOMP[[#This Row],[total_time]]&gt;=TableOMP[[#This Row],[Low]], TableOMP[[#This Row],[total_time]]&lt;=TableOMP[[#This Row],[High]]),1,0)</f>
        <v>#N/A</v>
      </c>
    </row>
    <row r="7123" spans="11:19" x14ac:dyDescent="0.25">
      <c r="K7123" t="str">
        <f t="shared" si="111"/>
        <v/>
      </c>
      <c r="N71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23" t="e">
        <f>VLOOKUP(TableOMP[[#This Row],[Label]],TableAvg[],2,FALSE)</f>
        <v>#N/A</v>
      </c>
      <c r="P7123" t="e">
        <f>VLOOKUP(TableOMP[[#This Row],[Label]],TableAvg[],3,FALSE)</f>
        <v>#N/A</v>
      </c>
      <c r="Q7123" t="e">
        <f>TableOMP[[#This Row],[Avg]]-$U$2*TableOMP[[#This Row],[StdDev]]</f>
        <v>#N/A</v>
      </c>
      <c r="R7123" t="e">
        <f>TableOMP[[#This Row],[Avg]]+$U$2*TableOMP[[#This Row],[StdDev]]</f>
        <v>#N/A</v>
      </c>
      <c r="S7123" t="e">
        <f>IF(AND(TableOMP[[#This Row],[total_time]]&gt;=TableOMP[[#This Row],[Low]], TableOMP[[#This Row],[total_time]]&lt;=TableOMP[[#This Row],[High]]),1,0)</f>
        <v>#N/A</v>
      </c>
    </row>
    <row r="7124" spans="11:19" x14ac:dyDescent="0.25">
      <c r="K7124" t="str">
        <f t="shared" si="111"/>
        <v/>
      </c>
      <c r="N71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24" t="e">
        <f>VLOOKUP(TableOMP[[#This Row],[Label]],TableAvg[],2,FALSE)</f>
        <v>#N/A</v>
      </c>
      <c r="P7124" t="e">
        <f>VLOOKUP(TableOMP[[#This Row],[Label]],TableAvg[],3,FALSE)</f>
        <v>#N/A</v>
      </c>
      <c r="Q7124" t="e">
        <f>TableOMP[[#This Row],[Avg]]-$U$2*TableOMP[[#This Row],[StdDev]]</f>
        <v>#N/A</v>
      </c>
      <c r="R7124" t="e">
        <f>TableOMP[[#This Row],[Avg]]+$U$2*TableOMP[[#This Row],[StdDev]]</f>
        <v>#N/A</v>
      </c>
      <c r="S7124" t="e">
        <f>IF(AND(TableOMP[[#This Row],[total_time]]&gt;=TableOMP[[#This Row],[Low]], TableOMP[[#This Row],[total_time]]&lt;=TableOMP[[#This Row],[High]]),1,0)</f>
        <v>#N/A</v>
      </c>
    </row>
    <row r="7125" spans="11:19" x14ac:dyDescent="0.25">
      <c r="K7125" t="str">
        <f t="shared" si="111"/>
        <v/>
      </c>
      <c r="N71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25" t="e">
        <f>VLOOKUP(TableOMP[[#This Row],[Label]],TableAvg[],2,FALSE)</f>
        <v>#N/A</v>
      </c>
      <c r="P7125" t="e">
        <f>VLOOKUP(TableOMP[[#This Row],[Label]],TableAvg[],3,FALSE)</f>
        <v>#N/A</v>
      </c>
      <c r="Q7125" t="e">
        <f>TableOMP[[#This Row],[Avg]]-$U$2*TableOMP[[#This Row],[StdDev]]</f>
        <v>#N/A</v>
      </c>
      <c r="R7125" t="e">
        <f>TableOMP[[#This Row],[Avg]]+$U$2*TableOMP[[#This Row],[StdDev]]</f>
        <v>#N/A</v>
      </c>
      <c r="S7125" t="e">
        <f>IF(AND(TableOMP[[#This Row],[total_time]]&gt;=TableOMP[[#This Row],[Low]], TableOMP[[#This Row],[total_time]]&lt;=TableOMP[[#This Row],[High]]),1,0)</f>
        <v>#N/A</v>
      </c>
    </row>
    <row r="7126" spans="11:19" x14ac:dyDescent="0.25">
      <c r="K7126" t="str">
        <f t="shared" si="111"/>
        <v/>
      </c>
      <c r="N71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26" t="e">
        <f>VLOOKUP(TableOMP[[#This Row],[Label]],TableAvg[],2,FALSE)</f>
        <v>#N/A</v>
      </c>
      <c r="P7126" t="e">
        <f>VLOOKUP(TableOMP[[#This Row],[Label]],TableAvg[],3,FALSE)</f>
        <v>#N/A</v>
      </c>
      <c r="Q7126" t="e">
        <f>TableOMP[[#This Row],[Avg]]-$U$2*TableOMP[[#This Row],[StdDev]]</f>
        <v>#N/A</v>
      </c>
      <c r="R7126" t="e">
        <f>TableOMP[[#This Row],[Avg]]+$U$2*TableOMP[[#This Row],[StdDev]]</f>
        <v>#N/A</v>
      </c>
      <c r="S7126" t="e">
        <f>IF(AND(TableOMP[[#This Row],[total_time]]&gt;=TableOMP[[#This Row],[Low]], TableOMP[[#This Row],[total_time]]&lt;=TableOMP[[#This Row],[High]]),1,0)</f>
        <v>#N/A</v>
      </c>
    </row>
    <row r="7127" spans="11:19" x14ac:dyDescent="0.25">
      <c r="K7127" t="str">
        <f t="shared" si="111"/>
        <v/>
      </c>
      <c r="N71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27" t="e">
        <f>VLOOKUP(TableOMP[[#This Row],[Label]],TableAvg[],2,FALSE)</f>
        <v>#N/A</v>
      </c>
      <c r="P7127" t="e">
        <f>VLOOKUP(TableOMP[[#This Row],[Label]],TableAvg[],3,FALSE)</f>
        <v>#N/A</v>
      </c>
      <c r="Q7127" t="e">
        <f>TableOMP[[#This Row],[Avg]]-$U$2*TableOMP[[#This Row],[StdDev]]</f>
        <v>#N/A</v>
      </c>
      <c r="R7127" t="e">
        <f>TableOMP[[#This Row],[Avg]]+$U$2*TableOMP[[#This Row],[StdDev]]</f>
        <v>#N/A</v>
      </c>
      <c r="S7127" t="e">
        <f>IF(AND(TableOMP[[#This Row],[total_time]]&gt;=TableOMP[[#This Row],[Low]], TableOMP[[#This Row],[total_time]]&lt;=TableOMP[[#This Row],[High]]),1,0)</f>
        <v>#N/A</v>
      </c>
    </row>
    <row r="7128" spans="11:19" x14ac:dyDescent="0.25">
      <c r="K7128" t="str">
        <f t="shared" si="111"/>
        <v/>
      </c>
      <c r="N71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28" t="e">
        <f>VLOOKUP(TableOMP[[#This Row],[Label]],TableAvg[],2,FALSE)</f>
        <v>#N/A</v>
      </c>
      <c r="P7128" t="e">
        <f>VLOOKUP(TableOMP[[#This Row],[Label]],TableAvg[],3,FALSE)</f>
        <v>#N/A</v>
      </c>
      <c r="Q7128" t="e">
        <f>TableOMP[[#This Row],[Avg]]-$U$2*TableOMP[[#This Row],[StdDev]]</f>
        <v>#N/A</v>
      </c>
      <c r="R7128" t="e">
        <f>TableOMP[[#This Row],[Avg]]+$U$2*TableOMP[[#This Row],[StdDev]]</f>
        <v>#N/A</v>
      </c>
      <c r="S7128" t="e">
        <f>IF(AND(TableOMP[[#This Row],[total_time]]&gt;=TableOMP[[#This Row],[Low]], TableOMP[[#This Row],[total_time]]&lt;=TableOMP[[#This Row],[High]]),1,0)</f>
        <v>#N/A</v>
      </c>
    </row>
    <row r="7129" spans="11:19" x14ac:dyDescent="0.25">
      <c r="K7129" t="str">
        <f t="shared" si="111"/>
        <v/>
      </c>
      <c r="N71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29" t="e">
        <f>VLOOKUP(TableOMP[[#This Row],[Label]],TableAvg[],2,FALSE)</f>
        <v>#N/A</v>
      </c>
      <c r="P7129" t="e">
        <f>VLOOKUP(TableOMP[[#This Row],[Label]],TableAvg[],3,FALSE)</f>
        <v>#N/A</v>
      </c>
      <c r="Q7129" t="e">
        <f>TableOMP[[#This Row],[Avg]]-$U$2*TableOMP[[#This Row],[StdDev]]</f>
        <v>#N/A</v>
      </c>
      <c r="R7129" t="e">
        <f>TableOMP[[#This Row],[Avg]]+$U$2*TableOMP[[#This Row],[StdDev]]</f>
        <v>#N/A</v>
      </c>
      <c r="S7129" t="e">
        <f>IF(AND(TableOMP[[#This Row],[total_time]]&gt;=TableOMP[[#This Row],[Low]], TableOMP[[#This Row],[total_time]]&lt;=TableOMP[[#This Row],[High]]),1,0)</f>
        <v>#N/A</v>
      </c>
    </row>
    <row r="7130" spans="11:19" x14ac:dyDescent="0.25">
      <c r="K7130" t="str">
        <f t="shared" si="111"/>
        <v/>
      </c>
      <c r="N71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30" t="e">
        <f>VLOOKUP(TableOMP[[#This Row],[Label]],TableAvg[],2,FALSE)</f>
        <v>#N/A</v>
      </c>
      <c r="P7130" t="e">
        <f>VLOOKUP(TableOMP[[#This Row],[Label]],TableAvg[],3,FALSE)</f>
        <v>#N/A</v>
      </c>
      <c r="Q7130" t="e">
        <f>TableOMP[[#This Row],[Avg]]-$U$2*TableOMP[[#This Row],[StdDev]]</f>
        <v>#N/A</v>
      </c>
      <c r="R7130" t="e">
        <f>TableOMP[[#This Row],[Avg]]+$U$2*TableOMP[[#This Row],[StdDev]]</f>
        <v>#N/A</v>
      </c>
      <c r="S7130" t="e">
        <f>IF(AND(TableOMP[[#This Row],[total_time]]&gt;=TableOMP[[#This Row],[Low]], TableOMP[[#This Row],[total_time]]&lt;=TableOMP[[#This Row],[High]]),1,0)</f>
        <v>#N/A</v>
      </c>
    </row>
    <row r="7131" spans="11:19" x14ac:dyDescent="0.25">
      <c r="K7131" t="str">
        <f t="shared" si="111"/>
        <v/>
      </c>
      <c r="N71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31" t="e">
        <f>VLOOKUP(TableOMP[[#This Row],[Label]],TableAvg[],2,FALSE)</f>
        <v>#N/A</v>
      </c>
      <c r="P7131" t="e">
        <f>VLOOKUP(TableOMP[[#This Row],[Label]],TableAvg[],3,FALSE)</f>
        <v>#N/A</v>
      </c>
      <c r="Q7131" t="e">
        <f>TableOMP[[#This Row],[Avg]]-$U$2*TableOMP[[#This Row],[StdDev]]</f>
        <v>#N/A</v>
      </c>
      <c r="R7131" t="e">
        <f>TableOMP[[#This Row],[Avg]]+$U$2*TableOMP[[#This Row],[StdDev]]</f>
        <v>#N/A</v>
      </c>
      <c r="S7131" t="e">
        <f>IF(AND(TableOMP[[#This Row],[total_time]]&gt;=TableOMP[[#This Row],[Low]], TableOMP[[#This Row],[total_time]]&lt;=TableOMP[[#This Row],[High]]),1,0)</f>
        <v>#N/A</v>
      </c>
    </row>
    <row r="7132" spans="11:19" x14ac:dyDescent="0.25">
      <c r="K7132" t="str">
        <f t="shared" si="111"/>
        <v/>
      </c>
      <c r="N71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32" t="e">
        <f>VLOOKUP(TableOMP[[#This Row],[Label]],TableAvg[],2,FALSE)</f>
        <v>#N/A</v>
      </c>
      <c r="P7132" t="e">
        <f>VLOOKUP(TableOMP[[#This Row],[Label]],TableAvg[],3,FALSE)</f>
        <v>#N/A</v>
      </c>
      <c r="Q7132" t="e">
        <f>TableOMP[[#This Row],[Avg]]-$U$2*TableOMP[[#This Row],[StdDev]]</f>
        <v>#N/A</v>
      </c>
      <c r="R7132" t="e">
        <f>TableOMP[[#This Row],[Avg]]+$U$2*TableOMP[[#This Row],[StdDev]]</f>
        <v>#N/A</v>
      </c>
      <c r="S7132" t="e">
        <f>IF(AND(TableOMP[[#This Row],[total_time]]&gt;=TableOMP[[#This Row],[Low]], TableOMP[[#This Row],[total_time]]&lt;=TableOMP[[#This Row],[High]]),1,0)</f>
        <v>#N/A</v>
      </c>
    </row>
    <row r="7133" spans="11:19" x14ac:dyDescent="0.25">
      <c r="K7133" t="str">
        <f t="shared" si="111"/>
        <v/>
      </c>
      <c r="N71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33" t="e">
        <f>VLOOKUP(TableOMP[[#This Row],[Label]],TableAvg[],2,FALSE)</f>
        <v>#N/A</v>
      </c>
      <c r="P7133" t="e">
        <f>VLOOKUP(TableOMP[[#This Row],[Label]],TableAvg[],3,FALSE)</f>
        <v>#N/A</v>
      </c>
      <c r="Q7133" t="e">
        <f>TableOMP[[#This Row],[Avg]]-$U$2*TableOMP[[#This Row],[StdDev]]</f>
        <v>#N/A</v>
      </c>
      <c r="R7133" t="e">
        <f>TableOMP[[#This Row],[Avg]]+$U$2*TableOMP[[#This Row],[StdDev]]</f>
        <v>#N/A</v>
      </c>
      <c r="S7133" t="e">
        <f>IF(AND(TableOMP[[#This Row],[total_time]]&gt;=TableOMP[[#This Row],[Low]], TableOMP[[#This Row],[total_time]]&lt;=TableOMP[[#This Row],[High]]),1,0)</f>
        <v>#N/A</v>
      </c>
    </row>
    <row r="7134" spans="11:19" x14ac:dyDescent="0.25">
      <c r="K7134" t="str">
        <f t="shared" si="111"/>
        <v/>
      </c>
      <c r="N71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34" t="e">
        <f>VLOOKUP(TableOMP[[#This Row],[Label]],TableAvg[],2,FALSE)</f>
        <v>#N/A</v>
      </c>
      <c r="P7134" t="e">
        <f>VLOOKUP(TableOMP[[#This Row],[Label]],TableAvg[],3,FALSE)</f>
        <v>#N/A</v>
      </c>
      <c r="Q7134" t="e">
        <f>TableOMP[[#This Row],[Avg]]-$U$2*TableOMP[[#This Row],[StdDev]]</f>
        <v>#N/A</v>
      </c>
      <c r="R7134" t="e">
        <f>TableOMP[[#This Row],[Avg]]+$U$2*TableOMP[[#This Row],[StdDev]]</f>
        <v>#N/A</v>
      </c>
      <c r="S7134" t="e">
        <f>IF(AND(TableOMP[[#This Row],[total_time]]&gt;=TableOMP[[#This Row],[Low]], TableOMP[[#This Row],[total_time]]&lt;=TableOMP[[#This Row],[High]]),1,0)</f>
        <v>#N/A</v>
      </c>
    </row>
    <row r="7135" spans="11:19" x14ac:dyDescent="0.25">
      <c r="K7135" t="str">
        <f t="shared" si="111"/>
        <v/>
      </c>
      <c r="N71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35" t="e">
        <f>VLOOKUP(TableOMP[[#This Row],[Label]],TableAvg[],2,FALSE)</f>
        <v>#N/A</v>
      </c>
      <c r="P7135" t="e">
        <f>VLOOKUP(TableOMP[[#This Row],[Label]],TableAvg[],3,FALSE)</f>
        <v>#N/A</v>
      </c>
      <c r="Q7135" t="e">
        <f>TableOMP[[#This Row],[Avg]]-$U$2*TableOMP[[#This Row],[StdDev]]</f>
        <v>#N/A</v>
      </c>
      <c r="R7135" t="e">
        <f>TableOMP[[#This Row],[Avg]]+$U$2*TableOMP[[#This Row],[StdDev]]</f>
        <v>#N/A</v>
      </c>
      <c r="S7135" t="e">
        <f>IF(AND(TableOMP[[#This Row],[total_time]]&gt;=TableOMP[[#This Row],[Low]], TableOMP[[#This Row],[total_time]]&lt;=TableOMP[[#This Row],[High]]),1,0)</f>
        <v>#N/A</v>
      </c>
    </row>
    <row r="7136" spans="11:19" x14ac:dyDescent="0.25">
      <c r="K7136" t="str">
        <f t="shared" si="111"/>
        <v/>
      </c>
      <c r="N71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36" t="e">
        <f>VLOOKUP(TableOMP[[#This Row],[Label]],TableAvg[],2,FALSE)</f>
        <v>#N/A</v>
      </c>
      <c r="P7136" t="e">
        <f>VLOOKUP(TableOMP[[#This Row],[Label]],TableAvg[],3,FALSE)</f>
        <v>#N/A</v>
      </c>
      <c r="Q7136" t="e">
        <f>TableOMP[[#This Row],[Avg]]-$U$2*TableOMP[[#This Row],[StdDev]]</f>
        <v>#N/A</v>
      </c>
      <c r="R7136" t="e">
        <f>TableOMP[[#This Row],[Avg]]+$U$2*TableOMP[[#This Row],[StdDev]]</f>
        <v>#N/A</v>
      </c>
      <c r="S7136" t="e">
        <f>IF(AND(TableOMP[[#This Row],[total_time]]&gt;=TableOMP[[#This Row],[Low]], TableOMP[[#This Row],[total_time]]&lt;=TableOMP[[#This Row],[High]]),1,0)</f>
        <v>#N/A</v>
      </c>
    </row>
    <row r="7137" spans="11:19" x14ac:dyDescent="0.25">
      <c r="K7137" t="str">
        <f t="shared" si="111"/>
        <v/>
      </c>
      <c r="N71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37" t="e">
        <f>VLOOKUP(TableOMP[[#This Row],[Label]],TableAvg[],2,FALSE)</f>
        <v>#N/A</v>
      </c>
      <c r="P7137" t="e">
        <f>VLOOKUP(TableOMP[[#This Row],[Label]],TableAvg[],3,FALSE)</f>
        <v>#N/A</v>
      </c>
      <c r="Q7137" t="e">
        <f>TableOMP[[#This Row],[Avg]]-$U$2*TableOMP[[#This Row],[StdDev]]</f>
        <v>#N/A</v>
      </c>
      <c r="R7137" t="e">
        <f>TableOMP[[#This Row],[Avg]]+$U$2*TableOMP[[#This Row],[StdDev]]</f>
        <v>#N/A</v>
      </c>
      <c r="S7137" t="e">
        <f>IF(AND(TableOMP[[#This Row],[total_time]]&gt;=TableOMP[[#This Row],[Low]], TableOMP[[#This Row],[total_time]]&lt;=TableOMP[[#This Row],[High]]),1,0)</f>
        <v>#N/A</v>
      </c>
    </row>
    <row r="7138" spans="11:19" x14ac:dyDescent="0.25">
      <c r="K7138" t="str">
        <f t="shared" si="111"/>
        <v/>
      </c>
      <c r="N71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38" t="e">
        <f>VLOOKUP(TableOMP[[#This Row],[Label]],TableAvg[],2,FALSE)</f>
        <v>#N/A</v>
      </c>
      <c r="P7138" t="e">
        <f>VLOOKUP(TableOMP[[#This Row],[Label]],TableAvg[],3,FALSE)</f>
        <v>#N/A</v>
      </c>
      <c r="Q7138" t="e">
        <f>TableOMP[[#This Row],[Avg]]-$U$2*TableOMP[[#This Row],[StdDev]]</f>
        <v>#N/A</v>
      </c>
      <c r="R7138" t="e">
        <f>TableOMP[[#This Row],[Avg]]+$U$2*TableOMP[[#This Row],[StdDev]]</f>
        <v>#N/A</v>
      </c>
      <c r="S7138" t="e">
        <f>IF(AND(TableOMP[[#This Row],[total_time]]&gt;=TableOMP[[#This Row],[Low]], TableOMP[[#This Row],[total_time]]&lt;=TableOMP[[#This Row],[High]]),1,0)</f>
        <v>#N/A</v>
      </c>
    </row>
    <row r="7139" spans="11:19" x14ac:dyDescent="0.25">
      <c r="K7139" t="str">
        <f t="shared" si="111"/>
        <v/>
      </c>
      <c r="N71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39" t="e">
        <f>VLOOKUP(TableOMP[[#This Row],[Label]],TableAvg[],2,FALSE)</f>
        <v>#N/A</v>
      </c>
      <c r="P7139" t="e">
        <f>VLOOKUP(TableOMP[[#This Row],[Label]],TableAvg[],3,FALSE)</f>
        <v>#N/A</v>
      </c>
      <c r="Q7139" t="e">
        <f>TableOMP[[#This Row],[Avg]]-$U$2*TableOMP[[#This Row],[StdDev]]</f>
        <v>#N/A</v>
      </c>
      <c r="R7139" t="e">
        <f>TableOMP[[#This Row],[Avg]]+$U$2*TableOMP[[#This Row],[StdDev]]</f>
        <v>#N/A</v>
      </c>
      <c r="S7139" t="e">
        <f>IF(AND(TableOMP[[#This Row],[total_time]]&gt;=TableOMP[[#This Row],[Low]], TableOMP[[#This Row],[total_time]]&lt;=TableOMP[[#This Row],[High]]),1,0)</f>
        <v>#N/A</v>
      </c>
    </row>
    <row r="7140" spans="11:19" x14ac:dyDescent="0.25">
      <c r="K7140" t="str">
        <f t="shared" si="111"/>
        <v/>
      </c>
      <c r="N71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40" t="e">
        <f>VLOOKUP(TableOMP[[#This Row],[Label]],TableAvg[],2,FALSE)</f>
        <v>#N/A</v>
      </c>
      <c r="P7140" t="e">
        <f>VLOOKUP(TableOMP[[#This Row],[Label]],TableAvg[],3,FALSE)</f>
        <v>#N/A</v>
      </c>
      <c r="Q7140" t="e">
        <f>TableOMP[[#This Row],[Avg]]-$U$2*TableOMP[[#This Row],[StdDev]]</f>
        <v>#N/A</v>
      </c>
      <c r="R7140" t="e">
        <f>TableOMP[[#This Row],[Avg]]+$U$2*TableOMP[[#This Row],[StdDev]]</f>
        <v>#N/A</v>
      </c>
      <c r="S7140" t="e">
        <f>IF(AND(TableOMP[[#This Row],[total_time]]&gt;=TableOMP[[#This Row],[Low]], TableOMP[[#This Row],[total_time]]&lt;=TableOMP[[#This Row],[High]]),1,0)</f>
        <v>#N/A</v>
      </c>
    </row>
    <row r="7141" spans="11:19" x14ac:dyDescent="0.25">
      <c r="K7141" t="str">
        <f t="shared" si="111"/>
        <v/>
      </c>
      <c r="N71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41" t="e">
        <f>VLOOKUP(TableOMP[[#This Row],[Label]],TableAvg[],2,FALSE)</f>
        <v>#N/A</v>
      </c>
      <c r="P7141" t="e">
        <f>VLOOKUP(TableOMP[[#This Row],[Label]],TableAvg[],3,FALSE)</f>
        <v>#N/A</v>
      </c>
      <c r="Q7141" t="e">
        <f>TableOMP[[#This Row],[Avg]]-$U$2*TableOMP[[#This Row],[StdDev]]</f>
        <v>#N/A</v>
      </c>
      <c r="R7141" t="e">
        <f>TableOMP[[#This Row],[Avg]]+$U$2*TableOMP[[#This Row],[StdDev]]</f>
        <v>#N/A</v>
      </c>
      <c r="S7141" t="e">
        <f>IF(AND(TableOMP[[#This Row],[total_time]]&gt;=TableOMP[[#This Row],[Low]], TableOMP[[#This Row],[total_time]]&lt;=TableOMP[[#This Row],[High]]),1,0)</f>
        <v>#N/A</v>
      </c>
    </row>
    <row r="7142" spans="11:19" x14ac:dyDescent="0.25">
      <c r="K7142" t="str">
        <f t="shared" si="111"/>
        <v/>
      </c>
      <c r="N71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42" t="e">
        <f>VLOOKUP(TableOMP[[#This Row],[Label]],TableAvg[],2,FALSE)</f>
        <v>#N/A</v>
      </c>
      <c r="P7142" t="e">
        <f>VLOOKUP(TableOMP[[#This Row],[Label]],TableAvg[],3,FALSE)</f>
        <v>#N/A</v>
      </c>
      <c r="Q7142" t="e">
        <f>TableOMP[[#This Row],[Avg]]-$U$2*TableOMP[[#This Row],[StdDev]]</f>
        <v>#N/A</v>
      </c>
      <c r="R7142" t="e">
        <f>TableOMP[[#This Row],[Avg]]+$U$2*TableOMP[[#This Row],[StdDev]]</f>
        <v>#N/A</v>
      </c>
      <c r="S7142" t="e">
        <f>IF(AND(TableOMP[[#This Row],[total_time]]&gt;=TableOMP[[#This Row],[Low]], TableOMP[[#This Row],[total_time]]&lt;=TableOMP[[#This Row],[High]]),1,0)</f>
        <v>#N/A</v>
      </c>
    </row>
    <row r="7143" spans="11:19" x14ac:dyDescent="0.25">
      <c r="K7143" t="str">
        <f t="shared" si="111"/>
        <v/>
      </c>
      <c r="N71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43" t="e">
        <f>VLOOKUP(TableOMP[[#This Row],[Label]],TableAvg[],2,FALSE)</f>
        <v>#N/A</v>
      </c>
      <c r="P7143" t="e">
        <f>VLOOKUP(TableOMP[[#This Row],[Label]],TableAvg[],3,FALSE)</f>
        <v>#N/A</v>
      </c>
      <c r="Q7143" t="e">
        <f>TableOMP[[#This Row],[Avg]]-$U$2*TableOMP[[#This Row],[StdDev]]</f>
        <v>#N/A</v>
      </c>
      <c r="R7143" t="e">
        <f>TableOMP[[#This Row],[Avg]]+$U$2*TableOMP[[#This Row],[StdDev]]</f>
        <v>#N/A</v>
      </c>
      <c r="S7143" t="e">
        <f>IF(AND(TableOMP[[#This Row],[total_time]]&gt;=TableOMP[[#This Row],[Low]], TableOMP[[#This Row],[total_time]]&lt;=TableOMP[[#This Row],[High]]),1,0)</f>
        <v>#N/A</v>
      </c>
    </row>
    <row r="7144" spans="11:19" x14ac:dyDescent="0.25">
      <c r="K7144" t="str">
        <f t="shared" si="111"/>
        <v/>
      </c>
      <c r="N71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44" t="e">
        <f>VLOOKUP(TableOMP[[#This Row],[Label]],TableAvg[],2,FALSE)</f>
        <v>#N/A</v>
      </c>
      <c r="P7144" t="e">
        <f>VLOOKUP(TableOMP[[#This Row],[Label]],TableAvg[],3,FALSE)</f>
        <v>#N/A</v>
      </c>
      <c r="Q7144" t="e">
        <f>TableOMP[[#This Row],[Avg]]-$U$2*TableOMP[[#This Row],[StdDev]]</f>
        <v>#N/A</v>
      </c>
      <c r="R7144" t="e">
        <f>TableOMP[[#This Row],[Avg]]+$U$2*TableOMP[[#This Row],[StdDev]]</f>
        <v>#N/A</v>
      </c>
      <c r="S7144" t="e">
        <f>IF(AND(TableOMP[[#This Row],[total_time]]&gt;=TableOMP[[#This Row],[Low]], TableOMP[[#This Row],[total_time]]&lt;=TableOMP[[#This Row],[High]]),1,0)</f>
        <v>#N/A</v>
      </c>
    </row>
    <row r="7145" spans="11:19" x14ac:dyDescent="0.25">
      <c r="K7145" t="str">
        <f t="shared" si="111"/>
        <v/>
      </c>
      <c r="N71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45" t="e">
        <f>VLOOKUP(TableOMP[[#This Row],[Label]],TableAvg[],2,FALSE)</f>
        <v>#N/A</v>
      </c>
      <c r="P7145" t="e">
        <f>VLOOKUP(TableOMP[[#This Row],[Label]],TableAvg[],3,FALSE)</f>
        <v>#N/A</v>
      </c>
      <c r="Q7145" t="e">
        <f>TableOMP[[#This Row],[Avg]]-$U$2*TableOMP[[#This Row],[StdDev]]</f>
        <v>#N/A</v>
      </c>
      <c r="R7145" t="e">
        <f>TableOMP[[#This Row],[Avg]]+$U$2*TableOMP[[#This Row],[StdDev]]</f>
        <v>#N/A</v>
      </c>
      <c r="S7145" t="e">
        <f>IF(AND(TableOMP[[#This Row],[total_time]]&gt;=TableOMP[[#This Row],[Low]], TableOMP[[#This Row],[total_time]]&lt;=TableOMP[[#This Row],[High]]),1,0)</f>
        <v>#N/A</v>
      </c>
    </row>
    <row r="7146" spans="11:19" x14ac:dyDescent="0.25">
      <c r="K7146" t="str">
        <f t="shared" si="111"/>
        <v/>
      </c>
      <c r="N71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46" t="e">
        <f>VLOOKUP(TableOMP[[#This Row],[Label]],TableAvg[],2,FALSE)</f>
        <v>#N/A</v>
      </c>
      <c r="P7146" t="e">
        <f>VLOOKUP(TableOMP[[#This Row],[Label]],TableAvg[],3,FALSE)</f>
        <v>#N/A</v>
      </c>
      <c r="Q7146" t="e">
        <f>TableOMP[[#This Row],[Avg]]-$U$2*TableOMP[[#This Row],[StdDev]]</f>
        <v>#N/A</v>
      </c>
      <c r="R7146" t="e">
        <f>TableOMP[[#This Row],[Avg]]+$U$2*TableOMP[[#This Row],[StdDev]]</f>
        <v>#N/A</v>
      </c>
      <c r="S7146" t="e">
        <f>IF(AND(TableOMP[[#This Row],[total_time]]&gt;=TableOMP[[#This Row],[Low]], TableOMP[[#This Row],[total_time]]&lt;=TableOMP[[#This Row],[High]]),1,0)</f>
        <v>#N/A</v>
      </c>
    </row>
    <row r="7147" spans="11:19" x14ac:dyDescent="0.25">
      <c r="K7147" t="str">
        <f t="shared" si="111"/>
        <v/>
      </c>
      <c r="N71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47" t="e">
        <f>VLOOKUP(TableOMP[[#This Row],[Label]],TableAvg[],2,FALSE)</f>
        <v>#N/A</v>
      </c>
      <c r="P7147" t="e">
        <f>VLOOKUP(TableOMP[[#This Row],[Label]],TableAvg[],3,FALSE)</f>
        <v>#N/A</v>
      </c>
      <c r="Q7147" t="e">
        <f>TableOMP[[#This Row],[Avg]]-$U$2*TableOMP[[#This Row],[StdDev]]</f>
        <v>#N/A</v>
      </c>
      <c r="R7147" t="e">
        <f>TableOMP[[#This Row],[Avg]]+$U$2*TableOMP[[#This Row],[StdDev]]</f>
        <v>#N/A</v>
      </c>
      <c r="S7147" t="e">
        <f>IF(AND(TableOMP[[#This Row],[total_time]]&gt;=TableOMP[[#This Row],[Low]], TableOMP[[#This Row],[total_time]]&lt;=TableOMP[[#This Row],[High]]),1,0)</f>
        <v>#N/A</v>
      </c>
    </row>
    <row r="7148" spans="11:19" x14ac:dyDescent="0.25">
      <c r="K7148" t="str">
        <f t="shared" si="111"/>
        <v/>
      </c>
      <c r="N71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48" t="e">
        <f>VLOOKUP(TableOMP[[#This Row],[Label]],TableAvg[],2,FALSE)</f>
        <v>#N/A</v>
      </c>
      <c r="P7148" t="e">
        <f>VLOOKUP(TableOMP[[#This Row],[Label]],TableAvg[],3,FALSE)</f>
        <v>#N/A</v>
      </c>
      <c r="Q7148" t="e">
        <f>TableOMP[[#This Row],[Avg]]-$U$2*TableOMP[[#This Row],[StdDev]]</f>
        <v>#N/A</v>
      </c>
      <c r="R7148" t="e">
        <f>TableOMP[[#This Row],[Avg]]+$U$2*TableOMP[[#This Row],[StdDev]]</f>
        <v>#N/A</v>
      </c>
      <c r="S7148" t="e">
        <f>IF(AND(TableOMP[[#This Row],[total_time]]&gt;=TableOMP[[#This Row],[Low]], TableOMP[[#This Row],[total_time]]&lt;=TableOMP[[#This Row],[High]]),1,0)</f>
        <v>#N/A</v>
      </c>
    </row>
    <row r="7149" spans="11:19" x14ac:dyDescent="0.25">
      <c r="K7149" t="str">
        <f t="shared" si="111"/>
        <v/>
      </c>
      <c r="N71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49" t="e">
        <f>VLOOKUP(TableOMP[[#This Row],[Label]],TableAvg[],2,FALSE)</f>
        <v>#N/A</v>
      </c>
      <c r="P7149" t="e">
        <f>VLOOKUP(TableOMP[[#This Row],[Label]],TableAvg[],3,FALSE)</f>
        <v>#N/A</v>
      </c>
      <c r="Q7149" t="e">
        <f>TableOMP[[#This Row],[Avg]]-$U$2*TableOMP[[#This Row],[StdDev]]</f>
        <v>#N/A</v>
      </c>
      <c r="R7149" t="e">
        <f>TableOMP[[#This Row],[Avg]]+$U$2*TableOMP[[#This Row],[StdDev]]</f>
        <v>#N/A</v>
      </c>
      <c r="S7149" t="e">
        <f>IF(AND(TableOMP[[#This Row],[total_time]]&gt;=TableOMP[[#This Row],[Low]], TableOMP[[#This Row],[total_time]]&lt;=TableOMP[[#This Row],[High]]),1,0)</f>
        <v>#N/A</v>
      </c>
    </row>
    <row r="7150" spans="11:19" x14ac:dyDescent="0.25">
      <c r="K7150" t="str">
        <f t="shared" si="111"/>
        <v/>
      </c>
      <c r="N71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50" t="e">
        <f>VLOOKUP(TableOMP[[#This Row],[Label]],TableAvg[],2,FALSE)</f>
        <v>#N/A</v>
      </c>
      <c r="P7150" t="e">
        <f>VLOOKUP(TableOMP[[#This Row],[Label]],TableAvg[],3,FALSE)</f>
        <v>#N/A</v>
      </c>
      <c r="Q7150" t="e">
        <f>TableOMP[[#This Row],[Avg]]-$U$2*TableOMP[[#This Row],[StdDev]]</f>
        <v>#N/A</v>
      </c>
      <c r="R7150" t="e">
        <f>TableOMP[[#This Row],[Avg]]+$U$2*TableOMP[[#This Row],[StdDev]]</f>
        <v>#N/A</v>
      </c>
      <c r="S7150" t="e">
        <f>IF(AND(TableOMP[[#This Row],[total_time]]&gt;=TableOMP[[#This Row],[Low]], TableOMP[[#This Row],[total_time]]&lt;=TableOMP[[#This Row],[High]]),1,0)</f>
        <v>#N/A</v>
      </c>
    </row>
    <row r="7151" spans="11:19" x14ac:dyDescent="0.25">
      <c r="K7151" t="str">
        <f t="shared" si="111"/>
        <v/>
      </c>
      <c r="N71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51" t="e">
        <f>VLOOKUP(TableOMP[[#This Row],[Label]],TableAvg[],2,FALSE)</f>
        <v>#N/A</v>
      </c>
      <c r="P7151" t="e">
        <f>VLOOKUP(TableOMP[[#This Row],[Label]],TableAvg[],3,FALSE)</f>
        <v>#N/A</v>
      </c>
      <c r="Q7151" t="e">
        <f>TableOMP[[#This Row],[Avg]]-$U$2*TableOMP[[#This Row],[StdDev]]</f>
        <v>#N/A</v>
      </c>
      <c r="R7151" t="e">
        <f>TableOMP[[#This Row],[Avg]]+$U$2*TableOMP[[#This Row],[StdDev]]</f>
        <v>#N/A</v>
      </c>
      <c r="S7151" t="e">
        <f>IF(AND(TableOMP[[#This Row],[total_time]]&gt;=TableOMP[[#This Row],[Low]], TableOMP[[#This Row],[total_time]]&lt;=TableOMP[[#This Row],[High]]),1,0)</f>
        <v>#N/A</v>
      </c>
    </row>
    <row r="7152" spans="11:19" x14ac:dyDescent="0.25">
      <c r="K7152" t="str">
        <f t="shared" si="111"/>
        <v/>
      </c>
      <c r="N71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52" t="e">
        <f>VLOOKUP(TableOMP[[#This Row],[Label]],TableAvg[],2,FALSE)</f>
        <v>#N/A</v>
      </c>
      <c r="P7152" t="e">
        <f>VLOOKUP(TableOMP[[#This Row],[Label]],TableAvg[],3,FALSE)</f>
        <v>#N/A</v>
      </c>
      <c r="Q7152" t="e">
        <f>TableOMP[[#This Row],[Avg]]-$U$2*TableOMP[[#This Row],[StdDev]]</f>
        <v>#N/A</v>
      </c>
      <c r="R7152" t="e">
        <f>TableOMP[[#This Row],[Avg]]+$U$2*TableOMP[[#This Row],[StdDev]]</f>
        <v>#N/A</v>
      </c>
      <c r="S7152" t="e">
        <f>IF(AND(TableOMP[[#This Row],[total_time]]&gt;=TableOMP[[#This Row],[Low]], TableOMP[[#This Row],[total_time]]&lt;=TableOMP[[#This Row],[High]]),1,0)</f>
        <v>#N/A</v>
      </c>
    </row>
    <row r="7153" spans="11:19" x14ac:dyDescent="0.25">
      <c r="K7153" t="str">
        <f t="shared" si="111"/>
        <v/>
      </c>
      <c r="N71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53" t="e">
        <f>VLOOKUP(TableOMP[[#This Row],[Label]],TableAvg[],2,FALSE)</f>
        <v>#N/A</v>
      </c>
      <c r="P7153" t="e">
        <f>VLOOKUP(TableOMP[[#This Row],[Label]],TableAvg[],3,FALSE)</f>
        <v>#N/A</v>
      </c>
      <c r="Q7153" t="e">
        <f>TableOMP[[#This Row],[Avg]]-$U$2*TableOMP[[#This Row],[StdDev]]</f>
        <v>#N/A</v>
      </c>
      <c r="R7153" t="e">
        <f>TableOMP[[#This Row],[Avg]]+$U$2*TableOMP[[#This Row],[StdDev]]</f>
        <v>#N/A</v>
      </c>
      <c r="S7153" t="e">
        <f>IF(AND(TableOMP[[#This Row],[total_time]]&gt;=TableOMP[[#This Row],[Low]], TableOMP[[#This Row],[total_time]]&lt;=TableOMP[[#This Row],[High]]),1,0)</f>
        <v>#N/A</v>
      </c>
    </row>
    <row r="7154" spans="11:19" x14ac:dyDescent="0.25">
      <c r="K7154" t="str">
        <f t="shared" si="111"/>
        <v/>
      </c>
      <c r="N71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54" t="e">
        <f>VLOOKUP(TableOMP[[#This Row],[Label]],TableAvg[],2,FALSE)</f>
        <v>#N/A</v>
      </c>
      <c r="P7154" t="e">
        <f>VLOOKUP(TableOMP[[#This Row],[Label]],TableAvg[],3,FALSE)</f>
        <v>#N/A</v>
      </c>
      <c r="Q7154" t="e">
        <f>TableOMP[[#This Row],[Avg]]-$U$2*TableOMP[[#This Row],[StdDev]]</f>
        <v>#N/A</v>
      </c>
      <c r="R7154" t="e">
        <f>TableOMP[[#This Row],[Avg]]+$U$2*TableOMP[[#This Row],[StdDev]]</f>
        <v>#N/A</v>
      </c>
      <c r="S7154" t="e">
        <f>IF(AND(TableOMP[[#This Row],[total_time]]&gt;=TableOMP[[#This Row],[Low]], TableOMP[[#This Row],[total_time]]&lt;=TableOMP[[#This Row],[High]]),1,0)</f>
        <v>#N/A</v>
      </c>
    </row>
    <row r="7155" spans="11:19" x14ac:dyDescent="0.25">
      <c r="K7155" t="str">
        <f t="shared" si="111"/>
        <v/>
      </c>
      <c r="N71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55" t="e">
        <f>VLOOKUP(TableOMP[[#This Row],[Label]],TableAvg[],2,FALSE)</f>
        <v>#N/A</v>
      </c>
      <c r="P7155" t="e">
        <f>VLOOKUP(TableOMP[[#This Row],[Label]],TableAvg[],3,FALSE)</f>
        <v>#N/A</v>
      </c>
      <c r="Q7155" t="e">
        <f>TableOMP[[#This Row],[Avg]]-$U$2*TableOMP[[#This Row],[StdDev]]</f>
        <v>#N/A</v>
      </c>
      <c r="R7155" t="e">
        <f>TableOMP[[#This Row],[Avg]]+$U$2*TableOMP[[#This Row],[StdDev]]</f>
        <v>#N/A</v>
      </c>
      <c r="S7155" t="e">
        <f>IF(AND(TableOMP[[#This Row],[total_time]]&gt;=TableOMP[[#This Row],[Low]], TableOMP[[#This Row],[total_time]]&lt;=TableOMP[[#This Row],[High]]),1,0)</f>
        <v>#N/A</v>
      </c>
    </row>
    <row r="7156" spans="11:19" x14ac:dyDescent="0.25">
      <c r="K7156" t="str">
        <f t="shared" si="111"/>
        <v/>
      </c>
      <c r="N71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56" t="e">
        <f>VLOOKUP(TableOMP[[#This Row],[Label]],TableAvg[],2,FALSE)</f>
        <v>#N/A</v>
      </c>
      <c r="P7156" t="e">
        <f>VLOOKUP(TableOMP[[#This Row],[Label]],TableAvg[],3,FALSE)</f>
        <v>#N/A</v>
      </c>
      <c r="Q7156" t="e">
        <f>TableOMP[[#This Row],[Avg]]-$U$2*TableOMP[[#This Row],[StdDev]]</f>
        <v>#N/A</v>
      </c>
      <c r="R7156" t="e">
        <f>TableOMP[[#This Row],[Avg]]+$U$2*TableOMP[[#This Row],[StdDev]]</f>
        <v>#N/A</v>
      </c>
      <c r="S7156" t="e">
        <f>IF(AND(TableOMP[[#This Row],[total_time]]&gt;=TableOMP[[#This Row],[Low]], TableOMP[[#This Row],[total_time]]&lt;=TableOMP[[#This Row],[High]]),1,0)</f>
        <v>#N/A</v>
      </c>
    </row>
    <row r="7157" spans="11:19" x14ac:dyDescent="0.25">
      <c r="K7157" t="str">
        <f t="shared" si="111"/>
        <v/>
      </c>
      <c r="N71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57" t="e">
        <f>VLOOKUP(TableOMP[[#This Row],[Label]],TableAvg[],2,FALSE)</f>
        <v>#N/A</v>
      </c>
      <c r="P7157" t="e">
        <f>VLOOKUP(TableOMP[[#This Row],[Label]],TableAvg[],3,FALSE)</f>
        <v>#N/A</v>
      </c>
      <c r="Q7157" t="e">
        <f>TableOMP[[#This Row],[Avg]]-$U$2*TableOMP[[#This Row],[StdDev]]</f>
        <v>#N/A</v>
      </c>
      <c r="R7157" t="e">
        <f>TableOMP[[#This Row],[Avg]]+$U$2*TableOMP[[#This Row],[StdDev]]</f>
        <v>#N/A</v>
      </c>
      <c r="S7157" t="e">
        <f>IF(AND(TableOMP[[#This Row],[total_time]]&gt;=TableOMP[[#This Row],[Low]], TableOMP[[#This Row],[total_time]]&lt;=TableOMP[[#This Row],[High]]),1,0)</f>
        <v>#N/A</v>
      </c>
    </row>
    <row r="7158" spans="11:19" x14ac:dyDescent="0.25">
      <c r="K7158" t="str">
        <f t="shared" si="111"/>
        <v/>
      </c>
      <c r="N71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58" t="e">
        <f>VLOOKUP(TableOMP[[#This Row],[Label]],TableAvg[],2,FALSE)</f>
        <v>#N/A</v>
      </c>
      <c r="P7158" t="e">
        <f>VLOOKUP(TableOMP[[#This Row],[Label]],TableAvg[],3,FALSE)</f>
        <v>#N/A</v>
      </c>
      <c r="Q7158" t="e">
        <f>TableOMP[[#This Row],[Avg]]-$U$2*TableOMP[[#This Row],[StdDev]]</f>
        <v>#N/A</v>
      </c>
      <c r="R7158" t="e">
        <f>TableOMP[[#This Row],[Avg]]+$U$2*TableOMP[[#This Row],[StdDev]]</f>
        <v>#N/A</v>
      </c>
      <c r="S7158" t="e">
        <f>IF(AND(TableOMP[[#This Row],[total_time]]&gt;=TableOMP[[#This Row],[Low]], TableOMP[[#This Row],[total_time]]&lt;=TableOMP[[#This Row],[High]]),1,0)</f>
        <v>#N/A</v>
      </c>
    </row>
    <row r="7159" spans="11:19" x14ac:dyDescent="0.25">
      <c r="K7159" t="str">
        <f t="shared" si="111"/>
        <v/>
      </c>
      <c r="N71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59" t="e">
        <f>VLOOKUP(TableOMP[[#This Row],[Label]],TableAvg[],2,FALSE)</f>
        <v>#N/A</v>
      </c>
      <c r="P7159" t="e">
        <f>VLOOKUP(TableOMP[[#This Row],[Label]],TableAvg[],3,FALSE)</f>
        <v>#N/A</v>
      </c>
      <c r="Q7159" t="e">
        <f>TableOMP[[#This Row],[Avg]]-$U$2*TableOMP[[#This Row],[StdDev]]</f>
        <v>#N/A</v>
      </c>
      <c r="R7159" t="e">
        <f>TableOMP[[#This Row],[Avg]]+$U$2*TableOMP[[#This Row],[StdDev]]</f>
        <v>#N/A</v>
      </c>
      <c r="S7159" t="e">
        <f>IF(AND(TableOMP[[#This Row],[total_time]]&gt;=TableOMP[[#This Row],[Low]], TableOMP[[#This Row],[total_time]]&lt;=TableOMP[[#This Row],[High]]),1,0)</f>
        <v>#N/A</v>
      </c>
    </row>
    <row r="7160" spans="11:19" x14ac:dyDescent="0.25">
      <c r="K7160" t="str">
        <f t="shared" si="111"/>
        <v/>
      </c>
      <c r="N71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60" t="e">
        <f>VLOOKUP(TableOMP[[#This Row],[Label]],TableAvg[],2,FALSE)</f>
        <v>#N/A</v>
      </c>
      <c r="P7160" t="e">
        <f>VLOOKUP(TableOMP[[#This Row],[Label]],TableAvg[],3,FALSE)</f>
        <v>#N/A</v>
      </c>
      <c r="Q7160" t="e">
        <f>TableOMP[[#This Row],[Avg]]-$U$2*TableOMP[[#This Row],[StdDev]]</f>
        <v>#N/A</v>
      </c>
      <c r="R7160" t="e">
        <f>TableOMP[[#This Row],[Avg]]+$U$2*TableOMP[[#This Row],[StdDev]]</f>
        <v>#N/A</v>
      </c>
      <c r="S7160" t="e">
        <f>IF(AND(TableOMP[[#This Row],[total_time]]&gt;=TableOMP[[#This Row],[Low]], TableOMP[[#This Row],[total_time]]&lt;=TableOMP[[#This Row],[High]]),1,0)</f>
        <v>#N/A</v>
      </c>
    </row>
    <row r="7161" spans="11:19" x14ac:dyDescent="0.25">
      <c r="K7161" t="str">
        <f t="shared" si="111"/>
        <v/>
      </c>
      <c r="N71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61" t="e">
        <f>VLOOKUP(TableOMP[[#This Row],[Label]],TableAvg[],2,FALSE)</f>
        <v>#N/A</v>
      </c>
      <c r="P7161" t="e">
        <f>VLOOKUP(TableOMP[[#This Row],[Label]],TableAvg[],3,FALSE)</f>
        <v>#N/A</v>
      </c>
      <c r="Q7161" t="e">
        <f>TableOMP[[#This Row],[Avg]]-$U$2*TableOMP[[#This Row],[StdDev]]</f>
        <v>#N/A</v>
      </c>
      <c r="R7161" t="e">
        <f>TableOMP[[#This Row],[Avg]]+$U$2*TableOMP[[#This Row],[StdDev]]</f>
        <v>#N/A</v>
      </c>
      <c r="S7161" t="e">
        <f>IF(AND(TableOMP[[#This Row],[total_time]]&gt;=TableOMP[[#This Row],[Low]], TableOMP[[#This Row],[total_time]]&lt;=TableOMP[[#This Row],[High]]),1,0)</f>
        <v>#N/A</v>
      </c>
    </row>
    <row r="7162" spans="11:19" x14ac:dyDescent="0.25">
      <c r="K7162" t="str">
        <f t="shared" si="111"/>
        <v/>
      </c>
      <c r="N71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62" t="e">
        <f>VLOOKUP(TableOMP[[#This Row],[Label]],TableAvg[],2,FALSE)</f>
        <v>#N/A</v>
      </c>
      <c r="P7162" t="e">
        <f>VLOOKUP(TableOMP[[#This Row],[Label]],TableAvg[],3,FALSE)</f>
        <v>#N/A</v>
      </c>
      <c r="Q7162" t="e">
        <f>TableOMP[[#This Row],[Avg]]-$U$2*TableOMP[[#This Row],[StdDev]]</f>
        <v>#N/A</v>
      </c>
      <c r="R7162" t="e">
        <f>TableOMP[[#This Row],[Avg]]+$U$2*TableOMP[[#This Row],[StdDev]]</f>
        <v>#N/A</v>
      </c>
      <c r="S7162" t="e">
        <f>IF(AND(TableOMP[[#This Row],[total_time]]&gt;=TableOMP[[#This Row],[Low]], TableOMP[[#This Row],[total_time]]&lt;=TableOMP[[#This Row],[High]]),1,0)</f>
        <v>#N/A</v>
      </c>
    </row>
    <row r="7163" spans="11:19" x14ac:dyDescent="0.25">
      <c r="K7163" t="str">
        <f t="shared" si="111"/>
        <v/>
      </c>
      <c r="N71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63" t="e">
        <f>VLOOKUP(TableOMP[[#This Row],[Label]],TableAvg[],2,FALSE)</f>
        <v>#N/A</v>
      </c>
      <c r="P7163" t="e">
        <f>VLOOKUP(TableOMP[[#This Row],[Label]],TableAvg[],3,FALSE)</f>
        <v>#N/A</v>
      </c>
      <c r="Q7163" t="e">
        <f>TableOMP[[#This Row],[Avg]]-$U$2*TableOMP[[#This Row],[StdDev]]</f>
        <v>#N/A</v>
      </c>
      <c r="R7163" t="e">
        <f>TableOMP[[#This Row],[Avg]]+$U$2*TableOMP[[#This Row],[StdDev]]</f>
        <v>#N/A</v>
      </c>
      <c r="S7163" t="e">
        <f>IF(AND(TableOMP[[#This Row],[total_time]]&gt;=TableOMP[[#This Row],[Low]], TableOMP[[#This Row],[total_time]]&lt;=TableOMP[[#This Row],[High]]),1,0)</f>
        <v>#N/A</v>
      </c>
    </row>
    <row r="7164" spans="11:19" x14ac:dyDescent="0.25">
      <c r="K7164" t="str">
        <f t="shared" si="111"/>
        <v/>
      </c>
      <c r="N71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64" t="e">
        <f>VLOOKUP(TableOMP[[#This Row],[Label]],TableAvg[],2,FALSE)</f>
        <v>#N/A</v>
      </c>
      <c r="P7164" t="e">
        <f>VLOOKUP(TableOMP[[#This Row],[Label]],TableAvg[],3,FALSE)</f>
        <v>#N/A</v>
      </c>
      <c r="Q7164" t="e">
        <f>TableOMP[[#This Row],[Avg]]-$U$2*TableOMP[[#This Row],[StdDev]]</f>
        <v>#N/A</v>
      </c>
      <c r="R7164" t="e">
        <f>TableOMP[[#This Row],[Avg]]+$U$2*TableOMP[[#This Row],[StdDev]]</f>
        <v>#N/A</v>
      </c>
      <c r="S7164" t="e">
        <f>IF(AND(TableOMP[[#This Row],[total_time]]&gt;=TableOMP[[#This Row],[Low]], TableOMP[[#This Row],[total_time]]&lt;=TableOMP[[#This Row],[High]]),1,0)</f>
        <v>#N/A</v>
      </c>
    </row>
    <row r="7165" spans="11:19" x14ac:dyDescent="0.25">
      <c r="K7165" t="str">
        <f t="shared" si="111"/>
        <v/>
      </c>
      <c r="N71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65" t="e">
        <f>VLOOKUP(TableOMP[[#This Row],[Label]],TableAvg[],2,FALSE)</f>
        <v>#N/A</v>
      </c>
      <c r="P7165" t="e">
        <f>VLOOKUP(TableOMP[[#This Row],[Label]],TableAvg[],3,FALSE)</f>
        <v>#N/A</v>
      </c>
      <c r="Q7165" t="e">
        <f>TableOMP[[#This Row],[Avg]]-$U$2*TableOMP[[#This Row],[StdDev]]</f>
        <v>#N/A</v>
      </c>
      <c r="R7165" t="e">
        <f>TableOMP[[#This Row],[Avg]]+$U$2*TableOMP[[#This Row],[StdDev]]</f>
        <v>#N/A</v>
      </c>
      <c r="S7165" t="e">
        <f>IF(AND(TableOMP[[#This Row],[total_time]]&gt;=TableOMP[[#This Row],[Low]], TableOMP[[#This Row],[total_time]]&lt;=TableOMP[[#This Row],[High]]),1,0)</f>
        <v>#N/A</v>
      </c>
    </row>
    <row r="7166" spans="11:19" x14ac:dyDescent="0.25">
      <c r="K7166" t="str">
        <f t="shared" si="111"/>
        <v/>
      </c>
      <c r="N71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66" t="e">
        <f>VLOOKUP(TableOMP[[#This Row],[Label]],TableAvg[],2,FALSE)</f>
        <v>#N/A</v>
      </c>
      <c r="P7166" t="e">
        <f>VLOOKUP(TableOMP[[#This Row],[Label]],TableAvg[],3,FALSE)</f>
        <v>#N/A</v>
      </c>
      <c r="Q7166" t="e">
        <f>TableOMP[[#This Row],[Avg]]-$U$2*TableOMP[[#This Row],[StdDev]]</f>
        <v>#N/A</v>
      </c>
      <c r="R7166" t="e">
        <f>TableOMP[[#This Row],[Avg]]+$U$2*TableOMP[[#This Row],[StdDev]]</f>
        <v>#N/A</v>
      </c>
      <c r="S7166" t="e">
        <f>IF(AND(TableOMP[[#This Row],[total_time]]&gt;=TableOMP[[#This Row],[Low]], TableOMP[[#This Row],[total_time]]&lt;=TableOMP[[#This Row],[High]]),1,0)</f>
        <v>#N/A</v>
      </c>
    </row>
    <row r="7167" spans="11:19" x14ac:dyDescent="0.25">
      <c r="K7167" t="str">
        <f t="shared" si="111"/>
        <v/>
      </c>
      <c r="N71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67" t="e">
        <f>VLOOKUP(TableOMP[[#This Row],[Label]],TableAvg[],2,FALSE)</f>
        <v>#N/A</v>
      </c>
      <c r="P7167" t="e">
        <f>VLOOKUP(TableOMP[[#This Row],[Label]],TableAvg[],3,FALSE)</f>
        <v>#N/A</v>
      </c>
      <c r="Q7167" t="e">
        <f>TableOMP[[#This Row],[Avg]]-$U$2*TableOMP[[#This Row],[StdDev]]</f>
        <v>#N/A</v>
      </c>
      <c r="R7167" t="e">
        <f>TableOMP[[#This Row],[Avg]]+$U$2*TableOMP[[#This Row],[StdDev]]</f>
        <v>#N/A</v>
      </c>
      <c r="S7167" t="e">
        <f>IF(AND(TableOMP[[#This Row],[total_time]]&gt;=TableOMP[[#This Row],[Low]], TableOMP[[#This Row],[total_time]]&lt;=TableOMP[[#This Row],[High]]),1,0)</f>
        <v>#N/A</v>
      </c>
    </row>
    <row r="7168" spans="11:19" x14ac:dyDescent="0.25">
      <c r="K7168" t="str">
        <f t="shared" si="111"/>
        <v/>
      </c>
      <c r="N71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68" t="e">
        <f>VLOOKUP(TableOMP[[#This Row],[Label]],TableAvg[],2,FALSE)</f>
        <v>#N/A</v>
      </c>
      <c r="P7168" t="e">
        <f>VLOOKUP(TableOMP[[#This Row],[Label]],TableAvg[],3,FALSE)</f>
        <v>#N/A</v>
      </c>
      <c r="Q7168" t="e">
        <f>TableOMP[[#This Row],[Avg]]-$U$2*TableOMP[[#This Row],[StdDev]]</f>
        <v>#N/A</v>
      </c>
      <c r="R7168" t="e">
        <f>TableOMP[[#This Row],[Avg]]+$U$2*TableOMP[[#This Row],[StdDev]]</f>
        <v>#N/A</v>
      </c>
      <c r="S7168" t="e">
        <f>IF(AND(TableOMP[[#This Row],[total_time]]&gt;=TableOMP[[#This Row],[Low]], TableOMP[[#This Row],[total_time]]&lt;=TableOMP[[#This Row],[High]]),1,0)</f>
        <v>#N/A</v>
      </c>
    </row>
    <row r="7169" spans="11:19" x14ac:dyDescent="0.25">
      <c r="K7169" t="str">
        <f t="shared" si="111"/>
        <v/>
      </c>
      <c r="N71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69" t="e">
        <f>VLOOKUP(TableOMP[[#This Row],[Label]],TableAvg[],2,FALSE)</f>
        <v>#N/A</v>
      </c>
      <c r="P7169" t="e">
        <f>VLOOKUP(TableOMP[[#This Row],[Label]],TableAvg[],3,FALSE)</f>
        <v>#N/A</v>
      </c>
      <c r="Q7169" t="e">
        <f>TableOMP[[#This Row],[Avg]]-$U$2*TableOMP[[#This Row],[StdDev]]</f>
        <v>#N/A</v>
      </c>
      <c r="R7169" t="e">
        <f>TableOMP[[#This Row],[Avg]]+$U$2*TableOMP[[#This Row],[StdDev]]</f>
        <v>#N/A</v>
      </c>
      <c r="S7169" t="e">
        <f>IF(AND(TableOMP[[#This Row],[total_time]]&gt;=TableOMP[[#This Row],[Low]], TableOMP[[#This Row],[total_time]]&lt;=TableOMP[[#This Row],[High]]),1,0)</f>
        <v>#N/A</v>
      </c>
    </row>
    <row r="7170" spans="11:19" x14ac:dyDescent="0.25">
      <c r="K7170" t="str">
        <f t="shared" si="111"/>
        <v/>
      </c>
      <c r="N71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70" t="e">
        <f>VLOOKUP(TableOMP[[#This Row],[Label]],TableAvg[],2,FALSE)</f>
        <v>#N/A</v>
      </c>
      <c r="P7170" t="e">
        <f>VLOOKUP(TableOMP[[#This Row],[Label]],TableAvg[],3,FALSE)</f>
        <v>#N/A</v>
      </c>
      <c r="Q7170" t="e">
        <f>TableOMP[[#This Row],[Avg]]-$U$2*TableOMP[[#This Row],[StdDev]]</f>
        <v>#N/A</v>
      </c>
      <c r="R7170" t="e">
        <f>TableOMP[[#This Row],[Avg]]+$U$2*TableOMP[[#This Row],[StdDev]]</f>
        <v>#N/A</v>
      </c>
      <c r="S7170" t="e">
        <f>IF(AND(TableOMP[[#This Row],[total_time]]&gt;=TableOMP[[#This Row],[Low]], TableOMP[[#This Row],[total_time]]&lt;=TableOMP[[#This Row],[High]]),1,0)</f>
        <v>#N/A</v>
      </c>
    </row>
    <row r="7171" spans="11:19" x14ac:dyDescent="0.25">
      <c r="K7171" t="str">
        <f t="shared" ref="K7171:K7234" si="112">MID(M7171,22,1)</f>
        <v/>
      </c>
      <c r="N71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71" t="e">
        <f>VLOOKUP(TableOMP[[#This Row],[Label]],TableAvg[],2,FALSE)</f>
        <v>#N/A</v>
      </c>
      <c r="P7171" t="e">
        <f>VLOOKUP(TableOMP[[#This Row],[Label]],TableAvg[],3,FALSE)</f>
        <v>#N/A</v>
      </c>
      <c r="Q7171" t="e">
        <f>TableOMP[[#This Row],[Avg]]-$U$2*TableOMP[[#This Row],[StdDev]]</f>
        <v>#N/A</v>
      </c>
      <c r="R7171" t="e">
        <f>TableOMP[[#This Row],[Avg]]+$U$2*TableOMP[[#This Row],[StdDev]]</f>
        <v>#N/A</v>
      </c>
      <c r="S7171" t="e">
        <f>IF(AND(TableOMP[[#This Row],[total_time]]&gt;=TableOMP[[#This Row],[Low]], TableOMP[[#This Row],[total_time]]&lt;=TableOMP[[#This Row],[High]]),1,0)</f>
        <v>#N/A</v>
      </c>
    </row>
    <row r="7172" spans="11:19" x14ac:dyDescent="0.25">
      <c r="K7172" t="str">
        <f t="shared" si="112"/>
        <v/>
      </c>
      <c r="N71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72" t="e">
        <f>VLOOKUP(TableOMP[[#This Row],[Label]],TableAvg[],2,FALSE)</f>
        <v>#N/A</v>
      </c>
      <c r="P7172" t="e">
        <f>VLOOKUP(TableOMP[[#This Row],[Label]],TableAvg[],3,FALSE)</f>
        <v>#N/A</v>
      </c>
      <c r="Q7172" t="e">
        <f>TableOMP[[#This Row],[Avg]]-$U$2*TableOMP[[#This Row],[StdDev]]</f>
        <v>#N/A</v>
      </c>
      <c r="R7172" t="e">
        <f>TableOMP[[#This Row],[Avg]]+$U$2*TableOMP[[#This Row],[StdDev]]</f>
        <v>#N/A</v>
      </c>
      <c r="S7172" t="e">
        <f>IF(AND(TableOMP[[#This Row],[total_time]]&gt;=TableOMP[[#This Row],[Low]], TableOMP[[#This Row],[total_time]]&lt;=TableOMP[[#This Row],[High]]),1,0)</f>
        <v>#N/A</v>
      </c>
    </row>
    <row r="7173" spans="11:19" x14ac:dyDescent="0.25">
      <c r="K7173" t="str">
        <f t="shared" si="112"/>
        <v/>
      </c>
      <c r="N71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73" t="e">
        <f>VLOOKUP(TableOMP[[#This Row],[Label]],TableAvg[],2,FALSE)</f>
        <v>#N/A</v>
      </c>
      <c r="P7173" t="e">
        <f>VLOOKUP(TableOMP[[#This Row],[Label]],TableAvg[],3,FALSE)</f>
        <v>#N/A</v>
      </c>
      <c r="Q7173" t="e">
        <f>TableOMP[[#This Row],[Avg]]-$U$2*TableOMP[[#This Row],[StdDev]]</f>
        <v>#N/A</v>
      </c>
      <c r="R7173" t="e">
        <f>TableOMP[[#This Row],[Avg]]+$U$2*TableOMP[[#This Row],[StdDev]]</f>
        <v>#N/A</v>
      </c>
      <c r="S7173" t="e">
        <f>IF(AND(TableOMP[[#This Row],[total_time]]&gt;=TableOMP[[#This Row],[Low]], TableOMP[[#This Row],[total_time]]&lt;=TableOMP[[#This Row],[High]]),1,0)</f>
        <v>#N/A</v>
      </c>
    </row>
    <row r="7174" spans="11:19" x14ac:dyDescent="0.25">
      <c r="K7174" t="str">
        <f t="shared" si="112"/>
        <v/>
      </c>
      <c r="N71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74" t="e">
        <f>VLOOKUP(TableOMP[[#This Row],[Label]],TableAvg[],2,FALSE)</f>
        <v>#N/A</v>
      </c>
      <c r="P7174" t="e">
        <f>VLOOKUP(TableOMP[[#This Row],[Label]],TableAvg[],3,FALSE)</f>
        <v>#N/A</v>
      </c>
      <c r="Q7174" t="e">
        <f>TableOMP[[#This Row],[Avg]]-$U$2*TableOMP[[#This Row],[StdDev]]</f>
        <v>#N/A</v>
      </c>
      <c r="R7174" t="e">
        <f>TableOMP[[#This Row],[Avg]]+$U$2*TableOMP[[#This Row],[StdDev]]</f>
        <v>#N/A</v>
      </c>
      <c r="S7174" t="e">
        <f>IF(AND(TableOMP[[#This Row],[total_time]]&gt;=TableOMP[[#This Row],[Low]], TableOMP[[#This Row],[total_time]]&lt;=TableOMP[[#This Row],[High]]),1,0)</f>
        <v>#N/A</v>
      </c>
    </row>
    <row r="7175" spans="11:19" x14ac:dyDescent="0.25">
      <c r="K7175" t="str">
        <f t="shared" si="112"/>
        <v/>
      </c>
      <c r="N71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75" t="e">
        <f>VLOOKUP(TableOMP[[#This Row],[Label]],TableAvg[],2,FALSE)</f>
        <v>#N/A</v>
      </c>
      <c r="P7175" t="e">
        <f>VLOOKUP(TableOMP[[#This Row],[Label]],TableAvg[],3,FALSE)</f>
        <v>#N/A</v>
      </c>
      <c r="Q7175" t="e">
        <f>TableOMP[[#This Row],[Avg]]-$U$2*TableOMP[[#This Row],[StdDev]]</f>
        <v>#N/A</v>
      </c>
      <c r="R7175" t="e">
        <f>TableOMP[[#This Row],[Avg]]+$U$2*TableOMP[[#This Row],[StdDev]]</f>
        <v>#N/A</v>
      </c>
      <c r="S7175" t="e">
        <f>IF(AND(TableOMP[[#This Row],[total_time]]&gt;=TableOMP[[#This Row],[Low]], TableOMP[[#This Row],[total_time]]&lt;=TableOMP[[#This Row],[High]]),1,0)</f>
        <v>#N/A</v>
      </c>
    </row>
    <row r="7176" spans="11:19" x14ac:dyDescent="0.25">
      <c r="K7176" t="str">
        <f t="shared" si="112"/>
        <v/>
      </c>
      <c r="N71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76" t="e">
        <f>VLOOKUP(TableOMP[[#This Row],[Label]],TableAvg[],2,FALSE)</f>
        <v>#N/A</v>
      </c>
      <c r="P7176" t="e">
        <f>VLOOKUP(TableOMP[[#This Row],[Label]],TableAvg[],3,FALSE)</f>
        <v>#N/A</v>
      </c>
      <c r="Q7176" t="e">
        <f>TableOMP[[#This Row],[Avg]]-$U$2*TableOMP[[#This Row],[StdDev]]</f>
        <v>#N/A</v>
      </c>
      <c r="R7176" t="e">
        <f>TableOMP[[#This Row],[Avg]]+$U$2*TableOMP[[#This Row],[StdDev]]</f>
        <v>#N/A</v>
      </c>
      <c r="S7176" t="e">
        <f>IF(AND(TableOMP[[#This Row],[total_time]]&gt;=TableOMP[[#This Row],[Low]], TableOMP[[#This Row],[total_time]]&lt;=TableOMP[[#This Row],[High]]),1,0)</f>
        <v>#N/A</v>
      </c>
    </row>
    <row r="7177" spans="11:19" x14ac:dyDescent="0.25">
      <c r="K7177" t="str">
        <f t="shared" si="112"/>
        <v/>
      </c>
      <c r="N71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77" t="e">
        <f>VLOOKUP(TableOMP[[#This Row],[Label]],TableAvg[],2,FALSE)</f>
        <v>#N/A</v>
      </c>
      <c r="P7177" t="e">
        <f>VLOOKUP(TableOMP[[#This Row],[Label]],TableAvg[],3,FALSE)</f>
        <v>#N/A</v>
      </c>
      <c r="Q7177" t="e">
        <f>TableOMP[[#This Row],[Avg]]-$U$2*TableOMP[[#This Row],[StdDev]]</f>
        <v>#N/A</v>
      </c>
      <c r="R7177" t="e">
        <f>TableOMP[[#This Row],[Avg]]+$U$2*TableOMP[[#This Row],[StdDev]]</f>
        <v>#N/A</v>
      </c>
      <c r="S7177" t="e">
        <f>IF(AND(TableOMP[[#This Row],[total_time]]&gt;=TableOMP[[#This Row],[Low]], TableOMP[[#This Row],[total_time]]&lt;=TableOMP[[#This Row],[High]]),1,0)</f>
        <v>#N/A</v>
      </c>
    </row>
    <row r="7178" spans="11:19" x14ac:dyDescent="0.25">
      <c r="K7178" t="str">
        <f t="shared" si="112"/>
        <v/>
      </c>
      <c r="N71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78" t="e">
        <f>VLOOKUP(TableOMP[[#This Row],[Label]],TableAvg[],2,FALSE)</f>
        <v>#N/A</v>
      </c>
      <c r="P7178" t="e">
        <f>VLOOKUP(TableOMP[[#This Row],[Label]],TableAvg[],3,FALSE)</f>
        <v>#N/A</v>
      </c>
      <c r="Q7178" t="e">
        <f>TableOMP[[#This Row],[Avg]]-$U$2*TableOMP[[#This Row],[StdDev]]</f>
        <v>#N/A</v>
      </c>
      <c r="R7178" t="e">
        <f>TableOMP[[#This Row],[Avg]]+$U$2*TableOMP[[#This Row],[StdDev]]</f>
        <v>#N/A</v>
      </c>
      <c r="S7178" t="e">
        <f>IF(AND(TableOMP[[#This Row],[total_time]]&gt;=TableOMP[[#This Row],[Low]], TableOMP[[#This Row],[total_time]]&lt;=TableOMP[[#This Row],[High]]),1,0)</f>
        <v>#N/A</v>
      </c>
    </row>
    <row r="7179" spans="11:19" x14ac:dyDescent="0.25">
      <c r="K7179" t="str">
        <f t="shared" si="112"/>
        <v/>
      </c>
      <c r="N71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79" t="e">
        <f>VLOOKUP(TableOMP[[#This Row],[Label]],TableAvg[],2,FALSE)</f>
        <v>#N/A</v>
      </c>
      <c r="P7179" t="e">
        <f>VLOOKUP(TableOMP[[#This Row],[Label]],TableAvg[],3,FALSE)</f>
        <v>#N/A</v>
      </c>
      <c r="Q7179" t="e">
        <f>TableOMP[[#This Row],[Avg]]-$U$2*TableOMP[[#This Row],[StdDev]]</f>
        <v>#N/A</v>
      </c>
      <c r="R7179" t="e">
        <f>TableOMP[[#This Row],[Avg]]+$U$2*TableOMP[[#This Row],[StdDev]]</f>
        <v>#N/A</v>
      </c>
      <c r="S7179" t="e">
        <f>IF(AND(TableOMP[[#This Row],[total_time]]&gt;=TableOMP[[#This Row],[Low]], TableOMP[[#This Row],[total_time]]&lt;=TableOMP[[#This Row],[High]]),1,0)</f>
        <v>#N/A</v>
      </c>
    </row>
    <row r="7180" spans="11:19" x14ac:dyDescent="0.25">
      <c r="K7180" t="str">
        <f t="shared" si="112"/>
        <v/>
      </c>
      <c r="N71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80" t="e">
        <f>VLOOKUP(TableOMP[[#This Row],[Label]],TableAvg[],2,FALSE)</f>
        <v>#N/A</v>
      </c>
      <c r="P7180" t="e">
        <f>VLOOKUP(TableOMP[[#This Row],[Label]],TableAvg[],3,FALSE)</f>
        <v>#N/A</v>
      </c>
      <c r="Q7180" t="e">
        <f>TableOMP[[#This Row],[Avg]]-$U$2*TableOMP[[#This Row],[StdDev]]</f>
        <v>#N/A</v>
      </c>
      <c r="R7180" t="e">
        <f>TableOMP[[#This Row],[Avg]]+$U$2*TableOMP[[#This Row],[StdDev]]</f>
        <v>#N/A</v>
      </c>
      <c r="S7180" t="e">
        <f>IF(AND(TableOMP[[#This Row],[total_time]]&gt;=TableOMP[[#This Row],[Low]], TableOMP[[#This Row],[total_time]]&lt;=TableOMP[[#This Row],[High]]),1,0)</f>
        <v>#N/A</v>
      </c>
    </row>
    <row r="7181" spans="11:19" x14ac:dyDescent="0.25">
      <c r="K7181" t="str">
        <f t="shared" si="112"/>
        <v/>
      </c>
      <c r="N71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81" t="e">
        <f>VLOOKUP(TableOMP[[#This Row],[Label]],TableAvg[],2,FALSE)</f>
        <v>#N/A</v>
      </c>
      <c r="P7181" t="e">
        <f>VLOOKUP(TableOMP[[#This Row],[Label]],TableAvg[],3,FALSE)</f>
        <v>#N/A</v>
      </c>
      <c r="Q7181" t="e">
        <f>TableOMP[[#This Row],[Avg]]-$U$2*TableOMP[[#This Row],[StdDev]]</f>
        <v>#N/A</v>
      </c>
      <c r="R7181" t="e">
        <f>TableOMP[[#This Row],[Avg]]+$U$2*TableOMP[[#This Row],[StdDev]]</f>
        <v>#N/A</v>
      </c>
      <c r="S7181" t="e">
        <f>IF(AND(TableOMP[[#This Row],[total_time]]&gt;=TableOMP[[#This Row],[Low]], TableOMP[[#This Row],[total_time]]&lt;=TableOMP[[#This Row],[High]]),1,0)</f>
        <v>#N/A</v>
      </c>
    </row>
    <row r="7182" spans="11:19" x14ac:dyDescent="0.25">
      <c r="K7182" t="str">
        <f t="shared" si="112"/>
        <v/>
      </c>
      <c r="N71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82" t="e">
        <f>VLOOKUP(TableOMP[[#This Row],[Label]],TableAvg[],2,FALSE)</f>
        <v>#N/A</v>
      </c>
      <c r="P7182" t="e">
        <f>VLOOKUP(TableOMP[[#This Row],[Label]],TableAvg[],3,FALSE)</f>
        <v>#N/A</v>
      </c>
      <c r="Q7182" t="e">
        <f>TableOMP[[#This Row],[Avg]]-$U$2*TableOMP[[#This Row],[StdDev]]</f>
        <v>#N/A</v>
      </c>
      <c r="R7182" t="e">
        <f>TableOMP[[#This Row],[Avg]]+$U$2*TableOMP[[#This Row],[StdDev]]</f>
        <v>#N/A</v>
      </c>
      <c r="S7182" t="e">
        <f>IF(AND(TableOMP[[#This Row],[total_time]]&gt;=TableOMP[[#This Row],[Low]], TableOMP[[#This Row],[total_time]]&lt;=TableOMP[[#This Row],[High]]),1,0)</f>
        <v>#N/A</v>
      </c>
    </row>
    <row r="7183" spans="11:19" x14ac:dyDescent="0.25">
      <c r="K7183" t="str">
        <f t="shared" si="112"/>
        <v/>
      </c>
      <c r="N71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83" t="e">
        <f>VLOOKUP(TableOMP[[#This Row],[Label]],TableAvg[],2,FALSE)</f>
        <v>#N/A</v>
      </c>
      <c r="P7183" t="e">
        <f>VLOOKUP(TableOMP[[#This Row],[Label]],TableAvg[],3,FALSE)</f>
        <v>#N/A</v>
      </c>
      <c r="Q7183" t="e">
        <f>TableOMP[[#This Row],[Avg]]-$U$2*TableOMP[[#This Row],[StdDev]]</f>
        <v>#N/A</v>
      </c>
      <c r="R7183" t="e">
        <f>TableOMP[[#This Row],[Avg]]+$U$2*TableOMP[[#This Row],[StdDev]]</f>
        <v>#N/A</v>
      </c>
      <c r="S7183" t="e">
        <f>IF(AND(TableOMP[[#This Row],[total_time]]&gt;=TableOMP[[#This Row],[Low]], TableOMP[[#This Row],[total_time]]&lt;=TableOMP[[#This Row],[High]]),1,0)</f>
        <v>#N/A</v>
      </c>
    </row>
    <row r="7184" spans="11:19" x14ac:dyDescent="0.25">
      <c r="K7184" t="str">
        <f t="shared" si="112"/>
        <v/>
      </c>
      <c r="N71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84" t="e">
        <f>VLOOKUP(TableOMP[[#This Row],[Label]],TableAvg[],2,FALSE)</f>
        <v>#N/A</v>
      </c>
      <c r="P7184" t="e">
        <f>VLOOKUP(TableOMP[[#This Row],[Label]],TableAvg[],3,FALSE)</f>
        <v>#N/A</v>
      </c>
      <c r="Q7184" t="e">
        <f>TableOMP[[#This Row],[Avg]]-$U$2*TableOMP[[#This Row],[StdDev]]</f>
        <v>#N/A</v>
      </c>
      <c r="R7184" t="e">
        <f>TableOMP[[#This Row],[Avg]]+$U$2*TableOMP[[#This Row],[StdDev]]</f>
        <v>#N/A</v>
      </c>
      <c r="S7184" t="e">
        <f>IF(AND(TableOMP[[#This Row],[total_time]]&gt;=TableOMP[[#This Row],[Low]], TableOMP[[#This Row],[total_time]]&lt;=TableOMP[[#This Row],[High]]),1,0)</f>
        <v>#N/A</v>
      </c>
    </row>
    <row r="7185" spans="11:19" x14ac:dyDescent="0.25">
      <c r="K7185" t="str">
        <f t="shared" si="112"/>
        <v/>
      </c>
      <c r="N71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85" t="e">
        <f>VLOOKUP(TableOMP[[#This Row],[Label]],TableAvg[],2,FALSE)</f>
        <v>#N/A</v>
      </c>
      <c r="P7185" t="e">
        <f>VLOOKUP(TableOMP[[#This Row],[Label]],TableAvg[],3,FALSE)</f>
        <v>#N/A</v>
      </c>
      <c r="Q7185" t="e">
        <f>TableOMP[[#This Row],[Avg]]-$U$2*TableOMP[[#This Row],[StdDev]]</f>
        <v>#N/A</v>
      </c>
      <c r="R7185" t="e">
        <f>TableOMP[[#This Row],[Avg]]+$U$2*TableOMP[[#This Row],[StdDev]]</f>
        <v>#N/A</v>
      </c>
      <c r="S7185" t="e">
        <f>IF(AND(TableOMP[[#This Row],[total_time]]&gt;=TableOMP[[#This Row],[Low]], TableOMP[[#This Row],[total_time]]&lt;=TableOMP[[#This Row],[High]]),1,0)</f>
        <v>#N/A</v>
      </c>
    </row>
    <row r="7186" spans="11:19" x14ac:dyDescent="0.25">
      <c r="K7186" t="str">
        <f t="shared" si="112"/>
        <v/>
      </c>
      <c r="N71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86" t="e">
        <f>VLOOKUP(TableOMP[[#This Row],[Label]],TableAvg[],2,FALSE)</f>
        <v>#N/A</v>
      </c>
      <c r="P7186" t="e">
        <f>VLOOKUP(TableOMP[[#This Row],[Label]],TableAvg[],3,FALSE)</f>
        <v>#N/A</v>
      </c>
      <c r="Q7186" t="e">
        <f>TableOMP[[#This Row],[Avg]]-$U$2*TableOMP[[#This Row],[StdDev]]</f>
        <v>#N/A</v>
      </c>
      <c r="R7186" t="e">
        <f>TableOMP[[#This Row],[Avg]]+$U$2*TableOMP[[#This Row],[StdDev]]</f>
        <v>#N/A</v>
      </c>
      <c r="S7186" t="e">
        <f>IF(AND(TableOMP[[#This Row],[total_time]]&gt;=TableOMP[[#This Row],[Low]], TableOMP[[#This Row],[total_time]]&lt;=TableOMP[[#This Row],[High]]),1,0)</f>
        <v>#N/A</v>
      </c>
    </row>
    <row r="7187" spans="11:19" x14ac:dyDescent="0.25">
      <c r="K7187" t="str">
        <f t="shared" si="112"/>
        <v/>
      </c>
      <c r="N71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87" t="e">
        <f>VLOOKUP(TableOMP[[#This Row],[Label]],TableAvg[],2,FALSE)</f>
        <v>#N/A</v>
      </c>
      <c r="P7187" t="e">
        <f>VLOOKUP(TableOMP[[#This Row],[Label]],TableAvg[],3,FALSE)</f>
        <v>#N/A</v>
      </c>
      <c r="Q7187" t="e">
        <f>TableOMP[[#This Row],[Avg]]-$U$2*TableOMP[[#This Row],[StdDev]]</f>
        <v>#N/A</v>
      </c>
      <c r="R7187" t="e">
        <f>TableOMP[[#This Row],[Avg]]+$U$2*TableOMP[[#This Row],[StdDev]]</f>
        <v>#N/A</v>
      </c>
      <c r="S7187" t="e">
        <f>IF(AND(TableOMP[[#This Row],[total_time]]&gt;=TableOMP[[#This Row],[Low]], TableOMP[[#This Row],[total_time]]&lt;=TableOMP[[#This Row],[High]]),1,0)</f>
        <v>#N/A</v>
      </c>
    </row>
    <row r="7188" spans="11:19" x14ac:dyDescent="0.25">
      <c r="K7188" t="str">
        <f t="shared" si="112"/>
        <v/>
      </c>
      <c r="N71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88" t="e">
        <f>VLOOKUP(TableOMP[[#This Row],[Label]],TableAvg[],2,FALSE)</f>
        <v>#N/A</v>
      </c>
      <c r="P7188" t="e">
        <f>VLOOKUP(TableOMP[[#This Row],[Label]],TableAvg[],3,FALSE)</f>
        <v>#N/A</v>
      </c>
      <c r="Q7188" t="e">
        <f>TableOMP[[#This Row],[Avg]]-$U$2*TableOMP[[#This Row],[StdDev]]</f>
        <v>#N/A</v>
      </c>
      <c r="R7188" t="e">
        <f>TableOMP[[#This Row],[Avg]]+$U$2*TableOMP[[#This Row],[StdDev]]</f>
        <v>#N/A</v>
      </c>
      <c r="S7188" t="e">
        <f>IF(AND(TableOMP[[#This Row],[total_time]]&gt;=TableOMP[[#This Row],[Low]], TableOMP[[#This Row],[total_time]]&lt;=TableOMP[[#This Row],[High]]),1,0)</f>
        <v>#N/A</v>
      </c>
    </row>
    <row r="7189" spans="11:19" x14ac:dyDescent="0.25">
      <c r="K7189" t="str">
        <f t="shared" si="112"/>
        <v/>
      </c>
      <c r="N71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89" t="e">
        <f>VLOOKUP(TableOMP[[#This Row],[Label]],TableAvg[],2,FALSE)</f>
        <v>#N/A</v>
      </c>
      <c r="P7189" t="e">
        <f>VLOOKUP(TableOMP[[#This Row],[Label]],TableAvg[],3,FALSE)</f>
        <v>#N/A</v>
      </c>
      <c r="Q7189" t="e">
        <f>TableOMP[[#This Row],[Avg]]-$U$2*TableOMP[[#This Row],[StdDev]]</f>
        <v>#N/A</v>
      </c>
      <c r="R7189" t="e">
        <f>TableOMP[[#This Row],[Avg]]+$U$2*TableOMP[[#This Row],[StdDev]]</f>
        <v>#N/A</v>
      </c>
      <c r="S7189" t="e">
        <f>IF(AND(TableOMP[[#This Row],[total_time]]&gt;=TableOMP[[#This Row],[Low]], TableOMP[[#This Row],[total_time]]&lt;=TableOMP[[#This Row],[High]]),1,0)</f>
        <v>#N/A</v>
      </c>
    </row>
    <row r="7190" spans="11:19" x14ac:dyDescent="0.25">
      <c r="K7190" t="str">
        <f t="shared" si="112"/>
        <v/>
      </c>
      <c r="N71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90" t="e">
        <f>VLOOKUP(TableOMP[[#This Row],[Label]],TableAvg[],2,FALSE)</f>
        <v>#N/A</v>
      </c>
      <c r="P7190" t="e">
        <f>VLOOKUP(TableOMP[[#This Row],[Label]],TableAvg[],3,FALSE)</f>
        <v>#N/A</v>
      </c>
      <c r="Q7190" t="e">
        <f>TableOMP[[#This Row],[Avg]]-$U$2*TableOMP[[#This Row],[StdDev]]</f>
        <v>#N/A</v>
      </c>
      <c r="R7190" t="e">
        <f>TableOMP[[#This Row],[Avg]]+$U$2*TableOMP[[#This Row],[StdDev]]</f>
        <v>#N/A</v>
      </c>
      <c r="S7190" t="e">
        <f>IF(AND(TableOMP[[#This Row],[total_time]]&gt;=TableOMP[[#This Row],[Low]], TableOMP[[#This Row],[total_time]]&lt;=TableOMP[[#This Row],[High]]),1,0)</f>
        <v>#N/A</v>
      </c>
    </row>
    <row r="7191" spans="11:19" x14ac:dyDescent="0.25">
      <c r="K7191" t="str">
        <f t="shared" si="112"/>
        <v/>
      </c>
      <c r="N71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91" t="e">
        <f>VLOOKUP(TableOMP[[#This Row],[Label]],TableAvg[],2,FALSE)</f>
        <v>#N/A</v>
      </c>
      <c r="P7191" t="e">
        <f>VLOOKUP(TableOMP[[#This Row],[Label]],TableAvg[],3,FALSE)</f>
        <v>#N/A</v>
      </c>
      <c r="Q7191" t="e">
        <f>TableOMP[[#This Row],[Avg]]-$U$2*TableOMP[[#This Row],[StdDev]]</f>
        <v>#N/A</v>
      </c>
      <c r="R7191" t="e">
        <f>TableOMP[[#This Row],[Avg]]+$U$2*TableOMP[[#This Row],[StdDev]]</f>
        <v>#N/A</v>
      </c>
      <c r="S7191" t="e">
        <f>IF(AND(TableOMP[[#This Row],[total_time]]&gt;=TableOMP[[#This Row],[Low]], TableOMP[[#This Row],[total_time]]&lt;=TableOMP[[#This Row],[High]]),1,0)</f>
        <v>#N/A</v>
      </c>
    </row>
    <row r="7192" spans="11:19" x14ac:dyDescent="0.25">
      <c r="K7192" t="str">
        <f t="shared" si="112"/>
        <v/>
      </c>
      <c r="N71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92" t="e">
        <f>VLOOKUP(TableOMP[[#This Row],[Label]],TableAvg[],2,FALSE)</f>
        <v>#N/A</v>
      </c>
      <c r="P7192" t="e">
        <f>VLOOKUP(TableOMP[[#This Row],[Label]],TableAvg[],3,FALSE)</f>
        <v>#N/A</v>
      </c>
      <c r="Q7192" t="e">
        <f>TableOMP[[#This Row],[Avg]]-$U$2*TableOMP[[#This Row],[StdDev]]</f>
        <v>#N/A</v>
      </c>
      <c r="R7192" t="e">
        <f>TableOMP[[#This Row],[Avg]]+$U$2*TableOMP[[#This Row],[StdDev]]</f>
        <v>#N/A</v>
      </c>
      <c r="S7192" t="e">
        <f>IF(AND(TableOMP[[#This Row],[total_time]]&gt;=TableOMP[[#This Row],[Low]], TableOMP[[#This Row],[total_time]]&lt;=TableOMP[[#This Row],[High]]),1,0)</f>
        <v>#N/A</v>
      </c>
    </row>
    <row r="7193" spans="11:19" x14ac:dyDescent="0.25">
      <c r="K7193" t="str">
        <f t="shared" si="112"/>
        <v/>
      </c>
      <c r="N71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93" t="e">
        <f>VLOOKUP(TableOMP[[#This Row],[Label]],TableAvg[],2,FALSE)</f>
        <v>#N/A</v>
      </c>
      <c r="P7193" t="e">
        <f>VLOOKUP(TableOMP[[#This Row],[Label]],TableAvg[],3,FALSE)</f>
        <v>#N/A</v>
      </c>
      <c r="Q7193" t="e">
        <f>TableOMP[[#This Row],[Avg]]-$U$2*TableOMP[[#This Row],[StdDev]]</f>
        <v>#N/A</v>
      </c>
      <c r="R7193" t="e">
        <f>TableOMP[[#This Row],[Avg]]+$U$2*TableOMP[[#This Row],[StdDev]]</f>
        <v>#N/A</v>
      </c>
      <c r="S7193" t="e">
        <f>IF(AND(TableOMP[[#This Row],[total_time]]&gt;=TableOMP[[#This Row],[Low]], TableOMP[[#This Row],[total_time]]&lt;=TableOMP[[#This Row],[High]]),1,0)</f>
        <v>#N/A</v>
      </c>
    </row>
    <row r="7194" spans="11:19" x14ac:dyDescent="0.25">
      <c r="K7194" t="str">
        <f t="shared" si="112"/>
        <v/>
      </c>
      <c r="N71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94" t="e">
        <f>VLOOKUP(TableOMP[[#This Row],[Label]],TableAvg[],2,FALSE)</f>
        <v>#N/A</v>
      </c>
      <c r="P7194" t="e">
        <f>VLOOKUP(TableOMP[[#This Row],[Label]],TableAvg[],3,FALSE)</f>
        <v>#N/A</v>
      </c>
      <c r="Q7194" t="e">
        <f>TableOMP[[#This Row],[Avg]]-$U$2*TableOMP[[#This Row],[StdDev]]</f>
        <v>#N/A</v>
      </c>
      <c r="R7194" t="e">
        <f>TableOMP[[#This Row],[Avg]]+$U$2*TableOMP[[#This Row],[StdDev]]</f>
        <v>#N/A</v>
      </c>
      <c r="S7194" t="e">
        <f>IF(AND(TableOMP[[#This Row],[total_time]]&gt;=TableOMP[[#This Row],[Low]], TableOMP[[#This Row],[total_time]]&lt;=TableOMP[[#This Row],[High]]),1,0)</f>
        <v>#N/A</v>
      </c>
    </row>
    <row r="7195" spans="11:19" x14ac:dyDescent="0.25">
      <c r="K7195" t="str">
        <f t="shared" si="112"/>
        <v/>
      </c>
      <c r="N71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95" t="e">
        <f>VLOOKUP(TableOMP[[#This Row],[Label]],TableAvg[],2,FALSE)</f>
        <v>#N/A</v>
      </c>
      <c r="P7195" t="e">
        <f>VLOOKUP(TableOMP[[#This Row],[Label]],TableAvg[],3,FALSE)</f>
        <v>#N/A</v>
      </c>
      <c r="Q7195" t="e">
        <f>TableOMP[[#This Row],[Avg]]-$U$2*TableOMP[[#This Row],[StdDev]]</f>
        <v>#N/A</v>
      </c>
      <c r="R7195" t="e">
        <f>TableOMP[[#This Row],[Avg]]+$U$2*TableOMP[[#This Row],[StdDev]]</f>
        <v>#N/A</v>
      </c>
      <c r="S7195" t="e">
        <f>IF(AND(TableOMP[[#This Row],[total_time]]&gt;=TableOMP[[#This Row],[Low]], TableOMP[[#This Row],[total_time]]&lt;=TableOMP[[#This Row],[High]]),1,0)</f>
        <v>#N/A</v>
      </c>
    </row>
    <row r="7196" spans="11:19" x14ac:dyDescent="0.25">
      <c r="K7196" t="str">
        <f t="shared" si="112"/>
        <v/>
      </c>
      <c r="N71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96" t="e">
        <f>VLOOKUP(TableOMP[[#This Row],[Label]],TableAvg[],2,FALSE)</f>
        <v>#N/A</v>
      </c>
      <c r="P7196" t="e">
        <f>VLOOKUP(TableOMP[[#This Row],[Label]],TableAvg[],3,FALSE)</f>
        <v>#N/A</v>
      </c>
      <c r="Q7196" t="e">
        <f>TableOMP[[#This Row],[Avg]]-$U$2*TableOMP[[#This Row],[StdDev]]</f>
        <v>#N/A</v>
      </c>
      <c r="R7196" t="e">
        <f>TableOMP[[#This Row],[Avg]]+$U$2*TableOMP[[#This Row],[StdDev]]</f>
        <v>#N/A</v>
      </c>
      <c r="S7196" t="e">
        <f>IF(AND(TableOMP[[#This Row],[total_time]]&gt;=TableOMP[[#This Row],[Low]], TableOMP[[#This Row],[total_time]]&lt;=TableOMP[[#This Row],[High]]),1,0)</f>
        <v>#N/A</v>
      </c>
    </row>
    <row r="7197" spans="11:19" x14ac:dyDescent="0.25">
      <c r="K7197" t="str">
        <f t="shared" si="112"/>
        <v/>
      </c>
      <c r="N71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97" t="e">
        <f>VLOOKUP(TableOMP[[#This Row],[Label]],TableAvg[],2,FALSE)</f>
        <v>#N/A</v>
      </c>
      <c r="P7197" t="e">
        <f>VLOOKUP(TableOMP[[#This Row],[Label]],TableAvg[],3,FALSE)</f>
        <v>#N/A</v>
      </c>
      <c r="Q7197" t="e">
        <f>TableOMP[[#This Row],[Avg]]-$U$2*TableOMP[[#This Row],[StdDev]]</f>
        <v>#N/A</v>
      </c>
      <c r="R7197" t="e">
        <f>TableOMP[[#This Row],[Avg]]+$U$2*TableOMP[[#This Row],[StdDev]]</f>
        <v>#N/A</v>
      </c>
      <c r="S7197" t="e">
        <f>IF(AND(TableOMP[[#This Row],[total_time]]&gt;=TableOMP[[#This Row],[Low]], TableOMP[[#This Row],[total_time]]&lt;=TableOMP[[#This Row],[High]]),1,0)</f>
        <v>#N/A</v>
      </c>
    </row>
    <row r="7198" spans="11:19" x14ac:dyDescent="0.25">
      <c r="K7198" t="str">
        <f t="shared" si="112"/>
        <v/>
      </c>
      <c r="N71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98" t="e">
        <f>VLOOKUP(TableOMP[[#This Row],[Label]],TableAvg[],2,FALSE)</f>
        <v>#N/A</v>
      </c>
      <c r="P7198" t="e">
        <f>VLOOKUP(TableOMP[[#This Row],[Label]],TableAvg[],3,FALSE)</f>
        <v>#N/A</v>
      </c>
      <c r="Q7198" t="e">
        <f>TableOMP[[#This Row],[Avg]]-$U$2*TableOMP[[#This Row],[StdDev]]</f>
        <v>#N/A</v>
      </c>
      <c r="R7198" t="e">
        <f>TableOMP[[#This Row],[Avg]]+$U$2*TableOMP[[#This Row],[StdDev]]</f>
        <v>#N/A</v>
      </c>
      <c r="S7198" t="e">
        <f>IF(AND(TableOMP[[#This Row],[total_time]]&gt;=TableOMP[[#This Row],[Low]], TableOMP[[#This Row],[total_time]]&lt;=TableOMP[[#This Row],[High]]),1,0)</f>
        <v>#N/A</v>
      </c>
    </row>
    <row r="7199" spans="11:19" x14ac:dyDescent="0.25">
      <c r="K7199" t="str">
        <f t="shared" si="112"/>
        <v/>
      </c>
      <c r="N71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199" t="e">
        <f>VLOOKUP(TableOMP[[#This Row],[Label]],TableAvg[],2,FALSE)</f>
        <v>#N/A</v>
      </c>
      <c r="P7199" t="e">
        <f>VLOOKUP(TableOMP[[#This Row],[Label]],TableAvg[],3,FALSE)</f>
        <v>#N/A</v>
      </c>
      <c r="Q7199" t="e">
        <f>TableOMP[[#This Row],[Avg]]-$U$2*TableOMP[[#This Row],[StdDev]]</f>
        <v>#N/A</v>
      </c>
      <c r="R7199" t="e">
        <f>TableOMP[[#This Row],[Avg]]+$U$2*TableOMP[[#This Row],[StdDev]]</f>
        <v>#N/A</v>
      </c>
      <c r="S7199" t="e">
        <f>IF(AND(TableOMP[[#This Row],[total_time]]&gt;=TableOMP[[#This Row],[Low]], TableOMP[[#This Row],[total_time]]&lt;=TableOMP[[#This Row],[High]]),1,0)</f>
        <v>#N/A</v>
      </c>
    </row>
    <row r="7200" spans="11:19" x14ac:dyDescent="0.25">
      <c r="K7200" t="str">
        <f t="shared" si="112"/>
        <v/>
      </c>
      <c r="N72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00" t="e">
        <f>VLOOKUP(TableOMP[[#This Row],[Label]],TableAvg[],2,FALSE)</f>
        <v>#N/A</v>
      </c>
      <c r="P7200" t="e">
        <f>VLOOKUP(TableOMP[[#This Row],[Label]],TableAvg[],3,FALSE)</f>
        <v>#N/A</v>
      </c>
      <c r="Q7200" t="e">
        <f>TableOMP[[#This Row],[Avg]]-$U$2*TableOMP[[#This Row],[StdDev]]</f>
        <v>#N/A</v>
      </c>
      <c r="R7200" t="e">
        <f>TableOMP[[#This Row],[Avg]]+$U$2*TableOMP[[#This Row],[StdDev]]</f>
        <v>#N/A</v>
      </c>
      <c r="S7200" t="e">
        <f>IF(AND(TableOMP[[#This Row],[total_time]]&gt;=TableOMP[[#This Row],[Low]], TableOMP[[#This Row],[total_time]]&lt;=TableOMP[[#This Row],[High]]),1,0)</f>
        <v>#N/A</v>
      </c>
    </row>
    <row r="7201" spans="11:19" x14ac:dyDescent="0.25">
      <c r="K7201" t="str">
        <f t="shared" si="112"/>
        <v/>
      </c>
      <c r="N72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01" t="e">
        <f>VLOOKUP(TableOMP[[#This Row],[Label]],TableAvg[],2,FALSE)</f>
        <v>#N/A</v>
      </c>
      <c r="P7201" t="e">
        <f>VLOOKUP(TableOMP[[#This Row],[Label]],TableAvg[],3,FALSE)</f>
        <v>#N/A</v>
      </c>
      <c r="Q7201" t="e">
        <f>TableOMP[[#This Row],[Avg]]-$U$2*TableOMP[[#This Row],[StdDev]]</f>
        <v>#N/A</v>
      </c>
      <c r="R7201" t="e">
        <f>TableOMP[[#This Row],[Avg]]+$U$2*TableOMP[[#This Row],[StdDev]]</f>
        <v>#N/A</v>
      </c>
      <c r="S7201" t="e">
        <f>IF(AND(TableOMP[[#This Row],[total_time]]&gt;=TableOMP[[#This Row],[Low]], TableOMP[[#This Row],[total_time]]&lt;=TableOMP[[#This Row],[High]]),1,0)</f>
        <v>#N/A</v>
      </c>
    </row>
    <row r="7202" spans="11:19" x14ac:dyDescent="0.25">
      <c r="K7202" t="str">
        <f t="shared" si="112"/>
        <v/>
      </c>
      <c r="N72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02" t="e">
        <f>VLOOKUP(TableOMP[[#This Row],[Label]],TableAvg[],2,FALSE)</f>
        <v>#N/A</v>
      </c>
      <c r="P7202" t="e">
        <f>VLOOKUP(TableOMP[[#This Row],[Label]],TableAvg[],3,FALSE)</f>
        <v>#N/A</v>
      </c>
      <c r="Q7202" t="e">
        <f>TableOMP[[#This Row],[Avg]]-$U$2*TableOMP[[#This Row],[StdDev]]</f>
        <v>#N/A</v>
      </c>
      <c r="R7202" t="e">
        <f>TableOMP[[#This Row],[Avg]]+$U$2*TableOMP[[#This Row],[StdDev]]</f>
        <v>#N/A</v>
      </c>
      <c r="S7202" t="e">
        <f>IF(AND(TableOMP[[#This Row],[total_time]]&gt;=TableOMP[[#This Row],[Low]], TableOMP[[#This Row],[total_time]]&lt;=TableOMP[[#This Row],[High]]),1,0)</f>
        <v>#N/A</v>
      </c>
    </row>
    <row r="7203" spans="11:19" x14ac:dyDescent="0.25">
      <c r="K7203" t="str">
        <f t="shared" si="112"/>
        <v/>
      </c>
      <c r="N72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03" t="e">
        <f>VLOOKUP(TableOMP[[#This Row],[Label]],TableAvg[],2,FALSE)</f>
        <v>#N/A</v>
      </c>
      <c r="P7203" t="e">
        <f>VLOOKUP(TableOMP[[#This Row],[Label]],TableAvg[],3,FALSE)</f>
        <v>#N/A</v>
      </c>
      <c r="Q7203" t="e">
        <f>TableOMP[[#This Row],[Avg]]-$U$2*TableOMP[[#This Row],[StdDev]]</f>
        <v>#N/A</v>
      </c>
      <c r="R7203" t="e">
        <f>TableOMP[[#This Row],[Avg]]+$U$2*TableOMP[[#This Row],[StdDev]]</f>
        <v>#N/A</v>
      </c>
      <c r="S7203" t="e">
        <f>IF(AND(TableOMP[[#This Row],[total_time]]&gt;=TableOMP[[#This Row],[Low]], TableOMP[[#This Row],[total_time]]&lt;=TableOMP[[#This Row],[High]]),1,0)</f>
        <v>#N/A</v>
      </c>
    </row>
    <row r="7204" spans="11:19" x14ac:dyDescent="0.25">
      <c r="K7204" t="str">
        <f t="shared" si="112"/>
        <v/>
      </c>
      <c r="N72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04" t="e">
        <f>VLOOKUP(TableOMP[[#This Row],[Label]],TableAvg[],2,FALSE)</f>
        <v>#N/A</v>
      </c>
      <c r="P7204" t="e">
        <f>VLOOKUP(TableOMP[[#This Row],[Label]],TableAvg[],3,FALSE)</f>
        <v>#N/A</v>
      </c>
      <c r="Q7204" t="e">
        <f>TableOMP[[#This Row],[Avg]]-$U$2*TableOMP[[#This Row],[StdDev]]</f>
        <v>#N/A</v>
      </c>
      <c r="R7204" t="e">
        <f>TableOMP[[#This Row],[Avg]]+$U$2*TableOMP[[#This Row],[StdDev]]</f>
        <v>#N/A</v>
      </c>
      <c r="S7204" t="e">
        <f>IF(AND(TableOMP[[#This Row],[total_time]]&gt;=TableOMP[[#This Row],[Low]], TableOMP[[#This Row],[total_time]]&lt;=TableOMP[[#This Row],[High]]),1,0)</f>
        <v>#N/A</v>
      </c>
    </row>
    <row r="7205" spans="11:19" x14ac:dyDescent="0.25">
      <c r="K7205" t="str">
        <f t="shared" si="112"/>
        <v/>
      </c>
      <c r="N72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05" t="e">
        <f>VLOOKUP(TableOMP[[#This Row],[Label]],TableAvg[],2,FALSE)</f>
        <v>#N/A</v>
      </c>
      <c r="P7205" t="e">
        <f>VLOOKUP(TableOMP[[#This Row],[Label]],TableAvg[],3,FALSE)</f>
        <v>#N/A</v>
      </c>
      <c r="Q7205" t="e">
        <f>TableOMP[[#This Row],[Avg]]-$U$2*TableOMP[[#This Row],[StdDev]]</f>
        <v>#N/A</v>
      </c>
      <c r="R7205" t="e">
        <f>TableOMP[[#This Row],[Avg]]+$U$2*TableOMP[[#This Row],[StdDev]]</f>
        <v>#N/A</v>
      </c>
      <c r="S7205" t="e">
        <f>IF(AND(TableOMP[[#This Row],[total_time]]&gt;=TableOMP[[#This Row],[Low]], TableOMP[[#This Row],[total_time]]&lt;=TableOMP[[#This Row],[High]]),1,0)</f>
        <v>#N/A</v>
      </c>
    </row>
    <row r="7206" spans="11:19" x14ac:dyDescent="0.25">
      <c r="K7206" t="str">
        <f t="shared" si="112"/>
        <v/>
      </c>
      <c r="N72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06" t="e">
        <f>VLOOKUP(TableOMP[[#This Row],[Label]],TableAvg[],2,FALSE)</f>
        <v>#N/A</v>
      </c>
      <c r="P7206" t="e">
        <f>VLOOKUP(TableOMP[[#This Row],[Label]],TableAvg[],3,FALSE)</f>
        <v>#N/A</v>
      </c>
      <c r="Q7206" t="e">
        <f>TableOMP[[#This Row],[Avg]]-$U$2*TableOMP[[#This Row],[StdDev]]</f>
        <v>#N/A</v>
      </c>
      <c r="R7206" t="e">
        <f>TableOMP[[#This Row],[Avg]]+$U$2*TableOMP[[#This Row],[StdDev]]</f>
        <v>#N/A</v>
      </c>
      <c r="S7206" t="e">
        <f>IF(AND(TableOMP[[#This Row],[total_time]]&gt;=TableOMP[[#This Row],[Low]], TableOMP[[#This Row],[total_time]]&lt;=TableOMP[[#This Row],[High]]),1,0)</f>
        <v>#N/A</v>
      </c>
    </row>
    <row r="7207" spans="11:19" x14ac:dyDescent="0.25">
      <c r="K7207" t="str">
        <f t="shared" si="112"/>
        <v/>
      </c>
      <c r="N72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07" t="e">
        <f>VLOOKUP(TableOMP[[#This Row],[Label]],TableAvg[],2,FALSE)</f>
        <v>#N/A</v>
      </c>
      <c r="P7207" t="e">
        <f>VLOOKUP(TableOMP[[#This Row],[Label]],TableAvg[],3,FALSE)</f>
        <v>#N/A</v>
      </c>
      <c r="Q7207" t="e">
        <f>TableOMP[[#This Row],[Avg]]-$U$2*TableOMP[[#This Row],[StdDev]]</f>
        <v>#N/A</v>
      </c>
      <c r="R7207" t="e">
        <f>TableOMP[[#This Row],[Avg]]+$U$2*TableOMP[[#This Row],[StdDev]]</f>
        <v>#N/A</v>
      </c>
      <c r="S7207" t="e">
        <f>IF(AND(TableOMP[[#This Row],[total_time]]&gt;=TableOMP[[#This Row],[Low]], TableOMP[[#This Row],[total_time]]&lt;=TableOMP[[#This Row],[High]]),1,0)</f>
        <v>#N/A</v>
      </c>
    </row>
    <row r="7208" spans="11:19" x14ac:dyDescent="0.25">
      <c r="K7208" t="str">
        <f t="shared" si="112"/>
        <v/>
      </c>
      <c r="N72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08" t="e">
        <f>VLOOKUP(TableOMP[[#This Row],[Label]],TableAvg[],2,FALSE)</f>
        <v>#N/A</v>
      </c>
      <c r="P7208" t="e">
        <f>VLOOKUP(TableOMP[[#This Row],[Label]],TableAvg[],3,FALSE)</f>
        <v>#N/A</v>
      </c>
      <c r="Q7208" t="e">
        <f>TableOMP[[#This Row],[Avg]]-$U$2*TableOMP[[#This Row],[StdDev]]</f>
        <v>#N/A</v>
      </c>
      <c r="R7208" t="e">
        <f>TableOMP[[#This Row],[Avg]]+$U$2*TableOMP[[#This Row],[StdDev]]</f>
        <v>#N/A</v>
      </c>
      <c r="S7208" t="e">
        <f>IF(AND(TableOMP[[#This Row],[total_time]]&gt;=TableOMP[[#This Row],[Low]], TableOMP[[#This Row],[total_time]]&lt;=TableOMP[[#This Row],[High]]),1,0)</f>
        <v>#N/A</v>
      </c>
    </row>
    <row r="7209" spans="11:19" x14ac:dyDescent="0.25">
      <c r="K7209" t="str">
        <f t="shared" si="112"/>
        <v/>
      </c>
      <c r="N72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09" t="e">
        <f>VLOOKUP(TableOMP[[#This Row],[Label]],TableAvg[],2,FALSE)</f>
        <v>#N/A</v>
      </c>
      <c r="P7209" t="e">
        <f>VLOOKUP(TableOMP[[#This Row],[Label]],TableAvg[],3,FALSE)</f>
        <v>#N/A</v>
      </c>
      <c r="Q7209" t="e">
        <f>TableOMP[[#This Row],[Avg]]-$U$2*TableOMP[[#This Row],[StdDev]]</f>
        <v>#N/A</v>
      </c>
      <c r="R7209" t="e">
        <f>TableOMP[[#This Row],[Avg]]+$U$2*TableOMP[[#This Row],[StdDev]]</f>
        <v>#N/A</v>
      </c>
      <c r="S7209" t="e">
        <f>IF(AND(TableOMP[[#This Row],[total_time]]&gt;=TableOMP[[#This Row],[Low]], TableOMP[[#This Row],[total_time]]&lt;=TableOMP[[#This Row],[High]]),1,0)</f>
        <v>#N/A</v>
      </c>
    </row>
    <row r="7210" spans="11:19" x14ac:dyDescent="0.25">
      <c r="K7210" t="str">
        <f t="shared" si="112"/>
        <v/>
      </c>
      <c r="N72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10" t="e">
        <f>VLOOKUP(TableOMP[[#This Row],[Label]],TableAvg[],2,FALSE)</f>
        <v>#N/A</v>
      </c>
      <c r="P7210" t="e">
        <f>VLOOKUP(TableOMP[[#This Row],[Label]],TableAvg[],3,FALSE)</f>
        <v>#N/A</v>
      </c>
      <c r="Q7210" t="e">
        <f>TableOMP[[#This Row],[Avg]]-$U$2*TableOMP[[#This Row],[StdDev]]</f>
        <v>#N/A</v>
      </c>
      <c r="R7210" t="e">
        <f>TableOMP[[#This Row],[Avg]]+$U$2*TableOMP[[#This Row],[StdDev]]</f>
        <v>#N/A</v>
      </c>
      <c r="S7210" t="e">
        <f>IF(AND(TableOMP[[#This Row],[total_time]]&gt;=TableOMP[[#This Row],[Low]], TableOMP[[#This Row],[total_time]]&lt;=TableOMP[[#This Row],[High]]),1,0)</f>
        <v>#N/A</v>
      </c>
    </row>
    <row r="7211" spans="11:19" x14ac:dyDescent="0.25">
      <c r="K7211" t="str">
        <f t="shared" si="112"/>
        <v/>
      </c>
      <c r="N72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11" t="e">
        <f>VLOOKUP(TableOMP[[#This Row],[Label]],TableAvg[],2,FALSE)</f>
        <v>#N/A</v>
      </c>
      <c r="P7211" t="e">
        <f>VLOOKUP(TableOMP[[#This Row],[Label]],TableAvg[],3,FALSE)</f>
        <v>#N/A</v>
      </c>
      <c r="Q7211" t="e">
        <f>TableOMP[[#This Row],[Avg]]-$U$2*TableOMP[[#This Row],[StdDev]]</f>
        <v>#N/A</v>
      </c>
      <c r="R7211" t="e">
        <f>TableOMP[[#This Row],[Avg]]+$U$2*TableOMP[[#This Row],[StdDev]]</f>
        <v>#N/A</v>
      </c>
      <c r="S7211" t="e">
        <f>IF(AND(TableOMP[[#This Row],[total_time]]&gt;=TableOMP[[#This Row],[Low]], TableOMP[[#This Row],[total_time]]&lt;=TableOMP[[#This Row],[High]]),1,0)</f>
        <v>#N/A</v>
      </c>
    </row>
    <row r="7212" spans="11:19" x14ac:dyDescent="0.25">
      <c r="K7212" t="str">
        <f t="shared" si="112"/>
        <v/>
      </c>
      <c r="N72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12" t="e">
        <f>VLOOKUP(TableOMP[[#This Row],[Label]],TableAvg[],2,FALSE)</f>
        <v>#N/A</v>
      </c>
      <c r="P7212" t="e">
        <f>VLOOKUP(TableOMP[[#This Row],[Label]],TableAvg[],3,FALSE)</f>
        <v>#N/A</v>
      </c>
      <c r="Q7212" t="e">
        <f>TableOMP[[#This Row],[Avg]]-$U$2*TableOMP[[#This Row],[StdDev]]</f>
        <v>#N/A</v>
      </c>
      <c r="R7212" t="e">
        <f>TableOMP[[#This Row],[Avg]]+$U$2*TableOMP[[#This Row],[StdDev]]</f>
        <v>#N/A</v>
      </c>
      <c r="S7212" t="e">
        <f>IF(AND(TableOMP[[#This Row],[total_time]]&gt;=TableOMP[[#This Row],[Low]], TableOMP[[#This Row],[total_time]]&lt;=TableOMP[[#This Row],[High]]),1,0)</f>
        <v>#N/A</v>
      </c>
    </row>
    <row r="7213" spans="11:19" x14ac:dyDescent="0.25">
      <c r="K7213" t="str">
        <f t="shared" si="112"/>
        <v/>
      </c>
      <c r="N72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13" t="e">
        <f>VLOOKUP(TableOMP[[#This Row],[Label]],TableAvg[],2,FALSE)</f>
        <v>#N/A</v>
      </c>
      <c r="P7213" t="e">
        <f>VLOOKUP(TableOMP[[#This Row],[Label]],TableAvg[],3,FALSE)</f>
        <v>#N/A</v>
      </c>
      <c r="Q7213" t="e">
        <f>TableOMP[[#This Row],[Avg]]-$U$2*TableOMP[[#This Row],[StdDev]]</f>
        <v>#N/A</v>
      </c>
      <c r="R7213" t="e">
        <f>TableOMP[[#This Row],[Avg]]+$U$2*TableOMP[[#This Row],[StdDev]]</f>
        <v>#N/A</v>
      </c>
      <c r="S7213" t="e">
        <f>IF(AND(TableOMP[[#This Row],[total_time]]&gt;=TableOMP[[#This Row],[Low]], TableOMP[[#This Row],[total_time]]&lt;=TableOMP[[#This Row],[High]]),1,0)</f>
        <v>#N/A</v>
      </c>
    </row>
    <row r="7214" spans="11:19" x14ac:dyDescent="0.25">
      <c r="K7214" t="str">
        <f t="shared" si="112"/>
        <v/>
      </c>
      <c r="N72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14" t="e">
        <f>VLOOKUP(TableOMP[[#This Row],[Label]],TableAvg[],2,FALSE)</f>
        <v>#N/A</v>
      </c>
      <c r="P7214" t="e">
        <f>VLOOKUP(TableOMP[[#This Row],[Label]],TableAvg[],3,FALSE)</f>
        <v>#N/A</v>
      </c>
      <c r="Q7214" t="e">
        <f>TableOMP[[#This Row],[Avg]]-$U$2*TableOMP[[#This Row],[StdDev]]</f>
        <v>#N/A</v>
      </c>
      <c r="R7214" t="e">
        <f>TableOMP[[#This Row],[Avg]]+$U$2*TableOMP[[#This Row],[StdDev]]</f>
        <v>#N/A</v>
      </c>
      <c r="S7214" t="e">
        <f>IF(AND(TableOMP[[#This Row],[total_time]]&gt;=TableOMP[[#This Row],[Low]], TableOMP[[#This Row],[total_time]]&lt;=TableOMP[[#This Row],[High]]),1,0)</f>
        <v>#N/A</v>
      </c>
    </row>
    <row r="7215" spans="11:19" x14ac:dyDescent="0.25">
      <c r="K7215" t="str">
        <f t="shared" si="112"/>
        <v/>
      </c>
      <c r="N72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15" t="e">
        <f>VLOOKUP(TableOMP[[#This Row],[Label]],TableAvg[],2,FALSE)</f>
        <v>#N/A</v>
      </c>
      <c r="P7215" t="e">
        <f>VLOOKUP(TableOMP[[#This Row],[Label]],TableAvg[],3,FALSE)</f>
        <v>#N/A</v>
      </c>
      <c r="Q7215" t="e">
        <f>TableOMP[[#This Row],[Avg]]-$U$2*TableOMP[[#This Row],[StdDev]]</f>
        <v>#N/A</v>
      </c>
      <c r="R7215" t="e">
        <f>TableOMP[[#This Row],[Avg]]+$U$2*TableOMP[[#This Row],[StdDev]]</f>
        <v>#N/A</v>
      </c>
      <c r="S7215" t="e">
        <f>IF(AND(TableOMP[[#This Row],[total_time]]&gt;=TableOMP[[#This Row],[Low]], TableOMP[[#This Row],[total_time]]&lt;=TableOMP[[#This Row],[High]]),1,0)</f>
        <v>#N/A</v>
      </c>
    </row>
    <row r="7216" spans="11:19" x14ac:dyDescent="0.25">
      <c r="K7216" t="str">
        <f t="shared" si="112"/>
        <v/>
      </c>
      <c r="N72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16" t="e">
        <f>VLOOKUP(TableOMP[[#This Row],[Label]],TableAvg[],2,FALSE)</f>
        <v>#N/A</v>
      </c>
      <c r="P7216" t="e">
        <f>VLOOKUP(TableOMP[[#This Row],[Label]],TableAvg[],3,FALSE)</f>
        <v>#N/A</v>
      </c>
      <c r="Q7216" t="e">
        <f>TableOMP[[#This Row],[Avg]]-$U$2*TableOMP[[#This Row],[StdDev]]</f>
        <v>#N/A</v>
      </c>
      <c r="R7216" t="e">
        <f>TableOMP[[#This Row],[Avg]]+$U$2*TableOMP[[#This Row],[StdDev]]</f>
        <v>#N/A</v>
      </c>
      <c r="S7216" t="e">
        <f>IF(AND(TableOMP[[#This Row],[total_time]]&gt;=TableOMP[[#This Row],[Low]], TableOMP[[#This Row],[total_time]]&lt;=TableOMP[[#This Row],[High]]),1,0)</f>
        <v>#N/A</v>
      </c>
    </row>
    <row r="7217" spans="11:19" x14ac:dyDescent="0.25">
      <c r="K7217" t="str">
        <f t="shared" si="112"/>
        <v/>
      </c>
      <c r="N72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17" t="e">
        <f>VLOOKUP(TableOMP[[#This Row],[Label]],TableAvg[],2,FALSE)</f>
        <v>#N/A</v>
      </c>
      <c r="P7217" t="e">
        <f>VLOOKUP(TableOMP[[#This Row],[Label]],TableAvg[],3,FALSE)</f>
        <v>#N/A</v>
      </c>
      <c r="Q7217" t="e">
        <f>TableOMP[[#This Row],[Avg]]-$U$2*TableOMP[[#This Row],[StdDev]]</f>
        <v>#N/A</v>
      </c>
      <c r="R7217" t="e">
        <f>TableOMP[[#This Row],[Avg]]+$U$2*TableOMP[[#This Row],[StdDev]]</f>
        <v>#N/A</v>
      </c>
      <c r="S7217" t="e">
        <f>IF(AND(TableOMP[[#This Row],[total_time]]&gt;=TableOMP[[#This Row],[Low]], TableOMP[[#This Row],[total_time]]&lt;=TableOMP[[#This Row],[High]]),1,0)</f>
        <v>#N/A</v>
      </c>
    </row>
    <row r="7218" spans="11:19" x14ac:dyDescent="0.25">
      <c r="K7218" t="str">
        <f t="shared" si="112"/>
        <v/>
      </c>
      <c r="N72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18" t="e">
        <f>VLOOKUP(TableOMP[[#This Row],[Label]],TableAvg[],2,FALSE)</f>
        <v>#N/A</v>
      </c>
      <c r="P7218" t="e">
        <f>VLOOKUP(TableOMP[[#This Row],[Label]],TableAvg[],3,FALSE)</f>
        <v>#N/A</v>
      </c>
      <c r="Q7218" t="e">
        <f>TableOMP[[#This Row],[Avg]]-$U$2*TableOMP[[#This Row],[StdDev]]</f>
        <v>#N/A</v>
      </c>
      <c r="R7218" t="e">
        <f>TableOMP[[#This Row],[Avg]]+$U$2*TableOMP[[#This Row],[StdDev]]</f>
        <v>#N/A</v>
      </c>
      <c r="S7218" t="e">
        <f>IF(AND(TableOMP[[#This Row],[total_time]]&gt;=TableOMP[[#This Row],[Low]], TableOMP[[#This Row],[total_time]]&lt;=TableOMP[[#This Row],[High]]),1,0)</f>
        <v>#N/A</v>
      </c>
    </row>
    <row r="7219" spans="11:19" x14ac:dyDescent="0.25">
      <c r="K7219" t="str">
        <f t="shared" si="112"/>
        <v/>
      </c>
      <c r="N72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19" t="e">
        <f>VLOOKUP(TableOMP[[#This Row],[Label]],TableAvg[],2,FALSE)</f>
        <v>#N/A</v>
      </c>
      <c r="P7219" t="e">
        <f>VLOOKUP(TableOMP[[#This Row],[Label]],TableAvg[],3,FALSE)</f>
        <v>#N/A</v>
      </c>
      <c r="Q7219" t="e">
        <f>TableOMP[[#This Row],[Avg]]-$U$2*TableOMP[[#This Row],[StdDev]]</f>
        <v>#N/A</v>
      </c>
      <c r="R7219" t="e">
        <f>TableOMP[[#This Row],[Avg]]+$U$2*TableOMP[[#This Row],[StdDev]]</f>
        <v>#N/A</v>
      </c>
      <c r="S7219" t="e">
        <f>IF(AND(TableOMP[[#This Row],[total_time]]&gt;=TableOMP[[#This Row],[Low]], TableOMP[[#This Row],[total_time]]&lt;=TableOMP[[#This Row],[High]]),1,0)</f>
        <v>#N/A</v>
      </c>
    </row>
    <row r="7220" spans="11:19" x14ac:dyDescent="0.25">
      <c r="K7220" t="str">
        <f t="shared" si="112"/>
        <v/>
      </c>
      <c r="N72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20" t="e">
        <f>VLOOKUP(TableOMP[[#This Row],[Label]],TableAvg[],2,FALSE)</f>
        <v>#N/A</v>
      </c>
      <c r="P7220" t="e">
        <f>VLOOKUP(TableOMP[[#This Row],[Label]],TableAvg[],3,FALSE)</f>
        <v>#N/A</v>
      </c>
      <c r="Q7220" t="e">
        <f>TableOMP[[#This Row],[Avg]]-$U$2*TableOMP[[#This Row],[StdDev]]</f>
        <v>#N/A</v>
      </c>
      <c r="R7220" t="e">
        <f>TableOMP[[#This Row],[Avg]]+$U$2*TableOMP[[#This Row],[StdDev]]</f>
        <v>#N/A</v>
      </c>
      <c r="S7220" t="e">
        <f>IF(AND(TableOMP[[#This Row],[total_time]]&gt;=TableOMP[[#This Row],[Low]], TableOMP[[#This Row],[total_time]]&lt;=TableOMP[[#This Row],[High]]),1,0)</f>
        <v>#N/A</v>
      </c>
    </row>
    <row r="7221" spans="11:19" x14ac:dyDescent="0.25">
      <c r="K7221" t="str">
        <f t="shared" si="112"/>
        <v/>
      </c>
      <c r="N72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21" t="e">
        <f>VLOOKUP(TableOMP[[#This Row],[Label]],TableAvg[],2,FALSE)</f>
        <v>#N/A</v>
      </c>
      <c r="P7221" t="e">
        <f>VLOOKUP(TableOMP[[#This Row],[Label]],TableAvg[],3,FALSE)</f>
        <v>#N/A</v>
      </c>
      <c r="Q7221" t="e">
        <f>TableOMP[[#This Row],[Avg]]-$U$2*TableOMP[[#This Row],[StdDev]]</f>
        <v>#N/A</v>
      </c>
      <c r="R7221" t="e">
        <f>TableOMP[[#This Row],[Avg]]+$U$2*TableOMP[[#This Row],[StdDev]]</f>
        <v>#N/A</v>
      </c>
      <c r="S7221" t="e">
        <f>IF(AND(TableOMP[[#This Row],[total_time]]&gt;=TableOMP[[#This Row],[Low]], TableOMP[[#This Row],[total_time]]&lt;=TableOMP[[#This Row],[High]]),1,0)</f>
        <v>#N/A</v>
      </c>
    </row>
    <row r="7222" spans="11:19" x14ac:dyDescent="0.25">
      <c r="K7222" t="str">
        <f t="shared" si="112"/>
        <v/>
      </c>
      <c r="N72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22" t="e">
        <f>VLOOKUP(TableOMP[[#This Row],[Label]],TableAvg[],2,FALSE)</f>
        <v>#N/A</v>
      </c>
      <c r="P7222" t="e">
        <f>VLOOKUP(TableOMP[[#This Row],[Label]],TableAvg[],3,FALSE)</f>
        <v>#N/A</v>
      </c>
      <c r="Q7222" t="e">
        <f>TableOMP[[#This Row],[Avg]]-$U$2*TableOMP[[#This Row],[StdDev]]</f>
        <v>#N/A</v>
      </c>
      <c r="R7222" t="e">
        <f>TableOMP[[#This Row],[Avg]]+$U$2*TableOMP[[#This Row],[StdDev]]</f>
        <v>#N/A</v>
      </c>
      <c r="S7222" t="e">
        <f>IF(AND(TableOMP[[#This Row],[total_time]]&gt;=TableOMP[[#This Row],[Low]], TableOMP[[#This Row],[total_time]]&lt;=TableOMP[[#This Row],[High]]),1,0)</f>
        <v>#N/A</v>
      </c>
    </row>
    <row r="7223" spans="11:19" x14ac:dyDescent="0.25">
      <c r="K7223" t="str">
        <f t="shared" si="112"/>
        <v/>
      </c>
      <c r="N72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23" t="e">
        <f>VLOOKUP(TableOMP[[#This Row],[Label]],TableAvg[],2,FALSE)</f>
        <v>#N/A</v>
      </c>
      <c r="P7223" t="e">
        <f>VLOOKUP(TableOMP[[#This Row],[Label]],TableAvg[],3,FALSE)</f>
        <v>#N/A</v>
      </c>
      <c r="Q7223" t="e">
        <f>TableOMP[[#This Row],[Avg]]-$U$2*TableOMP[[#This Row],[StdDev]]</f>
        <v>#N/A</v>
      </c>
      <c r="R7223" t="e">
        <f>TableOMP[[#This Row],[Avg]]+$U$2*TableOMP[[#This Row],[StdDev]]</f>
        <v>#N/A</v>
      </c>
      <c r="S7223" t="e">
        <f>IF(AND(TableOMP[[#This Row],[total_time]]&gt;=TableOMP[[#This Row],[Low]], TableOMP[[#This Row],[total_time]]&lt;=TableOMP[[#This Row],[High]]),1,0)</f>
        <v>#N/A</v>
      </c>
    </row>
    <row r="7224" spans="11:19" x14ac:dyDescent="0.25">
      <c r="K7224" t="str">
        <f t="shared" si="112"/>
        <v/>
      </c>
      <c r="N72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24" t="e">
        <f>VLOOKUP(TableOMP[[#This Row],[Label]],TableAvg[],2,FALSE)</f>
        <v>#N/A</v>
      </c>
      <c r="P7224" t="e">
        <f>VLOOKUP(TableOMP[[#This Row],[Label]],TableAvg[],3,FALSE)</f>
        <v>#N/A</v>
      </c>
      <c r="Q7224" t="e">
        <f>TableOMP[[#This Row],[Avg]]-$U$2*TableOMP[[#This Row],[StdDev]]</f>
        <v>#N/A</v>
      </c>
      <c r="R7224" t="e">
        <f>TableOMP[[#This Row],[Avg]]+$U$2*TableOMP[[#This Row],[StdDev]]</f>
        <v>#N/A</v>
      </c>
      <c r="S7224" t="e">
        <f>IF(AND(TableOMP[[#This Row],[total_time]]&gt;=TableOMP[[#This Row],[Low]], TableOMP[[#This Row],[total_time]]&lt;=TableOMP[[#This Row],[High]]),1,0)</f>
        <v>#N/A</v>
      </c>
    </row>
    <row r="7225" spans="11:19" x14ac:dyDescent="0.25">
      <c r="K7225" t="str">
        <f t="shared" si="112"/>
        <v/>
      </c>
      <c r="N72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25" t="e">
        <f>VLOOKUP(TableOMP[[#This Row],[Label]],TableAvg[],2,FALSE)</f>
        <v>#N/A</v>
      </c>
      <c r="P7225" t="e">
        <f>VLOOKUP(TableOMP[[#This Row],[Label]],TableAvg[],3,FALSE)</f>
        <v>#N/A</v>
      </c>
      <c r="Q7225" t="e">
        <f>TableOMP[[#This Row],[Avg]]-$U$2*TableOMP[[#This Row],[StdDev]]</f>
        <v>#N/A</v>
      </c>
      <c r="R7225" t="e">
        <f>TableOMP[[#This Row],[Avg]]+$U$2*TableOMP[[#This Row],[StdDev]]</f>
        <v>#N/A</v>
      </c>
      <c r="S7225" t="e">
        <f>IF(AND(TableOMP[[#This Row],[total_time]]&gt;=TableOMP[[#This Row],[Low]], TableOMP[[#This Row],[total_time]]&lt;=TableOMP[[#This Row],[High]]),1,0)</f>
        <v>#N/A</v>
      </c>
    </row>
    <row r="7226" spans="11:19" x14ac:dyDescent="0.25">
      <c r="K7226" t="str">
        <f t="shared" si="112"/>
        <v/>
      </c>
      <c r="N72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26" t="e">
        <f>VLOOKUP(TableOMP[[#This Row],[Label]],TableAvg[],2,FALSE)</f>
        <v>#N/A</v>
      </c>
      <c r="P7226" t="e">
        <f>VLOOKUP(TableOMP[[#This Row],[Label]],TableAvg[],3,FALSE)</f>
        <v>#N/A</v>
      </c>
      <c r="Q7226" t="e">
        <f>TableOMP[[#This Row],[Avg]]-$U$2*TableOMP[[#This Row],[StdDev]]</f>
        <v>#N/A</v>
      </c>
      <c r="R7226" t="e">
        <f>TableOMP[[#This Row],[Avg]]+$U$2*TableOMP[[#This Row],[StdDev]]</f>
        <v>#N/A</v>
      </c>
      <c r="S7226" t="e">
        <f>IF(AND(TableOMP[[#This Row],[total_time]]&gt;=TableOMP[[#This Row],[Low]], TableOMP[[#This Row],[total_time]]&lt;=TableOMP[[#This Row],[High]]),1,0)</f>
        <v>#N/A</v>
      </c>
    </row>
    <row r="7227" spans="11:19" x14ac:dyDescent="0.25">
      <c r="K7227" t="str">
        <f t="shared" si="112"/>
        <v/>
      </c>
      <c r="N72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27" t="e">
        <f>VLOOKUP(TableOMP[[#This Row],[Label]],TableAvg[],2,FALSE)</f>
        <v>#N/A</v>
      </c>
      <c r="P7227" t="e">
        <f>VLOOKUP(TableOMP[[#This Row],[Label]],TableAvg[],3,FALSE)</f>
        <v>#N/A</v>
      </c>
      <c r="Q7227" t="e">
        <f>TableOMP[[#This Row],[Avg]]-$U$2*TableOMP[[#This Row],[StdDev]]</f>
        <v>#N/A</v>
      </c>
      <c r="R7227" t="e">
        <f>TableOMP[[#This Row],[Avg]]+$U$2*TableOMP[[#This Row],[StdDev]]</f>
        <v>#N/A</v>
      </c>
      <c r="S7227" t="e">
        <f>IF(AND(TableOMP[[#This Row],[total_time]]&gt;=TableOMP[[#This Row],[Low]], TableOMP[[#This Row],[total_time]]&lt;=TableOMP[[#This Row],[High]]),1,0)</f>
        <v>#N/A</v>
      </c>
    </row>
    <row r="7228" spans="11:19" x14ac:dyDescent="0.25">
      <c r="K7228" t="str">
        <f t="shared" si="112"/>
        <v/>
      </c>
      <c r="N72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28" t="e">
        <f>VLOOKUP(TableOMP[[#This Row],[Label]],TableAvg[],2,FALSE)</f>
        <v>#N/A</v>
      </c>
      <c r="P7228" t="e">
        <f>VLOOKUP(TableOMP[[#This Row],[Label]],TableAvg[],3,FALSE)</f>
        <v>#N/A</v>
      </c>
      <c r="Q7228" t="e">
        <f>TableOMP[[#This Row],[Avg]]-$U$2*TableOMP[[#This Row],[StdDev]]</f>
        <v>#N/A</v>
      </c>
      <c r="R7228" t="e">
        <f>TableOMP[[#This Row],[Avg]]+$U$2*TableOMP[[#This Row],[StdDev]]</f>
        <v>#N/A</v>
      </c>
      <c r="S7228" t="e">
        <f>IF(AND(TableOMP[[#This Row],[total_time]]&gt;=TableOMP[[#This Row],[Low]], TableOMP[[#This Row],[total_time]]&lt;=TableOMP[[#This Row],[High]]),1,0)</f>
        <v>#N/A</v>
      </c>
    </row>
    <row r="7229" spans="11:19" x14ac:dyDescent="0.25">
      <c r="K7229" t="str">
        <f t="shared" si="112"/>
        <v/>
      </c>
      <c r="N72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29" t="e">
        <f>VLOOKUP(TableOMP[[#This Row],[Label]],TableAvg[],2,FALSE)</f>
        <v>#N/A</v>
      </c>
      <c r="P7229" t="e">
        <f>VLOOKUP(TableOMP[[#This Row],[Label]],TableAvg[],3,FALSE)</f>
        <v>#N/A</v>
      </c>
      <c r="Q7229" t="e">
        <f>TableOMP[[#This Row],[Avg]]-$U$2*TableOMP[[#This Row],[StdDev]]</f>
        <v>#N/A</v>
      </c>
      <c r="R7229" t="e">
        <f>TableOMP[[#This Row],[Avg]]+$U$2*TableOMP[[#This Row],[StdDev]]</f>
        <v>#N/A</v>
      </c>
      <c r="S7229" t="e">
        <f>IF(AND(TableOMP[[#This Row],[total_time]]&gt;=TableOMP[[#This Row],[Low]], TableOMP[[#This Row],[total_time]]&lt;=TableOMP[[#This Row],[High]]),1,0)</f>
        <v>#N/A</v>
      </c>
    </row>
    <row r="7230" spans="11:19" x14ac:dyDescent="0.25">
      <c r="K7230" t="str">
        <f t="shared" si="112"/>
        <v/>
      </c>
      <c r="N72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30" t="e">
        <f>VLOOKUP(TableOMP[[#This Row],[Label]],TableAvg[],2,FALSE)</f>
        <v>#N/A</v>
      </c>
      <c r="P7230" t="e">
        <f>VLOOKUP(TableOMP[[#This Row],[Label]],TableAvg[],3,FALSE)</f>
        <v>#N/A</v>
      </c>
      <c r="Q7230" t="e">
        <f>TableOMP[[#This Row],[Avg]]-$U$2*TableOMP[[#This Row],[StdDev]]</f>
        <v>#N/A</v>
      </c>
      <c r="R7230" t="e">
        <f>TableOMP[[#This Row],[Avg]]+$U$2*TableOMP[[#This Row],[StdDev]]</f>
        <v>#N/A</v>
      </c>
      <c r="S7230" t="e">
        <f>IF(AND(TableOMP[[#This Row],[total_time]]&gt;=TableOMP[[#This Row],[Low]], TableOMP[[#This Row],[total_time]]&lt;=TableOMP[[#This Row],[High]]),1,0)</f>
        <v>#N/A</v>
      </c>
    </row>
    <row r="7231" spans="11:19" x14ac:dyDescent="0.25">
      <c r="K7231" t="str">
        <f t="shared" si="112"/>
        <v/>
      </c>
      <c r="N72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31" t="e">
        <f>VLOOKUP(TableOMP[[#This Row],[Label]],TableAvg[],2,FALSE)</f>
        <v>#N/A</v>
      </c>
      <c r="P7231" t="e">
        <f>VLOOKUP(TableOMP[[#This Row],[Label]],TableAvg[],3,FALSE)</f>
        <v>#N/A</v>
      </c>
      <c r="Q7231" t="e">
        <f>TableOMP[[#This Row],[Avg]]-$U$2*TableOMP[[#This Row],[StdDev]]</f>
        <v>#N/A</v>
      </c>
      <c r="R7231" t="e">
        <f>TableOMP[[#This Row],[Avg]]+$U$2*TableOMP[[#This Row],[StdDev]]</f>
        <v>#N/A</v>
      </c>
      <c r="S7231" t="e">
        <f>IF(AND(TableOMP[[#This Row],[total_time]]&gt;=TableOMP[[#This Row],[Low]], TableOMP[[#This Row],[total_time]]&lt;=TableOMP[[#This Row],[High]]),1,0)</f>
        <v>#N/A</v>
      </c>
    </row>
    <row r="7232" spans="11:19" x14ac:dyDescent="0.25">
      <c r="K7232" t="str">
        <f t="shared" si="112"/>
        <v/>
      </c>
      <c r="N72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32" t="e">
        <f>VLOOKUP(TableOMP[[#This Row],[Label]],TableAvg[],2,FALSE)</f>
        <v>#N/A</v>
      </c>
      <c r="P7232" t="e">
        <f>VLOOKUP(TableOMP[[#This Row],[Label]],TableAvg[],3,FALSE)</f>
        <v>#N/A</v>
      </c>
      <c r="Q7232" t="e">
        <f>TableOMP[[#This Row],[Avg]]-$U$2*TableOMP[[#This Row],[StdDev]]</f>
        <v>#N/A</v>
      </c>
      <c r="R7232" t="e">
        <f>TableOMP[[#This Row],[Avg]]+$U$2*TableOMP[[#This Row],[StdDev]]</f>
        <v>#N/A</v>
      </c>
      <c r="S7232" t="e">
        <f>IF(AND(TableOMP[[#This Row],[total_time]]&gt;=TableOMP[[#This Row],[Low]], TableOMP[[#This Row],[total_time]]&lt;=TableOMP[[#This Row],[High]]),1,0)</f>
        <v>#N/A</v>
      </c>
    </row>
    <row r="7233" spans="11:19" x14ac:dyDescent="0.25">
      <c r="K7233" t="str">
        <f t="shared" si="112"/>
        <v/>
      </c>
      <c r="N72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33" t="e">
        <f>VLOOKUP(TableOMP[[#This Row],[Label]],TableAvg[],2,FALSE)</f>
        <v>#N/A</v>
      </c>
      <c r="P7233" t="e">
        <f>VLOOKUP(TableOMP[[#This Row],[Label]],TableAvg[],3,FALSE)</f>
        <v>#N/A</v>
      </c>
      <c r="Q7233" t="e">
        <f>TableOMP[[#This Row],[Avg]]-$U$2*TableOMP[[#This Row],[StdDev]]</f>
        <v>#N/A</v>
      </c>
      <c r="R7233" t="e">
        <f>TableOMP[[#This Row],[Avg]]+$U$2*TableOMP[[#This Row],[StdDev]]</f>
        <v>#N/A</v>
      </c>
      <c r="S7233" t="e">
        <f>IF(AND(TableOMP[[#This Row],[total_time]]&gt;=TableOMP[[#This Row],[Low]], TableOMP[[#This Row],[total_time]]&lt;=TableOMP[[#This Row],[High]]),1,0)</f>
        <v>#N/A</v>
      </c>
    </row>
    <row r="7234" spans="11:19" x14ac:dyDescent="0.25">
      <c r="K7234" t="str">
        <f t="shared" si="112"/>
        <v/>
      </c>
      <c r="N72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34" t="e">
        <f>VLOOKUP(TableOMP[[#This Row],[Label]],TableAvg[],2,FALSE)</f>
        <v>#N/A</v>
      </c>
      <c r="P7234" t="e">
        <f>VLOOKUP(TableOMP[[#This Row],[Label]],TableAvg[],3,FALSE)</f>
        <v>#N/A</v>
      </c>
      <c r="Q7234" t="e">
        <f>TableOMP[[#This Row],[Avg]]-$U$2*TableOMP[[#This Row],[StdDev]]</f>
        <v>#N/A</v>
      </c>
      <c r="R7234" t="e">
        <f>TableOMP[[#This Row],[Avg]]+$U$2*TableOMP[[#This Row],[StdDev]]</f>
        <v>#N/A</v>
      </c>
      <c r="S7234" t="e">
        <f>IF(AND(TableOMP[[#This Row],[total_time]]&gt;=TableOMP[[#This Row],[Low]], TableOMP[[#This Row],[total_time]]&lt;=TableOMP[[#This Row],[High]]),1,0)</f>
        <v>#N/A</v>
      </c>
    </row>
    <row r="7235" spans="11:19" x14ac:dyDescent="0.25">
      <c r="K7235" t="str">
        <f t="shared" ref="K7235:K7298" si="113">MID(M7235,22,1)</f>
        <v/>
      </c>
      <c r="N72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35" t="e">
        <f>VLOOKUP(TableOMP[[#This Row],[Label]],TableAvg[],2,FALSE)</f>
        <v>#N/A</v>
      </c>
      <c r="P7235" t="e">
        <f>VLOOKUP(TableOMP[[#This Row],[Label]],TableAvg[],3,FALSE)</f>
        <v>#N/A</v>
      </c>
      <c r="Q7235" t="e">
        <f>TableOMP[[#This Row],[Avg]]-$U$2*TableOMP[[#This Row],[StdDev]]</f>
        <v>#N/A</v>
      </c>
      <c r="R7235" t="e">
        <f>TableOMP[[#This Row],[Avg]]+$U$2*TableOMP[[#This Row],[StdDev]]</f>
        <v>#N/A</v>
      </c>
      <c r="S7235" t="e">
        <f>IF(AND(TableOMP[[#This Row],[total_time]]&gt;=TableOMP[[#This Row],[Low]], TableOMP[[#This Row],[total_time]]&lt;=TableOMP[[#This Row],[High]]),1,0)</f>
        <v>#N/A</v>
      </c>
    </row>
    <row r="7236" spans="11:19" x14ac:dyDescent="0.25">
      <c r="K7236" t="str">
        <f t="shared" si="113"/>
        <v/>
      </c>
      <c r="N72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36" t="e">
        <f>VLOOKUP(TableOMP[[#This Row],[Label]],TableAvg[],2,FALSE)</f>
        <v>#N/A</v>
      </c>
      <c r="P7236" t="e">
        <f>VLOOKUP(TableOMP[[#This Row],[Label]],TableAvg[],3,FALSE)</f>
        <v>#N/A</v>
      </c>
      <c r="Q7236" t="e">
        <f>TableOMP[[#This Row],[Avg]]-$U$2*TableOMP[[#This Row],[StdDev]]</f>
        <v>#N/A</v>
      </c>
      <c r="R7236" t="e">
        <f>TableOMP[[#This Row],[Avg]]+$U$2*TableOMP[[#This Row],[StdDev]]</f>
        <v>#N/A</v>
      </c>
      <c r="S7236" t="e">
        <f>IF(AND(TableOMP[[#This Row],[total_time]]&gt;=TableOMP[[#This Row],[Low]], TableOMP[[#This Row],[total_time]]&lt;=TableOMP[[#This Row],[High]]),1,0)</f>
        <v>#N/A</v>
      </c>
    </row>
    <row r="7237" spans="11:19" x14ac:dyDescent="0.25">
      <c r="K7237" t="str">
        <f t="shared" si="113"/>
        <v/>
      </c>
      <c r="N72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37" t="e">
        <f>VLOOKUP(TableOMP[[#This Row],[Label]],TableAvg[],2,FALSE)</f>
        <v>#N/A</v>
      </c>
      <c r="P7237" t="e">
        <f>VLOOKUP(TableOMP[[#This Row],[Label]],TableAvg[],3,FALSE)</f>
        <v>#N/A</v>
      </c>
      <c r="Q7237" t="e">
        <f>TableOMP[[#This Row],[Avg]]-$U$2*TableOMP[[#This Row],[StdDev]]</f>
        <v>#N/A</v>
      </c>
      <c r="R7237" t="e">
        <f>TableOMP[[#This Row],[Avg]]+$U$2*TableOMP[[#This Row],[StdDev]]</f>
        <v>#N/A</v>
      </c>
      <c r="S7237" t="e">
        <f>IF(AND(TableOMP[[#This Row],[total_time]]&gt;=TableOMP[[#This Row],[Low]], TableOMP[[#This Row],[total_time]]&lt;=TableOMP[[#This Row],[High]]),1,0)</f>
        <v>#N/A</v>
      </c>
    </row>
    <row r="7238" spans="11:19" x14ac:dyDescent="0.25">
      <c r="K7238" t="str">
        <f t="shared" si="113"/>
        <v/>
      </c>
      <c r="N72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38" t="e">
        <f>VLOOKUP(TableOMP[[#This Row],[Label]],TableAvg[],2,FALSE)</f>
        <v>#N/A</v>
      </c>
      <c r="P7238" t="e">
        <f>VLOOKUP(TableOMP[[#This Row],[Label]],TableAvg[],3,FALSE)</f>
        <v>#N/A</v>
      </c>
      <c r="Q7238" t="e">
        <f>TableOMP[[#This Row],[Avg]]-$U$2*TableOMP[[#This Row],[StdDev]]</f>
        <v>#N/A</v>
      </c>
      <c r="R7238" t="e">
        <f>TableOMP[[#This Row],[Avg]]+$U$2*TableOMP[[#This Row],[StdDev]]</f>
        <v>#N/A</v>
      </c>
      <c r="S7238" t="e">
        <f>IF(AND(TableOMP[[#This Row],[total_time]]&gt;=TableOMP[[#This Row],[Low]], TableOMP[[#This Row],[total_time]]&lt;=TableOMP[[#This Row],[High]]),1,0)</f>
        <v>#N/A</v>
      </c>
    </row>
    <row r="7239" spans="11:19" x14ac:dyDescent="0.25">
      <c r="K7239" t="str">
        <f t="shared" si="113"/>
        <v/>
      </c>
      <c r="N72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39" t="e">
        <f>VLOOKUP(TableOMP[[#This Row],[Label]],TableAvg[],2,FALSE)</f>
        <v>#N/A</v>
      </c>
      <c r="P7239" t="e">
        <f>VLOOKUP(TableOMP[[#This Row],[Label]],TableAvg[],3,FALSE)</f>
        <v>#N/A</v>
      </c>
      <c r="Q7239" t="e">
        <f>TableOMP[[#This Row],[Avg]]-$U$2*TableOMP[[#This Row],[StdDev]]</f>
        <v>#N/A</v>
      </c>
      <c r="R7239" t="e">
        <f>TableOMP[[#This Row],[Avg]]+$U$2*TableOMP[[#This Row],[StdDev]]</f>
        <v>#N/A</v>
      </c>
      <c r="S7239" t="e">
        <f>IF(AND(TableOMP[[#This Row],[total_time]]&gt;=TableOMP[[#This Row],[Low]], TableOMP[[#This Row],[total_time]]&lt;=TableOMP[[#This Row],[High]]),1,0)</f>
        <v>#N/A</v>
      </c>
    </row>
    <row r="7240" spans="11:19" x14ac:dyDescent="0.25">
      <c r="K7240" t="str">
        <f t="shared" si="113"/>
        <v/>
      </c>
      <c r="N72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40" t="e">
        <f>VLOOKUP(TableOMP[[#This Row],[Label]],TableAvg[],2,FALSE)</f>
        <v>#N/A</v>
      </c>
      <c r="P7240" t="e">
        <f>VLOOKUP(TableOMP[[#This Row],[Label]],TableAvg[],3,FALSE)</f>
        <v>#N/A</v>
      </c>
      <c r="Q7240" t="e">
        <f>TableOMP[[#This Row],[Avg]]-$U$2*TableOMP[[#This Row],[StdDev]]</f>
        <v>#N/A</v>
      </c>
      <c r="R7240" t="e">
        <f>TableOMP[[#This Row],[Avg]]+$U$2*TableOMP[[#This Row],[StdDev]]</f>
        <v>#N/A</v>
      </c>
      <c r="S7240" t="e">
        <f>IF(AND(TableOMP[[#This Row],[total_time]]&gt;=TableOMP[[#This Row],[Low]], TableOMP[[#This Row],[total_time]]&lt;=TableOMP[[#This Row],[High]]),1,0)</f>
        <v>#N/A</v>
      </c>
    </row>
    <row r="7241" spans="11:19" x14ac:dyDescent="0.25">
      <c r="K7241" t="str">
        <f t="shared" si="113"/>
        <v/>
      </c>
      <c r="N72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41" t="e">
        <f>VLOOKUP(TableOMP[[#This Row],[Label]],TableAvg[],2,FALSE)</f>
        <v>#N/A</v>
      </c>
      <c r="P7241" t="e">
        <f>VLOOKUP(TableOMP[[#This Row],[Label]],TableAvg[],3,FALSE)</f>
        <v>#N/A</v>
      </c>
      <c r="Q7241" t="e">
        <f>TableOMP[[#This Row],[Avg]]-$U$2*TableOMP[[#This Row],[StdDev]]</f>
        <v>#N/A</v>
      </c>
      <c r="R7241" t="e">
        <f>TableOMP[[#This Row],[Avg]]+$U$2*TableOMP[[#This Row],[StdDev]]</f>
        <v>#N/A</v>
      </c>
      <c r="S7241" t="e">
        <f>IF(AND(TableOMP[[#This Row],[total_time]]&gt;=TableOMP[[#This Row],[Low]], TableOMP[[#This Row],[total_time]]&lt;=TableOMP[[#This Row],[High]]),1,0)</f>
        <v>#N/A</v>
      </c>
    </row>
    <row r="7242" spans="11:19" x14ac:dyDescent="0.25">
      <c r="K7242" t="str">
        <f t="shared" si="113"/>
        <v/>
      </c>
      <c r="N72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42" t="e">
        <f>VLOOKUP(TableOMP[[#This Row],[Label]],TableAvg[],2,FALSE)</f>
        <v>#N/A</v>
      </c>
      <c r="P7242" t="e">
        <f>VLOOKUP(TableOMP[[#This Row],[Label]],TableAvg[],3,FALSE)</f>
        <v>#N/A</v>
      </c>
      <c r="Q7242" t="e">
        <f>TableOMP[[#This Row],[Avg]]-$U$2*TableOMP[[#This Row],[StdDev]]</f>
        <v>#N/A</v>
      </c>
      <c r="R7242" t="e">
        <f>TableOMP[[#This Row],[Avg]]+$U$2*TableOMP[[#This Row],[StdDev]]</f>
        <v>#N/A</v>
      </c>
      <c r="S7242" t="e">
        <f>IF(AND(TableOMP[[#This Row],[total_time]]&gt;=TableOMP[[#This Row],[Low]], TableOMP[[#This Row],[total_time]]&lt;=TableOMP[[#This Row],[High]]),1,0)</f>
        <v>#N/A</v>
      </c>
    </row>
    <row r="7243" spans="11:19" x14ac:dyDescent="0.25">
      <c r="K7243" t="str">
        <f t="shared" si="113"/>
        <v/>
      </c>
      <c r="N72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43" t="e">
        <f>VLOOKUP(TableOMP[[#This Row],[Label]],TableAvg[],2,FALSE)</f>
        <v>#N/A</v>
      </c>
      <c r="P7243" t="e">
        <f>VLOOKUP(TableOMP[[#This Row],[Label]],TableAvg[],3,FALSE)</f>
        <v>#N/A</v>
      </c>
      <c r="Q7243" t="e">
        <f>TableOMP[[#This Row],[Avg]]-$U$2*TableOMP[[#This Row],[StdDev]]</f>
        <v>#N/A</v>
      </c>
      <c r="R7243" t="e">
        <f>TableOMP[[#This Row],[Avg]]+$U$2*TableOMP[[#This Row],[StdDev]]</f>
        <v>#N/A</v>
      </c>
      <c r="S7243" t="e">
        <f>IF(AND(TableOMP[[#This Row],[total_time]]&gt;=TableOMP[[#This Row],[Low]], TableOMP[[#This Row],[total_time]]&lt;=TableOMP[[#This Row],[High]]),1,0)</f>
        <v>#N/A</v>
      </c>
    </row>
    <row r="7244" spans="11:19" x14ac:dyDescent="0.25">
      <c r="K7244" t="str">
        <f t="shared" si="113"/>
        <v/>
      </c>
      <c r="N72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44" t="e">
        <f>VLOOKUP(TableOMP[[#This Row],[Label]],TableAvg[],2,FALSE)</f>
        <v>#N/A</v>
      </c>
      <c r="P7244" t="e">
        <f>VLOOKUP(TableOMP[[#This Row],[Label]],TableAvg[],3,FALSE)</f>
        <v>#N/A</v>
      </c>
      <c r="Q7244" t="e">
        <f>TableOMP[[#This Row],[Avg]]-$U$2*TableOMP[[#This Row],[StdDev]]</f>
        <v>#N/A</v>
      </c>
      <c r="R7244" t="e">
        <f>TableOMP[[#This Row],[Avg]]+$U$2*TableOMP[[#This Row],[StdDev]]</f>
        <v>#N/A</v>
      </c>
      <c r="S7244" t="e">
        <f>IF(AND(TableOMP[[#This Row],[total_time]]&gt;=TableOMP[[#This Row],[Low]], TableOMP[[#This Row],[total_time]]&lt;=TableOMP[[#This Row],[High]]),1,0)</f>
        <v>#N/A</v>
      </c>
    </row>
    <row r="7245" spans="11:19" x14ac:dyDescent="0.25">
      <c r="K7245" t="str">
        <f t="shared" si="113"/>
        <v/>
      </c>
      <c r="N72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45" t="e">
        <f>VLOOKUP(TableOMP[[#This Row],[Label]],TableAvg[],2,FALSE)</f>
        <v>#N/A</v>
      </c>
      <c r="P7245" t="e">
        <f>VLOOKUP(TableOMP[[#This Row],[Label]],TableAvg[],3,FALSE)</f>
        <v>#N/A</v>
      </c>
      <c r="Q7245" t="e">
        <f>TableOMP[[#This Row],[Avg]]-$U$2*TableOMP[[#This Row],[StdDev]]</f>
        <v>#N/A</v>
      </c>
      <c r="R7245" t="e">
        <f>TableOMP[[#This Row],[Avg]]+$U$2*TableOMP[[#This Row],[StdDev]]</f>
        <v>#N/A</v>
      </c>
      <c r="S7245" t="e">
        <f>IF(AND(TableOMP[[#This Row],[total_time]]&gt;=TableOMP[[#This Row],[Low]], TableOMP[[#This Row],[total_time]]&lt;=TableOMP[[#This Row],[High]]),1,0)</f>
        <v>#N/A</v>
      </c>
    </row>
    <row r="7246" spans="11:19" x14ac:dyDescent="0.25">
      <c r="K7246" t="str">
        <f t="shared" si="113"/>
        <v/>
      </c>
      <c r="N72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46" t="e">
        <f>VLOOKUP(TableOMP[[#This Row],[Label]],TableAvg[],2,FALSE)</f>
        <v>#N/A</v>
      </c>
      <c r="P7246" t="e">
        <f>VLOOKUP(TableOMP[[#This Row],[Label]],TableAvg[],3,FALSE)</f>
        <v>#N/A</v>
      </c>
      <c r="Q7246" t="e">
        <f>TableOMP[[#This Row],[Avg]]-$U$2*TableOMP[[#This Row],[StdDev]]</f>
        <v>#N/A</v>
      </c>
      <c r="R7246" t="e">
        <f>TableOMP[[#This Row],[Avg]]+$U$2*TableOMP[[#This Row],[StdDev]]</f>
        <v>#N/A</v>
      </c>
      <c r="S7246" t="e">
        <f>IF(AND(TableOMP[[#This Row],[total_time]]&gt;=TableOMP[[#This Row],[Low]], TableOMP[[#This Row],[total_time]]&lt;=TableOMP[[#This Row],[High]]),1,0)</f>
        <v>#N/A</v>
      </c>
    </row>
    <row r="7247" spans="11:19" x14ac:dyDescent="0.25">
      <c r="K7247" t="str">
        <f t="shared" si="113"/>
        <v/>
      </c>
      <c r="N72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47" t="e">
        <f>VLOOKUP(TableOMP[[#This Row],[Label]],TableAvg[],2,FALSE)</f>
        <v>#N/A</v>
      </c>
      <c r="P7247" t="e">
        <f>VLOOKUP(TableOMP[[#This Row],[Label]],TableAvg[],3,FALSE)</f>
        <v>#N/A</v>
      </c>
      <c r="Q7247" t="e">
        <f>TableOMP[[#This Row],[Avg]]-$U$2*TableOMP[[#This Row],[StdDev]]</f>
        <v>#N/A</v>
      </c>
      <c r="R7247" t="e">
        <f>TableOMP[[#This Row],[Avg]]+$U$2*TableOMP[[#This Row],[StdDev]]</f>
        <v>#N/A</v>
      </c>
      <c r="S7247" t="e">
        <f>IF(AND(TableOMP[[#This Row],[total_time]]&gt;=TableOMP[[#This Row],[Low]], TableOMP[[#This Row],[total_time]]&lt;=TableOMP[[#This Row],[High]]),1,0)</f>
        <v>#N/A</v>
      </c>
    </row>
    <row r="7248" spans="11:19" x14ac:dyDescent="0.25">
      <c r="K7248" t="str">
        <f t="shared" si="113"/>
        <v/>
      </c>
      <c r="N72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48" t="e">
        <f>VLOOKUP(TableOMP[[#This Row],[Label]],TableAvg[],2,FALSE)</f>
        <v>#N/A</v>
      </c>
      <c r="P7248" t="e">
        <f>VLOOKUP(TableOMP[[#This Row],[Label]],TableAvg[],3,FALSE)</f>
        <v>#N/A</v>
      </c>
      <c r="Q7248" t="e">
        <f>TableOMP[[#This Row],[Avg]]-$U$2*TableOMP[[#This Row],[StdDev]]</f>
        <v>#N/A</v>
      </c>
      <c r="R7248" t="e">
        <f>TableOMP[[#This Row],[Avg]]+$U$2*TableOMP[[#This Row],[StdDev]]</f>
        <v>#N/A</v>
      </c>
      <c r="S7248" t="e">
        <f>IF(AND(TableOMP[[#This Row],[total_time]]&gt;=TableOMP[[#This Row],[Low]], TableOMP[[#This Row],[total_time]]&lt;=TableOMP[[#This Row],[High]]),1,0)</f>
        <v>#N/A</v>
      </c>
    </row>
    <row r="7249" spans="11:19" x14ac:dyDescent="0.25">
      <c r="K7249" t="str">
        <f t="shared" si="113"/>
        <v/>
      </c>
      <c r="N72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49" t="e">
        <f>VLOOKUP(TableOMP[[#This Row],[Label]],TableAvg[],2,FALSE)</f>
        <v>#N/A</v>
      </c>
      <c r="P7249" t="e">
        <f>VLOOKUP(TableOMP[[#This Row],[Label]],TableAvg[],3,FALSE)</f>
        <v>#N/A</v>
      </c>
      <c r="Q7249" t="e">
        <f>TableOMP[[#This Row],[Avg]]-$U$2*TableOMP[[#This Row],[StdDev]]</f>
        <v>#N/A</v>
      </c>
      <c r="R7249" t="e">
        <f>TableOMP[[#This Row],[Avg]]+$U$2*TableOMP[[#This Row],[StdDev]]</f>
        <v>#N/A</v>
      </c>
      <c r="S7249" t="e">
        <f>IF(AND(TableOMP[[#This Row],[total_time]]&gt;=TableOMP[[#This Row],[Low]], TableOMP[[#This Row],[total_time]]&lt;=TableOMP[[#This Row],[High]]),1,0)</f>
        <v>#N/A</v>
      </c>
    </row>
    <row r="7250" spans="11:19" x14ac:dyDescent="0.25">
      <c r="K7250" t="str">
        <f t="shared" si="113"/>
        <v/>
      </c>
      <c r="N72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50" t="e">
        <f>VLOOKUP(TableOMP[[#This Row],[Label]],TableAvg[],2,FALSE)</f>
        <v>#N/A</v>
      </c>
      <c r="P7250" t="e">
        <f>VLOOKUP(TableOMP[[#This Row],[Label]],TableAvg[],3,FALSE)</f>
        <v>#N/A</v>
      </c>
      <c r="Q7250" t="e">
        <f>TableOMP[[#This Row],[Avg]]-$U$2*TableOMP[[#This Row],[StdDev]]</f>
        <v>#N/A</v>
      </c>
      <c r="R7250" t="e">
        <f>TableOMP[[#This Row],[Avg]]+$U$2*TableOMP[[#This Row],[StdDev]]</f>
        <v>#N/A</v>
      </c>
      <c r="S7250" t="e">
        <f>IF(AND(TableOMP[[#This Row],[total_time]]&gt;=TableOMP[[#This Row],[Low]], TableOMP[[#This Row],[total_time]]&lt;=TableOMP[[#This Row],[High]]),1,0)</f>
        <v>#N/A</v>
      </c>
    </row>
    <row r="7251" spans="11:19" x14ac:dyDescent="0.25">
      <c r="K7251" t="str">
        <f t="shared" si="113"/>
        <v/>
      </c>
      <c r="N72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51" t="e">
        <f>VLOOKUP(TableOMP[[#This Row],[Label]],TableAvg[],2,FALSE)</f>
        <v>#N/A</v>
      </c>
      <c r="P7251" t="e">
        <f>VLOOKUP(TableOMP[[#This Row],[Label]],TableAvg[],3,FALSE)</f>
        <v>#N/A</v>
      </c>
      <c r="Q7251" t="e">
        <f>TableOMP[[#This Row],[Avg]]-$U$2*TableOMP[[#This Row],[StdDev]]</f>
        <v>#N/A</v>
      </c>
      <c r="R7251" t="e">
        <f>TableOMP[[#This Row],[Avg]]+$U$2*TableOMP[[#This Row],[StdDev]]</f>
        <v>#N/A</v>
      </c>
      <c r="S7251" t="e">
        <f>IF(AND(TableOMP[[#This Row],[total_time]]&gt;=TableOMP[[#This Row],[Low]], TableOMP[[#This Row],[total_time]]&lt;=TableOMP[[#This Row],[High]]),1,0)</f>
        <v>#N/A</v>
      </c>
    </row>
    <row r="7252" spans="11:19" x14ac:dyDescent="0.25">
      <c r="K7252" t="str">
        <f t="shared" si="113"/>
        <v/>
      </c>
      <c r="N72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52" t="e">
        <f>VLOOKUP(TableOMP[[#This Row],[Label]],TableAvg[],2,FALSE)</f>
        <v>#N/A</v>
      </c>
      <c r="P7252" t="e">
        <f>VLOOKUP(TableOMP[[#This Row],[Label]],TableAvg[],3,FALSE)</f>
        <v>#N/A</v>
      </c>
      <c r="Q7252" t="e">
        <f>TableOMP[[#This Row],[Avg]]-$U$2*TableOMP[[#This Row],[StdDev]]</f>
        <v>#N/A</v>
      </c>
      <c r="R7252" t="e">
        <f>TableOMP[[#This Row],[Avg]]+$U$2*TableOMP[[#This Row],[StdDev]]</f>
        <v>#N/A</v>
      </c>
      <c r="S7252" t="e">
        <f>IF(AND(TableOMP[[#This Row],[total_time]]&gt;=TableOMP[[#This Row],[Low]], TableOMP[[#This Row],[total_time]]&lt;=TableOMP[[#This Row],[High]]),1,0)</f>
        <v>#N/A</v>
      </c>
    </row>
    <row r="7253" spans="11:19" x14ac:dyDescent="0.25">
      <c r="K7253" t="str">
        <f t="shared" si="113"/>
        <v/>
      </c>
      <c r="N72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53" t="e">
        <f>VLOOKUP(TableOMP[[#This Row],[Label]],TableAvg[],2,FALSE)</f>
        <v>#N/A</v>
      </c>
      <c r="P7253" t="e">
        <f>VLOOKUP(TableOMP[[#This Row],[Label]],TableAvg[],3,FALSE)</f>
        <v>#N/A</v>
      </c>
      <c r="Q7253" t="e">
        <f>TableOMP[[#This Row],[Avg]]-$U$2*TableOMP[[#This Row],[StdDev]]</f>
        <v>#N/A</v>
      </c>
      <c r="R7253" t="e">
        <f>TableOMP[[#This Row],[Avg]]+$U$2*TableOMP[[#This Row],[StdDev]]</f>
        <v>#N/A</v>
      </c>
      <c r="S7253" t="e">
        <f>IF(AND(TableOMP[[#This Row],[total_time]]&gt;=TableOMP[[#This Row],[Low]], TableOMP[[#This Row],[total_time]]&lt;=TableOMP[[#This Row],[High]]),1,0)</f>
        <v>#N/A</v>
      </c>
    </row>
    <row r="7254" spans="11:19" x14ac:dyDescent="0.25">
      <c r="K7254" t="str">
        <f t="shared" si="113"/>
        <v/>
      </c>
      <c r="N72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54" t="e">
        <f>VLOOKUP(TableOMP[[#This Row],[Label]],TableAvg[],2,FALSE)</f>
        <v>#N/A</v>
      </c>
      <c r="P7254" t="e">
        <f>VLOOKUP(TableOMP[[#This Row],[Label]],TableAvg[],3,FALSE)</f>
        <v>#N/A</v>
      </c>
      <c r="Q7254" t="e">
        <f>TableOMP[[#This Row],[Avg]]-$U$2*TableOMP[[#This Row],[StdDev]]</f>
        <v>#N/A</v>
      </c>
      <c r="R7254" t="e">
        <f>TableOMP[[#This Row],[Avg]]+$U$2*TableOMP[[#This Row],[StdDev]]</f>
        <v>#N/A</v>
      </c>
      <c r="S7254" t="e">
        <f>IF(AND(TableOMP[[#This Row],[total_time]]&gt;=TableOMP[[#This Row],[Low]], TableOMP[[#This Row],[total_time]]&lt;=TableOMP[[#This Row],[High]]),1,0)</f>
        <v>#N/A</v>
      </c>
    </row>
    <row r="7255" spans="11:19" x14ac:dyDescent="0.25">
      <c r="K7255" t="str">
        <f t="shared" si="113"/>
        <v/>
      </c>
      <c r="N72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55" t="e">
        <f>VLOOKUP(TableOMP[[#This Row],[Label]],TableAvg[],2,FALSE)</f>
        <v>#N/A</v>
      </c>
      <c r="P7255" t="e">
        <f>VLOOKUP(TableOMP[[#This Row],[Label]],TableAvg[],3,FALSE)</f>
        <v>#N/A</v>
      </c>
      <c r="Q7255" t="e">
        <f>TableOMP[[#This Row],[Avg]]-$U$2*TableOMP[[#This Row],[StdDev]]</f>
        <v>#N/A</v>
      </c>
      <c r="R7255" t="e">
        <f>TableOMP[[#This Row],[Avg]]+$U$2*TableOMP[[#This Row],[StdDev]]</f>
        <v>#N/A</v>
      </c>
      <c r="S7255" t="e">
        <f>IF(AND(TableOMP[[#This Row],[total_time]]&gt;=TableOMP[[#This Row],[Low]], TableOMP[[#This Row],[total_time]]&lt;=TableOMP[[#This Row],[High]]),1,0)</f>
        <v>#N/A</v>
      </c>
    </row>
    <row r="7256" spans="11:19" x14ac:dyDescent="0.25">
      <c r="K7256" t="str">
        <f t="shared" si="113"/>
        <v/>
      </c>
      <c r="N72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56" t="e">
        <f>VLOOKUP(TableOMP[[#This Row],[Label]],TableAvg[],2,FALSE)</f>
        <v>#N/A</v>
      </c>
      <c r="P7256" t="e">
        <f>VLOOKUP(TableOMP[[#This Row],[Label]],TableAvg[],3,FALSE)</f>
        <v>#N/A</v>
      </c>
      <c r="Q7256" t="e">
        <f>TableOMP[[#This Row],[Avg]]-$U$2*TableOMP[[#This Row],[StdDev]]</f>
        <v>#N/A</v>
      </c>
      <c r="R7256" t="e">
        <f>TableOMP[[#This Row],[Avg]]+$U$2*TableOMP[[#This Row],[StdDev]]</f>
        <v>#N/A</v>
      </c>
      <c r="S7256" t="e">
        <f>IF(AND(TableOMP[[#This Row],[total_time]]&gt;=TableOMP[[#This Row],[Low]], TableOMP[[#This Row],[total_time]]&lt;=TableOMP[[#This Row],[High]]),1,0)</f>
        <v>#N/A</v>
      </c>
    </row>
    <row r="7257" spans="11:19" x14ac:dyDescent="0.25">
      <c r="K7257" t="str">
        <f t="shared" si="113"/>
        <v/>
      </c>
      <c r="N72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57" t="e">
        <f>VLOOKUP(TableOMP[[#This Row],[Label]],TableAvg[],2,FALSE)</f>
        <v>#N/A</v>
      </c>
      <c r="P7257" t="e">
        <f>VLOOKUP(TableOMP[[#This Row],[Label]],TableAvg[],3,FALSE)</f>
        <v>#N/A</v>
      </c>
      <c r="Q7257" t="e">
        <f>TableOMP[[#This Row],[Avg]]-$U$2*TableOMP[[#This Row],[StdDev]]</f>
        <v>#N/A</v>
      </c>
      <c r="R7257" t="e">
        <f>TableOMP[[#This Row],[Avg]]+$U$2*TableOMP[[#This Row],[StdDev]]</f>
        <v>#N/A</v>
      </c>
      <c r="S7257" t="e">
        <f>IF(AND(TableOMP[[#This Row],[total_time]]&gt;=TableOMP[[#This Row],[Low]], TableOMP[[#This Row],[total_time]]&lt;=TableOMP[[#This Row],[High]]),1,0)</f>
        <v>#N/A</v>
      </c>
    </row>
    <row r="7258" spans="11:19" x14ac:dyDescent="0.25">
      <c r="K7258" t="str">
        <f t="shared" si="113"/>
        <v/>
      </c>
      <c r="N72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58" t="e">
        <f>VLOOKUP(TableOMP[[#This Row],[Label]],TableAvg[],2,FALSE)</f>
        <v>#N/A</v>
      </c>
      <c r="P7258" t="e">
        <f>VLOOKUP(TableOMP[[#This Row],[Label]],TableAvg[],3,FALSE)</f>
        <v>#N/A</v>
      </c>
      <c r="Q7258" t="e">
        <f>TableOMP[[#This Row],[Avg]]-$U$2*TableOMP[[#This Row],[StdDev]]</f>
        <v>#N/A</v>
      </c>
      <c r="R7258" t="e">
        <f>TableOMP[[#This Row],[Avg]]+$U$2*TableOMP[[#This Row],[StdDev]]</f>
        <v>#N/A</v>
      </c>
      <c r="S7258" t="e">
        <f>IF(AND(TableOMP[[#This Row],[total_time]]&gt;=TableOMP[[#This Row],[Low]], TableOMP[[#This Row],[total_time]]&lt;=TableOMP[[#This Row],[High]]),1,0)</f>
        <v>#N/A</v>
      </c>
    </row>
    <row r="7259" spans="11:19" x14ac:dyDescent="0.25">
      <c r="K7259" t="str">
        <f t="shared" si="113"/>
        <v/>
      </c>
      <c r="N72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59" t="e">
        <f>VLOOKUP(TableOMP[[#This Row],[Label]],TableAvg[],2,FALSE)</f>
        <v>#N/A</v>
      </c>
      <c r="P7259" t="e">
        <f>VLOOKUP(TableOMP[[#This Row],[Label]],TableAvg[],3,FALSE)</f>
        <v>#N/A</v>
      </c>
      <c r="Q7259" t="e">
        <f>TableOMP[[#This Row],[Avg]]-$U$2*TableOMP[[#This Row],[StdDev]]</f>
        <v>#N/A</v>
      </c>
      <c r="R7259" t="e">
        <f>TableOMP[[#This Row],[Avg]]+$U$2*TableOMP[[#This Row],[StdDev]]</f>
        <v>#N/A</v>
      </c>
      <c r="S7259" t="e">
        <f>IF(AND(TableOMP[[#This Row],[total_time]]&gt;=TableOMP[[#This Row],[Low]], TableOMP[[#This Row],[total_time]]&lt;=TableOMP[[#This Row],[High]]),1,0)</f>
        <v>#N/A</v>
      </c>
    </row>
    <row r="7260" spans="11:19" x14ac:dyDescent="0.25">
      <c r="K7260" t="str">
        <f t="shared" si="113"/>
        <v/>
      </c>
      <c r="N72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60" t="e">
        <f>VLOOKUP(TableOMP[[#This Row],[Label]],TableAvg[],2,FALSE)</f>
        <v>#N/A</v>
      </c>
      <c r="P7260" t="e">
        <f>VLOOKUP(TableOMP[[#This Row],[Label]],TableAvg[],3,FALSE)</f>
        <v>#N/A</v>
      </c>
      <c r="Q7260" t="e">
        <f>TableOMP[[#This Row],[Avg]]-$U$2*TableOMP[[#This Row],[StdDev]]</f>
        <v>#N/A</v>
      </c>
      <c r="R7260" t="e">
        <f>TableOMP[[#This Row],[Avg]]+$U$2*TableOMP[[#This Row],[StdDev]]</f>
        <v>#N/A</v>
      </c>
      <c r="S7260" t="e">
        <f>IF(AND(TableOMP[[#This Row],[total_time]]&gt;=TableOMP[[#This Row],[Low]], TableOMP[[#This Row],[total_time]]&lt;=TableOMP[[#This Row],[High]]),1,0)</f>
        <v>#N/A</v>
      </c>
    </row>
    <row r="7261" spans="11:19" x14ac:dyDescent="0.25">
      <c r="K7261" t="str">
        <f t="shared" si="113"/>
        <v/>
      </c>
      <c r="N72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61" t="e">
        <f>VLOOKUP(TableOMP[[#This Row],[Label]],TableAvg[],2,FALSE)</f>
        <v>#N/A</v>
      </c>
      <c r="P7261" t="e">
        <f>VLOOKUP(TableOMP[[#This Row],[Label]],TableAvg[],3,FALSE)</f>
        <v>#N/A</v>
      </c>
      <c r="Q7261" t="e">
        <f>TableOMP[[#This Row],[Avg]]-$U$2*TableOMP[[#This Row],[StdDev]]</f>
        <v>#N/A</v>
      </c>
      <c r="R7261" t="e">
        <f>TableOMP[[#This Row],[Avg]]+$U$2*TableOMP[[#This Row],[StdDev]]</f>
        <v>#N/A</v>
      </c>
      <c r="S7261" t="e">
        <f>IF(AND(TableOMP[[#This Row],[total_time]]&gt;=TableOMP[[#This Row],[Low]], TableOMP[[#This Row],[total_time]]&lt;=TableOMP[[#This Row],[High]]),1,0)</f>
        <v>#N/A</v>
      </c>
    </row>
    <row r="7262" spans="11:19" x14ac:dyDescent="0.25">
      <c r="K7262" t="str">
        <f t="shared" si="113"/>
        <v/>
      </c>
      <c r="N72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62" t="e">
        <f>VLOOKUP(TableOMP[[#This Row],[Label]],TableAvg[],2,FALSE)</f>
        <v>#N/A</v>
      </c>
      <c r="P7262" t="e">
        <f>VLOOKUP(TableOMP[[#This Row],[Label]],TableAvg[],3,FALSE)</f>
        <v>#N/A</v>
      </c>
      <c r="Q7262" t="e">
        <f>TableOMP[[#This Row],[Avg]]-$U$2*TableOMP[[#This Row],[StdDev]]</f>
        <v>#N/A</v>
      </c>
      <c r="R7262" t="e">
        <f>TableOMP[[#This Row],[Avg]]+$U$2*TableOMP[[#This Row],[StdDev]]</f>
        <v>#N/A</v>
      </c>
      <c r="S7262" t="e">
        <f>IF(AND(TableOMP[[#This Row],[total_time]]&gt;=TableOMP[[#This Row],[Low]], TableOMP[[#This Row],[total_time]]&lt;=TableOMP[[#This Row],[High]]),1,0)</f>
        <v>#N/A</v>
      </c>
    </row>
    <row r="7263" spans="11:19" x14ac:dyDescent="0.25">
      <c r="K7263" t="str">
        <f t="shared" si="113"/>
        <v/>
      </c>
      <c r="N72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63" t="e">
        <f>VLOOKUP(TableOMP[[#This Row],[Label]],TableAvg[],2,FALSE)</f>
        <v>#N/A</v>
      </c>
      <c r="P7263" t="e">
        <f>VLOOKUP(TableOMP[[#This Row],[Label]],TableAvg[],3,FALSE)</f>
        <v>#N/A</v>
      </c>
      <c r="Q7263" t="e">
        <f>TableOMP[[#This Row],[Avg]]-$U$2*TableOMP[[#This Row],[StdDev]]</f>
        <v>#N/A</v>
      </c>
      <c r="R7263" t="e">
        <f>TableOMP[[#This Row],[Avg]]+$U$2*TableOMP[[#This Row],[StdDev]]</f>
        <v>#N/A</v>
      </c>
      <c r="S7263" t="e">
        <f>IF(AND(TableOMP[[#This Row],[total_time]]&gt;=TableOMP[[#This Row],[Low]], TableOMP[[#This Row],[total_time]]&lt;=TableOMP[[#This Row],[High]]),1,0)</f>
        <v>#N/A</v>
      </c>
    </row>
    <row r="7264" spans="11:19" x14ac:dyDescent="0.25">
      <c r="K7264" t="str">
        <f t="shared" si="113"/>
        <v/>
      </c>
      <c r="N72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64" t="e">
        <f>VLOOKUP(TableOMP[[#This Row],[Label]],TableAvg[],2,FALSE)</f>
        <v>#N/A</v>
      </c>
      <c r="P7264" t="e">
        <f>VLOOKUP(TableOMP[[#This Row],[Label]],TableAvg[],3,FALSE)</f>
        <v>#N/A</v>
      </c>
      <c r="Q7264" t="e">
        <f>TableOMP[[#This Row],[Avg]]-$U$2*TableOMP[[#This Row],[StdDev]]</f>
        <v>#N/A</v>
      </c>
      <c r="R7264" t="e">
        <f>TableOMP[[#This Row],[Avg]]+$U$2*TableOMP[[#This Row],[StdDev]]</f>
        <v>#N/A</v>
      </c>
      <c r="S7264" t="e">
        <f>IF(AND(TableOMP[[#This Row],[total_time]]&gt;=TableOMP[[#This Row],[Low]], TableOMP[[#This Row],[total_time]]&lt;=TableOMP[[#This Row],[High]]),1,0)</f>
        <v>#N/A</v>
      </c>
    </row>
    <row r="7265" spans="11:19" x14ac:dyDescent="0.25">
      <c r="K7265" t="str">
        <f t="shared" si="113"/>
        <v/>
      </c>
      <c r="N72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65" t="e">
        <f>VLOOKUP(TableOMP[[#This Row],[Label]],TableAvg[],2,FALSE)</f>
        <v>#N/A</v>
      </c>
      <c r="P7265" t="e">
        <f>VLOOKUP(TableOMP[[#This Row],[Label]],TableAvg[],3,FALSE)</f>
        <v>#N/A</v>
      </c>
      <c r="Q7265" t="e">
        <f>TableOMP[[#This Row],[Avg]]-$U$2*TableOMP[[#This Row],[StdDev]]</f>
        <v>#N/A</v>
      </c>
      <c r="R7265" t="e">
        <f>TableOMP[[#This Row],[Avg]]+$U$2*TableOMP[[#This Row],[StdDev]]</f>
        <v>#N/A</v>
      </c>
      <c r="S7265" t="e">
        <f>IF(AND(TableOMP[[#This Row],[total_time]]&gt;=TableOMP[[#This Row],[Low]], TableOMP[[#This Row],[total_time]]&lt;=TableOMP[[#This Row],[High]]),1,0)</f>
        <v>#N/A</v>
      </c>
    </row>
    <row r="7266" spans="11:19" x14ac:dyDescent="0.25">
      <c r="K7266" t="str">
        <f t="shared" si="113"/>
        <v/>
      </c>
      <c r="N72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66" t="e">
        <f>VLOOKUP(TableOMP[[#This Row],[Label]],TableAvg[],2,FALSE)</f>
        <v>#N/A</v>
      </c>
      <c r="P7266" t="e">
        <f>VLOOKUP(TableOMP[[#This Row],[Label]],TableAvg[],3,FALSE)</f>
        <v>#N/A</v>
      </c>
      <c r="Q7266" t="e">
        <f>TableOMP[[#This Row],[Avg]]-$U$2*TableOMP[[#This Row],[StdDev]]</f>
        <v>#N/A</v>
      </c>
      <c r="R7266" t="e">
        <f>TableOMP[[#This Row],[Avg]]+$U$2*TableOMP[[#This Row],[StdDev]]</f>
        <v>#N/A</v>
      </c>
      <c r="S7266" t="e">
        <f>IF(AND(TableOMP[[#This Row],[total_time]]&gt;=TableOMP[[#This Row],[Low]], TableOMP[[#This Row],[total_time]]&lt;=TableOMP[[#This Row],[High]]),1,0)</f>
        <v>#N/A</v>
      </c>
    </row>
    <row r="7267" spans="11:19" x14ac:dyDescent="0.25">
      <c r="K7267" t="str">
        <f t="shared" si="113"/>
        <v/>
      </c>
      <c r="N72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67" t="e">
        <f>VLOOKUP(TableOMP[[#This Row],[Label]],TableAvg[],2,FALSE)</f>
        <v>#N/A</v>
      </c>
      <c r="P7267" t="e">
        <f>VLOOKUP(TableOMP[[#This Row],[Label]],TableAvg[],3,FALSE)</f>
        <v>#N/A</v>
      </c>
      <c r="Q7267" t="e">
        <f>TableOMP[[#This Row],[Avg]]-$U$2*TableOMP[[#This Row],[StdDev]]</f>
        <v>#N/A</v>
      </c>
      <c r="R7267" t="e">
        <f>TableOMP[[#This Row],[Avg]]+$U$2*TableOMP[[#This Row],[StdDev]]</f>
        <v>#N/A</v>
      </c>
      <c r="S7267" t="e">
        <f>IF(AND(TableOMP[[#This Row],[total_time]]&gt;=TableOMP[[#This Row],[Low]], TableOMP[[#This Row],[total_time]]&lt;=TableOMP[[#This Row],[High]]),1,0)</f>
        <v>#N/A</v>
      </c>
    </row>
    <row r="7268" spans="11:19" x14ac:dyDescent="0.25">
      <c r="K7268" t="str">
        <f t="shared" si="113"/>
        <v/>
      </c>
      <c r="N72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68" t="e">
        <f>VLOOKUP(TableOMP[[#This Row],[Label]],TableAvg[],2,FALSE)</f>
        <v>#N/A</v>
      </c>
      <c r="P7268" t="e">
        <f>VLOOKUP(TableOMP[[#This Row],[Label]],TableAvg[],3,FALSE)</f>
        <v>#N/A</v>
      </c>
      <c r="Q7268" t="e">
        <f>TableOMP[[#This Row],[Avg]]-$U$2*TableOMP[[#This Row],[StdDev]]</f>
        <v>#N/A</v>
      </c>
      <c r="R7268" t="e">
        <f>TableOMP[[#This Row],[Avg]]+$U$2*TableOMP[[#This Row],[StdDev]]</f>
        <v>#N/A</v>
      </c>
      <c r="S7268" t="e">
        <f>IF(AND(TableOMP[[#This Row],[total_time]]&gt;=TableOMP[[#This Row],[Low]], TableOMP[[#This Row],[total_time]]&lt;=TableOMP[[#This Row],[High]]),1,0)</f>
        <v>#N/A</v>
      </c>
    </row>
    <row r="7269" spans="11:19" x14ac:dyDescent="0.25">
      <c r="K7269" t="str">
        <f t="shared" si="113"/>
        <v/>
      </c>
      <c r="N72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69" t="e">
        <f>VLOOKUP(TableOMP[[#This Row],[Label]],TableAvg[],2,FALSE)</f>
        <v>#N/A</v>
      </c>
      <c r="P7269" t="e">
        <f>VLOOKUP(TableOMP[[#This Row],[Label]],TableAvg[],3,FALSE)</f>
        <v>#N/A</v>
      </c>
      <c r="Q7269" t="e">
        <f>TableOMP[[#This Row],[Avg]]-$U$2*TableOMP[[#This Row],[StdDev]]</f>
        <v>#N/A</v>
      </c>
      <c r="R7269" t="e">
        <f>TableOMP[[#This Row],[Avg]]+$U$2*TableOMP[[#This Row],[StdDev]]</f>
        <v>#N/A</v>
      </c>
      <c r="S7269" t="e">
        <f>IF(AND(TableOMP[[#This Row],[total_time]]&gt;=TableOMP[[#This Row],[Low]], TableOMP[[#This Row],[total_time]]&lt;=TableOMP[[#This Row],[High]]),1,0)</f>
        <v>#N/A</v>
      </c>
    </row>
    <row r="7270" spans="11:19" x14ac:dyDescent="0.25">
      <c r="K7270" t="str">
        <f t="shared" si="113"/>
        <v/>
      </c>
      <c r="N72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70" t="e">
        <f>VLOOKUP(TableOMP[[#This Row],[Label]],TableAvg[],2,FALSE)</f>
        <v>#N/A</v>
      </c>
      <c r="P7270" t="e">
        <f>VLOOKUP(TableOMP[[#This Row],[Label]],TableAvg[],3,FALSE)</f>
        <v>#N/A</v>
      </c>
      <c r="Q7270" t="e">
        <f>TableOMP[[#This Row],[Avg]]-$U$2*TableOMP[[#This Row],[StdDev]]</f>
        <v>#N/A</v>
      </c>
      <c r="R7270" t="e">
        <f>TableOMP[[#This Row],[Avg]]+$U$2*TableOMP[[#This Row],[StdDev]]</f>
        <v>#N/A</v>
      </c>
      <c r="S7270" t="e">
        <f>IF(AND(TableOMP[[#This Row],[total_time]]&gt;=TableOMP[[#This Row],[Low]], TableOMP[[#This Row],[total_time]]&lt;=TableOMP[[#This Row],[High]]),1,0)</f>
        <v>#N/A</v>
      </c>
    </row>
    <row r="7271" spans="11:19" x14ac:dyDescent="0.25">
      <c r="K7271" t="str">
        <f t="shared" si="113"/>
        <v/>
      </c>
      <c r="N72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71" t="e">
        <f>VLOOKUP(TableOMP[[#This Row],[Label]],TableAvg[],2,FALSE)</f>
        <v>#N/A</v>
      </c>
      <c r="P7271" t="e">
        <f>VLOOKUP(TableOMP[[#This Row],[Label]],TableAvg[],3,FALSE)</f>
        <v>#N/A</v>
      </c>
      <c r="Q7271" t="e">
        <f>TableOMP[[#This Row],[Avg]]-$U$2*TableOMP[[#This Row],[StdDev]]</f>
        <v>#N/A</v>
      </c>
      <c r="R7271" t="e">
        <f>TableOMP[[#This Row],[Avg]]+$U$2*TableOMP[[#This Row],[StdDev]]</f>
        <v>#N/A</v>
      </c>
      <c r="S7271" t="e">
        <f>IF(AND(TableOMP[[#This Row],[total_time]]&gt;=TableOMP[[#This Row],[Low]], TableOMP[[#This Row],[total_time]]&lt;=TableOMP[[#This Row],[High]]),1,0)</f>
        <v>#N/A</v>
      </c>
    </row>
    <row r="7272" spans="11:19" x14ac:dyDescent="0.25">
      <c r="K7272" t="str">
        <f t="shared" si="113"/>
        <v/>
      </c>
      <c r="N72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72" t="e">
        <f>VLOOKUP(TableOMP[[#This Row],[Label]],TableAvg[],2,FALSE)</f>
        <v>#N/A</v>
      </c>
      <c r="P7272" t="e">
        <f>VLOOKUP(TableOMP[[#This Row],[Label]],TableAvg[],3,FALSE)</f>
        <v>#N/A</v>
      </c>
      <c r="Q7272" t="e">
        <f>TableOMP[[#This Row],[Avg]]-$U$2*TableOMP[[#This Row],[StdDev]]</f>
        <v>#N/A</v>
      </c>
      <c r="R7272" t="e">
        <f>TableOMP[[#This Row],[Avg]]+$U$2*TableOMP[[#This Row],[StdDev]]</f>
        <v>#N/A</v>
      </c>
      <c r="S7272" t="e">
        <f>IF(AND(TableOMP[[#This Row],[total_time]]&gt;=TableOMP[[#This Row],[Low]], TableOMP[[#This Row],[total_time]]&lt;=TableOMP[[#This Row],[High]]),1,0)</f>
        <v>#N/A</v>
      </c>
    </row>
    <row r="7273" spans="11:19" x14ac:dyDescent="0.25">
      <c r="K7273" t="str">
        <f t="shared" si="113"/>
        <v/>
      </c>
      <c r="N72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73" t="e">
        <f>VLOOKUP(TableOMP[[#This Row],[Label]],TableAvg[],2,FALSE)</f>
        <v>#N/A</v>
      </c>
      <c r="P7273" t="e">
        <f>VLOOKUP(TableOMP[[#This Row],[Label]],TableAvg[],3,FALSE)</f>
        <v>#N/A</v>
      </c>
      <c r="Q7273" t="e">
        <f>TableOMP[[#This Row],[Avg]]-$U$2*TableOMP[[#This Row],[StdDev]]</f>
        <v>#N/A</v>
      </c>
      <c r="R7273" t="e">
        <f>TableOMP[[#This Row],[Avg]]+$U$2*TableOMP[[#This Row],[StdDev]]</f>
        <v>#N/A</v>
      </c>
      <c r="S7273" t="e">
        <f>IF(AND(TableOMP[[#This Row],[total_time]]&gt;=TableOMP[[#This Row],[Low]], TableOMP[[#This Row],[total_time]]&lt;=TableOMP[[#This Row],[High]]),1,0)</f>
        <v>#N/A</v>
      </c>
    </row>
    <row r="7274" spans="11:19" x14ac:dyDescent="0.25">
      <c r="K7274" t="str">
        <f t="shared" si="113"/>
        <v/>
      </c>
      <c r="N72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74" t="e">
        <f>VLOOKUP(TableOMP[[#This Row],[Label]],TableAvg[],2,FALSE)</f>
        <v>#N/A</v>
      </c>
      <c r="P7274" t="e">
        <f>VLOOKUP(TableOMP[[#This Row],[Label]],TableAvg[],3,FALSE)</f>
        <v>#N/A</v>
      </c>
      <c r="Q7274" t="e">
        <f>TableOMP[[#This Row],[Avg]]-$U$2*TableOMP[[#This Row],[StdDev]]</f>
        <v>#N/A</v>
      </c>
      <c r="R7274" t="e">
        <f>TableOMP[[#This Row],[Avg]]+$U$2*TableOMP[[#This Row],[StdDev]]</f>
        <v>#N/A</v>
      </c>
      <c r="S7274" t="e">
        <f>IF(AND(TableOMP[[#This Row],[total_time]]&gt;=TableOMP[[#This Row],[Low]], TableOMP[[#This Row],[total_time]]&lt;=TableOMP[[#This Row],[High]]),1,0)</f>
        <v>#N/A</v>
      </c>
    </row>
    <row r="7275" spans="11:19" x14ac:dyDescent="0.25">
      <c r="K7275" t="str">
        <f t="shared" si="113"/>
        <v/>
      </c>
      <c r="N72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75" t="e">
        <f>VLOOKUP(TableOMP[[#This Row],[Label]],TableAvg[],2,FALSE)</f>
        <v>#N/A</v>
      </c>
      <c r="P7275" t="e">
        <f>VLOOKUP(TableOMP[[#This Row],[Label]],TableAvg[],3,FALSE)</f>
        <v>#N/A</v>
      </c>
      <c r="Q7275" t="e">
        <f>TableOMP[[#This Row],[Avg]]-$U$2*TableOMP[[#This Row],[StdDev]]</f>
        <v>#N/A</v>
      </c>
      <c r="R7275" t="e">
        <f>TableOMP[[#This Row],[Avg]]+$U$2*TableOMP[[#This Row],[StdDev]]</f>
        <v>#N/A</v>
      </c>
      <c r="S7275" t="e">
        <f>IF(AND(TableOMP[[#This Row],[total_time]]&gt;=TableOMP[[#This Row],[Low]], TableOMP[[#This Row],[total_time]]&lt;=TableOMP[[#This Row],[High]]),1,0)</f>
        <v>#N/A</v>
      </c>
    </row>
    <row r="7276" spans="11:19" x14ac:dyDescent="0.25">
      <c r="K7276" t="str">
        <f t="shared" si="113"/>
        <v/>
      </c>
      <c r="N72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76" t="e">
        <f>VLOOKUP(TableOMP[[#This Row],[Label]],TableAvg[],2,FALSE)</f>
        <v>#N/A</v>
      </c>
      <c r="P7276" t="e">
        <f>VLOOKUP(TableOMP[[#This Row],[Label]],TableAvg[],3,FALSE)</f>
        <v>#N/A</v>
      </c>
      <c r="Q7276" t="e">
        <f>TableOMP[[#This Row],[Avg]]-$U$2*TableOMP[[#This Row],[StdDev]]</f>
        <v>#N/A</v>
      </c>
      <c r="R7276" t="e">
        <f>TableOMP[[#This Row],[Avg]]+$U$2*TableOMP[[#This Row],[StdDev]]</f>
        <v>#N/A</v>
      </c>
      <c r="S7276" t="e">
        <f>IF(AND(TableOMP[[#This Row],[total_time]]&gt;=TableOMP[[#This Row],[Low]], TableOMP[[#This Row],[total_time]]&lt;=TableOMP[[#This Row],[High]]),1,0)</f>
        <v>#N/A</v>
      </c>
    </row>
    <row r="7277" spans="11:19" x14ac:dyDescent="0.25">
      <c r="K7277" t="str">
        <f t="shared" si="113"/>
        <v/>
      </c>
      <c r="N72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77" t="e">
        <f>VLOOKUP(TableOMP[[#This Row],[Label]],TableAvg[],2,FALSE)</f>
        <v>#N/A</v>
      </c>
      <c r="P7277" t="e">
        <f>VLOOKUP(TableOMP[[#This Row],[Label]],TableAvg[],3,FALSE)</f>
        <v>#N/A</v>
      </c>
      <c r="Q7277" t="e">
        <f>TableOMP[[#This Row],[Avg]]-$U$2*TableOMP[[#This Row],[StdDev]]</f>
        <v>#N/A</v>
      </c>
      <c r="R7277" t="e">
        <f>TableOMP[[#This Row],[Avg]]+$U$2*TableOMP[[#This Row],[StdDev]]</f>
        <v>#N/A</v>
      </c>
      <c r="S7277" t="e">
        <f>IF(AND(TableOMP[[#This Row],[total_time]]&gt;=TableOMP[[#This Row],[Low]], TableOMP[[#This Row],[total_time]]&lt;=TableOMP[[#This Row],[High]]),1,0)</f>
        <v>#N/A</v>
      </c>
    </row>
    <row r="7278" spans="11:19" x14ac:dyDescent="0.25">
      <c r="K7278" t="str">
        <f t="shared" si="113"/>
        <v/>
      </c>
      <c r="N72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78" t="e">
        <f>VLOOKUP(TableOMP[[#This Row],[Label]],TableAvg[],2,FALSE)</f>
        <v>#N/A</v>
      </c>
      <c r="P7278" t="e">
        <f>VLOOKUP(TableOMP[[#This Row],[Label]],TableAvg[],3,FALSE)</f>
        <v>#N/A</v>
      </c>
      <c r="Q7278" t="e">
        <f>TableOMP[[#This Row],[Avg]]-$U$2*TableOMP[[#This Row],[StdDev]]</f>
        <v>#N/A</v>
      </c>
      <c r="R7278" t="e">
        <f>TableOMP[[#This Row],[Avg]]+$U$2*TableOMP[[#This Row],[StdDev]]</f>
        <v>#N/A</v>
      </c>
      <c r="S7278" t="e">
        <f>IF(AND(TableOMP[[#This Row],[total_time]]&gt;=TableOMP[[#This Row],[Low]], TableOMP[[#This Row],[total_time]]&lt;=TableOMP[[#This Row],[High]]),1,0)</f>
        <v>#N/A</v>
      </c>
    </row>
    <row r="7279" spans="11:19" x14ac:dyDescent="0.25">
      <c r="K7279" t="str">
        <f t="shared" si="113"/>
        <v/>
      </c>
      <c r="N72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79" t="e">
        <f>VLOOKUP(TableOMP[[#This Row],[Label]],TableAvg[],2,FALSE)</f>
        <v>#N/A</v>
      </c>
      <c r="P7279" t="e">
        <f>VLOOKUP(TableOMP[[#This Row],[Label]],TableAvg[],3,FALSE)</f>
        <v>#N/A</v>
      </c>
      <c r="Q7279" t="e">
        <f>TableOMP[[#This Row],[Avg]]-$U$2*TableOMP[[#This Row],[StdDev]]</f>
        <v>#N/A</v>
      </c>
      <c r="R7279" t="e">
        <f>TableOMP[[#This Row],[Avg]]+$U$2*TableOMP[[#This Row],[StdDev]]</f>
        <v>#N/A</v>
      </c>
      <c r="S7279" t="e">
        <f>IF(AND(TableOMP[[#This Row],[total_time]]&gt;=TableOMP[[#This Row],[Low]], TableOMP[[#This Row],[total_time]]&lt;=TableOMP[[#This Row],[High]]),1,0)</f>
        <v>#N/A</v>
      </c>
    </row>
    <row r="7280" spans="11:19" x14ac:dyDescent="0.25">
      <c r="K7280" t="str">
        <f t="shared" si="113"/>
        <v/>
      </c>
      <c r="N72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80" t="e">
        <f>VLOOKUP(TableOMP[[#This Row],[Label]],TableAvg[],2,FALSE)</f>
        <v>#N/A</v>
      </c>
      <c r="P7280" t="e">
        <f>VLOOKUP(TableOMP[[#This Row],[Label]],TableAvg[],3,FALSE)</f>
        <v>#N/A</v>
      </c>
      <c r="Q7280" t="e">
        <f>TableOMP[[#This Row],[Avg]]-$U$2*TableOMP[[#This Row],[StdDev]]</f>
        <v>#N/A</v>
      </c>
      <c r="R7280" t="e">
        <f>TableOMP[[#This Row],[Avg]]+$U$2*TableOMP[[#This Row],[StdDev]]</f>
        <v>#N/A</v>
      </c>
      <c r="S7280" t="e">
        <f>IF(AND(TableOMP[[#This Row],[total_time]]&gt;=TableOMP[[#This Row],[Low]], TableOMP[[#This Row],[total_time]]&lt;=TableOMP[[#This Row],[High]]),1,0)</f>
        <v>#N/A</v>
      </c>
    </row>
    <row r="7281" spans="11:19" x14ac:dyDescent="0.25">
      <c r="K7281" t="str">
        <f t="shared" si="113"/>
        <v/>
      </c>
      <c r="N72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81" t="e">
        <f>VLOOKUP(TableOMP[[#This Row],[Label]],TableAvg[],2,FALSE)</f>
        <v>#N/A</v>
      </c>
      <c r="P7281" t="e">
        <f>VLOOKUP(TableOMP[[#This Row],[Label]],TableAvg[],3,FALSE)</f>
        <v>#N/A</v>
      </c>
      <c r="Q7281" t="e">
        <f>TableOMP[[#This Row],[Avg]]-$U$2*TableOMP[[#This Row],[StdDev]]</f>
        <v>#N/A</v>
      </c>
      <c r="R7281" t="e">
        <f>TableOMP[[#This Row],[Avg]]+$U$2*TableOMP[[#This Row],[StdDev]]</f>
        <v>#N/A</v>
      </c>
      <c r="S7281" t="e">
        <f>IF(AND(TableOMP[[#This Row],[total_time]]&gt;=TableOMP[[#This Row],[Low]], TableOMP[[#This Row],[total_time]]&lt;=TableOMP[[#This Row],[High]]),1,0)</f>
        <v>#N/A</v>
      </c>
    </row>
    <row r="7282" spans="11:19" x14ac:dyDescent="0.25">
      <c r="K7282" t="str">
        <f t="shared" si="113"/>
        <v/>
      </c>
      <c r="N72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82" t="e">
        <f>VLOOKUP(TableOMP[[#This Row],[Label]],TableAvg[],2,FALSE)</f>
        <v>#N/A</v>
      </c>
      <c r="P7282" t="e">
        <f>VLOOKUP(TableOMP[[#This Row],[Label]],TableAvg[],3,FALSE)</f>
        <v>#N/A</v>
      </c>
      <c r="Q7282" t="e">
        <f>TableOMP[[#This Row],[Avg]]-$U$2*TableOMP[[#This Row],[StdDev]]</f>
        <v>#N/A</v>
      </c>
      <c r="R7282" t="e">
        <f>TableOMP[[#This Row],[Avg]]+$U$2*TableOMP[[#This Row],[StdDev]]</f>
        <v>#N/A</v>
      </c>
      <c r="S7282" t="e">
        <f>IF(AND(TableOMP[[#This Row],[total_time]]&gt;=TableOMP[[#This Row],[Low]], TableOMP[[#This Row],[total_time]]&lt;=TableOMP[[#This Row],[High]]),1,0)</f>
        <v>#N/A</v>
      </c>
    </row>
    <row r="7283" spans="11:19" x14ac:dyDescent="0.25">
      <c r="K7283" t="str">
        <f t="shared" si="113"/>
        <v/>
      </c>
      <c r="N72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83" t="e">
        <f>VLOOKUP(TableOMP[[#This Row],[Label]],TableAvg[],2,FALSE)</f>
        <v>#N/A</v>
      </c>
      <c r="P7283" t="e">
        <f>VLOOKUP(TableOMP[[#This Row],[Label]],TableAvg[],3,FALSE)</f>
        <v>#N/A</v>
      </c>
      <c r="Q7283" t="e">
        <f>TableOMP[[#This Row],[Avg]]-$U$2*TableOMP[[#This Row],[StdDev]]</f>
        <v>#N/A</v>
      </c>
      <c r="R7283" t="e">
        <f>TableOMP[[#This Row],[Avg]]+$U$2*TableOMP[[#This Row],[StdDev]]</f>
        <v>#N/A</v>
      </c>
      <c r="S7283" t="e">
        <f>IF(AND(TableOMP[[#This Row],[total_time]]&gt;=TableOMP[[#This Row],[Low]], TableOMP[[#This Row],[total_time]]&lt;=TableOMP[[#This Row],[High]]),1,0)</f>
        <v>#N/A</v>
      </c>
    </row>
    <row r="7284" spans="11:19" x14ac:dyDescent="0.25">
      <c r="K7284" t="str">
        <f t="shared" si="113"/>
        <v/>
      </c>
      <c r="N72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84" t="e">
        <f>VLOOKUP(TableOMP[[#This Row],[Label]],TableAvg[],2,FALSE)</f>
        <v>#N/A</v>
      </c>
      <c r="P7284" t="e">
        <f>VLOOKUP(TableOMP[[#This Row],[Label]],TableAvg[],3,FALSE)</f>
        <v>#N/A</v>
      </c>
      <c r="Q7284" t="e">
        <f>TableOMP[[#This Row],[Avg]]-$U$2*TableOMP[[#This Row],[StdDev]]</f>
        <v>#N/A</v>
      </c>
      <c r="R7284" t="e">
        <f>TableOMP[[#This Row],[Avg]]+$U$2*TableOMP[[#This Row],[StdDev]]</f>
        <v>#N/A</v>
      </c>
      <c r="S7284" t="e">
        <f>IF(AND(TableOMP[[#This Row],[total_time]]&gt;=TableOMP[[#This Row],[Low]], TableOMP[[#This Row],[total_time]]&lt;=TableOMP[[#This Row],[High]]),1,0)</f>
        <v>#N/A</v>
      </c>
    </row>
    <row r="7285" spans="11:19" x14ac:dyDescent="0.25">
      <c r="K7285" t="str">
        <f t="shared" si="113"/>
        <v/>
      </c>
      <c r="N72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85" t="e">
        <f>VLOOKUP(TableOMP[[#This Row],[Label]],TableAvg[],2,FALSE)</f>
        <v>#N/A</v>
      </c>
      <c r="P7285" t="e">
        <f>VLOOKUP(TableOMP[[#This Row],[Label]],TableAvg[],3,FALSE)</f>
        <v>#N/A</v>
      </c>
      <c r="Q7285" t="e">
        <f>TableOMP[[#This Row],[Avg]]-$U$2*TableOMP[[#This Row],[StdDev]]</f>
        <v>#N/A</v>
      </c>
      <c r="R7285" t="e">
        <f>TableOMP[[#This Row],[Avg]]+$U$2*TableOMP[[#This Row],[StdDev]]</f>
        <v>#N/A</v>
      </c>
      <c r="S7285" t="e">
        <f>IF(AND(TableOMP[[#This Row],[total_time]]&gt;=TableOMP[[#This Row],[Low]], TableOMP[[#This Row],[total_time]]&lt;=TableOMP[[#This Row],[High]]),1,0)</f>
        <v>#N/A</v>
      </c>
    </row>
    <row r="7286" spans="11:19" x14ac:dyDescent="0.25">
      <c r="K7286" t="str">
        <f t="shared" si="113"/>
        <v/>
      </c>
      <c r="N72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86" t="e">
        <f>VLOOKUP(TableOMP[[#This Row],[Label]],TableAvg[],2,FALSE)</f>
        <v>#N/A</v>
      </c>
      <c r="P7286" t="e">
        <f>VLOOKUP(TableOMP[[#This Row],[Label]],TableAvg[],3,FALSE)</f>
        <v>#N/A</v>
      </c>
      <c r="Q7286" t="e">
        <f>TableOMP[[#This Row],[Avg]]-$U$2*TableOMP[[#This Row],[StdDev]]</f>
        <v>#N/A</v>
      </c>
      <c r="R7286" t="e">
        <f>TableOMP[[#This Row],[Avg]]+$U$2*TableOMP[[#This Row],[StdDev]]</f>
        <v>#N/A</v>
      </c>
      <c r="S7286" t="e">
        <f>IF(AND(TableOMP[[#This Row],[total_time]]&gt;=TableOMP[[#This Row],[Low]], TableOMP[[#This Row],[total_time]]&lt;=TableOMP[[#This Row],[High]]),1,0)</f>
        <v>#N/A</v>
      </c>
    </row>
    <row r="7287" spans="11:19" x14ac:dyDescent="0.25">
      <c r="K7287" t="str">
        <f t="shared" si="113"/>
        <v/>
      </c>
      <c r="N72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87" t="e">
        <f>VLOOKUP(TableOMP[[#This Row],[Label]],TableAvg[],2,FALSE)</f>
        <v>#N/A</v>
      </c>
      <c r="P7287" t="e">
        <f>VLOOKUP(TableOMP[[#This Row],[Label]],TableAvg[],3,FALSE)</f>
        <v>#N/A</v>
      </c>
      <c r="Q7287" t="e">
        <f>TableOMP[[#This Row],[Avg]]-$U$2*TableOMP[[#This Row],[StdDev]]</f>
        <v>#N/A</v>
      </c>
      <c r="R7287" t="e">
        <f>TableOMP[[#This Row],[Avg]]+$U$2*TableOMP[[#This Row],[StdDev]]</f>
        <v>#N/A</v>
      </c>
      <c r="S7287" t="e">
        <f>IF(AND(TableOMP[[#This Row],[total_time]]&gt;=TableOMP[[#This Row],[Low]], TableOMP[[#This Row],[total_time]]&lt;=TableOMP[[#This Row],[High]]),1,0)</f>
        <v>#N/A</v>
      </c>
    </row>
    <row r="7288" spans="11:19" x14ac:dyDescent="0.25">
      <c r="K7288" t="str">
        <f t="shared" si="113"/>
        <v/>
      </c>
      <c r="N72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88" t="e">
        <f>VLOOKUP(TableOMP[[#This Row],[Label]],TableAvg[],2,FALSE)</f>
        <v>#N/A</v>
      </c>
      <c r="P7288" t="e">
        <f>VLOOKUP(TableOMP[[#This Row],[Label]],TableAvg[],3,FALSE)</f>
        <v>#N/A</v>
      </c>
      <c r="Q7288" t="e">
        <f>TableOMP[[#This Row],[Avg]]-$U$2*TableOMP[[#This Row],[StdDev]]</f>
        <v>#N/A</v>
      </c>
      <c r="R7288" t="e">
        <f>TableOMP[[#This Row],[Avg]]+$U$2*TableOMP[[#This Row],[StdDev]]</f>
        <v>#N/A</v>
      </c>
      <c r="S7288" t="e">
        <f>IF(AND(TableOMP[[#This Row],[total_time]]&gt;=TableOMP[[#This Row],[Low]], TableOMP[[#This Row],[total_time]]&lt;=TableOMP[[#This Row],[High]]),1,0)</f>
        <v>#N/A</v>
      </c>
    </row>
    <row r="7289" spans="11:19" x14ac:dyDescent="0.25">
      <c r="K7289" t="str">
        <f t="shared" si="113"/>
        <v/>
      </c>
      <c r="N72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89" t="e">
        <f>VLOOKUP(TableOMP[[#This Row],[Label]],TableAvg[],2,FALSE)</f>
        <v>#N/A</v>
      </c>
      <c r="P7289" t="e">
        <f>VLOOKUP(TableOMP[[#This Row],[Label]],TableAvg[],3,FALSE)</f>
        <v>#N/A</v>
      </c>
      <c r="Q7289" t="e">
        <f>TableOMP[[#This Row],[Avg]]-$U$2*TableOMP[[#This Row],[StdDev]]</f>
        <v>#N/A</v>
      </c>
      <c r="R7289" t="e">
        <f>TableOMP[[#This Row],[Avg]]+$U$2*TableOMP[[#This Row],[StdDev]]</f>
        <v>#N/A</v>
      </c>
      <c r="S7289" t="e">
        <f>IF(AND(TableOMP[[#This Row],[total_time]]&gt;=TableOMP[[#This Row],[Low]], TableOMP[[#This Row],[total_time]]&lt;=TableOMP[[#This Row],[High]]),1,0)</f>
        <v>#N/A</v>
      </c>
    </row>
    <row r="7290" spans="11:19" x14ac:dyDescent="0.25">
      <c r="K7290" t="str">
        <f t="shared" si="113"/>
        <v/>
      </c>
      <c r="N72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90" t="e">
        <f>VLOOKUP(TableOMP[[#This Row],[Label]],TableAvg[],2,FALSE)</f>
        <v>#N/A</v>
      </c>
      <c r="P7290" t="e">
        <f>VLOOKUP(TableOMP[[#This Row],[Label]],TableAvg[],3,FALSE)</f>
        <v>#N/A</v>
      </c>
      <c r="Q7290" t="e">
        <f>TableOMP[[#This Row],[Avg]]-$U$2*TableOMP[[#This Row],[StdDev]]</f>
        <v>#N/A</v>
      </c>
      <c r="R7290" t="e">
        <f>TableOMP[[#This Row],[Avg]]+$U$2*TableOMP[[#This Row],[StdDev]]</f>
        <v>#N/A</v>
      </c>
      <c r="S7290" t="e">
        <f>IF(AND(TableOMP[[#This Row],[total_time]]&gt;=TableOMP[[#This Row],[Low]], TableOMP[[#This Row],[total_time]]&lt;=TableOMP[[#This Row],[High]]),1,0)</f>
        <v>#N/A</v>
      </c>
    </row>
    <row r="7291" spans="11:19" x14ac:dyDescent="0.25">
      <c r="K7291" t="str">
        <f t="shared" si="113"/>
        <v/>
      </c>
      <c r="N72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91" t="e">
        <f>VLOOKUP(TableOMP[[#This Row],[Label]],TableAvg[],2,FALSE)</f>
        <v>#N/A</v>
      </c>
      <c r="P7291" t="e">
        <f>VLOOKUP(TableOMP[[#This Row],[Label]],TableAvg[],3,FALSE)</f>
        <v>#N/A</v>
      </c>
      <c r="Q7291" t="e">
        <f>TableOMP[[#This Row],[Avg]]-$U$2*TableOMP[[#This Row],[StdDev]]</f>
        <v>#N/A</v>
      </c>
      <c r="R7291" t="e">
        <f>TableOMP[[#This Row],[Avg]]+$U$2*TableOMP[[#This Row],[StdDev]]</f>
        <v>#N/A</v>
      </c>
      <c r="S7291" t="e">
        <f>IF(AND(TableOMP[[#This Row],[total_time]]&gt;=TableOMP[[#This Row],[Low]], TableOMP[[#This Row],[total_time]]&lt;=TableOMP[[#This Row],[High]]),1,0)</f>
        <v>#N/A</v>
      </c>
    </row>
    <row r="7292" spans="11:19" x14ac:dyDescent="0.25">
      <c r="K7292" t="str">
        <f t="shared" si="113"/>
        <v/>
      </c>
      <c r="N72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92" t="e">
        <f>VLOOKUP(TableOMP[[#This Row],[Label]],TableAvg[],2,FALSE)</f>
        <v>#N/A</v>
      </c>
      <c r="P7292" t="e">
        <f>VLOOKUP(TableOMP[[#This Row],[Label]],TableAvg[],3,FALSE)</f>
        <v>#N/A</v>
      </c>
      <c r="Q7292" t="e">
        <f>TableOMP[[#This Row],[Avg]]-$U$2*TableOMP[[#This Row],[StdDev]]</f>
        <v>#N/A</v>
      </c>
      <c r="R7292" t="e">
        <f>TableOMP[[#This Row],[Avg]]+$U$2*TableOMP[[#This Row],[StdDev]]</f>
        <v>#N/A</v>
      </c>
      <c r="S7292" t="e">
        <f>IF(AND(TableOMP[[#This Row],[total_time]]&gt;=TableOMP[[#This Row],[Low]], TableOMP[[#This Row],[total_time]]&lt;=TableOMP[[#This Row],[High]]),1,0)</f>
        <v>#N/A</v>
      </c>
    </row>
    <row r="7293" spans="11:19" x14ac:dyDescent="0.25">
      <c r="K7293" t="str">
        <f t="shared" si="113"/>
        <v/>
      </c>
      <c r="N72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93" t="e">
        <f>VLOOKUP(TableOMP[[#This Row],[Label]],TableAvg[],2,FALSE)</f>
        <v>#N/A</v>
      </c>
      <c r="P7293" t="e">
        <f>VLOOKUP(TableOMP[[#This Row],[Label]],TableAvg[],3,FALSE)</f>
        <v>#N/A</v>
      </c>
      <c r="Q7293" t="e">
        <f>TableOMP[[#This Row],[Avg]]-$U$2*TableOMP[[#This Row],[StdDev]]</f>
        <v>#N/A</v>
      </c>
      <c r="R7293" t="e">
        <f>TableOMP[[#This Row],[Avg]]+$U$2*TableOMP[[#This Row],[StdDev]]</f>
        <v>#N/A</v>
      </c>
      <c r="S7293" t="e">
        <f>IF(AND(TableOMP[[#This Row],[total_time]]&gt;=TableOMP[[#This Row],[Low]], TableOMP[[#This Row],[total_time]]&lt;=TableOMP[[#This Row],[High]]),1,0)</f>
        <v>#N/A</v>
      </c>
    </row>
    <row r="7294" spans="11:19" x14ac:dyDescent="0.25">
      <c r="K7294" t="str">
        <f t="shared" si="113"/>
        <v/>
      </c>
      <c r="N72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94" t="e">
        <f>VLOOKUP(TableOMP[[#This Row],[Label]],TableAvg[],2,FALSE)</f>
        <v>#N/A</v>
      </c>
      <c r="P7294" t="e">
        <f>VLOOKUP(TableOMP[[#This Row],[Label]],TableAvg[],3,FALSE)</f>
        <v>#N/A</v>
      </c>
      <c r="Q7294" t="e">
        <f>TableOMP[[#This Row],[Avg]]-$U$2*TableOMP[[#This Row],[StdDev]]</f>
        <v>#N/A</v>
      </c>
      <c r="R7294" t="e">
        <f>TableOMP[[#This Row],[Avg]]+$U$2*TableOMP[[#This Row],[StdDev]]</f>
        <v>#N/A</v>
      </c>
      <c r="S7294" t="e">
        <f>IF(AND(TableOMP[[#This Row],[total_time]]&gt;=TableOMP[[#This Row],[Low]], TableOMP[[#This Row],[total_time]]&lt;=TableOMP[[#This Row],[High]]),1,0)</f>
        <v>#N/A</v>
      </c>
    </row>
    <row r="7295" spans="11:19" x14ac:dyDescent="0.25">
      <c r="K7295" t="str">
        <f t="shared" si="113"/>
        <v/>
      </c>
      <c r="N72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95" t="e">
        <f>VLOOKUP(TableOMP[[#This Row],[Label]],TableAvg[],2,FALSE)</f>
        <v>#N/A</v>
      </c>
      <c r="P7295" t="e">
        <f>VLOOKUP(TableOMP[[#This Row],[Label]],TableAvg[],3,FALSE)</f>
        <v>#N/A</v>
      </c>
      <c r="Q7295" t="e">
        <f>TableOMP[[#This Row],[Avg]]-$U$2*TableOMP[[#This Row],[StdDev]]</f>
        <v>#N/A</v>
      </c>
      <c r="R7295" t="e">
        <f>TableOMP[[#This Row],[Avg]]+$U$2*TableOMP[[#This Row],[StdDev]]</f>
        <v>#N/A</v>
      </c>
      <c r="S7295" t="e">
        <f>IF(AND(TableOMP[[#This Row],[total_time]]&gt;=TableOMP[[#This Row],[Low]], TableOMP[[#This Row],[total_time]]&lt;=TableOMP[[#This Row],[High]]),1,0)</f>
        <v>#N/A</v>
      </c>
    </row>
    <row r="7296" spans="11:19" x14ac:dyDescent="0.25">
      <c r="K7296" t="str">
        <f t="shared" si="113"/>
        <v/>
      </c>
      <c r="N72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96" t="e">
        <f>VLOOKUP(TableOMP[[#This Row],[Label]],TableAvg[],2,FALSE)</f>
        <v>#N/A</v>
      </c>
      <c r="P7296" t="e">
        <f>VLOOKUP(TableOMP[[#This Row],[Label]],TableAvg[],3,FALSE)</f>
        <v>#N/A</v>
      </c>
      <c r="Q7296" t="e">
        <f>TableOMP[[#This Row],[Avg]]-$U$2*TableOMP[[#This Row],[StdDev]]</f>
        <v>#N/A</v>
      </c>
      <c r="R7296" t="e">
        <f>TableOMP[[#This Row],[Avg]]+$U$2*TableOMP[[#This Row],[StdDev]]</f>
        <v>#N/A</v>
      </c>
      <c r="S7296" t="e">
        <f>IF(AND(TableOMP[[#This Row],[total_time]]&gt;=TableOMP[[#This Row],[Low]], TableOMP[[#This Row],[total_time]]&lt;=TableOMP[[#This Row],[High]]),1,0)</f>
        <v>#N/A</v>
      </c>
    </row>
    <row r="7297" spans="11:19" x14ac:dyDescent="0.25">
      <c r="K7297" t="str">
        <f t="shared" si="113"/>
        <v/>
      </c>
      <c r="N72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97" t="e">
        <f>VLOOKUP(TableOMP[[#This Row],[Label]],TableAvg[],2,FALSE)</f>
        <v>#N/A</v>
      </c>
      <c r="P7297" t="e">
        <f>VLOOKUP(TableOMP[[#This Row],[Label]],TableAvg[],3,FALSE)</f>
        <v>#N/A</v>
      </c>
      <c r="Q7297" t="e">
        <f>TableOMP[[#This Row],[Avg]]-$U$2*TableOMP[[#This Row],[StdDev]]</f>
        <v>#N/A</v>
      </c>
      <c r="R7297" t="e">
        <f>TableOMP[[#This Row],[Avg]]+$U$2*TableOMP[[#This Row],[StdDev]]</f>
        <v>#N/A</v>
      </c>
      <c r="S7297" t="e">
        <f>IF(AND(TableOMP[[#This Row],[total_time]]&gt;=TableOMP[[#This Row],[Low]], TableOMP[[#This Row],[total_time]]&lt;=TableOMP[[#This Row],[High]]),1,0)</f>
        <v>#N/A</v>
      </c>
    </row>
    <row r="7298" spans="11:19" x14ac:dyDescent="0.25">
      <c r="K7298" t="str">
        <f t="shared" si="113"/>
        <v/>
      </c>
      <c r="N72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98" t="e">
        <f>VLOOKUP(TableOMP[[#This Row],[Label]],TableAvg[],2,FALSE)</f>
        <v>#N/A</v>
      </c>
      <c r="P7298" t="e">
        <f>VLOOKUP(TableOMP[[#This Row],[Label]],TableAvg[],3,FALSE)</f>
        <v>#N/A</v>
      </c>
      <c r="Q7298" t="e">
        <f>TableOMP[[#This Row],[Avg]]-$U$2*TableOMP[[#This Row],[StdDev]]</f>
        <v>#N/A</v>
      </c>
      <c r="R7298" t="e">
        <f>TableOMP[[#This Row],[Avg]]+$U$2*TableOMP[[#This Row],[StdDev]]</f>
        <v>#N/A</v>
      </c>
      <c r="S7298" t="e">
        <f>IF(AND(TableOMP[[#This Row],[total_time]]&gt;=TableOMP[[#This Row],[Low]], TableOMP[[#This Row],[total_time]]&lt;=TableOMP[[#This Row],[High]]),1,0)</f>
        <v>#N/A</v>
      </c>
    </row>
    <row r="7299" spans="11:19" x14ac:dyDescent="0.25">
      <c r="K7299" t="str">
        <f t="shared" ref="K7299:K7362" si="114">MID(M7299,22,1)</f>
        <v/>
      </c>
      <c r="N72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299" t="e">
        <f>VLOOKUP(TableOMP[[#This Row],[Label]],TableAvg[],2,FALSE)</f>
        <v>#N/A</v>
      </c>
      <c r="P7299" t="e">
        <f>VLOOKUP(TableOMP[[#This Row],[Label]],TableAvg[],3,FALSE)</f>
        <v>#N/A</v>
      </c>
      <c r="Q7299" t="e">
        <f>TableOMP[[#This Row],[Avg]]-$U$2*TableOMP[[#This Row],[StdDev]]</f>
        <v>#N/A</v>
      </c>
      <c r="R7299" t="e">
        <f>TableOMP[[#This Row],[Avg]]+$U$2*TableOMP[[#This Row],[StdDev]]</f>
        <v>#N/A</v>
      </c>
      <c r="S7299" t="e">
        <f>IF(AND(TableOMP[[#This Row],[total_time]]&gt;=TableOMP[[#This Row],[Low]], TableOMP[[#This Row],[total_time]]&lt;=TableOMP[[#This Row],[High]]),1,0)</f>
        <v>#N/A</v>
      </c>
    </row>
    <row r="7300" spans="11:19" x14ac:dyDescent="0.25">
      <c r="K7300" t="str">
        <f t="shared" si="114"/>
        <v/>
      </c>
      <c r="N73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00" t="e">
        <f>VLOOKUP(TableOMP[[#This Row],[Label]],TableAvg[],2,FALSE)</f>
        <v>#N/A</v>
      </c>
      <c r="P7300" t="e">
        <f>VLOOKUP(TableOMP[[#This Row],[Label]],TableAvg[],3,FALSE)</f>
        <v>#N/A</v>
      </c>
      <c r="Q7300" t="e">
        <f>TableOMP[[#This Row],[Avg]]-$U$2*TableOMP[[#This Row],[StdDev]]</f>
        <v>#N/A</v>
      </c>
      <c r="R7300" t="e">
        <f>TableOMP[[#This Row],[Avg]]+$U$2*TableOMP[[#This Row],[StdDev]]</f>
        <v>#N/A</v>
      </c>
      <c r="S7300" t="e">
        <f>IF(AND(TableOMP[[#This Row],[total_time]]&gt;=TableOMP[[#This Row],[Low]], TableOMP[[#This Row],[total_time]]&lt;=TableOMP[[#This Row],[High]]),1,0)</f>
        <v>#N/A</v>
      </c>
    </row>
    <row r="7301" spans="11:19" x14ac:dyDescent="0.25">
      <c r="K7301" t="str">
        <f t="shared" si="114"/>
        <v/>
      </c>
      <c r="N73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01" t="e">
        <f>VLOOKUP(TableOMP[[#This Row],[Label]],TableAvg[],2,FALSE)</f>
        <v>#N/A</v>
      </c>
      <c r="P7301" t="e">
        <f>VLOOKUP(TableOMP[[#This Row],[Label]],TableAvg[],3,FALSE)</f>
        <v>#N/A</v>
      </c>
      <c r="Q7301" t="e">
        <f>TableOMP[[#This Row],[Avg]]-$U$2*TableOMP[[#This Row],[StdDev]]</f>
        <v>#N/A</v>
      </c>
      <c r="R7301" t="e">
        <f>TableOMP[[#This Row],[Avg]]+$U$2*TableOMP[[#This Row],[StdDev]]</f>
        <v>#N/A</v>
      </c>
      <c r="S7301" t="e">
        <f>IF(AND(TableOMP[[#This Row],[total_time]]&gt;=TableOMP[[#This Row],[Low]], TableOMP[[#This Row],[total_time]]&lt;=TableOMP[[#This Row],[High]]),1,0)</f>
        <v>#N/A</v>
      </c>
    </row>
    <row r="7302" spans="11:19" x14ac:dyDescent="0.25">
      <c r="K7302" t="str">
        <f t="shared" si="114"/>
        <v/>
      </c>
      <c r="N73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02" t="e">
        <f>VLOOKUP(TableOMP[[#This Row],[Label]],TableAvg[],2,FALSE)</f>
        <v>#N/A</v>
      </c>
      <c r="P7302" t="e">
        <f>VLOOKUP(TableOMP[[#This Row],[Label]],TableAvg[],3,FALSE)</f>
        <v>#N/A</v>
      </c>
      <c r="Q7302" t="e">
        <f>TableOMP[[#This Row],[Avg]]-$U$2*TableOMP[[#This Row],[StdDev]]</f>
        <v>#N/A</v>
      </c>
      <c r="R7302" t="e">
        <f>TableOMP[[#This Row],[Avg]]+$U$2*TableOMP[[#This Row],[StdDev]]</f>
        <v>#N/A</v>
      </c>
      <c r="S7302" t="e">
        <f>IF(AND(TableOMP[[#This Row],[total_time]]&gt;=TableOMP[[#This Row],[Low]], TableOMP[[#This Row],[total_time]]&lt;=TableOMP[[#This Row],[High]]),1,0)</f>
        <v>#N/A</v>
      </c>
    </row>
    <row r="7303" spans="11:19" x14ac:dyDescent="0.25">
      <c r="K7303" t="str">
        <f t="shared" si="114"/>
        <v/>
      </c>
      <c r="N73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03" t="e">
        <f>VLOOKUP(TableOMP[[#This Row],[Label]],TableAvg[],2,FALSE)</f>
        <v>#N/A</v>
      </c>
      <c r="P7303" t="e">
        <f>VLOOKUP(TableOMP[[#This Row],[Label]],TableAvg[],3,FALSE)</f>
        <v>#N/A</v>
      </c>
      <c r="Q7303" t="e">
        <f>TableOMP[[#This Row],[Avg]]-$U$2*TableOMP[[#This Row],[StdDev]]</f>
        <v>#N/A</v>
      </c>
      <c r="R7303" t="e">
        <f>TableOMP[[#This Row],[Avg]]+$U$2*TableOMP[[#This Row],[StdDev]]</f>
        <v>#N/A</v>
      </c>
      <c r="S7303" t="e">
        <f>IF(AND(TableOMP[[#This Row],[total_time]]&gt;=TableOMP[[#This Row],[Low]], TableOMP[[#This Row],[total_time]]&lt;=TableOMP[[#This Row],[High]]),1,0)</f>
        <v>#N/A</v>
      </c>
    </row>
    <row r="7304" spans="11:19" x14ac:dyDescent="0.25">
      <c r="K7304" t="str">
        <f t="shared" si="114"/>
        <v/>
      </c>
      <c r="N73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04" t="e">
        <f>VLOOKUP(TableOMP[[#This Row],[Label]],TableAvg[],2,FALSE)</f>
        <v>#N/A</v>
      </c>
      <c r="P7304" t="e">
        <f>VLOOKUP(TableOMP[[#This Row],[Label]],TableAvg[],3,FALSE)</f>
        <v>#N/A</v>
      </c>
      <c r="Q7304" t="e">
        <f>TableOMP[[#This Row],[Avg]]-$U$2*TableOMP[[#This Row],[StdDev]]</f>
        <v>#N/A</v>
      </c>
      <c r="R7304" t="e">
        <f>TableOMP[[#This Row],[Avg]]+$U$2*TableOMP[[#This Row],[StdDev]]</f>
        <v>#N/A</v>
      </c>
      <c r="S7304" t="e">
        <f>IF(AND(TableOMP[[#This Row],[total_time]]&gt;=TableOMP[[#This Row],[Low]], TableOMP[[#This Row],[total_time]]&lt;=TableOMP[[#This Row],[High]]),1,0)</f>
        <v>#N/A</v>
      </c>
    </row>
    <row r="7305" spans="11:19" x14ac:dyDescent="0.25">
      <c r="K7305" t="str">
        <f t="shared" si="114"/>
        <v/>
      </c>
      <c r="N73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05" t="e">
        <f>VLOOKUP(TableOMP[[#This Row],[Label]],TableAvg[],2,FALSE)</f>
        <v>#N/A</v>
      </c>
      <c r="P7305" t="e">
        <f>VLOOKUP(TableOMP[[#This Row],[Label]],TableAvg[],3,FALSE)</f>
        <v>#N/A</v>
      </c>
      <c r="Q7305" t="e">
        <f>TableOMP[[#This Row],[Avg]]-$U$2*TableOMP[[#This Row],[StdDev]]</f>
        <v>#N/A</v>
      </c>
      <c r="R7305" t="e">
        <f>TableOMP[[#This Row],[Avg]]+$U$2*TableOMP[[#This Row],[StdDev]]</f>
        <v>#N/A</v>
      </c>
      <c r="S7305" t="e">
        <f>IF(AND(TableOMP[[#This Row],[total_time]]&gt;=TableOMP[[#This Row],[Low]], TableOMP[[#This Row],[total_time]]&lt;=TableOMP[[#This Row],[High]]),1,0)</f>
        <v>#N/A</v>
      </c>
    </row>
    <row r="7306" spans="11:19" x14ac:dyDescent="0.25">
      <c r="K7306" t="str">
        <f t="shared" si="114"/>
        <v/>
      </c>
      <c r="N73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06" t="e">
        <f>VLOOKUP(TableOMP[[#This Row],[Label]],TableAvg[],2,FALSE)</f>
        <v>#N/A</v>
      </c>
      <c r="P7306" t="e">
        <f>VLOOKUP(TableOMP[[#This Row],[Label]],TableAvg[],3,FALSE)</f>
        <v>#N/A</v>
      </c>
      <c r="Q7306" t="e">
        <f>TableOMP[[#This Row],[Avg]]-$U$2*TableOMP[[#This Row],[StdDev]]</f>
        <v>#N/A</v>
      </c>
      <c r="R7306" t="e">
        <f>TableOMP[[#This Row],[Avg]]+$U$2*TableOMP[[#This Row],[StdDev]]</f>
        <v>#N/A</v>
      </c>
      <c r="S7306" t="e">
        <f>IF(AND(TableOMP[[#This Row],[total_time]]&gt;=TableOMP[[#This Row],[Low]], TableOMP[[#This Row],[total_time]]&lt;=TableOMP[[#This Row],[High]]),1,0)</f>
        <v>#N/A</v>
      </c>
    </row>
    <row r="7307" spans="11:19" x14ac:dyDescent="0.25">
      <c r="K7307" t="str">
        <f t="shared" si="114"/>
        <v/>
      </c>
      <c r="N73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07" t="e">
        <f>VLOOKUP(TableOMP[[#This Row],[Label]],TableAvg[],2,FALSE)</f>
        <v>#N/A</v>
      </c>
      <c r="P7307" t="e">
        <f>VLOOKUP(TableOMP[[#This Row],[Label]],TableAvg[],3,FALSE)</f>
        <v>#N/A</v>
      </c>
      <c r="Q7307" t="e">
        <f>TableOMP[[#This Row],[Avg]]-$U$2*TableOMP[[#This Row],[StdDev]]</f>
        <v>#N/A</v>
      </c>
      <c r="R7307" t="e">
        <f>TableOMP[[#This Row],[Avg]]+$U$2*TableOMP[[#This Row],[StdDev]]</f>
        <v>#N/A</v>
      </c>
      <c r="S7307" t="e">
        <f>IF(AND(TableOMP[[#This Row],[total_time]]&gt;=TableOMP[[#This Row],[Low]], TableOMP[[#This Row],[total_time]]&lt;=TableOMP[[#This Row],[High]]),1,0)</f>
        <v>#N/A</v>
      </c>
    </row>
    <row r="7308" spans="11:19" x14ac:dyDescent="0.25">
      <c r="K7308" t="str">
        <f t="shared" si="114"/>
        <v/>
      </c>
      <c r="N73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08" t="e">
        <f>VLOOKUP(TableOMP[[#This Row],[Label]],TableAvg[],2,FALSE)</f>
        <v>#N/A</v>
      </c>
      <c r="P7308" t="e">
        <f>VLOOKUP(TableOMP[[#This Row],[Label]],TableAvg[],3,FALSE)</f>
        <v>#N/A</v>
      </c>
      <c r="Q7308" t="e">
        <f>TableOMP[[#This Row],[Avg]]-$U$2*TableOMP[[#This Row],[StdDev]]</f>
        <v>#N/A</v>
      </c>
      <c r="R7308" t="e">
        <f>TableOMP[[#This Row],[Avg]]+$U$2*TableOMP[[#This Row],[StdDev]]</f>
        <v>#N/A</v>
      </c>
      <c r="S7308" t="e">
        <f>IF(AND(TableOMP[[#This Row],[total_time]]&gt;=TableOMP[[#This Row],[Low]], TableOMP[[#This Row],[total_time]]&lt;=TableOMP[[#This Row],[High]]),1,0)</f>
        <v>#N/A</v>
      </c>
    </row>
    <row r="7309" spans="11:19" x14ac:dyDescent="0.25">
      <c r="K7309" t="str">
        <f t="shared" si="114"/>
        <v/>
      </c>
      <c r="N73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09" t="e">
        <f>VLOOKUP(TableOMP[[#This Row],[Label]],TableAvg[],2,FALSE)</f>
        <v>#N/A</v>
      </c>
      <c r="P7309" t="e">
        <f>VLOOKUP(TableOMP[[#This Row],[Label]],TableAvg[],3,FALSE)</f>
        <v>#N/A</v>
      </c>
      <c r="Q7309" t="e">
        <f>TableOMP[[#This Row],[Avg]]-$U$2*TableOMP[[#This Row],[StdDev]]</f>
        <v>#N/A</v>
      </c>
      <c r="R7309" t="e">
        <f>TableOMP[[#This Row],[Avg]]+$U$2*TableOMP[[#This Row],[StdDev]]</f>
        <v>#N/A</v>
      </c>
      <c r="S7309" t="e">
        <f>IF(AND(TableOMP[[#This Row],[total_time]]&gt;=TableOMP[[#This Row],[Low]], TableOMP[[#This Row],[total_time]]&lt;=TableOMP[[#This Row],[High]]),1,0)</f>
        <v>#N/A</v>
      </c>
    </row>
    <row r="7310" spans="11:19" x14ac:dyDescent="0.25">
      <c r="K7310" t="str">
        <f t="shared" si="114"/>
        <v/>
      </c>
      <c r="N73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10" t="e">
        <f>VLOOKUP(TableOMP[[#This Row],[Label]],TableAvg[],2,FALSE)</f>
        <v>#N/A</v>
      </c>
      <c r="P7310" t="e">
        <f>VLOOKUP(TableOMP[[#This Row],[Label]],TableAvg[],3,FALSE)</f>
        <v>#N/A</v>
      </c>
      <c r="Q7310" t="e">
        <f>TableOMP[[#This Row],[Avg]]-$U$2*TableOMP[[#This Row],[StdDev]]</f>
        <v>#N/A</v>
      </c>
      <c r="R7310" t="e">
        <f>TableOMP[[#This Row],[Avg]]+$U$2*TableOMP[[#This Row],[StdDev]]</f>
        <v>#N/A</v>
      </c>
      <c r="S7310" t="e">
        <f>IF(AND(TableOMP[[#This Row],[total_time]]&gt;=TableOMP[[#This Row],[Low]], TableOMP[[#This Row],[total_time]]&lt;=TableOMP[[#This Row],[High]]),1,0)</f>
        <v>#N/A</v>
      </c>
    </row>
    <row r="7311" spans="11:19" x14ac:dyDescent="0.25">
      <c r="K7311" t="str">
        <f t="shared" si="114"/>
        <v/>
      </c>
      <c r="N73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11" t="e">
        <f>VLOOKUP(TableOMP[[#This Row],[Label]],TableAvg[],2,FALSE)</f>
        <v>#N/A</v>
      </c>
      <c r="P7311" t="e">
        <f>VLOOKUP(TableOMP[[#This Row],[Label]],TableAvg[],3,FALSE)</f>
        <v>#N/A</v>
      </c>
      <c r="Q7311" t="e">
        <f>TableOMP[[#This Row],[Avg]]-$U$2*TableOMP[[#This Row],[StdDev]]</f>
        <v>#N/A</v>
      </c>
      <c r="R7311" t="e">
        <f>TableOMP[[#This Row],[Avg]]+$U$2*TableOMP[[#This Row],[StdDev]]</f>
        <v>#N/A</v>
      </c>
      <c r="S7311" t="e">
        <f>IF(AND(TableOMP[[#This Row],[total_time]]&gt;=TableOMP[[#This Row],[Low]], TableOMP[[#This Row],[total_time]]&lt;=TableOMP[[#This Row],[High]]),1,0)</f>
        <v>#N/A</v>
      </c>
    </row>
    <row r="7312" spans="11:19" x14ac:dyDescent="0.25">
      <c r="K7312" t="str">
        <f t="shared" si="114"/>
        <v/>
      </c>
      <c r="N73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12" t="e">
        <f>VLOOKUP(TableOMP[[#This Row],[Label]],TableAvg[],2,FALSE)</f>
        <v>#N/A</v>
      </c>
      <c r="P7312" t="e">
        <f>VLOOKUP(TableOMP[[#This Row],[Label]],TableAvg[],3,FALSE)</f>
        <v>#N/A</v>
      </c>
      <c r="Q7312" t="e">
        <f>TableOMP[[#This Row],[Avg]]-$U$2*TableOMP[[#This Row],[StdDev]]</f>
        <v>#N/A</v>
      </c>
      <c r="R7312" t="e">
        <f>TableOMP[[#This Row],[Avg]]+$U$2*TableOMP[[#This Row],[StdDev]]</f>
        <v>#N/A</v>
      </c>
      <c r="S7312" t="e">
        <f>IF(AND(TableOMP[[#This Row],[total_time]]&gt;=TableOMP[[#This Row],[Low]], TableOMP[[#This Row],[total_time]]&lt;=TableOMP[[#This Row],[High]]),1,0)</f>
        <v>#N/A</v>
      </c>
    </row>
    <row r="7313" spans="11:19" x14ac:dyDescent="0.25">
      <c r="K7313" t="str">
        <f t="shared" si="114"/>
        <v/>
      </c>
      <c r="N73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13" t="e">
        <f>VLOOKUP(TableOMP[[#This Row],[Label]],TableAvg[],2,FALSE)</f>
        <v>#N/A</v>
      </c>
      <c r="P7313" t="e">
        <f>VLOOKUP(TableOMP[[#This Row],[Label]],TableAvg[],3,FALSE)</f>
        <v>#N/A</v>
      </c>
      <c r="Q7313" t="e">
        <f>TableOMP[[#This Row],[Avg]]-$U$2*TableOMP[[#This Row],[StdDev]]</f>
        <v>#N/A</v>
      </c>
      <c r="R7313" t="e">
        <f>TableOMP[[#This Row],[Avg]]+$U$2*TableOMP[[#This Row],[StdDev]]</f>
        <v>#N/A</v>
      </c>
      <c r="S7313" t="e">
        <f>IF(AND(TableOMP[[#This Row],[total_time]]&gt;=TableOMP[[#This Row],[Low]], TableOMP[[#This Row],[total_time]]&lt;=TableOMP[[#This Row],[High]]),1,0)</f>
        <v>#N/A</v>
      </c>
    </row>
    <row r="7314" spans="11:19" x14ac:dyDescent="0.25">
      <c r="K7314" t="str">
        <f t="shared" si="114"/>
        <v/>
      </c>
      <c r="N73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14" t="e">
        <f>VLOOKUP(TableOMP[[#This Row],[Label]],TableAvg[],2,FALSE)</f>
        <v>#N/A</v>
      </c>
      <c r="P7314" t="e">
        <f>VLOOKUP(TableOMP[[#This Row],[Label]],TableAvg[],3,FALSE)</f>
        <v>#N/A</v>
      </c>
      <c r="Q7314" t="e">
        <f>TableOMP[[#This Row],[Avg]]-$U$2*TableOMP[[#This Row],[StdDev]]</f>
        <v>#N/A</v>
      </c>
      <c r="R7314" t="e">
        <f>TableOMP[[#This Row],[Avg]]+$U$2*TableOMP[[#This Row],[StdDev]]</f>
        <v>#N/A</v>
      </c>
      <c r="S7314" t="e">
        <f>IF(AND(TableOMP[[#This Row],[total_time]]&gt;=TableOMP[[#This Row],[Low]], TableOMP[[#This Row],[total_time]]&lt;=TableOMP[[#This Row],[High]]),1,0)</f>
        <v>#N/A</v>
      </c>
    </row>
    <row r="7315" spans="11:19" x14ac:dyDescent="0.25">
      <c r="K7315" t="str">
        <f t="shared" si="114"/>
        <v/>
      </c>
      <c r="N73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15" t="e">
        <f>VLOOKUP(TableOMP[[#This Row],[Label]],TableAvg[],2,FALSE)</f>
        <v>#N/A</v>
      </c>
      <c r="P7315" t="e">
        <f>VLOOKUP(TableOMP[[#This Row],[Label]],TableAvg[],3,FALSE)</f>
        <v>#N/A</v>
      </c>
      <c r="Q7315" t="e">
        <f>TableOMP[[#This Row],[Avg]]-$U$2*TableOMP[[#This Row],[StdDev]]</f>
        <v>#N/A</v>
      </c>
      <c r="R7315" t="e">
        <f>TableOMP[[#This Row],[Avg]]+$U$2*TableOMP[[#This Row],[StdDev]]</f>
        <v>#N/A</v>
      </c>
      <c r="S7315" t="e">
        <f>IF(AND(TableOMP[[#This Row],[total_time]]&gt;=TableOMP[[#This Row],[Low]], TableOMP[[#This Row],[total_time]]&lt;=TableOMP[[#This Row],[High]]),1,0)</f>
        <v>#N/A</v>
      </c>
    </row>
    <row r="7316" spans="11:19" x14ac:dyDescent="0.25">
      <c r="K7316" t="str">
        <f t="shared" si="114"/>
        <v/>
      </c>
      <c r="N73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16" t="e">
        <f>VLOOKUP(TableOMP[[#This Row],[Label]],TableAvg[],2,FALSE)</f>
        <v>#N/A</v>
      </c>
      <c r="P7316" t="e">
        <f>VLOOKUP(TableOMP[[#This Row],[Label]],TableAvg[],3,FALSE)</f>
        <v>#N/A</v>
      </c>
      <c r="Q7316" t="e">
        <f>TableOMP[[#This Row],[Avg]]-$U$2*TableOMP[[#This Row],[StdDev]]</f>
        <v>#N/A</v>
      </c>
      <c r="R7316" t="e">
        <f>TableOMP[[#This Row],[Avg]]+$U$2*TableOMP[[#This Row],[StdDev]]</f>
        <v>#N/A</v>
      </c>
      <c r="S7316" t="e">
        <f>IF(AND(TableOMP[[#This Row],[total_time]]&gt;=TableOMP[[#This Row],[Low]], TableOMP[[#This Row],[total_time]]&lt;=TableOMP[[#This Row],[High]]),1,0)</f>
        <v>#N/A</v>
      </c>
    </row>
    <row r="7317" spans="11:19" x14ac:dyDescent="0.25">
      <c r="K7317" t="str">
        <f t="shared" si="114"/>
        <v/>
      </c>
      <c r="N73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17" t="e">
        <f>VLOOKUP(TableOMP[[#This Row],[Label]],TableAvg[],2,FALSE)</f>
        <v>#N/A</v>
      </c>
      <c r="P7317" t="e">
        <f>VLOOKUP(TableOMP[[#This Row],[Label]],TableAvg[],3,FALSE)</f>
        <v>#N/A</v>
      </c>
      <c r="Q7317" t="e">
        <f>TableOMP[[#This Row],[Avg]]-$U$2*TableOMP[[#This Row],[StdDev]]</f>
        <v>#N/A</v>
      </c>
      <c r="R7317" t="e">
        <f>TableOMP[[#This Row],[Avg]]+$U$2*TableOMP[[#This Row],[StdDev]]</f>
        <v>#N/A</v>
      </c>
      <c r="S7317" t="e">
        <f>IF(AND(TableOMP[[#This Row],[total_time]]&gt;=TableOMP[[#This Row],[Low]], TableOMP[[#This Row],[total_time]]&lt;=TableOMP[[#This Row],[High]]),1,0)</f>
        <v>#N/A</v>
      </c>
    </row>
    <row r="7318" spans="11:19" x14ac:dyDescent="0.25">
      <c r="K7318" t="str">
        <f t="shared" si="114"/>
        <v/>
      </c>
      <c r="N73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18" t="e">
        <f>VLOOKUP(TableOMP[[#This Row],[Label]],TableAvg[],2,FALSE)</f>
        <v>#N/A</v>
      </c>
      <c r="P7318" t="e">
        <f>VLOOKUP(TableOMP[[#This Row],[Label]],TableAvg[],3,FALSE)</f>
        <v>#N/A</v>
      </c>
      <c r="Q7318" t="e">
        <f>TableOMP[[#This Row],[Avg]]-$U$2*TableOMP[[#This Row],[StdDev]]</f>
        <v>#N/A</v>
      </c>
      <c r="R7318" t="e">
        <f>TableOMP[[#This Row],[Avg]]+$U$2*TableOMP[[#This Row],[StdDev]]</f>
        <v>#N/A</v>
      </c>
      <c r="S7318" t="e">
        <f>IF(AND(TableOMP[[#This Row],[total_time]]&gt;=TableOMP[[#This Row],[Low]], TableOMP[[#This Row],[total_time]]&lt;=TableOMP[[#This Row],[High]]),1,0)</f>
        <v>#N/A</v>
      </c>
    </row>
    <row r="7319" spans="11:19" x14ac:dyDescent="0.25">
      <c r="K7319" t="str">
        <f t="shared" si="114"/>
        <v/>
      </c>
      <c r="N73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19" t="e">
        <f>VLOOKUP(TableOMP[[#This Row],[Label]],TableAvg[],2,FALSE)</f>
        <v>#N/A</v>
      </c>
      <c r="P7319" t="e">
        <f>VLOOKUP(TableOMP[[#This Row],[Label]],TableAvg[],3,FALSE)</f>
        <v>#N/A</v>
      </c>
      <c r="Q7319" t="e">
        <f>TableOMP[[#This Row],[Avg]]-$U$2*TableOMP[[#This Row],[StdDev]]</f>
        <v>#N/A</v>
      </c>
      <c r="R7319" t="e">
        <f>TableOMP[[#This Row],[Avg]]+$U$2*TableOMP[[#This Row],[StdDev]]</f>
        <v>#N/A</v>
      </c>
      <c r="S7319" t="e">
        <f>IF(AND(TableOMP[[#This Row],[total_time]]&gt;=TableOMP[[#This Row],[Low]], TableOMP[[#This Row],[total_time]]&lt;=TableOMP[[#This Row],[High]]),1,0)</f>
        <v>#N/A</v>
      </c>
    </row>
    <row r="7320" spans="11:19" x14ac:dyDescent="0.25">
      <c r="K7320" t="str">
        <f t="shared" si="114"/>
        <v/>
      </c>
      <c r="N73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20" t="e">
        <f>VLOOKUP(TableOMP[[#This Row],[Label]],TableAvg[],2,FALSE)</f>
        <v>#N/A</v>
      </c>
      <c r="P7320" t="e">
        <f>VLOOKUP(TableOMP[[#This Row],[Label]],TableAvg[],3,FALSE)</f>
        <v>#N/A</v>
      </c>
      <c r="Q7320" t="e">
        <f>TableOMP[[#This Row],[Avg]]-$U$2*TableOMP[[#This Row],[StdDev]]</f>
        <v>#N/A</v>
      </c>
      <c r="R7320" t="e">
        <f>TableOMP[[#This Row],[Avg]]+$U$2*TableOMP[[#This Row],[StdDev]]</f>
        <v>#N/A</v>
      </c>
      <c r="S7320" t="e">
        <f>IF(AND(TableOMP[[#This Row],[total_time]]&gt;=TableOMP[[#This Row],[Low]], TableOMP[[#This Row],[total_time]]&lt;=TableOMP[[#This Row],[High]]),1,0)</f>
        <v>#N/A</v>
      </c>
    </row>
    <row r="7321" spans="11:19" x14ac:dyDescent="0.25">
      <c r="K7321" t="str">
        <f t="shared" si="114"/>
        <v/>
      </c>
      <c r="N73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21" t="e">
        <f>VLOOKUP(TableOMP[[#This Row],[Label]],TableAvg[],2,FALSE)</f>
        <v>#N/A</v>
      </c>
      <c r="P7321" t="e">
        <f>VLOOKUP(TableOMP[[#This Row],[Label]],TableAvg[],3,FALSE)</f>
        <v>#N/A</v>
      </c>
      <c r="Q7321" t="e">
        <f>TableOMP[[#This Row],[Avg]]-$U$2*TableOMP[[#This Row],[StdDev]]</f>
        <v>#N/A</v>
      </c>
      <c r="R7321" t="e">
        <f>TableOMP[[#This Row],[Avg]]+$U$2*TableOMP[[#This Row],[StdDev]]</f>
        <v>#N/A</v>
      </c>
      <c r="S7321" t="e">
        <f>IF(AND(TableOMP[[#This Row],[total_time]]&gt;=TableOMP[[#This Row],[Low]], TableOMP[[#This Row],[total_time]]&lt;=TableOMP[[#This Row],[High]]),1,0)</f>
        <v>#N/A</v>
      </c>
    </row>
    <row r="7322" spans="11:19" x14ac:dyDescent="0.25">
      <c r="K7322" t="str">
        <f t="shared" si="114"/>
        <v/>
      </c>
      <c r="N73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22" t="e">
        <f>VLOOKUP(TableOMP[[#This Row],[Label]],TableAvg[],2,FALSE)</f>
        <v>#N/A</v>
      </c>
      <c r="P7322" t="e">
        <f>VLOOKUP(TableOMP[[#This Row],[Label]],TableAvg[],3,FALSE)</f>
        <v>#N/A</v>
      </c>
      <c r="Q7322" t="e">
        <f>TableOMP[[#This Row],[Avg]]-$U$2*TableOMP[[#This Row],[StdDev]]</f>
        <v>#N/A</v>
      </c>
      <c r="R7322" t="e">
        <f>TableOMP[[#This Row],[Avg]]+$U$2*TableOMP[[#This Row],[StdDev]]</f>
        <v>#N/A</v>
      </c>
      <c r="S7322" t="e">
        <f>IF(AND(TableOMP[[#This Row],[total_time]]&gt;=TableOMP[[#This Row],[Low]], TableOMP[[#This Row],[total_time]]&lt;=TableOMP[[#This Row],[High]]),1,0)</f>
        <v>#N/A</v>
      </c>
    </row>
    <row r="7323" spans="11:19" x14ac:dyDescent="0.25">
      <c r="K7323" t="str">
        <f t="shared" si="114"/>
        <v/>
      </c>
      <c r="N73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23" t="e">
        <f>VLOOKUP(TableOMP[[#This Row],[Label]],TableAvg[],2,FALSE)</f>
        <v>#N/A</v>
      </c>
      <c r="P7323" t="e">
        <f>VLOOKUP(TableOMP[[#This Row],[Label]],TableAvg[],3,FALSE)</f>
        <v>#N/A</v>
      </c>
      <c r="Q7323" t="e">
        <f>TableOMP[[#This Row],[Avg]]-$U$2*TableOMP[[#This Row],[StdDev]]</f>
        <v>#N/A</v>
      </c>
      <c r="R7323" t="e">
        <f>TableOMP[[#This Row],[Avg]]+$U$2*TableOMP[[#This Row],[StdDev]]</f>
        <v>#N/A</v>
      </c>
      <c r="S7323" t="e">
        <f>IF(AND(TableOMP[[#This Row],[total_time]]&gt;=TableOMP[[#This Row],[Low]], TableOMP[[#This Row],[total_time]]&lt;=TableOMP[[#This Row],[High]]),1,0)</f>
        <v>#N/A</v>
      </c>
    </row>
    <row r="7324" spans="11:19" x14ac:dyDescent="0.25">
      <c r="K7324" t="str">
        <f t="shared" si="114"/>
        <v/>
      </c>
      <c r="N73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24" t="e">
        <f>VLOOKUP(TableOMP[[#This Row],[Label]],TableAvg[],2,FALSE)</f>
        <v>#N/A</v>
      </c>
      <c r="P7324" t="e">
        <f>VLOOKUP(TableOMP[[#This Row],[Label]],TableAvg[],3,FALSE)</f>
        <v>#N/A</v>
      </c>
      <c r="Q7324" t="e">
        <f>TableOMP[[#This Row],[Avg]]-$U$2*TableOMP[[#This Row],[StdDev]]</f>
        <v>#N/A</v>
      </c>
      <c r="R7324" t="e">
        <f>TableOMP[[#This Row],[Avg]]+$U$2*TableOMP[[#This Row],[StdDev]]</f>
        <v>#N/A</v>
      </c>
      <c r="S7324" t="e">
        <f>IF(AND(TableOMP[[#This Row],[total_time]]&gt;=TableOMP[[#This Row],[Low]], TableOMP[[#This Row],[total_time]]&lt;=TableOMP[[#This Row],[High]]),1,0)</f>
        <v>#N/A</v>
      </c>
    </row>
    <row r="7325" spans="11:19" x14ac:dyDescent="0.25">
      <c r="K7325" t="str">
        <f t="shared" si="114"/>
        <v/>
      </c>
      <c r="N73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25" t="e">
        <f>VLOOKUP(TableOMP[[#This Row],[Label]],TableAvg[],2,FALSE)</f>
        <v>#N/A</v>
      </c>
      <c r="P7325" t="e">
        <f>VLOOKUP(TableOMP[[#This Row],[Label]],TableAvg[],3,FALSE)</f>
        <v>#N/A</v>
      </c>
      <c r="Q7325" t="e">
        <f>TableOMP[[#This Row],[Avg]]-$U$2*TableOMP[[#This Row],[StdDev]]</f>
        <v>#N/A</v>
      </c>
      <c r="R7325" t="e">
        <f>TableOMP[[#This Row],[Avg]]+$U$2*TableOMP[[#This Row],[StdDev]]</f>
        <v>#N/A</v>
      </c>
      <c r="S7325" t="e">
        <f>IF(AND(TableOMP[[#This Row],[total_time]]&gt;=TableOMP[[#This Row],[Low]], TableOMP[[#This Row],[total_time]]&lt;=TableOMP[[#This Row],[High]]),1,0)</f>
        <v>#N/A</v>
      </c>
    </row>
    <row r="7326" spans="11:19" x14ac:dyDescent="0.25">
      <c r="K7326" t="str">
        <f t="shared" si="114"/>
        <v/>
      </c>
      <c r="N73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26" t="e">
        <f>VLOOKUP(TableOMP[[#This Row],[Label]],TableAvg[],2,FALSE)</f>
        <v>#N/A</v>
      </c>
      <c r="P7326" t="e">
        <f>VLOOKUP(TableOMP[[#This Row],[Label]],TableAvg[],3,FALSE)</f>
        <v>#N/A</v>
      </c>
      <c r="Q7326" t="e">
        <f>TableOMP[[#This Row],[Avg]]-$U$2*TableOMP[[#This Row],[StdDev]]</f>
        <v>#N/A</v>
      </c>
      <c r="R7326" t="e">
        <f>TableOMP[[#This Row],[Avg]]+$U$2*TableOMP[[#This Row],[StdDev]]</f>
        <v>#N/A</v>
      </c>
      <c r="S7326" t="e">
        <f>IF(AND(TableOMP[[#This Row],[total_time]]&gt;=TableOMP[[#This Row],[Low]], TableOMP[[#This Row],[total_time]]&lt;=TableOMP[[#This Row],[High]]),1,0)</f>
        <v>#N/A</v>
      </c>
    </row>
    <row r="7327" spans="11:19" x14ac:dyDescent="0.25">
      <c r="K7327" t="str">
        <f t="shared" si="114"/>
        <v/>
      </c>
      <c r="N73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27" t="e">
        <f>VLOOKUP(TableOMP[[#This Row],[Label]],TableAvg[],2,FALSE)</f>
        <v>#N/A</v>
      </c>
      <c r="P7327" t="e">
        <f>VLOOKUP(TableOMP[[#This Row],[Label]],TableAvg[],3,FALSE)</f>
        <v>#N/A</v>
      </c>
      <c r="Q7327" t="e">
        <f>TableOMP[[#This Row],[Avg]]-$U$2*TableOMP[[#This Row],[StdDev]]</f>
        <v>#N/A</v>
      </c>
      <c r="R7327" t="e">
        <f>TableOMP[[#This Row],[Avg]]+$U$2*TableOMP[[#This Row],[StdDev]]</f>
        <v>#N/A</v>
      </c>
      <c r="S7327" t="e">
        <f>IF(AND(TableOMP[[#This Row],[total_time]]&gt;=TableOMP[[#This Row],[Low]], TableOMP[[#This Row],[total_time]]&lt;=TableOMP[[#This Row],[High]]),1,0)</f>
        <v>#N/A</v>
      </c>
    </row>
    <row r="7328" spans="11:19" x14ac:dyDescent="0.25">
      <c r="K7328" t="str">
        <f t="shared" si="114"/>
        <v/>
      </c>
      <c r="N73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28" t="e">
        <f>VLOOKUP(TableOMP[[#This Row],[Label]],TableAvg[],2,FALSE)</f>
        <v>#N/A</v>
      </c>
      <c r="P7328" t="e">
        <f>VLOOKUP(TableOMP[[#This Row],[Label]],TableAvg[],3,FALSE)</f>
        <v>#N/A</v>
      </c>
      <c r="Q7328" t="e">
        <f>TableOMP[[#This Row],[Avg]]-$U$2*TableOMP[[#This Row],[StdDev]]</f>
        <v>#N/A</v>
      </c>
      <c r="R7328" t="e">
        <f>TableOMP[[#This Row],[Avg]]+$U$2*TableOMP[[#This Row],[StdDev]]</f>
        <v>#N/A</v>
      </c>
      <c r="S7328" t="e">
        <f>IF(AND(TableOMP[[#This Row],[total_time]]&gt;=TableOMP[[#This Row],[Low]], TableOMP[[#This Row],[total_time]]&lt;=TableOMP[[#This Row],[High]]),1,0)</f>
        <v>#N/A</v>
      </c>
    </row>
    <row r="7329" spans="11:19" x14ac:dyDescent="0.25">
      <c r="K7329" t="str">
        <f t="shared" si="114"/>
        <v/>
      </c>
      <c r="N73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29" t="e">
        <f>VLOOKUP(TableOMP[[#This Row],[Label]],TableAvg[],2,FALSE)</f>
        <v>#N/A</v>
      </c>
      <c r="P7329" t="e">
        <f>VLOOKUP(TableOMP[[#This Row],[Label]],TableAvg[],3,FALSE)</f>
        <v>#N/A</v>
      </c>
      <c r="Q7329" t="e">
        <f>TableOMP[[#This Row],[Avg]]-$U$2*TableOMP[[#This Row],[StdDev]]</f>
        <v>#N/A</v>
      </c>
      <c r="R7329" t="e">
        <f>TableOMP[[#This Row],[Avg]]+$U$2*TableOMP[[#This Row],[StdDev]]</f>
        <v>#N/A</v>
      </c>
      <c r="S7329" t="e">
        <f>IF(AND(TableOMP[[#This Row],[total_time]]&gt;=TableOMP[[#This Row],[Low]], TableOMP[[#This Row],[total_time]]&lt;=TableOMP[[#This Row],[High]]),1,0)</f>
        <v>#N/A</v>
      </c>
    </row>
    <row r="7330" spans="11:19" x14ac:dyDescent="0.25">
      <c r="K7330" t="str">
        <f t="shared" si="114"/>
        <v/>
      </c>
      <c r="N73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30" t="e">
        <f>VLOOKUP(TableOMP[[#This Row],[Label]],TableAvg[],2,FALSE)</f>
        <v>#N/A</v>
      </c>
      <c r="P7330" t="e">
        <f>VLOOKUP(TableOMP[[#This Row],[Label]],TableAvg[],3,FALSE)</f>
        <v>#N/A</v>
      </c>
      <c r="Q7330" t="e">
        <f>TableOMP[[#This Row],[Avg]]-$U$2*TableOMP[[#This Row],[StdDev]]</f>
        <v>#N/A</v>
      </c>
      <c r="R7330" t="e">
        <f>TableOMP[[#This Row],[Avg]]+$U$2*TableOMP[[#This Row],[StdDev]]</f>
        <v>#N/A</v>
      </c>
      <c r="S7330" t="e">
        <f>IF(AND(TableOMP[[#This Row],[total_time]]&gt;=TableOMP[[#This Row],[Low]], TableOMP[[#This Row],[total_time]]&lt;=TableOMP[[#This Row],[High]]),1,0)</f>
        <v>#N/A</v>
      </c>
    </row>
    <row r="7331" spans="11:19" x14ac:dyDescent="0.25">
      <c r="K7331" t="str">
        <f t="shared" si="114"/>
        <v/>
      </c>
      <c r="N73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31" t="e">
        <f>VLOOKUP(TableOMP[[#This Row],[Label]],TableAvg[],2,FALSE)</f>
        <v>#N/A</v>
      </c>
      <c r="P7331" t="e">
        <f>VLOOKUP(TableOMP[[#This Row],[Label]],TableAvg[],3,FALSE)</f>
        <v>#N/A</v>
      </c>
      <c r="Q7331" t="e">
        <f>TableOMP[[#This Row],[Avg]]-$U$2*TableOMP[[#This Row],[StdDev]]</f>
        <v>#N/A</v>
      </c>
      <c r="R7331" t="e">
        <f>TableOMP[[#This Row],[Avg]]+$U$2*TableOMP[[#This Row],[StdDev]]</f>
        <v>#N/A</v>
      </c>
      <c r="S7331" t="e">
        <f>IF(AND(TableOMP[[#This Row],[total_time]]&gt;=TableOMP[[#This Row],[Low]], TableOMP[[#This Row],[total_time]]&lt;=TableOMP[[#This Row],[High]]),1,0)</f>
        <v>#N/A</v>
      </c>
    </row>
    <row r="7332" spans="11:19" x14ac:dyDescent="0.25">
      <c r="K7332" t="str">
        <f t="shared" si="114"/>
        <v/>
      </c>
      <c r="N73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32" t="e">
        <f>VLOOKUP(TableOMP[[#This Row],[Label]],TableAvg[],2,FALSE)</f>
        <v>#N/A</v>
      </c>
      <c r="P7332" t="e">
        <f>VLOOKUP(TableOMP[[#This Row],[Label]],TableAvg[],3,FALSE)</f>
        <v>#N/A</v>
      </c>
      <c r="Q7332" t="e">
        <f>TableOMP[[#This Row],[Avg]]-$U$2*TableOMP[[#This Row],[StdDev]]</f>
        <v>#N/A</v>
      </c>
      <c r="R7332" t="e">
        <f>TableOMP[[#This Row],[Avg]]+$U$2*TableOMP[[#This Row],[StdDev]]</f>
        <v>#N/A</v>
      </c>
      <c r="S7332" t="e">
        <f>IF(AND(TableOMP[[#This Row],[total_time]]&gt;=TableOMP[[#This Row],[Low]], TableOMP[[#This Row],[total_time]]&lt;=TableOMP[[#This Row],[High]]),1,0)</f>
        <v>#N/A</v>
      </c>
    </row>
    <row r="7333" spans="11:19" x14ac:dyDescent="0.25">
      <c r="K7333" t="str">
        <f t="shared" si="114"/>
        <v/>
      </c>
      <c r="N73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33" t="e">
        <f>VLOOKUP(TableOMP[[#This Row],[Label]],TableAvg[],2,FALSE)</f>
        <v>#N/A</v>
      </c>
      <c r="P7333" t="e">
        <f>VLOOKUP(TableOMP[[#This Row],[Label]],TableAvg[],3,FALSE)</f>
        <v>#N/A</v>
      </c>
      <c r="Q7333" t="e">
        <f>TableOMP[[#This Row],[Avg]]-$U$2*TableOMP[[#This Row],[StdDev]]</f>
        <v>#N/A</v>
      </c>
      <c r="R7333" t="e">
        <f>TableOMP[[#This Row],[Avg]]+$U$2*TableOMP[[#This Row],[StdDev]]</f>
        <v>#N/A</v>
      </c>
      <c r="S7333" t="e">
        <f>IF(AND(TableOMP[[#This Row],[total_time]]&gt;=TableOMP[[#This Row],[Low]], TableOMP[[#This Row],[total_time]]&lt;=TableOMP[[#This Row],[High]]),1,0)</f>
        <v>#N/A</v>
      </c>
    </row>
    <row r="7334" spans="11:19" x14ac:dyDescent="0.25">
      <c r="K7334" t="str">
        <f t="shared" si="114"/>
        <v/>
      </c>
      <c r="N73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34" t="e">
        <f>VLOOKUP(TableOMP[[#This Row],[Label]],TableAvg[],2,FALSE)</f>
        <v>#N/A</v>
      </c>
      <c r="P7334" t="e">
        <f>VLOOKUP(TableOMP[[#This Row],[Label]],TableAvg[],3,FALSE)</f>
        <v>#N/A</v>
      </c>
      <c r="Q7334" t="e">
        <f>TableOMP[[#This Row],[Avg]]-$U$2*TableOMP[[#This Row],[StdDev]]</f>
        <v>#N/A</v>
      </c>
      <c r="R7334" t="e">
        <f>TableOMP[[#This Row],[Avg]]+$U$2*TableOMP[[#This Row],[StdDev]]</f>
        <v>#N/A</v>
      </c>
      <c r="S7334" t="e">
        <f>IF(AND(TableOMP[[#This Row],[total_time]]&gt;=TableOMP[[#This Row],[Low]], TableOMP[[#This Row],[total_time]]&lt;=TableOMP[[#This Row],[High]]),1,0)</f>
        <v>#N/A</v>
      </c>
    </row>
    <row r="7335" spans="11:19" x14ac:dyDescent="0.25">
      <c r="K7335" t="str">
        <f t="shared" si="114"/>
        <v/>
      </c>
      <c r="N73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35" t="e">
        <f>VLOOKUP(TableOMP[[#This Row],[Label]],TableAvg[],2,FALSE)</f>
        <v>#N/A</v>
      </c>
      <c r="P7335" t="e">
        <f>VLOOKUP(TableOMP[[#This Row],[Label]],TableAvg[],3,FALSE)</f>
        <v>#N/A</v>
      </c>
      <c r="Q7335" t="e">
        <f>TableOMP[[#This Row],[Avg]]-$U$2*TableOMP[[#This Row],[StdDev]]</f>
        <v>#N/A</v>
      </c>
      <c r="R7335" t="e">
        <f>TableOMP[[#This Row],[Avg]]+$U$2*TableOMP[[#This Row],[StdDev]]</f>
        <v>#N/A</v>
      </c>
      <c r="S7335" t="e">
        <f>IF(AND(TableOMP[[#This Row],[total_time]]&gt;=TableOMP[[#This Row],[Low]], TableOMP[[#This Row],[total_time]]&lt;=TableOMP[[#This Row],[High]]),1,0)</f>
        <v>#N/A</v>
      </c>
    </row>
    <row r="7336" spans="11:19" x14ac:dyDescent="0.25">
      <c r="K7336" t="str">
        <f t="shared" si="114"/>
        <v/>
      </c>
      <c r="N73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36" t="e">
        <f>VLOOKUP(TableOMP[[#This Row],[Label]],TableAvg[],2,FALSE)</f>
        <v>#N/A</v>
      </c>
      <c r="P7336" t="e">
        <f>VLOOKUP(TableOMP[[#This Row],[Label]],TableAvg[],3,FALSE)</f>
        <v>#N/A</v>
      </c>
      <c r="Q7336" t="e">
        <f>TableOMP[[#This Row],[Avg]]-$U$2*TableOMP[[#This Row],[StdDev]]</f>
        <v>#N/A</v>
      </c>
      <c r="R7336" t="e">
        <f>TableOMP[[#This Row],[Avg]]+$U$2*TableOMP[[#This Row],[StdDev]]</f>
        <v>#N/A</v>
      </c>
      <c r="S7336" t="e">
        <f>IF(AND(TableOMP[[#This Row],[total_time]]&gt;=TableOMP[[#This Row],[Low]], TableOMP[[#This Row],[total_time]]&lt;=TableOMP[[#This Row],[High]]),1,0)</f>
        <v>#N/A</v>
      </c>
    </row>
    <row r="7337" spans="11:19" x14ac:dyDescent="0.25">
      <c r="K7337" t="str">
        <f t="shared" si="114"/>
        <v/>
      </c>
      <c r="N73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37" t="e">
        <f>VLOOKUP(TableOMP[[#This Row],[Label]],TableAvg[],2,FALSE)</f>
        <v>#N/A</v>
      </c>
      <c r="P7337" t="e">
        <f>VLOOKUP(TableOMP[[#This Row],[Label]],TableAvg[],3,FALSE)</f>
        <v>#N/A</v>
      </c>
      <c r="Q7337" t="e">
        <f>TableOMP[[#This Row],[Avg]]-$U$2*TableOMP[[#This Row],[StdDev]]</f>
        <v>#N/A</v>
      </c>
      <c r="R7337" t="e">
        <f>TableOMP[[#This Row],[Avg]]+$U$2*TableOMP[[#This Row],[StdDev]]</f>
        <v>#N/A</v>
      </c>
      <c r="S7337" t="e">
        <f>IF(AND(TableOMP[[#This Row],[total_time]]&gt;=TableOMP[[#This Row],[Low]], TableOMP[[#This Row],[total_time]]&lt;=TableOMP[[#This Row],[High]]),1,0)</f>
        <v>#N/A</v>
      </c>
    </row>
    <row r="7338" spans="11:19" x14ac:dyDescent="0.25">
      <c r="K7338" t="str">
        <f t="shared" si="114"/>
        <v/>
      </c>
      <c r="N73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38" t="e">
        <f>VLOOKUP(TableOMP[[#This Row],[Label]],TableAvg[],2,FALSE)</f>
        <v>#N/A</v>
      </c>
      <c r="P7338" t="e">
        <f>VLOOKUP(TableOMP[[#This Row],[Label]],TableAvg[],3,FALSE)</f>
        <v>#N/A</v>
      </c>
      <c r="Q7338" t="e">
        <f>TableOMP[[#This Row],[Avg]]-$U$2*TableOMP[[#This Row],[StdDev]]</f>
        <v>#N/A</v>
      </c>
      <c r="R7338" t="e">
        <f>TableOMP[[#This Row],[Avg]]+$U$2*TableOMP[[#This Row],[StdDev]]</f>
        <v>#N/A</v>
      </c>
      <c r="S7338" t="e">
        <f>IF(AND(TableOMP[[#This Row],[total_time]]&gt;=TableOMP[[#This Row],[Low]], TableOMP[[#This Row],[total_time]]&lt;=TableOMP[[#This Row],[High]]),1,0)</f>
        <v>#N/A</v>
      </c>
    </row>
    <row r="7339" spans="11:19" x14ac:dyDescent="0.25">
      <c r="K7339" t="str">
        <f t="shared" si="114"/>
        <v/>
      </c>
      <c r="N73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39" t="e">
        <f>VLOOKUP(TableOMP[[#This Row],[Label]],TableAvg[],2,FALSE)</f>
        <v>#N/A</v>
      </c>
      <c r="P7339" t="e">
        <f>VLOOKUP(TableOMP[[#This Row],[Label]],TableAvg[],3,FALSE)</f>
        <v>#N/A</v>
      </c>
      <c r="Q7339" t="e">
        <f>TableOMP[[#This Row],[Avg]]-$U$2*TableOMP[[#This Row],[StdDev]]</f>
        <v>#N/A</v>
      </c>
      <c r="R7339" t="e">
        <f>TableOMP[[#This Row],[Avg]]+$U$2*TableOMP[[#This Row],[StdDev]]</f>
        <v>#N/A</v>
      </c>
      <c r="S7339" t="e">
        <f>IF(AND(TableOMP[[#This Row],[total_time]]&gt;=TableOMP[[#This Row],[Low]], TableOMP[[#This Row],[total_time]]&lt;=TableOMP[[#This Row],[High]]),1,0)</f>
        <v>#N/A</v>
      </c>
    </row>
    <row r="7340" spans="11:19" x14ac:dyDescent="0.25">
      <c r="K7340" t="str">
        <f t="shared" si="114"/>
        <v/>
      </c>
      <c r="N73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40" t="e">
        <f>VLOOKUP(TableOMP[[#This Row],[Label]],TableAvg[],2,FALSE)</f>
        <v>#N/A</v>
      </c>
      <c r="P7340" t="e">
        <f>VLOOKUP(TableOMP[[#This Row],[Label]],TableAvg[],3,FALSE)</f>
        <v>#N/A</v>
      </c>
      <c r="Q7340" t="e">
        <f>TableOMP[[#This Row],[Avg]]-$U$2*TableOMP[[#This Row],[StdDev]]</f>
        <v>#N/A</v>
      </c>
      <c r="R7340" t="e">
        <f>TableOMP[[#This Row],[Avg]]+$U$2*TableOMP[[#This Row],[StdDev]]</f>
        <v>#N/A</v>
      </c>
      <c r="S7340" t="e">
        <f>IF(AND(TableOMP[[#This Row],[total_time]]&gt;=TableOMP[[#This Row],[Low]], TableOMP[[#This Row],[total_time]]&lt;=TableOMP[[#This Row],[High]]),1,0)</f>
        <v>#N/A</v>
      </c>
    </row>
    <row r="7341" spans="11:19" x14ac:dyDescent="0.25">
      <c r="K7341" t="str">
        <f t="shared" si="114"/>
        <v/>
      </c>
      <c r="N73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41" t="e">
        <f>VLOOKUP(TableOMP[[#This Row],[Label]],TableAvg[],2,FALSE)</f>
        <v>#N/A</v>
      </c>
      <c r="P7341" t="e">
        <f>VLOOKUP(TableOMP[[#This Row],[Label]],TableAvg[],3,FALSE)</f>
        <v>#N/A</v>
      </c>
      <c r="Q7341" t="e">
        <f>TableOMP[[#This Row],[Avg]]-$U$2*TableOMP[[#This Row],[StdDev]]</f>
        <v>#N/A</v>
      </c>
      <c r="R7341" t="e">
        <f>TableOMP[[#This Row],[Avg]]+$U$2*TableOMP[[#This Row],[StdDev]]</f>
        <v>#N/A</v>
      </c>
      <c r="S7341" t="e">
        <f>IF(AND(TableOMP[[#This Row],[total_time]]&gt;=TableOMP[[#This Row],[Low]], TableOMP[[#This Row],[total_time]]&lt;=TableOMP[[#This Row],[High]]),1,0)</f>
        <v>#N/A</v>
      </c>
    </row>
    <row r="7342" spans="11:19" x14ac:dyDescent="0.25">
      <c r="K7342" t="str">
        <f t="shared" si="114"/>
        <v/>
      </c>
      <c r="N73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42" t="e">
        <f>VLOOKUP(TableOMP[[#This Row],[Label]],TableAvg[],2,FALSE)</f>
        <v>#N/A</v>
      </c>
      <c r="P7342" t="e">
        <f>VLOOKUP(TableOMP[[#This Row],[Label]],TableAvg[],3,FALSE)</f>
        <v>#N/A</v>
      </c>
      <c r="Q7342" t="e">
        <f>TableOMP[[#This Row],[Avg]]-$U$2*TableOMP[[#This Row],[StdDev]]</f>
        <v>#N/A</v>
      </c>
      <c r="R7342" t="e">
        <f>TableOMP[[#This Row],[Avg]]+$U$2*TableOMP[[#This Row],[StdDev]]</f>
        <v>#N/A</v>
      </c>
      <c r="S7342" t="e">
        <f>IF(AND(TableOMP[[#This Row],[total_time]]&gt;=TableOMP[[#This Row],[Low]], TableOMP[[#This Row],[total_time]]&lt;=TableOMP[[#This Row],[High]]),1,0)</f>
        <v>#N/A</v>
      </c>
    </row>
    <row r="7343" spans="11:19" x14ac:dyDescent="0.25">
      <c r="K7343" t="str">
        <f t="shared" si="114"/>
        <v/>
      </c>
      <c r="N73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43" t="e">
        <f>VLOOKUP(TableOMP[[#This Row],[Label]],TableAvg[],2,FALSE)</f>
        <v>#N/A</v>
      </c>
      <c r="P7343" t="e">
        <f>VLOOKUP(TableOMP[[#This Row],[Label]],TableAvg[],3,FALSE)</f>
        <v>#N/A</v>
      </c>
      <c r="Q7343" t="e">
        <f>TableOMP[[#This Row],[Avg]]-$U$2*TableOMP[[#This Row],[StdDev]]</f>
        <v>#N/A</v>
      </c>
      <c r="R7343" t="e">
        <f>TableOMP[[#This Row],[Avg]]+$U$2*TableOMP[[#This Row],[StdDev]]</f>
        <v>#N/A</v>
      </c>
      <c r="S7343" t="e">
        <f>IF(AND(TableOMP[[#This Row],[total_time]]&gt;=TableOMP[[#This Row],[Low]], TableOMP[[#This Row],[total_time]]&lt;=TableOMP[[#This Row],[High]]),1,0)</f>
        <v>#N/A</v>
      </c>
    </row>
    <row r="7344" spans="11:19" x14ac:dyDescent="0.25">
      <c r="K7344" t="str">
        <f t="shared" si="114"/>
        <v/>
      </c>
      <c r="N73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44" t="e">
        <f>VLOOKUP(TableOMP[[#This Row],[Label]],TableAvg[],2,FALSE)</f>
        <v>#N/A</v>
      </c>
      <c r="P7344" t="e">
        <f>VLOOKUP(TableOMP[[#This Row],[Label]],TableAvg[],3,FALSE)</f>
        <v>#N/A</v>
      </c>
      <c r="Q7344" t="e">
        <f>TableOMP[[#This Row],[Avg]]-$U$2*TableOMP[[#This Row],[StdDev]]</f>
        <v>#N/A</v>
      </c>
      <c r="R7344" t="e">
        <f>TableOMP[[#This Row],[Avg]]+$U$2*TableOMP[[#This Row],[StdDev]]</f>
        <v>#N/A</v>
      </c>
      <c r="S7344" t="e">
        <f>IF(AND(TableOMP[[#This Row],[total_time]]&gt;=TableOMP[[#This Row],[Low]], TableOMP[[#This Row],[total_time]]&lt;=TableOMP[[#This Row],[High]]),1,0)</f>
        <v>#N/A</v>
      </c>
    </row>
    <row r="7345" spans="11:19" x14ac:dyDescent="0.25">
      <c r="K7345" t="str">
        <f t="shared" si="114"/>
        <v/>
      </c>
      <c r="N73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45" t="e">
        <f>VLOOKUP(TableOMP[[#This Row],[Label]],TableAvg[],2,FALSE)</f>
        <v>#N/A</v>
      </c>
      <c r="P7345" t="e">
        <f>VLOOKUP(TableOMP[[#This Row],[Label]],TableAvg[],3,FALSE)</f>
        <v>#N/A</v>
      </c>
      <c r="Q7345" t="e">
        <f>TableOMP[[#This Row],[Avg]]-$U$2*TableOMP[[#This Row],[StdDev]]</f>
        <v>#N/A</v>
      </c>
      <c r="R7345" t="e">
        <f>TableOMP[[#This Row],[Avg]]+$U$2*TableOMP[[#This Row],[StdDev]]</f>
        <v>#N/A</v>
      </c>
      <c r="S7345" t="e">
        <f>IF(AND(TableOMP[[#This Row],[total_time]]&gt;=TableOMP[[#This Row],[Low]], TableOMP[[#This Row],[total_time]]&lt;=TableOMP[[#This Row],[High]]),1,0)</f>
        <v>#N/A</v>
      </c>
    </row>
    <row r="7346" spans="11:19" x14ac:dyDescent="0.25">
      <c r="K7346" t="str">
        <f t="shared" si="114"/>
        <v/>
      </c>
      <c r="N73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46" t="e">
        <f>VLOOKUP(TableOMP[[#This Row],[Label]],TableAvg[],2,FALSE)</f>
        <v>#N/A</v>
      </c>
      <c r="P7346" t="e">
        <f>VLOOKUP(TableOMP[[#This Row],[Label]],TableAvg[],3,FALSE)</f>
        <v>#N/A</v>
      </c>
      <c r="Q7346" t="e">
        <f>TableOMP[[#This Row],[Avg]]-$U$2*TableOMP[[#This Row],[StdDev]]</f>
        <v>#N/A</v>
      </c>
      <c r="R7346" t="e">
        <f>TableOMP[[#This Row],[Avg]]+$U$2*TableOMP[[#This Row],[StdDev]]</f>
        <v>#N/A</v>
      </c>
      <c r="S7346" t="e">
        <f>IF(AND(TableOMP[[#This Row],[total_time]]&gt;=TableOMP[[#This Row],[Low]], TableOMP[[#This Row],[total_time]]&lt;=TableOMP[[#This Row],[High]]),1,0)</f>
        <v>#N/A</v>
      </c>
    </row>
    <row r="7347" spans="11:19" x14ac:dyDescent="0.25">
      <c r="K7347" t="str">
        <f t="shared" si="114"/>
        <v/>
      </c>
      <c r="N73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47" t="e">
        <f>VLOOKUP(TableOMP[[#This Row],[Label]],TableAvg[],2,FALSE)</f>
        <v>#N/A</v>
      </c>
      <c r="P7347" t="e">
        <f>VLOOKUP(TableOMP[[#This Row],[Label]],TableAvg[],3,FALSE)</f>
        <v>#N/A</v>
      </c>
      <c r="Q7347" t="e">
        <f>TableOMP[[#This Row],[Avg]]-$U$2*TableOMP[[#This Row],[StdDev]]</f>
        <v>#N/A</v>
      </c>
      <c r="R7347" t="e">
        <f>TableOMP[[#This Row],[Avg]]+$U$2*TableOMP[[#This Row],[StdDev]]</f>
        <v>#N/A</v>
      </c>
      <c r="S7347" t="e">
        <f>IF(AND(TableOMP[[#This Row],[total_time]]&gt;=TableOMP[[#This Row],[Low]], TableOMP[[#This Row],[total_time]]&lt;=TableOMP[[#This Row],[High]]),1,0)</f>
        <v>#N/A</v>
      </c>
    </row>
    <row r="7348" spans="11:19" x14ac:dyDescent="0.25">
      <c r="K7348" t="str">
        <f t="shared" si="114"/>
        <v/>
      </c>
      <c r="N73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48" t="e">
        <f>VLOOKUP(TableOMP[[#This Row],[Label]],TableAvg[],2,FALSE)</f>
        <v>#N/A</v>
      </c>
      <c r="P7348" t="e">
        <f>VLOOKUP(TableOMP[[#This Row],[Label]],TableAvg[],3,FALSE)</f>
        <v>#N/A</v>
      </c>
      <c r="Q7348" t="e">
        <f>TableOMP[[#This Row],[Avg]]-$U$2*TableOMP[[#This Row],[StdDev]]</f>
        <v>#N/A</v>
      </c>
      <c r="R7348" t="e">
        <f>TableOMP[[#This Row],[Avg]]+$U$2*TableOMP[[#This Row],[StdDev]]</f>
        <v>#N/A</v>
      </c>
      <c r="S7348" t="e">
        <f>IF(AND(TableOMP[[#This Row],[total_time]]&gt;=TableOMP[[#This Row],[Low]], TableOMP[[#This Row],[total_time]]&lt;=TableOMP[[#This Row],[High]]),1,0)</f>
        <v>#N/A</v>
      </c>
    </row>
    <row r="7349" spans="11:19" x14ac:dyDescent="0.25">
      <c r="K7349" t="str">
        <f t="shared" si="114"/>
        <v/>
      </c>
      <c r="N73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49" t="e">
        <f>VLOOKUP(TableOMP[[#This Row],[Label]],TableAvg[],2,FALSE)</f>
        <v>#N/A</v>
      </c>
      <c r="P7349" t="e">
        <f>VLOOKUP(TableOMP[[#This Row],[Label]],TableAvg[],3,FALSE)</f>
        <v>#N/A</v>
      </c>
      <c r="Q7349" t="e">
        <f>TableOMP[[#This Row],[Avg]]-$U$2*TableOMP[[#This Row],[StdDev]]</f>
        <v>#N/A</v>
      </c>
      <c r="R7349" t="e">
        <f>TableOMP[[#This Row],[Avg]]+$U$2*TableOMP[[#This Row],[StdDev]]</f>
        <v>#N/A</v>
      </c>
      <c r="S7349" t="e">
        <f>IF(AND(TableOMP[[#This Row],[total_time]]&gt;=TableOMP[[#This Row],[Low]], TableOMP[[#This Row],[total_time]]&lt;=TableOMP[[#This Row],[High]]),1,0)</f>
        <v>#N/A</v>
      </c>
    </row>
    <row r="7350" spans="11:19" x14ac:dyDescent="0.25">
      <c r="K7350" t="str">
        <f t="shared" si="114"/>
        <v/>
      </c>
      <c r="N73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50" t="e">
        <f>VLOOKUP(TableOMP[[#This Row],[Label]],TableAvg[],2,FALSE)</f>
        <v>#N/A</v>
      </c>
      <c r="P7350" t="e">
        <f>VLOOKUP(TableOMP[[#This Row],[Label]],TableAvg[],3,FALSE)</f>
        <v>#N/A</v>
      </c>
      <c r="Q7350" t="e">
        <f>TableOMP[[#This Row],[Avg]]-$U$2*TableOMP[[#This Row],[StdDev]]</f>
        <v>#N/A</v>
      </c>
      <c r="R7350" t="e">
        <f>TableOMP[[#This Row],[Avg]]+$U$2*TableOMP[[#This Row],[StdDev]]</f>
        <v>#N/A</v>
      </c>
      <c r="S7350" t="e">
        <f>IF(AND(TableOMP[[#This Row],[total_time]]&gt;=TableOMP[[#This Row],[Low]], TableOMP[[#This Row],[total_time]]&lt;=TableOMP[[#This Row],[High]]),1,0)</f>
        <v>#N/A</v>
      </c>
    </row>
    <row r="7351" spans="11:19" x14ac:dyDescent="0.25">
      <c r="K7351" t="str">
        <f t="shared" si="114"/>
        <v/>
      </c>
      <c r="N73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51" t="e">
        <f>VLOOKUP(TableOMP[[#This Row],[Label]],TableAvg[],2,FALSE)</f>
        <v>#N/A</v>
      </c>
      <c r="P7351" t="e">
        <f>VLOOKUP(TableOMP[[#This Row],[Label]],TableAvg[],3,FALSE)</f>
        <v>#N/A</v>
      </c>
      <c r="Q7351" t="e">
        <f>TableOMP[[#This Row],[Avg]]-$U$2*TableOMP[[#This Row],[StdDev]]</f>
        <v>#N/A</v>
      </c>
      <c r="R7351" t="e">
        <f>TableOMP[[#This Row],[Avg]]+$U$2*TableOMP[[#This Row],[StdDev]]</f>
        <v>#N/A</v>
      </c>
      <c r="S7351" t="e">
        <f>IF(AND(TableOMP[[#This Row],[total_time]]&gt;=TableOMP[[#This Row],[Low]], TableOMP[[#This Row],[total_time]]&lt;=TableOMP[[#This Row],[High]]),1,0)</f>
        <v>#N/A</v>
      </c>
    </row>
    <row r="7352" spans="11:19" x14ac:dyDescent="0.25">
      <c r="K7352" t="str">
        <f t="shared" si="114"/>
        <v/>
      </c>
      <c r="N73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52" t="e">
        <f>VLOOKUP(TableOMP[[#This Row],[Label]],TableAvg[],2,FALSE)</f>
        <v>#N/A</v>
      </c>
      <c r="P7352" t="e">
        <f>VLOOKUP(TableOMP[[#This Row],[Label]],TableAvg[],3,FALSE)</f>
        <v>#N/A</v>
      </c>
      <c r="Q7352" t="e">
        <f>TableOMP[[#This Row],[Avg]]-$U$2*TableOMP[[#This Row],[StdDev]]</f>
        <v>#N/A</v>
      </c>
      <c r="R7352" t="e">
        <f>TableOMP[[#This Row],[Avg]]+$U$2*TableOMP[[#This Row],[StdDev]]</f>
        <v>#N/A</v>
      </c>
      <c r="S7352" t="e">
        <f>IF(AND(TableOMP[[#This Row],[total_time]]&gt;=TableOMP[[#This Row],[Low]], TableOMP[[#This Row],[total_time]]&lt;=TableOMP[[#This Row],[High]]),1,0)</f>
        <v>#N/A</v>
      </c>
    </row>
    <row r="7353" spans="11:19" x14ac:dyDescent="0.25">
      <c r="K7353" t="str">
        <f t="shared" si="114"/>
        <v/>
      </c>
      <c r="N73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53" t="e">
        <f>VLOOKUP(TableOMP[[#This Row],[Label]],TableAvg[],2,FALSE)</f>
        <v>#N/A</v>
      </c>
      <c r="P7353" t="e">
        <f>VLOOKUP(TableOMP[[#This Row],[Label]],TableAvg[],3,FALSE)</f>
        <v>#N/A</v>
      </c>
      <c r="Q7353" t="e">
        <f>TableOMP[[#This Row],[Avg]]-$U$2*TableOMP[[#This Row],[StdDev]]</f>
        <v>#N/A</v>
      </c>
      <c r="R7353" t="e">
        <f>TableOMP[[#This Row],[Avg]]+$U$2*TableOMP[[#This Row],[StdDev]]</f>
        <v>#N/A</v>
      </c>
      <c r="S7353" t="e">
        <f>IF(AND(TableOMP[[#This Row],[total_time]]&gt;=TableOMP[[#This Row],[Low]], TableOMP[[#This Row],[total_time]]&lt;=TableOMP[[#This Row],[High]]),1,0)</f>
        <v>#N/A</v>
      </c>
    </row>
    <row r="7354" spans="11:19" x14ac:dyDescent="0.25">
      <c r="K7354" t="str">
        <f t="shared" si="114"/>
        <v/>
      </c>
      <c r="N73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54" t="e">
        <f>VLOOKUP(TableOMP[[#This Row],[Label]],TableAvg[],2,FALSE)</f>
        <v>#N/A</v>
      </c>
      <c r="P7354" t="e">
        <f>VLOOKUP(TableOMP[[#This Row],[Label]],TableAvg[],3,FALSE)</f>
        <v>#N/A</v>
      </c>
      <c r="Q7354" t="e">
        <f>TableOMP[[#This Row],[Avg]]-$U$2*TableOMP[[#This Row],[StdDev]]</f>
        <v>#N/A</v>
      </c>
      <c r="R7354" t="e">
        <f>TableOMP[[#This Row],[Avg]]+$U$2*TableOMP[[#This Row],[StdDev]]</f>
        <v>#N/A</v>
      </c>
      <c r="S7354" t="e">
        <f>IF(AND(TableOMP[[#This Row],[total_time]]&gt;=TableOMP[[#This Row],[Low]], TableOMP[[#This Row],[total_time]]&lt;=TableOMP[[#This Row],[High]]),1,0)</f>
        <v>#N/A</v>
      </c>
    </row>
    <row r="7355" spans="11:19" x14ac:dyDescent="0.25">
      <c r="K7355" t="str">
        <f t="shared" si="114"/>
        <v/>
      </c>
      <c r="N73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55" t="e">
        <f>VLOOKUP(TableOMP[[#This Row],[Label]],TableAvg[],2,FALSE)</f>
        <v>#N/A</v>
      </c>
      <c r="P7355" t="e">
        <f>VLOOKUP(TableOMP[[#This Row],[Label]],TableAvg[],3,FALSE)</f>
        <v>#N/A</v>
      </c>
      <c r="Q7355" t="e">
        <f>TableOMP[[#This Row],[Avg]]-$U$2*TableOMP[[#This Row],[StdDev]]</f>
        <v>#N/A</v>
      </c>
      <c r="R7355" t="e">
        <f>TableOMP[[#This Row],[Avg]]+$U$2*TableOMP[[#This Row],[StdDev]]</f>
        <v>#N/A</v>
      </c>
      <c r="S7355" t="e">
        <f>IF(AND(TableOMP[[#This Row],[total_time]]&gt;=TableOMP[[#This Row],[Low]], TableOMP[[#This Row],[total_time]]&lt;=TableOMP[[#This Row],[High]]),1,0)</f>
        <v>#N/A</v>
      </c>
    </row>
    <row r="7356" spans="11:19" x14ac:dyDescent="0.25">
      <c r="K7356" t="str">
        <f t="shared" si="114"/>
        <v/>
      </c>
      <c r="N73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56" t="e">
        <f>VLOOKUP(TableOMP[[#This Row],[Label]],TableAvg[],2,FALSE)</f>
        <v>#N/A</v>
      </c>
      <c r="P7356" t="e">
        <f>VLOOKUP(TableOMP[[#This Row],[Label]],TableAvg[],3,FALSE)</f>
        <v>#N/A</v>
      </c>
      <c r="Q7356" t="e">
        <f>TableOMP[[#This Row],[Avg]]-$U$2*TableOMP[[#This Row],[StdDev]]</f>
        <v>#N/A</v>
      </c>
      <c r="R7356" t="e">
        <f>TableOMP[[#This Row],[Avg]]+$U$2*TableOMP[[#This Row],[StdDev]]</f>
        <v>#N/A</v>
      </c>
      <c r="S7356" t="e">
        <f>IF(AND(TableOMP[[#This Row],[total_time]]&gt;=TableOMP[[#This Row],[Low]], TableOMP[[#This Row],[total_time]]&lt;=TableOMP[[#This Row],[High]]),1,0)</f>
        <v>#N/A</v>
      </c>
    </row>
    <row r="7357" spans="11:19" x14ac:dyDescent="0.25">
      <c r="K7357" t="str">
        <f t="shared" si="114"/>
        <v/>
      </c>
      <c r="N73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57" t="e">
        <f>VLOOKUP(TableOMP[[#This Row],[Label]],TableAvg[],2,FALSE)</f>
        <v>#N/A</v>
      </c>
      <c r="P7357" t="e">
        <f>VLOOKUP(TableOMP[[#This Row],[Label]],TableAvg[],3,FALSE)</f>
        <v>#N/A</v>
      </c>
      <c r="Q7357" t="e">
        <f>TableOMP[[#This Row],[Avg]]-$U$2*TableOMP[[#This Row],[StdDev]]</f>
        <v>#N/A</v>
      </c>
      <c r="R7357" t="e">
        <f>TableOMP[[#This Row],[Avg]]+$U$2*TableOMP[[#This Row],[StdDev]]</f>
        <v>#N/A</v>
      </c>
      <c r="S7357" t="e">
        <f>IF(AND(TableOMP[[#This Row],[total_time]]&gt;=TableOMP[[#This Row],[Low]], TableOMP[[#This Row],[total_time]]&lt;=TableOMP[[#This Row],[High]]),1,0)</f>
        <v>#N/A</v>
      </c>
    </row>
    <row r="7358" spans="11:19" x14ac:dyDescent="0.25">
      <c r="K7358" t="str">
        <f t="shared" si="114"/>
        <v/>
      </c>
      <c r="N73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58" t="e">
        <f>VLOOKUP(TableOMP[[#This Row],[Label]],TableAvg[],2,FALSE)</f>
        <v>#N/A</v>
      </c>
      <c r="P7358" t="e">
        <f>VLOOKUP(TableOMP[[#This Row],[Label]],TableAvg[],3,FALSE)</f>
        <v>#N/A</v>
      </c>
      <c r="Q7358" t="e">
        <f>TableOMP[[#This Row],[Avg]]-$U$2*TableOMP[[#This Row],[StdDev]]</f>
        <v>#N/A</v>
      </c>
      <c r="R7358" t="e">
        <f>TableOMP[[#This Row],[Avg]]+$U$2*TableOMP[[#This Row],[StdDev]]</f>
        <v>#N/A</v>
      </c>
      <c r="S7358" t="e">
        <f>IF(AND(TableOMP[[#This Row],[total_time]]&gt;=TableOMP[[#This Row],[Low]], TableOMP[[#This Row],[total_time]]&lt;=TableOMP[[#This Row],[High]]),1,0)</f>
        <v>#N/A</v>
      </c>
    </row>
    <row r="7359" spans="11:19" x14ac:dyDescent="0.25">
      <c r="K7359" t="str">
        <f t="shared" si="114"/>
        <v/>
      </c>
      <c r="N73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59" t="e">
        <f>VLOOKUP(TableOMP[[#This Row],[Label]],TableAvg[],2,FALSE)</f>
        <v>#N/A</v>
      </c>
      <c r="P7359" t="e">
        <f>VLOOKUP(TableOMP[[#This Row],[Label]],TableAvg[],3,FALSE)</f>
        <v>#N/A</v>
      </c>
      <c r="Q7359" t="e">
        <f>TableOMP[[#This Row],[Avg]]-$U$2*TableOMP[[#This Row],[StdDev]]</f>
        <v>#N/A</v>
      </c>
      <c r="R7359" t="e">
        <f>TableOMP[[#This Row],[Avg]]+$U$2*TableOMP[[#This Row],[StdDev]]</f>
        <v>#N/A</v>
      </c>
      <c r="S7359" t="e">
        <f>IF(AND(TableOMP[[#This Row],[total_time]]&gt;=TableOMP[[#This Row],[Low]], TableOMP[[#This Row],[total_time]]&lt;=TableOMP[[#This Row],[High]]),1,0)</f>
        <v>#N/A</v>
      </c>
    </row>
    <row r="7360" spans="11:19" x14ac:dyDescent="0.25">
      <c r="K7360" t="str">
        <f t="shared" si="114"/>
        <v/>
      </c>
      <c r="N73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60" t="e">
        <f>VLOOKUP(TableOMP[[#This Row],[Label]],TableAvg[],2,FALSE)</f>
        <v>#N/A</v>
      </c>
      <c r="P7360" t="e">
        <f>VLOOKUP(TableOMP[[#This Row],[Label]],TableAvg[],3,FALSE)</f>
        <v>#N/A</v>
      </c>
      <c r="Q7360" t="e">
        <f>TableOMP[[#This Row],[Avg]]-$U$2*TableOMP[[#This Row],[StdDev]]</f>
        <v>#N/A</v>
      </c>
      <c r="R7360" t="e">
        <f>TableOMP[[#This Row],[Avg]]+$U$2*TableOMP[[#This Row],[StdDev]]</f>
        <v>#N/A</v>
      </c>
      <c r="S7360" t="e">
        <f>IF(AND(TableOMP[[#This Row],[total_time]]&gt;=TableOMP[[#This Row],[Low]], TableOMP[[#This Row],[total_time]]&lt;=TableOMP[[#This Row],[High]]),1,0)</f>
        <v>#N/A</v>
      </c>
    </row>
    <row r="7361" spans="11:19" x14ac:dyDescent="0.25">
      <c r="K7361" t="str">
        <f t="shared" si="114"/>
        <v/>
      </c>
      <c r="N73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61" t="e">
        <f>VLOOKUP(TableOMP[[#This Row],[Label]],TableAvg[],2,FALSE)</f>
        <v>#N/A</v>
      </c>
      <c r="P7361" t="e">
        <f>VLOOKUP(TableOMP[[#This Row],[Label]],TableAvg[],3,FALSE)</f>
        <v>#N/A</v>
      </c>
      <c r="Q7361" t="e">
        <f>TableOMP[[#This Row],[Avg]]-$U$2*TableOMP[[#This Row],[StdDev]]</f>
        <v>#N/A</v>
      </c>
      <c r="R7361" t="e">
        <f>TableOMP[[#This Row],[Avg]]+$U$2*TableOMP[[#This Row],[StdDev]]</f>
        <v>#N/A</v>
      </c>
      <c r="S7361" t="e">
        <f>IF(AND(TableOMP[[#This Row],[total_time]]&gt;=TableOMP[[#This Row],[Low]], TableOMP[[#This Row],[total_time]]&lt;=TableOMP[[#This Row],[High]]),1,0)</f>
        <v>#N/A</v>
      </c>
    </row>
    <row r="7362" spans="11:19" x14ac:dyDescent="0.25">
      <c r="K7362" t="str">
        <f t="shared" si="114"/>
        <v/>
      </c>
      <c r="N73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62" t="e">
        <f>VLOOKUP(TableOMP[[#This Row],[Label]],TableAvg[],2,FALSE)</f>
        <v>#N/A</v>
      </c>
      <c r="P7362" t="e">
        <f>VLOOKUP(TableOMP[[#This Row],[Label]],TableAvg[],3,FALSE)</f>
        <v>#N/A</v>
      </c>
      <c r="Q7362" t="e">
        <f>TableOMP[[#This Row],[Avg]]-$U$2*TableOMP[[#This Row],[StdDev]]</f>
        <v>#N/A</v>
      </c>
      <c r="R7362" t="e">
        <f>TableOMP[[#This Row],[Avg]]+$U$2*TableOMP[[#This Row],[StdDev]]</f>
        <v>#N/A</v>
      </c>
      <c r="S7362" t="e">
        <f>IF(AND(TableOMP[[#This Row],[total_time]]&gt;=TableOMP[[#This Row],[Low]], TableOMP[[#This Row],[total_time]]&lt;=TableOMP[[#This Row],[High]]),1,0)</f>
        <v>#N/A</v>
      </c>
    </row>
    <row r="7363" spans="11:19" x14ac:dyDescent="0.25">
      <c r="K7363" t="str">
        <f t="shared" ref="K7363:K7426" si="115">MID(M7363,22,1)</f>
        <v/>
      </c>
      <c r="N73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63" t="e">
        <f>VLOOKUP(TableOMP[[#This Row],[Label]],TableAvg[],2,FALSE)</f>
        <v>#N/A</v>
      </c>
      <c r="P7363" t="e">
        <f>VLOOKUP(TableOMP[[#This Row],[Label]],TableAvg[],3,FALSE)</f>
        <v>#N/A</v>
      </c>
      <c r="Q7363" t="e">
        <f>TableOMP[[#This Row],[Avg]]-$U$2*TableOMP[[#This Row],[StdDev]]</f>
        <v>#N/A</v>
      </c>
      <c r="R7363" t="e">
        <f>TableOMP[[#This Row],[Avg]]+$U$2*TableOMP[[#This Row],[StdDev]]</f>
        <v>#N/A</v>
      </c>
      <c r="S7363" t="e">
        <f>IF(AND(TableOMP[[#This Row],[total_time]]&gt;=TableOMP[[#This Row],[Low]], TableOMP[[#This Row],[total_time]]&lt;=TableOMP[[#This Row],[High]]),1,0)</f>
        <v>#N/A</v>
      </c>
    </row>
    <row r="7364" spans="11:19" x14ac:dyDescent="0.25">
      <c r="K7364" t="str">
        <f t="shared" si="115"/>
        <v/>
      </c>
      <c r="N73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64" t="e">
        <f>VLOOKUP(TableOMP[[#This Row],[Label]],TableAvg[],2,FALSE)</f>
        <v>#N/A</v>
      </c>
      <c r="P7364" t="e">
        <f>VLOOKUP(TableOMP[[#This Row],[Label]],TableAvg[],3,FALSE)</f>
        <v>#N/A</v>
      </c>
      <c r="Q7364" t="e">
        <f>TableOMP[[#This Row],[Avg]]-$U$2*TableOMP[[#This Row],[StdDev]]</f>
        <v>#N/A</v>
      </c>
      <c r="R7364" t="e">
        <f>TableOMP[[#This Row],[Avg]]+$U$2*TableOMP[[#This Row],[StdDev]]</f>
        <v>#N/A</v>
      </c>
      <c r="S7364" t="e">
        <f>IF(AND(TableOMP[[#This Row],[total_time]]&gt;=TableOMP[[#This Row],[Low]], TableOMP[[#This Row],[total_time]]&lt;=TableOMP[[#This Row],[High]]),1,0)</f>
        <v>#N/A</v>
      </c>
    </row>
    <row r="7365" spans="11:19" x14ac:dyDescent="0.25">
      <c r="K7365" t="str">
        <f t="shared" si="115"/>
        <v/>
      </c>
      <c r="N73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65" t="e">
        <f>VLOOKUP(TableOMP[[#This Row],[Label]],TableAvg[],2,FALSE)</f>
        <v>#N/A</v>
      </c>
      <c r="P7365" t="e">
        <f>VLOOKUP(TableOMP[[#This Row],[Label]],TableAvg[],3,FALSE)</f>
        <v>#N/A</v>
      </c>
      <c r="Q7365" t="e">
        <f>TableOMP[[#This Row],[Avg]]-$U$2*TableOMP[[#This Row],[StdDev]]</f>
        <v>#N/A</v>
      </c>
      <c r="R7365" t="e">
        <f>TableOMP[[#This Row],[Avg]]+$U$2*TableOMP[[#This Row],[StdDev]]</f>
        <v>#N/A</v>
      </c>
      <c r="S7365" t="e">
        <f>IF(AND(TableOMP[[#This Row],[total_time]]&gt;=TableOMP[[#This Row],[Low]], TableOMP[[#This Row],[total_time]]&lt;=TableOMP[[#This Row],[High]]),1,0)</f>
        <v>#N/A</v>
      </c>
    </row>
    <row r="7366" spans="11:19" x14ac:dyDescent="0.25">
      <c r="K7366" t="str">
        <f t="shared" si="115"/>
        <v/>
      </c>
      <c r="N73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66" t="e">
        <f>VLOOKUP(TableOMP[[#This Row],[Label]],TableAvg[],2,FALSE)</f>
        <v>#N/A</v>
      </c>
      <c r="P7366" t="e">
        <f>VLOOKUP(TableOMP[[#This Row],[Label]],TableAvg[],3,FALSE)</f>
        <v>#N/A</v>
      </c>
      <c r="Q7366" t="e">
        <f>TableOMP[[#This Row],[Avg]]-$U$2*TableOMP[[#This Row],[StdDev]]</f>
        <v>#N/A</v>
      </c>
      <c r="R7366" t="e">
        <f>TableOMP[[#This Row],[Avg]]+$U$2*TableOMP[[#This Row],[StdDev]]</f>
        <v>#N/A</v>
      </c>
      <c r="S7366" t="e">
        <f>IF(AND(TableOMP[[#This Row],[total_time]]&gt;=TableOMP[[#This Row],[Low]], TableOMP[[#This Row],[total_time]]&lt;=TableOMP[[#This Row],[High]]),1,0)</f>
        <v>#N/A</v>
      </c>
    </row>
    <row r="7367" spans="11:19" x14ac:dyDescent="0.25">
      <c r="K7367" t="str">
        <f t="shared" si="115"/>
        <v/>
      </c>
      <c r="N73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67" t="e">
        <f>VLOOKUP(TableOMP[[#This Row],[Label]],TableAvg[],2,FALSE)</f>
        <v>#N/A</v>
      </c>
      <c r="P7367" t="e">
        <f>VLOOKUP(TableOMP[[#This Row],[Label]],TableAvg[],3,FALSE)</f>
        <v>#N/A</v>
      </c>
      <c r="Q7367" t="e">
        <f>TableOMP[[#This Row],[Avg]]-$U$2*TableOMP[[#This Row],[StdDev]]</f>
        <v>#N/A</v>
      </c>
      <c r="R7367" t="e">
        <f>TableOMP[[#This Row],[Avg]]+$U$2*TableOMP[[#This Row],[StdDev]]</f>
        <v>#N/A</v>
      </c>
      <c r="S7367" t="e">
        <f>IF(AND(TableOMP[[#This Row],[total_time]]&gt;=TableOMP[[#This Row],[Low]], TableOMP[[#This Row],[total_time]]&lt;=TableOMP[[#This Row],[High]]),1,0)</f>
        <v>#N/A</v>
      </c>
    </row>
    <row r="7368" spans="11:19" x14ac:dyDescent="0.25">
      <c r="K7368" t="str">
        <f t="shared" si="115"/>
        <v/>
      </c>
      <c r="N73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68" t="e">
        <f>VLOOKUP(TableOMP[[#This Row],[Label]],TableAvg[],2,FALSE)</f>
        <v>#N/A</v>
      </c>
      <c r="P7368" t="e">
        <f>VLOOKUP(TableOMP[[#This Row],[Label]],TableAvg[],3,FALSE)</f>
        <v>#N/A</v>
      </c>
      <c r="Q7368" t="e">
        <f>TableOMP[[#This Row],[Avg]]-$U$2*TableOMP[[#This Row],[StdDev]]</f>
        <v>#N/A</v>
      </c>
      <c r="R7368" t="e">
        <f>TableOMP[[#This Row],[Avg]]+$U$2*TableOMP[[#This Row],[StdDev]]</f>
        <v>#N/A</v>
      </c>
      <c r="S7368" t="e">
        <f>IF(AND(TableOMP[[#This Row],[total_time]]&gt;=TableOMP[[#This Row],[Low]], TableOMP[[#This Row],[total_time]]&lt;=TableOMP[[#This Row],[High]]),1,0)</f>
        <v>#N/A</v>
      </c>
    </row>
    <row r="7369" spans="11:19" x14ac:dyDescent="0.25">
      <c r="K7369" t="str">
        <f t="shared" si="115"/>
        <v/>
      </c>
      <c r="N73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69" t="e">
        <f>VLOOKUP(TableOMP[[#This Row],[Label]],TableAvg[],2,FALSE)</f>
        <v>#N/A</v>
      </c>
      <c r="P7369" t="e">
        <f>VLOOKUP(TableOMP[[#This Row],[Label]],TableAvg[],3,FALSE)</f>
        <v>#N/A</v>
      </c>
      <c r="Q7369" t="e">
        <f>TableOMP[[#This Row],[Avg]]-$U$2*TableOMP[[#This Row],[StdDev]]</f>
        <v>#N/A</v>
      </c>
      <c r="R7369" t="e">
        <f>TableOMP[[#This Row],[Avg]]+$U$2*TableOMP[[#This Row],[StdDev]]</f>
        <v>#N/A</v>
      </c>
      <c r="S7369" t="e">
        <f>IF(AND(TableOMP[[#This Row],[total_time]]&gt;=TableOMP[[#This Row],[Low]], TableOMP[[#This Row],[total_time]]&lt;=TableOMP[[#This Row],[High]]),1,0)</f>
        <v>#N/A</v>
      </c>
    </row>
    <row r="7370" spans="11:19" x14ac:dyDescent="0.25">
      <c r="K7370" t="str">
        <f t="shared" si="115"/>
        <v/>
      </c>
      <c r="N73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70" t="e">
        <f>VLOOKUP(TableOMP[[#This Row],[Label]],TableAvg[],2,FALSE)</f>
        <v>#N/A</v>
      </c>
      <c r="P7370" t="e">
        <f>VLOOKUP(TableOMP[[#This Row],[Label]],TableAvg[],3,FALSE)</f>
        <v>#N/A</v>
      </c>
      <c r="Q7370" t="e">
        <f>TableOMP[[#This Row],[Avg]]-$U$2*TableOMP[[#This Row],[StdDev]]</f>
        <v>#N/A</v>
      </c>
      <c r="R7370" t="e">
        <f>TableOMP[[#This Row],[Avg]]+$U$2*TableOMP[[#This Row],[StdDev]]</f>
        <v>#N/A</v>
      </c>
      <c r="S7370" t="e">
        <f>IF(AND(TableOMP[[#This Row],[total_time]]&gt;=TableOMP[[#This Row],[Low]], TableOMP[[#This Row],[total_time]]&lt;=TableOMP[[#This Row],[High]]),1,0)</f>
        <v>#N/A</v>
      </c>
    </row>
    <row r="7371" spans="11:19" x14ac:dyDescent="0.25">
      <c r="K7371" t="str">
        <f t="shared" si="115"/>
        <v/>
      </c>
      <c r="N73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71" t="e">
        <f>VLOOKUP(TableOMP[[#This Row],[Label]],TableAvg[],2,FALSE)</f>
        <v>#N/A</v>
      </c>
      <c r="P7371" t="e">
        <f>VLOOKUP(TableOMP[[#This Row],[Label]],TableAvg[],3,FALSE)</f>
        <v>#N/A</v>
      </c>
      <c r="Q7371" t="e">
        <f>TableOMP[[#This Row],[Avg]]-$U$2*TableOMP[[#This Row],[StdDev]]</f>
        <v>#N/A</v>
      </c>
      <c r="R7371" t="e">
        <f>TableOMP[[#This Row],[Avg]]+$U$2*TableOMP[[#This Row],[StdDev]]</f>
        <v>#N/A</v>
      </c>
      <c r="S7371" t="e">
        <f>IF(AND(TableOMP[[#This Row],[total_time]]&gt;=TableOMP[[#This Row],[Low]], TableOMP[[#This Row],[total_time]]&lt;=TableOMP[[#This Row],[High]]),1,0)</f>
        <v>#N/A</v>
      </c>
    </row>
    <row r="7372" spans="11:19" x14ac:dyDescent="0.25">
      <c r="K7372" t="str">
        <f t="shared" si="115"/>
        <v/>
      </c>
      <c r="N73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72" t="e">
        <f>VLOOKUP(TableOMP[[#This Row],[Label]],TableAvg[],2,FALSE)</f>
        <v>#N/A</v>
      </c>
      <c r="P7372" t="e">
        <f>VLOOKUP(TableOMP[[#This Row],[Label]],TableAvg[],3,FALSE)</f>
        <v>#N/A</v>
      </c>
      <c r="Q7372" t="e">
        <f>TableOMP[[#This Row],[Avg]]-$U$2*TableOMP[[#This Row],[StdDev]]</f>
        <v>#N/A</v>
      </c>
      <c r="R7372" t="e">
        <f>TableOMP[[#This Row],[Avg]]+$U$2*TableOMP[[#This Row],[StdDev]]</f>
        <v>#N/A</v>
      </c>
      <c r="S7372" t="e">
        <f>IF(AND(TableOMP[[#This Row],[total_time]]&gt;=TableOMP[[#This Row],[Low]], TableOMP[[#This Row],[total_time]]&lt;=TableOMP[[#This Row],[High]]),1,0)</f>
        <v>#N/A</v>
      </c>
    </row>
    <row r="7373" spans="11:19" x14ac:dyDescent="0.25">
      <c r="K7373" t="str">
        <f t="shared" si="115"/>
        <v/>
      </c>
      <c r="N73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73" t="e">
        <f>VLOOKUP(TableOMP[[#This Row],[Label]],TableAvg[],2,FALSE)</f>
        <v>#N/A</v>
      </c>
      <c r="P7373" t="e">
        <f>VLOOKUP(TableOMP[[#This Row],[Label]],TableAvg[],3,FALSE)</f>
        <v>#N/A</v>
      </c>
      <c r="Q7373" t="e">
        <f>TableOMP[[#This Row],[Avg]]-$U$2*TableOMP[[#This Row],[StdDev]]</f>
        <v>#N/A</v>
      </c>
      <c r="R7373" t="e">
        <f>TableOMP[[#This Row],[Avg]]+$U$2*TableOMP[[#This Row],[StdDev]]</f>
        <v>#N/A</v>
      </c>
      <c r="S7373" t="e">
        <f>IF(AND(TableOMP[[#This Row],[total_time]]&gt;=TableOMP[[#This Row],[Low]], TableOMP[[#This Row],[total_time]]&lt;=TableOMP[[#This Row],[High]]),1,0)</f>
        <v>#N/A</v>
      </c>
    </row>
    <row r="7374" spans="11:19" x14ac:dyDescent="0.25">
      <c r="K7374" t="str">
        <f t="shared" si="115"/>
        <v/>
      </c>
      <c r="N73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74" t="e">
        <f>VLOOKUP(TableOMP[[#This Row],[Label]],TableAvg[],2,FALSE)</f>
        <v>#N/A</v>
      </c>
      <c r="P7374" t="e">
        <f>VLOOKUP(TableOMP[[#This Row],[Label]],TableAvg[],3,FALSE)</f>
        <v>#N/A</v>
      </c>
      <c r="Q7374" t="e">
        <f>TableOMP[[#This Row],[Avg]]-$U$2*TableOMP[[#This Row],[StdDev]]</f>
        <v>#N/A</v>
      </c>
      <c r="R7374" t="e">
        <f>TableOMP[[#This Row],[Avg]]+$U$2*TableOMP[[#This Row],[StdDev]]</f>
        <v>#N/A</v>
      </c>
      <c r="S7374" t="e">
        <f>IF(AND(TableOMP[[#This Row],[total_time]]&gt;=TableOMP[[#This Row],[Low]], TableOMP[[#This Row],[total_time]]&lt;=TableOMP[[#This Row],[High]]),1,0)</f>
        <v>#N/A</v>
      </c>
    </row>
    <row r="7375" spans="11:19" x14ac:dyDescent="0.25">
      <c r="K7375" t="str">
        <f t="shared" si="115"/>
        <v/>
      </c>
      <c r="N73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75" t="e">
        <f>VLOOKUP(TableOMP[[#This Row],[Label]],TableAvg[],2,FALSE)</f>
        <v>#N/A</v>
      </c>
      <c r="P7375" t="e">
        <f>VLOOKUP(TableOMP[[#This Row],[Label]],TableAvg[],3,FALSE)</f>
        <v>#N/A</v>
      </c>
      <c r="Q7375" t="e">
        <f>TableOMP[[#This Row],[Avg]]-$U$2*TableOMP[[#This Row],[StdDev]]</f>
        <v>#N/A</v>
      </c>
      <c r="R7375" t="e">
        <f>TableOMP[[#This Row],[Avg]]+$U$2*TableOMP[[#This Row],[StdDev]]</f>
        <v>#N/A</v>
      </c>
      <c r="S7375" t="e">
        <f>IF(AND(TableOMP[[#This Row],[total_time]]&gt;=TableOMP[[#This Row],[Low]], TableOMP[[#This Row],[total_time]]&lt;=TableOMP[[#This Row],[High]]),1,0)</f>
        <v>#N/A</v>
      </c>
    </row>
    <row r="7376" spans="11:19" x14ac:dyDescent="0.25">
      <c r="K7376" t="str">
        <f t="shared" si="115"/>
        <v/>
      </c>
      <c r="N73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76" t="e">
        <f>VLOOKUP(TableOMP[[#This Row],[Label]],TableAvg[],2,FALSE)</f>
        <v>#N/A</v>
      </c>
      <c r="P7376" t="e">
        <f>VLOOKUP(TableOMP[[#This Row],[Label]],TableAvg[],3,FALSE)</f>
        <v>#N/A</v>
      </c>
      <c r="Q7376" t="e">
        <f>TableOMP[[#This Row],[Avg]]-$U$2*TableOMP[[#This Row],[StdDev]]</f>
        <v>#N/A</v>
      </c>
      <c r="R7376" t="e">
        <f>TableOMP[[#This Row],[Avg]]+$U$2*TableOMP[[#This Row],[StdDev]]</f>
        <v>#N/A</v>
      </c>
      <c r="S7376" t="e">
        <f>IF(AND(TableOMP[[#This Row],[total_time]]&gt;=TableOMP[[#This Row],[Low]], TableOMP[[#This Row],[total_time]]&lt;=TableOMP[[#This Row],[High]]),1,0)</f>
        <v>#N/A</v>
      </c>
    </row>
    <row r="7377" spans="11:19" x14ac:dyDescent="0.25">
      <c r="K7377" t="str">
        <f t="shared" si="115"/>
        <v/>
      </c>
      <c r="N73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77" t="e">
        <f>VLOOKUP(TableOMP[[#This Row],[Label]],TableAvg[],2,FALSE)</f>
        <v>#N/A</v>
      </c>
      <c r="P7377" t="e">
        <f>VLOOKUP(TableOMP[[#This Row],[Label]],TableAvg[],3,FALSE)</f>
        <v>#N/A</v>
      </c>
      <c r="Q7377" t="e">
        <f>TableOMP[[#This Row],[Avg]]-$U$2*TableOMP[[#This Row],[StdDev]]</f>
        <v>#N/A</v>
      </c>
      <c r="R7377" t="e">
        <f>TableOMP[[#This Row],[Avg]]+$U$2*TableOMP[[#This Row],[StdDev]]</f>
        <v>#N/A</v>
      </c>
      <c r="S7377" t="e">
        <f>IF(AND(TableOMP[[#This Row],[total_time]]&gt;=TableOMP[[#This Row],[Low]], TableOMP[[#This Row],[total_time]]&lt;=TableOMP[[#This Row],[High]]),1,0)</f>
        <v>#N/A</v>
      </c>
    </row>
    <row r="7378" spans="11:19" x14ac:dyDescent="0.25">
      <c r="K7378" t="str">
        <f t="shared" si="115"/>
        <v/>
      </c>
      <c r="N73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78" t="e">
        <f>VLOOKUP(TableOMP[[#This Row],[Label]],TableAvg[],2,FALSE)</f>
        <v>#N/A</v>
      </c>
      <c r="P7378" t="e">
        <f>VLOOKUP(TableOMP[[#This Row],[Label]],TableAvg[],3,FALSE)</f>
        <v>#N/A</v>
      </c>
      <c r="Q7378" t="e">
        <f>TableOMP[[#This Row],[Avg]]-$U$2*TableOMP[[#This Row],[StdDev]]</f>
        <v>#N/A</v>
      </c>
      <c r="R7378" t="e">
        <f>TableOMP[[#This Row],[Avg]]+$U$2*TableOMP[[#This Row],[StdDev]]</f>
        <v>#N/A</v>
      </c>
      <c r="S7378" t="e">
        <f>IF(AND(TableOMP[[#This Row],[total_time]]&gt;=TableOMP[[#This Row],[Low]], TableOMP[[#This Row],[total_time]]&lt;=TableOMP[[#This Row],[High]]),1,0)</f>
        <v>#N/A</v>
      </c>
    </row>
    <row r="7379" spans="11:19" x14ac:dyDescent="0.25">
      <c r="K7379" t="str">
        <f t="shared" si="115"/>
        <v/>
      </c>
      <c r="N73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79" t="e">
        <f>VLOOKUP(TableOMP[[#This Row],[Label]],TableAvg[],2,FALSE)</f>
        <v>#N/A</v>
      </c>
      <c r="P7379" t="e">
        <f>VLOOKUP(TableOMP[[#This Row],[Label]],TableAvg[],3,FALSE)</f>
        <v>#N/A</v>
      </c>
      <c r="Q7379" t="e">
        <f>TableOMP[[#This Row],[Avg]]-$U$2*TableOMP[[#This Row],[StdDev]]</f>
        <v>#N/A</v>
      </c>
      <c r="R7379" t="e">
        <f>TableOMP[[#This Row],[Avg]]+$U$2*TableOMP[[#This Row],[StdDev]]</f>
        <v>#N/A</v>
      </c>
      <c r="S7379" t="e">
        <f>IF(AND(TableOMP[[#This Row],[total_time]]&gt;=TableOMP[[#This Row],[Low]], TableOMP[[#This Row],[total_time]]&lt;=TableOMP[[#This Row],[High]]),1,0)</f>
        <v>#N/A</v>
      </c>
    </row>
    <row r="7380" spans="11:19" x14ac:dyDescent="0.25">
      <c r="K7380" t="str">
        <f t="shared" si="115"/>
        <v/>
      </c>
      <c r="N73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80" t="e">
        <f>VLOOKUP(TableOMP[[#This Row],[Label]],TableAvg[],2,FALSE)</f>
        <v>#N/A</v>
      </c>
      <c r="P7380" t="e">
        <f>VLOOKUP(TableOMP[[#This Row],[Label]],TableAvg[],3,FALSE)</f>
        <v>#N/A</v>
      </c>
      <c r="Q7380" t="e">
        <f>TableOMP[[#This Row],[Avg]]-$U$2*TableOMP[[#This Row],[StdDev]]</f>
        <v>#N/A</v>
      </c>
      <c r="R7380" t="e">
        <f>TableOMP[[#This Row],[Avg]]+$U$2*TableOMP[[#This Row],[StdDev]]</f>
        <v>#N/A</v>
      </c>
      <c r="S7380" t="e">
        <f>IF(AND(TableOMP[[#This Row],[total_time]]&gt;=TableOMP[[#This Row],[Low]], TableOMP[[#This Row],[total_time]]&lt;=TableOMP[[#This Row],[High]]),1,0)</f>
        <v>#N/A</v>
      </c>
    </row>
    <row r="7381" spans="11:19" x14ac:dyDescent="0.25">
      <c r="K7381" t="str">
        <f t="shared" si="115"/>
        <v/>
      </c>
      <c r="N73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81" t="e">
        <f>VLOOKUP(TableOMP[[#This Row],[Label]],TableAvg[],2,FALSE)</f>
        <v>#N/A</v>
      </c>
      <c r="P7381" t="e">
        <f>VLOOKUP(TableOMP[[#This Row],[Label]],TableAvg[],3,FALSE)</f>
        <v>#N/A</v>
      </c>
      <c r="Q7381" t="e">
        <f>TableOMP[[#This Row],[Avg]]-$U$2*TableOMP[[#This Row],[StdDev]]</f>
        <v>#N/A</v>
      </c>
      <c r="R7381" t="e">
        <f>TableOMP[[#This Row],[Avg]]+$U$2*TableOMP[[#This Row],[StdDev]]</f>
        <v>#N/A</v>
      </c>
      <c r="S7381" t="e">
        <f>IF(AND(TableOMP[[#This Row],[total_time]]&gt;=TableOMP[[#This Row],[Low]], TableOMP[[#This Row],[total_time]]&lt;=TableOMP[[#This Row],[High]]),1,0)</f>
        <v>#N/A</v>
      </c>
    </row>
    <row r="7382" spans="11:19" x14ac:dyDescent="0.25">
      <c r="K7382" t="str">
        <f t="shared" si="115"/>
        <v/>
      </c>
      <c r="N73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82" t="e">
        <f>VLOOKUP(TableOMP[[#This Row],[Label]],TableAvg[],2,FALSE)</f>
        <v>#N/A</v>
      </c>
      <c r="P7382" t="e">
        <f>VLOOKUP(TableOMP[[#This Row],[Label]],TableAvg[],3,FALSE)</f>
        <v>#N/A</v>
      </c>
      <c r="Q7382" t="e">
        <f>TableOMP[[#This Row],[Avg]]-$U$2*TableOMP[[#This Row],[StdDev]]</f>
        <v>#N/A</v>
      </c>
      <c r="R7382" t="e">
        <f>TableOMP[[#This Row],[Avg]]+$U$2*TableOMP[[#This Row],[StdDev]]</f>
        <v>#N/A</v>
      </c>
      <c r="S7382" t="e">
        <f>IF(AND(TableOMP[[#This Row],[total_time]]&gt;=TableOMP[[#This Row],[Low]], TableOMP[[#This Row],[total_time]]&lt;=TableOMP[[#This Row],[High]]),1,0)</f>
        <v>#N/A</v>
      </c>
    </row>
    <row r="7383" spans="11:19" x14ac:dyDescent="0.25">
      <c r="K7383" t="str">
        <f t="shared" si="115"/>
        <v/>
      </c>
      <c r="N73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83" t="e">
        <f>VLOOKUP(TableOMP[[#This Row],[Label]],TableAvg[],2,FALSE)</f>
        <v>#N/A</v>
      </c>
      <c r="P7383" t="e">
        <f>VLOOKUP(TableOMP[[#This Row],[Label]],TableAvg[],3,FALSE)</f>
        <v>#N/A</v>
      </c>
      <c r="Q7383" t="e">
        <f>TableOMP[[#This Row],[Avg]]-$U$2*TableOMP[[#This Row],[StdDev]]</f>
        <v>#N/A</v>
      </c>
      <c r="R7383" t="e">
        <f>TableOMP[[#This Row],[Avg]]+$U$2*TableOMP[[#This Row],[StdDev]]</f>
        <v>#N/A</v>
      </c>
      <c r="S7383" t="e">
        <f>IF(AND(TableOMP[[#This Row],[total_time]]&gt;=TableOMP[[#This Row],[Low]], TableOMP[[#This Row],[total_time]]&lt;=TableOMP[[#This Row],[High]]),1,0)</f>
        <v>#N/A</v>
      </c>
    </row>
    <row r="7384" spans="11:19" x14ac:dyDescent="0.25">
      <c r="K7384" t="str">
        <f t="shared" si="115"/>
        <v/>
      </c>
      <c r="N73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84" t="e">
        <f>VLOOKUP(TableOMP[[#This Row],[Label]],TableAvg[],2,FALSE)</f>
        <v>#N/A</v>
      </c>
      <c r="P7384" t="e">
        <f>VLOOKUP(TableOMP[[#This Row],[Label]],TableAvg[],3,FALSE)</f>
        <v>#N/A</v>
      </c>
      <c r="Q7384" t="e">
        <f>TableOMP[[#This Row],[Avg]]-$U$2*TableOMP[[#This Row],[StdDev]]</f>
        <v>#N/A</v>
      </c>
      <c r="R7384" t="e">
        <f>TableOMP[[#This Row],[Avg]]+$U$2*TableOMP[[#This Row],[StdDev]]</f>
        <v>#N/A</v>
      </c>
      <c r="S7384" t="e">
        <f>IF(AND(TableOMP[[#This Row],[total_time]]&gt;=TableOMP[[#This Row],[Low]], TableOMP[[#This Row],[total_time]]&lt;=TableOMP[[#This Row],[High]]),1,0)</f>
        <v>#N/A</v>
      </c>
    </row>
    <row r="7385" spans="11:19" x14ac:dyDescent="0.25">
      <c r="K7385" t="str">
        <f t="shared" si="115"/>
        <v/>
      </c>
      <c r="N73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85" t="e">
        <f>VLOOKUP(TableOMP[[#This Row],[Label]],TableAvg[],2,FALSE)</f>
        <v>#N/A</v>
      </c>
      <c r="P7385" t="e">
        <f>VLOOKUP(TableOMP[[#This Row],[Label]],TableAvg[],3,FALSE)</f>
        <v>#N/A</v>
      </c>
      <c r="Q7385" t="e">
        <f>TableOMP[[#This Row],[Avg]]-$U$2*TableOMP[[#This Row],[StdDev]]</f>
        <v>#N/A</v>
      </c>
      <c r="R7385" t="e">
        <f>TableOMP[[#This Row],[Avg]]+$U$2*TableOMP[[#This Row],[StdDev]]</f>
        <v>#N/A</v>
      </c>
      <c r="S7385" t="e">
        <f>IF(AND(TableOMP[[#This Row],[total_time]]&gt;=TableOMP[[#This Row],[Low]], TableOMP[[#This Row],[total_time]]&lt;=TableOMP[[#This Row],[High]]),1,0)</f>
        <v>#N/A</v>
      </c>
    </row>
    <row r="7386" spans="11:19" x14ac:dyDescent="0.25">
      <c r="K7386" t="str">
        <f t="shared" si="115"/>
        <v/>
      </c>
      <c r="N73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86" t="e">
        <f>VLOOKUP(TableOMP[[#This Row],[Label]],TableAvg[],2,FALSE)</f>
        <v>#N/A</v>
      </c>
      <c r="P7386" t="e">
        <f>VLOOKUP(TableOMP[[#This Row],[Label]],TableAvg[],3,FALSE)</f>
        <v>#N/A</v>
      </c>
      <c r="Q7386" t="e">
        <f>TableOMP[[#This Row],[Avg]]-$U$2*TableOMP[[#This Row],[StdDev]]</f>
        <v>#N/A</v>
      </c>
      <c r="R7386" t="e">
        <f>TableOMP[[#This Row],[Avg]]+$U$2*TableOMP[[#This Row],[StdDev]]</f>
        <v>#N/A</v>
      </c>
      <c r="S7386" t="e">
        <f>IF(AND(TableOMP[[#This Row],[total_time]]&gt;=TableOMP[[#This Row],[Low]], TableOMP[[#This Row],[total_time]]&lt;=TableOMP[[#This Row],[High]]),1,0)</f>
        <v>#N/A</v>
      </c>
    </row>
    <row r="7387" spans="11:19" x14ac:dyDescent="0.25">
      <c r="K7387" t="str">
        <f t="shared" si="115"/>
        <v/>
      </c>
      <c r="N73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87" t="e">
        <f>VLOOKUP(TableOMP[[#This Row],[Label]],TableAvg[],2,FALSE)</f>
        <v>#N/A</v>
      </c>
      <c r="P7387" t="e">
        <f>VLOOKUP(TableOMP[[#This Row],[Label]],TableAvg[],3,FALSE)</f>
        <v>#N/A</v>
      </c>
      <c r="Q7387" t="e">
        <f>TableOMP[[#This Row],[Avg]]-$U$2*TableOMP[[#This Row],[StdDev]]</f>
        <v>#N/A</v>
      </c>
      <c r="R7387" t="e">
        <f>TableOMP[[#This Row],[Avg]]+$U$2*TableOMP[[#This Row],[StdDev]]</f>
        <v>#N/A</v>
      </c>
      <c r="S7387" t="e">
        <f>IF(AND(TableOMP[[#This Row],[total_time]]&gt;=TableOMP[[#This Row],[Low]], TableOMP[[#This Row],[total_time]]&lt;=TableOMP[[#This Row],[High]]),1,0)</f>
        <v>#N/A</v>
      </c>
    </row>
    <row r="7388" spans="11:19" x14ac:dyDescent="0.25">
      <c r="K7388" t="str">
        <f t="shared" si="115"/>
        <v/>
      </c>
      <c r="N73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88" t="e">
        <f>VLOOKUP(TableOMP[[#This Row],[Label]],TableAvg[],2,FALSE)</f>
        <v>#N/A</v>
      </c>
      <c r="P7388" t="e">
        <f>VLOOKUP(TableOMP[[#This Row],[Label]],TableAvg[],3,FALSE)</f>
        <v>#N/A</v>
      </c>
      <c r="Q7388" t="e">
        <f>TableOMP[[#This Row],[Avg]]-$U$2*TableOMP[[#This Row],[StdDev]]</f>
        <v>#N/A</v>
      </c>
      <c r="R7388" t="e">
        <f>TableOMP[[#This Row],[Avg]]+$U$2*TableOMP[[#This Row],[StdDev]]</f>
        <v>#N/A</v>
      </c>
      <c r="S7388" t="e">
        <f>IF(AND(TableOMP[[#This Row],[total_time]]&gt;=TableOMP[[#This Row],[Low]], TableOMP[[#This Row],[total_time]]&lt;=TableOMP[[#This Row],[High]]),1,0)</f>
        <v>#N/A</v>
      </c>
    </row>
    <row r="7389" spans="11:19" x14ac:dyDescent="0.25">
      <c r="K7389" t="str">
        <f t="shared" si="115"/>
        <v/>
      </c>
      <c r="N73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89" t="e">
        <f>VLOOKUP(TableOMP[[#This Row],[Label]],TableAvg[],2,FALSE)</f>
        <v>#N/A</v>
      </c>
      <c r="P7389" t="e">
        <f>VLOOKUP(TableOMP[[#This Row],[Label]],TableAvg[],3,FALSE)</f>
        <v>#N/A</v>
      </c>
      <c r="Q7389" t="e">
        <f>TableOMP[[#This Row],[Avg]]-$U$2*TableOMP[[#This Row],[StdDev]]</f>
        <v>#N/A</v>
      </c>
      <c r="R7389" t="e">
        <f>TableOMP[[#This Row],[Avg]]+$U$2*TableOMP[[#This Row],[StdDev]]</f>
        <v>#N/A</v>
      </c>
      <c r="S7389" t="e">
        <f>IF(AND(TableOMP[[#This Row],[total_time]]&gt;=TableOMP[[#This Row],[Low]], TableOMP[[#This Row],[total_time]]&lt;=TableOMP[[#This Row],[High]]),1,0)</f>
        <v>#N/A</v>
      </c>
    </row>
    <row r="7390" spans="11:19" x14ac:dyDescent="0.25">
      <c r="K7390" t="str">
        <f t="shared" si="115"/>
        <v/>
      </c>
      <c r="N73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90" t="e">
        <f>VLOOKUP(TableOMP[[#This Row],[Label]],TableAvg[],2,FALSE)</f>
        <v>#N/A</v>
      </c>
      <c r="P7390" t="e">
        <f>VLOOKUP(TableOMP[[#This Row],[Label]],TableAvg[],3,FALSE)</f>
        <v>#N/A</v>
      </c>
      <c r="Q7390" t="e">
        <f>TableOMP[[#This Row],[Avg]]-$U$2*TableOMP[[#This Row],[StdDev]]</f>
        <v>#N/A</v>
      </c>
      <c r="R7390" t="e">
        <f>TableOMP[[#This Row],[Avg]]+$U$2*TableOMP[[#This Row],[StdDev]]</f>
        <v>#N/A</v>
      </c>
      <c r="S7390" t="e">
        <f>IF(AND(TableOMP[[#This Row],[total_time]]&gt;=TableOMP[[#This Row],[Low]], TableOMP[[#This Row],[total_time]]&lt;=TableOMP[[#This Row],[High]]),1,0)</f>
        <v>#N/A</v>
      </c>
    </row>
    <row r="7391" spans="11:19" x14ac:dyDescent="0.25">
      <c r="K7391" t="str">
        <f t="shared" si="115"/>
        <v/>
      </c>
      <c r="N73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91" t="e">
        <f>VLOOKUP(TableOMP[[#This Row],[Label]],TableAvg[],2,FALSE)</f>
        <v>#N/A</v>
      </c>
      <c r="P7391" t="e">
        <f>VLOOKUP(TableOMP[[#This Row],[Label]],TableAvg[],3,FALSE)</f>
        <v>#N/A</v>
      </c>
      <c r="Q7391" t="e">
        <f>TableOMP[[#This Row],[Avg]]-$U$2*TableOMP[[#This Row],[StdDev]]</f>
        <v>#N/A</v>
      </c>
      <c r="R7391" t="e">
        <f>TableOMP[[#This Row],[Avg]]+$U$2*TableOMP[[#This Row],[StdDev]]</f>
        <v>#N/A</v>
      </c>
      <c r="S7391" t="e">
        <f>IF(AND(TableOMP[[#This Row],[total_time]]&gt;=TableOMP[[#This Row],[Low]], TableOMP[[#This Row],[total_time]]&lt;=TableOMP[[#This Row],[High]]),1,0)</f>
        <v>#N/A</v>
      </c>
    </row>
    <row r="7392" spans="11:19" x14ac:dyDescent="0.25">
      <c r="K7392" t="str">
        <f t="shared" si="115"/>
        <v/>
      </c>
      <c r="N73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92" t="e">
        <f>VLOOKUP(TableOMP[[#This Row],[Label]],TableAvg[],2,FALSE)</f>
        <v>#N/A</v>
      </c>
      <c r="P7392" t="e">
        <f>VLOOKUP(TableOMP[[#This Row],[Label]],TableAvg[],3,FALSE)</f>
        <v>#N/A</v>
      </c>
      <c r="Q7392" t="e">
        <f>TableOMP[[#This Row],[Avg]]-$U$2*TableOMP[[#This Row],[StdDev]]</f>
        <v>#N/A</v>
      </c>
      <c r="R7392" t="e">
        <f>TableOMP[[#This Row],[Avg]]+$U$2*TableOMP[[#This Row],[StdDev]]</f>
        <v>#N/A</v>
      </c>
      <c r="S7392" t="e">
        <f>IF(AND(TableOMP[[#This Row],[total_time]]&gt;=TableOMP[[#This Row],[Low]], TableOMP[[#This Row],[total_time]]&lt;=TableOMP[[#This Row],[High]]),1,0)</f>
        <v>#N/A</v>
      </c>
    </row>
    <row r="7393" spans="11:19" x14ac:dyDescent="0.25">
      <c r="K7393" t="str">
        <f t="shared" si="115"/>
        <v/>
      </c>
      <c r="N73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93" t="e">
        <f>VLOOKUP(TableOMP[[#This Row],[Label]],TableAvg[],2,FALSE)</f>
        <v>#N/A</v>
      </c>
      <c r="P7393" t="e">
        <f>VLOOKUP(TableOMP[[#This Row],[Label]],TableAvg[],3,FALSE)</f>
        <v>#N/A</v>
      </c>
      <c r="Q7393" t="e">
        <f>TableOMP[[#This Row],[Avg]]-$U$2*TableOMP[[#This Row],[StdDev]]</f>
        <v>#N/A</v>
      </c>
      <c r="R7393" t="e">
        <f>TableOMP[[#This Row],[Avg]]+$U$2*TableOMP[[#This Row],[StdDev]]</f>
        <v>#N/A</v>
      </c>
      <c r="S7393" t="e">
        <f>IF(AND(TableOMP[[#This Row],[total_time]]&gt;=TableOMP[[#This Row],[Low]], TableOMP[[#This Row],[total_time]]&lt;=TableOMP[[#This Row],[High]]),1,0)</f>
        <v>#N/A</v>
      </c>
    </row>
    <row r="7394" spans="11:19" x14ac:dyDescent="0.25">
      <c r="K7394" t="str">
        <f t="shared" si="115"/>
        <v/>
      </c>
      <c r="N73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94" t="e">
        <f>VLOOKUP(TableOMP[[#This Row],[Label]],TableAvg[],2,FALSE)</f>
        <v>#N/A</v>
      </c>
      <c r="P7394" t="e">
        <f>VLOOKUP(TableOMP[[#This Row],[Label]],TableAvg[],3,FALSE)</f>
        <v>#N/A</v>
      </c>
      <c r="Q7394" t="e">
        <f>TableOMP[[#This Row],[Avg]]-$U$2*TableOMP[[#This Row],[StdDev]]</f>
        <v>#N/A</v>
      </c>
      <c r="R7394" t="e">
        <f>TableOMP[[#This Row],[Avg]]+$U$2*TableOMP[[#This Row],[StdDev]]</f>
        <v>#N/A</v>
      </c>
      <c r="S7394" t="e">
        <f>IF(AND(TableOMP[[#This Row],[total_time]]&gt;=TableOMP[[#This Row],[Low]], TableOMP[[#This Row],[total_time]]&lt;=TableOMP[[#This Row],[High]]),1,0)</f>
        <v>#N/A</v>
      </c>
    </row>
    <row r="7395" spans="11:19" x14ac:dyDescent="0.25">
      <c r="K7395" t="str">
        <f t="shared" si="115"/>
        <v/>
      </c>
      <c r="N73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95" t="e">
        <f>VLOOKUP(TableOMP[[#This Row],[Label]],TableAvg[],2,FALSE)</f>
        <v>#N/A</v>
      </c>
      <c r="P7395" t="e">
        <f>VLOOKUP(TableOMP[[#This Row],[Label]],TableAvg[],3,FALSE)</f>
        <v>#N/A</v>
      </c>
      <c r="Q7395" t="e">
        <f>TableOMP[[#This Row],[Avg]]-$U$2*TableOMP[[#This Row],[StdDev]]</f>
        <v>#N/A</v>
      </c>
      <c r="R7395" t="e">
        <f>TableOMP[[#This Row],[Avg]]+$U$2*TableOMP[[#This Row],[StdDev]]</f>
        <v>#N/A</v>
      </c>
      <c r="S7395" t="e">
        <f>IF(AND(TableOMP[[#This Row],[total_time]]&gt;=TableOMP[[#This Row],[Low]], TableOMP[[#This Row],[total_time]]&lt;=TableOMP[[#This Row],[High]]),1,0)</f>
        <v>#N/A</v>
      </c>
    </row>
    <row r="7396" spans="11:19" x14ac:dyDescent="0.25">
      <c r="K7396" t="str">
        <f t="shared" si="115"/>
        <v/>
      </c>
      <c r="N73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96" t="e">
        <f>VLOOKUP(TableOMP[[#This Row],[Label]],TableAvg[],2,FALSE)</f>
        <v>#N/A</v>
      </c>
      <c r="P7396" t="e">
        <f>VLOOKUP(TableOMP[[#This Row],[Label]],TableAvg[],3,FALSE)</f>
        <v>#N/A</v>
      </c>
      <c r="Q7396" t="e">
        <f>TableOMP[[#This Row],[Avg]]-$U$2*TableOMP[[#This Row],[StdDev]]</f>
        <v>#N/A</v>
      </c>
      <c r="R7396" t="e">
        <f>TableOMP[[#This Row],[Avg]]+$U$2*TableOMP[[#This Row],[StdDev]]</f>
        <v>#N/A</v>
      </c>
      <c r="S7396" t="e">
        <f>IF(AND(TableOMP[[#This Row],[total_time]]&gt;=TableOMP[[#This Row],[Low]], TableOMP[[#This Row],[total_time]]&lt;=TableOMP[[#This Row],[High]]),1,0)</f>
        <v>#N/A</v>
      </c>
    </row>
    <row r="7397" spans="11:19" x14ac:dyDescent="0.25">
      <c r="K7397" t="str">
        <f t="shared" si="115"/>
        <v/>
      </c>
      <c r="N73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97" t="e">
        <f>VLOOKUP(TableOMP[[#This Row],[Label]],TableAvg[],2,FALSE)</f>
        <v>#N/A</v>
      </c>
      <c r="P7397" t="e">
        <f>VLOOKUP(TableOMP[[#This Row],[Label]],TableAvg[],3,FALSE)</f>
        <v>#N/A</v>
      </c>
      <c r="Q7397" t="e">
        <f>TableOMP[[#This Row],[Avg]]-$U$2*TableOMP[[#This Row],[StdDev]]</f>
        <v>#N/A</v>
      </c>
      <c r="R7397" t="e">
        <f>TableOMP[[#This Row],[Avg]]+$U$2*TableOMP[[#This Row],[StdDev]]</f>
        <v>#N/A</v>
      </c>
      <c r="S7397" t="e">
        <f>IF(AND(TableOMP[[#This Row],[total_time]]&gt;=TableOMP[[#This Row],[Low]], TableOMP[[#This Row],[total_time]]&lt;=TableOMP[[#This Row],[High]]),1,0)</f>
        <v>#N/A</v>
      </c>
    </row>
    <row r="7398" spans="11:19" x14ac:dyDescent="0.25">
      <c r="K7398" t="str">
        <f t="shared" si="115"/>
        <v/>
      </c>
      <c r="N73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98" t="e">
        <f>VLOOKUP(TableOMP[[#This Row],[Label]],TableAvg[],2,FALSE)</f>
        <v>#N/A</v>
      </c>
      <c r="P7398" t="e">
        <f>VLOOKUP(TableOMP[[#This Row],[Label]],TableAvg[],3,FALSE)</f>
        <v>#N/A</v>
      </c>
      <c r="Q7398" t="e">
        <f>TableOMP[[#This Row],[Avg]]-$U$2*TableOMP[[#This Row],[StdDev]]</f>
        <v>#N/A</v>
      </c>
      <c r="R7398" t="e">
        <f>TableOMP[[#This Row],[Avg]]+$U$2*TableOMP[[#This Row],[StdDev]]</f>
        <v>#N/A</v>
      </c>
      <c r="S7398" t="e">
        <f>IF(AND(TableOMP[[#This Row],[total_time]]&gt;=TableOMP[[#This Row],[Low]], TableOMP[[#This Row],[total_time]]&lt;=TableOMP[[#This Row],[High]]),1,0)</f>
        <v>#N/A</v>
      </c>
    </row>
    <row r="7399" spans="11:19" x14ac:dyDescent="0.25">
      <c r="K7399" t="str">
        <f t="shared" si="115"/>
        <v/>
      </c>
      <c r="N73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399" t="e">
        <f>VLOOKUP(TableOMP[[#This Row],[Label]],TableAvg[],2,FALSE)</f>
        <v>#N/A</v>
      </c>
      <c r="P7399" t="e">
        <f>VLOOKUP(TableOMP[[#This Row],[Label]],TableAvg[],3,FALSE)</f>
        <v>#N/A</v>
      </c>
      <c r="Q7399" t="e">
        <f>TableOMP[[#This Row],[Avg]]-$U$2*TableOMP[[#This Row],[StdDev]]</f>
        <v>#N/A</v>
      </c>
      <c r="R7399" t="e">
        <f>TableOMP[[#This Row],[Avg]]+$U$2*TableOMP[[#This Row],[StdDev]]</f>
        <v>#N/A</v>
      </c>
      <c r="S7399" t="e">
        <f>IF(AND(TableOMP[[#This Row],[total_time]]&gt;=TableOMP[[#This Row],[Low]], TableOMP[[#This Row],[total_time]]&lt;=TableOMP[[#This Row],[High]]),1,0)</f>
        <v>#N/A</v>
      </c>
    </row>
    <row r="7400" spans="11:19" x14ac:dyDescent="0.25">
      <c r="K7400" t="str">
        <f t="shared" si="115"/>
        <v/>
      </c>
      <c r="N74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00" t="e">
        <f>VLOOKUP(TableOMP[[#This Row],[Label]],TableAvg[],2,FALSE)</f>
        <v>#N/A</v>
      </c>
      <c r="P7400" t="e">
        <f>VLOOKUP(TableOMP[[#This Row],[Label]],TableAvg[],3,FALSE)</f>
        <v>#N/A</v>
      </c>
      <c r="Q7400" t="e">
        <f>TableOMP[[#This Row],[Avg]]-$U$2*TableOMP[[#This Row],[StdDev]]</f>
        <v>#N/A</v>
      </c>
      <c r="R7400" t="e">
        <f>TableOMP[[#This Row],[Avg]]+$U$2*TableOMP[[#This Row],[StdDev]]</f>
        <v>#N/A</v>
      </c>
      <c r="S7400" t="e">
        <f>IF(AND(TableOMP[[#This Row],[total_time]]&gt;=TableOMP[[#This Row],[Low]], TableOMP[[#This Row],[total_time]]&lt;=TableOMP[[#This Row],[High]]),1,0)</f>
        <v>#N/A</v>
      </c>
    </row>
    <row r="7401" spans="11:19" x14ac:dyDescent="0.25">
      <c r="K7401" t="str">
        <f t="shared" si="115"/>
        <v/>
      </c>
      <c r="N74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01" t="e">
        <f>VLOOKUP(TableOMP[[#This Row],[Label]],TableAvg[],2,FALSE)</f>
        <v>#N/A</v>
      </c>
      <c r="P7401" t="e">
        <f>VLOOKUP(TableOMP[[#This Row],[Label]],TableAvg[],3,FALSE)</f>
        <v>#N/A</v>
      </c>
      <c r="Q7401" t="e">
        <f>TableOMP[[#This Row],[Avg]]-$U$2*TableOMP[[#This Row],[StdDev]]</f>
        <v>#N/A</v>
      </c>
      <c r="R7401" t="e">
        <f>TableOMP[[#This Row],[Avg]]+$U$2*TableOMP[[#This Row],[StdDev]]</f>
        <v>#N/A</v>
      </c>
      <c r="S7401" t="e">
        <f>IF(AND(TableOMP[[#This Row],[total_time]]&gt;=TableOMP[[#This Row],[Low]], TableOMP[[#This Row],[total_time]]&lt;=TableOMP[[#This Row],[High]]),1,0)</f>
        <v>#N/A</v>
      </c>
    </row>
    <row r="7402" spans="11:19" x14ac:dyDescent="0.25">
      <c r="K7402" t="str">
        <f t="shared" si="115"/>
        <v/>
      </c>
      <c r="N74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02" t="e">
        <f>VLOOKUP(TableOMP[[#This Row],[Label]],TableAvg[],2,FALSE)</f>
        <v>#N/A</v>
      </c>
      <c r="P7402" t="e">
        <f>VLOOKUP(TableOMP[[#This Row],[Label]],TableAvg[],3,FALSE)</f>
        <v>#N/A</v>
      </c>
      <c r="Q7402" t="e">
        <f>TableOMP[[#This Row],[Avg]]-$U$2*TableOMP[[#This Row],[StdDev]]</f>
        <v>#N/A</v>
      </c>
      <c r="R7402" t="e">
        <f>TableOMP[[#This Row],[Avg]]+$U$2*TableOMP[[#This Row],[StdDev]]</f>
        <v>#N/A</v>
      </c>
      <c r="S7402" t="e">
        <f>IF(AND(TableOMP[[#This Row],[total_time]]&gt;=TableOMP[[#This Row],[Low]], TableOMP[[#This Row],[total_time]]&lt;=TableOMP[[#This Row],[High]]),1,0)</f>
        <v>#N/A</v>
      </c>
    </row>
    <row r="7403" spans="11:19" x14ac:dyDescent="0.25">
      <c r="K7403" t="str">
        <f t="shared" si="115"/>
        <v/>
      </c>
      <c r="N74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03" t="e">
        <f>VLOOKUP(TableOMP[[#This Row],[Label]],TableAvg[],2,FALSE)</f>
        <v>#N/A</v>
      </c>
      <c r="P7403" t="e">
        <f>VLOOKUP(TableOMP[[#This Row],[Label]],TableAvg[],3,FALSE)</f>
        <v>#N/A</v>
      </c>
      <c r="Q7403" t="e">
        <f>TableOMP[[#This Row],[Avg]]-$U$2*TableOMP[[#This Row],[StdDev]]</f>
        <v>#N/A</v>
      </c>
      <c r="R7403" t="e">
        <f>TableOMP[[#This Row],[Avg]]+$U$2*TableOMP[[#This Row],[StdDev]]</f>
        <v>#N/A</v>
      </c>
      <c r="S7403" t="e">
        <f>IF(AND(TableOMP[[#This Row],[total_time]]&gt;=TableOMP[[#This Row],[Low]], TableOMP[[#This Row],[total_time]]&lt;=TableOMP[[#This Row],[High]]),1,0)</f>
        <v>#N/A</v>
      </c>
    </row>
    <row r="7404" spans="11:19" x14ac:dyDescent="0.25">
      <c r="K7404" t="str">
        <f t="shared" si="115"/>
        <v/>
      </c>
      <c r="N74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04" t="e">
        <f>VLOOKUP(TableOMP[[#This Row],[Label]],TableAvg[],2,FALSE)</f>
        <v>#N/A</v>
      </c>
      <c r="P7404" t="e">
        <f>VLOOKUP(TableOMP[[#This Row],[Label]],TableAvg[],3,FALSE)</f>
        <v>#N/A</v>
      </c>
      <c r="Q7404" t="e">
        <f>TableOMP[[#This Row],[Avg]]-$U$2*TableOMP[[#This Row],[StdDev]]</f>
        <v>#N/A</v>
      </c>
      <c r="R7404" t="e">
        <f>TableOMP[[#This Row],[Avg]]+$U$2*TableOMP[[#This Row],[StdDev]]</f>
        <v>#N/A</v>
      </c>
      <c r="S7404" t="e">
        <f>IF(AND(TableOMP[[#This Row],[total_time]]&gt;=TableOMP[[#This Row],[Low]], TableOMP[[#This Row],[total_time]]&lt;=TableOMP[[#This Row],[High]]),1,0)</f>
        <v>#N/A</v>
      </c>
    </row>
    <row r="7405" spans="11:19" x14ac:dyDescent="0.25">
      <c r="K7405" t="str">
        <f t="shared" si="115"/>
        <v/>
      </c>
      <c r="N74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05" t="e">
        <f>VLOOKUP(TableOMP[[#This Row],[Label]],TableAvg[],2,FALSE)</f>
        <v>#N/A</v>
      </c>
      <c r="P7405" t="e">
        <f>VLOOKUP(TableOMP[[#This Row],[Label]],TableAvg[],3,FALSE)</f>
        <v>#N/A</v>
      </c>
      <c r="Q7405" t="e">
        <f>TableOMP[[#This Row],[Avg]]-$U$2*TableOMP[[#This Row],[StdDev]]</f>
        <v>#N/A</v>
      </c>
      <c r="R7405" t="e">
        <f>TableOMP[[#This Row],[Avg]]+$U$2*TableOMP[[#This Row],[StdDev]]</f>
        <v>#N/A</v>
      </c>
      <c r="S7405" t="e">
        <f>IF(AND(TableOMP[[#This Row],[total_time]]&gt;=TableOMP[[#This Row],[Low]], TableOMP[[#This Row],[total_time]]&lt;=TableOMP[[#This Row],[High]]),1,0)</f>
        <v>#N/A</v>
      </c>
    </row>
    <row r="7406" spans="11:19" x14ac:dyDescent="0.25">
      <c r="K7406" t="str">
        <f t="shared" si="115"/>
        <v/>
      </c>
      <c r="N74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06" t="e">
        <f>VLOOKUP(TableOMP[[#This Row],[Label]],TableAvg[],2,FALSE)</f>
        <v>#N/A</v>
      </c>
      <c r="P7406" t="e">
        <f>VLOOKUP(TableOMP[[#This Row],[Label]],TableAvg[],3,FALSE)</f>
        <v>#N/A</v>
      </c>
      <c r="Q7406" t="e">
        <f>TableOMP[[#This Row],[Avg]]-$U$2*TableOMP[[#This Row],[StdDev]]</f>
        <v>#N/A</v>
      </c>
      <c r="R7406" t="e">
        <f>TableOMP[[#This Row],[Avg]]+$U$2*TableOMP[[#This Row],[StdDev]]</f>
        <v>#N/A</v>
      </c>
      <c r="S7406" t="e">
        <f>IF(AND(TableOMP[[#This Row],[total_time]]&gt;=TableOMP[[#This Row],[Low]], TableOMP[[#This Row],[total_time]]&lt;=TableOMP[[#This Row],[High]]),1,0)</f>
        <v>#N/A</v>
      </c>
    </row>
    <row r="7407" spans="11:19" x14ac:dyDescent="0.25">
      <c r="K7407" t="str">
        <f t="shared" si="115"/>
        <v/>
      </c>
      <c r="N74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07" t="e">
        <f>VLOOKUP(TableOMP[[#This Row],[Label]],TableAvg[],2,FALSE)</f>
        <v>#N/A</v>
      </c>
      <c r="P7407" t="e">
        <f>VLOOKUP(TableOMP[[#This Row],[Label]],TableAvg[],3,FALSE)</f>
        <v>#N/A</v>
      </c>
      <c r="Q7407" t="e">
        <f>TableOMP[[#This Row],[Avg]]-$U$2*TableOMP[[#This Row],[StdDev]]</f>
        <v>#N/A</v>
      </c>
      <c r="R7407" t="e">
        <f>TableOMP[[#This Row],[Avg]]+$U$2*TableOMP[[#This Row],[StdDev]]</f>
        <v>#N/A</v>
      </c>
      <c r="S7407" t="e">
        <f>IF(AND(TableOMP[[#This Row],[total_time]]&gt;=TableOMP[[#This Row],[Low]], TableOMP[[#This Row],[total_time]]&lt;=TableOMP[[#This Row],[High]]),1,0)</f>
        <v>#N/A</v>
      </c>
    </row>
    <row r="7408" spans="11:19" x14ac:dyDescent="0.25">
      <c r="K7408" t="str">
        <f t="shared" si="115"/>
        <v/>
      </c>
      <c r="N74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08" t="e">
        <f>VLOOKUP(TableOMP[[#This Row],[Label]],TableAvg[],2,FALSE)</f>
        <v>#N/A</v>
      </c>
      <c r="P7408" t="e">
        <f>VLOOKUP(TableOMP[[#This Row],[Label]],TableAvg[],3,FALSE)</f>
        <v>#N/A</v>
      </c>
      <c r="Q7408" t="e">
        <f>TableOMP[[#This Row],[Avg]]-$U$2*TableOMP[[#This Row],[StdDev]]</f>
        <v>#N/A</v>
      </c>
      <c r="R7408" t="e">
        <f>TableOMP[[#This Row],[Avg]]+$U$2*TableOMP[[#This Row],[StdDev]]</f>
        <v>#N/A</v>
      </c>
      <c r="S7408" t="e">
        <f>IF(AND(TableOMP[[#This Row],[total_time]]&gt;=TableOMP[[#This Row],[Low]], TableOMP[[#This Row],[total_time]]&lt;=TableOMP[[#This Row],[High]]),1,0)</f>
        <v>#N/A</v>
      </c>
    </row>
    <row r="7409" spans="11:19" x14ac:dyDescent="0.25">
      <c r="K7409" t="str">
        <f t="shared" si="115"/>
        <v/>
      </c>
      <c r="N74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09" t="e">
        <f>VLOOKUP(TableOMP[[#This Row],[Label]],TableAvg[],2,FALSE)</f>
        <v>#N/A</v>
      </c>
      <c r="P7409" t="e">
        <f>VLOOKUP(TableOMP[[#This Row],[Label]],TableAvg[],3,FALSE)</f>
        <v>#N/A</v>
      </c>
      <c r="Q7409" t="e">
        <f>TableOMP[[#This Row],[Avg]]-$U$2*TableOMP[[#This Row],[StdDev]]</f>
        <v>#N/A</v>
      </c>
      <c r="R7409" t="e">
        <f>TableOMP[[#This Row],[Avg]]+$U$2*TableOMP[[#This Row],[StdDev]]</f>
        <v>#N/A</v>
      </c>
      <c r="S7409" t="e">
        <f>IF(AND(TableOMP[[#This Row],[total_time]]&gt;=TableOMP[[#This Row],[Low]], TableOMP[[#This Row],[total_time]]&lt;=TableOMP[[#This Row],[High]]),1,0)</f>
        <v>#N/A</v>
      </c>
    </row>
    <row r="7410" spans="11:19" x14ac:dyDescent="0.25">
      <c r="K7410" t="str">
        <f t="shared" si="115"/>
        <v/>
      </c>
      <c r="N74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10" t="e">
        <f>VLOOKUP(TableOMP[[#This Row],[Label]],TableAvg[],2,FALSE)</f>
        <v>#N/A</v>
      </c>
      <c r="P7410" t="e">
        <f>VLOOKUP(TableOMP[[#This Row],[Label]],TableAvg[],3,FALSE)</f>
        <v>#N/A</v>
      </c>
      <c r="Q7410" t="e">
        <f>TableOMP[[#This Row],[Avg]]-$U$2*TableOMP[[#This Row],[StdDev]]</f>
        <v>#N/A</v>
      </c>
      <c r="R7410" t="e">
        <f>TableOMP[[#This Row],[Avg]]+$U$2*TableOMP[[#This Row],[StdDev]]</f>
        <v>#N/A</v>
      </c>
      <c r="S7410" t="e">
        <f>IF(AND(TableOMP[[#This Row],[total_time]]&gt;=TableOMP[[#This Row],[Low]], TableOMP[[#This Row],[total_time]]&lt;=TableOMP[[#This Row],[High]]),1,0)</f>
        <v>#N/A</v>
      </c>
    </row>
    <row r="7411" spans="11:19" x14ac:dyDescent="0.25">
      <c r="K7411" t="str">
        <f t="shared" si="115"/>
        <v/>
      </c>
      <c r="N74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11" t="e">
        <f>VLOOKUP(TableOMP[[#This Row],[Label]],TableAvg[],2,FALSE)</f>
        <v>#N/A</v>
      </c>
      <c r="P7411" t="e">
        <f>VLOOKUP(TableOMP[[#This Row],[Label]],TableAvg[],3,FALSE)</f>
        <v>#N/A</v>
      </c>
      <c r="Q7411" t="e">
        <f>TableOMP[[#This Row],[Avg]]-$U$2*TableOMP[[#This Row],[StdDev]]</f>
        <v>#N/A</v>
      </c>
      <c r="R7411" t="e">
        <f>TableOMP[[#This Row],[Avg]]+$U$2*TableOMP[[#This Row],[StdDev]]</f>
        <v>#N/A</v>
      </c>
      <c r="S7411" t="e">
        <f>IF(AND(TableOMP[[#This Row],[total_time]]&gt;=TableOMP[[#This Row],[Low]], TableOMP[[#This Row],[total_time]]&lt;=TableOMP[[#This Row],[High]]),1,0)</f>
        <v>#N/A</v>
      </c>
    </row>
    <row r="7412" spans="11:19" x14ac:dyDescent="0.25">
      <c r="K7412" t="str">
        <f t="shared" si="115"/>
        <v/>
      </c>
      <c r="N74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12" t="e">
        <f>VLOOKUP(TableOMP[[#This Row],[Label]],TableAvg[],2,FALSE)</f>
        <v>#N/A</v>
      </c>
      <c r="P7412" t="e">
        <f>VLOOKUP(TableOMP[[#This Row],[Label]],TableAvg[],3,FALSE)</f>
        <v>#N/A</v>
      </c>
      <c r="Q7412" t="e">
        <f>TableOMP[[#This Row],[Avg]]-$U$2*TableOMP[[#This Row],[StdDev]]</f>
        <v>#N/A</v>
      </c>
      <c r="R7412" t="e">
        <f>TableOMP[[#This Row],[Avg]]+$U$2*TableOMP[[#This Row],[StdDev]]</f>
        <v>#N/A</v>
      </c>
      <c r="S7412" t="e">
        <f>IF(AND(TableOMP[[#This Row],[total_time]]&gt;=TableOMP[[#This Row],[Low]], TableOMP[[#This Row],[total_time]]&lt;=TableOMP[[#This Row],[High]]),1,0)</f>
        <v>#N/A</v>
      </c>
    </row>
    <row r="7413" spans="11:19" x14ac:dyDescent="0.25">
      <c r="K7413" t="str">
        <f t="shared" si="115"/>
        <v/>
      </c>
      <c r="N74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13" t="e">
        <f>VLOOKUP(TableOMP[[#This Row],[Label]],TableAvg[],2,FALSE)</f>
        <v>#N/A</v>
      </c>
      <c r="P7413" t="e">
        <f>VLOOKUP(TableOMP[[#This Row],[Label]],TableAvg[],3,FALSE)</f>
        <v>#N/A</v>
      </c>
      <c r="Q7413" t="e">
        <f>TableOMP[[#This Row],[Avg]]-$U$2*TableOMP[[#This Row],[StdDev]]</f>
        <v>#N/A</v>
      </c>
      <c r="R7413" t="e">
        <f>TableOMP[[#This Row],[Avg]]+$U$2*TableOMP[[#This Row],[StdDev]]</f>
        <v>#N/A</v>
      </c>
      <c r="S7413" t="e">
        <f>IF(AND(TableOMP[[#This Row],[total_time]]&gt;=TableOMP[[#This Row],[Low]], TableOMP[[#This Row],[total_time]]&lt;=TableOMP[[#This Row],[High]]),1,0)</f>
        <v>#N/A</v>
      </c>
    </row>
    <row r="7414" spans="11:19" x14ac:dyDescent="0.25">
      <c r="K7414" t="str">
        <f t="shared" si="115"/>
        <v/>
      </c>
      <c r="N74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14" t="e">
        <f>VLOOKUP(TableOMP[[#This Row],[Label]],TableAvg[],2,FALSE)</f>
        <v>#N/A</v>
      </c>
      <c r="P7414" t="e">
        <f>VLOOKUP(TableOMP[[#This Row],[Label]],TableAvg[],3,FALSE)</f>
        <v>#N/A</v>
      </c>
      <c r="Q7414" t="e">
        <f>TableOMP[[#This Row],[Avg]]-$U$2*TableOMP[[#This Row],[StdDev]]</f>
        <v>#N/A</v>
      </c>
      <c r="R7414" t="e">
        <f>TableOMP[[#This Row],[Avg]]+$U$2*TableOMP[[#This Row],[StdDev]]</f>
        <v>#N/A</v>
      </c>
      <c r="S7414" t="e">
        <f>IF(AND(TableOMP[[#This Row],[total_time]]&gt;=TableOMP[[#This Row],[Low]], TableOMP[[#This Row],[total_time]]&lt;=TableOMP[[#This Row],[High]]),1,0)</f>
        <v>#N/A</v>
      </c>
    </row>
    <row r="7415" spans="11:19" x14ac:dyDescent="0.25">
      <c r="K7415" t="str">
        <f t="shared" si="115"/>
        <v/>
      </c>
      <c r="N74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15" t="e">
        <f>VLOOKUP(TableOMP[[#This Row],[Label]],TableAvg[],2,FALSE)</f>
        <v>#N/A</v>
      </c>
      <c r="P7415" t="e">
        <f>VLOOKUP(TableOMP[[#This Row],[Label]],TableAvg[],3,FALSE)</f>
        <v>#N/A</v>
      </c>
      <c r="Q7415" t="e">
        <f>TableOMP[[#This Row],[Avg]]-$U$2*TableOMP[[#This Row],[StdDev]]</f>
        <v>#N/A</v>
      </c>
      <c r="R7415" t="e">
        <f>TableOMP[[#This Row],[Avg]]+$U$2*TableOMP[[#This Row],[StdDev]]</f>
        <v>#N/A</v>
      </c>
      <c r="S7415" t="e">
        <f>IF(AND(TableOMP[[#This Row],[total_time]]&gt;=TableOMP[[#This Row],[Low]], TableOMP[[#This Row],[total_time]]&lt;=TableOMP[[#This Row],[High]]),1,0)</f>
        <v>#N/A</v>
      </c>
    </row>
    <row r="7416" spans="11:19" x14ac:dyDescent="0.25">
      <c r="K7416" t="str">
        <f t="shared" si="115"/>
        <v/>
      </c>
      <c r="N74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16" t="e">
        <f>VLOOKUP(TableOMP[[#This Row],[Label]],TableAvg[],2,FALSE)</f>
        <v>#N/A</v>
      </c>
      <c r="P7416" t="e">
        <f>VLOOKUP(TableOMP[[#This Row],[Label]],TableAvg[],3,FALSE)</f>
        <v>#N/A</v>
      </c>
      <c r="Q7416" t="e">
        <f>TableOMP[[#This Row],[Avg]]-$U$2*TableOMP[[#This Row],[StdDev]]</f>
        <v>#N/A</v>
      </c>
      <c r="R7416" t="e">
        <f>TableOMP[[#This Row],[Avg]]+$U$2*TableOMP[[#This Row],[StdDev]]</f>
        <v>#N/A</v>
      </c>
      <c r="S7416" t="e">
        <f>IF(AND(TableOMP[[#This Row],[total_time]]&gt;=TableOMP[[#This Row],[Low]], TableOMP[[#This Row],[total_time]]&lt;=TableOMP[[#This Row],[High]]),1,0)</f>
        <v>#N/A</v>
      </c>
    </row>
    <row r="7417" spans="11:19" x14ac:dyDescent="0.25">
      <c r="K7417" t="str">
        <f t="shared" si="115"/>
        <v/>
      </c>
      <c r="N74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17" t="e">
        <f>VLOOKUP(TableOMP[[#This Row],[Label]],TableAvg[],2,FALSE)</f>
        <v>#N/A</v>
      </c>
      <c r="P7417" t="e">
        <f>VLOOKUP(TableOMP[[#This Row],[Label]],TableAvg[],3,FALSE)</f>
        <v>#N/A</v>
      </c>
      <c r="Q7417" t="e">
        <f>TableOMP[[#This Row],[Avg]]-$U$2*TableOMP[[#This Row],[StdDev]]</f>
        <v>#N/A</v>
      </c>
      <c r="R7417" t="e">
        <f>TableOMP[[#This Row],[Avg]]+$U$2*TableOMP[[#This Row],[StdDev]]</f>
        <v>#N/A</v>
      </c>
      <c r="S7417" t="e">
        <f>IF(AND(TableOMP[[#This Row],[total_time]]&gt;=TableOMP[[#This Row],[Low]], TableOMP[[#This Row],[total_time]]&lt;=TableOMP[[#This Row],[High]]),1,0)</f>
        <v>#N/A</v>
      </c>
    </row>
    <row r="7418" spans="11:19" x14ac:dyDescent="0.25">
      <c r="K7418" t="str">
        <f t="shared" si="115"/>
        <v/>
      </c>
      <c r="N74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18" t="e">
        <f>VLOOKUP(TableOMP[[#This Row],[Label]],TableAvg[],2,FALSE)</f>
        <v>#N/A</v>
      </c>
      <c r="P7418" t="e">
        <f>VLOOKUP(TableOMP[[#This Row],[Label]],TableAvg[],3,FALSE)</f>
        <v>#N/A</v>
      </c>
      <c r="Q7418" t="e">
        <f>TableOMP[[#This Row],[Avg]]-$U$2*TableOMP[[#This Row],[StdDev]]</f>
        <v>#N/A</v>
      </c>
      <c r="R7418" t="e">
        <f>TableOMP[[#This Row],[Avg]]+$U$2*TableOMP[[#This Row],[StdDev]]</f>
        <v>#N/A</v>
      </c>
      <c r="S7418" t="e">
        <f>IF(AND(TableOMP[[#This Row],[total_time]]&gt;=TableOMP[[#This Row],[Low]], TableOMP[[#This Row],[total_time]]&lt;=TableOMP[[#This Row],[High]]),1,0)</f>
        <v>#N/A</v>
      </c>
    </row>
    <row r="7419" spans="11:19" x14ac:dyDescent="0.25">
      <c r="K7419" t="str">
        <f t="shared" si="115"/>
        <v/>
      </c>
      <c r="N74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19" t="e">
        <f>VLOOKUP(TableOMP[[#This Row],[Label]],TableAvg[],2,FALSE)</f>
        <v>#N/A</v>
      </c>
      <c r="P7419" t="e">
        <f>VLOOKUP(TableOMP[[#This Row],[Label]],TableAvg[],3,FALSE)</f>
        <v>#N/A</v>
      </c>
      <c r="Q7419" t="e">
        <f>TableOMP[[#This Row],[Avg]]-$U$2*TableOMP[[#This Row],[StdDev]]</f>
        <v>#N/A</v>
      </c>
      <c r="R7419" t="e">
        <f>TableOMP[[#This Row],[Avg]]+$U$2*TableOMP[[#This Row],[StdDev]]</f>
        <v>#N/A</v>
      </c>
      <c r="S7419" t="e">
        <f>IF(AND(TableOMP[[#This Row],[total_time]]&gt;=TableOMP[[#This Row],[Low]], TableOMP[[#This Row],[total_time]]&lt;=TableOMP[[#This Row],[High]]),1,0)</f>
        <v>#N/A</v>
      </c>
    </row>
    <row r="7420" spans="11:19" x14ac:dyDescent="0.25">
      <c r="K7420" t="str">
        <f t="shared" si="115"/>
        <v/>
      </c>
      <c r="N74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20" t="e">
        <f>VLOOKUP(TableOMP[[#This Row],[Label]],TableAvg[],2,FALSE)</f>
        <v>#N/A</v>
      </c>
      <c r="P7420" t="e">
        <f>VLOOKUP(TableOMP[[#This Row],[Label]],TableAvg[],3,FALSE)</f>
        <v>#N/A</v>
      </c>
      <c r="Q7420" t="e">
        <f>TableOMP[[#This Row],[Avg]]-$U$2*TableOMP[[#This Row],[StdDev]]</f>
        <v>#N/A</v>
      </c>
      <c r="R7420" t="e">
        <f>TableOMP[[#This Row],[Avg]]+$U$2*TableOMP[[#This Row],[StdDev]]</f>
        <v>#N/A</v>
      </c>
      <c r="S7420" t="e">
        <f>IF(AND(TableOMP[[#This Row],[total_time]]&gt;=TableOMP[[#This Row],[Low]], TableOMP[[#This Row],[total_time]]&lt;=TableOMP[[#This Row],[High]]),1,0)</f>
        <v>#N/A</v>
      </c>
    </row>
    <row r="7421" spans="11:19" x14ac:dyDescent="0.25">
      <c r="K7421" t="str">
        <f t="shared" si="115"/>
        <v/>
      </c>
      <c r="N74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21" t="e">
        <f>VLOOKUP(TableOMP[[#This Row],[Label]],TableAvg[],2,FALSE)</f>
        <v>#N/A</v>
      </c>
      <c r="P7421" t="e">
        <f>VLOOKUP(TableOMP[[#This Row],[Label]],TableAvg[],3,FALSE)</f>
        <v>#N/A</v>
      </c>
      <c r="Q7421" t="e">
        <f>TableOMP[[#This Row],[Avg]]-$U$2*TableOMP[[#This Row],[StdDev]]</f>
        <v>#N/A</v>
      </c>
      <c r="R7421" t="e">
        <f>TableOMP[[#This Row],[Avg]]+$U$2*TableOMP[[#This Row],[StdDev]]</f>
        <v>#N/A</v>
      </c>
      <c r="S7421" t="e">
        <f>IF(AND(TableOMP[[#This Row],[total_time]]&gt;=TableOMP[[#This Row],[Low]], TableOMP[[#This Row],[total_time]]&lt;=TableOMP[[#This Row],[High]]),1,0)</f>
        <v>#N/A</v>
      </c>
    </row>
    <row r="7422" spans="11:19" x14ac:dyDescent="0.25">
      <c r="K7422" t="str">
        <f t="shared" si="115"/>
        <v/>
      </c>
      <c r="N74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22" t="e">
        <f>VLOOKUP(TableOMP[[#This Row],[Label]],TableAvg[],2,FALSE)</f>
        <v>#N/A</v>
      </c>
      <c r="P7422" t="e">
        <f>VLOOKUP(TableOMP[[#This Row],[Label]],TableAvg[],3,FALSE)</f>
        <v>#N/A</v>
      </c>
      <c r="Q7422" t="e">
        <f>TableOMP[[#This Row],[Avg]]-$U$2*TableOMP[[#This Row],[StdDev]]</f>
        <v>#N/A</v>
      </c>
      <c r="R7422" t="e">
        <f>TableOMP[[#This Row],[Avg]]+$U$2*TableOMP[[#This Row],[StdDev]]</f>
        <v>#N/A</v>
      </c>
      <c r="S7422" t="e">
        <f>IF(AND(TableOMP[[#This Row],[total_time]]&gt;=TableOMP[[#This Row],[Low]], TableOMP[[#This Row],[total_time]]&lt;=TableOMP[[#This Row],[High]]),1,0)</f>
        <v>#N/A</v>
      </c>
    </row>
    <row r="7423" spans="11:19" x14ac:dyDescent="0.25">
      <c r="K7423" t="str">
        <f t="shared" si="115"/>
        <v/>
      </c>
      <c r="N74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23" t="e">
        <f>VLOOKUP(TableOMP[[#This Row],[Label]],TableAvg[],2,FALSE)</f>
        <v>#N/A</v>
      </c>
      <c r="P7423" t="e">
        <f>VLOOKUP(TableOMP[[#This Row],[Label]],TableAvg[],3,FALSE)</f>
        <v>#N/A</v>
      </c>
      <c r="Q7423" t="e">
        <f>TableOMP[[#This Row],[Avg]]-$U$2*TableOMP[[#This Row],[StdDev]]</f>
        <v>#N/A</v>
      </c>
      <c r="R7423" t="e">
        <f>TableOMP[[#This Row],[Avg]]+$U$2*TableOMP[[#This Row],[StdDev]]</f>
        <v>#N/A</v>
      </c>
      <c r="S7423" t="e">
        <f>IF(AND(TableOMP[[#This Row],[total_time]]&gt;=TableOMP[[#This Row],[Low]], TableOMP[[#This Row],[total_time]]&lt;=TableOMP[[#This Row],[High]]),1,0)</f>
        <v>#N/A</v>
      </c>
    </row>
    <row r="7424" spans="11:19" x14ac:dyDescent="0.25">
      <c r="K7424" t="str">
        <f t="shared" si="115"/>
        <v/>
      </c>
      <c r="N74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24" t="e">
        <f>VLOOKUP(TableOMP[[#This Row],[Label]],TableAvg[],2,FALSE)</f>
        <v>#N/A</v>
      </c>
      <c r="P7424" t="e">
        <f>VLOOKUP(TableOMP[[#This Row],[Label]],TableAvg[],3,FALSE)</f>
        <v>#N/A</v>
      </c>
      <c r="Q7424" t="e">
        <f>TableOMP[[#This Row],[Avg]]-$U$2*TableOMP[[#This Row],[StdDev]]</f>
        <v>#N/A</v>
      </c>
      <c r="R7424" t="e">
        <f>TableOMP[[#This Row],[Avg]]+$U$2*TableOMP[[#This Row],[StdDev]]</f>
        <v>#N/A</v>
      </c>
      <c r="S7424" t="e">
        <f>IF(AND(TableOMP[[#This Row],[total_time]]&gt;=TableOMP[[#This Row],[Low]], TableOMP[[#This Row],[total_time]]&lt;=TableOMP[[#This Row],[High]]),1,0)</f>
        <v>#N/A</v>
      </c>
    </row>
    <row r="7425" spans="11:19" x14ac:dyDescent="0.25">
      <c r="K7425" t="str">
        <f t="shared" si="115"/>
        <v/>
      </c>
      <c r="N74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25" t="e">
        <f>VLOOKUP(TableOMP[[#This Row],[Label]],TableAvg[],2,FALSE)</f>
        <v>#N/A</v>
      </c>
      <c r="P7425" t="e">
        <f>VLOOKUP(TableOMP[[#This Row],[Label]],TableAvg[],3,FALSE)</f>
        <v>#N/A</v>
      </c>
      <c r="Q7425" t="e">
        <f>TableOMP[[#This Row],[Avg]]-$U$2*TableOMP[[#This Row],[StdDev]]</f>
        <v>#N/A</v>
      </c>
      <c r="R7425" t="e">
        <f>TableOMP[[#This Row],[Avg]]+$U$2*TableOMP[[#This Row],[StdDev]]</f>
        <v>#N/A</v>
      </c>
      <c r="S7425" t="e">
        <f>IF(AND(TableOMP[[#This Row],[total_time]]&gt;=TableOMP[[#This Row],[Low]], TableOMP[[#This Row],[total_time]]&lt;=TableOMP[[#This Row],[High]]),1,0)</f>
        <v>#N/A</v>
      </c>
    </row>
    <row r="7426" spans="11:19" x14ac:dyDescent="0.25">
      <c r="K7426" t="str">
        <f t="shared" si="115"/>
        <v/>
      </c>
      <c r="N74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26" t="e">
        <f>VLOOKUP(TableOMP[[#This Row],[Label]],TableAvg[],2,FALSE)</f>
        <v>#N/A</v>
      </c>
      <c r="P7426" t="e">
        <f>VLOOKUP(TableOMP[[#This Row],[Label]],TableAvg[],3,FALSE)</f>
        <v>#N/A</v>
      </c>
      <c r="Q7426" t="e">
        <f>TableOMP[[#This Row],[Avg]]-$U$2*TableOMP[[#This Row],[StdDev]]</f>
        <v>#N/A</v>
      </c>
      <c r="R7426" t="e">
        <f>TableOMP[[#This Row],[Avg]]+$U$2*TableOMP[[#This Row],[StdDev]]</f>
        <v>#N/A</v>
      </c>
      <c r="S7426" t="e">
        <f>IF(AND(TableOMP[[#This Row],[total_time]]&gt;=TableOMP[[#This Row],[Low]], TableOMP[[#This Row],[total_time]]&lt;=TableOMP[[#This Row],[High]]),1,0)</f>
        <v>#N/A</v>
      </c>
    </row>
    <row r="7427" spans="11:19" x14ac:dyDescent="0.25">
      <c r="K7427" t="str">
        <f t="shared" ref="K7427:K7490" si="116">MID(M7427,22,1)</f>
        <v/>
      </c>
      <c r="N74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27" t="e">
        <f>VLOOKUP(TableOMP[[#This Row],[Label]],TableAvg[],2,FALSE)</f>
        <v>#N/A</v>
      </c>
      <c r="P7427" t="e">
        <f>VLOOKUP(TableOMP[[#This Row],[Label]],TableAvg[],3,FALSE)</f>
        <v>#N/A</v>
      </c>
      <c r="Q7427" t="e">
        <f>TableOMP[[#This Row],[Avg]]-$U$2*TableOMP[[#This Row],[StdDev]]</f>
        <v>#N/A</v>
      </c>
      <c r="R7427" t="e">
        <f>TableOMP[[#This Row],[Avg]]+$U$2*TableOMP[[#This Row],[StdDev]]</f>
        <v>#N/A</v>
      </c>
      <c r="S7427" t="e">
        <f>IF(AND(TableOMP[[#This Row],[total_time]]&gt;=TableOMP[[#This Row],[Low]], TableOMP[[#This Row],[total_time]]&lt;=TableOMP[[#This Row],[High]]),1,0)</f>
        <v>#N/A</v>
      </c>
    </row>
    <row r="7428" spans="11:19" x14ac:dyDescent="0.25">
      <c r="K7428" t="str">
        <f t="shared" si="116"/>
        <v/>
      </c>
      <c r="N74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28" t="e">
        <f>VLOOKUP(TableOMP[[#This Row],[Label]],TableAvg[],2,FALSE)</f>
        <v>#N/A</v>
      </c>
      <c r="P7428" t="e">
        <f>VLOOKUP(TableOMP[[#This Row],[Label]],TableAvg[],3,FALSE)</f>
        <v>#N/A</v>
      </c>
      <c r="Q7428" t="e">
        <f>TableOMP[[#This Row],[Avg]]-$U$2*TableOMP[[#This Row],[StdDev]]</f>
        <v>#N/A</v>
      </c>
      <c r="R7428" t="e">
        <f>TableOMP[[#This Row],[Avg]]+$U$2*TableOMP[[#This Row],[StdDev]]</f>
        <v>#N/A</v>
      </c>
      <c r="S7428" t="e">
        <f>IF(AND(TableOMP[[#This Row],[total_time]]&gt;=TableOMP[[#This Row],[Low]], TableOMP[[#This Row],[total_time]]&lt;=TableOMP[[#This Row],[High]]),1,0)</f>
        <v>#N/A</v>
      </c>
    </row>
    <row r="7429" spans="11:19" x14ac:dyDescent="0.25">
      <c r="K7429" t="str">
        <f t="shared" si="116"/>
        <v/>
      </c>
      <c r="N74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29" t="e">
        <f>VLOOKUP(TableOMP[[#This Row],[Label]],TableAvg[],2,FALSE)</f>
        <v>#N/A</v>
      </c>
      <c r="P7429" t="e">
        <f>VLOOKUP(TableOMP[[#This Row],[Label]],TableAvg[],3,FALSE)</f>
        <v>#N/A</v>
      </c>
      <c r="Q7429" t="e">
        <f>TableOMP[[#This Row],[Avg]]-$U$2*TableOMP[[#This Row],[StdDev]]</f>
        <v>#N/A</v>
      </c>
      <c r="R7429" t="e">
        <f>TableOMP[[#This Row],[Avg]]+$U$2*TableOMP[[#This Row],[StdDev]]</f>
        <v>#N/A</v>
      </c>
      <c r="S7429" t="e">
        <f>IF(AND(TableOMP[[#This Row],[total_time]]&gt;=TableOMP[[#This Row],[Low]], TableOMP[[#This Row],[total_time]]&lt;=TableOMP[[#This Row],[High]]),1,0)</f>
        <v>#N/A</v>
      </c>
    </row>
    <row r="7430" spans="11:19" x14ac:dyDescent="0.25">
      <c r="K7430" t="str">
        <f t="shared" si="116"/>
        <v/>
      </c>
      <c r="N74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30" t="e">
        <f>VLOOKUP(TableOMP[[#This Row],[Label]],TableAvg[],2,FALSE)</f>
        <v>#N/A</v>
      </c>
      <c r="P7430" t="e">
        <f>VLOOKUP(TableOMP[[#This Row],[Label]],TableAvg[],3,FALSE)</f>
        <v>#N/A</v>
      </c>
      <c r="Q7430" t="e">
        <f>TableOMP[[#This Row],[Avg]]-$U$2*TableOMP[[#This Row],[StdDev]]</f>
        <v>#N/A</v>
      </c>
      <c r="R7430" t="e">
        <f>TableOMP[[#This Row],[Avg]]+$U$2*TableOMP[[#This Row],[StdDev]]</f>
        <v>#N/A</v>
      </c>
      <c r="S7430" t="e">
        <f>IF(AND(TableOMP[[#This Row],[total_time]]&gt;=TableOMP[[#This Row],[Low]], TableOMP[[#This Row],[total_time]]&lt;=TableOMP[[#This Row],[High]]),1,0)</f>
        <v>#N/A</v>
      </c>
    </row>
    <row r="7431" spans="11:19" x14ac:dyDescent="0.25">
      <c r="K7431" t="str">
        <f t="shared" si="116"/>
        <v/>
      </c>
      <c r="N74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31" t="e">
        <f>VLOOKUP(TableOMP[[#This Row],[Label]],TableAvg[],2,FALSE)</f>
        <v>#N/A</v>
      </c>
      <c r="P7431" t="e">
        <f>VLOOKUP(TableOMP[[#This Row],[Label]],TableAvg[],3,FALSE)</f>
        <v>#N/A</v>
      </c>
      <c r="Q7431" t="e">
        <f>TableOMP[[#This Row],[Avg]]-$U$2*TableOMP[[#This Row],[StdDev]]</f>
        <v>#N/A</v>
      </c>
      <c r="R7431" t="e">
        <f>TableOMP[[#This Row],[Avg]]+$U$2*TableOMP[[#This Row],[StdDev]]</f>
        <v>#N/A</v>
      </c>
      <c r="S7431" t="e">
        <f>IF(AND(TableOMP[[#This Row],[total_time]]&gt;=TableOMP[[#This Row],[Low]], TableOMP[[#This Row],[total_time]]&lt;=TableOMP[[#This Row],[High]]),1,0)</f>
        <v>#N/A</v>
      </c>
    </row>
    <row r="7432" spans="11:19" x14ac:dyDescent="0.25">
      <c r="K7432" t="str">
        <f t="shared" si="116"/>
        <v/>
      </c>
      <c r="N74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32" t="e">
        <f>VLOOKUP(TableOMP[[#This Row],[Label]],TableAvg[],2,FALSE)</f>
        <v>#N/A</v>
      </c>
      <c r="P7432" t="e">
        <f>VLOOKUP(TableOMP[[#This Row],[Label]],TableAvg[],3,FALSE)</f>
        <v>#N/A</v>
      </c>
      <c r="Q7432" t="e">
        <f>TableOMP[[#This Row],[Avg]]-$U$2*TableOMP[[#This Row],[StdDev]]</f>
        <v>#N/A</v>
      </c>
      <c r="R7432" t="e">
        <f>TableOMP[[#This Row],[Avg]]+$U$2*TableOMP[[#This Row],[StdDev]]</f>
        <v>#N/A</v>
      </c>
      <c r="S7432" t="e">
        <f>IF(AND(TableOMP[[#This Row],[total_time]]&gt;=TableOMP[[#This Row],[Low]], TableOMP[[#This Row],[total_time]]&lt;=TableOMP[[#This Row],[High]]),1,0)</f>
        <v>#N/A</v>
      </c>
    </row>
    <row r="7433" spans="11:19" x14ac:dyDescent="0.25">
      <c r="K7433" t="str">
        <f t="shared" si="116"/>
        <v/>
      </c>
      <c r="N74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33" t="e">
        <f>VLOOKUP(TableOMP[[#This Row],[Label]],TableAvg[],2,FALSE)</f>
        <v>#N/A</v>
      </c>
      <c r="P7433" t="e">
        <f>VLOOKUP(TableOMP[[#This Row],[Label]],TableAvg[],3,FALSE)</f>
        <v>#N/A</v>
      </c>
      <c r="Q7433" t="e">
        <f>TableOMP[[#This Row],[Avg]]-$U$2*TableOMP[[#This Row],[StdDev]]</f>
        <v>#N/A</v>
      </c>
      <c r="R7433" t="e">
        <f>TableOMP[[#This Row],[Avg]]+$U$2*TableOMP[[#This Row],[StdDev]]</f>
        <v>#N/A</v>
      </c>
      <c r="S7433" t="e">
        <f>IF(AND(TableOMP[[#This Row],[total_time]]&gt;=TableOMP[[#This Row],[Low]], TableOMP[[#This Row],[total_time]]&lt;=TableOMP[[#This Row],[High]]),1,0)</f>
        <v>#N/A</v>
      </c>
    </row>
    <row r="7434" spans="11:19" x14ac:dyDescent="0.25">
      <c r="K7434" t="str">
        <f t="shared" si="116"/>
        <v/>
      </c>
      <c r="N74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34" t="e">
        <f>VLOOKUP(TableOMP[[#This Row],[Label]],TableAvg[],2,FALSE)</f>
        <v>#N/A</v>
      </c>
      <c r="P7434" t="e">
        <f>VLOOKUP(TableOMP[[#This Row],[Label]],TableAvg[],3,FALSE)</f>
        <v>#N/A</v>
      </c>
      <c r="Q7434" t="e">
        <f>TableOMP[[#This Row],[Avg]]-$U$2*TableOMP[[#This Row],[StdDev]]</f>
        <v>#N/A</v>
      </c>
      <c r="R7434" t="e">
        <f>TableOMP[[#This Row],[Avg]]+$U$2*TableOMP[[#This Row],[StdDev]]</f>
        <v>#N/A</v>
      </c>
      <c r="S7434" t="e">
        <f>IF(AND(TableOMP[[#This Row],[total_time]]&gt;=TableOMP[[#This Row],[Low]], TableOMP[[#This Row],[total_time]]&lt;=TableOMP[[#This Row],[High]]),1,0)</f>
        <v>#N/A</v>
      </c>
    </row>
    <row r="7435" spans="11:19" x14ac:dyDescent="0.25">
      <c r="K7435" t="str">
        <f t="shared" si="116"/>
        <v/>
      </c>
      <c r="N74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35" t="e">
        <f>VLOOKUP(TableOMP[[#This Row],[Label]],TableAvg[],2,FALSE)</f>
        <v>#N/A</v>
      </c>
      <c r="P7435" t="e">
        <f>VLOOKUP(TableOMP[[#This Row],[Label]],TableAvg[],3,FALSE)</f>
        <v>#N/A</v>
      </c>
      <c r="Q7435" t="e">
        <f>TableOMP[[#This Row],[Avg]]-$U$2*TableOMP[[#This Row],[StdDev]]</f>
        <v>#N/A</v>
      </c>
      <c r="R7435" t="e">
        <f>TableOMP[[#This Row],[Avg]]+$U$2*TableOMP[[#This Row],[StdDev]]</f>
        <v>#N/A</v>
      </c>
      <c r="S7435" t="e">
        <f>IF(AND(TableOMP[[#This Row],[total_time]]&gt;=TableOMP[[#This Row],[Low]], TableOMP[[#This Row],[total_time]]&lt;=TableOMP[[#This Row],[High]]),1,0)</f>
        <v>#N/A</v>
      </c>
    </row>
    <row r="7436" spans="11:19" x14ac:dyDescent="0.25">
      <c r="K7436" t="str">
        <f t="shared" si="116"/>
        <v/>
      </c>
      <c r="N74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36" t="e">
        <f>VLOOKUP(TableOMP[[#This Row],[Label]],TableAvg[],2,FALSE)</f>
        <v>#N/A</v>
      </c>
      <c r="P7436" t="e">
        <f>VLOOKUP(TableOMP[[#This Row],[Label]],TableAvg[],3,FALSE)</f>
        <v>#N/A</v>
      </c>
      <c r="Q7436" t="e">
        <f>TableOMP[[#This Row],[Avg]]-$U$2*TableOMP[[#This Row],[StdDev]]</f>
        <v>#N/A</v>
      </c>
      <c r="R7436" t="e">
        <f>TableOMP[[#This Row],[Avg]]+$U$2*TableOMP[[#This Row],[StdDev]]</f>
        <v>#N/A</v>
      </c>
      <c r="S7436" t="e">
        <f>IF(AND(TableOMP[[#This Row],[total_time]]&gt;=TableOMP[[#This Row],[Low]], TableOMP[[#This Row],[total_time]]&lt;=TableOMP[[#This Row],[High]]),1,0)</f>
        <v>#N/A</v>
      </c>
    </row>
    <row r="7437" spans="11:19" x14ac:dyDescent="0.25">
      <c r="K7437" t="str">
        <f t="shared" si="116"/>
        <v/>
      </c>
      <c r="N74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37" t="e">
        <f>VLOOKUP(TableOMP[[#This Row],[Label]],TableAvg[],2,FALSE)</f>
        <v>#N/A</v>
      </c>
      <c r="P7437" t="e">
        <f>VLOOKUP(TableOMP[[#This Row],[Label]],TableAvg[],3,FALSE)</f>
        <v>#N/A</v>
      </c>
      <c r="Q7437" t="e">
        <f>TableOMP[[#This Row],[Avg]]-$U$2*TableOMP[[#This Row],[StdDev]]</f>
        <v>#N/A</v>
      </c>
      <c r="R7437" t="e">
        <f>TableOMP[[#This Row],[Avg]]+$U$2*TableOMP[[#This Row],[StdDev]]</f>
        <v>#N/A</v>
      </c>
      <c r="S7437" t="e">
        <f>IF(AND(TableOMP[[#This Row],[total_time]]&gt;=TableOMP[[#This Row],[Low]], TableOMP[[#This Row],[total_time]]&lt;=TableOMP[[#This Row],[High]]),1,0)</f>
        <v>#N/A</v>
      </c>
    </row>
    <row r="7438" spans="11:19" x14ac:dyDescent="0.25">
      <c r="K7438" t="str">
        <f t="shared" si="116"/>
        <v/>
      </c>
      <c r="N74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38" t="e">
        <f>VLOOKUP(TableOMP[[#This Row],[Label]],TableAvg[],2,FALSE)</f>
        <v>#N/A</v>
      </c>
      <c r="P7438" t="e">
        <f>VLOOKUP(TableOMP[[#This Row],[Label]],TableAvg[],3,FALSE)</f>
        <v>#N/A</v>
      </c>
      <c r="Q7438" t="e">
        <f>TableOMP[[#This Row],[Avg]]-$U$2*TableOMP[[#This Row],[StdDev]]</f>
        <v>#N/A</v>
      </c>
      <c r="R7438" t="e">
        <f>TableOMP[[#This Row],[Avg]]+$U$2*TableOMP[[#This Row],[StdDev]]</f>
        <v>#N/A</v>
      </c>
      <c r="S7438" t="e">
        <f>IF(AND(TableOMP[[#This Row],[total_time]]&gt;=TableOMP[[#This Row],[Low]], TableOMP[[#This Row],[total_time]]&lt;=TableOMP[[#This Row],[High]]),1,0)</f>
        <v>#N/A</v>
      </c>
    </row>
    <row r="7439" spans="11:19" x14ac:dyDescent="0.25">
      <c r="K7439" t="str">
        <f t="shared" si="116"/>
        <v/>
      </c>
      <c r="N74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39" t="e">
        <f>VLOOKUP(TableOMP[[#This Row],[Label]],TableAvg[],2,FALSE)</f>
        <v>#N/A</v>
      </c>
      <c r="P7439" t="e">
        <f>VLOOKUP(TableOMP[[#This Row],[Label]],TableAvg[],3,FALSE)</f>
        <v>#N/A</v>
      </c>
      <c r="Q7439" t="e">
        <f>TableOMP[[#This Row],[Avg]]-$U$2*TableOMP[[#This Row],[StdDev]]</f>
        <v>#N/A</v>
      </c>
      <c r="R7439" t="e">
        <f>TableOMP[[#This Row],[Avg]]+$U$2*TableOMP[[#This Row],[StdDev]]</f>
        <v>#N/A</v>
      </c>
      <c r="S7439" t="e">
        <f>IF(AND(TableOMP[[#This Row],[total_time]]&gt;=TableOMP[[#This Row],[Low]], TableOMP[[#This Row],[total_time]]&lt;=TableOMP[[#This Row],[High]]),1,0)</f>
        <v>#N/A</v>
      </c>
    </row>
    <row r="7440" spans="11:19" x14ac:dyDescent="0.25">
      <c r="K7440" t="str">
        <f t="shared" si="116"/>
        <v/>
      </c>
      <c r="N74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40" t="e">
        <f>VLOOKUP(TableOMP[[#This Row],[Label]],TableAvg[],2,FALSE)</f>
        <v>#N/A</v>
      </c>
      <c r="P7440" t="e">
        <f>VLOOKUP(TableOMP[[#This Row],[Label]],TableAvg[],3,FALSE)</f>
        <v>#N/A</v>
      </c>
      <c r="Q7440" t="e">
        <f>TableOMP[[#This Row],[Avg]]-$U$2*TableOMP[[#This Row],[StdDev]]</f>
        <v>#N/A</v>
      </c>
      <c r="R7440" t="e">
        <f>TableOMP[[#This Row],[Avg]]+$U$2*TableOMP[[#This Row],[StdDev]]</f>
        <v>#N/A</v>
      </c>
      <c r="S7440" t="e">
        <f>IF(AND(TableOMP[[#This Row],[total_time]]&gt;=TableOMP[[#This Row],[Low]], TableOMP[[#This Row],[total_time]]&lt;=TableOMP[[#This Row],[High]]),1,0)</f>
        <v>#N/A</v>
      </c>
    </row>
    <row r="7441" spans="11:19" x14ac:dyDescent="0.25">
      <c r="K7441" t="str">
        <f t="shared" si="116"/>
        <v/>
      </c>
      <c r="N74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41" t="e">
        <f>VLOOKUP(TableOMP[[#This Row],[Label]],TableAvg[],2,FALSE)</f>
        <v>#N/A</v>
      </c>
      <c r="P7441" t="e">
        <f>VLOOKUP(TableOMP[[#This Row],[Label]],TableAvg[],3,FALSE)</f>
        <v>#N/A</v>
      </c>
      <c r="Q7441" t="e">
        <f>TableOMP[[#This Row],[Avg]]-$U$2*TableOMP[[#This Row],[StdDev]]</f>
        <v>#N/A</v>
      </c>
      <c r="R7441" t="e">
        <f>TableOMP[[#This Row],[Avg]]+$U$2*TableOMP[[#This Row],[StdDev]]</f>
        <v>#N/A</v>
      </c>
      <c r="S7441" t="e">
        <f>IF(AND(TableOMP[[#This Row],[total_time]]&gt;=TableOMP[[#This Row],[Low]], TableOMP[[#This Row],[total_time]]&lt;=TableOMP[[#This Row],[High]]),1,0)</f>
        <v>#N/A</v>
      </c>
    </row>
    <row r="7442" spans="11:19" x14ac:dyDescent="0.25">
      <c r="K7442" t="str">
        <f t="shared" si="116"/>
        <v/>
      </c>
      <c r="N74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42" t="e">
        <f>VLOOKUP(TableOMP[[#This Row],[Label]],TableAvg[],2,FALSE)</f>
        <v>#N/A</v>
      </c>
      <c r="P7442" t="e">
        <f>VLOOKUP(TableOMP[[#This Row],[Label]],TableAvg[],3,FALSE)</f>
        <v>#N/A</v>
      </c>
      <c r="Q7442" t="e">
        <f>TableOMP[[#This Row],[Avg]]-$U$2*TableOMP[[#This Row],[StdDev]]</f>
        <v>#N/A</v>
      </c>
      <c r="R7442" t="e">
        <f>TableOMP[[#This Row],[Avg]]+$U$2*TableOMP[[#This Row],[StdDev]]</f>
        <v>#N/A</v>
      </c>
      <c r="S7442" t="e">
        <f>IF(AND(TableOMP[[#This Row],[total_time]]&gt;=TableOMP[[#This Row],[Low]], TableOMP[[#This Row],[total_time]]&lt;=TableOMP[[#This Row],[High]]),1,0)</f>
        <v>#N/A</v>
      </c>
    </row>
    <row r="7443" spans="11:19" x14ac:dyDescent="0.25">
      <c r="K7443" t="str">
        <f t="shared" si="116"/>
        <v/>
      </c>
      <c r="N74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43" t="e">
        <f>VLOOKUP(TableOMP[[#This Row],[Label]],TableAvg[],2,FALSE)</f>
        <v>#N/A</v>
      </c>
      <c r="P7443" t="e">
        <f>VLOOKUP(TableOMP[[#This Row],[Label]],TableAvg[],3,FALSE)</f>
        <v>#N/A</v>
      </c>
      <c r="Q7443" t="e">
        <f>TableOMP[[#This Row],[Avg]]-$U$2*TableOMP[[#This Row],[StdDev]]</f>
        <v>#N/A</v>
      </c>
      <c r="R7443" t="e">
        <f>TableOMP[[#This Row],[Avg]]+$U$2*TableOMP[[#This Row],[StdDev]]</f>
        <v>#N/A</v>
      </c>
      <c r="S7443" t="e">
        <f>IF(AND(TableOMP[[#This Row],[total_time]]&gt;=TableOMP[[#This Row],[Low]], TableOMP[[#This Row],[total_time]]&lt;=TableOMP[[#This Row],[High]]),1,0)</f>
        <v>#N/A</v>
      </c>
    </row>
    <row r="7444" spans="11:19" x14ac:dyDescent="0.25">
      <c r="K7444" t="str">
        <f t="shared" si="116"/>
        <v/>
      </c>
      <c r="N74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44" t="e">
        <f>VLOOKUP(TableOMP[[#This Row],[Label]],TableAvg[],2,FALSE)</f>
        <v>#N/A</v>
      </c>
      <c r="P7444" t="e">
        <f>VLOOKUP(TableOMP[[#This Row],[Label]],TableAvg[],3,FALSE)</f>
        <v>#N/A</v>
      </c>
      <c r="Q7444" t="e">
        <f>TableOMP[[#This Row],[Avg]]-$U$2*TableOMP[[#This Row],[StdDev]]</f>
        <v>#N/A</v>
      </c>
      <c r="R7444" t="e">
        <f>TableOMP[[#This Row],[Avg]]+$U$2*TableOMP[[#This Row],[StdDev]]</f>
        <v>#N/A</v>
      </c>
      <c r="S7444" t="e">
        <f>IF(AND(TableOMP[[#This Row],[total_time]]&gt;=TableOMP[[#This Row],[Low]], TableOMP[[#This Row],[total_time]]&lt;=TableOMP[[#This Row],[High]]),1,0)</f>
        <v>#N/A</v>
      </c>
    </row>
    <row r="7445" spans="11:19" x14ac:dyDescent="0.25">
      <c r="K7445" t="str">
        <f t="shared" si="116"/>
        <v/>
      </c>
      <c r="N74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45" t="e">
        <f>VLOOKUP(TableOMP[[#This Row],[Label]],TableAvg[],2,FALSE)</f>
        <v>#N/A</v>
      </c>
      <c r="P7445" t="e">
        <f>VLOOKUP(TableOMP[[#This Row],[Label]],TableAvg[],3,FALSE)</f>
        <v>#N/A</v>
      </c>
      <c r="Q7445" t="e">
        <f>TableOMP[[#This Row],[Avg]]-$U$2*TableOMP[[#This Row],[StdDev]]</f>
        <v>#N/A</v>
      </c>
      <c r="R7445" t="e">
        <f>TableOMP[[#This Row],[Avg]]+$U$2*TableOMP[[#This Row],[StdDev]]</f>
        <v>#N/A</v>
      </c>
      <c r="S7445" t="e">
        <f>IF(AND(TableOMP[[#This Row],[total_time]]&gt;=TableOMP[[#This Row],[Low]], TableOMP[[#This Row],[total_time]]&lt;=TableOMP[[#This Row],[High]]),1,0)</f>
        <v>#N/A</v>
      </c>
    </row>
    <row r="7446" spans="11:19" x14ac:dyDescent="0.25">
      <c r="K7446" t="str">
        <f t="shared" si="116"/>
        <v/>
      </c>
      <c r="N74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46" t="e">
        <f>VLOOKUP(TableOMP[[#This Row],[Label]],TableAvg[],2,FALSE)</f>
        <v>#N/A</v>
      </c>
      <c r="P7446" t="e">
        <f>VLOOKUP(TableOMP[[#This Row],[Label]],TableAvg[],3,FALSE)</f>
        <v>#N/A</v>
      </c>
      <c r="Q7446" t="e">
        <f>TableOMP[[#This Row],[Avg]]-$U$2*TableOMP[[#This Row],[StdDev]]</f>
        <v>#N/A</v>
      </c>
      <c r="R7446" t="e">
        <f>TableOMP[[#This Row],[Avg]]+$U$2*TableOMP[[#This Row],[StdDev]]</f>
        <v>#N/A</v>
      </c>
      <c r="S7446" t="e">
        <f>IF(AND(TableOMP[[#This Row],[total_time]]&gt;=TableOMP[[#This Row],[Low]], TableOMP[[#This Row],[total_time]]&lt;=TableOMP[[#This Row],[High]]),1,0)</f>
        <v>#N/A</v>
      </c>
    </row>
    <row r="7447" spans="11:19" x14ac:dyDescent="0.25">
      <c r="K7447" t="str">
        <f t="shared" si="116"/>
        <v/>
      </c>
      <c r="N74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47" t="e">
        <f>VLOOKUP(TableOMP[[#This Row],[Label]],TableAvg[],2,FALSE)</f>
        <v>#N/A</v>
      </c>
      <c r="P7447" t="e">
        <f>VLOOKUP(TableOMP[[#This Row],[Label]],TableAvg[],3,FALSE)</f>
        <v>#N/A</v>
      </c>
      <c r="Q7447" t="e">
        <f>TableOMP[[#This Row],[Avg]]-$U$2*TableOMP[[#This Row],[StdDev]]</f>
        <v>#N/A</v>
      </c>
      <c r="R7447" t="e">
        <f>TableOMP[[#This Row],[Avg]]+$U$2*TableOMP[[#This Row],[StdDev]]</f>
        <v>#N/A</v>
      </c>
      <c r="S7447" t="e">
        <f>IF(AND(TableOMP[[#This Row],[total_time]]&gt;=TableOMP[[#This Row],[Low]], TableOMP[[#This Row],[total_time]]&lt;=TableOMP[[#This Row],[High]]),1,0)</f>
        <v>#N/A</v>
      </c>
    </row>
    <row r="7448" spans="11:19" x14ac:dyDescent="0.25">
      <c r="K7448" t="str">
        <f t="shared" si="116"/>
        <v/>
      </c>
      <c r="N74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48" t="e">
        <f>VLOOKUP(TableOMP[[#This Row],[Label]],TableAvg[],2,FALSE)</f>
        <v>#N/A</v>
      </c>
      <c r="P7448" t="e">
        <f>VLOOKUP(TableOMP[[#This Row],[Label]],TableAvg[],3,FALSE)</f>
        <v>#N/A</v>
      </c>
      <c r="Q7448" t="e">
        <f>TableOMP[[#This Row],[Avg]]-$U$2*TableOMP[[#This Row],[StdDev]]</f>
        <v>#N/A</v>
      </c>
      <c r="R7448" t="e">
        <f>TableOMP[[#This Row],[Avg]]+$U$2*TableOMP[[#This Row],[StdDev]]</f>
        <v>#N/A</v>
      </c>
      <c r="S7448" t="e">
        <f>IF(AND(TableOMP[[#This Row],[total_time]]&gt;=TableOMP[[#This Row],[Low]], TableOMP[[#This Row],[total_time]]&lt;=TableOMP[[#This Row],[High]]),1,0)</f>
        <v>#N/A</v>
      </c>
    </row>
    <row r="7449" spans="11:19" x14ac:dyDescent="0.25">
      <c r="K7449" t="str">
        <f t="shared" si="116"/>
        <v/>
      </c>
      <c r="N74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49" t="e">
        <f>VLOOKUP(TableOMP[[#This Row],[Label]],TableAvg[],2,FALSE)</f>
        <v>#N/A</v>
      </c>
      <c r="P7449" t="e">
        <f>VLOOKUP(TableOMP[[#This Row],[Label]],TableAvg[],3,FALSE)</f>
        <v>#N/A</v>
      </c>
      <c r="Q7449" t="e">
        <f>TableOMP[[#This Row],[Avg]]-$U$2*TableOMP[[#This Row],[StdDev]]</f>
        <v>#N/A</v>
      </c>
      <c r="R7449" t="e">
        <f>TableOMP[[#This Row],[Avg]]+$U$2*TableOMP[[#This Row],[StdDev]]</f>
        <v>#N/A</v>
      </c>
      <c r="S7449" t="e">
        <f>IF(AND(TableOMP[[#This Row],[total_time]]&gt;=TableOMP[[#This Row],[Low]], TableOMP[[#This Row],[total_time]]&lt;=TableOMP[[#This Row],[High]]),1,0)</f>
        <v>#N/A</v>
      </c>
    </row>
    <row r="7450" spans="11:19" x14ac:dyDescent="0.25">
      <c r="K7450" t="str">
        <f t="shared" si="116"/>
        <v/>
      </c>
      <c r="N74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50" t="e">
        <f>VLOOKUP(TableOMP[[#This Row],[Label]],TableAvg[],2,FALSE)</f>
        <v>#N/A</v>
      </c>
      <c r="P7450" t="e">
        <f>VLOOKUP(TableOMP[[#This Row],[Label]],TableAvg[],3,FALSE)</f>
        <v>#N/A</v>
      </c>
      <c r="Q7450" t="e">
        <f>TableOMP[[#This Row],[Avg]]-$U$2*TableOMP[[#This Row],[StdDev]]</f>
        <v>#N/A</v>
      </c>
      <c r="R7450" t="e">
        <f>TableOMP[[#This Row],[Avg]]+$U$2*TableOMP[[#This Row],[StdDev]]</f>
        <v>#N/A</v>
      </c>
      <c r="S7450" t="e">
        <f>IF(AND(TableOMP[[#This Row],[total_time]]&gt;=TableOMP[[#This Row],[Low]], TableOMP[[#This Row],[total_time]]&lt;=TableOMP[[#This Row],[High]]),1,0)</f>
        <v>#N/A</v>
      </c>
    </row>
    <row r="7451" spans="11:19" x14ac:dyDescent="0.25">
      <c r="K7451" t="str">
        <f t="shared" si="116"/>
        <v/>
      </c>
      <c r="N74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51" t="e">
        <f>VLOOKUP(TableOMP[[#This Row],[Label]],TableAvg[],2,FALSE)</f>
        <v>#N/A</v>
      </c>
      <c r="P7451" t="e">
        <f>VLOOKUP(TableOMP[[#This Row],[Label]],TableAvg[],3,FALSE)</f>
        <v>#N/A</v>
      </c>
      <c r="Q7451" t="e">
        <f>TableOMP[[#This Row],[Avg]]-$U$2*TableOMP[[#This Row],[StdDev]]</f>
        <v>#N/A</v>
      </c>
      <c r="R7451" t="e">
        <f>TableOMP[[#This Row],[Avg]]+$U$2*TableOMP[[#This Row],[StdDev]]</f>
        <v>#N/A</v>
      </c>
      <c r="S7451" t="e">
        <f>IF(AND(TableOMP[[#This Row],[total_time]]&gt;=TableOMP[[#This Row],[Low]], TableOMP[[#This Row],[total_time]]&lt;=TableOMP[[#This Row],[High]]),1,0)</f>
        <v>#N/A</v>
      </c>
    </row>
    <row r="7452" spans="11:19" x14ac:dyDescent="0.25">
      <c r="K7452" t="str">
        <f t="shared" si="116"/>
        <v/>
      </c>
      <c r="N74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52" t="e">
        <f>VLOOKUP(TableOMP[[#This Row],[Label]],TableAvg[],2,FALSE)</f>
        <v>#N/A</v>
      </c>
      <c r="P7452" t="e">
        <f>VLOOKUP(TableOMP[[#This Row],[Label]],TableAvg[],3,FALSE)</f>
        <v>#N/A</v>
      </c>
      <c r="Q7452" t="e">
        <f>TableOMP[[#This Row],[Avg]]-$U$2*TableOMP[[#This Row],[StdDev]]</f>
        <v>#N/A</v>
      </c>
      <c r="R7452" t="e">
        <f>TableOMP[[#This Row],[Avg]]+$U$2*TableOMP[[#This Row],[StdDev]]</f>
        <v>#N/A</v>
      </c>
      <c r="S7452" t="e">
        <f>IF(AND(TableOMP[[#This Row],[total_time]]&gt;=TableOMP[[#This Row],[Low]], TableOMP[[#This Row],[total_time]]&lt;=TableOMP[[#This Row],[High]]),1,0)</f>
        <v>#N/A</v>
      </c>
    </row>
    <row r="7453" spans="11:19" x14ac:dyDescent="0.25">
      <c r="K7453" t="str">
        <f t="shared" si="116"/>
        <v/>
      </c>
      <c r="N74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53" t="e">
        <f>VLOOKUP(TableOMP[[#This Row],[Label]],TableAvg[],2,FALSE)</f>
        <v>#N/A</v>
      </c>
      <c r="P7453" t="e">
        <f>VLOOKUP(TableOMP[[#This Row],[Label]],TableAvg[],3,FALSE)</f>
        <v>#N/A</v>
      </c>
      <c r="Q7453" t="e">
        <f>TableOMP[[#This Row],[Avg]]-$U$2*TableOMP[[#This Row],[StdDev]]</f>
        <v>#N/A</v>
      </c>
      <c r="R7453" t="e">
        <f>TableOMP[[#This Row],[Avg]]+$U$2*TableOMP[[#This Row],[StdDev]]</f>
        <v>#N/A</v>
      </c>
      <c r="S7453" t="e">
        <f>IF(AND(TableOMP[[#This Row],[total_time]]&gt;=TableOMP[[#This Row],[Low]], TableOMP[[#This Row],[total_time]]&lt;=TableOMP[[#This Row],[High]]),1,0)</f>
        <v>#N/A</v>
      </c>
    </row>
    <row r="7454" spans="11:19" x14ac:dyDescent="0.25">
      <c r="K7454" t="str">
        <f t="shared" si="116"/>
        <v/>
      </c>
      <c r="N74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54" t="e">
        <f>VLOOKUP(TableOMP[[#This Row],[Label]],TableAvg[],2,FALSE)</f>
        <v>#N/A</v>
      </c>
      <c r="P7454" t="e">
        <f>VLOOKUP(TableOMP[[#This Row],[Label]],TableAvg[],3,FALSE)</f>
        <v>#N/A</v>
      </c>
      <c r="Q7454" t="e">
        <f>TableOMP[[#This Row],[Avg]]-$U$2*TableOMP[[#This Row],[StdDev]]</f>
        <v>#N/A</v>
      </c>
      <c r="R7454" t="e">
        <f>TableOMP[[#This Row],[Avg]]+$U$2*TableOMP[[#This Row],[StdDev]]</f>
        <v>#N/A</v>
      </c>
      <c r="S7454" t="e">
        <f>IF(AND(TableOMP[[#This Row],[total_time]]&gt;=TableOMP[[#This Row],[Low]], TableOMP[[#This Row],[total_time]]&lt;=TableOMP[[#This Row],[High]]),1,0)</f>
        <v>#N/A</v>
      </c>
    </row>
    <row r="7455" spans="11:19" x14ac:dyDescent="0.25">
      <c r="K7455" t="str">
        <f t="shared" si="116"/>
        <v/>
      </c>
      <c r="N74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55" t="e">
        <f>VLOOKUP(TableOMP[[#This Row],[Label]],TableAvg[],2,FALSE)</f>
        <v>#N/A</v>
      </c>
      <c r="P7455" t="e">
        <f>VLOOKUP(TableOMP[[#This Row],[Label]],TableAvg[],3,FALSE)</f>
        <v>#N/A</v>
      </c>
      <c r="Q7455" t="e">
        <f>TableOMP[[#This Row],[Avg]]-$U$2*TableOMP[[#This Row],[StdDev]]</f>
        <v>#N/A</v>
      </c>
      <c r="R7455" t="e">
        <f>TableOMP[[#This Row],[Avg]]+$U$2*TableOMP[[#This Row],[StdDev]]</f>
        <v>#N/A</v>
      </c>
      <c r="S7455" t="e">
        <f>IF(AND(TableOMP[[#This Row],[total_time]]&gt;=TableOMP[[#This Row],[Low]], TableOMP[[#This Row],[total_time]]&lt;=TableOMP[[#This Row],[High]]),1,0)</f>
        <v>#N/A</v>
      </c>
    </row>
    <row r="7456" spans="11:19" x14ac:dyDescent="0.25">
      <c r="K7456" t="str">
        <f t="shared" si="116"/>
        <v/>
      </c>
      <c r="N74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56" t="e">
        <f>VLOOKUP(TableOMP[[#This Row],[Label]],TableAvg[],2,FALSE)</f>
        <v>#N/A</v>
      </c>
      <c r="P7456" t="e">
        <f>VLOOKUP(TableOMP[[#This Row],[Label]],TableAvg[],3,FALSE)</f>
        <v>#N/A</v>
      </c>
      <c r="Q7456" t="e">
        <f>TableOMP[[#This Row],[Avg]]-$U$2*TableOMP[[#This Row],[StdDev]]</f>
        <v>#N/A</v>
      </c>
      <c r="R7456" t="e">
        <f>TableOMP[[#This Row],[Avg]]+$U$2*TableOMP[[#This Row],[StdDev]]</f>
        <v>#N/A</v>
      </c>
      <c r="S7456" t="e">
        <f>IF(AND(TableOMP[[#This Row],[total_time]]&gt;=TableOMP[[#This Row],[Low]], TableOMP[[#This Row],[total_time]]&lt;=TableOMP[[#This Row],[High]]),1,0)</f>
        <v>#N/A</v>
      </c>
    </row>
    <row r="7457" spans="11:19" x14ac:dyDescent="0.25">
      <c r="K7457" t="str">
        <f t="shared" si="116"/>
        <v/>
      </c>
      <c r="N74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57" t="e">
        <f>VLOOKUP(TableOMP[[#This Row],[Label]],TableAvg[],2,FALSE)</f>
        <v>#N/A</v>
      </c>
      <c r="P7457" t="e">
        <f>VLOOKUP(TableOMP[[#This Row],[Label]],TableAvg[],3,FALSE)</f>
        <v>#N/A</v>
      </c>
      <c r="Q7457" t="e">
        <f>TableOMP[[#This Row],[Avg]]-$U$2*TableOMP[[#This Row],[StdDev]]</f>
        <v>#N/A</v>
      </c>
      <c r="R7457" t="e">
        <f>TableOMP[[#This Row],[Avg]]+$U$2*TableOMP[[#This Row],[StdDev]]</f>
        <v>#N/A</v>
      </c>
      <c r="S7457" t="e">
        <f>IF(AND(TableOMP[[#This Row],[total_time]]&gt;=TableOMP[[#This Row],[Low]], TableOMP[[#This Row],[total_time]]&lt;=TableOMP[[#This Row],[High]]),1,0)</f>
        <v>#N/A</v>
      </c>
    </row>
    <row r="7458" spans="11:19" x14ac:dyDescent="0.25">
      <c r="K7458" t="str">
        <f t="shared" si="116"/>
        <v/>
      </c>
      <c r="N74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58" t="e">
        <f>VLOOKUP(TableOMP[[#This Row],[Label]],TableAvg[],2,FALSE)</f>
        <v>#N/A</v>
      </c>
      <c r="P7458" t="e">
        <f>VLOOKUP(TableOMP[[#This Row],[Label]],TableAvg[],3,FALSE)</f>
        <v>#N/A</v>
      </c>
      <c r="Q7458" t="e">
        <f>TableOMP[[#This Row],[Avg]]-$U$2*TableOMP[[#This Row],[StdDev]]</f>
        <v>#N/A</v>
      </c>
      <c r="R7458" t="e">
        <f>TableOMP[[#This Row],[Avg]]+$U$2*TableOMP[[#This Row],[StdDev]]</f>
        <v>#N/A</v>
      </c>
      <c r="S7458" t="e">
        <f>IF(AND(TableOMP[[#This Row],[total_time]]&gt;=TableOMP[[#This Row],[Low]], TableOMP[[#This Row],[total_time]]&lt;=TableOMP[[#This Row],[High]]),1,0)</f>
        <v>#N/A</v>
      </c>
    </row>
    <row r="7459" spans="11:19" x14ac:dyDescent="0.25">
      <c r="K7459" t="str">
        <f t="shared" si="116"/>
        <v/>
      </c>
      <c r="N74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59" t="e">
        <f>VLOOKUP(TableOMP[[#This Row],[Label]],TableAvg[],2,FALSE)</f>
        <v>#N/A</v>
      </c>
      <c r="P7459" t="e">
        <f>VLOOKUP(TableOMP[[#This Row],[Label]],TableAvg[],3,FALSE)</f>
        <v>#N/A</v>
      </c>
      <c r="Q7459" t="e">
        <f>TableOMP[[#This Row],[Avg]]-$U$2*TableOMP[[#This Row],[StdDev]]</f>
        <v>#N/A</v>
      </c>
      <c r="R7459" t="e">
        <f>TableOMP[[#This Row],[Avg]]+$U$2*TableOMP[[#This Row],[StdDev]]</f>
        <v>#N/A</v>
      </c>
      <c r="S7459" t="e">
        <f>IF(AND(TableOMP[[#This Row],[total_time]]&gt;=TableOMP[[#This Row],[Low]], TableOMP[[#This Row],[total_time]]&lt;=TableOMP[[#This Row],[High]]),1,0)</f>
        <v>#N/A</v>
      </c>
    </row>
    <row r="7460" spans="11:19" x14ac:dyDescent="0.25">
      <c r="K7460" t="str">
        <f t="shared" si="116"/>
        <v/>
      </c>
      <c r="N74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60" t="e">
        <f>VLOOKUP(TableOMP[[#This Row],[Label]],TableAvg[],2,FALSE)</f>
        <v>#N/A</v>
      </c>
      <c r="P7460" t="e">
        <f>VLOOKUP(TableOMP[[#This Row],[Label]],TableAvg[],3,FALSE)</f>
        <v>#N/A</v>
      </c>
      <c r="Q7460" t="e">
        <f>TableOMP[[#This Row],[Avg]]-$U$2*TableOMP[[#This Row],[StdDev]]</f>
        <v>#N/A</v>
      </c>
      <c r="R7460" t="e">
        <f>TableOMP[[#This Row],[Avg]]+$U$2*TableOMP[[#This Row],[StdDev]]</f>
        <v>#N/A</v>
      </c>
      <c r="S7460" t="e">
        <f>IF(AND(TableOMP[[#This Row],[total_time]]&gt;=TableOMP[[#This Row],[Low]], TableOMP[[#This Row],[total_time]]&lt;=TableOMP[[#This Row],[High]]),1,0)</f>
        <v>#N/A</v>
      </c>
    </row>
    <row r="7461" spans="11:19" x14ac:dyDescent="0.25">
      <c r="K7461" t="str">
        <f t="shared" si="116"/>
        <v/>
      </c>
      <c r="N74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61" t="e">
        <f>VLOOKUP(TableOMP[[#This Row],[Label]],TableAvg[],2,FALSE)</f>
        <v>#N/A</v>
      </c>
      <c r="P7461" t="e">
        <f>VLOOKUP(TableOMP[[#This Row],[Label]],TableAvg[],3,FALSE)</f>
        <v>#N/A</v>
      </c>
      <c r="Q7461" t="e">
        <f>TableOMP[[#This Row],[Avg]]-$U$2*TableOMP[[#This Row],[StdDev]]</f>
        <v>#N/A</v>
      </c>
      <c r="R7461" t="e">
        <f>TableOMP[[#This Row],[Avg]]+$U$2*TableOMP[[#This Row],[StdDev]]</f>
        <v>#N/A</v>
      </c>
      <c r="S7461" t="e">
        <f>IF(AND(TableOMP[[#This Row],[total_time]]&gt;=TableOMP[[#This Row],[Low]], TableOMP[[#This Row],[total_time]]&lt;=TableOMP[[#This Row],[High]]),1,0)</f>
        <v>#N/A</v>
      </c>
    </row>
    <row r="7462" spans="11:19" x14ac:dyDescent="0.25">
      <c r="K7462" t="str">
        <f t="shared" si="116"/>
        <v/>
      </c>
      <c r="N74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62" t="e">
        <f>VLOOKUP(TableOMP[[#This Row],[Label]],TableAvg[],2,FALSE)</f>
        <v>#N/A</v>
      </c>
      <c r="P7462" t="e">
        <f>VLOOKUP(TableOMP[[#This Row],[Label]],TableAvg[],3,FALSE)</f>
        <v>#N/A</v>
      </c>
      <c r="Q7462" t="e">
        <f>TableOMP[[#This Row],[Avg]]-$U$2*TableOMP[[#This Row],[StdDev]]</f>
        <v>#N/A</v>
      </c>
      <c r="R7462" t="e">
        <f>TableOMP[[#This Row],[Avg]]+$U$2*TableOMP[[#This Row],[StdDev]]</f>
        <v>#N/A</v>
      </c>
      <c r="S7462" t="e">
        <f>IF(AND(TableOMP[[#This Row],[total_time]]&gt;=TableOMP[[#This Row],[Low]], TableOMP[[#This Row],[total_time]]&lt;=TableOMP[[#This Row],[High]]),1,0)</f>
        <v>#N/A</v>
      </c>
    </row>
    <row r="7463" spans="11:19" x14ac:dyDescent="0.25">
      <c r="K7463" t="str">
        <f t="shared" si="116"/>
        <v/>
      </c>
      <c r="N74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63" t="e">
        <f>VLOOKUP(TableOMP[[#This Row],[Label]],TableAvg[],2,FALSE)</f>
        <v>#N/A</v>
      </c>
      <c r="P7463" t="e">
        <f>VLOOKUP(TableOMP[[#This Row],[Label]],TableAvg[],3,FALSE)</f>
        <v>#N/A</v>
      </c>
      <c r="Q7463" t="e">
        <f>TableOMP[[#This Row],[Avg]]-$U$2*TableOMP[[#This Row],[StdDev]]</f>
        <v>#N/A</v>
      </c>
      <c r="R7463" t="e">
        <f>TableOMP[[#This Row],[Avg]]+$U$2*TableOMP[[#This Row],[StdDev]]</f>
        <v>#N/A</v>
      </c>
      <c r="S7463" t="e">
        <f>IF(AND(TableOMP[[#This Row],[total_time]]&gt;=TableOMP[[#This Row],[Low]], TableOMP[[#This Row],[total_time]]&lt;=TableOMP[[#This Row],[High]]),1,0)</f>
        <v>#N/A</v>
      </c>
    </row>
    <row r="7464" spans="11:19" x14ac:dyDescent="0.25">
      <c r="K7464" t="str">
        <f t="shared" si="116"/>
        <v/>
      </c>
      <c r="N74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64" t="e">
        <f>VLOOKUP(TableOMP[[#This Row],[Label]],TableAvg[],2,FALSE)</f>
        <v>#N/A</v>
      </c>
      <c r="P7464" t="e">
        <f>VLOOKUP(TableOMP[[#This Row],[Label]],TableAvg[],3,FALSE)</f>
        <v>#N/A</v>
      </c>
      <c r="Q7464" t="e">
        <f>TableOMP[[#This Row],[Avg]]-$U$2*TableOMP[[#This Row],[StdDev]]</f>
        <v>#N/A</v>
      </c>
      <c r="R7464" t="e">
        <f>TableOMP[[#This Row],[Avg]]+$U$2*TableOMP[[#This Row],[StdDev]]</f>
        <v>#N/A</v>
      </c>
      <c r="S7464" t="e">
        <f>IF(AND(TableOMP[[#This Row],[total_time]]&gt;=TableOMP[[#This Row],[Low]], TableOMP[[#This Row],[total_time]]&lt;=TableOMP[[#This Row],[High]]),1,0)</f>
        <v>#N/A</v>
      </c>
    </row>
    <row r="7465" spans="11:19" x14ac:dyDescent="0.25">
      <c r="K7465" t="str">
        <f t="shared" si="116"/>
        <v/>
      </c>
      <c r="N74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65" t="e">
        <f>VLOOKUP(TableOMP[[#This Row],[Label]],TableAvg[],2,FALSE)</f>
        <v>#N/A</v>
      </c>
      <c r="P7465" t="e">
        <f>VLOOKUP(TableOMP[[#This Row],[Label]],TableAvg[],3,FALSE)</f>
        <v>#N/A</v>
      </c>
      <c r="Q7465" t="e">
        <f>TableOMP[[#This Row],[Avg]]-$U$2*TableOMP[[#This Row],[StdDev]]</f>
        <v>#N/A</v>
      </c>
      <c r="R7465" t="e">
        <f>TableOMP[[#This Row],[Avg]]+$U$2*TableOMP[[#This Row],[StdDev]]</f>
        <v>#N/A</v>
      </c>
      <c r="S7465" t="e">
        <f>IF(AND(TableOMP[[#This Row],[total_time]]&gt;=TableOMP[[#This Row],[Low]], TableOMP[[#This Row],[total_time]]&lt;=TableOMP[[#This Row],[High]]),1,0)</f>
        <v>#N/A</v>
      </c>
    </row>
    <row r="7466" spans="11:19" x14ac:dyDescent="0.25">
      <c r="K7466" t="str">
        <f t="shared" si="116"/>
        <v/>
      </c>
      <c r="N74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66" t="e">
        <f>VLOOKUP(TableOMP[[#This Row],[Label]],TableAvg[],2,FALSE)</f>
        <v>#N/A</v>
      </c>
      <c r="P7466" t="e">
        <f>VLOOKUP(TableOMP[[#This Row],[Label]],TableAvg[],3,FALSE)</f>
        <v>#N/A</v>
      </c>
      <c r="Q7466" t="e">
        <f>TableOMP[[#This Row],[Avg]]-$U$2*TableOMP[[#This Row],[StdDev]]</f>
        <v>#N/A</v>
      </c>
      <c r="R7466" t="e">
        <f>TableOMP[[#This Row],[Avg]]+$U$2*TableOMP[[#This Row],[StdDev]]</f>
        <v>#N/A</v>
      </c>
      <c r="S7466" t="e">
        <f>IF(AND(TableOMP[[#This Row],[total_time]]&gt;=TableOMP[[#This Row],[Low]], TableOMP[[#This Row],[total_time]]&lt;=TableOMP[[#This Row],[High]]),1,0)</f>
        <v>#N/A</v>
      </c>
    </row>
    <row r="7467" spans="11:19" x14ac:dyDescent="0.25">
      <c r="K7467" t="str">
        <f t="shared" si="116"/>
        <v/>
      </c>
      <c r="N74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67" t="e">
        <f>VLOOKUP(TableOMP[[#This Row],[Label]],TableAvg[],2,FALSE)</f>
        <v>#N/A</v>
      </c>
      <c r="P7467" t="e">
        <f>VLOOKUP(TableOMP[[#This Row],[Label]],TableAvg[],3,FALSE)</f>
        <v>#N/A</v>
      </c>
      <c r="Q7467" t="e">
        <f>TableOMP[[#This Row],[Avg]]-$U$2*TableOMP[[#This Row],[StdDev]]</f>
        <v>#N/A</v>
      </c>
      <c r="R7467" t="e">
        <f>TableOMP[[#This Row],[Avg]]+$U$2*TableOMP[[#This Row],[StdDev]]</f>
        <v>#N/A</v>
      </c>
      <c r="S7467" t="e">
        <f>IF(AND(TableOMP[[#This Row],[total_time]]&gt;=TableOMP[[#This Row],[Low]], TableOMP[[#This Row],[total_time]]&lt;=TableOMP[[#This Row],[High]]),1,0)</f>
        <v>#N/A</v>
      </c>
    </row>
    <row r="7468" spans="11:19" x14ac:dyDescent="0.25">
      <c r="K7468" t="str">
        <f t="shared" si="116"/>
        <v/>
      </c>
      <c r="N74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68" t="e">
        <f>VLOOKUP(TableOMP[[#This Row],[Label]],TableAvg[],2,FALSE)</f>
        <v>#N/A</v>
      </c>
      <c r="P7468" t="e">
        <f>VLOOKUP(TableOMP[[#This Row],[Label]],TableAvg[],3,FALSE)</f>
        <v>#N/A</v>
      </c>
      <c r="Q7468" t="e">
        <f>TableOMP[[#This Row],[Avg]]-$U$2*TableOMP[[#This Row],[StdDev]]</f>
        <v>#N/A</v>
      </c>
      <c r="R7468" t="e">
        <f>TableOMP[[#This Row],[Avg]]+$U$2*TableOMP[[#This Row],[StdDev]]</f>
        <v>#N/A</v>
      </c>
      <c r="S7468" t="e">
        <f>IF(AND(TableOMP[[#This Row],[total_time]]&gt;=TableOMP[[#This Row],[Low]], TableOMP[[#This Row],[total_time]]&lt;=TableOMP[[#This Row],[High]]),1,0)</f>
        <v>#N/A</v>
      </c>
    </row>
    <row r="7469" spans="11:19" x14ac:dyDescent="0.25">
      <c r="K7469" t="str">
        <f t="shared" si="116"/>
        <v/>
      </c>
      <c r="N74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69" t="e">
        <f>VLOOKUP(TableOMP[[#This Row],[Label]],TableAvg[],2,FALSE)</f>
        <v>#N/A</v>
      </c>
      <c r="P7469" t="e">
        <f>VLOOKUP(TableOMP[[#This Row],[Label]],TableAvg[],3,FALSE)</f>
        <v>#N/A</v>
      </c>
      <c r="Q7469" t="e">
        <f>TableOMP[[#This Row],[Avg]]-$U$2*TableOMP[[#This Row],[StdDev]]</f>
        <v>#N/A</v>
      </c>
      <c r="R7469" t="e">
        <f>TableOMP[[#This Row],[Avg]]+$U$2*TableOMP[[#This Row],[StdDev]]</f>
        <v>#N/A</v>
      </c>
      <c r="S7469" t="e">
        <f>IF(AND(TableOMP[[#This Row],[total_time]]&gt;=TableOMP[[#This Row],[Low]], TableOMP[[#This Row],[total_time]]&lt;=TableOMP[[#This Row],[High]]),1,0)</f>
        <v>#N/A</v>
      </c>
    </row>
    <row r="7470" spans="11:19" x14ac:dyDescent="0.25">
      <c r="K7470" t="str">
        <f t="shared" si="116"/>
        <v/>
      </c>
      <c r="N74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70" t="e">
        <f>VLOOKUP(TableOMP[[#This Row],[Label]],TableAvg[],2,FALSE)</f>
        <v>#N/A</v>
      </c>
      <c r="P7470" t="e">
        <f>VLOOKUP(TableOMP[[#This Row],[Label]],TableAvg[],3,FALSE)</f>
        <v>#N/A</v>
      </c>
      <c r="Q7470" t="e">
        <f>TableOMP[[#This Row],[Avg]]-$U$2*TableOMP[[#This Row],[StdDev]]</f>
        <v>#N/A</v>
      </c>
      <c r="R7470" t="e">
        <f>TableOMP[[#This Row],[Avg]]+$U$2*TableOMP[[#This Row],[StdDev]]</f>
        <v>#N/A</v>
      </c>
      <c r="S7470" t="e">
        <f>IF(AND(TableOMP[[#This Row],[total_time]]&gt;=TableOMP[[#This Row],[Low]], TableOMP[[#This Row],[total_time]]&lt;=TableOMP[[#This Row],[High]]),1,0)</f>
        <v>#N/A</v>
      </c>
    </row>
    <row r="7471" spans="11:19" x14ac:dyDescent="0.25">
      <c r="K7471" t="str">
        <f t="shared" si="116"/>
        <v/>
      </c>
      <c r="N74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71" t="e">
        <f>VLOOKUP(TableOMP[[#This Row],[Label]],TableAvg[],2,FALSE)</f>
        <v>#N/A</v>
      </c>
      <c r="P7471" t="e">
        <f>VLOOKUP(TableOMP[[#This Row],[Label]],TableAvg[],3,FALSE)</f>
        <v>#N/A</v>
      </c>
      <c r="Q7471" t="e">
        <f>TableOMP[[#This Row],[Avg]]-$U$2*TableOMP[[#This Row],[StdDev]]</f>
        <v>#N/A</v>
      </c>
      <c r="R7471" t="e">
        <f>TableOMP[[#This Row],[Avg]]+$U$2*TableOMP[[#This Row],[StdDev]]</f>
        <v>#N/A</v>
      </c>
      <c r="S7471" t="e">
        <f>IF(AND(TableOMP[[#This Row],[total_time]]&gt;=TableOMP[[#This Row],[Low]], TableOMP[[#This Row],[total_time]]&lt;=TableOMP[[#This Row],[High]]),1,0)</f>
        <v>#N/A</v>
      </c>
    </row>
    <row r="7472" spans="11:19" x14ac:dyDescent="0.25">
      <c r="K7472" t="str">
        <f t="shared" si="116"/>
        <v/>
      </c>
      <c r="N74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72" t="e">
        <f>VLOOKUP(TableOMP[[#This Row],[Label]],TableAvg[],2,FALSE)</f>
        <v>#N/A</v>
      </c>
      <c r="P7472" t="e">
        <f>VLOOKUP(TableOMP[[#This Row],[Label]],TableAvg[],3,FALSE)</f>
        <v>#N/A</v>
      </c>
      <c r="Q7472" t="e">
        <f>TableOMP[[#This Row],[Avg]]-$U$2*TableOMP[[#This Row],[StdDev]]</f>
        <v>#N/A</v>
      </c>
      <c r="R7472" t="e">
        <f>TableOMP[[#This Row],[Avg]]+$U$2*TableOMP[[#This Row],[StdDev]]</f>
        <v>#N/A</v>
      </c>
      <c r="S7472" t="e">
        <f>IF(AND(TableOMP[[#This Row],[total_time]]&gt;=TableOMP[[#This Row],[Low]], TableOMP[[#This Row],[total_time]]&lt;=TableOMP[[#This Row],[High]]),1,0)</f>
        <v>#N/A</v>
      </c>
    </row>
    <row r="7473" spans="11:19" x14ac:dyDescent="0.25">
      <c r="K7473" t="str">
        <f t="shared" si="116"/>
        <v/>
      </c>
      <c r="N74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73" t="e">
        <f>VLOOKUP(TableOMP[[#This Row],[Label]],TableAvg[],2,FALSE)</f>
        <v>#N/A</v>
      </c>
      <c r="P7473" t="e">
        <f>VLOOKUP(TableOMP[[#This Row],[Label]],TableAvg[],3,FALSE)</f>
        <v>#N/A</v>
      </c>
      <c r="Q7473" t="e">
        <f>TableOMP[[#This Row],[Avg]]-$U$2*TableOMP[[#This Row],[StdDev]]</f>
        <v>#N/A</v>
      </c>
      <c r="R7473" t="e">
        <f>TableOMP[[#This Row],[Avg]]+$U$2*TableOMP[[#This Row],[StdDev]]</f>
        <v>#N/A</v>
      </c>
      <c r="S7473" t="e">
        <f>IF(AND(TableOMP[[#This Row],[total_time]]&gt;=TableOMP[[#This Row],[Low]], TableOMP[[#This Row],[total_time]]&lt;=TableOMP[[#This Row],[High]]),1,0)</f>
        <v>#N/A</v>
      </c>
    </row>
    <row r="7474" spans="11:19" x14ac:dyDescent="0.25">
      <c r="K7474" t="str">
        <f t="shared" si="116"/>
        <v/>
      </c>
      <c r="N74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74" t="e">
        <f>VLOOKUP(TableOMP[[#This Row],[Label]],TableAvg[],2,FALSE)</f>
        <v>#N/A</v>
      </c>
      <c r="P7474" t="e">
        <f>VLOOKUP(TableOMP[[#This Row],[Label]],TableAvg[],3,FALSE)</f>
        <v>#N/A</v>
      </c>
      <c r="Q7474" t="e">
        <f>TableOMP[[#This Row],[Avg]]-$U$2*TableOMP[[#This Row],[StdDev]]</f>
        <v>#N/A</v>
      </c>
      <c r="R7474" t="e">
        <f>TableOMP[[#This Row],[Avg]]+$U$2*TableOMP[[#This Row],[StdDev]]</f>
        <v>#N/A</v>
      </c>
      <c r="S7474" t="e">
        <f>IF(AND(TableOMP[[#This Row],[total_time]]&gt;=TableOMP[[#This Row],[Low]], TableOMP[[#This Row],[total_time]]&lt;=TableOMP[[#This Row],[High]]),1,0)</f>
        <v>#N/A</v>
      </c>
    </row>
    <row r="7475" spans="11:19" x14ac:dyDescent="0.25">
      <c r="K7475" t="str">
        <f t="shared" si="116"/>
        <v/>
      </c>
      <c r="N74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75" t="e">
        <f>VLOOKUP(TableOMP[[#This Row],[Label]],TableAvg[],2,FALSE)</f>
        <v>#N/A</v>
      </c>
      <c r="P7475" t="e">
        <f>VLOOKUP(TableOMP[[#This Row],[Label]],TableAvg[],3,FALSE)</f>
        <v>#N/A</v>
      </c>
      <c r="Q7475" t="e">
        <f>TableOMP[[#This Row],[Avg]]-$U$2*TableOMP[[#This Row],[StdDev]]</f>
        <v>#N/A</v>
      </c>
      <c r="R7475" t="e">
        <f>TableOMP[[#This Row],[Avg]]+$U$2*TableOMP[[#This Row],[StdDev]]</f>
        <v>#N/A</v>
      </c>
      <c r="S7475" t="e">
        <f>IF(AND(TableOMP[[#This Row],[total_time]]&gt;=TableOMP[[#This Row],[Low]], TableOMP[[#This Row],[total_time]]&lt;=TableOMP[[#This Row],[High]]),1,0)</f>
        <v>#N/A</v>
      </c>
    </row>
    <row r="7476" spans="11:19" x14ac:dyDescent="0.25">
      <c r="K7476" t="str">
        <f t="shared" si="116"/>
        <v/>
      </c>
      <c r="N74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76" t="e">
        <f>VLOOKUP(TableOMP[[#This Row],[Label]],TableAvg[],2,FALSE)</f>
        <v>#N/A</v>
      </c>
      <c r="P7476" t="e">
        <f>VLOOKUP(TableOMP[[#This Row],[Label]],TableAvg[],3,FALSE)</f>
        <v>#N/A</v>
      </c>
      <c r="Q7476" t="e">
        <f>TableOMP[[#This Row],[Avg]]-$U$2*TableOMP[[#This Row],[StdDev]]</f>
        <v>#N/A</v>
      </c>
      <c r="R7476" t="e">
        <f>TableOMP[[#This Row],[Avg]]+$U$2*TableOMP[[#This Row],[StdDev]]</f>
        <v>#N/A</v>
      </c>
      <c r="S7476" t="e">
        <f>IF(AND(TableOMP[[#This Row],[total_time]]&gt;=TableOMP[[#This Row],[Low]], TableOMP[[#This Row],[total_time]]&lt;=TableOMP[[#This Row],[High]]),1,0)</f>
        <v>#N/A</v>
      </c>
    </row>
    <row r="7477" spans="11:19" x14ac:dyDescent="0.25">
      <c r="K7477" t="str">
        <f t="shared" si="116"/>
        <v/>
      </c>
      <c r="N74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77" t="e">
        <f>VLOOKUP(TableOMP[[#This Row],[Label]],TableAvg[],2,FALSE)</f>
        <v>#N/A</v>
      </c>
      <c r="P7477" t="e">
        <f>VLOOKUP(TableOMP[[#This Row],[Label]],TableAvg[],3,FALSE)</f>
        <v>#N/A</v>
      </c>
      <c r="Q7477" t="e">
        <f>TableOMP[[#This Row],[Avg]]-$U$2*TableOMP[[#This Row],[StdDev]]</f>
        <v>#N/A</v>
      </c>
      <c r="R7477" t="e">
        <f>TableOMP[[#This Row],[Avg]]+$U$2*TableOMP[[#This Row],[StdDev]]</f>
        <v>#N/A</v>
      </c>
      <c r="S7477" t="e">
        <f>IF(AND(TableOMP[[#This Row],[total_time]]&gt;=TableOMP[[#This Row],[Low]], TableOMP[[#This Row],[total_time]]&lt;=TableOMP[[#This Row],[High]]),1,0)</f>
        <v>#N/A</v>
      </c>
    </row>
    <row r="7478" spans="11:19" x14ac:dyDescent="0.25">
      <c r="K7478" t="str">
        <f t="shared" si="116"/>
        <v/>
      </c>
      <c r="N74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78" t="e">
        <f>VLOOKUP(TableOMP[[#This Row],[Label]],TableAvg[],2,FALSE)</f>
        <v>#N/A</v>
      </c>
      <c r="P7478" t="e">
        <f>VLOOKUP(TableOMP[[#This Row],[Label]],TableAvg[],3,FALSE)</f>
        <v>#N/A</v>
      </c>
      <c r="Q7478" t="e">
        <f>TableOMP[[#This Row],[Avg]]-$U$2*TableOMP[[#This Row],[StdDev]]</f>
        <v>#N/A</v>
      </c>
      <c r="R7478" t="e">
        <f>TableOMP[[#This Row],[Avg]]+$U$2*TableOMP[[#This Row],[StdDev]]</f>
        <v>#N/A</v>
      </c>
      <c r="S7478" t="e">
        <f>IF(AND(TableOMP[[#This Row],[total_time]]&gt;=TableOMP[[#This Row],[Low]], TableOMP[[#This Row],[total_time]]&lt;=TableOMP[[#This Row],[High]]),1,0)</f>
        <v>#N/A</v>
      </c>
    </row>
    <row r="7479" spans="11:19" x14ac:dyDescent="0.25">
      <c r="K7479" t="str">
        <f t="shared" si="116"/>
        <v/>
      </c>
      <c r="N74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79" t="e">
        <f>VLOOKUP(TableOMP[[#This Row],[Label]],TableAvg[],2,FALSE)</f>
        <v>#N/A</v>
      </c>
      <c r="P7479" t="e">
        <f>VLOOKUP(TableOMP[[#This Row],[Label]],TableAvg[],3,FALSE)</f>
        <v>#N/A</v>
      </c>
      <c r="Q7479" t="e">
        <f>TableOMP[[#This Row],[Avg]]-$U$2*TableOMP[[#This Row],[StdDev]]</f>
        <v>#N/A</v>
      </c>
      <c r="R7479" t="e">
        <f>TableOMP[[#This Row],[Avg]]+$U$2*TableOMP[[#This Row],[StdDev]]</f>
        <v>#N/A</v>
      </c>
      <c r="S7479" t="e">
        <f>IF(AND(TableOMP[[#This Row],[total_time]]&gt;=TableOMP[[#This Row],[Low]], TableOMP[[#This Row],[total_time]]&lt;=TableOMP[[#This Row],[High]]),1,0)</f>
        <v>#N/A</v>
      </c>
    </row>
    <row r="7480" spans="11:19" x14ac:dyDescent="0.25">
      <c r="K7480" t="str">
        <f t="shared" si="116"/>
        <v/>
      </c>
      <c r="N74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80" t="e">
        <f>VLOOKUP(TableOMP[[#This Row],[Label]],TableAvg[],2,FALSE)</f>
        <v>#N/A</v>
      </c>
      <c r="P7480" t="e">
        <f>VLOOKUP(TableOMP[[#This Row],[Label]],TableAvg[],3,FALSE)</f>
        <v>#N/A</v>
      </c>
      <c r="Q7480" t="e">
        <f>TableOMP[[#This Row],[Avg]]-$U$2*TableOMP[[#This Row],[StdDev]]</f>
        <v>#N/A</v>
      </c>
      <c r="R7480" t="e">
        <f>TableOMP[[#This Row],[Avg]]+$U$2*TableOMP[[#This Row],[StdDev]]</f>
        <v>#N/A</v>
      </c>
      <c r="S7480" t="e">
        <f>IF(AND(TableOMP[[#This Row],[total_time]]&gt;=TableOMP[[#This Row],[Low]], TableOMP[[#This Row],[total_time]]&lt;=TableOMP[[#This Row],[High]]),1,0)</f>
        <v>#N/A</v>
      </c>
    </row>
    <row r="7481" spans="11:19" x14ac:dyDescent="0.25">
      <c r="K7481" t="str">
        <f t="shared" si="116"/>
        <v/>
      </c>
      <c r="N74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81" t="e">
        <f>VLOOKUP(TableOMP[[#This Row],[Label]],TableAvg[],2,FALSE)</f>
        <v>#N/A</v>
      </c>
      <c r="P7481" t="e">
        <f>VLOOKUP(TableOMP[[#This Row],[Label]],TableAvg[],3,FALSE)</f>
        <v>#N/A</v>
      </c>
      <c r="Q7481" t="e">
        <f>TableOMP[[#This Row],[Avg]]-$U$2*TableOMP[[#This Row],[StdDev]]</f>
        <v>#N/A</v>
      </c>
      <c r="R7481" t="e">
        <f>TableOMP[[#This Row],[Avg]]+$U$2*TableOMP[[#This Row],[StdDev]]</f>
        <v>#N/A</v>
      </c>
      <c r="S7481" t="e">
        <f>IF(AND(TableOMP[[#This Row],[total_time]]&gt;=TableOMP[[#This Row],[Low]], TableOMP[[#This Row],[total_time]]&lt;=TableOMP[[#This Row],[High]]),1,0)</f>
        <v>#N/A</v>
      </c>
    </row>
    <row r="7482" spans="11:19" x14ac:dyDescent="0.25">
      <c r="K7482" t="str">
        <f t="shared" si="116"/>
        <v/>
      </c>
      <c r="N74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82" t="e">
        <f>VLOOKUP(TableOMP[[#This Row],[Label]],TableAvg[],2,FALSE)</f>
        <v>#N/A</v>
      </c>
      <c r="P7482" t="e">
        <f>VLOOKUP(TableOMP[[#This Row],[Label]],TableAvg[],3,FALSE)</f>
        <v>#N/A</v>
      </c>
      <c r="Q7482" t="e">
        <f>TableOMP[[#This Row],[Avg]]-$U$2*TableOMP[[#This Row],[StdDev]]</f>
        <v>#N/A</v>
      </c>
      <c r="R7482" t="e">
        <f>TableOMP[[#This Row],[Avg]]+$U$2*TableOMP[[#This Row],[StdDev]]</f>
        <v>#N/A</v>
      </c>
      <c r="S7482" t="e">
        <f>IF(AND(TableOMP[[#This Row],[total_time]]&gt;=TableOMP[[#This Row],[Low]], TableOMP[[#This Row],[total_time]]&lt;=TableOMP[[#This Row],[High]]),1,0)</f>
        <v>#N/A</v>
      </c>
    </row>
    <row r="7483" spans="11:19" x14ac:dyDescent="0.25">
      <c r="K7483" t="str">
        <f t="shared" si="116"/>
        <v/>
      </c>
      <c r="N74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83" t="e">
        <f>VLOOKUP(TableOMP[[#This Row],[Label]],TableAvg[],2,FALSE)</f>
        <v>#N/A</v>
      </c>
      <c r="P7483" t="e">
        <f>VLOOKUP(TableOMP[[#This Row],[Label]],TableAvg[],3,FALSE)</f>
        <v>#N/A</v>
      </c>
      <c r="Q7483" t="e">
        <f>TableOMP[[#This Row],[Avg]]-$U$2*TableOMP[[#This Row],[StdDev]]</f>
        <v>#N/A</v>
      </c>
      <c r="R7483" t="e">
        <f>TableOMP[[#This Row],[Avg]]+$U$2*TableOMP[[#This Row],[StdDev]]</f>
        <v>#N/A</v>
      </c>
      <c r="S7483" t="e">
        <f>IF(AND(TableOMP[[#This Row],[total_time]]&gt;=TableOMP[[#This Row],[Low]], TableOMP[[#This Row],[total_time]]&lt;=TableOMP[[#This Row],[High]]),1,0)</f>
        <v>#N/A</v>
      </c>
    </row>
    <row r="7484" spans="11:19" x14ac:dyDescent="0.25">
      <c r="K7484" t="str">
        <f t="shared" si="116"/>
        <v/>
      </c>
      <c r="N74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84" t="e">
        <f>VLOOKUP(TableOMP[[#This Row],[Label]],TableAvg[],2,FALSE)</f>
        <v>#N/A</v>
      </c>
      <c r="P7484" t="e">
        <f>VLOOKUP(TableOMP[[#This Row],[Label]],TableAvg[],3,FALSE)</f>
        <v>#N/A</v>
      </c>
      <c r="Q7484" t="e">
        <f>TableOMP[[#This Row],[Avg]]-$U$2*TableOMP[[#This Row],[StdDev]]</f>
        <v>#N/A</v>
      </c>
      <c r="R7484" t="e">
        <f>TableOMP[[#This Row],[Avg]]+$U$2*TableOMP[[#This Row],[StdDev]]</f>
        <v>#N/A</v>
      </c>
      <c r="S7484" t="e">
        <f>IF(AND(TableOMP[[#This Row],[total_time]]&gt;=TableOMP[[#This Row],[Low]], TableOMP[[#This Row],[total_time]]&lt;=TableOMP[[#This Row],[High]]),1,0)</f>
        <v>#N/A</v>
      </c>
    </row>
    <row r="7485" spans="11:19" x14ac:dyDescent="0.25">
      <c r="K7485" t="str">
        <f t="shared" si="116"/>
        <v/>
      </c>
      <c r="N74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85" t="e">
        <f>VLOOKUP(TableOMP[[#This Row],[Label]],TableAvg[],2,FALSE)</f>
        <v>#N/A</v>
      </c>
      <c r="P7485" t="e">
        <f>VLOOKUP(TableOMP[[#This Row],[Label]],TableAvg[],3,FALSE)</f>
        <v>#N/A</v>
      </c>
      <c r="Q7485" t="e">
        <f>TableOMP[[#This Row],[Avg]]-$U$2*TableOMP[[#This Row],[StdDev]]</f>
        <v>#N/A</v>
      </c>
      <c r="R7485" t="e">
        <f>TableOMP[[#This Row],[Avg]]+$U$2*TableOMP[[#This Row],[StdDev]]</f>
        <v>#N/A</v>
      </c>
      <c r="S7485" t="e">
        <f>IF(AND(TableOMP[[#This Row],[total_time]]&gt;=TableOMP[[#This Row],[Low]], TableOMP[[#This Row],[total_time]]&lt;=TableOMP[[#This Row],[High]]),1,0)</f>
        <v>#N/A</v>
      </c>
    </row>
    <row r="7486" spans="11:19" x14ac:dyDescent="0.25">
      <c r="K7486" t="str">
        <f t="shared" si="116"/>
        <v/>
      </c>
      <c r="N74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86" t="e">
        <f>VLOOKUP(TableOMP[[#This Row],[Label]],TableAvg[],2,FALSE)</f>
        <v>#N/A</v>
      </c>
      <c r="P7486" t="e">
        <f>VLOOKUP(TableOMP[[#This Row],[Label]],TableAvg[],3,FALSE)</f>
        <v>#N/A</v>
      </c>
      <c r="Q7486" t="e">
        <f>TableOMP[[#This Row],[Avg]]-$U$2*TableOMP[[#This Row],[StdDev]]</f>
        <v>#N/A</v>
      </c>
      <c r="R7486" t="e">
        <f>TableOMP[[#This Row],[Avg]]+$U$2*TableOMP[[#This Row],[StdDev]]</f>
        <v>#N/A</v>
      </c>
      <c r="S7486" t="e">
        <f>IF(AND(TableOMP[[#This Row],[total_time]]&gt;=TableOMP[[#This Row],[Low]], TableOMP[[#This Row],[total_time]]&lt;=TableOMP[[#This Row],[High]]),1,0)</f>
        <v>#N/A</v>
      </c>
    </row>
    <row r="7487" spans="11:19" x14ac:dyDescent="0.25">
      <c r="K7487" t="str">
        <f t="shared" si="116"/>
        <v/>
      </c>
      <c r="N74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87" t="e">
        <f>VLOOKUP(TableOMP[[#This Row],[Label]],TableAvg[],2,FALSE)</f>
        <v>#N/A</v>
      </c>
      <c r="P7487" t="e">
        <f>VLOOKUP(TableOMP[[#This Row],[Label]],TableAvg[],3,FALSE)</f>
        <v>#N/A</v>
      </c>
      <c r="Q7487" t="e">
        <f>TableOMP[[#This Row],[Avg]]-$U$2*TableOMP[[#This Row],[StdDev]]</f>
        <v>#N/A</v>
      </c>
      <c r="R7487" t="e">
        <f>TableOMP[[#This Row],[Avg]]+$U$2*TableOMP[[#This Row],[StdDev]]</f>
        <v>#N/A</v>
      </c>
      <c r="S7487" t="e">
        <f>IF(AND(TableOMP[[#This Row],[total_time]]&gt;=TableOMP[[#This Row],[Low]], TableOMP[[#This Row],[total_time]]&lt;=TableOMP[[#This Row],[High]]),1,0)</f>
        <v>#N/A</v>
      </c>
    </row>
    <row r="7488" spans="11:19" x14ac:dyDescent="0.25">
      <c r="K7488" t="str">
        <f t="shared" si="116"/>
        <v/>
      </c>
      <c r="N74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88" t="e">
        <f>VLOOKUP(TableOMP[[#This Row],[Label]],TableAvg[],2,FALSE)</f>
        <v>#N/A</v>
      </c>
      <c r="P7488" t="e">
        <f>VLOOKUP(TableOMP[[#This Row],[Label]],TableAvg[],3,FALSE)</f>
        <v>#N/A</v>
      </c>
      <c r="Q7488" t="e">
        <f>TableOMP[[#This Row],[Avg]]-$U$2*TableOMP[[#This Row],[StdDev]]</f>
        <v>#N/A</v>
      </c>
      <c r="R7488" t="e">
        <f>TableOMP[[#This Row],[Avg]]+$U$2*TableOMP[[#This Row],[StdDev]]</f>
        <v>#N/A</v>
      </c>
      <c r="S7488" t="e">
        <f>IF(AND(TableOMP[[#This Row],[total_time]]&gt;=TableOMP[[#This Row],[Low]], TableOMP[[#This Row],[total_time]]&lt;=TableOMP[[#This Row],[High]]),1,0)</f>
        <v>#N/A</v>
      </c>
    </row>
    <row r="7489" spans="11:19" x14ac:dyDescent="0.25">
      <c r="K7489" t="str">
        <f t="shared" si="116"/>
        <v/>
      </c>
      <c r="N74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89" t="e">
        <f>VLOOKUP(TableOMP[[#This Row],[Label]],TableAvg[],2,FALSE)</f>
        <v>#N/A</v>
      </c>
      <c r="P7489" t="e">
        <f>VLOOKUP(TableOMP[[#This Row],[Label]],TableAvg[],3,FALSE)</f>
        <v>#N/A</v>
      </c>
      <c r="Q7489" t="e">
        <f>TableOMP[[#This Row],[Avg]]-$U$2*TableOMP[[#This Row],[StdDev]]</f>
        <v>#N/A</v>
      </c>
      <c r="R7489" t="e">
        <f>TableOMP[[#This Row],[Avg]]+$U$2*TableOMP[[#This Row],[StdDev]]</f>
        <v>#N/A</v>
      </c>
      <c r="S7489" t="e">
        <f>IF(AND(TableOMP[[#This Row],[total_time]]&gt;=TableOMP[[#This Row],[Low]], TableOMP[[#This Row],[total_time]]&lt;=TableOMP[[#This Row],[High]]),1,0)</f>
        <v>#N/A</v>
      </c>
    </row>
    <row r="7490" spans="11:19" x14ac:dyDescent="0.25">
      <c r="K7490" t="str">
        <f t="shared" si="116"/>
        <v/>
      </c>
      <c r="N74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90" t="e">
        <f>VLOOKUP(TableOMP[[#This Row],[Label]],TableAvg[],2,FALSE)</f>
        <v>#N/A</v>
      </c>
      <c r="P7490" t="e">
        <f>VLOOKUP(TableOMP[[#This Row],[Label]],TableAvg[],3,FALSE)</f>
        <v>#N/A</v>
      </c>
      <c r="Q7490" t="e">
        <f>TableOMP[[#This Row],[Avg]]-$U$2*TableOMP[[#This Row],[StdDev]]</f>
        <v>#N/A</v>
      </c>
      <c r="R7490" t="e">
        <f>TableOMP[[#This Row],[Avg]]+$U$2*TableOMP[[#This Row],[StdDev]]</f>
        <v>#N/A</v>
      </c>
      <c r="S7490" t="e">
        <f>IF(AND(TableOMP[[#This Row],[total_time]]&gt;=TableOMP[[#This Row],[Low]], TableOMP[[#This Row],[total_time]]&lt;=TableOMP[[#This Row],[High]]),1,0)</f>
        <v>#N/A</v>
      </c>
    </row>
    <row r="7491" spans="11:19" x14ac:dyDescent="0.25">
      <c r="K7491" t="str">
        <f t="shared" ref="K7491:K7554" si="117">MID(M7491,22,1)</f>
        <v/>
      </c>
      <c r="N74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91" t="e">
        <f>VLOOKUP(TableOMP[[#This Row],[Label]],TableAvg[],2,FALSE)</f>
        <v>#N/A</v>
      </c>
      <c r="P7491" t="e">
        <f>VLOOKUP(TableOMP[[#This Row],[Label]],TableAvg[],3,FALSE)</f>
        <v>#N/A</v>
      </c>
      <c r="Q7491" t="e">
        <f>TableOMP[[#This Row],[Avg]]-$U$2*TableOMP[[#This Row],[StdDev]]</f>
        <v>#N/A</v>
      </c>
      <c r="R7491" t="e">
        <f>TableOMP[[#This Row],[Avg]]+$U$2*TableOMP[[#This Row],[StdDev]]</f>
        <v>#N/A</v>
      </c>
      <c r="S7491" t="e">
        <f>IF(AND(TableOMP[[#This Row],[total_time]]&gt;=TableOMP[[#This Row],[Low]], TableOMP[[#This Row],[total_time]]&lt;=TableOMP[[#This Row],[High]]),1,0)</f>
        <v>#N/A</v>
      </c>
    </row>
    <row r="7492" spans="11:19" x14ac:dyDescent="0.25">
      <c r="K7492" t="str">
        <f t="shared" si="117"/>
        <v/>
      </c>
      <c r="N74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92" t="e">
        <f>VLOOKUP(TableOMP[[#This Row],[Label]],TableAvg[],2,FALSE)</f>
        <v>#N/A</v>
      </c>
      <c r="P7492" t="e">
        <f>VLOOKUP(TableOMP[[#This Row],[Label]],TableAvg[],3,FALSE)</f>
        <v>#N/A</v>
      </c>
      <c r="Q7492" t="e">
        <f>TableOMP[[#This Row],[Avg]]-$U$2*TableOMP[[#This Row],[StdDev]]</f>
        <v>#N/A</v>
      </c>
      <c r="R7492" t="e">
        <f>TableOMP[[#This Row],[Avg]]+$U$2*TableOMP[[#This Row],[StdDev]]</f>
        <v>#N/A</v>
      </c>
      <c r="S7492" t="e">
        <f>IF(AND(TableOMP[[#This Row],[total_time]]&gt;=TableOMP[[#This Row],[Low]], TableOMP[[#This Row],[total_time]]&lt;=TableOMP[[#This Row],[High]]),1,0)</f>
        <v>#N/A</v>
      </c>
    </row>
    <row r="7493" spans="11:19" x14ac:dyDescent="0.25">
      <c r="K7493" t="str">
        <f t="shared" si="117"/>
        <v/>
      </c>
      <c r="N74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93" t="e">
        <f>VLOOKUP(TableOMP[[#This Row],[Label]],TableAvg[],2,FALSE)</f>
        <v>#N/A</v>
      </c>
      <c r="P7493" t="e">
        <f>VLOOKUP(TableOMP[[#This Row],[Label]],TableAvg[],3,FALSE)</f>
        <v>#N/A</v>
      </c>
      <c r="Q7493" t="e">
        <f>TableOMP[[#This Row],[Avg]]-$U$2*TableOMP[[#This Row],[StdDev]]</f>
        <v>#N/A</v>
      </c>
      <c r="R7493" t="e">
        <f>TableOMP[[#This Row],[Avg]]+$U$2*TableOMP[[#This Row],[StdDev]]</f>
        <v>#N/A</v>
      </c>
      <c r="S7493" t="e">
        <f>IF(AND(TableOMP[[#This Row],[total_time]]&gt;=TableOMP[[#This Row],[Low]], TableOMP[[#This Row],[total_time]]&lt;=TableOMP[[#This Row],[High]]),1,0)</f>
        <v>#N/A</v>
      </c>
    </row>
    <row r="7494" spans="11:19" x14ac:dyDescent="0.25">
      <c r="K7494" t="str">
        <f t="shared" si="117"/>
        <v/>
      </c>
      <c r="N74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94" t="e">
        <f>VLOOKUP(TableOMP[[#This Row],[Label]],TableAvg[],2,FALSE)</f>
        <v>#N/A</v>
      </c>
      <c r="P7494" t="e">
        <f>VLOOKUP(TableOMP[[#This Row],[Label]],TableAvg[],3,FALSE)</f>
        <v>#N/A</v>
      </c>
      <c r="Q7494" t="e">
        <f>TableOMP[[#This Row],[Avg]]-$U$2*TableOMP[[#This Row],[StdDev]]</f>
        <v>#N/A</v>
      </c>
      <c r="R7494" t="e">
        <f>TableOMP[[#This Row],[Avg]]+$U$2*TableOMP[[#This Row],[StdDev]]</f>
        <v>#N/A</v>
      </c>
      <c r="S7494" t="e">
        <f>IF(AND(TableOMP[[#This Row],[total_time]]&gt;=TableOMP[[#This Row],[Low]], TableOMP[[#This Row],[total_time]]&lt;=TableOMP[[#This Row],[High]]),1,0)</f>
        <v>#N/A</v>
      </c>
    </row>
    <row r="7495" spans="11:19" x14ac:dyDescent="0.25">
      <c r="K7495" t="str">
        <f t="shared" si="117"/>
        <v/>
      </c>
      <c r="N74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95" t="e">
        <f>VLOOKUP(TableOMP[[#This Row],[Label]],TableAvg[],2,FALSE)</f>
        <v>#N/A</v>
      </c>
      <c r="P7495" t="e">
        <f>VLOOKUP(TableOMP[[#This Row],[Label]],TableAvg[],3,FALSE)</f>
        <v>#N/A</v>
      </c>
      <c r="Q7495" t="e">
        <f>TableOMP[[#This Row],[Avg]]-$U$2*TableOMP[[#This Row],[StdDev]]</f>
        <v>#N/A</v>
      </c>
      <c r="R7495" t="e">
        <f>TableOMP[[#This Row],[Avg]]+$U$2*TableOMP[[#This Row],[StdDev]]</f>
        <v>#N/A</v>
      </c>
      <c r="S7495" t="e">
        <f>IF(AND(TableOMP[[#This Row],[total_time]]&gt;=TableOMP[[#This Row],[Low]], TableOMP[[#This Row],[total_time]]&lt;=TableOMP[[#This Row],[High]]),1,0)</f>
        <v>#N/A</v>
      </c>
    </row>
    <row r="7496" spans="11:19" x14ac:dyDescent="0.25">
      <c r="K7496" t="str">
        <f t="shared" si="117"/>
        <v/>
      </c>
      <c r="N74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96" t="e">
        <f>VLOOKUP(TableOMP[[#This Row],[Label]],TableAvg[],2,FALSE)</f>
        <v>#N/A</v>
      </c>
      <c r="P7496" t="e">
        <f>VLOOKUP(TableOMP[[#This Row],[Label]],TableAvg[],3,FALSE)</f>
        <v>#N/A</v>
      </c>
      <c r="Q7496" t="e">
        <f>TableOMP[[#This Row],[Avg]]-$U$2*TableOMP[[#This Row],[StdDev]]</f>
        <v>#N/A</v>
      </c>
      <c r="R7496" t="e">
        <f>TableOMP[[#This Row],[Avg]]+$U$2*TableOMP[[#This Row],[StdDev]]</f>
        <v>#N/A</v>
      </c>
      <c r="S7496" t="e">
        <f>IF(AND(TableOMP[[#This Row],[total_time]]&gt;=TableOMP[[#This Row],[Low]], TableOMP[[#This Row],[total_time]]&lt;=TableOMP[[#This Row],[High]]),1,0)</f>
        <v>#N/A</v>
      </c>
    </row>
    <row r="7497" spans="11:19" x14ac:dyDescent="0.25">
      <c r="K7497" t="str">
        <f t="shared" si="117"/>
        <v/>
      </c>
      <c r="N74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97" t="e">
        <f>VLOOKUP(TableOMP[[#This Row],[Label]],TableAvg[],2,FALSE)</f>
        <v>#N/A</v>
      </c>
      <c r="P7497" t="e">
        <f>VLOOKUP(TableOMP[[#This Row],[Label]],TableAvg[],3,FALSE)</f>
        <v>#N/A</v>
      </c>
      <c r="Q7497" t="e">
        <f>TableOMP[[#This Row],[Avg]]-$U$2*TableOMP[[#This Row],[StdDev]]</f>
        <v>#N/A</v>
      </c>
      <c r="R7497" t="e">
        <f>TableOMP[[#This Row],[Avg]]+$U$2*TableOMP[[#This Row],[StdDev]]</f>
        <v>#N/A</v>
      </c>
      <c r="S7497" t="e">
        <f>IF(AND(TableOMP[[#This Row],[total_time]]&gt;=TableOMP[[#This Row],[Low]], TableOMP[[#This Row],[total_time]]&lt;=TableOMP[[#This Row],[High]]),1,0)</f>
        <v>#N/A</v>
      </c>
    </row>
    <row r="7498" spans="11:19" x14ac:dyDescent="0.25">
      <c r="K7498" t="str">
        <f t="shared" si="117"/>
        <v/>
      </c>
      <c r="N74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98" t="e">
        <f>VLOOKUP(TableOMP[[#This Row],[Label]],TableAvg[],2,FALSE)</f>
        <v>#N/A</v>
      </c>
      <c r="P7498" t="e">
        <f>VLOOKUP(TableOMP[[#This Row],[Label]],TableAvg[],3,FALSE)</f>
        <v>#N/A</v>
      </c>
      <c r="Q7498" t="e">
        <f>TableOMP[[#This Row],[Avg]]-$U$2*TableOMP[[#This Row],[StdDev]]</f>
        <v>#N/A</v>
      </c>
      <c r="R7498" t="e">
        <f>TableOMP[[#This Row],[Avg]]+$U$2*TableOMP[[#This Row],[StdDev]]</f>
        <v>#N/A</v>
      </c>
      <c r="S7498" t="e">
        <f>IF(AND(TableOMP[[#This Row],[total_time]]&gt;=TableOMP[[#This Row],[Low]], TableOMP[[#This Row],[total_time]]&lt;=TableOMP[[#This Row],[High]]),1,0)</f>
        <v>#N/A</v>
      </c>
    </row>
    <row r="7499" spans="11:19" x14ac:dyDescent="0.25">
      <c r="K7499" t="str">
        <f t="shared" si="117"/>
        <v/>
      </c>
      <c r="N74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499" t="e">
        <f>VLOOKUP(TableOMP[[#This Row],[Label]],TableAvg[],2,FALSE)</f>
        <v>#N/A</v>
      </c>
      <c r="P7499" t="e">
        <f>VLOOKUP(TableOMP[[#This Row],[Label]],TableAvg[],3,FALSE)</f>
        <v>#N/A</v>
      </c>
      <c r="Q7499" t="e">
        <f>TableOMP[[#This Row],[Avg]]-$U$2*TableOMP[[#This Row],[StdDev]]</f>
        <v>#N/A</v>
      </c>
      <c r="R7499" t="e">
        <f>TableOMP[[#This Row],[Avg]]+$U$2*TableOMP[[#This Row],[StdDev]]</f>
        <v>#N/A</v>
      </c>
      <c r="S7499" t="e">
        <f>IF(AND(TableOMP[[#This Row],[total_time]]&gt;=TableOMP[[#This Row],[Low]], TableOMP[[#This Row],[total_time]]&lt;=TableOMP[[#This Row],[High]]),1,0)</f>
        <v>#N/A</v>
      </c>
    </row>
    <row r="7500" spans="11:19" x14ac:dyDescent="0.25">
      <c r="K7500" t="str">
        <f t="shared" si="117"/>
        <v/>
      </c>
      <c r="N75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00" t="e">
        <f>VLOOKUP(TableOMP[[#This Row],[Label]],TableAvg[],2,FALSE)</f>
        <v>#N/A</v>
      </c>
      <c r="P7500" t="e">
        <f>VLOOKUP(TableOMP[[#This Row],[Label]],TableAvg[],3,FALSE)</f>
        <v>#N/A</v>
      </c>
      <c r="Q7500" t="e">
        <f>TableOMP[[#This Row],[Avg]]-$U$2*TableOMP[[#This Row],[StdDev]]</f>
        <v>#N/A</v>
      </c>
      <c r="R7500" t="e">
        <f>TableOMP[[#This Row],[Avg]]+$U$2*TableOMP[[#This Row],[StdDev]]</f>
        <v>#N/A</v>
      </c>
      <c r="S7500" t="e">
        <f>IF(AND(TableOMP[[#This Row],[total_time]]&gt;=TableOMP[[#This Row],[Low]], TableOMP[[#This Row],[total_time]]&lt;=TableOMP[[#This Row],[High]]),1,0)</f>
        <v>#N/A</v>
      </c>
    </row>
    <row r="7501" spans="11:19" x14ac:dyDescent="0.25">
      <c r="K7501" t="str">
        <f t="shared" si="117"/>
        <v/>
      </c>
      <c r="N75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01" t="e">
        <f>VLOOKUP(TableOMP[[#This Row],[Label]],TableAvg[],2,FALSE)</f>
        <v>#N/A</v>
      </c>
      <c r="P7501" t="e">
        <f>VLOOKUP(TableOMP[[#This Row],[Label]],TableAvg[],3,FALSE)</f>
        <v>#N/A</v>
      </c>
      <c r="Q7501" t="e">
        <f>TableOMP[[#This Row],[Avg]]-$U$2*TableOMP[[#This Row],[StdDev]]</f>
        <v>#N/A</v>
      </c>
      <c r="R7501" t="e">
        <f>TableOMP[[#This Row],[Avg]]+$U$2*TableOMP[[#This Row],[StdDev]]</f>
        <v>#N/A</v>
      </c>
      <c r="S7501" t="e">
        <f>IF(AND(TableOMP[[#This Row],[total_time]]&gt;=TableOMP[[#This Row],[Low]], TableOMP[[#This Row],[total_time]]&lt;=TableOMP[[#This Row],[High]]),1,0)</f>
        <v>#N/A</v>
      </c>
    </row>
    <row r="7502" spans="11:19" x14ac:dyDescent="0.25">
      <c r="K7502" t="str">
        <f t="shared" si="117"/>
        <v/>
      </c>
      <c r="N75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02" t="e">
        <f>VLOOKUP(TableOMP[[#This Row],[Label]],TableAvg[],2,FALSE)</f>
        <v>#N/A</v>
      </c>
      <c r="P7502" t="e">
        <f>VLOOKUP(TableOMP[[#This Row],[Label]],TableAvg[],3,FALSE)</f>
        <v>#N/A</v>
      </c>
      <c r="Q7502" t="e">
        <f>TableOMP[[#This Row],[Avg]]-$U$2*TableOMP[[#This Row],[StdDev]]</f>
        <v>#N/A</v>
      </c>
      <c r="R7502" t="e">
        <f>TableOMP[[#This Row],[Avg]]+$U$2*TableOMP[[#This Row],[StdDev]]</f>
        <v>#N/A</v>
      </c>
      <c r="S7502" t="e">
        <f>IF(AND(TableOMP[[#This Row],[total_time]]&gt;=TableOMP[[#This Row],[Low]], TableOMP[[#This Row],[total_time]]&lt;=TableOMP[[#This Row],[High]]),1,0)</f>
        <v>#N/A</v>
      </c>
    </row>
    <row r="7503" spans="11:19" x14ac:dyDescent="0.25">
      <c r="K7503" t="str">
        <f t="shared" si="117"/>
        <v/>
      </c>
      <c r="N75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03" t="e">
        <f>VLOOKUP(TableOMP[[#This Row],[Label]],TableAvg[],2,FALSE)</f>
        <v>#N/A</v>
      </c>
      <c r="P7503" t="e">
        <f>VLOOKUP(TableOMP[[#This Row],[Label]],TableAvg[],3,FALSE)</f>
        <v>#N/A</v>
      </c>
      <c r="Q7503" t="e">
        <f>TableOMP[[#This Row],[Avg]]-$U$2*TableOMP[[#This Row],[StdDev]]</f>
        <v>#N/A</v>
      </c>
      <c r="R7503" t="e">
        <f>TableOMP[[#This Row],[Avg]]+$U$2*TableOMP[[#This Row],[StdDev]]</f>
        <v>#N/A</v>
      </c>
      <c r="S7503" t="e">
        <f>IF(AND(TableOMP[[#This Row],[total_time]]&gt;=TableOMP[[#This Row],[Low]], TableOMP[[#This Row],[total_time]]&lt;=TableOMP[[#This Row],[High]]),1,0)</f>
        <v>#N/A</v>
      </c>
    </row>
    <row r="7504" spans="11:19" x14ac:dyDescent="0.25">
      <c r="K7504" t="str">
        <f t="shared" si="117"/>
        <v/>
      </c>
      <c r="N75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04" t="e">
        <f>VLOOKUP(TableOMP[[#This Row],[Label]],TableAvg[],2,FALSE)</f>
        <v>#N/A</v>
      </c>
      <c r="P7504" t="e">
        <f>VLOOKUP(TableOMP[[#This Row],[Label]],TableAvg[],3,FALSE)</f>
        <v>#N/A</v>
      </c>
      <c r="Q7504" t="e">
        <f>TableOMP[[#This Row],[Avg]]-$U$2*TableOMP[[#This Row],[StdDev]]</f>
        <v>#N/A</v>
      </c>
      <c r="R7504" t="e">
        <f>TableOMP[[#This Row],[Avg]]+$U$2*TableOMP[[#This Row],[StdDev]]</f>
        <v>#N/A</v>
      </c>
      <c r="S7504" t="e">
        <f>IF(AND(TableOMP[[#This Row],[total_time]]&gt;=TableOMP[[#This Row],[Low]], TableOMP[[#This Row],[total_time]]&lt;=TableOMP[[#This Row],[High]]),1,0)</f>
        <v>#N/A</v>
      </c>
    </row>
    <row r="7505" spans="11:19" x14ac:dyDescent="0.25">
      <c r="K7505" t="str">
        <f t="shared" si="117"/>
        <v/>
      </c>
      <c r="N75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05" t="e">
        <f>VLOOKUP(TableOMP[[#This Row],[Label]],TableAvg[],2,FALSE)</f>
        <v>#N/A</v>
      </c>
      <c r="P7505" t="e">
        <f>VLOOKUP(TableOMP[[#This Row],[Label]],TableAvg[],3,FALSE)</f>
        <v>#N/A</v>
      </c>
      <c r="Q7505" t="e">
        <f>TableOMP[[#This Row],[Avg]]-$U$2*TableOMP[[#This Row],[StdDev]]</f>
        <v>#N/A</v>
      </c>
      <c r="R7505" t="e">
        <f>TableOMP[[#This Row],[Avg]]+$U$2*TableOMP[[#This Row],[StdDev]]</f>
        <v>#N/A</v>
      </c>
      <c r="S7505" t="e">
        <f>IF(AND(TableOMP[[#This Row],[total_time]]&gt;=TableOMP[[#This Row],[Low]], TableOMP[[#This Row],[total_time]]&lt;=TableOMP[[#This Row],[High]]),1,0)</f>
        <v>#N/A</v>
      </c>
    </row>
    <row r="7506" spans="11:19" x14ac:dyDescent="0.25">
      <c r="K7506" t="str">
        <f t="shared" si="117"/>
        <v/>
      </c>
      <c r="N75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06" t="e">
        <f>VLOOKUP(TableOMP[[#This Row],[Label]],TableAvg[],2,FALSE)</f>
        <v>#N/A</v>
      </c>
      <c r="P7506" t="e">
        <f>VLOOKUP(TableOMP[[#This Row],[Label]],TableAvg[],3,FALSE)</f>
        <v>#N/A</v>
      </c>
      <c r="Q7506" t="e">
        <f>TableOMP[[#This Row],[Avg]]-$U$2*TableOMP[[#This Row],[StdDev]]</f>
        <v>#N/A</v>
      </c>
      <c r="R7506" t="e">
        <f>TableOMP[[#This Row],[Avg]]+$U$2*TableOMP[[#This Row],[StdDev]]</f>
        <v>#N/A</v>
      </c>
      <c r="S7506" t="e">
        <f>IF(AND(TableOMP[[#This Row],[total_time]]&gt;=TableOMP[[#This Row],[Low]], TableOMP[[#This Row],[total_time]]&lt;=TableOMP[[#This Row],[High]]),1,0)</f>
        <v>#N/A</v>
      </c>
    </row>
    <row r="7507" spans="11:19" x14ac:dyDescent="0.25">
      <c r="K7507" t="str">
        <f t="shared" si="117"/>
        <v/>
      </c>
      <c r="N75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07" t="e">
        <f>VLOOKUP(TableOMP[[#This Row],[Label]],TableAvg[],2,FALSE)</f>
        <v>#N/A</v>
      </c>
      <c r="P7507" t="e">
        <f>VLOOKUP(TableOMP[[#This Row],[Label]],TableAvg[],3,FALSE)</f>
        <v>#N/A</v>
      </c>
      <c r="Q7507" t="e">
        <f>TableOMP[[#This Row],[Avg]]-$U$2*TableOMP[[#This Row],[StdDev]]</f>
        <v>#N/A</v>
      </c>
      <c r="R7507" t="e">
        <f>TableOMP[[#This Row],[Avg]]+$U$2*TableOMP[[#This Row],[StdDev]]</f>
        <v>#N/A</v>
      </c>
      <c r="S7507" t="e">
        <f>IF(AND(TableOMP[[#This Row],[total_time]]&gt;=TableOMP[[#This Row],[Low]], TableOMP[[#This Row],[total_time]]&lt;=TableOMP[[#This Row],[High]]),1,0)</f>
        <v>#N/A</v>
      </c>
    </row>
    <row r="7508" spans="11:19" x14ac:dyDescent="0.25">
      <c r="K7508" t="str">
        <f t="shared" si="117"/>
        <v/>
      </c>
      <c r="N75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08" t="e">
        <f>VLOOKUP(TableOMP[[#This Row],[Label]],TableAvg[],2,FALSE)</f>
        <v>#N/A</v>
      </c>
      <c r="P7508" t="e">
        <f>VLOOKUP(TableOMP[[#This Row],[Label]],TableAvg[],3,FALSE)</f>
        <v>#N/A</v>
      </c>
      <c r="Q7508" t="e">
        <f>TableOMP[[#This Row],[Avg]]-$U$2*TableOMP[[#This Row],[StdDev]]</f>
        <v>#N/A</v>
      </c>
      <c r="R7508" t="e">
        <f>TableOMP[[#This Row],[Avg]]+$U$2*TableOMP[[#This Row],[StdDev]]</f>
        <v>#N/A</v>
      </c>
      <c r="S7508" t="e">
        <f>IF(AND(TableOMP[[#This Row],[total_time]]&gt;=TableOMP[[#This Row],[Low]], TableOMP[[#This Row],[total_time]]&lt;=TableOMP[[#This Row],[High]]),1,0)</f>
        <v>#N/A</v>
      </c>
    </row>
    <row r="7509" spans="11:19" x14ac:dyDescent="0.25">
      <c r="K7509" t="str">
        <f t="shared" si="117"/>
        <v/>
      </c>
      <c r="N75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09" t="e">
        <f>VLOOKUP(TableOMP[[#This Row],[Label]],TableAvg[],2,FALSE)</f>
        <v>#N/A</v>
      </c>
      <c r="P7509" t="e">
        <f>VLOOKUP(TableOMP[[#This Row],[Label]],TableAvg[],3,FALSE)</f>
        <v>#N/A</v>
      </c>
      <c r="Q7509" t="e">
        <f>TableOMP[[#This Row],[Avg]]-$U$2*TableOMP[[#This Row],[StdDev]]</f>
        <v>#N/A</v>
      </c>
      <c r="R7509" t="e">
        <f>TableOMP[[#This Row],[Avg]]+$U$2*TableOMP[[#This Row],[StdDev]]</f>
        <v>#N/A</v>
      </c>
      <c r="S7509" t="e">
        <f>IF(AND(TableOMP[[#This Row],[total_time]]&gt;=TableOMP[[#This Row],[Low]], TableOMP[[#This Row],[total_time]]&lt;=TableOMP[[#This Row],[High]]),1,0)</f>
        <v>#N/A</v>
      </c>
    </row>
    <row r="7510" spans="11:19" x14ac:dyDescent="0.25">
      <c r="K7510" t="str">
        <f t="shared" si="117"/>
        <v/>
      </c>
      <c r="N75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10" t="e">
        <f>VLOOKUP(TableOMP[[#This Row],[Label]],TableAvg[],2,FALSE)</f>
        <v>#N/A</v>
      </c>
      <c r="P7510" t="e">
        <f>VLOOKUP(TableOMP[[#This Row],[Label]],TableAvg[],3,FALSE)</f>
        <v>#N/A</v>
      </c>
      <c r="Q7510" t="e">
        <f>TableOMP[[#This Row],[Avg]]-$U$2*TableOMP[[#This Row],[StdDev]]</f>
        <v>#N/A</v>
      </c>
      <c r="R7510" t="e">
        <f>TableOMP[[#This Row],[Avg]]+$U$2*TableOMP[[#This Row],[StdDev]]</f>
        <v>#N/A</v>
      </c>
      <c r="S7510" t="e">
        <f>IF(AND(TableOMP[[#This Row],[total_time]]&gt;=TableOMP[[#This Row],[Low]], TableOMP[[#This Row],[total_time]]&lt;=TableOMP[[#This Row],[High]]),1,0)</f>
        <v>#N/A</v>
      </c>
    </row>
    <row r="7511" spans="11:19" x14ac:dyDescent="0.25">
      <c r="K7511" t="str">
        <f t="shared" si="117"/>
        <v/>
      </c>
      <c r="N75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11" t="e">
        <f>VLOOKUP(TableOMP[[#This Row],[Label]],TableAvg[],2,FALSE)</f>
        <v>#N/A</v>
      </c>
      <c r="P7511" t="e">
        <f>VLOOKUP(TableOMP[[#This Row],[Label]],TableAvg[],3,FALSE)</f>
        <v>#N/A</v>
      </c>
      <c r="Q7511" t="e">
        <f>TableOMP[[#This Row],[Avg]]-$U$2*TableOMP[[#This Row],[StdDev]]</f>
        <v>#N/A</v>
      </c>
      <c r="R7511" t="e">
        <f>TableOMP[[#This Row],[Avg]]+$U$2*TableOMP[[#This Row],[StdDev]]</f>
        <v>#N/A</v>
      </c>
      <c r="S7511" t="e">
        <f>IF(AND(TableOMP[[#This Row],[total_time]]&gt;=TableOMP[[#This Row],[Low]], TableOMP[[#This Row],[total_time]]&lt;=TableOMP[[#This Row],[High]]),1,0)</f>
        <v>#N/A</v>
      </c>
    </row>
    <row r="7512" spans="11:19" x14ac:dyDescent="0.25">
      <c r="K7512" t="str">
        <f t="shared" si="117"/>
        <v/>
      </c>
      <c r="N75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12" t="e">
        <f>VLOOKUP(TableOMP[[#This Row],[Label]],TableAvg[],2,FALSE)</f>
        <v>#N/A</v>
      </c>
      <c r="P7512" t="e">
        <f>VLOOKUP(TableOMP[[#This Row],[Label]],TableAvg[],3,FALSE)</f>
        <v>#N/A</v>
      </c>
      <c r="Q7512" t="e">
        <f>TableOMP[[#This Row],[Avg]]-$U$2*TableOMP[[#This Row],[StdDev]]</f>
        <v>#N/A</v>
      </c>
      <c r="R7512" t="e">
        <f>TableOMP[[#This Row],[Avg]]+$U$2*TableOMP[[#This Row],[StdDev]]</f>
        <v>#N/A</v>
      </c>
      <c r="S7512" t="e">
        <f>IF(AND(TableOMP[[#This Row],[total_time]]&gt;=TableOMP[[#This Row],[Low]], TableOMP[[#This Row],[total_time]]&lt;=TableOMP[[#This Row],[High]]),1,0)</f>
        <v>#N/A</v>
      </c>
    </row>
    <row r="7513" spans="11:19" x14ac:dyDescent="0.25">
      <c r="K7513" t="str">
        <f t="shared" si="117"/>
        <v/>
      </c>
      <c r="N75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13" t="e">
        <f>VLOOKUP(TableOMP[[#This Row],[Label]],TableAvg[],2,FALSE)</f>
        <v>#N/A</v>
      </c>
      <c r="P7513" t="e">
        <f>VLOOKUP(TableOMP[[#This Row],[Label]],TableAvg[],3,FALSE)</f>
        <v>#N/A</v>
      </c>
      <c r="Q7513" t="e">
        <f>TableOMP[[#This Row],[Avg]]-$U$2*TableOMP[[#This Row],[StdDev]]</f>
        <v>#N/A</v>
      </c>
      <c r="R7513" t="e">
        <f>TableOMP[[#This Row],[Avg]]+$U$2*TableOMP[[#This Row],[StdDev]]</f>
        <v>#N/A</v>
      </c>
      <c r="S7513" t="e">
        <f>IF(AND(TableOMP[[#This Row],[total_time]]&gt;=TableOMP[[#This Row],[Low]], TableOMP[[#This Row],[total_time]]&lt;=TableOMP[[#This Row],[High]]),1,0)</f>
        <v>#N/A</v>
      </c>
    </row>
    <row r="7514" spans="11:19" x14ac:dyDescent="0.25">
      <c r="K7514" t="str">
        <f t="shared" si="117"/>
        <v/>
      </c>
      <c r="N75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14" t="e">
        <f>VLOOKUP(TableOMP[[#This Row],[Label]],TableAvg[],2,FALSE)</f>
        <v>#N/A</v>
      </c>
      <c r="P7514" t="e">
        <f>VLOOKUP(TableOMP[[#This Row],[Label]],TableAvg[],3,FALSE)</f>
        <v>#N/A</v>
      </c>
      <c r="Q7514" t="e">
        <f>TableOMP[[#This Row],[Avg]]-$U$2*TableOMP[[#This Row],[StdDev]]</f>
        <v>#N/A</v>
      </c>
      <c r="R7514" t="e">
        <f>TableOMP[[#This Row],[Avg]]+$U$2*TableOMP[[#This Row],[StdDev]]</f>
        <v>#N/A</v>
      </c>
      <c r="S7514" t="e">
        <f>IF(AND(TableOMP[[#This Row],[total_time]]&gt;=TableOMP[[#This Row],[Low]], TableOMP[[#This Row],[total_time]]&lt;=TableOMP[[#This Row],[High]]),1,0)</f>
        <v>#N/A</v>
      </c>
    </row>
    <row r="7515" spans="11:19" x14ac:dyDescent="0.25">
      <c r="K7515" t="str">
        <f t="shared" si="117"/>
        <v/>
      </c>
      <c r="N75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15" t="e">
        <f>VLOOKUP(TableOMP[[#This Row],[Label]],TableAvg[],2,FALSE)</f>
        <v>#N/A</v>
      </c>
      <c r="P7515" t="e">
        <f>VLOOKUP(TableOMP[[#This Row],[Label]],TableAvg[],3,FALSE)</f>
        <v>#N/A</v>
      </c>
      <c r="Q7515" t="e">
        <f>TableOMP[[#This Row],[Avg]]-$U$2*TableOMP[[#This Row],[StdDev]]</f>
        <v>#N/A</v>
      </c>
      <c r="R7515" t="e">
        <f>TableOMP[[#This Row],[Avg]]+$U$2*TableOMP[[#This Row],[StdDev]]</f>
        <v>#N/A</v>
      </c>
      <c r="S7515" t="e">
        <f>IF(AND(TableOMP[[#This Row],[total_time]]&gt;=TableOMP[[#This Row],[Low]], TableOMP[[#This Row],[total_time]]&lt;=TableOMP[[#This Row],[High]]),1,0)</f>
        <v>#N/A</v>
      </c>
    </row>
    <row r="7516" spans="11:19" x14ac:dyDescent="0.25">
      <c r="K7516" t="str">
        <f t="shared" si="117"/>
        <v/>
      </c>
      <c r="N75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16" t="e">
        <f>VLOOKUP(TableOMP[[#This Row],[Label]],TableAvg[],2,FALSE)</f>
        <v>#N/A</v>
      </c>
      <c r="P7516" t="e">
        <f>VLOOKUP(TableOMP[[#This Row],[Label]],TableAvg[],3,FALSE)</f>
        <v>#N/A</v>
      </c>
      <c r="Q7516" t="e">
        <f>TableOMP[[#This Row],[Avg]]-$U$2*TableOMP[[#This Row],[StdDev]]</f>
        <v>#N/A</v>
      </c>
      <c r="R7516" t="e">
        <f>TableOMP[[#This Row],[Avg]]+$U$2*TableOMP[[#This Row],[StdDev]]</f>
        <v>#N/A</v>
      </c>
      <c r="S7516" t="e">
        <f>IF(AND(TableOMP[[#This Row],[total_time]]&gt;=TableOMP[[#This Row],[Low]], TableOMP[[#This Row],[total_time]]&lt;=TableOMP[[#This Row],[High]]),1,0)</f>
        <v>#N/A</v>
      </c>
    </row>
    <row r="7517" spans="11:19" x14ac:dyDescent="0.25">
      <c r="K7517" t="str">
        <f t="shared" si="117"/>
        <v/>
      </c>
      <c r="N75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17" t="e">
        <f>VLOOKUP(TableOMP[[#This Row],[Label]],TableAvg[],2,FALSE)</f>
        <v>#N/A</v>
      </c>
      <c r="P7517" t="e">
        <f>VLOOKUP(TableOMP[[#This Row],[Label]],TableAvg[],3,FALSE)</f>
        <v>#N/A</v>
      </c>
      <c r="Q7517" t="e">
        <f>TableOMP[[#This Row],[Avg]]-$U$2*TableOMP[[#This Row],[StdDev]]</f>
        <v>#N/A</v>
      </c>
      <c r="R7517" t="e">
        <f>TableOMP[[#This Row],[Avg]]+$U$2*TableOMP[[#This Row],[StdDev]]</f>
        <v>#N/A</v>
      </c>
      <c r="S7517" t="e">
        <f>IF(AND(TableOMP[[#This Row],[total_time]]&gt;=TableOMP[[#This Row],[Low]], TableOMP[[#This Row],[total_time]]&lt;=TableOMP[[#This Row],[High]]),1,0)</f>
        <v>#N/A</v>
      </c>
    </row>
    <row r="7518" spans="11:19" x14ac:dyDescent="0.25">
      <c r="K7518" t="str">
        <f t="shared" si="117"/>
        <v/>
      </c>
      <c r="N75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18" t="e">
        <f>VLOOKUP(TableOMP[[#This Row],[Label]],TableAvg[],2,FALSE)</f>
        <v>#N/A</v>
      </c>
      <c r="P7518" t="e">
        <f>VLOOKUP(TableOMP[[#This Row],[Label]],TableAvg[],3,FALSE)</f>
        <v>#N/A</v>
      </c>
      <c r="Q7518" t="e">
        <f>TableOMP[[#This Row],[Avg]]-$U$2*TableOMP[[#This Row],[StdDev]]</f>
        <v>#N/A</v>
      </c>
      <c r="R7518" t="e">
        <f>TableOMP[[#This Row],[Avg]]+$U$2*TableOMP[[#This Row],[StdDev]]</f>
        <v>#N/A</v>
      </c>
      <c r="S7518" t="e">
        <f>IF(AND(TableOMP[[#This Row],[total_time]]&gt;=TableOMP[[#This Row],[Low]], TableOMP[[#This Row],[total_time]]&lt;=TableOMP[[#This Row],[High]]),1,0)</f>
        <v>#N/A</v>
      </c>
    </row>
    <row r="7519" spans="11:19" x14ac:dyDescent="0.25">
      <c r="K7519" t="str">
        <f t="shared" si="117"/>
        <v/>
      </c>
      <c r="N75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19" t="e">
        <f>VLOOKUP(TableOMP[[#This Row],[Label]],TableAvg[],2,FALSE)</f>
        <v>#N/A</v>
      </c>
      <c r="P7519" t="e">
        <f>VLOOKUP(TableOMP[[#This Row],[Label]],TableAvg[],3,FALSE)</f>
        <v>#N/A</v>
      </c>
      <c r="Q7519" t="e">
        <f>TableOMP[[#This Row],[Avg]]-$U$2*TableOMP[[#This Row],[StdDev]]</f>
        <v>#N/A</v>
      </c>
      <c r="R7519" t="e">
        <f>TableOMP[[#This Row],[Avg]]+$U$2*TableOMP[[#This Row],[StdDev]]</f>
        <v>#N/A</v>
      </c>
      <c r="S7519" t="e">
        <f>IF(AND(TableOMP[[#This Row],[total_time]]&gt;=TableOMP[[#This Row],[Low]], TableOMP[[#This Row],[total_time]]&lt;=TableOMP[[#This Row],[High]]),1,0)</f>
        <v>#N/A</v>
      </c>
    </row>
    <row r="7520" spans="11:19" x14ac:dyDescent="0.25">
      <c r="K7520" t="str">
        <f t="shared" si="117"/>
        <v/>
      </c>
      <c r="N75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20" t="e">
        <f>VLOOKUP(TableOMP[[#This Row],[Label]],TableAvg[],2,FALSE)</f>
        <v>#N/A</v>
      </c>
      <c r="P7520" t="e">
        <f>VLOOKUP(TableOMP[[#This Row],[Label]],TableAvg[],3,FALSE)</f>
        <v>#N/A</v>
      </c>
      <c r="Q7520" t="e">
        <f>TableOMP[[#This Row],[Avg]]-$U$2*TableOMP[[#This Row],[StdDev]]</f>
        <v>#N/A</v>
      </c>
      <c r="R7520" t="e">
        <f>TableOMP[[#This Row],[Avg]]+$U$2*TableOMP[[#This Row],[StdDev]]</f>
        <v>#N/A</v>
      </c>
      <c r="S7520" t="e">
        <f>IF(AND(TableOMP[[#This Row],[total_time]]&gt;=TableOMP[[#This Row],[Low]], TableOMP[[#This Row],[total_time]]&lt;=TableOMP[[#This Row],[High]]),1,0)</f>
        <v>#N/A</v>
      </c>
    </row>
    <row r="7521" spans="11:19" x14ac:dyDescent="0.25">
      <c r="K7521" t="str">
        <f t="shared" si="117"/>
        <v/>
      </c>
      <c r="N75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21" t="e">
        <f>VLOOKUP(TableOMP[[#This Row],[Label]],TableAvg[],2,FALSE)</f>
        <v>#N/A</v>
      </c>
      <c r="P7521" t="e">
        <f>VLOOKUP(TableOMP[[#This Row],[Label]],TableAvg[],3,FALSE)</f>
        <v>#N/A</v>
      </c>
      <c r="Q7521" t="e">
        <f>TableOMP[[#This Row],[Avg]]-$U$2*TableOMP[[#This Row],[StdDev]]</f>
        <v>#N/A</v>
      </c>
      <c r="R7521" t="e">
        <f>TableOMP[[#This Row],[Avg]]+$U$2*TableOMP[[#This Row],[StdDev]]</f>
        <v>#N/A</v>
      </c>
      <c r="S7521" t="e">
        <f>IF(AND(TableOMP[[#This Row],[total_time]]&gt;=TableOMP[[#This Row],[Low]], TableOMP[[#This Row],[total_time]]&lt;=TableOMP[[#This Row],[High]]),1,0)</f>
        <v>#N/A</v>
      </c>
    </row>
    <row r="7522" spans="11:19" x14ac:dyDescent="0.25">
      <c r="K7522" t="str">
        <f t="shared" si="117"/>
        <v/>
      </c>
      <c r="N75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22" t="e">
        <f>VLOOKUP(TableOMP[[#This Row],[Label]],TableAvg[],2,FALSE)</f>
        <v>#N/A</v>
      </c>
      <c r="P7522" t="e">
        <f>VLOOKUP(TableOMP[[#This Row],[Label]],TableAvg[],3,FALSE)</f>
        <v>#N/A</v>
      </c>
      <c r="Q7522" t="e">
        <f>TableOMP[[#This Row],[Avg]]-$U$2*TableOMP[[#This Row],[StdDev]]</f>
        <v>#N/A</v>
      </c>
      <c r="R7522" t="e">
        <f>TableOMP[[#This Row],[Avg]]+$U$2*TableOMP[[#This Row],[StdDev]]</f>
        <v>#N/A</v>
      </c>
      <c r="S7522" t="e">
        <f>IF(AND(TableOMP[[#This Row],[total_time]]&gt;=TableOMP[[#This Row],[Low]], TableOMP[[#This Row],[total_time]]&lt;=TableOMP[[#This Row],[High]]),1,0)</f>
        <v>#N/A</v>
      </c>
    </row>
    <row r="7523" spans="11:19" x14ac:dyDescent="0.25">
      <c r="K7523" t="str">
        <f t="shared" si="117"/>
        <v/>
      </c>
      <c r="N75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23" t="e">
        <f>VLOOKUP(TableOMP[[#This Row],[Label]],TableAvg[],2,FALSE)</f>
        <v>#N/A</v>
      </c>
      <c r="P7523" t="e">
        <f>VLOOKUP(TableOMP[[#This Row],[Label]],TableAvg[],3,FALSE)</f>
        <v>#N/A</v>
      </c>
      <c r="Q7523" t="e">
        <f>TableOMP[[#This Row],[Avg]]-$U$2*TableOMP[[#This Row],[StdDev]]</f>
        <v>#N/A</v>
      </c>
      <c r="R7523" t="e">
        <f>TableOMP[[#This Row],[Avg]]+$U$2*TableOMP[[#This Row],[StdDev]]</f>
        <v>#N/A</v>
      </c>
      <c r="S7523" t="e">
        <f>IF(AND(TableOMP[[#This Row],[total_time]]&gt;=TableOMP[[#This Row],[Low]], TableOMP[[#This Row],[total_time]]&lt;=TableOMP[[#This Row],[High]]),1,0)</f>
        <v>#N/A</v>
      </c>
    </row>
    <row r="7524" spans="11:19" x14ac:dyDescent="0.25">
      <c r="K7524" t="str">
        <f t="shared" si="117"/>
        <v/>
      </c>
      <c r="N75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24" t="e">
        <f>VLOOKUP(TableOMP[[#This Row],[Label]],TableAvg[],2,FALSE)</f>
        <v>#N/A</v>
      </c>
      <c r="P7524" t="e">
        <f>VLOOKUP(TableOMP[[#This Row],[Label]],TableAvg[],3,FALSE)</f>
        <v>#N/A</v>
      </c>
      <c r="Q7524" t="e">
        <f>TableOMP[[#This Row],[Avg]]-$U$2*TableOMP[[#This Row],[StdDev]]</f>
        <v>#N/A</v>
      </c>
      <c r="R7524" t="e">
        <f>TableOMP[[#This Row],[Avg]]+$U$2*TableOMP[[#This Row],[StdDev]]</f>
        <v>#N/A</v>
      </c>
      <c r="S7524" t="e">
        <f>IF(AND(TableOMP[[#This Row],[total_time]]&gt;=TableOMP[[#This Row],[Low]], TableOMP[[#This Row],[total_time]]&lt;=TableOMP[[#This Row],[High]]),1,0)</f>
        <v>#N/A</v>
      </c>
    </row>
    <row r="7525" spans="11:19" x14ac:dyDescent="0.25">
      <c r="K7525" t="str">
        <f t="shared" si="117"/>
        <v/>
      </c>
      <c r="N75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25" t="e">
        <f>VLOOKUP(TableOMP[[#This Row],[Label]],TableAvg[],2,FALSE)</f>
        <v>#N/A</v>
      </c>
      <c r="P7525" t="e">
        <f>VLOOKUP(TableOMP[[#This Row],[Label]],TableAvg[],3,FALSE)</f>
        <v>#N/A</v>
      </c>
      <c r="Q7525" t="e">
        <f>TableOMP[[#This Row],[Avg]]-$U$2*TableOMP[[#This Row],[StdDev]]</f>
        <v>#N/A</v>
      </c>
      <c r="R7525" t="e">
        <f>TableOMP[[#This Row],[Avg]]+$U$2*TableOMP[[#This Row],[StdDev]]</f>
        <v>#N/A</v>
      </c>
      <c r="S7525" t="e">
        <f>IF(AND(TableOMP[[#This Row],[total_time]]&gt;=TableOMP[[#This Row],[Low]], TableOMP[[#This Row],[total_time]]&lt;=TableOMP[[#This Row],[High]]),1,0)</f>
        <v>#N/A</v>
      </c>
    </row>
    <row r="7526" spans="11:19" x14ac:dyDescent="0.25">
      <c r="K7526" t="str">
        <f t="shared" si="117"/>
        <v/>
      </c>
      <c r="N75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26" t="e">
        <f>VLOOKUP(TableOMP[[#This Row],[Label]],TableAvg[],2,FALSE)</f>
        <v>#N/A</v>
      </c>
      <c r="P7526" t="e">
        <f>VLOOKUP(TableOMP[[#This Row],[Label]],TableAvg[],3,FALSE)</f>
        <v>#N/A</v>
      </c>
      <c r="Q7526" t="e">
        <f>TableOMP[[#This Row],[Avg]]-$U$2*TableOMP[[#This Row],[StdDev]]</f>
        <v>#N/A</v>
      </c>
      <c r="R7526" t="e">
        <f>TableOMP[[#This Row],[Avg]]+$U$2*TableOMP[[#This Row],[StdDev]]</f>
        <v>#N/A</v>
      </c>
      <c r="S7526" t="e">
        <f>IF(AND(TableOMP[[#This Row],[total_time]]&gt;=TableOMP[[#This Row],[Low]], TableOMP[[#This Row],[total_time]]&lt;=TableOMP[[#This Row],[High]]),1,0)</f>
        <v>#N/A</v>
      </c>
    </row>
    <row r="7527" spans="11:19" x14ac:dyDescent="0.25">
      <c r="K7527" t="str">
        <f t="shared" si="117"/>
        <v/>
      </c>
      <c r="N75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27" t="e">
        <f>VLOOKUP(TableOMP[[#This Row],[Label]],TableAvg[],2,FALSE)</f>
        <v>#N/A</v>
      </c>
      <c r="P7527" t="e">
        <f>VLOOKUP(TableOMP[[#This Row],[Label]],TableAvg[],3,FALSE)</f>
        <v>#N/A</v>
      </c>
      <c r="Q7527" t="e">
        <f>TableOMP[[#This Row],[Avg]]-$U$2*TableOMP[[#This Row],[StdDev]]</f>
        <v>#N/A</v>
      </c>
      <c r="R7527" t="e">
        <f>TableOMP[[#This Row],[Avg]]+$U$2*TableOMP[[#This Row],[StdDev]]</f>
        <v>#N/A</v>
      </c>
      <c r="S7527" t="e">
        <f>IF(AND(TableOMP[[#This Row],[total_time]]&gt;=TableOMP[[#This Row],[Low]], TableOMP[[#This Row],[total_time]]&lt;=TableOMP[[#This Row],[High]]),1,0)</f>
        <v>#N/A</v>
      </c>
    </row>
    <row r="7528" spans="11:19" x14ac:dyDescent="0.25">
      <c r="K7528" t="str">
        <f t="shared" si="117"/>
        <v/>
      </c>
      <c r="N75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28" t="e">
        <f>VLOOKUP(TableOMP[[#This Row],[Label]],TableAvg[],2,FALSE)</f>
        <v>#N/A</v>
      </c>
      <c r="P7528" t="e">
        <f>VLOOKUP(TableOMP[[#This Row],[Label]],TableAvg[],3,FALSE)</f>
        <v>#N/A</v>
      </c>
      <c r="Q7528" t="e">
        <f>TableOMP[[#This Row],[Avg]]-$U$2*TableOMP[[#This Row],[StdDev]]</f>
        <v>#N/A</v>
      </c>
      <c r="R7528" t="e">
        <f>TableOMP[[#This Row],[Avg]]+$U$2*TableOMP[[#This Row],[StdDev]]</f>
        <v>#N/A</v>
      </c>
      <c r="S7528" t="e">
        <f>IF(AND(TableOMP[[#This Row],[total_time]]&gt;=TableOMP[[#This Row],[Low]], TableOMP[[#This Row],[total_time]]&lt;=TableOMP[[#This Row],[High]]),1,0)</f>
        <v>#N/A</v>
      </c>
    </row>
    <row r="7529" spans="11:19" x14ac:dyDescent="0.25">
      <c r="K7529" t="str">
        <f t="shared" si="117"/>
        <v/>
      </c>
      <c r="N75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29" t="e">
        <f>VLOOKUP(TableOMP[[#This Row],[Label]],TableAvg[],2,FALSE)</f>
        <v>#N/A</v>
      </c>
      <c r="P7529" t="e">
        <f>VLOOKUP(TableOMP[[#This Row],[Label]],TableAvg[],3,FALSE)</f>
        <v>#N/A</v>
      </c>
      <c r="Q7529" t="e">
        <f>TableOMP[[#This Row],[Avg]]-$U$2*TableOMP[[#This Row],[StdDev]]</f>
        <v>#N/A</v>
      </c>
      <c r="R7529" t="e">
        <f>TableOMP[[#This Row],[Avg]]+$U$2*TableOMP[[#This Row],[StdDev]]</f>
        <v>#N/A</v>
      </c>
      <c r="S7529" t="e">
        <f>IF(AND(TableOMP[[#This Row],[total_time]]&gt;=TableOMP[[#This Row],[Low]], TableOMP[[#This Row],[total_time]]&lt;=TableOMP[[#This Row],[High]]),1,0)</f>
        <v>#N/A</v>
      </c>
    </row>
    <row r="7530" spans="11:19" x14ac:dyDescent="0.25">
      <c r="K7530" t="str">
        <f t="shared" si="117"/>
        <v/>
      </c>
      <c r="N75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30" t="e">
        <f>VLOOKUP(TableOMP[[#This Row],[Label]],TableAvg[],2,FALSE)</f>
        <v>#N/A</v>
      </c>
      <c r="P7530" t="e">
        <f>VLOOKUP(TableOMP[[#This Row],[Label]],TableAvg[],3,FALSE)</f>
        <v>#N/A</v>
      </c>
      <c r="Q7530" t="e">
        <f>TableOMP[[#This Row],[Avg]]-$U$2*TableOMP[[#This Row],[StdDev]]</f>
        <v>#N/A</v>
      </c>
      <c r="R7530" t="e">
        <f>TableOMP[[#This Row],[Avg]]+$U$2*TableOMP[[#This Row],[StdDev]]</f>
        <v>#N/A</v>
      </c>
      <c r="S7530" t="e">
        <f>IF(AND(TableOMP[[#This Row],[total_time]]&gt;=TableOMP[[#This Row],[Low]], TableOMP[[#This Row],[total_time]]&lt;=TableOMP[[#This Row],[High]]),1,0)</f>
        <v>#N/A</v>
      </c>
    </row>
    <row r="7531" spans="11:19" x14ac:dyDescent="0.25">
      <c r="K7531" t="str">
        <f t="shared" si="117"/>
        <v/>
      </c>
      <c r="N75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31" t="e">
        <f>VLOOKUP(TableOMP[[#This Row],[Label]],TableAvg[],2,FALSE)</f>
        <v>#N/A</v>
      </c>
      <c r="P7531" t="e">
        <f>VLOOKUP(TableOMP[[#This Row],[Label]],TableAvg[],3,FALSE)</f>
        <v>#N/A</v>
      </c>
      <c r="Q7531" t="e">
        <f>TableOMP[[#This Row],[Avg]]-$U$2*TableOMP[[#This Row],[StdDev]]</f>
        <v>#N/A</v>
      </c>
      <c r="R7531" t="e">
        <f>TableOMP[[#This Row],[Avg]]+$U$2*TableOMP[[#This Row],[StdDev]]</f>
        <v>#N/A</v>
      </c>
      <c r="S7531" t="e">
        <f>IF(AND(TableOMP[[#This Row],[total_time]]&gt;=TableOMP[[#This Row],[Low]], TableOMP[[#This Row],[total_time]]&lt;=TableOMP[[#This Row],[High]]),1,0)</f>
        <v>#N/A</v>
      </c>
    </row>
    <row r="7532" spans="11:19" x14ac:dyDescent="0.25">
      <c r="K7532" t="str">
        <f t="shared" si="117"/>
        <v/>
      </c>
      <c r="N75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32" t="e">
        <f>VLOOKUP(TableOMP[[#This Row],[Label]],TableAvg[],2,FALSE)</f>
        <v>#N/A</v>
      </c>
      <c r="P7532" t="e">
        <f>VLOOKUP(TableOMP[[#This Row],[Label]],TableAvg[],3,FALSE)</f>
        <v>#N/A</v>
      </c>
      <c r="Q7532" t="e">
        <f>TableOMP[[#This Row],[Avg]]-$U$2*TableOMP[[#This Row],[StdDev]]</f>
        <v>#N/A</v>
      </c>
      <c r="R7532" t="e">
        <f>TableOMP[[#This Row],[Avg]]+$U$2*TableOMP[[#This Row],[StdDev]]</f>
        <v>#N/A</v>
      </c>
      <c r="S7532" t="e">
        <f>IF(AND(TableOMP[[#This Row],[total_time]]&gt;=TableOMP[[#This Row],[Low]], TableOMP[[#This Row],[total_time]]&lt;=TableOMP[[#This Row],[High]]),1,0)</f>
        <v>#N/A</v>
      </c>
    </row>
    <row r="7533" spans="11:19" x14ac:dyDescent="0.25">
      <c r="K7533" t="str">
        <f t="shared" si="117"/>
        <v/>
      </c>
      <c r="N75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33" t="e">
        <f>VLOOKUP(TableOMP[[#This Row],[Label]],TableAvg[],2,FALSE)</f>
        <v>#N/A</v>
      </c>
      <c r="P7533" t="e">
        <f>VLOOKUP(TableOMP[[#This Row],[Label]],TableAvg[],3,FALSE)</f>
        <v>#N/A</v>
      </c>
      <c r="Q7533" t="e">
        <f>TableOMP[[#This Row],[Avg]]-$U$2*TableOMP[[#This Row],[StdDev]]</f>
        <v>#N/A</v>
      </c>
      <c r="R7533" t="e">
        <f>TableOMP[[#This Row],[Avg]]+$U$2*TableOMP[[#This Row],[StdDev]]</f>
        <v>#N/A</v>
      </c>
      <c r="S7533" t="e">
        <f>IF(AND(TableOMP[[#This Row],[total_time]]&gt;=TableOMP[[#This Row],[Low]], TableOMP[[#This Row],[total_time]]&lt;=TableOMP[[#This Row],[High]]),1,0)</f>
        <v>#N/A</v>
      </c>
    </row>
    <row r="7534" spans="11:19" x14ac:dyDescent="0.25">
      <c r="K7534" t="str">
        <f t="shared" si="117"/>
        <v/>
      </c>
      <c r="N75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34" t="e">
        <f>VLOOKUP(TableOMP[[#This Row],[Label]],TableAvg[],2,FALSE)</f>
        <v>#N/A</v>
      </c>
      <c r="P7534" t="e">
        <f>VLOOKUP(TableOMP[[#This Row],[Label]],TableAvg[],3,FALSE)</f>
        <v>#N/A</v>
      </c>
      <c r="Q7534" t="e">
        <f>TableOMP[[#This Row],[Avg]]-$U$2*TableOMP[[#This Row],[StdDev]]</f>
        <v>#N/A</v>
      </c>
      <c r="R7534" t="e">
        <f>TableOMP[[#This Row],[Avg]]+$U$2*TableOMP[[#This Row],[StdDev]]</f>
        <v>#N/A</v>
      </c>
      <c r="S7534" t="e">
        <f>IF(AND(TableOMP[[#This Row],[total_time]]&gt;=TableOMP[[#This Row],[Low]], TableOMP[[#This Row],[total_time]]&lt;=TableOMP[[#This Row],[High]]),1,0)</f>
        <v>#N/A</v>
      </c>
    </row>
    <row r="7535" spans="11:19" x14ac:dyDescent="0.25">
      <c r="K7535" t="str">
        <f t="shared" si="117"/>
        <v/>
      </c>
      <c r="N75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35" t="e">
        <f>VLOOKUP(TableOMP[[#This Row],[Label]],TableAvg[],2,FALSE)</f>
        <v>#N/A</v>
      </c>
      <c r="P7535" t="e">
        <f>VLOOKUP(TableOMP[[#This Row],[Label]],TableAvg[],3,FALSE)</f>
        <v>#N/A</v>
      </c>
      <c r="Q7535" t="e">
        <f>TableOMP[[#This Row],[Avg]]-$U$2*TableOMP[[#This Row],[StdDev]]</f>
        <v>#N/A</v>
      </c>
      <c r="R7535" t="e">
        <f>TableOMP[[#This Row],[Avg]]+$U$2*TableOMP[[#This Row],[StdDev]]</f>
        <v>#N/A</v>
      </c>
      <c r="S7535" t="e">
        <f>IF(AND(TableOMP[[#This Row],[total_time]]&gt;=TableOMP[[#This Row],[Low]], TableOMP[[#This Row],[total_time]]&lt;=TableOMP[[#This Row],[High]]),1,0)</f>
        <v>#N/A</v>
      </c>
    </row>
    <row r="7536" spans="11:19" x14ac:dyDescent="0.25">
      <c r="K7536" t="str">
        <f t="shared" si="117"/>
        <v/>
      </c>
      <c r="N75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36" t="e">
        <f>VLOOKUP(TableOMP[[#This Row],[Label]],TableAvg[],2,FALSE)</f>
        <v>#N/A</v>
      </c>
      <c r="P7536" t="e">
        <f>VLOOKUP(TableOMP[[#This Row],[Label]],TableAvg[],3,FALSE)</f>
        <v>#N/A</v>
      </c>
      <c r="Q7536" t="e">
        <f>TableOMP[[#This Row],[Avg]]-$U$2*TableOMP[[#This Row],[StdDev]]</f>
        <v>#N/A</v>
      </c>
      <c r="R7536" t="e">
        <f>TableOMP[[#This Row],[Avg]]+$U$2*TableOMP[[#This Row],[StdDev]]</f>
        <v>#N/A</v>
      </c>
      <c r="S7536" t="e">
        <f>IF(AND(TableOMP[[#This Row],[total_time]]&gt;=TableOMP[[#This Row],[Low]], TableOMP[[#This Row],[total_time]]&lt;=TableOMP[[#This Row],[High]]),1,0)</f>
        <v>#N/A</v>
      </c>
    </row>
    <row r="7537" spans="11:19" x14ac:dyDescent="0.25">
      <c r="K7537" t="str">
        <f t="shared" si="117"/>
        <v/>
      </c>
      <c r="N75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37" t="e">
        <f>VLOOKUP(TableOMP[[#This Row],[Label]],TableAvg[],2,FALSE)</f>
        <v>#N/A</v>
      </c>
      <c r="P7537" t="e">
        <f>VLOOKUP(TableOMP[[#This Row],[Label]],TableAvg[],3,FALSE)</f>
        <v>#N/A</v>
      </c>
      <c r="Q7537" t="e">
        <f>TableOMP[[#This Row],[Avg]]-$U$2*TableOMP[[#This Row],[StdDev]]</f>
        <v>#N/A</v>
      </c>
      <c r="R7537" t="e">
        <f>TableOMP[[#This Row],[Avg]]+$U$2*TableOMP[[#This Row],[StdDev]]</f>
        <v>#N/A</v>
      </c>
      <c r="S7537" t="e">
        <f>IF(AND(TableOMP[[#This Row],[total_time]]&gt;=TableOMP[[#This Row],[Low]], TableOMP[[#This Row],[total_time]]&lt;=TableOMP[[#This Row],[High]]),1,0)</f>
        <v>#N/A</v>
      </c>
    </row>
    <row r="7538" spans="11:19" x14ac:dyDescent="0.25">
      <c r="K7538" t="str">
        <f t="shared" si="117"/>
        <v/>
      </c>
      <c r="N75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38" t="e">
        <f>VLOOKUP(TableOMP[[#This Row],[Label]],TableAvg[],2,FALSE)</f>
        <v>#N/A</v>
      </c>
      <c r="P7538" t="e">
        <f>VLOOKUP(TableOMP[[#This Row],[Label]],TableAvg[],3,FALSE)</f>
        <v>#N/A</v>
      </c>
      <c r="Q7538" t="e">
        <f>TableOMP[[#This Row],[Avg]]-$U$2*TableOMP[[#This Row],[StdDev]]</f>
        <v>#N/A</v>
      </c>
      <c r="R7538" t="e">
        <f>TableOMP[[#This Row],[Avg]]+$U$2*TableOMP[[#This Row],[StdDev]]</f>
        <v>#N/A</v>
      </c>
      <c r="S7538" t="e">
        <f>IF(AND(TableOMP[[#This Row],[total_time]]&gt;=TableOMP[[#This Row],[Low]], TableOMP[[#This Row],[total_time]]&lt;=TableOMP[[#This Row],[High]]),1,0)</f>
        <v>#N/A</v>
      </c>
    </row>
    <row r="7539" spans="11:19" x14ac:dyDescent="0.25">
      <c r="K7539" t="str">
        <f t="shared" si="117"/>
        <v/>
      </c>
      <c r="N75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39" t="e">
        <f>VLOOKUP(TableOMP[[#This Row],[Label]],TableAvg[],2,FALSE)</f>
        <v>#N/A</v>
      </c>
      <c r="P7539" t="e">
        <f>VLOOKUP(TableOMP[[#This Row],[Label]],TableAvg[],3,FALSE)</f>
        <v>#N/A</v>
      </c>
      <c r="Q7539" t="e">
        <f>TableOMP[[#This Row],[Avg]]-$U$2*TableOMP[[#This Row],[StdDev]]</f>
        <v>#N/A</v>
      </c>
      <c r="R7539" t="e">
        <f>TableOMP[[#This Row],[Avg]]+$U$2*TableOMP[[#This Row],[StdDev]]</f>
        <v>#N/A</v>
      </c>
      <c r="S7539" t="e">
        <f>IF(AND(TableOMP[[#This Row],[total_time]]&gt;=TableOMP[[#This Row],[Low]], TableOMP[[#This Row],[total_time]]&lt;=TableOMP[[#This Row],[High]]),1,0)</f>
        <v>#N/A</v>
      </c>
    </row>
    <row r="7540" spans="11:19" x14ac:dyDescent="0.25">
      <c r="K7540" t="str">
        <f t="shared" si="117"/>
        <v/>
      </c>
      <c r="N75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40" t="e">
        <f>VLOOKUP(TableOMP[[#This Row],[Label]],TableAvg[],2,FALSE)</f>
        <v>#N/A</v>
      </c>
      <c r="P7540" t="e">
        <f>VLOOKUP(TableOMP[[#This Row],[Label]],TableAvg[],3,FALSE)</f>
        <v>#N/A</v>
      </c>
      <c r="Q7540" t="e">
        <f>TableOMP[[#This Row],[Avg]]-$U$2*TableOMP[[#This Row],[StdDev]]</f>
        <v>#N/A</v>
      </c>
      <c r="R7540" t="e">
        <f>TableOMP[[#This Row],[Avg]]+$U$2*TableOMP[[#This Row],[StdDev]]</f>
        <v>#N/A</v>
      </c>
      <c r="S7540" t="e">
        <f>IF(AND(TableOMP[[#This Row],[total_time]]&gt;=TableOMP[[#This Row],[Low]], TableOMP[[#This Row],[total_time]]&lt;=TableOMP[[#This Row],[High]]),1,0)</f>
        <v>#N/A</v>
      </c>
    </row>
    <row r="7541" spans="11:19" x14ac:dyDescent="0.25">
      <c r="K7541" t="str">
        <f t="shared" si="117"/>
        <v/>
      </c>
      <c r="N75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41" t="e">
        <f>VLOOKUP(TableOMP[[#This Row],[Label]],TableAvg[],2,FALSE)</f>
        <v>#N/A</v>
      </c>
      <c r="P7541" t="e">
        <f>VLOOKUP(TableOMP[[#This Row],[Label]],TableAvg[],3,FALSE)</f>
        <v>#N/A</v>
      </c>
      <c r="Q7541" t="e">
        <f>TableOMP[[#This Row],[Avg]]-$U$2*TableOMP[[#This Row],[StdDev]]</f>
        <v>#N/A</v>
      </c>
      <c r="R7541" t="e">
        <f>TableOMP[[#This Row],[Avg]]+$U$2*TableOMP[[#This Row],[StdDev]]</f>
        <v>#N/A</v>
      </c>
      <c r="S7541" t="e">
        <f>IF(AND(TableOMP[[#This Row],[total_time]]&gt;=TableOMP[[#This Row],[Low]], TableOMP[[#This Row],[total_time]]&lt;=TableOMP[[#This Row],[High]]),1,0)</f>
        <v>#N/A</v>
      </c>
    </row>
    <row r="7542" spans="11:19" x14ac:dyDescent="0.25">
      <c r="K7542" t="str">
        <f t="shared" si="117"/>
        <v/>
      </c>
      <c r="N75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42" t="e">
        <f>VLOOKUP(TableOMP[[#This Row],[Label]],TableAvg[],2,FALSE)</f>
        <v>#N/A</v>
      </c>
      <c r="P7542" t="e">
        <f>VLOOKUP(TableOMP[[#This Row],[Label]],TableAvg[],3,FALSE)</f>
        <v>#N/A</v>
      </c>
      <c r="Q7542" t="e">
        <f>TableOMP[[#This Row],[Avg]]-$U$2*TableOMP[[#This Row],[StdDev]]</f>
        <v>#N/A</v>
      </c>
      <c r="R7542" t="e">
        <f>TableOMP[[#This Row],[Avg]]+$U$2*TableOMP[[#This Row],[StdDev]]</f>
        <v>#N/A</v>
      </c>
      <c r="S7542" t="e">
        <f>IF(AND(TableOMP[[#This Row],[total_time]]&gt;=TableOMP[[#This Row],[Low]], TableOMP[[#This Row],[total_time]]&lt;=TableOMP[[#This Row],[High]]),1,0)</f>
        <v>#N/A</v>
      </c>
    </row>
    <row r="7543" spans="11:19" x14ac:dyDescent="0.25">
      <c r="K7543" t="str">
        <f t="shared" si="117"/>
        <v/>
      </c>
      <c r="N75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43" t="e">
        <f>VLOOKUP(TableOMP[[#This Row],[Label]],TableAvg[],2,FALSE)</f>
        <v>#N/A</v>
      </c>
      <c r="P7543" t="e">
        <f>VLOOKUP(TableOMP[[#This Row],[Label]],TableAvg[],3,FALSE)</f>
        <v>#N/A</v>
      </c>
      <c r="Q7543" t="e">
        <f>TableOMP[[#This Row],[Avg]]-$U$2*TableOMP[[#This Row],[StdDev]]</f>
        <v>#N/A</v>
      </c>
      <c r="R7543" t="e">
        <f>TableOMP[[#This Row],[Avg]]+$U$2*TableOMP[[#This Row],[StdDev]]</f>
        <v>#N/A</v>
      </c>
      <c r="S7543" t="e">
        <f>IF(AND(TableOMP[[#This Row],[total_time]]&gt;=TableOMP[[#This Row],[Low]], TableOMP[[#This Row],[total_time]]&lt;=TableOMP[[#This Row],[High]]),1,0)</f>
        <v>#N/A</v>
      </c>
    </row>
    <row r="7544" spans="11:19" x14ac:dyDescent="0.25">
      <c r="K7544" t="str">
        <f t="shared" si="117"/>
        <v/>
      </c>
      <c r="N75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44" t="e">
        <f>VLOOKUP(TableOMP[[#This Row],[Label]],TableAvg[],2,FALSE)</f>
        <v>#N/A</v>
      </c>
      <c r="P7544" t="e">
        <f>VLOOKUP(TableOMP[[#This Row],[Label]],TableAvg[],3,FALSE)</f>
        <v>#N/A</v>
      </c>
      <c r="Q7544" t="e">
        <f>TableOMP[[#This Row],[Avg]]-$U$2*TableOMP[[#This Row],[StdDev]]</f>
        <v>#N/A</v>
      </c>
      <c r="R7544" t="e">
        <f>TableOMP[[#This Row],[Avg]]+$U$2*TableOMP[[#This Row],[StdDev]]</f>
        <v>#N/A</v>
      </c>
      <c r="S7544" t="e">
        <f>IF(AND(TableOMP[[#This Row],[total_time]]&gt;=TableOMP[[#This Row],[Low]], TableOMP[[#This Row],[total_time]]&lt;=TableOMP[[#This Row],[High]]),1,0)</f>
        <v>#N/A</v>
      </c>
    </row>
    <row r="7545" spans="11:19" x14ac:dyDescent="0.25">
      <c r="K7545" t="str">
        <f t="shared" si="117"/>
        <v/>
      </c>
      <c r="N75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45" t="e">
        <f>VLOOKUP(TableOMP[[#This Row],[Label]],TableAvg[],2,FALSE)</f>
        <v>#N/A</v>
      </c>
      <c r="P7545" t="e">
        <f>VLOOKUP(TableOMP[[#This Row],[Label]],TableAvg[],3,FALSE)</f>
        <v>#N/A</v>
      </c>
      <c r="Q7545" t="e">
        <f>TableOMP[[#This Row],[Avg]]-$U$2*TableOMP[[#This Row],[StdDev]]</f>
        <v>#N/A</v>
      </c>
      <c r="R7545" t="e">
        <f>TableOMP[[#This Row],[Avg]]+$U$2*TableOMP[[#This Row],[StdDev]]</f>
        <v>#N/A</v>
      </c>
      <c r="S7545" t="e">
        <f>IF(AND(TableOMP[[#This Row],[total_time]]&gt;=TableOMP[[#This Row],[Low]], TableOMP[[#This Row],[total_time]]&lt;=TableOMP[[#This Row],[High]]),1,0)</f>
        <v>#N/A</v>
      </c>
    </row>
    <row r="7546" spans="11:19" x14ac:dyDescent="0.25">
      <c r="K7546" t="str">
        <f t="shared" si="117"/>
        <v/>
      </c>
      <c r="N75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46" t="e">
        <f>VLOOKUP(TableOMP[[#This Row],[Label]],TableAvg[],2,FALSE)</f>
        <v>#N/A</v>
      </c>
      <c r="P7546" t="e">
        <f>VLOOKUP(TableOMP[[#This Row],[Label]],TableAvg[],3,FALSE)</f>
        <v>#N/A</v>
      </c>
      <c r="Q7546" t="e">
        <f>TableOMP[[#This Row],[Avg]]-$U$2*TableOMP[[#This Row],[StdDev]]</f>
        <v>#N/A</v>
      </c>
      <c r="R7546" t="e">
        <f>TableOMP[[#This Row],[Avg]]+$U$2*TableOMP[[#This Row],[StdDev]]</f>
        <v>#N/A</v>
      </c>
      <c r="S7546" t="e">
        <f>IF(AND(TableOMP[[#This Row],[total_time]]&gt;=TableOMP[[#This Row],[Low]], TableOMP[[#This Row],[total_time]]&lt;=TableOMP[[#This Row],[High]]),1,0)</f>
        <v>#N/A</v>
      </c>
    </row>
    <row r="7547" spans="11:19" x14ac:dyDescent="0.25">
      <c r="K7547" t="str">
        <f t="shared" si="117"/>
        <v/>
      </c>
      <c r="N75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47" t="e">
        <f>VLOOKUP(TableOMP[[#This Row],[Label]],TableAvg[],2,FALSE)</f>
        <v>#N/A</v>
      </c>
      <c r="P7547" t="e">
        <f>VLOOKUP(TableOMP[[#This Row],[Label]],TableAvg[],3,FALSE)</f>
        <v>#N/A</v>
      </c>
      <c r="Q7547" t="e">
        <f>TableOMP[[#This Row],[Avg]]-$U$2*TableOMP[[#This Row],[StdDev]]</f>
        <v>#N/A</v>
      </c>
      <c r="R7547" t="e">
        <f>TableOMP[[#This Row],[Avg]]+$U$2*TableOMP[[#This Row],[StdDev]]</f>
        <v>#N/A</v>
      </c>
      <c r="S7547" t="e">
        <f>IF(AND(TableOMP[[#This Row],[total_time]]&gt;=TableOMP[[#This Row],[Low]], TableOMP[[#This Row],[total_time]]&lt;=TableOMP[[#This Row],[High]]),1,0)</f>
        <v>#N/A</v>
      </c>
    </row>
    <row r="7548" spans="11:19" x14ac:dyDescent="0.25">
      <c r="K7548" t="str">
        <f t="shared" si="117"/>
        <v/>
      </c>
      <c r="N75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48" t="e">
        <f>VLOOKUP(TableOMP[[#This Row],[Label]],TableAvg[],2,FALSE)</f>
        <v>#N/A</v>
      </c>
      <c r="P7548" t="e">
        <f>VLOOKUP(TableOMP[[#This Row],[Label]],TableAvg[],3,FALSE)</f>
        <v>#N/A</v>
      </c>
      <c r="Q7548" t="e">
        <f>TableOMP[[#This Row],[Avg]]-$U$2*TableOMP[[#This Row],[StdDev]]</f>
        <v>#N/A</v>
      </c>
      <c r="R7548" t="e">
        <f>TableOMP[[#This Row],[Avg]]+$U$2*TableOMP[[#This Row],[StdDev]]</f>
        <v>#N/A</v>
      </c>
      <c r="S7548" t="e">
        <f>IF(AND(TableOMP[[#This Row],[total_time]]&gt;=TableOMP[[#This Row],[Low]], TableOMP[[#This Row],[total_time]]&lt;=TableOMP[[#This Row],[High]]),1,0)</f>
        <v>#N/A</v>
      </c>
    </row>
    <row r="7549" spans="11:19" x14ac:dyDescent="0.25">
      <c r="K7549" t="str">
        <f t="shared" si="117"/>
        <v/>
      </c>
      <c r="N75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49" t="e">
        <f>VLOOKUP(TableOMP[[#This Row],[Label]],TableAvg[],2,FALSE)</f>
        <v>#N/A</v>
      </c>
      <c r="P7549" t="e">
        <f>VLOOKUP(TableOMP[[#This Row],[Label]],TableAvg[],3,FALSE)</f>
        <v>#N/A</v>
      </c>
      <c r="Q7549" t="e">
        <f>TableOMP[[#This Row],[Avg]]-$U$2*TableOMP[[#This Row],[StdDev]]</f>
        <v>#N/A</v>
      </c>
      <c r="R7549" t="e">
        <f>TableOMP[[#This Row],[Avg]]+$U$2*TableOMP[[#This Row],[StdDev]]</f>
        <v>#N/A</v>
      </c>
      <c r="S7549" t="e">
        <f>IF(AND(TableOMP[[#This Row],[total_time]]&gt;=TableOMP[[#This Row],[Low]], TableOMP[[#This Row],[total_time]]&lt;=TableOMP[[#This Row],[High]]),1,0)</f>
        <v>#N/A</v>
      </c>
    </row>
    <row r="7550" spans="11:19" x14ac:dyDescent="0.25">
      <c r="K7550" t="str">
        <f t="shared" si="117"/>
        <v/>
      </c>
      <c r="N75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50" t="e">
        <f>VLOOKUP(TableOMP[[#This Row],[Label]],TableAvg[],2,FALSE)</f>
        <v>#N/A</v>
      </c>
      <c r="P7550" t="e">
        <f>VLOOKUP(TableOMP[[#This Row],[Label]],TableAvg[],3,FALSE)</f>
        <v>#N/A</v>
      </c>
      <c r="Q7550" t="e">
        <f>TableOMP[[#This Row],[Avg]]-$U$2*TableOMP[[#This Row],[StdDev]]</f>
        <v>#N/A</v>
      </c>
      <c r="R7550" t="e">
        <f>TableOMP[[#This Row],[Avg]]+$U$2*TableOMP[[#This Row],[StdDev]]</f>
        <v>#N/A</v>
      </c>
      <c r="S7550" t="e">
        <f>IF(AND(TableOMP[[#This Row],[total_time]]&gt;=TableOMP[[#This Row],[Low]], TableOMP[[#This Row],[total_time]]&lt;=TableOMP[[#This Row],[High]]),1,0)</f>
        <v>#N/A</v>
      </c>
    </row>
    <row r="7551" spans="11:19" x14ac:dyDescent="0.25">
      <c r="K7551" t="str">
        <f t="shared" si="117"/>
        <v/>
      </c>
      <c r="N75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51" t="e">
        <f>VLOOKUP(TableOMP[[#This Row],[Label]],TableAvg[],2,FALSE)</f>
        <v>#N/A</v>
      </c>
      <c r="P7551" t="e">
        <f>VLOOKUP(TableOMP[[#This Row],[Label]],TableAvg[],3,FALSE)</f>
        <v>#N/A</v>
      </c>
      <c r="Q7551" t="e">
        <f>TableOMP[[#This Row],[Avg]]-$U$2*TableOMP[[#This Row],[StdDev]]</f>
        <v>#N/A</v>
      </c>
      <c r="R7551" t="e">
        <f>TableOMP[[#This Row],[Avg]]+$U$2*TableOMP[[#This Row],[StdDev]]</f>
        <v>#N/A</v>
      </c>
      <c r="S7551" t="e">
        <f>IF(AND(TableOMP[[#This Row],[total_time]]&gt;=TableOMP[[#This Row],[Low]], TableOMP[[#This Row],[total_time]]&lt;=TableOMP[[#This Row],[High]]),1,0)</f>
        <v>#N/A</v>
      </c>
    </row>
    <row r="7552" spans="11:19" x14ac:dyDescent="0.25">
      <c r="K7552" t="str">
        <f t="shared" si="117"/>
        <v/>
      </c>
      <c r="N75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52" t="e">
        <f>VLOOKUP(TableOMP[[#This Row],[Label]],TableAvg[],2,FALSE)</f>
        <v>#N/A</v>
      </c>
      <c r="P7552" t="e">
        <f>VLOOKUP(TableOMP[[#This Row],[Label]],TableAvg[],3,FALSE)</f>
        <v>#N/A</v>
      </c>
      <c r="Q7552" t="e">
        <f>TableOMP[[#This Row],[Avg]]-$U$2*TableOMP[[#This Row],[StdDev]]</f>
        <v>#N/A</v>
      </c>
      <c r="R7552" t="e">
        <f>TableOMP[[#This Row],[Avg]]+$U$2*TableOMP[[#This Row],[StdDev]]</f>
        <v>#N/A</v>
      </c>
      <c r="S7552" t="e">
        <f>IF(AND(TableOMP[[#This Row],[total_time]]&gt;=TableOMP[[#This Row],[Low]], TableOMP[[#This Row],[total_time]]&lt;=TableOMP[[#This Row],[High]]),1,0)</f>
        <v>#N/A</v>
      </c>
    </row>
    <row r="7553" spans="11:19" x14ac:dyDescent="0.25">
      <c r="K7553" t="str">
        <f t="shared" si="117"/>
        <v/>
      </c>
      <c r="N75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53" t="e">
        <f>VLOOKUP(TableOMP[[#This Row],[Label]],TableAvg[],2,FALSE)</f>
        <v>#N/A</v>
      </c>
      <c r="P7553" t="e">
        <f>VLOOKUP(TableOMP[[#This Row],[Label]],TableAvg[],3,FALSE)</f>
        <v>#N/A</v>
      </c>
      <c r="Q7553" t="e">
        <f>TableOMP[[#This Row],[Avg]]-$U$2*TableOMP[[#This Row],[StdDev]]</f>
        <v>#N/A</v>
      </c>
      <c r="R7553" t="e">
        <f>TableOMP[[#This Row],[Avg]]+$U$2*TableOMP[[#This Row],[StdDev]]</f>
        <v>#N/A</v>
      </c>
      <c r="S7553" t="e">
        <f>IF(AND(TableOMP[[#This Row],[total_time]]&gt;=TableOMP[[#This Row],[Low]], TableOMP[[#This Row],[total_time]]&lt;=TableOMP[[#This Row],[High]]),1,0)</f>
        <v>#N/A</v>
      </c>
    </row>
    <row r="7554" spans="11:19" x14ac:dyDescent="0.25">
      <c r="K7554" t="str">
        <f t="shared" si="117"/>
        <v/>
      </c>
      <c r="N75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54" t="e">
        <f>VLOOKUP(TableOMP[[#This Row],[Label]],TableAvg[],2,FALSE)</f>
        <v>#N/A</v>
      </c>
      <c r="P7554" t="e">
        <f>VLOOKUP(TableOMP[[#This Row],[Label]],TableAvg[],3,FALSE)</f>
        <v>#N/A</v>
      </c>
      <c r="Q7554" t="e">
        <f>TableOMP[[#This Row],[Avg]]-$U$2*TableOMP[[#This Row],[StdDev]]</f>
        <v>#N/A</v>
      </c>
      <c r="R7554" t="e">
        <f>TableOMP[[#This Row],[Avg]]+$U$2*TableOMP[[#This Row],[StdDev]]</f>
        <v>#N/A</v>
      </c>
      <c r="S7554" t="e">
        <f>IF(AND(TableOMP[[#This Row],[total_time]]&gt;=TableOMP[[#This Row],[Low]], TableOMP[[#This Row],[total_time]]&lt;=TableOMP[[#This Row],[High]]),1,0)</f>
        <v>#N/A</v>
      </c>
    </row>
    <row r="7555" spans="11:19" x14ac:dyDescent="0.25">
      <c r="K7555" t="str">
        <f t="shared" ref="K7555:K7618" si="118">MID(M7555,22,1)</f>
        <v/>
      </c>
      <c r="N75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55" t="e">
        <f>VLOOKUP(TableOMP[[#This Row],[Label]],TableAvg[],2,FALSE)</f>
        <v>#N/A</v>
      </c>
      <c r="P7555" t="e">
        <f>VLOOKUP(TableOMP[[#This Row],[Label]],TableAvg[],3,FALSE)</f>
        <v>#N/A</v>
      </c>
      <c r="Q7555" t="e">
        <f>TableOMP[[#This Row],[Avg]]-$U$2*TableOMP[[#This Row],[StdDev]]</f>
        <v>#N/A</v>
      </c>
      <c r="R7555" t="e">
        <f>TableOMP[[#This Row],[Avg]]+$U$2*TableOMP[[#This Row],[StdDev]]</f>
        <v>#N/A</v>
      </c>
      <c r="S7555" t="e">
        <f>IF(AND(TableOMP[[#This Row],[total_time]]&gt;=TableOMP[[#This Row],[Low]], TableOMP[[#This Row],[total_time]]&lt;=TableOMP[[#This Row],[High]]),1,0)</f>
        <v>#N/A</v>
      </c>
    </row>
    <row r="7556" spans="11:19" x14ac:dyDescent="0.25">
      <c r="K7556" t="str">
        <f t="shared" si="118"/>
        <v/>
      </c>
      <c r="N75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56" t="e">
        <f>VLOOKUP(TableOMP[[#This Row],[Label]],TableAvg[],2,FALSE)</f>
        <v>#N/A</v>
      </c>
      <c r="P7556" t="e">
        <f>VLOOKUP(TableOMP[[#This Row],[Label]],TableAvg[],3,FALSE)</f>
        <v>#N/A</v>
      </c>
      <c r="Q7556" t="e">
        <f>TableOMP[[#This Row],[Avg]]-$U$2*TableOMP[[#This Row],[StdDev]]</f>
        <v>#N/A</v>
      </c>
      <c r="R7556" t="e">
        <f>TableOMP[[#This Row],[Avg]]+$U$2*TableOMP[[#This Row],[StdDev]]</f>
        <v>#N/A</v>
      </c>
      <c r="S7556" t="e">
        <f>IF(AND(TableOMP[[#This Row],[total_time]]&gt;=TableOMP[[#This Row],[Low]], TableOMP[[#This Row],[total_time]]&lt;=TableOMP[[#This Row],[High]]),1,0)</f>
        <v>#N/A</v>
      </c>
    </row>
    <row r="7557" spans="11:19" x14ac:dyDescent="0.25">
      <c r="K7557" t="str">
        <f t="shared" si="118"/>
        <v/>
      </c>
      <c r="N75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57" t="e">
        <f>VLOOKUP(TableOMP[[#This Row],[Label]],TableAvg[],2,FALSE)</f>
        <v>#N/A</v>
      </c>
      <c r="P7557" t="e">
        <f>VLOOKUP(TableOMP[[#This Row],[Label]],TableAvg[],3,FALSE)</f>
        <v>#N/A</v>
      </c>
      <c r="Q7557" t="e">
        <f>TableOMP[[#This Row],[Avg]]-$U$2*TableOMP[[#This Row],[StdDev]]</f>
        <v>#N/A</v>
      </c>
      <c r="R7557" t="e">
        <f>TableOMP[[#This Row],[Avg]]+$U$2*TableOMP[[#This Row],[StdDev]]</f>
        <v>#N/A</v>
      </c>
      <c r="S7557" t="e">
        <f>IF(AND(TableOMP[[#This Row],[total_time]]&gt;=TableOMP[[#This Row],[Low]], TableOMP[[#This Row],[total_time]]&lt;=TableOMP[[#This Row],[High]]),1,0)</f>
        <v>#N/A</v>
      </c>
    </row>
    <row r="7558" spans="11:19" x14ac:dyDescent="0.25">
      <c r="K7558" t="str">
        <f t="shared" si="118"/>
        <v/>
      </c>
      <c r="N75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58" t="e">
        <f>VLOOKUP(TableOMP[[#This Row],[Label]],TableAvg[],2,FALSE)</f>
        <v>#N/A</v>
      </c>
      <c r="P7558" t="e">
        <f>VLOOKUP(TableOMP[[#This Row],[Label]],TableAvg[],3,FALSE)</f>
        <v>#N/A</v>
      </c>
      <c r="Q7558" t="e">
        <f>TableOMP[[#This Row],[Avg]]-$U$2*TableOMP[[#This Row],[StdDev]]</f>
        <v>#N/A</v>
      </c>
      <c r="R7558" t="e">
        <f>TableOMP[[#This Row],[Avg]]+$U$2*TableOMP[[#This Row],[StdDev]]</f>
        <v>#N/A</v>
      </c>
      <c r="S7558" t="e">
        <f>IF(AND(TableOMP[[#This Row],[total_time]]&gt;=TableOMP[[#This Row],[Low]], TableOMP[[#This Row],[total_time]]&lt;=TableOMP[[#This Row],[High]]),1,0)</f>
        <v>#N/A</v>
      </c>
    </row>
    <row r="7559" spans="11:19" x14ac:dyDescent="0.25">
      <c r="K7559" t="str">
        <f t="shared" si="118"/>
        <v/>
      </c>
      <c r="N75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59" t="e">
        <f>VLOOKUP(TableOMP[[#This Row],[Label]],TableAvg[],2,FALSE)</f>
        <v>#N/A</v>
      </c>
      <c r="P7559" t="e">
        <f>VLOOKUP(TableOMP[[#This Row],[Label]],TableAvg[],3,FALSE)</f>
        <v>#N/A</v>
      </c>
      <c r="Q7559" t="e">
        <f>TableOMP[[#This Row],[Avg]]-$U$2*TableOMP[[#This Row],[StdDev]]</f>
        <v>#N/A</v>
      </c>
      <c r="R7559" t="e">
        <f>TableOMP[[#This Row],[Avg]]+$U$2*TableOMP[[#This Row],[StdDev]]</f>
        <v>#N/A</v>
      </c>
      <c r="S7559" t="e">
        <f>IF(AND(TableOMP[[#This Row],[total_time]]&gt;=TableOMP[[#This Row],[Low]], TableOMP[[#This Row],[total_time]]&lt;=TableOMP[[#This Row],[High]]),1,0)</f>
        <v>#N/A</v>
      </c>
    </row>
    <row r="7560" spans="11:19" x14ac:dyDescent="0.25">
      <c r="K7560" t="str">
        <f t="shared" si="118"/>
        <v/>
      </c>
      <c r="N75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60" t="e">
        <f>VLOOKUP(TableOMP[[#This Row],[Label]],TableAvg[],2,FALSE)</f>
        <v>#N/A</v>
      </c>
      <c r="P7560" t="e">
        <f>VLOOKUP(TableOMP[[#This Row],[Label]],TableAvg[],3,FALSE)</f>
        <v>#N/A</v>
      </c>
      <c r="Q7560" t="e">
        <f>TableOMP[[#This Row],[Avg]]-$U$2*TableOMP[[#This Row],[StdDev]]</f>
        <v>#N/A</v>
      </c>
      <c r="R7560" t="e">
        <f>TableOMP[[#This Row],[Avg]]+$U$2*TableOMP[[#This Row],[StdDev]]</f>
        <v>#N/A</v>
      </c>
      <c r="S7560" t="e">
        <f>IF(AND(TableOMP[[#This Row],[total_time]]&gt;=TableOMP[[#This Row],[Low]], TableOMP[[#This Row],[total_time]]&lt;=TableOMP[[#This Row],[High]]),1,0)</f>
        <v>#N/A</v>
      </c>
    </row>
    <row r="7561" spans="11:19" x14ac:dyDescent="0.25">
      <c r="K7561" t="str">
        <f t="shared" si="118"/>
        <v/>
      </c>
      <c r="N75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61" t="e">
        <f>VLOOKUP(TableOMP[[#This Row],[Label]],TableAvg[],2,FALSE)</f>
        <v>#N/A</v>
      </c>
      <c r="P7561" t="e">
        <f>VLOOKUP(TableOMP[[#This Row],[Label]],TableAvg[],3,FALSE)</f>
        <v>#N/A</v>
      </c>
      <c r="Q7561" t="e">
        <f>TableOMP[[#This Row],[Avg]]-$U$2*TableOMP[[#This Row],[StdDev]]</f>
        <v>#N/A</v>
      </c>
      <c r="R7561" t="e">
        <f>TableOMP[[#This Row],[Avg]]+$U$2*TableOMP[[#This Row],[StdDev]]</f>
        <v>#N/A</v>
      </c>
      <c r="S7561" t="e">
        <f>IF(AND(TableOMP[[#This Row],[total_time]]&gt;=TableOMP[[#This Row],[Low]], TableOMP[[#This Row],[total_time]]&lt;=TableOMP[[#This Row],[High]]),1,0)</f>
        <v>#N/A</v>
      </c>
    </row>
    <row r="7562" spans="11:19" x14ac:dyDescent="0.25">
      <c r="K7562" t="str">
        <f t="shared" si="118"/>
        <v/>
      </c>
      <c r="N75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62" t="e">
        <f>VLOOKUP(TableOMP[[#This Row],[Label]],TableAvg[],2,FALSE)</f>
        <v>#N/A</v>
      </c>
      <c r="P7562" t="e">
        <f>VLOOKUP(TableOMP[[#This Row],[Label]],TableAvg[],3,FALSE)</f>
        <v>#N/A</v>
      </c>
      <c r="Q7562" t="e">
        <f>TableOMP[[#This Row],[Avg]]-$U$2*TableOMP[[#This Row],[StdDev]]</f>
        <v>#N/A</v>
      </c>
      <c r="R7562" t="e">
        <f>TableOMP[[#This Row],[Avg]]+$U$2*TableOMP[[#This Row],[StdDev]]</f>
        <v>#N/A</v>
      </c>
      <c r="S7562" t="e">
        <f>IF(AND(TableOMP[[#This Row],[total_time]]&gt;=TableOMP[[#This Row],[Low]], TableOMP[[#This Row],[total_time]]&lt;=TableOMP[[#This Row],[High]]),1,0)</f>
        <v>#N/A</v>
      </c>
    </row>
    <row r="7563" spans="11:19" x14ac:dyDescent="0.25">
      <c r="K7563" t="str">
        <f t="shared" si="118"/>
        <v/>
      </c>
      <c r="N75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63" t="e">
        <f>VLOOKUP(TableOMP[[#This Row],[Label]],TableAvg[],2,FALSE)</f>
        <v>#N/A</v>
      </c>
      <c r="P7563" t="e">
        <f>VLOOKUP(TableOMP[[#This Row],[Label]],TableAvg[],3,FALSE)</f>
        <v>#N/A</v>
      </c>
      <c r="Q7563" t="e">
        <f>TableOMP[[#This Row],[Avg]]-$U$2*TableOMP[[#This Row],[StdDev]]</f>
        <v>#N/A</v>
      </c>
      <c r="R7563" t="e">
        <f>TableOMP[[#This Row],[Avg]]+$U$2*TableOMP[[#This Row],[StdDev]]</f>
        <v>#N/A</v>
      </c>
      <c r="S7563" t="e">
        <f>IF(AND(TableOMP[[#This Row],[total_time]]&gt;=TableOMP[[#This Row],[Low]], TableOMP[[#This Row],[total_time]]&lt;=TableOMP[[#This Row],[High]]),1,0)</f>
        <v>#N/A</v>
      </c>
    </row>
    <row r="7564" spans="11:19" x14ac:dyDescent="0.25">
      <c r="K7564" t="str">
        <f t="shared" si="118"/>
        <v/>
      </c>
      <c r="N75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64" t="e">
        <f>VLOOKUP(TableOMP[[#This Row],[Label]],TableAvg[],2,FALSE)</f>
        <v>#N/A</v>
      </c>
      <c r="P7564" t="e">
        <f>VLOOKUP(TableOMP[[#This Row],[Label]],TableAvg[],3,FALSE)</f>
        <v>#N/A</v>
      </c>
      <c r="Q7564" t="e">
        <f>TableOMP[[#This Row],[Avg]]-$U$2*TableOMP[[#This Row],[StdDev]]</f>
        <v>#N/A</v>
      </c>
      <c r="R7564" t="e">
        <f>TableOMP[[#This Row],[Avg]]+$U$2*TableOMP[[#This Row],[StdDev]]</f>
        <v>#N/A</v>
      </c>
      <c r="S7564" t="e">
        <f>IF(AND(TableOMP[[#This Row],[total_time]]&gt;=TableOMP[[#This Row],[Low]], TableOMP[[#This Row],[total_time]]&lt;=TableOMP[[#This Row],[High]]),1,0)</f>
        <v>#N/A</v>
      </c>
    </row>
    <row r="7565" spans="11:19" x14ac:dyDescent="0.25">
      <c r="K7565" t="str">
        <f t="shared" si="118"/>
        <v/>
      </c>
      <c r="N75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65" t="e">
        <f>VLOOKUP(TableOMP[[#This Row],[Label]],TableAvg[],2,FALSE)</f>
        <v>#N/A</v>
      </c>
      <c r="P7565" t="e">
        <f>VLOOKUP(TableOMP[[#This Row],[Label]],TableAvg[],3,FALSE)</f>
        <v>#N/A</v>
      </c>
      <c r="Q7565" t="e">
        <f>TableOMP[[#This Row],[Avg]]-$U$2*TableOMP[[#This Row],[StdDev]]</f>
        <v>#N/A</v>
      </c>
      <c r="R7565" t="e">
        <f>TableOMP[[#This Row],[Avg]]+$U$2*TableOMP[[#This Row],[StdDev]]</f>
        <v>#N/A</v>
      </c>
      <c r="S7565" t="e">
        <f>IF(AND(TableOMP[[#This Row],[total_time]]&gt;=TableOMP[[#This Row],[Low]], TableOMP[[#This Row],[total_time]]&lt;=TableOMP[[#This Row],[High]]),1,0)</f>
        <v>#N/A</v>
      </c>
    </row>
    <row r="7566" spans="11:19" x14ac:dyDescent="0.25">
      <c r="K7566" t="str">
        <f t="shared" si="118"/>
        <v/>
      </c>
      <c r="N75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66" t="e">
        <f>VLOOKUP(TableOMP[[#This Row],[Label]],TableAvg[],2,FALSE)</f>
        <v>#N/A</v>
      </c>
      <c r="P7566" t="e">
        <f>VLOOKUP(TableOMP[[#This Row],[Label]],TableAvg[],3,FALSE)</f>
        <v>#N/A</v>
      </c>
      <c r="Q7566" t="e">
        <f>TableOMP[[#This Row],[Avg]]-$U$2*TableOMP[[#This Row],[StdDev]]</f>
        <v>#N/A</v>
      </c>
      <c r="R7566" t="e">
        <f>TableOMP[[#This Row],[Avg]]+$U$2*TableOMP[[#This Row],[StdDev]]</f>
        <v>#N/A</v>
      </c>
      <c r="S7566" t="e">
        <f>IF(AND(TableOMP[[#This Row],[total_time]]&gt;=TableOMP[[#This Row],[Low]], TableOMP[[#This Row],[total_time]]&lt;=TableOMP[[#This Row],[High]]),1,0)</f>
        <v>#N/A</v>
      </c>
    </row>
    <row r="7567" spans="11:19" x14ac:dyDescent="0.25">
      <c r="K7567" t="str">
        <f t="shared" si="118"/>
        <v/>
      </c>
      <c r="N75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67" t="e">
        <f>VLOOKUP(TableOMP[[#This Row],[Label]],TableAvg[],2,FALSE)</f>
        <v>#N/A</v>
      </c>
      <c r="P7567" t="e">
        <f>VLOOKUP(TableOMP[[#This Row],[Label]],TableAvg[],3,FALSE)</f>
        <v>#N/A</v>
      </c>
      <c r="Q7567" t="e">
        <f>TableOMP[[#This Row],[Avg]]-$U$2*TableOMP[[#This Row],[StdDev]]</f>
        <v>#N/A</v>
      </c>
      <c r="R7567" t="e">
        <f>TableOMP[[#This Row],[Avg]]+$U$2*TableOMP[[#This Row],[StdDev]]</f>
        <v>#N/A</v>
      </c>
      <c r="S7567" t="e">
        <f>IF(AND(TableOMP[[#This Row],[total_time]]&gt;=TableOMP[[#This Row],[Low]], TableOMP[[#This Row],[total_time]]&lt;=TableOMP[[#This Row],[High]]),1,0)</f>
        <v>#N/A</v>
      </c>
    </row>
    <row r="7568" spans="11:19" x14ac:dyDescent="0.25">
      <c r="K7568" t="str">
        <f t="shared" si="118"/>
        <v/>
      </c>
      <c r="N75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68" t="e">
        <f>VLOOKUP(TableOMP[[#This Row],[Label]],TableAvg[],2,FALSE)</f>
        <v>#N/A</v>
      </c>
      <c r="P7568" t="e">
        <f>VLOOKUP(TableOMP[[#This Row],[Label]],TableAvg[],3,FALSE)</f>
        <v>#N/A</v>
      </c>
      <c r="Q7568" t="e">
        <f>TableOMP[[#This Row],[Avg]]-$U$2*TableOMP[[#This Row],[StdDev]]</f>
        <v>#N/A</v>
      </c>
      <c r="R7568" t="e">
        <f>TableOMP[[#This Row],[Avg]]+$U$2*TableOMP[[#This Row],[StdDev]]</f>
        <v>#N/A</v>
      </c>
      <c r="S7568" t="e">
        <f>IF(AND(TableOMP[[#This Row],[total_time]]&gt;=TableOMP[[#This Row],[Low]], TableOMP[[#This Row],[total_time]]&lt;=TableOMP[[#This Row],[High]]),1,0)</f>
        <v>#N/A</v>
      </c>
    </row>
    <row r="7569" spans="11:19" x14ac:dyDescent="0.25">
      <c r="K7569" t="str">
        <f t="shared" si="118"/>
        <v/>
      </c>
      <c r="N75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69" t="e">
        <f>VLOOKUP(TableOMP[[#This Row],[Label]],TableAvg[],2,FALSE)</f>
        <v>#N/A</v>
      </c>
      <c r="P7569" t="e">
        <f>VLOOKUP(TableOMP[[#This Row],[Label]],TableAvg[],3,FALSE)</f>
        <v>#N/A</v>
      </c>
      <c r="Q7569" t="e">
        <f>TableOMP[[#This Row],[Avg]]-$U$2*TableOMP[[#This Row],[StdDev]]</f>
        <v>#N/A</v>
      </c>
      <c r="R7569" t="e">
        <f>TableOMP[[#This Row],[Avg]]+$U$2*TableOMP[[#This Row],[StdDev]]</f>
        <v>#N/A</v>
      </c>
      <c r="S7569" t="e">
        <f>IF(AND(TableOMP[[#This Row],[total_time]]&gt;=TableOMP[[#This Row],[Low]], TableOMP[[#This Row],[total_time]]&lt;=TableOMP[[#This Row],[High]]),1,0)</f>
        <v>#N/A</v>
      </c>
    </row>
    <row r="7570" spans="11:19" x14ac:dyDescent="0.25">
      <c r="K7570" t="str">
        <f t="shared" si="118"/>
        <v/>
      </c>
      <c r="N75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70" t="e">
        <f>VLOOKUP(TableOMP[[#This Row],[Label]],TableAvg[],2,FALSE)</f>
        <v>#N/A</v>
      </c>
      <c r="P7570" t="e">
        <f>VLOOKUP(TableOMP[[#This Row],[Label]],TableAvg[],3,FALSE)</f>
        <v>#N/A</v>
      </c>
      <c r="Q7570" t="e">
        <f>TableOMP[[#This Row],[Avg]]-$U$2*TableOMP[[#This Row],[StdDev]]</f>
        <v>#N/A</v>
      </c>
      <c r="R7570" t="e">
        <f>TableOMP[[#This Row],[Avg]]+$U$2*TableOMP[[#This Row],[StdDev]]</f>
        <v>#N/A</v>
      </c>
      <c r="S7570" t="e">
        <f>IF(AND(TableOMP[[#This Row],[total_time]]&gt;=TableOMP[[#This Row],[Low]], TableOMP[[#This Row],[total_time]]&lt;=TableOMP[[#This Row],[High]]),1,0)</f>
        <v>#N/A</v>
      </c>
    </row>
    <row r="7571" spans="11:19" x14ac:dyDescent="0.25">
      <c r="K7571" t="str">
        <f t="shared" si="118"/>
        <v/>
      </c>
      <c r="N75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71" t="e">
        <f>VLOOKUP(TableOMP[[#This Row],[Label]],TableAvg[],2,FALSE)</f>
        <v>#N/A</v>
      </c>
      <c r="P7571" t="e">
        <f>VLOOKUP(TableOMP[[#This Row],[Label]],TableAvg[],3,FALSE)</f>
        <v>#N/A</v>
      </c>
      <c r="Q7571" t="e">
        <f>TableOMP[[#This Row],[Avg]]-$U$2*TableOMP[[#This Row],[StdDev]]</f>
        <v>#N/A</v>
      </c>
      <c r="R7571" t="e">
        <f>TableOMP[[#This Row],[Avg]]+$U$2*TableOMP[[#This Row],[StdDev]]</f>
        <v>#N/A</v>
      </c>
      <c r="S7571" t="e">
        <f>IF(AND(TableOMP[[#This Row],[total_time]]&gt;=TableOMP[[#This Row],[Low]], TableOMP[[#This Row],[total_time]]&lt;=TableOMP[[#This Row],[High]]),1,0)</f>
        <v>#N/A</v>
      </c>
    </row>
    <row r="7572" spans="11:19" x14ac:dyDescent="0.25">
      <c r="K7572" t="str">
        <f t="shared" si="118"/>
        <v/>
      </c>
      <c r="N75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72" t="e">
        <f>VLOOKUP(TableOMP[[#This Row],[Label]],TableAvg[],2,FALSE)</f>
        <v>#N/A</v>
      </c>
      <c r="P7572" t="e">
        <f>VLOOKUP(TableOMP[[#This Row],[Label]],TableAvg[],3,FALSE)</f>
        <v>#N/A</v>
      </c>
      <c r="Q7572" t="e">
        <f>TableOMP[[#This Row],[Avg]]-$U$2*TableOMP[[#This Row],[StdDev]]</f>
        <v>#N/A</v>
      </c>
      <c r="R7572" t="e">
        <f>TableOMP[[#This Row],[Avg]]+$U$2*TableOMP[[#This Row],[StdDev]]</f>
        <v>#N/A</v>
      </c>
      <c r="S7572" t="e">
        <f>IF(AND(TableOMP[[#This Row],[total_time]]&gt;=TableOMP[[#This Row],[Low]], TableOMP[[#This Row],[total_time]]&lt;=TableOMP[[#This Row],[High]]),1,0)</f>
        <v>#N/A</v>
      </c>
    </row>
    <row r="7573" spans="11:19" x14ac:dyDescent="0.25">
      <c r="K7573" t="str">
        <f t="shared" si="118"/>
        <v/>
      </c>
      <c r="N75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73" t="e">
        <f>VLOOKUP(TableOMP[[#This Row],[Label]],TableAvg[],2,FALSE)</f>
        <v>#N/A</v>
      </c>
      <c r="P7573" t="e">
        <f>VLOOKUP(TableOMP[[#This Row],[Label]],TableAvg[],3,FALSE)</f>
        <v>#N/A</v>
      </c>
      <c r="Q7573" t="e">
        <f>TableOMP[[#This Row],[Avg]]-$U$2*TableOMP[[#This Row],[StdDev]]</f>
        <v>#N/A</v>
      </c>
      <c r="R7573" t="e">
        <f>TableOMP[[#This Row],[Avg]]+$U$2*TableOMP[[#This Row],[StdDev]]</f>
        <v>#N/A</v>
      </c>
      <c r="S7573" t="e">
        <f>IF(AND(TableOMP[[#This Row],[total_time]]&gt;=TableOMP[[#This Row],[Low]], TableOMP[[#This Row],[total_time]]&lt;=TableOMP[[#This Row],[High]]),1,0)</f>
        <v>#N/A</v>
      </c>
    </row>
    <row r="7574" spans="11:19" x14ac:dyDescent="0.25">
      <c r="K7574" t="str">
        <f t="shared" si="118"/>
        <v/>
      </c>
      <c r="N75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74" t="e">
        <f>VLOOKUP(TableOMP[[#This Row],[Label]],TableAvg[],2,FALSE)</f>
        <v>#N/A</v>
      </c>
      <c r="P7574" t="e">
        <f>VLOOKUP(TableOMP[[#This Row],[Label]],TableAvg[],3,FALSE)</f>
        <v>#N/A</v>
      </c>
      <c r="Q7574" t="e">
        <f>TableOMP[[#This Row],[Avg]]-$U$2*TableOMP[[#This Row],[StdDev]]</f>
        <v>#N/A</v>
      </c>
      <c r="R7574" t="e">
        <f>TableOMP[[#This Row],[Avg]]+$U$2*TableOMP[[#This Row],[StdDev]]</f>
        <v>#N/A</v>
      </c>
      <c r="S7574" t="e">
        <f>IF(AND(TableOMP[[#This Row],[total_time]]&gt;=TableOMP[[#This Row],[Low]], TableOMP[[#This Row],[total_time]]&lt;=TableOMP[[#This Row],[High]]),1,0)</f>
        <v>#N/A</v>
      </c>
    </row>
    <row r="7575" spans="11:19" x14ac:dyDescent="0.25">
      <c r="K7575" t="str">
        <f t="shared" si="118"/>
        <v/>
      </c>
      <c r="N75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75" t="e">
        <f>VLOOKUP(TableOMP[[#This Row],[Label]],TableAvg[],2,FALSE)</f>
        <v>#N/A</v>
      </c>
      <c r="P7575" t="e">
        <f>VLOOKUP(TableOMP[[#This Row],[Label]],TableAvg[],3,FALSE)</f>
        <v>#N/A</v>
      </c>
      <c r="Q7575" t="e">
        <f>TableOMP[[#This Row],[Avg]]-$U$2*TableOMP[[#This Row],[StdDev]]</f>
        <v>#N/A</v>
      </c>
      <c r="R7575" t="e">
        <f>TableOMP[[#This Row],[Avg]]+$U$2*TableOMP[[#This Row],[StdDev]]</f>
        <v>#N/A</v>
      </c>
      <c r="S7575" t="e">
        <f>IF(AND(TableOMP[[#This Row],[total_time]]&gt;=TableOMP[[#This Row],[Low]], TableOMP[[#This Row],[total_time]]&lt;=TableOMP[[#This Row],[High]]),1,0)</f>
        <v>#N/A</v>
      </c>
    </row>
    <row r="7576" spans="11:19" x14ac:dyDescent="0.25">
      <c r="K7576" t="str">
        <f t="shared" si="118"/>
        <v/>
      </c>
      <c r="N75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76" t="e">
        <f>VLOOKUP(TableOMP[[#This Row],[Label]],TableAvg[],2,FALSE)</f>
        <v>#N/A</v>
      </c>
      <c r="P7576" t="e">
        <f>VLOOKUP(TableOMP[[#This Row],[Label]],TableAvg[],3,FALSE)</f>
        <v>#N/A</v>
      </c>
      <c r="Q7576" t="e">
        <f>TableOMP[[#This Row],[Avg]]-$U$2*TableOMP[[#This Row],[StdDev]]</f>
        <v>#N/A</v>
      </c>
      <c r="R7576" t="e">
        <f>TableOMP[[#This Row],[Avg]]+$U$2*TableOMP[[#This Row],[StdDev]]</f>
        <v>#N/A</v>
      </c>
      <c r="S7576" t="e">
        <f>IF(AND(TableOMP[[#This Row],[total_time]]&gt;=TableOMP[[#This Row],[Low]], TableOMP[[#This Row],[total_time]]&lt;=TableOMP[[#This Row],[High]]),1,0)</f>
        <v>#N/A</v>
      </c>
    </row>
    <row r="7577" spans="11:19" x14ac:dyDescent="0.25">
      <c r="K7577" t="str">
        <f t="shared" si="118"/>
        <v/>
      </c>
      <c r="N75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77" t="e">
        <f>VLOOKUP(TableOMP[[#This Row],[Label]],TableAvg[],2,FALSE)</f>
        <v>#N/A</v>
      </c>
      <c r="P7577" t="e">
        <f>VLOOKUP(TableOMP[[#This Row],[Label]],TableAvg[],3,FALSE)</f>
        <v>#N/A</v>
      </c>
      <c r="Q7577" t="e">
        <f>TableOMP[[#This Row],[Avg]]-$U$2*TableOMP[[#This Row],[StdDev]]</f>
        <v>#N/A</v>
      </c>
      <c r="R7577" t="e">
        <f>TableOMP[[#This Row],[Avg]]+$U$2*TableOMP[[#This Row],[StdDev]]</f>
        <v>#N/A</v>
      </c>
      <c r="S7577" t="e">
        <f>IF(AND(TableOMP[[#This Row],[total_time]]&gt;=TableOMP[[#This Row],[Low]], TableOMP[[#This Row],[total_time]]&lt;=TableOMP[[#This Row],[High]]),1,0)</f>
        <v>#N/A</v>
      </c>
    </row>
    <row r="7578" spans="11:19" x14ac:dyDescent="0.25">
      <c r="K7578" t="str">
        <f t="shared" si="118"/>
        <v/>
      </c>
      <c r="N75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78" t="e">
        <f>VLOOKUP(TableOMP[[#This Row],[Label]],TableAvg[],2,FALSE)</f>
        <v>#N/A</v>
      </c>
      <c r="P7578" t="e">
        <f>VLOOKUP(TableOMP[[#This Row],[Label]],TableAvg[],3,FALSE)</f>
        <v>#N/A</v>
      </c>
      <c r="Q7578" t="e">
        <f>TableOMP[[#This Row],[Avg]]-$U$2*TableOMP[[#This Row],[StdDev]]</f>
        <v>#N/A</v>
      </c>
      <c r="R7578" t="e">
        <f>TableOMP[[#This Row],[Avg]]+$U$2*TableOMP[[#This Row],[StdDev]]</f>
        <v>#N/A</v>
      </c>
      <c r="S7578" t="e">
        <f>IF(AND(TableOMP[[#This Row],[total_time]]&gt;=TableOMP[[#This Row],[Low]], TableOMP[[#This Row],[total_time]]&lt;=TableOMP[[#This Row],[High]]),1,0)</f>
        <v>#N/A</v>
      </c>
    </row>
    <row r="7579" spans="11:19" x14ac:dyDescent="0.25">
      <c r="K7579" t="str">
        <f t="shared" si="118"/>
        <v/>
      </c>
      <c r="N75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79" t="e">
        <f>VLOOKUP(TableOMP[[#This Row],[Label]],TableAvg[],2,FALSE)</f>
        <v>#N/A</v>
      </c>
      <c r="P7579" t="e">
        <f>VLOOKUP(TableOMP[[#This Row],[Label]],TableAvg[],3,FALSE)</f>
        <v>#N/A</v>
      </c>
      <c r="Q7579" t="e">
        <f>TableOMP[[#This Row],[Avg]]-$U$2*TableOMP[[#This Row],[StdDev]]</f>
        <v>#N/A</v>
      </c>
      <c r="R7579" t="e">
        <f>TableOMP[[#This Row],[Avg]]+$U$2*TableOMP[[#This Row],[StdDev]]</f>
        <v>#N/A</v>
      </c>
      <c r="S7579" t="e">
        <f>IF(AND(TableOMP[[#This Row],[total_time]]&gt;=TableOMP[[#This Row],[Low]], TableOMP[[#This Row],[total_time]]&lt;=TableOMP[[#This Row],[High]]),1,0)</f>
        <v>#N/A</v>
      </c>
    </row>
    <row r="7580" spans="11:19" x14ac:dyDescent="0.25">
      <c r="K7580" t="str">
        <f t="shared" si="118"/>
        <v/>
      </c>
      <c r="N75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80" t="e">
        <f>VLOOKUP(TableOMP[[#This Row],[Label]],TableAvg[],2,FALSE)</f>
        <v>#N/A</v>
      </c>
      <c r="P7580" t="e">
        <f>VLOOKUP(TableOMP[[#This Row],[Label]],TableAvg[],3,FALSE)</f>
        <v>#N/A</v>
      </c>
      <c r="Q7580" t="e">
        <f>TableOMP[[#This Row],[Avg]]-$U$2*TableOMP[[#This Row],[StdDev]]</f>
        <v>#N/A</v>
      </c>
      <c r="R7580" t="e">
        <f>TableOMP[[#This Row],[Avg]]+$U$2*TableOMP[[#This Row],[StdDev]]</f>
        <v>#N/A</v>
      </c>
      <c r="S7580" t="e">
        <f>IF(AND(TableOMP[[#This Row],[total_time]]&gt;=TableOMP[[#This Row],[Low]], TableOMP[[#This Row],[total_time]]&lt;=TableOMP[[#This Row],[High]]),1,0)</f>
        <v>#N/A</v>
      </c>
    </row>
    <row r="7581" spans="11:19" x14ac:dyDescent="0.25">
      <c r="K7581" t="str">
        <f t="shared" si="118"/>
        <v/>
      </c>
      <c r="N75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81" t="e">
        <f>VLOOKUP(TableOMP[[#This Row],[Label]],TableAvg[],2,FALSE)</f>
        <v>#N/A</v>
      </c>
      <c r="P7581" t="e">
        <f>VLOOKUP(TableOMP[[#This Row],[Label]],TableAvg[],3,FALSE)</f>
        <v>#N/A</v>
      </c>
      <c r="Q7581" t="e">
        <f>TableOMP[[#This Row],[Avg]]-$U$2*TableOMP[[#This Row],[StdDev]]</f>
        <v>#N/A</v>
      </c>
      <c r="R7581" t="e">
        <f>TableOMP[[#This Row],[Avg]]+$U$2*TableOMP[[#This Row],[StdDev]]</f>
        <v>#N/A</v>
      </c>
      <c r="S7581" t="e">
        <f>IF(AND(TableOMP[[#This Row],[total_time]]&gt;=TableOMP[[#This Row],[Low]], TableOMP[[#This Row],[total_time]]&lt;=TableOMP[[#This Row],[High]]),1,0)</f>
        <v>#N/A</v>
      </c>
    </row>
    <row r="7582" spans="11:19" x14ac:dyDescent="0.25">
      <c r="K7582" t="str">
        <f t="shared" si="118"/>
        <v/>
      </c>
      <c r="N75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82" t="e">
        <f>VLOOKUP(TableOMP[[#This Row],[Label]],TableAvg[],2,FALSE)</f>
        <v>#N/A</v>
      </c>
      <c r="P7582" t="e">
        <f>VLOOKUP(TableOMP[[#This Row],[Label]],TableAvg[],3,FALSE)</f>
        <v>#N/A</v>
      </c>
      <c r="Q7582" t="e">
        <f>TableOMP[[#This Row],[Avg]]-$U$2*TableOMP[[#This Row],[StdDev]]</f>
        <v>#N/A</v>
      </c>
      <c r="R7582" t="e">
        <f>TableOMP[[#This Row],[Avg]]+$U$2*TableOMP[[#This Row],[StdDev]]</f>
        <v>#N/A</v>
      </c>
      <c r="S7582" t="e">
        <f>IF(AND(TableOMP[[#This Row],[total_time]]&gt;=TableOMP[[#This Row],[Low]], TableOMP[[#This Row],[total_time]]&lt;=TableOMP[[#This Row],[High]]),1,0)</f>
        <v>#N/A</v>
      </c>
    </row>
    <row r="7583" spans="11:19" x14ac:dyDescent="0.25">
      <c r="K7583" t="str">
        <f t="shared" si="118"/>
        <v/>
      </c>
      <c r="N75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83" t="e">
        <f>VLOOKUP(TableOMP[[#This Row],[Label]],TableAvg[],2,FALSE)</f>
        <v>#N/A</v>
      </c>
      <c r="P7583" t="e">
        <f>VLOOKUP(TableOMP[[#This Row],[Label]],TableAvg[],3,FALSE)</f>
        <v>#N/A</v>
      </c>
      <c r="Q7583" t="e">
        <f>TableOMP[[#This Row],[Avg]]-$U$2*TableOMP[[#This Row],[StdDev]]</f>
        <v>#N/A</v>
      </c>
      <c r="R7583" t="e">
        <f>TableOMP[[#This Row],[Avg]]+$U$2*TableOMP[[#This Row],[StdDev]]</f>
        <v>#N/A</v>
      </c>
      <c r="S7583" t="e">
        <f>IF(AND(TableOMP[[#This Row],[total_time]]&gt;=TableOMP[[#This Row],[Low]], TableOMP[[#This Row],[total_time]]&lt;=TableOMP[[#This Row],[High]]),1,0)</f>
        <v>#N/A</v>
      </c>
    </row>
    <row r="7584" spans="11:19" x14ac:dyDescent="0.25">
      <c r="K7584" t="str">
        <f t="shared" si="118"/>
        <v/>
      </c>
      <c r="N75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84" t="e">
        <f>VLOOKUP(TableOMP[[#This Row],[Label]],TableAvg[],2,FALSE)</f>
        <v>#N/A</v>
      </c>
      <c r="P7584" t="e">
        <f>VLOOKUP(TableOMP[[#This Row],[Label]],TableAvg[],3,FALSE)</f>
        <v>#N/A</v>
      </c>
      <c r="Q7584" t="e">
        <f>TableOMP[[#This Row],[Avg]]-$U$2*TableOMP[[#This Row],[StdDev]]</f>
        <v>#N/A</v>
      </c>
      <c r="R7584" t="e">
        <f>TableOMP[[#This Row],[Avg]]+$U$2*TableOMP[[#This Row],[StdDev]]</f>
        <v>#N/A</v>
      </c>
      <c r="S7584" t="e">
        <f>IF(AND(TableOMP[[#This Row],[total_time]]&gt;=TableOMP[[#This Row],[Low]], TableOMP[[#This Row],[total_time]]&lt;=TableOMP[[#This Row],[High]]),1,0)</f>
        <v>#N/A</v>
      </c>
    </row>
    <row r="7585" spans="11:19" x14ac:dyDescent="0.25">
      <c r="K7585" t="str">
        <f t="shared" si="118"/>
        <v/>
      </c>
      <c r="N75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85" t="e">
        <f>VLOOKUP(TableOMP[[#This Row],[Label]],TableAvg[],2,FALSE)</f>
        <v>#N/A</v>
      </c>
      <c r="P7585" t="e">
        <f>VLOOKUP(TableOMP[[#This Row],[Label]],TableAvg[],3,FALSE)</f>
        <v>#N/A</v>
      </c>
      <c r="Q7585" t="e">
        <f>TableOMP[[#This Row],[Avg]]-$U$2*TableOMP[[#This Row],[StdDev]]</f>
        <v>#N/A</v>
      </c>
      <c r="R7585" t="e">
        <f>TableOMP[[#This Row],[Avg]]+$U$2*TableOMP[[#This Row],[StdDev]]</f>
        <v>#N/A</v>
      </c>
      <c r="S7585" t="e">
        <f>IF(AND(TableOMP[[#This Row],[total_time]]&gt;=TableOMP[[#This Row],[Low]], TableOMP[[#This Row],[total_time]]&lt;=TableOMP[[#This Row],[High]]),1,0)</f>
        <v>#N/A</v>
      </c>
    </row>
    <row r="7586" spans="11:19" x14ac:dyDescent="0.25">
      <c r="K7586" t="str">
        <f t="shared" si="118"/>
        <v/>
      </c>
      <c r="N75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86" t="e">
        <f>VLOOKUP(TableOMP[[#This Row],[Label]],TableAvg[],2,FALSE)</f>
        <v>#N/A</v>
      </c>
      <c r="P7586" t="e">
        <f>VLOOKUP(TableOMP[[#This Row],[Label]],TableAvg[],3,FALSE)</f>
        <v>#N/A</v>
      </c>
      <c r="Q7586" t="e">
        <f>TableOMP[[#This Row],[Avg]]-$U$2*TableOMP[[#This Row],[StdDev]]</f>
        <v>#N/A</v>
      </c>
      <c r="R7586" t="e">
        <f>TableOMP[[#This Row],[Avg]]+$U$2*TableOMP[[#This Row],[StdDev]]</f>
        <v>#N/A</v>
      </c>
      <c r="S7586" t="e">
        <f>IF(AND(TableOMP[[#This Row],[total_time]]&gt;=TableOMP[[#This Row],[Low]], TableOMP[[#This Row],[total_time]]&lt;=TableOMP[[#This Row],[High]]),1,0)</f>
        <v>#N/A</v>
      </c>
    </row>
    <row r="7587" spans="11:19" x14ac:dyDescent="0.25">
      <c r="K7587" t="str">
        <f t="shared" si="118"/>
        <v/>
      </c>
      <c r="N75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87" t="e">
        <f>VLOOKUP(TableOMP[[#This Row],[Label]],TableAvg[],2,FALSE)</f>
        <v>#N/A</v>
      </c>
      <c r="P7587" t="e">
        <f>VLOOKUP(TableOMP[[#This Row],[Label]],TableAvg[],3,FALSE)</f>
        <v>#N/A</v>
      </c>
      <c r="Q7587" t="e">
        <f>TableOMP[[#This Row],[Avg]]-$U$2*TableOMP[[#This Row],[StdDev]]</f>
        <v>#N/A</v>
      </c>
      <c r="R7587" t="e">
        <f>TableOMP[[#This Row],[Avg]]+$U$2*TableOMP[[#This Row],[StdDev]]</f>
        <v>#N/A</v>
      </c>
      <c r="S7587" t="e">
        <f>IF(AND(TableOMP[[#This Row],[total_time]]&gt;=TableOMP[[#This Row],[Low]], TableOMP[[#This Row],[total_time]]&lt;=TableOMP[[#This Row],[High]]),1,0)</f>
        <v>#N/A</v>
      </c>
    </row>
    <row r="7588" spans="11:19" x14ac:dyDescent="0.25">
      <c r="K7588" t="str">
        <f t="shared" si="118"/>
        <v/>
      </c>
      <c r="N75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88" t="e">
        <f>VLOOKUP(TableOMP[[#This Row],[Label]],TableAvg[],2,FALSE)</f>
        <v>#N/A</v>
      </c>
      <c r="P7588" t="e">
        <f>VLOOKUP(TableOMP[[#This Row],[Label]],TableAvg[],3,FALSE)</f>
        <v>#N/A</v>
      </c>
      <c r="Q7588" t="e">
        <f>TableOMP[[#This Row],[Avg]]-$U$2*TableOMP[[#This Row],[StdDev]]</f>
        <v>#N/A</v>
      </c>
      <c r="R7588" t="e">
        <f>TableOMP[[#This Row],[Avg]]+$U$2*TableOMP[[#This Row],[StdDev]]</f>
        <v>#N/A</v>
      </c>
      <c r="S7588" t="e">
        <f>IF(AND(TableOMP[[#This Row],[total_time]]&gt;=TableOMP[[#This Row],[Low]], TableOMP[[#This Row],[total_time]]&lt;=TableOMP[[#This Row],[High]]),1,0)</f>
        <v>#N/A</v>
      </c>
    </row>
    <row r="7589" spans="11:19" x14ac:dyDescent="0.25">
      <c r="K7589" t="str">
        <f t="shared" si="118"/>
        <v/>
      </c>
      <c r="N75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89" t="e">
        <f>VLOOKUP(TableOMP[[#This Row],[Label]],TableAvg[],2,FALSE)</f>
        <v>#N/A</v>
      </c>
      <c r="P7589" t="e">
        <f>VLOOKUP(TableOMP[[#This Row],[Label]],TableAvg[],3,FALSE)</f>
        <v>#N/A</v>
      </c>
      <c r="Q7589" t="e">
        <f>TableOMP[[#This Row],[Avg]]-$U$2*TableOMP[[#This Row],[StdDev]]</f>
        <v>#N/A</v>
      </c>
      <c r="R7589" t="e">
        <f>TableOMP[[#This Row],[Avg]]+$U$2*TableOMP[[#This Row],[StdDev]]</f>
        <v>#N/A</v>
      </c>
      <c r="S7589" t="e">
        <f>IF(AND(TableOMP[[#This Row],[total_time]]&gt;=TableOMP[[#This Row],[Low]], TableOMP[[#This Row],[total_time]]&lt;=TableOMP[[#This Row],[High]]),1,0)</f>
        <v>#N/A</v>
      </c>
    </row>
    <row r="7590" spans="11:19" x14ac:dyDescent="0.25">
      <c r="K7590" t="str">
        <f t="shared" si="118"/>
        <v/>
      </c>
      <c r="N75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90" t="e">
        <f>VLOOKUP(TableOMP[[#This Row],[Label]],TableAvg[],2,FALSE)</f>
        <v>#N/A</v>
      </c>
      <c r="P7590" t="e">
        <f>VLOOKUP(TableOMP[[#This Row],[Label]],TableAvg[],3,FALSE)</f>
        <v>#N/A</v>
      </c>
      <c r="Q7590" t="e">
        <f>TableOMP[[#This Row],[Avg]]-$U$2*TableOMP[[#This Row],[StdDev]]</f>
        <v>#N/A</v>
      </c>
      <c r="R7590" t="e">
        <f>TableOMP[[#This Row],[Avg]]+$U$2*TableOMP[[#This Row],[StdDev]]</f>
        <v>#N/A</v>
      </c>
      <c r="S7590" t="e">
        <f>IF(AND(TableOMP[[#This Row],[total_time]]&gt;=TableOMP[[#This Row],[Low]], TableOMP[[#This Row],[total_time]]&lt;=TableOMP[[#This Row],[High]]),1,0)</f>
        <v>#N/A</v>
      </c>
    </row>
    <row r="7591" spans="11:19" x14ac:dyDescent="0.25">
      <c r="K7591" t="str">
        <f t="shared" si="118"/>
        <v/>
      </c>
      <c r="N75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91" t="e">
        <f>VLOOKUP(TableOMP[[#This Row],[Label]],TableAvg[],2,FALSE)</f>
        <v>#N/A</v>
      </c>
      <c r="P7591" t="e">
        <f>VLOOKUP(TableOMP[[#This Row],[Label]],TableAvg[],3,FALSE)</f>
        <v>#N/A</v>
      </c>
      <c r="Q7591" t="e">
        <f>TableOMP[[#This Row],[Avg]]-$U$2*TableOMP[[#This Row],[StdDev]]</f>
        <v>#N/A</v>
      </c>
      <c r="R7591" t="e">
        <f>TableOMP[[#This Row],[Avg]]+$U$2*TableOMP[[#This Row],[StdDev]]</f>
        <v>#N/A</v>
      </c>
      <c r="S7591" t="e">
        <f>IF(AND(TableOMP[[#This Row],[total_time]]&gt;=TableOMP[[#This Row],[Low]], TableOMP[[#This Row],[total_time]]&lt;=TableOMP[[#This Row],[High]]),1,0)</f>
        <v>#N/A</v>
      </c>
    </row>
    <row r="7592" spans="11:19" x14ac:dyDescent="0.25">
      <c r="K7592" t="str">
        <f t="shared" si="118"/>
        <v/>
      </c>
      <c r="N75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92" t="e">
        <f>VLOOKUP(TableOMP[[#This Row],[Label]],TableAvg[],2,FALSE)</f>
        <v>#N/A</v>
      </c>
      <c r="P7592" t="e">
        <f>VLOOKUP(TableOMP[[#This Row],[Label]],TableAvg[],3,FALSE)</f>
        <v>#N/A</v>
      </c>
      <c r="Q7592" t="e">
        <f>TableOMP[[#This Row],[Avg]]-$U$2*TableOMP[[#This Row],[StdDev]]</f>
        <v>#N/A</v>
      </c>
      <c r="R7592" t="e">
        <f>TableOMP[[#This Row],[Avg]]+$U$2*TableOMP[[#This Row],[StdDev]]</f>
        <v>#N/A</v>
      </c>
      <c r="S7592" t="e">
        <f>IF(AND(TableOMP[[#This Row],[total_time]]&gt;=TableOMP[[#This Row],[Low]], TableOMP[[#This Row],[total_time]]&lt;=TableOMP[[#This Row],[High]]),1,0)</f>
        <v>#N/A</v>
      </c>
    </row>
    <row r="7593" spans="11:19" x14ac:dyDescent="0.25">
      <c r="K7593" t="str">
        <f t="shared" si="118"/>
        <v/>
      </c>
      <c r="N75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93" t="e">
        <f>VLOOKUP(TableOMP[[#This Row],[Label]],TableAvg[],2,FALSE)</f>
        <v>#N/A</v>
      </c>
      <c r="P7593" t="e">
        <f>VLOOKUP(TableOMP[[#This Row],[Label]],TableAvg[],3,FALSE)</f>
        <v>#N/A</v>
      </c>
      <c r="Q7593" t="e">
        <f>TableOMP[[#This Row],[Avg]]-$U$2*TableOMP[[#This Row],[StdDev]]</f>
        <v>#N/A</v>
      </c>
      <c r="R7593" t="e">
        <f>TableOMP[[#This Row],[Avg]]+$U$2*TableOMP[[#This Row],[StdDev]]</f>
        <v>#N/A</v>
      </c>
      <c r="S7593" t="e">
        <f>IF(AND(TableOMP[[#This Row],[total_time]]&gt;=TableOMP[[#This Row],[Low]], TableOMP[[#This Row],[total_time]]&lt;=TableOMP[[#This Row],[High]]),1,0)</f>
        <v>#N/A</v>
      </c>
    </row>
    <row r="7594" spans="11:19" x14ac:dyDescent="0.25">
      <c r="K7594" t="str">
        <f t="shared" si="118"/>
        <v/>
      </c>
      <c r="N75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94" t="e">
        <f>VLOOKUP(TableOMP[[#This Row],[Label]],TableAvg[],2,FALSE)</f>
        <v>#N/A</v>
      </c>
      <c r="P7594" t="e">
        <f>VLOOKUP(TableOMP[[#This Row],[Label]],TableAvg[],3,FALSE)</f>
        <v>#N/A</v>
      </c>
      <c r="Q7594" t="e">
        <f>TableOMP[[#This Row],[Avg]]-$U$2*TableOMP[[#This Row],[StdDev]]</f>
        <v>#N/A</v>
      </c>
      <c r="R7594" t="e">
        <f>TableOMP[[#This Row],[Avg]]+$U$2*TableOMP[[#This Row],[StdDev]]</f>
        <v>#N/A</v>
      </c>
      <c r="S7594" t="e">
        <f>IF(AND(TableOMP[[#This Row],[total_time]]&gt;=TableOMP[[#This Row],[Low]], TableOMP[[#This Row],[total_time]]&lt;=TableOMP[[#This Row],[High]]),1,0)</f>
        <v>#N/A</v>
      </c>
    </row>
    <row r="7595" spans="11:19" x14ac:dyDescent="0.25">
      <c r="K7595" t="str">
        <f t="shared" si="118"/>
        <v/>
      </c>
      <c r="N75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95" t="e">
        <f>VLOOKUP(TableOMP[[#This Row],[Label]],TableAvg[],2,FALSE)</f>
        <v>#N/A</v>
      </c>
      <c r="P7595" t="e">
        <f>VLOOKUP(TableOMP[[#This Row],[Label]],TableAvg[],3,FALSE)</f>
        <v>#N/A</v>
      </c>
      <c r="Q7595" t="e">
        <f>TableOMP[[#This Row],[Avg]]-$U$2*TableOMP[[#This Row],[StdDev]]</f>
        <v>#N/A</v>
      </c>
      <c r="R7595" t="e">
        <f>TableOMP[[#This Row],[Avg]]+$U$2*TableOMP[[#This Row],[StdDev]]</f>
        <v>#N/A</v>
      </c>
      <c r="S7595" t="e">
        <f>IF(AND(TableOMP[[#This Row],[total_time]]&gt;=TableOMP[[#This Row],[Low]], TableOMP[[#This Row],[total_time]]&lt;=TableOMP[[#This Row],[High]]),1,0)</f>
        <v>#N/A</v>
      </c>
    </row>
    <row r="7596" spans="11:19" x14ac:dyDescent="0.25">
      <c r="K7596" t="str">
        <f t="shared" si="118"/>
        <v/>
      </c>
      <c r="N75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96" t="e">
        <f>VLOOKUP(TableOMP[[#This Row],[Label]],TableAvg[],2,FALSE)</f>
        <v>#N/A</v>
      </c>
      <c r="P7596" t="e">
        <f>VLOOKUP(TableOMP[[#This Row],[Label]],TableAvg[],3,FALSE)</f>
        <v>#N/A</v>
      </c>
      <c r="Q7596" t="e">
        <f>TableOMP[[#This Row],[Avg]]-$U$2*TableOMP[[#This Row],[StdDev]]</f>
        <v>#N/A</v>
      </c>
      <c r="R7596" t="e">
        <f>TableOMP[[#This Row],[Avg]]+$U$2*TableOMP[[#This Row],[StdDev]]</f>
        <v>#N/A</v>
      </c>
      <c r="S7596" t="e">
        <f>IF(AND(TableOMP[[#This Row],[total_time]]&gt;=TableOMP[[#This Row],[Low]], TableOMP[[#This Row],[total_time]]&lt;=TableOMP[[#This Row],[High]]),1,0)</f>
        <v>#N/A</v>
      </c>
    </row>
    <row r="7597" spans="11:19" x14ac:dyDescent="0.25">
      <c r="K7597" t="str">
        <f t="shared" si="118"/>
        <v/>
      </c>
      <c r="N75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97" t="e">
        <f>VLOOKUP(TableOMP[[#This Row],[Label]],TableAvg[],2,FALSE)</f>
        <v>#N/A</v>
      </c>
      <c r="P7597" t="e">
        <f>VLOOKUP(TableOMP[[#This Row],[Label]],TableAvg[],3,FALSE)</f>
        <v>#N/A</v>
      </c>
      <c r="Q7597" t="e">
        <f>TableOMP[[#This Row],[Avg]]-$U$2*TableOMP[[#This Row],[StdDev]]</f>
        <v>#N/A</v>
      </c>
      <c r="R7597" t="e">
        <f>TableOMP[[#This Row],[Avg]]+$U$2*TableOMP[[#This Row],[StdDev]]</f>
        <v>#N/A</v>
      </c>
      <c r="S7597" t="e">
        <f>IF(AND(TableOMP[[#This Row],[total_time]]&gt;=TableOMP[[#This Row],[Low]], TableOMP[[#This Row],[total_time]]&lt;=TableOMP[[#This Row],[High]]),1,0)</f>
        <v>#N/A</v>
      </c>
    </row>
    <row r="7598" spans="11:19" x14ac:dyDescent="0.25">
      <c r="K7598" t="str">
        <f t="shared" si="118"/>
        <v/>
      </c>
      <c r="N75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98" t="e">
        <f>VLOOKUP(TableOMP[[#This Row],[Label]],TableAvg[],2,FALSE)</f>
        <v>#N/A</v>
      </c>
      <c r="P7598" t="e">
        <f>VLOOKUP(TableOMP[[#This Row],[Label]],TableAvg[],3,FALSE)</f>
        <v>#N/A</v>
      </c>
      <c r="Q7598" t="e">
        <f>TableOMP[[#This Row],[Avg]]-$U$2*TableOMP[[#This Row],[StdDev]]</f>
        <v>#N/A</v>
      </c>
      <c r="R7598" t="e">
        <f>TableOMP[[#This Row],[Avg]]+$U$2*TableOMP[[#This Row],[StdDev]]</f>
        <v>#N/A</v>
      </c>
      <c r="S7598" t="e">
        <f>IF(AND(TableOMP[[#This Row],[total_time]]&gt;=TableOMP[[#This Row],[Low]], TableOMP[[#This Row],[total_time]]&lt;=TableOMP[[#This Row],[High]]),1,0)</f>
        <v>#N/A</v>
      </c>
    </row>
    <row r="7599" spans="11:19" x14ac:dyDescent="0.25">
      <c r="K7599" t="str">
        <f t="shared" si="118"/>
        <v/>
      </c>
      <c r="N75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599" t="e">
        <f>VLOOKUP(TableOMP[[#This Row],[Label]],TableAvg[],2,FALSE)</f>
        <v>#N/A</v>
      </c>
      <c r="P7599" t="e">
        <f>VLOOKUP(TableOMP[[#This Row],[Label]],TableAvg[],3,FALSE)</f>
        <v>#N/A</v>
      </c>
      <c r="Q7599" t="e">
        <f>TableOMP[[#This Row],[Avg]]-$U$2*TableOMP[[#This Row],[StdDev]]</f>
        <v>#N/A</v>
      </c>
      <c r="R7599" t="e">
        <f>TableOMP[[#This Row],[Avg]]+$U$2*TableOMP[[#This Row],[StdDev]]</f>
        <v>#N/A</v>
      </c>
      <c r="S7599" t="e">
        <f>IF(AND(TableOMP[[#This Row],[total_time]]&gt;=TableOMP[[#This Row],[Low]], TableOMP[[#This Row],[total_time]]&lt;=TableOMP[[#This Row],[High]]),1,0)</f>
        <v>#N/A</v>
      </c>
    </row>
    <row r="7600" spans="11:19" x14ac:dyDescent="0.25">
      <c r="K7600" t="str">
        <f t="shared" si="118"/>
        <v/>
      </c>
      <c r="N76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00" t="e">
        <f>VLOOKUP(TableOMP[[#This Row],[Label]],TableAvg[],2,FALSE)</f>
        <v>#N/A</v>
      </c>
      <c r="P7600" t="e">
        <f>VLOOKUP(TableOMP[[#This Row],[Label]],TableAvg[],3,FALSE)</f>
        <v>#N/A</v>
      </c>
      <c r="Q7600" t="e">
        <f>TableOMP[[#This Row],[Avg]]-$U$2*TableOMP[[#This Row],[StdDev]]</f>
        <v>#N/A</v>
      </c>
      <c r="R7600" t="e">
        <f>TableOMP[[#This Row],[Avg]]+$U$2*TableOMP[[#This Row],[StdDev]]</f>
        <v>#N/A</v>
      </c>
      <c r="S7600" t="e">
        <f>IF(AND(TableOMP[[#This Row],[total_time]]&gt;=TableOMP[[#This Row],[Low]], TableOMP[[#This Row],[total_time]]&lt;=TableOMP[[#This Row],[High]]),1,0)</f>
        <v>#N/A</v>
      </c>
    </row>
    <row r="7601" spans="11:19" x14ac:dyDescent="0.25">
      <c r="K7601" t="str">
        <f t="shared" si="118"/>
        <v/>
      </c>
      <c r="N76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01" t="e">
        <f>VLOOKUP(TableOMP[[#This Row],[Label]],TableAvg[],2,FALSE)</f>
        <v>#N/A</v>
      </c>
      <c r="P7601" t="e">
        <f>VLOOKUP(TableOMP[[#This Row],[Label]],TableAvg[],3,FALSE)</f>
        <v>#N/A</v>
      </c>
      <c r="Q7601" t="e">
        <f>TableOMP[[#This Row],[Avg]]-$U$2*TableOMP[[#This Row],[StdDev]]</f>
        <v>#N/A</v>
      </c>
      <c r="R7601" t="e">
        <f>TableOMP[[#This Row],[Avg]]+$U$2*TableOMP[[#This Row],[StdDev]]</f>
        <v>#N/A</v>
      </c>
      <c r="S7601" t="e">
        <f>IF(AND(TableOMP[[#This Row],[total_time]]&gt;=TableOMP[[#This Row],[Low]], TableOMP[[#This Row],[total_time]]&lt;=TableOMP[[#This Row],[High]]),1,0)</f>
        <v>#N/A</v>
      </c>
    </row>
    <row r="7602" spans="11:19" x14ac:dyDescent="0.25">
      <c r="K7602" t="str">
        <f t="shared" si="118"/>
        <v/>
      </c>
      <c r="N76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02" t="e">
        <f>VLOOKUP(TableOMP[[#This Row],[Label]],TableAvg[],2,FALSE)</f>
        <v>#N/A</v>
      </c>
      <c r="P7602" t="e">
        <f>VLOOKUP(TableOMP[[#This Row],[Label]],TableAvg[],3,FALSE)</f>
        <v>#N/A</v>
      </c>
      <c r="Q7602" t="e">
        <f>TableOMP[[#This Row],[Avg]]-$U$2*TableOMP[[#This Row],[StdDev]]</f>
        <v>#N/A</v>
      </c>
      <c r="R7602" t="e">
        <f>TableOMP[[#This Row],[Avg]]+$U$2*TableOMP[[#This Row],[StdDev]]</f>
        <v>#N/A</v>
      </c>
      <c r="S7602" t="e">
        <f>IF(AND(TableOMP[[#This Row],[total_time]]&gt;=TableOMP[[#This Row],[Low]], TableOMP[[#This Row],[total_time]]&lt;=TableOMP[[#This Row],[High]]),1,0)</f>
        <v>#N/A</v>
      </c>
    </row>
    <row r="7603" spans="11:19" x14ac:dyDescent="0.25">
      <c r="K7603" t="str">
        <f t="shared" si="118"/>
        <v/>
      </c>
      <c r="N76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03" t="e">
        <f>VLOOKUP(TableOMP[[#This Row],[Label]],TableAvg[],2,FALSE)</f>
        <v>#N/A</v>
      </c>
      <c r="P7603" t="e">
        <f>VLOOKUP(TableOMP[[#This Row],[Label]],TableAvg[],3,FALSE)</f>
        <v>#N/A</v>
      </c>
      <c r="Q7603" t="e">
        <f>TableOMP[[#This Row],[Avg]]-$U$2*TableOMP[[#This Row],[StdDev]]</f>
        <v>#N/A</v>
      </c>
      <c r="R7603" t="e">
        <f>TableOMP[[#This Row],[Avg]]+$U$2*TableOMP[[#This Row],[StdDev]]</f>
        <v>#N/A</v>
      </c>
      <c r="S7603" t="e">
        <f>IF(AND(TableOMP[[#This Row],[total_time]]&gt;=TableOMP[[#This Row],[Low]], TableOMP[[#This Row],[total_time]]&lt;=TableOMP[[#This Row],[High]]),1,0)</f>
        <v>#N/A</v>
      </c>
    </row>
    <row r="7604" spans="11:19" x14ac:dyDescent="0.25">
      <c r="K7604" t="str">
        <f t="shared" si="118"/>
        <v/>
      </c>
      <c r="N76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04" t="e">
        <f>VLOOKUP(TableOMP[[#This Row],[Label]],TableAvg[],2,FALSE)</f>
        <v>#N/A</v>
      </c>
      <c r="P7604" t="e">
        <f>VLOOKUP(TableOMP[[#This Row],[Label]],TableAvg[],3,FALSE)</f>
        <v>#N/A</v>
      </c>
      <c r="Q7604" t="e">
        <f>TableOMP[[#This Row],[Avg]]-$U$2*TableOMP[[#This Row],[StdDev]]</f>
        <v>#N/A</v>
      </c>
      <c r="R7604" t="e">
        <f>TableOMP[[#This Row],[Avg]]+$U$2*TableOMP[[#This Row],[StdDev]]</f>
        <v>#N/A</v>
      </c>
      <c r="S7604" t="e">
        <f>IF(AND(TableOMP[[#This Row],[total_time]]&gt;=TableOMP[[#This Row],[Low]], TableOMP[[#This Row],[total_time]]&lt;=TableOMP[[#This Row],[High]]),1,0)</f>
        <v>#N/A</v>
      </c>
    </row>
    <row r="7605" spans="11:19" x14ac:dyDescent="0.25">
      <c r="K7605" t="str">
        <f t="shared" si="118"/>
        <v/>
      </c>
      <c r="N76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05" t="e">
        <f>VLOOKUP(TableOMP[[#This Row],[Label]],TableAvg[],2,FALSE)</f>
        <v>#N/A</v>
      </c>
      <c r="P7605" t="e">
        <f>VLOOKUP(TableOMP[[#This Row],[Label]],TableAvg[],3,FALSE)</f>
        <v>#N/A</v>
      </c>
      <c r="Q7605" t="e">
        <f>TableOMP[[#This Row],[Avg]]-$U$2*TableOMP[[#This Row],[StdDev]]</f>
        <v>#N/A</v>
      </c>
      <c r="R7605" t="e">
        <f>TableOMP[[#This Row],[Avg]]+$U$2*TableOMP[[#This Row],[StdDev]]</f>
        <v>#N/A</v>
      </c>
      <c r="S7605" t="e">
        <f>IF(AND(TableOMP[[#This Row],[total_time]]&gt;=TableOMP[[#This Row],[Low]], TableOMP[[#This Row],[total_time]]&lt;=TableOMP[[#This Row],[High]]),1,0)</f>
        <v>#N/A</v>
      </c>
    </row>
    <row r="7606" spans="11:19" x14ac:dyDescent="0.25">
      <c r="K7606" t="str">
        <f t="shared" si="118"/>
        <v/>
      </c>
      <c r="N76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06" t="e">
        <f>VLOOKUP(TableOMP[[#This Row],[Label]],TableAvg[],2,FALSE)</f>
        <v>#N/A</v>
      </c>
      <c r="P7606" t="e">
        <f>VLOOKUP(TableOMP[[#This Row],[Label]],TableAvg[],3,FALSE)</f>
        <v>#N/A</v>
      </c>
      <c r="Q7606" t="e">
        <f>TableOMP[[#This Row],[Avg]]-$U$2*TableOMP[[#This Row],[StdDev]]</f>
        <v>#N/A</v>
      </c>
      <c r="R7606" t="e">
        <f>TableOMP[[#This Row],[Avg]]+$U$2*TableOMP[[#This Row],[StdDev]]</f>
        <v>#N/A</v>
      </c>
      <c r="S7606" t="e">
        <f>IF(AND(TableOMP[[#This Row],[total_time]]&gt;=TableOMP[[#This Row],[Low]], TableOMP[[#This Row],[total_time]]&lt;=TableOMP[[#This Row],[High]]),1,0)</f>
        <v>#N/A</v>
      </c>
    </row>
    <row r="7607" spans="11:19" x14ac:dyDescent="0.25">
      <c r="K7607" t="str">
        <f t="shared" si="118"/>
        <v/>
      </c>
      <c r="N76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07" t="e">
        <f>VLOOKUP(TableOMP[[#This Row],[Label]],TableAvg[],2,FALSE)</f>
        <v>#N/A</v>
      </c>
      <c r="P7607" t="e">
        <f>VLOOKUP(TableOMP[[#This Row],[Label]],TableAvg[],3,FALSE)</f>
        <v>#N/A</v>
      </c>
      <c r="Q7607" t="e">
        <f>TableOMP[[#This Row],[Avg]]-$U$2*TableOMP[[#This Row],[StdDev]]</f>
        <v>#N/A</v>
      </c>
      <c r="R7607" t="e">
        <f>TableOMP[[#This Row],[Avg]]+$U$2*TableOMP[[#This Row],[StdDev]]</f>
        <v>#N/A</v>
      </c>
      <c r="S7607" t="e">
        <f>IF(AND(TableOMP[[#This Row],[total_time]]&gt;=TableOMP[[#This Row],[Low]], TableOMP[[#This Row],[total_time]]&lt;=TableOMP[[#This Row],[High]]),1,0)</f>
        <v>#N/A</v>
      </c>
    </row>
    <row r="7608" spans="11:19" x14ac:dyDescent="0.25">
      <c r="K7608" t="str">
        <f t="shared" si="118"/>
        <v/>
      </c>
      <c r="N76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08" t="e">
        <f>VLOOKUP(TableOMP[[#This Row],[Label]],TableAvg[],2,FALSE)</f>
        <v>#N/A</v>
      </c>
      <c r="P7608" t="e">
        <f>VLOOKUP(TableOMP[[#This Row],[Label]],TableAvg[],3,FALSE)</f>
        <v>#N/A</v>
      </c>
      <c r="Q7608" t="e">
        <f>TableOMP[[#This Row],[Avg]]-$U$2*TableOMP[[#This Row],[StdDev]]</f>
        <v>#N/A</v>
      </c>
      <c r="R7608" t="e">
        <f>TableOMP[[#This Row],[Avg]]+$U$2*TableOMP[[#This Row],[StdDev]]</f>
        <v>#N/A</v>
      </c>
      <c r="S7608" t="e">
        <f>IF(AND(TableOMP[[#This Row],[total_time]]&gt;=TableOMP[[#This Row],[Low]], TableOMP[[#This Row],[total_time]]&lt;=TableOMP[[#This Row],[High]]),1,0)</f>
        <v>#N/A</v>
      </c>
    </row>
    <row r="7609" spans="11:19" x14ac:dyDescent="0.25">
      <c r="K7609" t="str">
        <f t="shared" si="118"/>
        <v/>
      </c>
      <c r="N76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09" t="e">
        <f>VLOOKUP(TableOMP[[#This Row],[Label]],TableAvg[],2,FALSE)</f>
        <v>#N/A</v>
      </c>
      <c r="P7609" t="e">
        <f>VLOOKUP(TableOMP[[#This Row],[Label]],TableAvg[],3,FALSE)</f>
        <v>#N/A</v>
      </c>
      <c r="Q7609" t="e">
        <f>TableOMP[[#This Row],[Avg]]-$U$2*TableOMP[[#This Row],[StdDev]]</f>
        <v>#N/A</v>
      </c>
      <c r="R7609" t="e">
        <f>TableOMP[[#This Row],[Avg]]+$U$2*TableOMP[[#This Row],[StdDev]]</f>
        <v>#N/A</v>
      </c>
      <c r="S7609" t="e">
        <f>IF(AND(TableOMP[[#This Row],[total_time]]&gt;=TableOMP[[#This Row],[Low]], TableOMP[[#This Row],[total_time]]&lt;=TableOMP[[#This Row],[High]]),1,0)</f>
        <v>#N/A</v>
      </c>
    </row>
    <row r="7610" spans="11:19" x14ac:dyDescent="0.25">
      <c r="K7610" t="str">
        <f t="shared" si="118"/>
        <v/>
      </c>
      <c r="N76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10" t="e">
        <f>VLOOKUP(TableOMP[[#This Row],[Label]],TableAvg[],2,FALSE)</f>
        <v>#N/A</v>
      </c>
      <c r="P7610" t="e">
        <f>VLOOKUP(TableOMP[[#This Row],[Label]],TableAvg[],3,FALSE)</f>
        <v>#N/A</v>
      </c>
      <c r="Q7610" t="e">
        <f>TableOMP[[#This Row],[Avg]]-$U$2*TableOMP[[#This Row],[StdDev]]</f>
        <v>#N/A</v>
      </c>
      <c r="R7610" t="e">
        <f>TableOMP[[#This Row],[Avg]]+$U$2*TableOMP[[#This Row],[StdDev]]</f>
        <v>#N/A</v>
      </c>
      <c r="S7610" t="e">
        <f>IF(AND(TableOMP[[#This Row],[total_time]]&gt;=TableOMP[[#This Row],[Low]], TableOMP[[#This Row],[total_time]]&lt;=TableOMP[[#This Row],[High]]),1,0)</f>
        <v>#N/A</v>
      </c>
    </row>
    <row r="7611" spans="11:19" x14ac:dyDescent="0.25">
      <c r="K7611" t="str">
        <f t="shared" si="118"/>
        <v/>
      </c>
      <c r="N76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11" t="e">
        <f>VLOOKUP(TableOMP[[#This Row],[Label]],TableAvg[],2,FALSE)</f>
        <v>#N/A</v>
      </c>
      <c r="P7611" t="e">
        <f>VLOOKUP(TableOMP[[#This Row],[Label]],TableAvg[],3,FALSE)</f>
        <v>#N/A</v>
      </c>
      <c r="Q7611" t="e">
        <f>TableOMP[[#This Row],[Avg]]-$U$2*TableOMP[[#This Row],[StdDev]]</f>
        <v>#N/A</v>
      </c>
      <c r="R7611" t="e">
        <f>TableOMP[[#This Row],[Avg]]+$U$2*TableOMP[[#This Row],[StdDev]]</f>
        <v>#N/A</v>
      </c>
      <c r="S7611" t="e">
        <f>IF(AND(TableOMP[[#This Row],[total_time]]&gt;=TableOMP[[#This Row],[Low]], TableOMP[[#This Row],[total_time]]&lt;=TableOMP[[#This Row],[High]]),1,0)</f>
        <v>#N/A</v>
      </c>
    </row>
    <row r="7612" spans="11:19" x14ac:dyDescent="0.25">
      <c r="K7612" t="str">
        <f t="shared" si="118"/>
        <v/>
      </c>
      <c r="N76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12" t="e">
        <f>VLOOKUP(TableOMP[[#This Row],[Label]],TableAvg[],2,FALSE)</f>
        <v>#N/A</v>
      </c>
      <c r="P7612" t="e">
        <f>VLOOKUP(TableOMP[[#This Row],[Label]],TableAvg[],3,FALSE)</f>
        <v>#N/A</v>
      </c>
      <c r="Q7612" t="e">
        <f>TableOMP[[#This Row],[Avg]]-$U$2*TableOMP[[#This Row],[StdDev]]</f>
        <v>#N/A</v>
      </c>
      <c r="R7612" t="e">
        <f>TableOMP[[#This Row],[Avg]]+$U$2*TableOMP[[#This Row],[StdDev]]</f>
        <v>#N/A</v>
      </c>
      <c r="S7612" t="e">
        <f>IF(AND(TableOMP[[#This Row],[total_time]]&gt;=TableOMP[[#This Row],[Low]], TableOMP[[#This Row],[total_time]]&lt;=TableOMP[[#This Row],[High]]),1,0)</f>
        <v>#N/A</v>
      </c>
    </row>
    <row r="7613" spans="11:19" x14ac:dyDescent="0.25">
      <c r="K7613" t="str">
        <f t="shared" si="118"/>
        <v/>
      </c>
      <c r="N76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13" t="e">
        <f>VLOOKUP(TableOMP[[#This Row],[Label]],TableAvg[],2,FALSE)</f>
        <v>#N/A</v>
      </c>
      <c r="P7613" t="e">
        <f>VLOOKUP(TableOMP[[#This Row],[Label]],TableAvg[],3,FALSE)</f>
        <v>#N/A</v>
      </c>
      <c r="Q7613" t="e">
        <f>TableOMP[[#This Row],[Avg]]-$U$2*TableOMP[[#This Row],[StdDev]]</f>
        <v>#N/A</v>
      </c>
      <c r="R7613" t="e">
        <f>TableOMP[[#This Row],[Avg]]+$U$2*TableOMP[[#This Row],[StdDev]]</f>
        <v>#N/A</v>
      </c>
      <c r="S7613" t="e">
        <f>IF(AND(TableOMP[[#This Row],[total_time]]&gt;=TableOMP[[#This Row],[Low]], TableOMP[[#This Row],[total_time]]&lt;=TableOMP[[#This Row],[High]]),1,0)</f>
        <v>#N/A</v>
      </c>
    </row>
    <row r="7614" spans="11:19" x14ac:dyDescent="0.25">
      <c r="K7614" t="str">
        <f t="shared" si="118"/>
        <v/>
      </c>
      <c r="N76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14" t="e">
        <f>VLOOKUP(TableOMP[[#This Row],[Label]],TableAvg[],2,FALSE)</f>
        <v>#N/A</v>
      </c>
      <c r="P7614" t="e">
        <f>VLOOKUP(TableOMP[[#This Row],[Label]],TableAvg[],3,FALSE)</f>
        <v>#N/A</v>
      </c>
      <c r="Q7614" t="e">
        <f>TableOMP[[#This Row],[Avg]]-$U$2*TableOMP[[#This Row],[StdDev]]</f>
        <v>#N/A</v>
      </c>
      <c r="R7614" t="e">
        <f>TableOMP[[#This Row],[Avg]]+$U$2*TableOMP[[#This Row],[StdDev]]</f>
        <v>#N/A</v>
      </c>
      <c r="S7614" t="e">
        <f>IF(AND(TableOMP[[#This Row],[total_time]]&gt;=TableOMP[[#This Row],[Low]], TableOMP[[#This Row],[total_time]]&lt;=TableOMP[[#This Row],[High]]),1,0)</f>
        <v>#N/A</v>
      </c>
    </row>
    <row r="7615" spans="11:19" x14ac:dyDescent="0.25">
      <c r="K7615" t="str">
        <f t="shared" si="118"/>
        <v/>
      </c>
      <c r="N76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15" t="e">
        <f>VLOOKUP(TableOMP[[#This Row],[Label]],TableAvg[],2,FALSE)</f>
        <v>#N/A</v>
      </c>
      <c r="P7615" t="e">
        <f>VLOOKUP(TableOMP[[#This Row],[Label]],TableAvg[],3,FALSE)</f>
        <v>#N/A</v>
      </c>
      <c r="Q7615" t="e">
        <f>TableOMP[[#This Row],[Avg]]-$U$2*TableOMP[[#This Row],[StdDev]]</f>
        <v>#N/A</v>
      </c>
      <c r="R7615" t="e">
        <f>TableOMP[[#This Row],[Avg]]+$U$2*TableOMP[[#This Row],[StdDev]]</f>
        <v>#N/A</v>
      </c>
      <c r="S7615" t="e">
        <f>IF(AND(TableOMP[[#This Row],[total_time]]&gt;=TableOMP[[#This Row],[Low]], TableOMP[[#This Row],[total_time]]&lt;=TableOMP[[#This Row],[High]]),1,0)</f>
        <v>#N/A</v>
      </c>
    </row>
    <row r="7616" spans="11:19" x14ac:dyDescent="0.25">
      <c r="K7616" t="str">
        <f t="shared" si="118"/>
        <v/>
      </c>
      <c r="N76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16" t="e">
        <f>VLOOKUP(TableOMP[[#This Row],[Label]],TableAvg[],2,FALSE)</f>
        <v>#N/A</v>
      </c>
      <c r="P7616" t="e">
        <f>VLOOKUP(TableOMP[[#This Row],[Label]],TableAvg[],3,FALSE)</f>
        <v>#N/A</v>
      </c>
      <c r="Q7616" t="e">
        <f>TableOMP[[#This Row],[Avg]]-$U$2*TableOMP[[#This Row],[StdDev]]</f>
        <v>#N/A</v>
      </c>
      <c r="R7616" t="e">
        <f>TableOMP[[#This Row],[Avg]]+$U$2*TableOMP[[#This Row],[StdDev]]</f>
        <v>#N/A</v>
      </c>
      <c r="S7616" t="e">
        <f>IF(AND(TableOMP[[#This Row],[total_time]]&gt;=TableOMP[[#This Row],[Low]], TableOMP[[#This Row],[total_time]]&lt;=TableOMP[[#This Row],[High]]),1,0)</f>
        <v>#N/A</v>
      </c>
    </row>
    <row r="7617" spans="11:19" x14ac:dyDescent="0.25">
      <c r="K7617" t="str">
        <f t="shared" si="118"/>
        <v/>
      </c>
      <c r="N76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17" t="e">
        <f>VLOOKUP(TableOMP[[#This Row],[Label]],TableAvg[],2,FALSE)</f>
        <v>#N/A</v>
      </c>
      <c r="P7617" t="e">
        <f>VLOOKUP(TableOMP[[#This Row],[Label]],TableAvg[],3,FALSE)</f>
        <v>#N/A</v>
      </c>
      <c r="Q7617" t="e">
        <f>TableOMP[[#This Row],[Avg]]-$U$2*TableOMP[[#This Row],[StdDev]]</f>
        <v>#N/A</v>
      </c>
      <c r="R7617" t="e">
        <f>TableOMP[[#This Row],[Avg]]+$U$2*TableOMP[[#This Row],[StdDev]]</f>
        <v>#N/A</v>
      </c>
      <c r="S7617" t="e">
        <f>IF(AND(TableOMP[[#This Row],[total_time]]&gt;=TableOMP[[#This Row],[Low]], TableOMP[[#This Row],[total_time]]&lt;=TableOMP[[#This Row],[High]]),1,0)</f>
        <v>#N/A</v>
      </c>
    </row>
    <row r="7618" spans="11:19" x14ac:dyDescent="0.25">
      <c r="K7618" t="str">
        <f t="shared" si="118"/>
        <v/>
      </c>
      <c r="N76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18" t="e">
        <f>VLOOKUP(TableOMP[[#This Row],[Label]],TableAvg[],2,FALSE)</f>
        <v>#N/A</v>
      </c>
      <c r="P7618" t="e">
        <f>VLOOKUP(TableOMP[[#This Row],[Label]],TableAvg[],3,FALSE)</f>
        <v>#N/A</v>
      </c>
      <c r="Q7618" t="e">
        <f>TableOMP[[#This Row],[Avg]]-$U$2*TableOMP[[#This Row],[StdDev]]</f>
        <v>#N/A</v>
      </c>
      <c r="R7618" t="e">
        <f>TableOMP[[#This Row],[Avg]]+$U$2*TableOMP[[#This Row],[StdDev]]</f>
        <v>#N/A</v>
      </c>
      <c r="S7618" t="e">
        <f>IF(AND(TableOMP[[#This Row],[total_time]]&gt;=TableOMP[[#This Row],[Low]], TableOMP[[#This Row],[total_time]]&lt;=TableOMP[[#This Row],[High]]),1,0)</f>
        <v>#N/A</v>
      </c>
    </row>
    <row r="7619" spans="11:19" x14ac:dyDescent="0.25">
      <c r="K7619" t="str">
        <f t="shared" ref="K7619:K7682" si="119">MID(M7619,22,1)</f>
        <v/>
      </c>
      <c r="N76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19" t="e">
        <f>VLOOKUP(TableOMP[[#This Row],[Label]],TableAvg[],2,FALSE)</f>
        <v>#N/A</v>
      </c>
      <c r="P7619" t="e">
        <f>VLOOKUP(TableOMP[[#This Row],[Label]],TableAvg[],3,FALSE)</f>
        <v>#N/A</v>
      </c>
      <c r="Q7619" t="e">
        <f>TableOMP[[#This Row],[Avg]]-$U$2*TableOMP[[#This Row],[StdDev]]</f>
        <v>#N/A</v>
      </c>
      <c r="R7619" t="e">
        <f>TableOMP[[#This Row],[Avg]]+$U$2*TableOMP[[#This Row],[StdDev]]</f>
        <v>#N/A</v>
      </c>
      <c r="S7619" t="e">
        <f>IF(AND(TableOMP[[#This Row],[total_time]]&gt;=TableOMP[[#This Row],[Low]], TableOMP[[#This Row],[total_time]]&lt;=TableOMP[[#This Row],[High]]),1,0)</f>
        <v>#N/A</v>
      </c>
    </row>
    <row r="7620" spans="11:19" x14ac:dyDescent="0.25">
      <c r="K7620" t="str">
        <f t="shared" si="119"/>
        <v/>
      </c>
      <c r="N76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20" t="e">
        <f>VLOOKUP(TableOMP[[#This Row],[Label]],TableAvg[],2,FALSE)</f>
        <v>#N/A</v>
      </c>
      <c r="P7620" t="e">
        <f>VLOOKUP(TableOMP[[#This Row],[Label]],TableAvg[],3,FALSE)</f>
        <v>#N/A</v>
      </c>
      <c r="Q7620" t="e">
        <f>TableOMP[[#This Row],[Avg]]-$U$2*TableOMP[[#This Row],[StdDev]]</f>
        <v>#N/A</v>
      </c>
      <c r="R7620" t="e">
        <f>TableOMP[[#This Row],[Avg]]+$U$2*TableOMP[[#This Row],[StdDev]]</f>
        <v>#N/A</v>
      </c>
      <c r="S7620" t="e">
        <f>IF(AND(TableOMP[[#This Row],[total_time]]&gt;=TableOMP[[#This Row],[Low]], TableOMP[[#This Row],[total_time]]&lt;=TableOMP[[#This Row],[High]]),1,0)</f>
        <v>#N/A</v>
      </c>
    </row>
    <row r="7621" spans="11:19" x14ac:dyDescent="0.25">
      <c r="K7621" t="str">
        <f t="shared" si="119"/>
        <v/>
      </c>
      <c r="N76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21" t="e">
        <f>VLOOKUP(TableOMP[[#This Row],[Label]],TableAvg[],2,FALSE)</f>
        <v>#N/A</v>
      </c>
      <c r="P7621" t="e">
        <f>VLOOKUP(TableOMP[[#This Row],[Label]],TableAvg[],3,FALSE)</f>
        <v>#N/A</v>
      </c>
      <c r="Q7621" t="e">
        <f>TableOMP[[#This Row],[Avg]]-$U$2*TableOMP[[#This Row],[StdDev]]</f>
        <v>#N/A</v>
      </c>
      <c r="R7621" t="e">
        <f>TableOMP[[#This Row],[Avg]]+$U$2*TableOMP[[#This Row],[StdDev]]</f>
        <v>#N/A</v>
      </c>
      <c r="S7621" t="e">
        <f>IF(AND(TableOMP[[#This Row],[total_time]]&gt;=TableOMP[[#This Row],[Low]], TableOMP[[#This Row],[total_time]]&lt;=TableOMP[[#This Row],[High]]),1,0)</f>
        <v>#N/A</v>
      </c>
    </row>
    <row r="7622" spans="11:19" x14ac:dyDescent="0.25">
      <c r="K7622" t="str">
        <f t="shared" si="119"/>
        <v/>
      </c>
      <c r="N76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22" t="e">
        <f>VLOOKUP(TableOMP[[#This Row],[Label]],TableAvg[],2,FALSE)</f>
        <v>#N/A</v>
      </c>
      <c r="P7622" t="e">
        <f>VLOOKUP(TableOMP[[#This Row],[Label]],TableAvg[],3,FALSE)</f>
        <v>#N/A</v>
      </c>
      <c r="Q7622" t="e">
        <f>TableOMP[[#This Row],[Avg]]-$U$2*TableOMP[[#This Row],[StdDev]]</f>
        <v>#N/A</v>
      </c>
      <c r="R7622" t="e">
        <f>TableOMP[[#This Row],[Avg]]+$U$2*TableOMP[[#This Row],[StdDev]]</f>
        <v>#N/A</v>
      </c>
      <c r="S7622" t="e">
        <f>IF(AND(TableOMP[[#This Row],[total_time]]&gt;=TableOMP[[#This Row],[Low]], TableOMP[[#This Row],[total_time]]&lt;=TableOMP[[#This Row],[High]]),1,0)</f>
        <v>#N/A</v>
      </c>
    </row>
    <row r="7623" spans="11:19" x14ac:dyDescent="0.25">
      <c r="K7623" t="str">
        <f t="shared" si="119"/>
        <v/>
      </c>
      <c r="N76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23" t="e">
        <f>VLOOKUP(TableOMP[[#This Row],[Label]],TableAvg[],2,FALSE)</f>
        <v>#N/A</v>
      </c>
      <c r="P7623" t="e">
        <f>VLOOKUP(TableOMP[[#This Row],[Label]],TableAvg[],3,FALSE)</f>
        <v>#N/A</v>
      </c>
      <c r="Q7623" t="e">
        <f>TableOMP[[#This Row],[Avg]]-$U$2*TableOMP[[#This Row],[StdDev]]</f>
        <v>#N/A</v>
      </c>
      <c r="R7623" t="e">
        <f>TableOMP[[#This Row],[Avg]]+$U$2*TableOMP[[#This Row],[StdDev]]</f>
        <v>#N/A</v>
      </c>
      <c r="S7623" t="e">
        <f>IF(AND(TableOMP[[#This Row],[total_time]]&gt;=TableOMP[[#This Row],[Low]], TableOMP[[#This Row],[total_time]]&lt;=TableOMP[[#This Row],[High]]),1,0)</f>
        <v>#N/A</v>
      </c>
    </row>
    <row r="7624" spans="11:19" x14ac:dyDescent="0.25">
      <c r="K7624" t="str">
        <f t="shared" si="119"/>
        <v/>
      </c>
      <c r="N76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24" t="e">
        <f>VLOOKUP(TableOMP[[#This Row],[Label]],TableAvg[],2,FALSE)</f>
        <v>#N/A</v>
      </c>
      <c r="P7624" t="e">
        <f>VLOOKUP(TableOMP[[#This Row],[Label]],TableAvg[],3,FALSE)</f>
        <v>#N/A</v>
      </c>
      <c r="Q7624" t="e">
        <f>TableOMP[[#This Row],[Avg]]-$U$2*TableOMP[[#This Row],[StdDev]]</f>
        <v>#N/A</v>
      </c>
      <c r="R7624" t="e">
        <f>TableOMP[[#This Row],[Avg]]+$U$2*TableOMP[[#This Row],[StdDev]]</f>
        <v>#N/A</v>
      </c>
      <c r="S7624" t="e">
        <f>IF(AND(TableOMP[[#This Row],[total_time]]&gt;=TableOMP[[#This Row],[Low]], TableOMP[[#This Row],[total_time]]&lt;=TableOMP[[#This Row],[High]]),1,0)</f>
        <v>#N/A</v>
      </c>
    </row>
    <row r="7625" spans="11:19" x14ac:dyDescent="0.25">
      <c r="K7625" t="str">
        <f t="shared" si="119"/>
        <v/>
      </c>
      <c r="N76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25" t="e">
        <f>VLOOKUP(TableOMP[[#This Row],[Label]],TableAvg[],2,FALSE)</f>
        <v>#N/A</v>
      </c>
      <c r="P7625" t="e">
        <f>VLOOKUP(TableOMP[[#This Row],[Label]],TableAvg[],3,FALSE)</f>
        <v>#N/A</v>
      </c>
      <c r="Q7625" t="e">
        <f>TableOMP[[#This Row],[Avg]]-$U$2*TableOMP[[#This Row],[StdDev]]</f>
        <v>#N/A</v>
      </c>
      <c r="R7625" t="e">
        <f>TableOMP[[#This Row],[Avg]]+$U$2*TableOMP[[#This Row],[StdDev]]</f>
        <v>#N/A</v>
      </c>
      <c r="S7625" t="e">
        <f>IF(AND(TableOMP[[#This Row],[total_time]]&gt;=TableOMP[[#This Row],[Low]], TableOMP[[#This Row],[total_time]]&lt;=TableOMP[[#This Row],[High]]),1,0)</f>
        <v>#N/A</v>
      </c>
    </row>
    <row r="7626" spans="11:19" x14ac:dyDescent="0.25">
      <c r="K7626" t="str">
        <f t="shared" si="119"/>
        <v/>
      </c>
      <c r="N76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26" t="e">
        <f>VLOOKUP(TableOMP[[#This Row],[Label]],TableAvg[],2,FALSE)</f>
        <v>#N/A</v>
      </c>
      <c r="P7626" t="e">
        <f>VLOOKUP(TableOMP[[#This Row],[Label]],TableAvg[],3,FALSE)</f>
        <v>#N/A</v>
      </c>
      <c r="Q7626" t="e">
        <f>TableOMP[[#This Row],[Avg]]-$U$2*TableOMP[[#This Row],[StdDev]]</f>
        <v>#N/A</v>
      </c>
      <c r="R7626" t="e">
        <f>TableOMP[[#This Row],[Avg]]+$U$2*TableOMP[[#This Row],[StdDev]]</f>
        <v>#N/A</v>
      </c>
      <c r="S7626" t="e">
        <f>IF(AND(TableOMP[[#This Row],[total_time]]&gt;=TableOMP[[#This Row],[Low]], TableOMP[[#This Row],[total_time]]&lt;=TableOMP[[#This Row],[High]]),1,0)</f>
        <v>#N/A</v>
      </c>
    </row>
    <row r="7627" spans="11:19" x14ac:dyDescent="0.25">
      <c r="K7627" t="str">
        <f t="shared" si="119"/>
        <v/>
      </c>
      <c r="N76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27" t="e">
        <f>VLOOKUP(TableOMP[[#This Row],[Label]],TableAvg[],2,FALSE)</f>
        <v>#N/A</v>
      </c>
      <c r="P7627" t="e">
        <f>VLOOKUP(TableOMP[[#This Row],[Label]],TableAvg[],3,FALSE)</f>
        <v>#N/A</v>
      </c>
      <c r="Q7627" t="e">
        <f>TableOMP[[#This Row],[Avg]]-$U$2*TableOMP[[#This Row],[StdDev]]</f>
        <v>#N/A</v>
      </c>
      <c r="R7627" t="e">
        <f>TableOMP[[#This Row],[Avg]]+$U$2*TableOMP[[#This Row],[StdDev]]</f>
        <v>#N/A</v>
      </c>
      <c r="S7627" t="e">
        <f>IF(AND(TableOMP[[#This Row],[total_time]]&gt;=TableOMP[[#This Row],[Low]], TableOMP[[#This Row],[total_time]]&lt;=TableOMP[[#This Row],[High]]),1,0)</f>
        <v>#N/A</v>
      </c>
    </row>
    <row r="7628" spans="11:19" x14ac:dyDescent="0.25">
      <c r="K7628" t="str">
        <f t="shared" si="119"/>
        <v/>
      </c>
      <c r="N76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28" t="e">
        <f>VLOOKUP(TableOMP[[#This Row],[Label]],TableAvg[],2,FALSE)</f>
        <v>#N/A</v>
      </c>
      <c r="P7628" t="e">
        <f>VLOOKUP(TableOMP[[#This Row],[Label]],TableAvg[],3,FALSE)</f>
        <v>#N/A</v>
      </c>
      <c r="Q7628" t="e">
        <f>TableOMP[[#This Row],[Avg]]-$U$2*TableOMP[[#This Row],[StdDev]]</f>
        <v>#N/A</v>
      </c>
      <c r="R7628" t="e">
        <f>TableOMP[[#This Row],[Avg]]+$U$2*TableOMP[[#This Row],[StdDev]]</f>
        <v>#N/A</v>
      </c>
      <c r="S7628" t="e">
        <f>IF(AND(TableOMP[[#This Row],[total_time]]&gt;=TableOMP[[#This Row],[Low]], TableOMP[[#This Row],[total_time]]&lt;=TableOMP[[#This Row],[High]]),1,0)</f>
        <v>#N/A</v>
      </c>
    </row>
    <row r="7629" spans="11:19" x14ac:dyDescent="0.25">
      <c r="K7629" t="str">
        <f t="shared" si="119"/>
        <v/>
      </c>
      <c r="N76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29" t="e">
        <f>VLOOKUP(TableOMP[[#This Row],[Label]],TableAvg[],2,FALSE)</f>
        <v>#N/A</v>
      </c>
      <c r="P7629" t="e">
        <f>VLOOKUP(TableOMP[[#This Row],[Label]],TableAvg[],3,FALSE)</f>
        <v>#N/A</v>
      </c>
      <c r="Q7629" t="e">
        <f>TableOMP[[#This Row],[Avg]]-$U$2*TableOMP[[#This Row],[StdDev]]</f>
        <v>#N/A</v>
      </c>
      <c r="R7629" t="e">
        <f>TableOMP[[#This Row],[Avg]]+$U$2*TableOMP[[#This Row],[StdDev]]</f>
        <v>#N/A</v>
      </c>
      <c r="S7629" t="e">
        <f>IF(AND(TableOMP[[#This Row],[total_time]]&gt;=TableOMP[[#This Row],[Low]], TableOMP[[#This Row],[total_time]]&lt;=TableOMP[[#This Row],[High]]),1,0)</f>
        <v>#N/A</v>
      </c>
    </row>
    <row r="7630" spans="11:19" x14ac:dyDescent="0.25">
      <c r="K7630" t="str">
        <f t="shared" si="119"/>
        <v/>
      </c>
      <c r="N76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30" t="e">
        <f>VLOOKUP(TableOMP[[#This Row],[Label]],TableAvg[],2,FALSE)</f>
        <v>#N/A</v>
      </c>
      <c r="P7630" t="e">
        <f>VLOOKUP(TableOMP[[#This Row],[Label]],TableAvg[],3,FALSE)</f>
        <v>#N/A</v>
      </c>
      <c r="Q7630" t="e">
        <f>TableOMP[[#This Row],[Avg]]-$U$2*TableOMP[[#This Row],[StdDev]]</f>
        <v>#N/A</v>
      </c>
      <c r="R7630" t="e">
        <f>TableOMP[[#This Row],[Avg]]+$U$2*TableOMP[[#This Row],[StdDev]]</f>
        <v>#N/A</v>
      </c>
      <c r="S7630" t="e">
        <f>IF(AND(TableOMP[[#This Row],[total_time]]&gt;=TableOMP[[#This Row],[Low]], TableOMP[[#This Row],[total_time]]&lt;=TableOMP[[#This Row],[High]]),1,0)</f>
        <v>#N/A</v>
      </c>
    </row>
    <row r="7631" spans="11:19" x14ac:dyDescent="0.25">
      <c r="K7631" t="str">
        <f t="shared" si="119"/>
        <v/>
      </c>
      <c r="N76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31" t="e">
        <f>VLOOKUP(TableOMP[[#This Row],[Label]],TableAvg[],2,FALSE)</f>
        <v>#N/A</v>
      </c>
      <c r="P7631" t="e">
        <f>VLOOKUP(TableOMP[[#This Row],[Label]],TableAvg[],3,FALSE)</f>
        <v>#N/A</v>
      </c>
      <c r="Q7631" t="e">
        <f>TableOMP[[#This Row],[Avg]]-$U$2*TableOMP[[#This Row],[StdDev]]</f>
        <v>#N/A</v>
      </c>
      <c r="R7631" t="e">
        <f>TableOMP[[#This Row],[Avg]]+$U$2*TableOMP[[#This Row],[StdDev]]</f>
        <v>#N/A</v>
      </c>
      <c r="S7631" t="e">
        <f>IF(AND(TableOMP[[#This Row],[total_time]]&gt;=TableOMP[[#This Row],[Low]], TableOMP[[#This Row],[total_time]]&lt;=TableOMP[[#This Row],[High]]),1,0)</f>
        <v>#N/A</v>
      </c>
    </row>
    <row r="7632" spans="11:19" x14ac:dyDescent="0.25">
      <c r="K7632" t="str">
        <f t="shared" si="119"/>
        <v/>
      </c>
      <c r="N76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32" t="e">
        <f>VLOOKUP(TableOMP[[#This Row],[Label]],TableAvg[],2,FALSE)</f>
        <v>#N/A</v>
      </c>
      <c r="P7632" t="e">
        <f>VLOOKUP(TableOMP[[#This Row],[Label]],TableAvg[],3,FALSE)</f>
        <v>#N/A</v>
      </c>
      <c r="Q7632" t="e">
        <f>TableOMP[[#This Row],[Avg]]-$U$2*TableOMP[[#This Row],[StdDev]]</f>
        <v>#N/A</v>
      </c>
      <c r="R7632" t="e">
        <f>TableOMP[[#This Row],[Avg]]+$U$2*TableOMP[[#This Row],[StdDev]]</f>
        <v>#N/A</v>
      </c>
      <c r="S7632" t="e">
        <f>IF(AND(TableOMP[[#This Row],[total_time]]&gt;=TableOMP[[#This Row],[Low]], TableOMP[[#This Row],[total_time]]&lt;=TableOMP[[#This Row],[High]]),1,0)</f>
        <v>#N/A</v>
      </c>
    </row>
    <row r="7633" spans="11:19" x14ac:dyDescent="0.25">
      <c r="K7633" t="str">
        <f t="shared" si="119"/>
        <v/>
      </c>
      <c r="N76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33" t="e">
        <f>VLOOKUP(TableOMP[[#This Row],[Label]],TableAvg[],2,FALSE)</f>
        <v>#N/A</v>
      </c>
      <c r="P7633" t="e">
        <f>VLOOKUP(TableOMP[[#This Row],[Label]],TableAvg[],3,FALSE)</f>
        <v>#N/A</v>
      </c>
      <c r="Q7633" t="e">
        <f>TableOMP[[#This Row],[Avg]]-$U$2*TableOMP[[#This Row],[StdDev]]</f>
        <v>#N/A</v>
      </c>
      <c r="R7633" t="e">
        <f>TableOMP[[#This Row],[Avg]]+$U$2*TableOMP[[#This Row],[StdDev]]</f>
        <v>#N/A</v>
      </c>
      <c r="S7633" t="e">
        <f>IF(AND(TableOMP[[#This Row],[total_time]]&gt;=TableOMP[[#This Row],[Low]], TableOMP[[#This Row],[total_time]]&lt;=TableOMP[[#This Row],[High]]),1,0)</f>
        <v>#N/A</v>
      </c>
    </row>
    <row r="7634" spans="11:19" x14ac:dyDescent="0.25">
      <c r="K7634" t="str">
        <f t="shared" si="119"/>
        <v/>
      </c>
      <c r="N76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34" t="e">
        <f>VLOOKUP(TableOMP[[#This Row],[Label]],TableAvg[],2,FALSE)</f>
        <v>#N/A</v>
      </c>
      <c r="P7634" t="e">
        <f>VLOOKUP(TableOMP[[#This Row],[Label]],TableAvg[],3,FALSE)</f>
        <v>#N/A</v>
      </c>
      <c r="Q7634" t="e">
        <f>TableOMP[[#This Row],[Avg]]-$U$2*TableOMP[[#This Row],[StdDev]]</f>
        <v>#N/A</v>
      </c>
      <c r="R7634" t="e">
        <f>TableOMP[[#This Row],[Avg]]+$U$2*TableOMP[[#This Row],[StdDev]]</f>
        <v>#N/A</v>
      </c>
      <c r="S7634" t="e">
        <f>IF(AND(TableOMP[[#This Row],[total_time]]&gt;=TableOMP[[#This Row],[Low]], TableOMP[[#This Row],[total_time]]&lt;=TableOMP[[#This Row],[High]]),1,0)</f>
        <v>#N/A</v>
      </c>
    </row>
    <row r="7635" spans="11:19" x14ac:dyDescent="0.25">
      <c r="K7635" t="str">
        <f t="shared" si="119"/>
        <v/>
      </c>
      <c r="N76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35" t="e">
        <f>VLOOKUP(TableOMP[[#This Row],[Label]],TableAvg[],2,FALSE)</f>
        <v>#N/A</v>
      </c>
      <c r="P7635" t="e">
        <f>VLOOKUP(TableOMP[[#This Row],[Label]],TableAvg[],3,FALSE)</f>
        <v>#N/A</v>
      </c>
      <c r="Q7635" t="e">
        <f>TableOMP[[#This Row],[Avg]]-$U$2*TableOMP[[#This Row],[StdDev]]</f>
        <v>#N/A</v>
      </c>
      <c r="R7635" t="e">
        <f>TableOMP[[#This Row],[Avg]]+$U$2*TableOMP[[#This Row],[StdDev]]</f>
        <v>#N/A</v>
      </c>
      <c r="S7635" t="e">
        <f>IF(AND(TableOMP[[#This Row],[total_time]]&gt;=TableOMP[[#This Row],[Low]], TableOMP[[#This Row],[total_time]]&lt;=TableOMP[[#This Row],[High]]),1,0)</f>
        <v>#N/A</v>
      </c>
    </row>
    <row r="7636" spans="11:19" x14ac:dyDescent="0.25">
      <c r="K7636" t="str">
        <f t="shared" si="119"/>
        <v/>
      </c>
      <c r="N76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36" t="e">
        <f>VLOOKUP(TableOMP[[#This Row],[Label]],TableAvg[],2,FALSE)</f>
        <v>#N/A</v>
      </c>
      <c r="P7636" t="e">
        <f>VLOOKUP(TableOMP[[#This Row],[Label]],TableAvg[],3,FALSE)</f>
        <v>#N/A</v>
      </c>
      <c r="Q7636" t="e">
        <f>TableOMP[[#This Row],[Avg]]-$U$2*TableOMP[[#This Row],[StdDev]]</f>
        <v>#N/A</v>
      </c>
      <c r="R7636" t="e">
        <f>TableOMP[[#This Row],[Avg]]+$U$2*TableOMP[[#This Row],[StdDev]]</f>
        <v>#N/A</v>
      </c>
      <c r="S7636" t="e">
        <f>IF(AND(TableOMP[[#This Row],[total_time]]&gt;=TableOMP[[#This Row],[Low]], TableOMP[[#This Row],[total_time]]&lt;=TableOMP[[#This Row],[High]]),1,0)</f>
        <v>#N/A</v>
      </c>
    </row>
    <row r="7637" spans="11:19" x14ac:dyDescent="0.25">
      <c r="K7637" t="str">
        <f t="shared" si="119"/>
        <v/>
      </c>
      <c r="N76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37" t="e">
        <f>VLOOKUP(TableOMP[[#This Row],[Label]],TableAvg[],2,FALSE)</f>
        <v>#N/A</v>
      </c>
      <c r="P7637" t="e">
        <f>VLOOKUP(TableOMP[[#This Row],[Label]],TableAvg[],3,FALSE)</f>
        <v>#N/A</v>
      </c>
      <c r="Q7637" t="e">
        <f>TableOMP[[#This Row],[Avg]]-$U$2*TableOMP[[#This Row],[StdDev]]</f>
        <v>#N/A</v>
      </c>
      <c r="R7637" t="e">
        <f>TableOMP[[#This Row],[Avg]]+$U$2*TableOMP[[#This Row],[StdDev]]</f>
        <v>#N/A</v>
      </c>
      <c r="S7637" t="e">
        <f>IF(AND(TableOMP[[#This Row],[total_time]]&gt;=TableOMP[[#This Row],[Low]], TableOMP[[#This Row],[total_time]]&lt;=TableOMP[[#This Row],[High]]),1,0)</f>
        <v>#N/A</v>
      </c>
    </row>
    <row r="7638" spans="11:19" x14ac:dyDescent="0.25">
      <c r="K7638" t="str">
        <f t="shared" si="119"/>
        <v/>
      </c>
      <c r="N76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38" t="e">
        <f>VLOOKUP(TableOMP[[#This Row],[Label]],TableAvg[],2,FALSE)</f>
        <v>#N/A</v>
      </c>
      <c r="P7638" t="e">
        <f>VLOOKUP(TableOMP[[#This Row],[Label]],TableAvg[],3,FALSE)</f>
        <v>#N/A</v>
      </c>
      <c r="Q7638" t="e">
        <f>TableOMP[[#This Row],[Avg]]-$U$2*TableOMP[[#This Row],[StdDev]]</f>
        <v>#N/A</v>
      </c>
      <c r="R7638" t="e">
        <f>TableOMP[[#This Row],[Avg]]+$U$2*TableOMP[[#This Row],[StdDev]]</f>
        <v>#N/A</v>
      </c>
      <c r="S7638" t="e">
        <f>IF(AND(TableOMP[[#This Row],[total_time]]&gt;=TableOMP[[#This Row],[Low]], TableOMP[[#This Row],[total_time]]&lt;=TableOMP[[#This Row],[High]]),1,0)</f>
        <v>#N/A</v>
      </c>
    </row>
    <row r="7639" spans="11:19" x14ac:dyDescent="0.25">
      <c r="K7639" t="str">
        <f t="shared" si="119"/>
        <v/>
      </c>
      <c r="N76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39" t="e">
        <f>VLOOKUP(TableOMP[[#This Row],[Label]],TableAvg[],2,FALSE)</f>
        <v>#N/A</v>
      </c>
      <c r="P7639" t="e">
        <f>VLOOKUP(TableOMP[[#This Row],[Label]],TableAvg[],3,FALSE)</f>
        <v>#N/A</v>
      </c>
      <c r="Q7639" t="e">
        <f>TableOMP[[#This Row],[Avg]]-$U$2*TableOMP[[#This Row],[StdDev]]</f>
        <v>#N/A</v>
      </c>
      <c r="R7639" t="e">
        <f>TableOMP[[#This Row],[Avg]]+$U$2*TableOMP[[#This Row],[StdDev]]</f>
        <v>#N/A</v>
      </c>
      <c r="S7639" t="e">
        <f>IF(AND(TableOMP[[#This Row],[total_time]]&gt;=TableOMP[[#This Row],[Low]], TableOMP[[#This Row],[total_time]]&lt;=TableOMP[[#This Row],[High]]),1,0)</f>
        <v>#N/A</v>
      </c>
    </row>
    <row r="7640" spans="11:19" x14ac:dyDescent="0.25">
      <c r="K7640" t="str">
        <f t="shared" si="119"/>
        <v/>
      </c>
      <c r="N76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40" t="e">
        <f>VLOOKUP(TableOMP[[#This Row],[Label]],TableAvg[],2,FALSE)</f>
        <v>#N/A</v>
      </c>
      <c r="P7640" t="e">
        <f>VLOOKUP(TableOMP[[#This Row],[Label]],TableAvg[],3,FALSE)</f>
        <v>#N/A</v>
      </c>
      <c r="Q7640" t="e">
        <f>TableOMP[[#This Row],[Avg]]-$U$2*TableOMP[[#This Row],[StdDev]]</f>
        <v>#N/A</v>
      </c>
      <c r="R7640" t="e">
        <f>TableOMP[[#This Row],[Avg]]+$U$2*TableOMP[[#This Row],[StdDev]]</f>
        <v>#N/A</v>
      </c>
      <c r="S7640" t="e">
        <f>IF(AND(TableOMP[[#This Row],[total_time]]&gt;=TableOMP[[#This Row],[Low]], TableOMP[[#This Row],[total_time]]&lt;=TableOMP[[#This Row],[High]]),1,0)</f>
        <v>#N/A</v>
      </c>
    </row>
    <row r="7641" spans="11:19" x14ac:dyDescent="0.25">
      <c r="K7641" t="str">
        <f t="shared" si="119"/>
        <v/>
      </c>
      <c r="N76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41" t="e">
        <f>VLOOKUP(TableOMP[[#This Row],[Label]],TableAvg[],2,FALSE)</f>
        <v>#N/A</v>
      </c>
      <c r="P7641" t="e">
        <f>VLOOKUP(TableOMP[[#This Row],[Label]],TableAvg[],3,FALSE)</f>
        <v>#N/A</v>
      </c>
      <c r="Q7641" t="e">
        <f>TableOMP[[#This Row],[Avg]]-$U$2*TableOMP[[#This Row],[StdDev]]</f>
        <v>#N/A</v>
      </c>
      <c r="R7641" t="e">
        <f>TableOMP[[#This Row],[Avg]]+$U$2*TableOMP[[#This Row],[StdDev]]</f>
        <v>#N/A</v>
      </c>
      <c r="S7641" t="e">
        <f>IF(AND(TableOMP[[#This Row],[total_time]]&gt;=TableOMP[[#This Row],[Low]], TableOMP[[#This Row],[total_time]]&lt;=TableOMP[[#This Row],[High]]),1,0)</f>
        <v>#N/A</v>
      </c>
    </row>
    <row r="7642" spans="11:19" x14ac:dyDescent="0.25">
      <c r="K7642" t="str">
        <f t="shared" si="119"/>
        <v/>
      </c>
      <c r="N76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42" t="e">
        <f>VLOOKUP(TableOMP[[#This Row],[Label]],TableAvg[],2,FALSE)</f>
        <v>#N/A</v>
      </c>
      <c r="P7642" t="e">
        <f>VLOOKUP(TableOMP[[#This Row],[Label]],TableAvg[],3,FALSE)</f>
        <v>#N/A</v>
      </c>
      <c r="Q7642" t="e">
        <f>TableOMP[[#This Row],[Avg]]-$U$2*TableOMP[[#This Row],[StdDev]]</f>
        <v>#N/A</v>
      </c>
      <c r="R7642" t="e">
        <f>TableOMP[[#This Row],[Avg]]+$U$2*TableOMP[[#This Row],[StdDev]]</f>
        <v>#N/A</v>
      </c>
      <c r="S7642" t="e">
        <f>IF(AND(TableOMP[[#This Row],[total_time]]&gt;=TableOMP[[#This Row],[Low]], TableOMP[[#This Row],[total_time]]&lt;=TableOMP[[#This Row],[High]]),1,0)</f>
        <v>#N/A</v>
      </c>
    </row>
    <row r="7643" spans="11:19" x14ac:dyDescent="0.25">
      <c r="K7643" t="str">
        <f t="shared" si="119"/>
        <v/>
      </c>
      <c r="N76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43" t="e">
        <f>VLOOKUP(TableOMP[[#This Row],[Label]],TableAvg[],2,FALSE)</f>
        <v>#N/A</v>
      </c>
      <c r="P7643" t="e">
        <f>VLOOKUP(TableOMP[[#This Row],[Label]],TableAvg[],3,FALSE)</f>
        <v>#N/A</v>
      </c>
      <c r="Q7643" t="e">
        <f>TableOMP[[#This Row],[Avg]]-$U$2*TableOMP[[#This Row],[StdDev]]</f>
        <v>#N/A</v>
      </c>
      <c r="R7643" t="e">
        <f>TableOMP[[#This Row],[Avg]]+$U$2*TableOMP[[#This Row],[StdDev]]</f>
        <v>#N/A</v>
      </c>
      <c r="S7643" t="e">
        <f>IF(AND(TableOMP[[#This Row],[total_time]]&gt;=TableOMP[[#This Row],[Low]], TableOMP[[#This Row],[total_time]]&lt;=TableOMP[[#This Row],[High]]),1,0)</f>
        <v>#N/A</v>
      </c>
    </row>
    <row r="7644" spans="11:19" x14ac:dyDescent="0.25">
      <c r="K7644" t="str">
        <f t="shared" si="119"/>
        <v/>
      </c>
      <c r="N76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44" t="e">
        <f>VLOOKUP(TableOMP[[#This Row],[Label]],TableAvg[],2,FALSE)</f>
        <v>#N/A</v>
      </c>
      <c r="P7644" t="e">
        <f>VLOOKUP(TableOMP[[#This Row],[Label]],TableAvg[],3,FALSE)</f>
        <v>#N/A</v>
      </c>
      <c r="Q7644" t="e">
        <f>TableOMP[[#This Row],[Avg]]-$U$2*TableOMP[[#This Row],[StdDev]]</f>
        <v>#N/A</v>
      </c>
      <c r="R7644" t="e">
        <f>TableOMP[[#This Row],[Avg]]+$U$2*TableOMP[[#This Row],[StdDev]]</f>
        <v>#N/A</v>
      </c>
      <c r="S7644" t="e">
        <f>IF(AND(TableOMP[[#This Row],[total_time]]&gt;=TableOMP[[#This Row],[Low]], TableOMP[[#This Row],[total_time]]&lt;=TableOMP[[#This Row],[High]]),1,0)</f>
        <v>#N/A</v>
      </c>
    </row>
    <row r="7645" spans="11:19" x14ac:dyDescent="0.25">
      <c r="K7645" t="str">
        <f t="shared" si="119"/>
        <v/>
      </c>
      <c r="N76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45" t="e">
        <f>VLOOKUP(TableOMP[[#This Row],[Label]],TableAvg[],2,FALSE)</f>
        <v>#N/A</v>
      </c>
      <c r="P7645" t="e">
        <f>VLOOKUP(TableOMP[[#This Row],[Label]],TableAvg[],3,FALSE)</f>
        <v>#N/A</v>
      </c>
      <c r="Q7645" t="e">
        <f>TableOMP[[#This Row],[Avg]]-$U$2*TableOMP[[#This Row],[StdDev]]</f>
        <v>#N/A</v>
      </c>
      <c r="R7645" t="e">
        <f>TableOMP[[#This Row],[Avg]]+$U$2*TableOMP[[#This Row],[StdDev]]</f>
        <v>#N/A</v>
      </c>
      <c r="S7645" t="e">
        <f>IF(AND(TableOMP[[#This Row],[total_time]]&gt;=TableOMP[[#This Row],[Low]], TableOMP[[#This Row],[total_time]]&lt;=TableOMP[[#This Row],[High]]),1,0)</f>
        <v>#N/A</v>
      </c>
    </row>
    <row r="7646" spans="11:19" x14ac:dyDescent="0.25">
      <c r="K7646" t="str">
        <f t="shared" si="119"/>
        <v/>
      </c>
      <c r="N76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46" t="e">
        <f>VLOOKUP(TableOMP[[#This Row],[Label]],TableAvg[],2,FALSE)</f>
        <v>#N/A</v>
      </c>
      <c r="P7646" t="e">
        <f>VLOOKUP(TableOMP[[#This Row],[Label]],TableAvg[],3,FALSE)</f>
        <v>#N/A</v>
      </c>
      <c r="Q7646" t="e">
        <f>TableOMP[[#This Row],[Avg]]-$U$2*TableOMP[[#This Row],[StdDev]]</f>
        <v>#N/A</v>
      </c>
      <c r="R7646" t="e">
        <f>TableOMP[[#This Row],[Avg]]+$U$2*TableOMP[[#This Row],[StdDev]]</f>
        <v>#N/A</v>
      </c>
      <c r="S7646" t="e">
        <f>IF(AND(TableOMP[[#This Row],[total_time]]&gt;=TableOMP[[#This Row],[Low]], TableOMP[[#This Row],[total_time]]&lt;=TableOMP[[#This Row],[High]]),1,0)</f>
        <v>#N/A</v>
      </c>
    </row>
    <row r="7647" spans="11:19" x14ac:dyDescent="0.25">
      <c r="K7647" t="str">
        <f t="shared" si="119"/>
        <v/>
      </c>
      <c r="N76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47" t="e">
        <f>VLOOKUP(TableOMP[[#This Row],[Label]],TableAvg[],2,FALSE)</f>
        <v>#N/A</v>
      </c>
      <c r="P7647" t="e">
        <f>VLOOKUP(TableOMP[[#This Row],[Label]],TableAvg[],3,FALSE)</f>
        <v>#N/A</v>
      </c>
      <c r="Q7647" t="e">
        <f>TableOMP[[#This Row],[Avg]]-$U$2*TableOMP[[#This Row],[StdDev]]</f>
        <v>#N/A</v>
      </c>
      <c r="R7647" t="e">
        <f>TableOMP[[#This Row],[Avg]]+$U$2*TableOMP[[#This Row],[StdDev]]</f>
        <v>#N/A</v>
      </c>
      <c r="S7647" t="e">
        <f>IF(AND(TableOMP[[#This Row],[total_time]]&gt;=TableOMP[[#This Row],[Low]], TableOMP[[#This Row],[total_time]]&lt;=TableOMP[[#This Row],[High]]),1,0)</f>
        <v>#N/A</v>
      </c>
    </row>
    <row r="7648" spans="11:19" x14ac:dyDescent="0.25">
      <c r="K7648" t="str">
        <f t="shared" si="119"/>
        <v/>
      </c>
      <c r="N76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48" t="e">
        <f>VLOOKUP(TableOMP[[#This Row],[Label]],TableAvg[],2,FALSE)</f>
        <v>#N/A</v>
      </c>
      <c r="P7648" t="e">
        <f>VLOOKUP(TableOMP[[#This Row],[Label]],TableAvg[],3,FALSE)</f>
        <v>#N/A</v>
      </c>
      <c r="Q7648" t="e">
        <f>TableOMP[[#This Row],[Avg]]-$U$2*TableOMP[[#This Row],[StdDev]]</f>
        <v>#N/A</v>
      </c>
      <c r="R7648" t="e">
        <f>TableOMP[[#This Row],[Avg]]+$U$2*TableOMP[[#This Row],[StdDev]]</f>
        <v>#N/A</v>
      </c>
      <c r="S7648" t="e">
        <f>IF(AND(TableOMP[[#This Row],[total_time]]&gt;=TableOMP[[#This Row],[Low]], TableOMP[[#This Row],[total_time]]&lt;=TableOMP[[#This Row],[High]]),1,0)</f>
        <v>#N/A</v>
      </c>
    </row>
    <row r="7649" spans="11:19" x14ac:dyDescent="0.25">
      <c r="K7649" t="str">
        <f t="shared" si="119"/>
        <v/>
      </c>
      <c r="N76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49" t="e">
        <f>VLOOKUP(TableOMP[[#This Row],[Label]],TableAvg[],2,FALSE)</f>
        <v>#N/A</v>
      </c>
      <c r="P7649" t="e">
        <f>VLOOKUP(TableOMP[[#This Row],[Label]],TableAvg[],3,FALSE)</f>
        <v>#N/A</v>
      </c>
      <c r="Q7649" t="e">
        <f>TableOMP[[#This Row],[Avg]]-$U$2*TableOMP[[#This Row],[StdDev]]</f>
        <v>#N/A</v>
      </c>
      <c r="R7649" t="e">
        <f>TableOMP[[#This Row],[Avg]]+$U$2*TableOMP[[#This Row],[StdDev]]</f>
        <v>#N/A</v>
      </c>
      <c r="S7649" t="e">
        <f>IF(AND(TableOMP[[#This Row],[total_time]]&gt;=TableOMP[[#This Row],[Low]], TableOMP[[#This Row],[total_time]]&lt;=TableOMP[[#This Row],[High]]),1,0)</f>
        <v>#N/A</v>
      </c>
    </row>
    <row r="7650" spans="11:19" x14ac:dyDescent="0.25">
      <c r="K7650" t="str">
        <f t="shared" si="119"/>
        <v/>
      </c>
      <c r="N76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50" t="e">
        <f>VLOOKUP(TableOMP[[#This Row],[Label]],TableAvg[],2,FALSE)</f>
        <v>#N/A</v>
      </c>
      <c r="P7650" t="e">
        <f>VLOOKUP(TableOMP[[#This Row],[Label]],TableAvg[],3,FALSE)</f>
        <v>#N/A</v>
      </c>
      <c r="Q7650" t="e">
        <f>TableOMP[[#This Row],[Avg]]-$U$2*TableOMP[[#This Row],[StdDev]]</f>
        <v>#N/A</v>
      </c>
      <c r="R7650" t="e">
        <f>TableOMP[[#This Row],[Avg]]+$U$2*TableOMP[[#This Row],[StdDev]]</f>
        <v>#N/A</v>
      </c>
      <c r="S7650" t="e">
        <f>IF(AND(TableOMP[[#This Row],[total_time]]&gt;=TableOMP[[#This Row],[Low]], TableOMP[[#This Row],[total_time]]&lt;=TableOMP[[#This Row],[High]]),1,0)</f>
        <v>#N/A</v>
      </c>
    </row>
    <row r="7651" spans="11:19" x14ac:dyDescent="0.25">
      <c r="K7651" t="str">
        <f t="shared" si="119"/>
        <v/>
      </c>
      <c r="N76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51" t="e">
        <f>VLOOKUP(TableOMP[[#This Row],[Label]],TableAvg[],2,FALSE)</f>
        <v>#N/A</v>
      </c>
      <c r="P7651" t="e">
        <f>VLOOKUP(TableOMP[[#This Row],[Label]],TableAvg[],3,FALSE)</f>
        <v>#N/A</v>
      </c>
      <c r="Q7651" t="e">
        <f>TableOMP[[#This Row],[Avg]]-$U$2*TableOMP[[#This Row],[StdDev]]</f>
        <v>#N/A</v>
      </c>
      <c r="R7651" t="e">
        <f>TableOMP[[#This Row],[Avg]]+$U$2*TableOMP[[#This Row],[StdDev]]</f>
        <v>#N/A</v>
      </c>
      <c r="S7651" t="e">
        <f>IF(AND(TableOMP[[#This Row],[total_time]]&gt;=TableOMP[[#This Row],[Low]], TableOMP[[#This Row],[total_time]]&lt;=TableOMP[[#This Row],[High]]),1,0)</f>
        <v>#N/A</v>
      </c>
    </row>
    <row r="7652" spans="11:19" x14ac:dyDescent="0.25">
      <c r="K7652" t="str">
        <f t="shared" si="119"/>
        <v/>
      </c>
      <c r="N76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52" t="e">
        <f>VLOOKUP(TableOMP[[#This Row],[Label]],TableAvg[],2,FALSE)</f>
        <v>#N/A</v>
      </c>
      <c r="P7652" t="e">
        <f>VLOOKUP(TableOMP[[#This Row],[Label]],TableAvg[],3,FALSE)</f>
        <v>#N/A</v>
      </c>
      <c r="Q7652" t="e">
        <f>TableOMP[[#This Row],[Avg]]-$U$2*TableOMP[[#This Row],[StdDev]]</f>
        <v>#N/A</v>
      </c>
      <c r="R7652" t="e">
        <f>TableOMP[[#This Row],[Avg]]+$U$2*TableOMP[[#This Row],[StdDev]]</f>
        <v>#N/A</v>
      </c>
      <c r="S7652" t="e">
        <f>IF(AND(TableOMP[[#This Row],[total_time]]&gt;=TableOMP[[#This Row],[Low]], TableOMP[[#This Row],[total_time]]&lt;=TableOMP[[#This Row],[High]]),1,0)</f>
        <v>#N/A</v>
      </c>
    </row>
    <row r="7653" spans="11:19" x14ac:dyDescent="0.25">
      <c r="K7653" t="str">
        <f t="shared" si="119"/>
        <v/>
      </c>
      <c r="N76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53" t="e">
        <f>VLOOKUP(TableOMP[[#This Row],[Label]],TableAvg[],2,FALSE)</f>
        <v>#N/A</v>
      </c>
      <c r="P7653" t="e">
        <f>VLOOKUP(TableOMP[[#This Row],[Label]],TableAvg[],3,FALSE)</f>
        <v>#N/A</v>
      </c>
      <c r="Q7653" t="e">
        <f>TableOMP[[#This Row],[Avg]]-$U$2*TableOMP[[#This Row],[StdDev]]</f>
        <v>#N/A</v>
      </c>
      <c r="R7653" t="e">
        <f>TableOMP[[#This Row],[Avg]]+$U$2*TableOMP[[#This Row],[StdDev]]</f>
        <v>#N/A</v>
      </c>
      <c r="S7653" t="e">
        <f>IF(AND(TableOMP[[#This Row],[total_time]]&gt;=TableOMP[[#This Row],[Low]], TableOMP[[#This Row],[total_time]]&lt;=TableOMP[[#This Row],[High]]),1,0)</f>
        <v>#N/A</v>
      </c>
    </row>
    <row r="7654" spans="11:19" x14ac:dyDescent="0.25">
      <c r="K7654" t="str">
        <f t="shared" si="119"/>
        <v/>
      </c>
      <c r="N76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54" t="e">
        <f>VLOOKUP(TableOMP[[#This Row],[Label]],TableAvg[],2,FALSE)</f>
        <v>#N/A</v>
      </c>
      <c r="P7654" t="e">
        <f>VLOOKUP(TableOMP[[#This Row],[Label]],TableAvg[],3,FALSE)</f>
        <v>#N/A</v>
      </c>
      <c r="Q7654" t="e">
        <f>TableOMP[[#This Row],[Avg]]-$U$2*TableOMP[[#This Row],[StdDev]]</f>
        <v>#N/A</v>
      </c>
      <c r="R7654" t="e">
        <f>TableOMP[[#This Row],[Avg]]+$U$2*TableOMP[[#This Row],[StdDev]]</f>
        <v>#N/A</v>
      </c>
      <c r="S7654" t="e">
        <f>IF(AND(TableOMP[[#This Row],[total_time]]&gt;=TableOMP[[#This Row],[Low]], TableOMP[[#This Row],[total_time]]&lt;=TableOMP[[#This Row],[High]]),1,0)</f>
        <v>#N/A</v>
      </c>
    </row>
    <row r="7655" spans="11:19" x14ac:dyDescent="0.25">
      <c r="K7655" t="str">
        <f t="shared" si="119"/>
        <v/>
      </c>
      <c r="N76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55" t="e">
        <f>VLOOKUP(TableOMP[[#This Row],[Label]],TableAvg[],2,FALSE)</f>
        <v>#N/A</v>
      </c>
      <c r="P7655" t="e">
        <f>VLOOKUP(TableOMP[[#This Row],[Label]],TableAvg[],3,FALSE)</f>
        <v>#N/A</v>
      </c>
      <c r="Q7655" t="e">
        <f>TableOMP[[#This Row],[Avg]]-$U$2*TableOMP[[#This Row],[StdDev]]</f>
        <v>#N/A</v>
      </c>
      <c r="R7655" t="e">
        <f>TableOMP[[#This Row],[Avg]]+$U$2*TableOMP[[#This Row],[StdDev]]</f>
        <v>#N/A</v>
      </c>
      <c r="S7655" t="e">
        <f>IF(AND(TableOMP[[#This Row],[total_time]]&gt;=TableOMP[[#This Row],[Low]], TableOMP[[#This Row],[total_time]]&lt;=TableOMP[[#This Row],[High]]),1,0)</f>
        <v>#N/A</v>
      </c>
    </row>
    <row r="7656" spans="11:19" x14ac:dyDescent="0.25">
      <c r="K7656" t="str">
        <f t="shared" si="119"/>
        <v/>
      </c>
      <c r="N76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56" t="e">
        <f>VLOOKUP(TableOMP[[#This Row],[Label]],TableAvg[],2,FALSE)</f>
        <v>#N/A</v>
      </c>
      <c r="P7656" t="e">
        <f>VLOOKUP(TableOMP[[#This Row],[Label]],TableAvg[],3,FALSE)</f>
        <v>#N/A</v>
      </c>
      <c r="Q7656" t="e">
        <f>TableOMP[[#This Row],[Avg]]-$U$2*TableOMP[[#This Row],[StdDev]]</f>
        <v>#N/A</v>
      </c>
      <c r="R7656" t="e">
        <f>TableOMP[[#This Row],[Avg]]+$U$2*TableOMP[[#This Row],[StdDev]]</f>
        <v>#N/A</v>
      </c>
      <c r="S7656" t="e">
        <f>IF(AND(TableOMP[[#This Row],[total_time]]&gt;=TableOMP[[#This Row],[Low]], TableOMP[[#This Row],[total_time]]&lt;=TableOMP[[#This Row],[High]]),1,0)</f>
        <v>#N/A</v>
      </c>
    </row>
    <row r="7657" spans="11:19" x14ac:dyDescent="0.25">
      <c r="K7657" t="str">
        <f t="shared" si="119"/>
        <v/>
      </c>
      <c r="N76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57" t="e">
        <f>VLOOKUP(TableOMP[[#This Row],[Label]],TableAvg[],2,FALSE)</f>
        <v>#N/A</v>
      </c>
      <c r="P7657" t="e">
        <f>VLOOKUP(TableOMP[[#This Row],[Label]],TableAvg[],3,FALSE)</f>
        <v>#N/A</v>
      </c>
      <c r="Q7657" t="e">
        <f>TableOMP[[#This Row],[Avg]]-$U$2*TableOMP[[#This Row],[StdDev]]</f>
        <v>#N/A</v>
      </c>
      <c r="R7657" t="e">
        <f>TableOMP[[#This Row],[Avg]]+$U$2*TableOMP[[#This Row],[StdDev]]</f>
        <v>#N/A</v>
      </c>
      <c r="S7657" t="e">
        <f>IF(AND(TableOMP[[#This Row],[total_time]]&gt;=TableOMP[[#This Row],[Low]], TableOMP[[#This Row],[total_time]]&lt;=TableOMP[[#This Row],[High]]),1,0)</f>
        <v>#N/A</v>
      </c>
    </row>
    <row r="7658" spans="11:19" x14ac:dyDescent="0.25">
      <c r="K7658" t="str">
        <f t="shared" si="119"/>
        <v/>
      </c>
      <c r="N76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58" t="e">
        <f>VLOOKUP(TableOMP[[#This Row],[Label]],TableAvg[],2,FALSE)</f>
        <v>#N/A</v>
      </c>
      <c r="P7658" t="e">
        <f>VLOOKUP(TableOMP[[#This Row],[Label]],TableAvg[],3,FALSE)</f>
        <v>#N/A</v>
      </c>
      <c r="Q7658" t="e">
        <f>TableOMP[[#This Row],[Avg]]-$U$2*TableOMP[[#This Row],[StdDev]]</f>
        <v>#N/A</v>
      </c>
      <c r="R7658" t="e">
        <f>TableOMP[[#This Row],[Avg]]+$U$2*TableOMP[[#This Row],[StdDev]]</f>
        <v>#N/A</v>
      </c>
      <c r="S7658" t="e">
        <f>IF(AND(TableOMP[[#This Row],[total_time]]&gt;=TableOMP[[#This Row],[Low]], TableOMP[[#This Row],[total_time]]&lt;=TableOMP[[#This Row],[High]]),1,0)</f>
        <v>#N/A</v>
      </c>
    </row>
    <row r="7659" spans="11:19" x14ac:dyDescent="0.25">
      <c r="K7659" t="str">
        <f t="shared" si="119"/>
        <v/>
      </c>
      <c r="N76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59" t="e">
        <f>VLOOKUP(TableOMP[[#This Row],[Label]],TableAvg[],2,FALSE)</f>
        <v>#N/A</v>
      </c>
      <c r="P7659" t="e">
        <f>VLOOKUP(TableOMP[[#This Row],[Label]],TableAvg[],3,FALSE)</f>
        <v>#N/A</v>
      </c>
      <c r="Q7659" t="e">
        <f>TableOMP[[#This Row],[Avg]]-$U$2*TableOMP[[#This Row],[StdDev]]</f>
        <v>#N/A</v>
      </c>
      <c r="R7659" t="e">
        <f>TableOMP[[#This Row],[Avg]]+$U$2*TableOMP[[#This Row],[StdDev]]</f>
        <v>#N/A</v>
      </c>
      <c r="S7659" t="e">
        <f>IF(AND(TableOMP[[#This Row],[total_time]]&gt;=TableOMP[[#This Row],[Low]], TableOMP[[#This Row],[total_time]]&lt;=TableOMP[[#This Row],[High]]),1,0)</f>
        <v>#N/A</v>
      </c>
    </row>
    <row r="7660" spans="11:19" x14ac:dyDescent="0.25">
      <c r="K7660" t="str">
        <f t="shared" si="119"/>
        <v/>
      </c>
      <c r="N76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60" t="e">
        <f>VLOOKUP(TableOMP[[#This Row],[Label]],TableAvg[],2,FALSE)</f>
        <v>#N/A</v>
      </c>
      <c r="P7660" t="e">
        <f>VLOOKUP(TableOMP[[#This Row],[Label]],TableAvg[],3,FALSE)</f>
        <v>#N/A</v>
      </c>
      <c r="Q7660" t="e">
        <f>TableOMP[[#This Row],[Avg]]-$U$2*TableOMP[[#This Row],[StdDev]]</f>
        <v>#N/A</v>
      </c>
      <c r="R7660" t="e">
        <f>TableOMP[[#This Row],[Avg]]+$U$2*TableOMP[[#This Row],[StdDev]]</f>
        <v>#N/A</v>
      </c>
      <c r="S7660" t="e">
        <f>IF(AND(TableOMP[[#This Row],[total_time]]&gt;=TableOMP[[#This Row],[Low]], TableOMP[[#This Row],[total_time]]&lt;=TableOMP[[#This Row],[High]]),1,0)</f>
        <v>#N/A</v>
      </c>
    </row>
    <row r="7661" spans="11:19" x14ac:dyDescent="0.25">
      <c r="K7661" t="str">
        <f t="shared" si="119"/>
        <v/>
      </c>
      <c r="N76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61" t="e">
        <f>VLOOKUP(TableOMP[[#This Row],[Label]],TableAvg[],2,FALSE)</f>
        <v>#N/A</v>
      </c>
      <c r="P7661" t="e">
        <f>VLOOKUP(TableOMP[[#This Row],[Label]],TableAvg[],3,FALSE)</f>
        <v>#N/A</v>
      </c>
      <c r="Q7661" t="e">
        <f>TableOMP[[#This Row],[Avg]]-$U$2*TableOMP[[#This Row],[StdDev]]</f>
        <v>#N/A</v>
      </c>
      <c r="R7661" t="e">
        <f>TableOMP[[#This Row],[Avg]]+$U$2*TableOMP[[#This Row],[StdDev]]</f>
        <v>#N/A</v>
      </c>
      <c r="S7661" t="e">
        <f>IF(AND(TableOMP[[#This Row],[total_time]]&gt;=TableOMP[[#This Row],[Low]], TableOMP[[#This Row],[total_time]]&lt;=TableOMP[[#This Row],[High]]),1,0)</f>
        <v>#N/A</v>
      </c>
    </row>
    <row r="7662" spans="11:19" x14ac:dyDescent="0.25">
      <c r="K7662" t="str">
        <f t="shared" si="119"/>
        <v/>
      </c>
      <c r="N76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62" t="e">
        <f>VLOOKUP(TableOMP[[#This Row],[Label]],TableAvg[],2,FALSE)</f>
        <v>#N/A</v>
      </c>
      <c r="P7662" t="e">
        <f>VLOOKUP(TableOMP[[#This Row],[Label]],TableAvg[],3,FALSE)</f>
        <v>#N/A</v>
      </c>
      <c r="Q7662" t="e">
        <f>TableOMP[[#This Row],[Avg]]-$U$2*TableOMP[[#This Row],[StdDev]]</f>
        <v>#N/A</v>
      </c>
      <c r="R7662" t="e">
        <f>TableOMP[[#This Row],[Avg]]+$U$2*TableOMP[[#This Row],[StdDev]]</f>
        <v>#N/A</v>
      </c>
      <c r="S7662" t="e">
        <f>IF(AND(TableOMP[[#This Row],[total_time]]&gt;=TableOMP[[#This Row],[Low]], TableOMP[[#This Row],[total_time]]&lt;=TableOMP[[#This Row],[High]]),1,0)</f>
        <v>#N/A</v>
      </c>
    </row>
    <row r="7663" spans="11:19" x14ac:dyDescent="0.25">
      <c r="K7663" t="str">
        <f t="shared" si="119"/>
        <v/>
      </c>
      <c r="N76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63" t="e">
        <f>VLOOKUP(TableOMP[[#This Row],[Label]],TableAvg[],2,FALSE)</f>
        <v>#N/A</v>
      </c>
      <c r="P7663" t="e">
        <f>VLOOKUP(TableOMP[[#This Row],[Label]],TableAvg[],3,FALSE)</f>
        <v>#N/A</v>
      </c>
      <c r="Q7663" t="e">
        <f>TableOMP[[#This Row],[Avg]]-$U$2*TableOMP[[#This Row],[StdDev]]</f>
        <v>#N/A</v>
      </c>
      <c r="R7663" t="e">
        <f>TableOMP[[#This Row],[Avg]]+$U$2*TableOMP[[#This Row],[StdDev]]</f>
        <v>#N/A</v>
      </c>
      <c r="S7663" t="e">
        <f>IF(AND(TableOMP[[#This Row],[total_time]]&gt;=TableOMP[[#This Row],[Low]], TableOMP[[#This Row],[total_time]]&lt;=TableOMP[[#This Row],[High]]),1,0)</f>
        <v>#N/A</v>
      </c>
    </row>
    <row r="7664" spans="11:19" x14ac:dyDescent="0.25">
      <c r="K7664" t="str">
        <f t="shared" si="119"/>
        <v/>
      </c>
      <c r="N76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64" t="e">
        <f>VLOOKUP(TableOMP[[#This Row],[Label]],TableAvg[],2,FALSE)</f>
        <v>#N/A</v>
      </c>
      <c r="P7664" t="e">
        <f>VLOOKUP(TableOMP[[#This Row],[Label]],TableAvg[],3,FALSE)</f>
        <v>#N/A</v>
      </c>
      <c r="Q7664" t="e">
        <f>TableOMP[[#This Row],[Avg]]-$U$2*TableOMP[[#This Row],[StdDev]]</f>
        <v>#N/A</v>
      </c>
      <c r="R7664" t="e">
        <f>TableOMP[[#This Row],[Avg]]+$U$2*TableOMP[[#This Row],[StdDev]]</f>
        <v>#N/A</v>
      </c>
      <c r="S7664" t="e">
        <f>IF(AND(TableOMP[[#This Row],[total_time]]&gt;=TableOMP[[#This Row],[Low]], TableOMP[[#This Row],[total_time]]&lt;=TableOMP[[#This Row],[High]]),1,0)</f>
        <v>#N/A</v>
      </c>
    </row>
    <row r="7665" spans="11:19" x14ac:dyDescent="0.25">
      <c r="K7665" t="str">
        <f t="shared" si="119"/>
        <v/>
      </c>
      <c r="N76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65" t="e">
        <f>VLOOKUP(TableOMP[[#This Row],[Label]],TableAvg[],2,FALSE)</f>
        <v>#N/A</v>
      </c>
      <c r="P7665" t="e">
        <f>VLOOKUP(TableOMP[[#This Row],[Label]],TableAvg[],3,FALSE)</f>
        <v>#N/A</v>
      </c>
      <c r="Q7665" t="e">
        <f>TableOMP[[#This Row],[Avg]]-$U$2*TableOMP[[#This Row],[StdDev]]</f>
        <v>#N/A</v>
      </c>
      <c r="R7665" t="e">
        <f>TableOMP[[#This Row],[Avg]]+$U$2*TableOMP[[#This Row],[StdDev]]</f>
        <v>#N/A</v>
      </c>
      <c r="S7665" t="e">
        <f>IF(AND(TableOMP[[#This Row],[total_time]]&gt;=TableOMP[[#This Row],[Low]], TableOMP[[#This Row],[total_time]]&lt;=TableOMP[[#This Row],[High]]),1,0)</f>
        <v>#N/A</v>
      </c>
    </row>
    <row r="7666" spans="11:19" x14ac:dyDescent="0.25">
      <c r="K7666" t="str">
        <f t="shared" si="119"/>
        <v/>
      </c>
      <c r="N76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66" t="e">
        <f>VLOOKUP(TableOMP[[#This Row],[Label]],TableAvg[],2,FALSE)</f>
        <v>#N/A</v>
      </c>
      <c r="P7666" t="e">
        <f>VLOOKUP(TableOMP[[#This Row],[Label]],TableAvg[],3,FALSE)</f>
        <v>#N/A</v>
      </c>
      <c r="Q7666" t="e">
        <f>TableOMP[[#This Row],[Avg]]-$U$2*TableOMP[[#This Row],[StdDev]]</f>
        <v>#N/A</v>
      </c>
      <c r="R7666" t="e">
        <f>TableOMP[[#This Row],[Avg]]+$U$2*TableOMP[[#This Row],[StdDev]]</f>
        <v>#N/A</v>
      </c>
      <c r="S7666" t="e">
        <f>IF(AND(TableOMP[[#This Row],[total_time]]&gt;=TableOMP[[#This Row],[Low]], TableOMP[[#This Row],[total_time]]&lt;=TableOMP[[#This Row],[High]]),1,0)</f>
        <v>#N/A</v>
      </c>
    </row>
    <row r="7667" spans="11:19" x14ac:dyDescent="0.25">
      <c r="K7667" t="str">
        <f t="shared" si="119"/>
        <v/>
      </c>
      <c r="N76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67" t="e">
        <f>VLOOKUP(TableOMP[[#This Row],[Label]],TableAvg[],2,FALSE)</f>
        <v>#N/A</v>
      </c>
      <c r="P7667" t="e">
        <f>VLOOKUP(TableOMP[[#This Row],[Label]],TableAvg[],3,FALSE)</f>
        <v>#N/A</v>
      </c>
      <c r="Q7667" t="e">
        <f>TableOMP[[#This Row],[Avg]]-$U$2*TableOMP[[#This Row],[StdDev]]</f>
        <v>#N/A</v>
      </c>
      <c r="R7667" t="e">
        <f>TableOMP[[#This Row],[Avg]]+$U$2*TableOMP[[#This Row],[StdDev]]</f>
        <v>#N/A</v>
      </c>
      <c r="S7667" t="e">
        <f>IF(AND(TableOMP[[#This Row],[total_time]]&gt;=TableOMP[[#This Row],[Low]], TableOMP[[#This Row],[total_time]]&lt;=TableOMP[[#This Row],[High]]),1,0)</f>
        <v>#N/A</v>
      </c>
    </row>
    <row r="7668" spans="11:19" x14ac:dyDescent="0.25">
      <c r="K7668" t="str">
        <f t="shared" si="119"/>
        <v/>
      </c>
      <c r="N76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68" t="e">
        <f>VLOOKUP(TableOMP[[#This Row],[Label]],TableAvg[],2,FALSE)</f>
        <v>#N/A</v>
      </c>
      <c r="P7668" t="e">
        <f>VLOOKUP(TableOMP[[#This Row],[Label]],TableAvg[],3,FALSE)</f>
        <v>#N/A</v>
      </c>
      <c r="Q7668" t="e">
        <f>TableOMP[[#This Row],[Avg]]-$U$2*TableOMP[[#This Row],[StdDev]]</f>
        <v>#N/A</v>
      </c>
      <c r="R7668" t="e">
        <f>TableOMP[[#This Row],[Avg]]+$U$2*TableOMP[[#This Row],[StdDev]]</f>
        <v>#N/A</v>
      </c>
      <c r="S7668" t="e">
        <f>IF(AND(TableOMP[[#This Row],[total_time]]&gt;=TableOMP[[#This Row],[Low]], TableOMP[[#This Row],[total_time]]&lt;=TableOMP[[#This Row],[High]]),1,0)</f>
        <v>#N/A</v>
      </c>
    </row>
    <row r="7669" spans="11:19" x14ac:dyDescent="0.25">
      <c r="K7669" t="str">
        <f t="shared" si="119"/>
        <v/>
      </c>
      <c r="N76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69" t="e">
        <f>VLOOKUP(TableOMP[[#This Row],[Label]],TableAvg[],2,FALSE)</f>
        <v>#N/A</v>
      </c>
      <c r="P7669" t="e">
        <f>VLOOKUP(TableOMP[[#This Row],[Label]],TableAvg[],3,FALSE)</f>
        <v>#N/A</v>
      </c>
      <c r="Q7669" t="e">
        <f>TableOMP[[#This Row],[Avg]]-$U$2*TableOMP[[#This Row],[StdDev]]</f>
        <v>#N/A</v>
      </c>
      <c r="R7669" t="e">
        <f>TableOMP[[#This Row],[Avg]]+$U$2*TableOMP[[#This Row],[StdDev]]</f>
        <v>#N/A</v>
      </c>
      <c r="S7669" t="e">
        <f>IF(AND(TableOMP[[#This Row],[total_time]]&gt;=TableOMP[[#This Row],[Low]], TableOMP[[#This Row],[total_time]]&lt;=TableOMP[[#This Row],[High]]),1,0)</f>
        <v>#N/A</v>
      </c>
    </row>
    <row r="7670" spans="11:19" x14ac:dyDescent="0.25">
      <c r="K7670" t="str">
        <f t="shared" si="119"/>
        <v/>
      </c>
      <c r="N76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70" t="e">
        <f>VLOOKUP(TableOMP[[#This Row],[Label]],TableAvg[],2,FALSE)</f>
        <v>#N/A</v>
      </c>
      <c r="P7670" t="e">
        <f>VLOOKUP(TableOMP[[#This Row],[Label]],TableAvg[],3,FALSE)</f>
        <v>#N/A</v>
      </c>
      <c r="Q7670" t="e">
        <f>TableOMP[[#This Row],[Avg]]-$U$2*TableOMP[[#This Row],[StdDev]]</f>
        <v>#N/A</v>
      </c>
      <c r="R7670" t="e">
        <f>TableOMP[[#This Row],[Avg]]+$U$2*TableOMP[[#This Row],[StdDev]]</f>
        <v>#N/A</v>
      </c>
      <c r="S7670" t="e">
        <f>IF(AND(TableOMP[[#This Row],[total_time]]&gt;=TableOMP[[#This Row],[Low]], TableOMP[[#This Row],[total_time]]&lt;=TableOMP[[#This Row],[High]]),1,0)</f>
        <v>#N/A</v>
      </c>
    </row>
    <row r="7671" spans="11:19" x14ac:dyDescent="0.25">
      <c r="K7671" t="str">
        <f t="shared" si="119"/>
        <v/>
      </c>
      <c r="N76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71" t="e">
        <f>VLOOKUP(TableOMP[[#This Row],[Label]],TableAvg[],2,FALSE)</f>
        <v>#N/A</v>
      </c>
      <c r="P7671" t="e">
        <f>VLOOKUP(TableOMP[[#This Row],[Label]],TableAvg[],3,FALSE)</f>
        <v>#N/A</v>
      </c>
      <c r="Q7671" t="e">
        <f>TableOMP[[#This Row],[Avg]]-$U$2*TableOMP[[#This Row],[StdDev]]</f>
        <v>#N/A</v>
      </c>
      <c r="R7671" t="e">
        <f>TableOMP[[#This Row],[Avg]]+$U$2*TableOMP[[#This Row],[StdDev]]</f>
        <v>#N/A</v>
      </c>
      <c r="S7671" t="e">
        <f>IF(AND(TableOMP[[#This Row],[total_time]]&gt;=TableOMP[[#This Row],[Low]], TableOMP[[#This Row],[total_time]]&lt;=TableOMP[[#This Row],[High]]),1,0)</f>
        <v>#N/A</v>
      </c>
    </row>
    <row r="7672" spans="11:19" x14ac:dyDescent="0.25">
      <c r="K7672" t="str">
        <f t="shared" si="119"/>
        <v/>
      </c>
      <c r="N76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72" t="e">
        <f>VLOOKUP(TableOMP[[#This Row],[Label]],TableAvg[],2,FALSE)</f>
        <v>#N/A</v>
      </c>
      <c r="P7672" t="e">
        <f>VLOOKUP(TableOMP[[#This Row],[Label]],TableAvg[],3,FALSE)</f>
        <v>#N/A</v>
      </c>
      <c r="Q7672" t="e">
        <f>TableOMP[[#This Row],[Avg]]-$U$2*TableOMP[[#This Row],[StdDev]]</f>
        <v>#N/A</v>
      </c>
      <c r="R7672" t="e">
        <f>TableOMP[[#This Row],[Avg]]+$U$2*TableOMP[[#This Row],[StdDev]]</f>
        <v>#N/A</v>
      </c>
      <c r="S7672" t="e">
        <f>IF(AND(TableOMP[[#This Row],[total_time]]&gt;=TableOMP[[#This Row],[Low]], TableOMP[[#This Row],[total_time]]&lt;=TableOMP[[#This Row],[High]]),1,0)</f>
        <v>#N/A</v>
      </c>
    </row>
    <row r="7673" spans="11:19" x14ac:dyDescent="0.25">
      <c r="K7673" t="str">
        <f t="shared" si="119"/>
        <v/>
      </c>
      <c r="N76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73" t="e">
        <f>VLOOKUP(TableOMP[[#This Row],[Label]],TableAvg[],2,FALSE)</f>
        <v>#N/A</v>
      </c>
      <c r="P7673" t="e">
        <f>VLOOKUP(TableOMP[[#This Row],[Label]],TableAvg[],3,FALSE)</f>
        <v>#N/A</v>
      </c>
      <c r="Q7673" t="e">
        <f>TableOMP[[#This Row],[Avg]]-$U$2*TableOMP[[#This Row],[StdDev]]</f>
        <v>#N/A</v>
      </c>
      <c r="R7673" t="e">
        <f>TableOMP[[#This Row],[Avg]]+$U$2*TableOMP[[#This Row],[StdDev]]</f>
        <v>#N/A</v>
      </c>
      <c r="S7673" t="e">
        <f>IF(AND(TableOMP[[#This Row],[total_time]]&gt;=TableOMP[[#This Row],[Low]], TableOMP[[#This Row],[total_time]]&lt;=TableOMP[[#This Row],[High]]),1,0)</f>
        <v>#N/A</v>
      </c>
    </row>
    <row r="7674" spans="11:19" x14ac:dyDescent="0.25">
      <c r="K7674" t="str">
        <f t="shared" si="119"/>
        <v/>
      </c>
      <c r="N76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74" t="e">
        <f>VLOOKUP(TableOMP[[#This Row],[Label]],TableAvg[],2,FALSE)</f>
        <v>#N/A</v>
      </c>
      <c r="P7674" t="e">
        <f>VLOOKUP(TableOMP[[#This Row],[Label]],TableAvg[],3,FALSE)</f>
        <v>#N/A</v>
      </c>
      <c r="Q7674" t="e">
        <f>TableOMP[[#This Row],[Avg]]-$U$2*TableOMP[[#This Row],[StdDev]]</f>
        <v>#N/A</v>
      </c>
      <c r="R7674" t="e">
        <f>TableOMP[[#This Row],[Avg]]+$U$2*TableOMP[[#This Row],[StdDev]]</f>
        <v>#N/A</v>
      </c>
      <c r="S7674" t="e">
        <f>IF(AND(TableOMP[[#This Row],[total_time]]&gt;=TableOMP[[#This Row],[Low]], TableOMP[[#This Row],[total_time]]&lt;=TableOMP[[#This Row],[High]]),1,0)</f>
        <v>#N/A</v>
      </c>
    </row>
    <row r="7675" spans="11:19" x14ac:dyDescent="0.25">
      <c r="K7675" t="str">
        <f t="shared" si="119"/>
        <v/>
      </c>
      <c r="N76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75" t="e">
        <f>VLOOKUP(TableOMP[[#This Row],[Label]],TableAvg[],2,FALSE)</f>
        <v>#N/A</v>
      </c>
      <c r="P7675" t="e">
        <f>VLOOKUP(TableOMP[[#This Row],[Label]],TableAvg[],3,FALSE)</f>
        <v>#N/A</v>
      </c>
      <c r="Q7675" t="e">
        <f>TableOMP[[#This Row],[Avg]]-$U$2*TableOMP[[#This Row],[StdDev]]</f>
        <v>#N/A</v>
      </c>
      <c r="R7675" t="e">
        <f>TableOMP[[#This Row],[Avg]]+$U$2*TableOMP[[#This Row],[StdDev]]</f>
        <v>#N/A</v>
      </c>
      <c r="S7675" t="e">
        <f>IF(AND(TableOMP[[#This Row],[total_time]]&gt;=TableOMP[[#This Row],[Low]], TableOMP[[#This Row],[total_time]]&lt;=TableOMP[[#This Row],[High]]),1,0)</f>
        <v>#N/A</v>
      </c>
    </row>
    <row r="7676" spans="11:19" x14ac:dyDescent="0.25">
      <c r="K7676" t="str">
        <f t="shared" si="119"/>
        <v/>
      </c>
      <c r="N76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76" t="e">
        <f>VLOOKUP(TableOMP[[#This Row],[Label]],TableAvg[],2,FALSE)</f>
        <v>#N/A</v>
      </c>
      <c r="P7676" t="e">
        <f>VLOOKUP(TableOMP[[#This Row],[Label]],TableAvg[],3,FALSE)</f>
        <v>#N/A</v>
      </c>
      <c r="Q7676" t="e">
        <f>TableOMP[[#This Row],[Avg]]-$U$2*TableOMP[[#This Row],[StdDev]]</f>
        <v>#N/A</v>
      </c>
      <c r="R7676" t="e">
        <f>TableOMP[[#This Row],[Avg]]+$U$2*TableOMP[[#This Row],[StdDev]]</f>
        <v>#N/A</v>
      </c>
      <c r="S7676" t="e">
        <f>IF(AND(TableOMP[[#This Row],[total_time]]&gt;=TableOMP[[#This Row],[Low]], TableOMP[[#This Row],[total_time]]&lt;=TableOMP[[#This Row],[High]]),1,0)</f>
        <v>#N/A</v>
      </c>
    </row>
    <row r="7677" spans="11:19" x14ac:dyDescent="0.25">
      <c r="K7677" t="str">
        <f t="shared" si="119"/>
        <v/>
      </c>
      <c r="N76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77" t="e">
        <f>VLOOKUP(TableOMP[[#This Row],[Label]],TableAvg[],2,FALSE)</f>
        <v>#N/A</v>
      </c>
      <c r="P7677" t="e">
        <f>VLOOKUP(TableOMP[[#This Row],[Label]],TableAvg[],3,FALSE)</f>
        <v>#N/A</v>
      </c>
      <c r="Q7677" t="e">
        <f>TableOMP[[#This Row],[Avg]]-$U$2*TableOMP[[#This Row],[StdDev]]</f>
        <v>#N/A</v>
      </c>
      <c r="R7677" t="e">
        <f>TableOMP[[#This Row],[Avg]]+$U$2*TableOMP[[#This Row],[StdDev]]</f>
        <v>#N/A</v>
      </c>
      <c r="S7677" t="e">
        <f>IF(AND(TableOMP[[#This Row],[total_time]]&gt;=TableOMP[[#This Row],[Low]], TableOMP[[#This Row],[total_time]]&lt;=TableOMP[[#This Row],[High]]),1,0)</f>
        <v>#N/A</v>
      </c>
    </row>
    <row r="7678" spans="11:19" x14ac:dyDescent="0.25">
      <c r="K7678" t="str">
        <f t="shared" si="119"/>
        <v/>
      </c>
      <c r="N76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78" t="e">
        <f>VLOOKUP(TableOMP[[#This Row],[Label]],TableAvg[],2,FALSE)</f>
        <v>#N/A</v>
      </c>
      <c r="P7678" t="e">
        <f>VLOOKUP(TableOMP[[#This Row],[Label]],TableAvg[],3,FALSE)</f>
        <v>#N/A</v>
      </c>
      <c r="Q7678" t="e">
        <f>TableOMP[[#This Row],[Avg]]-$U$2*TableOMP[[#This Row],[StdDev]]</f>
        <v>#N/A</v>
      </c>
      <c r="R7678" t="e">
        <f>TableOMP[[#This Row],[Avg]]+$U$2*TableOMP[[#This Row],[StdDev]]</f>
        <v>#N/A</v>
      </c>
      <c r="S7678" t="e">
        <f>IF(AND(TableOMP[[#This Row],[total_time]]&gt;=TableOMP[[#This Row],[Low]], TableOMP[[#This Row],[total_time]]&lt;=TableOMP[[#This Row],[High]]),1,0)</f>
        <v>#N/A</v>
      </c>
    </row>
    <row r="7679" spans="11:19" x14ac:dyDescent="0.25">
      <c r="K7679" t="str">
        <f t="shared" si="119"/>
        <v/>
      </c>
      <c r="N76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79" t="e">
        <f>VLOOKUP(TableOMP[[#This Row],[Label]],TableAvg[],2,FALSE)</f>
        <v>#N/A</v>
      </c>
      <c r="P7679" t="e">
        <f>VLOOKUP(TableOMP[[#This Row],[Label]],TableAvg[],3,FALSE)</f>
        <v>#N/A</v>
      </c>
      <c r="Q7679" t="e">
        <f>TableOMP[[#This Row],[Avg]]-$U$2*TableOMP[[#This Row],[StdDev]]</f>
        <v>#N/A</v>
      </c>
      <c r="R7679" t="e">
        <f>TableOMP[[#This Row],[Avg]]+$U$2*TableOMP[[#This Row],[StdDev]]</f>
        <v>#N/A</v>
      </c>
      <c r="S7679" t="e">
        <f>IF(AND(TableOMP[[#This Row],[total_time]]&gt;=TableOMP[[#This Row],[Low]], TableOMP[[#This Row],[total_time]]&lt;=TableOMP[[#This Row],[High]]),1,0)</f>
        <v>#N/A</v>
      </c>
    </row>
    <row r="7680" spans="11:19" x14ac:dyDescent="0.25">
      <c r="K7680" t="str">
        <f t="shared" si="119"/>
        <v/>
      </c>
      <c r="N76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80" t="e">
        <f>VLOOKUP(TableOMP[[#This Row],[Label]],TableAvg[],2,FALSE)</f>
        <v>#N/A</v>
      </c>
      <c r="P7680" t="e">
        <f>VLOOKUP(TableOMP[[#This Row],[Label]],TableAvg[],3,FALSE)</f>
        <v>#N/A</v>
      </c>
      <c r="Q7680" t="e">
        <f>TableOMP[[#This Row],[Avg]]-$U$2*TableOMP[[#This Row],[StdDev]]</f>
        <v>#N/A</v>
      </c>
      <c r="R7680" t="e">
        <f>TableOMP[[#This Row],[Avg]]+$U$2*TableOMP[[#This Row],[StdDev]]</f>
        <v>#N/A</v>
      </c>
      <c r="S7680" t="e">
        <f>IF(AND(TableOMP[[#This Row],[total_time]]&gt;=TableOMP[[#This Row],[Low]], TableOMP[[#This Row],[total_time]]&lt;=TableOMP[[#This Row],[High]]),1,0)</f>
        <v>#N/A</v>
      </c>
    </row>
    <row r="7681" spans="11:19" x14ac:dyDescent="0.25">
      <c r="K7681" t="str">
        <f t="shared" si="119"/>
        <v/>
      </c>
      <c r="N76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81" t="e">
        <f>VLOOKUP(TableOMP[[#This Row],[Label]],TableAvg[],2,FALSE)</f>
        <v>#N/A</v>
      </c>
      <c r="P7681" t="e">
        <f>VLOOKUP(TableOMP[[#This Row],[Label]],TableAvg[],3,FALSE)</f>
        <v>#N/A</v>
      </c>
      <c r="Q7681" t="e">
        <f>TableOMP[[#This Row],[Avg]]-$U$2*TableOMP[[#This Row],[StdDev]]</f>
        <v>#N/A</v>
      </c>
      <c r="R7681" t="e">
        <f>TableOMP[[#This Row],[Avg]]+$U$2*TableOMP[[#This Row],[StdDev]]</f>
        <v>#N/A</v>
      </c>
      <c r="S7681" t="e">
        <f>IF(AND(TableOMP[[#This Row],[total_time]]&gt;=TableOMP[[#This Row],[Low]], TableOMP[[#This Row],[total_time]]&lt;=TableOMP[[#This Row],[High]]),1,0)</f>
        <v>#N/A</v>
      </c>
    </row>
    <row r="7682" spans="11:19" x14ac:dyDescent="0.25">
      <c r="K7682" t="str">
        <f t="shared" si="119"/>
        <v/>
      </c>
      <c r="N76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82" t="e">
        <f>VLOOKUP(TableOMP[[#This Row],[Label]],TableAvg[],2,FALSE)</f>
        <v>#N/A</v>
      </c>
      <c r="P7682" t="e">
        <f>VLOOKUP(TableOMP[[#This Row],[Label]],TableAvg[],3,FALSE)</f>
        <v>#N/A</v>
      </c>
      <c r="Q7682" t="e">
        <f>TableOMP[[#This Row],[Avg]]-$U$2*TableOMP[[#This Row],[StdDev]]</f>
        <v>#N/A</v>
      </c>
      <c r="R7682" t="e">
        <f>TableOMP[[#This Row],[Avg]]+$U$2*TableOMP[[#This Row],[StdDev]]</f>
        <v>#N/A</v>
      </c>
      <c r="S7682" t="e">
        <f>IF(AND(TableOMP[[#This Row],[total_time]]&gt;=TableOMP[[#This Row],[Low]], TableOMP[[#This Row],[total_time]]&lt;=TableOMP[[#This Row],[High]]),1,0)</f>
        <v>#N/A</v>
      </c>
    </row>
    <row r="7683" spans="11:19" x14ac:dyDescent="0.25">
      <c r="K7683" t="str">
        <f t="shared" ref="K7683:K7746" si="120">MID(M7683,22,1)</f>
        <v/>
      </c>
      <c r="N76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83" t="e">
        <f>VLOOKUP(TableOMP[[#This Row],[Label]],TableAvg[],2,FALSE)</f>
        <v>#N/A</v>
      </c>
      <c r="P7683" t="e">
        <f>VLOOKUP(TableOMP[[#This Row],[Label]],TableAvg[],3,FALSE)</f>
        <v>#N/A</v>
      </c>
      <c r="Q7683" t="e">
        <f>TableOMP[[#This Row],[Avg]]-$U$2*TableOMP[[#This Row],[StdDev]]</f>
        <v>#N/A</v>
      </c>
      <c r="R7683" t="e">
        <f>TableOMP[[#This Row],[Avg]]+$U$2*TableOMP[[#This Row],[StdDev]]</f>
        <v>#N/A</v>
      </c>
      <c r="S7683" t="e">
        <f>IF(AND(TableOMP[[#This Row],[total_time]]&gt;=TableOMP[[#This Row],[Low]], TableOMP[[#This Row],[total_time]]&lt;=TableOMP[[#This Row],[High]]),1,0)</f>
        <v>#N/A</v>
      </c>
    </row>
    <row r="7684" spans="11:19" x14ac:dyDescent="0.25">
      <c r="K7684" t="str">
        <f t="shared" si="120"/>
        <v/>
      </c>
      <c r="N76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84" t="e">
        <f>VLOOKUP(TableOMP[[#This Row],[Label]],TableAvg[],2,FALSE)</f>
        <v>#N/A</v>
      </c>
      <c r="P7684" t="e">
        <f>VLOOKUP(TableOMP[[#This Row],[Label]],TableAvg[],3,FALSE)</f>
        <v>#N/A</v>
      </c>
      <c r="Q7684" t="e">
        <f>TableOMP[[#This Row],[Avg]]-$U$2*TableOMP[[#This Row],[StdDev]]</f>
        <v>#N/A</v>
      </c>
      <c r="R7684" t="e">
        <f>TableOMP[[#This Row],[Avg]]+$U$2*TableOMP[[#This Row],[StdDev]]</f>
        <v>#N/A</v>
      </c>
      <c r="S7684" t="e">
        <f>IF(AND(TableOMP[[#This Row],[total_time]]&gt;=TableOMP[[#This Row],[Low]], TableOMP[[#This Row],[total_time]]&lt;=TableOMP[[#This Row],[High]]),1,0)</f>
        <v>#N/A</v>
      </c>
    </row>
    <row r="7685" spans="11:19" x14ac:dyDescent="0.25">
      <c r="K7685" t="str">
        <f t="shared" si="120"/>
        <v/>
      </c>
      <c r="N76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85" t="e">
        <f>VLOOKUP(TableOMP[[#This Row],[Label]],TableAvg[],2,FALSE)</f>
        <v>#N/A</v>
      </c>
      <c r="P7685" t="e">
        <f>VLOOKUP(TableOMP[[#This Row],[Label]],TableAvg[],3,FALSE)</f>
        <v>#N/A</v>
      </c>
      <c r="Q7685" t="e">
        <f>TableOMP[[#This Row],[Avg]]-$U$2*TableOMP[[#This Row],[StdDev]]</f>
        <v>#N/A</v>
      </c>
      <c r="R7685" t="e">
        <f>TableOMP[[#This Row],[Avg]]+$U$2*TableOMP[[#This Row],[StdDev]]</f>
        <v>#N/A</v>
      </c>
      <c r="S7685" t="e">
        <f>IF(AND(TableOMP[[#This Row],[total_time]]&gt;=TableOMP[[#This Row],[Low]], TableOMP[[#This Row],[total_time]]&lt;=TableOMP[[#This Row],[High]]),1,0)</f>
        <v>#N/A</v>
      </c>
    </row>
    <row r="7686" spans="11:19" x14ac:dyDescent="0.25">
      <c r="K7686" t="str">
        <f t="shared" si="120"/>
        <v/>
      </c>
      <c r="N76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86" t="e">
        <f>VLOOKUP(TableOMP[[#This Row],[Label]],TableAvg[],2,FALSE)</f>
        <v>#N/A</v>
      </c>
      <c r="P7686" t="e">
        <f>VLOOKUP(TableOMP[[#This Row],[Label]],TableAvg[],3,FALSE)</f>
        <v>#N/A</v>
      </c>
      <c r="Q7686" t="e">
        <f>TableOMP[[#This Row],[Avg]]-$U$2*TableOMP[[#This Row],[StdDev]]</f>
        <v>#N/A</v>
      </c>
      <c r="R7686" t="e">
        <f>TableOMP[[#This Row],[Avg]]+$U$2*TableOMP[[#This Row],[StdDev]]</f>
        <v>#N/A</v>
      </c>
      <c r="S7686" t="e">
        <f>IF(AND(TableOMP[[#This Row],[total_time]]&gt;=TableOMP[[#This Row],[Low]], TableOMP[[#This Row],[total_time]]&lt;=TableOMP[[#This Row],[High]]),1,0)</f>
        <v>#N/A</v>
      </c>
    </row>
    <row r="7687" spans="11:19" x14ac:dyDescent="0.25">
      <c r="K7687" t="str">
        <f t="shared" si="120"/>
        <v/>
      </c>
      <c r="N76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87" t="e">
        <f>VLOOKUP(TableOMP[[#This Row],[Label]],TableAvg[],2,FALSE)</f>
        <v>#N/A</v>
      </c>
      <c r="P7687" t="e">
        <f>VLOOKUP(TableOMP[[#This Row],[Label]],TableAvg[],3,FALSE)</f>
        <v>#N/A</v>
      </c>
      <c r="Q7687" t="e">
        <f>TableOMP[[#This Row],[Avg]]-$U$2*TableOMP[[#This Row],[StdDev]]</f>
        <v>#N/A</v>
      </c>
      <c r="R7687" t="e">
        <f>TableOMP[[#This Row],[Avg]]+$U$2*TableOMP[[#This Row],[StdDev]]</f>
        <v>#N/A</v>
      </c>
      <c r="S7687" t="e">
        <f>IF(AND(TableOMP[[#This Row],[total_time]]&gt;=TableOMP[[#This Row],[Low]], TableOMP[[#This Row],[total_time]]&lt;=TableOMP[[#This Row],[High]]),1,0)</f>
        <v>#N/A</v>
      </c>
    </row>
    <row r="7688" spans="11:19" x14ac:dyDescent="0.25">
      <c r="K7688" t="str">
        <f t="shared" si="120"/>
        <v/>
      </c>
      <c r="N76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88" t="e">
        <f>VLOOKUP(TableOMP[[#This Row],[Label]],TableAvg[],2,FALSE)</f>
        <v>#N/A</v>
      </c>
      <c r="P7688" t="e">
        <f>VLOOKUP(TableOMP[[#This Row],[Label]],TableAvg[],3,FALSE)</f>
        <v>#N/A</v>
      </c>
      <c r="Q7688" t="e">
        <f>TableOMP[[#This Row],[Avg]]-$U$2*TableOMP[[#This Row],[StdDev]]</f>
        <v>#N/A</v>
      </c>
      <c r="R7688" t="e">
        <f>TableOMP[[#This Row],[Avg]]+$U$2*TableOMP[[#This Row],[StdDev]]</f>
        <v>#N/A</v>
      </c>
      <c r="S7688" t="e">
        <f>IF(AND(TableOMP[[#This Row],[total_time]]&gt;=TableOMP[[#This Row],[Low]], TableOMP[[#This Row],[total_time]]&lt;=TableOMP[[#This Row],[High]]),1,0)</f>
        <v>#N/A</v>
      </c>
    </row>
    <row r="7689" spans="11:19" x14ac:dyDescent="0.25">
      <c r="K7689" t="str">
        <f t="shared" si="120"/>
        <v/>
      </c>
      <c r="N76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89" t="e">
        <f>VLOOKUP(TableOMP[[#This Row],[Label]],TableAvg[],2,FALSE)</f>
        <v>#N/A</v>
      </c>
      <c r="P7689" t="e">
        <f>VLOOKUP(TableOMP[[#This Row],[Label]],TableAvg[],3,FALSE)</f>
        <v>#N/A</v>
      </c>
      <c r="Q7689" t="e">
        <f>TableOMP[[#This Row],[Avg]]-$U$2*TableOMP[[#This Row],[StdDev]]</f>
        <v>#N/A</v>
      </c>
      <c r="R7689" t="e">
        <f>TableOMP[[#This Row],[Avg]]+$U$2*TableOMP[[#This Row],[StdDev]]</f>
        <v>#N/A</v>
      </c>
      <c r="S7689" t="e">
        <f>IF(AND(TableOMP[[#This Row],[total_time]]&gt;=TableOMP[[#This Row],[Low]], TableOMP[[#This Row],[total_time]]&lt;=TableOMP[[#This Row],[High]]),1,0)</f>
        <v>#N/A</v>
      </c>
    </row>
    <row r="7690" spans="11:19" x14ac:dyDescent="0.25">
      <c r="K7690" t="str">
        <f t="shared" si="120"/>
        <v/>
      </c>
      <c r="N76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90" t="e">
        <f>VLOOKUP(TableOMP[[#This Row],[Label]],TableAvg[],2,FALSE)</f>
        <v>#N/A</v>
      </c>
      <c r="P7690" t="e">
        <f>VLOOKUP(TableOMP[[#This Row],[Label]],TableAvg[],3,FALSE)</f>
        <v>#N/A</v>
      </c>
      <c r="Q7690" t="e">
        <f>TableOMP[[#This Row],[Avg]]-$U$2*TableOMP[[#This Row],[StdDev]]</f>
        <v>#N/A</v>
      </c>
      <c r="R7690" t="e">
        <f>TableOMP[[#This Row],[Avg]]+$U$2*TableOMP[[#This Row],[StdDev]]</f>
        <v>#N/A</v>
      </c>
      <c r="S7690" t="e">
        <f>IF(AND(TableOMP[[#This Row],[total_time]]&gt;=TableOMP[[#This Row],[Low]], TableOMP[[#This Row],[total_time]]&lt;=TableOMP[[#This Row],[High]]),1,0)</f>
        <v>#N/A</v>
      </c>
    </row>
    <row r="7691" spans="11:19" x14ac:dyDescent="0.25">
      <c r="K7691" t="str">
        <f t="shared" si="120"/>
        <v/>
      </c>
      <c r="N76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91" t="e">
        <f>VLOOKUP(TableOMP[[#This Row],[Label]],TableAvg[],2,FALSE)</f>
        <v>#N/A</v>
      </c>
      <c r="P7691" t="e">
        <f>VLOOKUP(TableOMP[[#This Row],[Label]],TableAvg[],3,FALSE)</f>
        <v>#N/A</v>
      </c>
      <c r="Q7691" t="e">
        <f>TableOMP[[#This Row],[Avg]]-$U$2*TableOMP[[#This Row],[StdDev]]</f>
        <v>#N/A</v>
      </c>
      <c r="R7691" t="e">
        <f>TableOMP[[#This Row],[Avg]]+$U$2*TableOMP[[#This Row],[StdDev]]</f>
        <v>#N/A</v>
      </c>
      <c r="S7691" t="e">
        <f>IF(AND(TableOMP[[#This Row],[total_time]]&gt;=TableOMP[[#This Row],[Low]], TableOMP[[#This Row],[total_time]]&lt;=TableOMP[[#This Row],[High]]),1,0)</f>
        <v>#N/A</v>
      </c>
    </row>
    <row r="7692" spans="11:19" x14ac:dyDescent="0.25">
      <c r="K7692" t="str">
        <f t="shared" si="120"/>
        <v/>
      </c>
      <c r="N76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92" t="e">
        <f>VLOOKUP(TableOMP[[#This Row],[Label]],TableAvg[],2,FALSE)</f>
        <v>#N/A</v>
      </c>
      <c r="P7692" t="e">
        <f>VLOOKUP(TableOMP[[#This Row],[Label]],TableAvg[],3,FALSE)</f>
        <v>#N/A</v>
      </c>
      <c r="Q7692" t="e">
        <f>TableOMP[[#This Row],[Avg]]-$U$2*TableOMP[[#This Row],[StdDev]]</f>
        <v>#N/A</v>
      </c>
      <c r="R7692" t="e">
        <f>TableOMP[[#This Row],[Avg]]+$U$2*TableOMP[[#This Row],[StdDev]]</f>
        <v>#N/A</v>
      </c>
      <c r="S7692" t="e">
        <f>IF(AND(TableOMP[[#This Row],[total_time]]&gt;=TableOMP[[#This Row],[Low]], TableOMP[[#This Row],[total_time]]&lt;=TableOMP[[#This Row],[High]]),1,0)</f>
        <v>#N/A</v>
      </c>
    </row>
    <row r="7693" spans="11:19" x14ac:dyDescent="0.25">
      <c r="K7693" t="str">
        <f t="shared" si="120"/>
        <v/>
      </c>
      <c r="N76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93" t="e">
        <f>VLOOKUP(TableOMP[[#This Row],[Label]],TableAvg[],2,FALSE)</f>
        <v>#N/A</v>
      </c>
      <c r="P7693" t="e">
        <f>VLOOKUP(TableOMP[[#This Row],[Label]],TableAvg[],3,FALSE)</f>
        <v>#N/A</v>
      </c>
      <c r="Q7693" t="e">
        <f>TableOMP[[#This Row],[Avg]]-$U$2*TableOMP[[#This Row],[StdDev]]</f>
        <v>#N/A</v>
      </c>
      <c r="R7693" t="e">
        <f>TableOMP[[#This Row],[Avg]]+$U$2*TableOMP[[#This Row],[StdDev]]</f>
        <v>#N/A</v>
      </c>
      <c r="S7693" t="e">
        <f>IF(AND(TableOMP[[#This Row],[total_time]]&gt;=TableOMP[[#This Row],[Low]], TableOMP[[#This Row],[total_time]]&lt;=TableOMP[[#This Row],[High]]),1,0)</f>
        <v>#N/A</v>
      </c>
    </row>
    <row r="7694" spans="11:19" x14ac:dyDescent="0.25">
      <c r="K7694" t="str">
        <f t="shared" si="120"/>
        <v/>
      </c>
      <c r="N76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94" t="e">
        <f>VLOOKUP(TableOMP[[#This Row],[Label]],TableAvg[],2,FALSE)</f>
        <v>#N/A</v>
      </c>
      <c r="P7694" t="e">
        <f>VLOOKUP(TableOMP[[#This Row],[Label]],TableAvg[],3,FALSE)</f>
        <v>#N/A</v>
      </c>
      <c r="Q7694" t="e">
        <f>TableOMP[[#This Row],[Avg]]-$U$2*TableOMP[[#This Row],[StdDev]]</f>
        <v>#N/A</v>
      </c>
      <c r="R7694" t="e">
        <f>TableOMP[[#This Row],[Avg]]+$U$2*TableOMP[[#This Row],[StdDev]]</f>
        <v>#N/A</v>
      </c>
      <c r="S7694" t="e">
        <f>IF(AND(TableOMP[[#This Row],[total_time]]&gt;=TableOMP[[#This Row],[Low]], TableOMP[[#This Row],[total_time]]&lt;=TableOMP[[#This Row],[High]]),1,0)</f>
        <v>#N/A</v>
      </c>
    </row>
    <row r="7695" spans="11:19" x14ac:dyDescent="0.25">
      <c r="K7695" t="str">
        <f t="shared" si="120"/>
        <v/>
      </c>
      <c r="N76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95" t="e">
        <f>VLOOKUP(TableOMP[[#This Row],[Label]],TableAvg[],2,FALSE)</f>
        <v>#N/A</v>
      </c>
      <c r="P7695" t="e">
        <f>VLOOKUP(TableOMP[[#This Row],[Label]],TableAvg[],3,FALSE)</f>
        <v>#N/A</v>
      </c>
      <c r="Q7695" t="e">
        <f>TableOMP[[#This Row],[Avg]]-$U$2*TableOMP[[#This Row],[StdDev]]</f>
        <v>#N/A</v>
      </c>
      <c r="R7695" t="e">
        <f>TableOMP[[#This Row],[Avg]]+$U$2*TableOMP[[#This Row],[StdDev]]</f>
        <v>#N/A</v>
      </c>
      <c r="S7695" t="e">
        <f>IF(AND(TableOMP[[#This Row],[total_time]]&gt;=TableOMP[[#This Row],[Low]], TableOMP[[#This Row],[total_time]]&lt;=TableOMP[[#This Row],[High]]),1,0)</f>
        <v>#N/A</v>
      </c>
    </row>
    <row r="7696" spans="11:19" x14ac:dyDescent="0.25">
      <c r="K7696" t="str">
        <f t="shared" si="120"/>
        <v/>
      </c>
      <c r="N76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96" t="e">
        <f>VLOOKUP(TableOMP[[#This Row],[Label]],TableAvg[],2,FALSE)</f>
        <v>#N/A</v>
      </c>
      <c r="P7696" t="e">
        <f>VLOOKUP(TableOMP[[#This Row],[Label]],TableAvg[],3,FALSE)</f>
        <v>#N/A</v>
      </c>
      <c r="Q7696" t="e">
        <f>TableOMP[[#This Row],[Avg]]-$U$2*TableOMP[[#This Row],[StdDev]]</f>
        <v>#N/A</v>
      </c>
      <c r="R7696" t="e">
        <f>TableOMP[[#This Row],[Avg]]+$U$2*TableOMP[[#This Row],[StdDev]]</f>
        <v>#N/A</v>
      </c>
      <c r="S7696" t="e">
        <f>IF(AND(TableOMP[[#This Row],[total_time]]&gt;=TableOMP[[#This Row],[Low]], TableOMP[[#This Row],[total_time]]&lt;=TableOMP[[#This Row],[High]]),1,0)</f>
        <v>#N/A</v>
      </c>
    </row>
    <row r="7697" spans="11:19" x14ac:dyDescent="0.25">
      <c r="K7697" t="str">
        <f t="shared" si="120"/>
        <v/>
      </c>
      <c r="N76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97" t="e">
        <f>VLOOKUP(TableOMP[[#This Row],[Label]],TableAvg[],2,FALSE)</f>
        <v>#N/A</v>
      </c>
      <c r="P7697" t="e">
        <f>VLOOKUP(TableOMP[[#This Row],[Label]],TableAvg[],3,FALSE)</f>
        <v>#N/A</v>
      </c>
      <c r="Q7697" t="e">
        <f>TableOMP[[#This Row],[Avg]]-$U$2*TableOMP[[#This Row],[StdDev]]</f>
        <v>#N/A</v>
      </c>
      <c r="R7697" t="e">
        <f>TableOMP[[#This Row],[Avg]]+$U$2*TableOMP[[#This Row],[StdDev]]</f>
        <v>#N/A</v>
      </c>
      <c r="S7697" t="e">
        <f>IF(AND(TableOMP[[#This Row],[total_time]]&gt;=TableOMP[[#This Row],[Low]], TableOMP[[#This Row],[total_time]]&lt;=TableOMP[[#This Row],[High]]),1,0)</f>
        <v>#N/A</v>
      </c>
    </row>
    <row r="7698" spans="11:19" x14ac:dyDescent="0.25">
      <c r="K7698" t="str">
        <f t="shared" si="120"/>
        <v/>
      </c>
      <c r="N76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98" t="e">
        <f>VLOOKUP(TableOMP[[#This Row],[Label]],TableAvg[],2,FALSE)</f>
        <v>#N/A</v>
      </c>
      <c r="P7698" t="e">
        <f>VLOOKUP(TableOMP[[#This Row],[Label]],TableAvg[],3,FALSE)</f>
        <v>#N/A</v>
      </c>
      <c r="Q7698" t="e">
        <f>TableOMP[[#This Row],[Avg]]-$U$2*TableOMP[[#This Row],[StdDev]]</f>
        <v>#N/A</v>
      </c>
      <c r="R7698" t="e">
        <f>TableOMP[[#This Row],[Avg]]+$U$2*TableOMP[[#This Row],[StdDev]]</f>
        <v>#N/A</v>
      </c>
      <c r="S7698" t="e">
        <f>IF(AND(TableOMP[[#This Row],[total_time]]&gt;=TableOMP[[#This Row],[Low]], TableOMP[[#This Row],[total_time]]&lt;=TableOMP[[#This Row],[High]]),1,0)</f>
        <v>#N/A</v>
      </c>
    </row>
    <row r="7699" spans="11:19" x14ac:dyDescent="0.25">
      <c r="K7699" t="str">
        <f t="shared" si="120"/>
        <v/>
      </c>
      <c r="N76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699" t="e">
        <f>VLOOKUP(TableOMP[[#This Row],[Label]],TableAvg[],2,FALSE)</f>
        <v>#N/A</v>
      </c>
      <c r="P7699" t="e">
        <f>VLOOKUP(TableOMP[[#This Row],[Label]],TableAvg[],3,FALSE)</f>
        <v>#N/A</v>
      </c>
      <c r="Q7699" t="e">
        <f>TableOMP[[#This Row],[Avg]]-$U$2*TableOMP[[#This Row],[StdDev]]</f>
        <v>#N/A</v>
      </c>
      <c r="R7699" t="e">
        <f>TableOMP[[#This Row],[Avg]]+$U$2*TableOMP[[#This Row],[StdDev]]</f>
        <v>#N/A</v>
      </c>
      <c r="S7699" t="e">
        <f>IF(AND(TableOMP[[#This Row],[total_time]]&gt;=TableOMP[[#This Row],[Low]], TableOMP[[#This Row],[total_time]]&lt;=TableOMP[[#This Row],[High]]),1,0)</f>
        <v>#N/A</v>
      </c>
    </row>
    <row r="7700" spans="11:19" x14ac:dyDescent="0.25">
      <c r="K7700" t="str">
        <f t="shared" si="120"/>
        <v/>
      </c>
      <c r="N77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00" t="e">
        <f>VLOOKUP(TableOMP[[#This Row],[Label]],TableAvg[],2,FALSE)</f>
        <v>#N/A</v>
      </c>
      <c r="P7700" t="e">
        <f>VLOOKUP(TableOMP[[#This Row],[Label]],TableAvg[],3,FALSE)</f>
        <v>#N/A</v>
      </c>
      <c r="Q7700" t="e">
        <f>TableOMP[[#This Row],[Avg]]-$U$2*TableOMP[[#This Row],[StdDev]]</f>
        <v>#N/A</v>
      </c>
      <c r="R7700" t="e">
        <f>TableOMP[[#This Row],[Avg]]+$U$2*TableOMP[[#This Row],[StdDev]]</f>
        <v>#N/A</v>
      </c>
      <c r="S7700" t="e">
        <f>IF(AND(TableOMP[[#This Row],[total_time]]&gt;=TableOMP[[#This Row],[Low]], TableOMP[[#This Row],[total_time]]&lt;=TableOMP[[#This Row],[High]]),1,0)</f>
        <v>#N/A</v>
      </c>
    </row>
    <row r="7701" spans="11:19" x14ac:dyDescent="0.25">
      <c r="K7701" t="str">
        <f t="shared" si="120"/>
        <v/>
      </c>
      <c r="N77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01" t="e">
        <f>VLOOKUP(TableOMP[[#This Row],[Label]],TableAvg[],2,FALSE)</f>
        <v>#N/A</v>
      </c>
      <c r="P7701" t="e">
        <f>VLOOKUP(TableOMP[[#This Row],[Label]],TableAvg[],3,FALSE)</f>
        <v>#N/A</v>
      </c>
      <c r="Q7701" t="e">
        <f>TableOMP[[#This Row],[Avg]]-$U$2*TableOMP[[#This Row],[StdDev]]</f>
        <v>#N/A</v>
      </c>
      <c r="R7701" t="e">
        <f>TableOMP[[#This Row],[Avg]]+$U$2*TableOMP[[#This Row],[StdDev]]</f>
        <v>#N/A</v>
      </c>
      <c r="S7701" t="e">
        <f>IF(AND(TableOMP[[#This Row],[total_time]]&gt;=TableOMP[[#This Row],[Low]], TableOMP[[#This Row],[total_time]]&lt;=TableOMP[[#This Row],[High]]),1,0)</f>
        <v>#N/A</v>
      </c>
    </row>
    <row r="7702" spans="11:19" x14ac:dyDescent="0.25">
      <c r="K7702" t="str">
        <f t="shared" si="120"/>
        <v/>
      </c>
      <c r="N77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02" t="e">
        <f>VLOOKUP(TableOMP[[#This Row],[Label]],TableAvg[],2,FALSE)</f>
        <v>#N/A</v>
      </c>
      <c r="P7702" t="e">
        <f>VLOOKUP(TableOMP[[#This Row],[Label]],TableAvg[],3,FALSE)</f>
        <v>#N/A</v>
      </c>
      <c r="Q7702" t="e">
        <f>TableOMP[[#This Row],[Avg]]-$U$2*TableOMP[[#This Row],[StdDev]]</f>
        <v>#N/A</v>
      </c>
      <c r="R7702" t="e">
        <f>TableOMP[[#This Row],[Avg]]+$U$2*TableOMP[[#This Row],[StdDev]]</f>
        <v>#N/A</v>
      </c>
      <c r="S7702" t="e">
        <f>IF(AND(TableOMP[[#This Row],[total_time]]&gt;=TableOMP[[#This Row],[Low]], TableOMP[[#This Row],[total_time]]&lt;=TableOMP[[#This Row],[High]]),1,0)</f>
        <v>#N/A</v>
      </c>
    </row>
    <row r="7703" spans="11:19" x14ac:dyDescent="0.25">
      <c r="K7703" t="str">
        <f t="shared" si="120"/>
        <v/>
      </c>
      <c r="N77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03" t="e">
        <f>VLOOKUP(TableOMP[[#This Row],[Label]],TableAvg[],2,FALSE)</f>
        <v>#N/A</v>
      </c>
      <c r="P7703" t="e">
        <f>VLOOKUP(TableOMP[[#This Row],[Label]],TableAvg[],3,FALSE)</f>
        <v>#N/A</v>
      </c>
      <c r="Q7703" t="e">
        <f>TableOMP[[#This Row],[Avg]]-$U$2*TableOMP[[#This Row],[StdDev]]</f>
        <v>#N/A</v>
      </c>
      <c r="R7703" t="e">
        <f>TableOMP[[#This Row],[Avg]]+$U$2*TableOMP[[#This Row],[StdDev]]</f>
        <v>#N/A</v>
      </c>
      <c r="S7703" t="e">
        <f>IF(AND(TableOMP[[#This Row],[total_time]]&gt;=TableOMP[[#This Row],[Low]], TableOMP[[#This Row],[total_time]]&lt;=TableOMP[[#This Row],[High]]),1,0)</f>
        <v>#N/A</v>
      </c>
    </row>
    <row r="7704" spans="11:19" x14ac:dyDescent="0.25">
      <c r="K7704" t="str">
        <f t="shared" si="120"/>
        <v/>
      </c>
      <c r="N77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04" t="e">
        <f>VLOOKUP(TableOMP[[#This Row],[Label]],TableAvg[],2,FALSE)</f>
        <v>#N/A</v>
      </c>
      <c r="P7704" t="e">
        <f>VLOOKUP(TableOMP[[#This Row],[Label]],TableAvg[],3,FALSE)</f>
        <v>#N/A</v>
      </c>
      <c r="Q7704" t="e">
        <f>TableOMP[[#This Row],[Avg]]-$U$2*TableOMP[[#This Row],[StdDev]]</f>
        <v>#N/A</v>
      </c>
      <c r="R7704" t="e">
        <f>TableOMP[[#This Row],[Avg]]+$U$2*TableOMP[[#This Row],[StdDev]]</f>
        <v>#N/A</v>
      </c>
      <c r="S7704" t="e">
        <f>IF(AND(TableOMP[[#This Row],[total_time]]&gt;=TableOMP[[#This Row],[Low]], TableOMP[[#This Row],[total_time]]&lt;=TableOMP[[#This Row],[High]]),1,0)</f>
        <v>#N/A</v>
      </c>
    </row>
    <row r="7705" spans="11:19" x14ac:dyDescent="0.25">
      <c r="K7705" t="str">
        <f t="shared" si="120"/>
        <v/>
      </c>
      <c r="N77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05" t="e">
        <f>VLOOKUP(TableOMP[[#This Row],[Label]],TableAvg[],2,FALSE)</f>
        <v>#N/A</v>
      </c>
      <c r="P7705" t="e">
        <f>VLOOKUP(TableOMP[[#This Row],[Label]],TableAvg[],3,FALSE)</f>
        <v>#N/A</v>
      </c>
      <c r="Q7705" t="e">
        <f>TableOMP[[#This Row],[Avg]]-$U$2*TableOMP[[#This Row],[StdDev]]</f>
        <v>#N/A</v>
      </c>
      <c r="R7705" t="e">
        <f>TableOMP[[#This Row],[Avg]]+$U$2*TableOMP[[#This Row],[StdDev]]</f>
        <v>#N/A</v>
      </c>
      <c r="S7705" t="e">
        <f>IF(AND(TableOMP[[#This Row],[total_time]]&gt;=TableOMP[[#This Row],[Low]], TableOMP[[#This Row],[total_time]]&lt;=TableOMP[[#This Row],[High]]),1,0)</f>
        <v>#N/A</v>
      </c>
    </row>
    <row r="7706" spans="11:19" x14ac:dyDescent="0.25">
      <c r="K7706" t="str">
        <f t="shared" si="120"/>
        <v/>
      </c>
      <c r="N77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06" t="e">
        <f>VLOOKUP(TableOMP[[#This Row],[Label]],TableAvg[],2,FALSE)</f>
        <v>#N/A</v>
      </c>
      <c r="P7706" t="e">
        <f>VLOOKUP(TableOMP[[#This Row],[Label]],TableAvg[],3,FALSE)</f>
        <v>#N/A</v>
      </c>
      <c r="Q7706" t="e">
        <f>TableOMP[[#This Row],[Avg]]-$U$2*TableOMP[[#This Row],[StdDev]]</f>
        <v>#N/A</v>
      </c>
      <c r="R7706" t="e">
        <f>TableOMP[[#This Row],[Avg]]+$U$2*TableOMP[[#This Row],[StdDev]]</f>
        <v>#N/A</v>
      </c>
      <c r="S7706" t="e">
        <f>IF(AND(TableOMP[[#This Row],[total_time]]&gt;=TableOMP[[#This Row],[Low]], TableOMP[[#This Row],[total_time]]&lt;=TableOMP[[#This Row],[High]]),1,0)</f>
        <v>#N/A</v>
      </c>
    </row>
    <row r="7707" spans="11:19" x14ac:dyDescent="0.25">
      <c r="K7707" t="str">
        <f t="shared" si="120"/>
        <v/>
      </c>
      <c r="N77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07" t="e">
        <f>VLOOKUP(TableOMP[[#This Row],[Label]],TableAvg[],2,FALSE)</f>
        <v>#N/A</v>
      </c>
      <c r="P7707" t="e">
        <f>VLOOKUP(TableOMP[[#This Row],[Label]],TableAvg[],3,FALSE)</f>
        <v>#N/A</v>
      </c>
      <c r="Q7707" t="e">
        <f>TableOMP[[#This Row],[Avg]]-$U$2*TableOMP[[#This Row],[StdDev]]</f>
        <v>#N/A</v>
      </c>
      <c r="R7707" t="e">
        <f>TableOMP[[#This Row],[Avg]]+$U$2*TableOMP[[#This Row],[StdDev]]</f>
        <v>#N/A</v>
      </c>
      <c r="S7707" t="e">
        <f>IF(AND(TableOMP[[#This Row],[total_time]]&gt;=TableOMP[[#This Row],[Low]], TableOMP[[#This Row],[total_time]]&lt;=TableOMP[[#This Row],[High]]),1,0)</f>
        <v>#N/A</v>
      </c>
    </row>
    <row r="7708" spans="11:19" x14ac:dyDescent="0.25">
      <c r="K7708" t="str">
        <f t="shared" si="120"/>
        <v/>
      </c>
      <c r="N77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08" t="e">
        <f>VLOOKUP(TableOMP[[#This Row],[Label]],TableAvg[],2,FALSE)</f>
        <v>#N/A</v>
      </c>
      <c r="P7708" t="e">
        <f>VLOOKUP(TableOMP[[#This Row],[Label]],TableAvg[],3,FALSE)</f>
        <v>#N/A</v>
      </c>
      <c r="Q7708" t="e">
        <f>TableOMP[[#This Row],[Avg]]-$U$2*TableOMP[[#This Row],[StdDev]]</f>
        <v>#N/A</v>
      </c>
      <c r="R7708" t="e">
        <f>TableOMP[[#This Row],[Avg]]+$U$2*TableOMP[[#This Row],[StdDev]]</f>
        <v>#N/A</v>
      </c>
      <c r="S7708" t="e">
        <f>IF(AND(TableOMP[[#This Row],[total_time]]&gt;=TableOMP[[#This Row],[Low]], TableOMP[[#This Row],[total_time]]&lt;=TableOMP[[#This Row],[High]]),1,0)</f>
        <v>#N/A</v>
      </c>
    </row>
    <row r="7709" spans="11:19" x14ac:dyDescent="0.25">
      <c r="K7709" t="str">
        <f t="shared" si="120"/>
        <v/>
      </c>
      <c r="N77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09" t="e">
        <f>VLOOKUP(TableOMP[[#This Row],[Label]],TableAvg[],2,FALSE)</f>
        <v>#N/A</v>
      </c>
      <c r="P7709" t="e">
        <f>VLOOKUP(TableOMP[[#This Row],[Label]],TableAvg[],3,FALSE)</f>
        <v>#N/A</v>
      </c>
      <c r="Q7709" t="e">
        <f>TableOMP[[#This Row],[Avg]]-$U$2*TableOMP[[#This Row],[StdDev]]</f>
        <v>#N/A</v>
      </c>
      <c r="R7709" t="e">
        <f>TableOMP[[#This Row],[Avg]]+$U$2*TableOMP[[#This Row],[StdDev]]</f>
        <v>#N/A</v>
      </c>
      <c r="S7709" t="e">
        <f>IF(AND(TableOMP[[#This Row],[total_time]]&gt;=TableOMP[[#This Row],[Low]], TableOMP[[#This Row],[total_time]]&lt;=TableOMP[[#This Row],[High]]),1,0)</f>
        <v>#N/A</v>
      </c>
    </row>
    <row r="7710" spans="11:19" x14ac:dyDescent="0.25">
      <c r="K7710" t="str">
        <f t="shared" si="120"/>
        <v/>
      </c>
      <c r="N77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10" t="e">
        <f>VLOOKUP(TableOMP[[#This Row],[Label]],TableAvg[],2,FALSE)</f>
        <v>#N/A</v>
      </c>
      <c r="P7710" t="e">
        <f>VLOOKUP(TableOMP[[#This Row],[Label]],TableAvg[],3,FALSE)</f>
        <v>#N/A</v>
      </c>
      <c r="Q7710" t="e">
        <f>TableOMP[[#This Row],[Avg]]-$U$2*TableOMP[[#This Row],[StdDev]]</f>
        <v>#N/A</v>
      </c>
      <c r="R7710" t="e">
        <f>TableOMP[[#This Row],[Avg]]+$U$2*TableOMP[[#This Row],[StdDev]]</f>
        <v>#N/A</v>
      </c>
      <c r="S7710" t="e">
        <f>IF(AND(TableOMP[[#This Row],[total_time]]&gt;=TableOMP[[#This Row],[Low]], TableOMP[[#This Row],[total_time]]&lt;=TableOMP[[#This Row],[High]]),1,0)</f>
        <v>#N/A</v>
      </c>
    </row>
    <row r="7711" spans="11:19" x14ac:dyDescent="0.25">
      <c r="K7711" t="str">
        <f t="shared" si="120"/>
        <v/>
      </c>
      <c r="N77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11" t="e">
        <f>VLOOKUP(TableOMP[[#This Row],[Label]],TableAvg[],2,FALSE)</f>
        <v>#N/A</v>
      </c>
      <c r="P7711" t="e">
        <f>VLOOKUP(TableOMP[[#This Row],[Label]],TableAvg[],3,FALSE)</f>
        <v>#N/A</v>
      </c>
      <c r="Q7711" t="e">
        <f>TableOMP[[#This Row],[Avg]]-$U$2*TableOMP[[#This Row],[StdDev]]</f>
        <v>#N/A</v>
      </c>
      <c r="R7711" t="e">
        <f>TableOMP[[#This Row],[Avg]]+$U$2*TableOMP[[#This Row],[StdDev]]</f>
        <v>#N/A</v>
      </c>
      <c r="S7711" t="e">
        <f>IF(AND(TableOMP[[#This Row],[total_time]]&gt;=TableOMP[[#This Row],[Low]], TableOMP[[#This Row],[total_time]]&lt;=TableOMP[[#This Row],[High]]),1,0)</f>
        <v>#N/A</v>
      </c>
    </row>
    <row r="7712" spans="11:19" x14ac:dyDescent="0.25">
      <c r="K7712" t="str">
        <f t="shared" si="120"/>
        <v/>
      </c>
      <c r="N77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12" t="e">
        <f>VLOOKUP(TableOMP[[#This Row],[Label]],TableAvg[],2,FALSE)</f>
        <v>#N/A</v>
      </c>
      <c r="P7712" t="e">
        <f>VLOOKUP(TableOMP[[#This Row],[Label]],TableAvg[],3,FALSE)</f>
        <v>#N/A</v>
      </c>
      <c r="Q7712" t="e">
        <f>TableOMP[[#This Row],[Avg]]-$U$2*TableOMP[[#This Row],[StdDev]]</f>
        <v>#N/A</v>
      </c>
      <c r="R7712" t="e">
        <f>TableOMP[[#This Row],[Avg]]+$U$2*TableOMP[[#This Row],[StdDev]]</f>
        <v>#N/A</v>
      </c>
      <c r="S7712" t="e">
        <f>IF(AND(TableOMP[[#This Row],[total_time]]&gt;=TableOMP[[#This Row],[Low]], TableOMP[[#This Row],[total_time]]&lt;=TableOMP[[#This Row],[High]]),1,0)</f>
        <v>#N/A</v>
      </c>
    </row>
    <row r="7713" spans="11:19" x14ac:dyDescent="0.25">
      <c r="K7713" t="str">
        <f t="shared" si="120"/>
        <v/>
      </c>
      <c r="N77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13" t="e">
        <f>VLOOKUP(TableOMP[[#This Row],[Label]],TableAvg[],2,FALSE)</f>
        <v>#N/A</v>
      </c>
      <c r="P7713" t="e">
        <f>VLOOKUP(TableOMP[[#This Row],[Label]],TableAvg[],3,FALSE)</f>
        <v>#N/A</v>
      </c>
      <c r="Q7713" t="e">
        <f>TableOMP[[#This Row],[Avg]]-$U$2*TableOMP[[#This Row],[StdDev]]</f>
        <v>#N/A</v>
      </c>
      <c r="R7713" t="e">
        <f>TableOMP[[#This Row],[Avg]]+$U$2*TableOMP[[#This Row],[StdDev]]</f>
        <v>#N/A</v>
      </c>
      <c r="S7713" t="e">
        <f>IF(AND(TableOMP[[#This Row],[total_time]]&gt;=TableOMP[[#This Row],[Low]], TableOMP[[#This Row],[total_time]]&lt;=TableOMP[[#This Row],[High]]),1,0)</f>
        <v>#N/A</v>
      </c>
    </row>
    <row r="7714" spans="11:19" x14ac:dyDescent="0.25">
      <c r="K7714" t="str">
        <f t="shared" si="120"/>
        <v/>
      </c>
      <c r="N77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14" t="e">
        <f>VLOOKUP(TableOMP[[#This Row],[Label]],TableAvg[],2,FALSE)</f>
        <v>#N/A</v>
      </c>
      <c r="P7714" t="e">
        <f>VLOOKUP(TableOMP[[#This Row],[Label]],TableAvg[],3,FALSE)</f>
        <v>#N/A</v>
      </c>
      <c r="Q7714" t="e">
        <f>TableOMP[[#This Row],[Avg]]-$U$2*TableOMP[[#This Row],[StdDev]]</f>
        <v>#N/A</v>
      </c>
      <c r="R7714" t="e">
        <f>TableOMP[[#This Row],[Avg]]+$U$2*TableOMP[[#This Row],[StdDev]]</f>
        <v>#N/A</v>
      </c>
      <c r="S7714" t="e">
        <f>IF(AND(TableOMP[[#This Row],[total_time]]&gt;=TableOMP[[#This Row],[Low]], TableOMP[[#This Row],[total_time]]&lt;=TableOMP[[#This Row],[High]]),1,0)</f>
        <v>#N/A</v>
      </c>
    </row>
    <row r="7715" spans="11:19" x14ac:dyDescent="0.25">
      <c r="K7715" t="str">
        <f t="shared" si="120"/>
        <v/>
      </c>
      <c r="N77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15" t="e">
        <f>VLOOKUP(TableOMP[[#This Row],[Label]],TableAvg[],2,FALSE)</f>
        <v>#N/A</v>
      </c>
      <c r="P7715" t="e">
        <f>VLOOKUP(TableOMP[[#This Row],[Label]],TableAvg[],3,FALSE)</f>
        <v>#N/A</v>
      </c>
      <c r="Q7715" t="e">
        <f>TableOMP[[#This Row],[Avg]]-$U$2*TableOMP[[#This Row],[StdDev]]</f>
        <v>#N/A</v>
      </c>
      <c r="R7715" t="e">
        <f>TableOMP[[#This Row],[Avg]]+$U$2*TableOMP[[#This Row],[StdDev]]</f>
        <v>#N/A</v>
      </c>
      <c r="S7715" t="e">
        <f>IF(AND(TableOMP[[#This Row],[total_time]]&gt;=TableOMP[[#This Row],[Low]], TableOMP[[#This Row],[total_time]]&lt;=TableOMP[[#This Row],[High]]),1,0)</f>
        <v>#N/A</v>
      </c>
    </row>
    <row r="7716" spans="11:19" x14ac:dyDescent="0.25">
      <c r="K7716" t="str">
        <f t="shared" si="120"/>
        <v/>
      </c>
      <c r="N77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16" t="e">
        <f>VLOOKUP(TableOMP[[#This Row],[Label]],TableAvg[],2,FALSE)</f>
        <v>#N/A</v>
      </c>
      <c r="P7716" t="e">
        <f>VLOOKUP(TableOMP[[#This Row],[Label]],TableAvg[],3,FALSE)</f>
        <v>#N/A</v>
      </c>
      <c r="Q7716" t="e">
        <f>TableOMP[[#This Row],[Avg]]-$U$2*TableOMP[[#This Row],[StdDev]]</f>
        <v>#N/A</v>
      </c>
      <c r="R7716" t="e">
        <f>TableOMP[[#This Row],[Avg]]+$U$2*TableOMP[[#This Row],[StdDev]]</f>
        <v>#N/A</v>
      </c>
      <c r="S7716" t="e">
        <f>IF(AND(TableOMP[[#This Row],[total_time]]&gt;=TableOMP[[#This Row],[Low]], TableOMP[[#This Row],[total_time]]&lt;=TableOMP[[#This Row],[High]]),1,0)</f>
        <v>#N/A</v>
      </c>
    </row>
    <row r="7717" spans="11:19" x14ac:dyDescent="0.25">
      <c r="K7717" t="str">
        <f t="shared" si="120"/>
        <v/>
      </c>
      <c r="N77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17" t="e">
        <f>VLOOKUP(TableOMP[[#This Row],[Label]],TableAvg[],2,FALSE)</f>
        <v>#N/A</v>
      </c>
      <c r="P7717" t="e">
        <f>VLOOKUP(TableOMP[[#This Row],[Label]],TableAvg[],3,FALSE)</f>
        <v>#N/A</v>
      </c>
      <c r="Q7717" t="e">
        <f>TableOMP[[#This Row],[Avg]]-$U$2*TableOMP[[#This Row],[StdDev]]</f>
        <v>#N/A</v>
      </c>
      <c r="R7717" t="e">
        <f>TableOMP[[#This Row],[Avg]]+$U$2*TableOMP[[#This Row],[StdDev]]</f>
        <v>#N/A</v>
      </c>
      <c r="S7717" t="e">
        <f>IF(AND(TableOMP[[#This Row],[total_time]]&gt;=TableOMP[[#This Row],[Low]], TableOMP[[#This Row],[total_time]]&lt;=TableOMP[[#This Row],[High]]),1,0)</f>
        <v>#N/A</v>
      </c>
    </row>
    <row r="7718" spans="11:19" x14ac:dyDescent="0.25">
      <c r="K7718" t="str">
        <f t="shared" si="120"/>
        <v/>
      </c>
      <c r="N77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18" t="e">
        <f>VLOOKUP(TableOMP[[#This Row],[Label]],TableAvg[],2,FALSE)</f>
        <v>#N/A</v>
      </c>
      <c r="P7718" t="e">
        <f>VLOOKUP(TableOMP[[#This Row],[Label]],TableAvg[],3,FALSE)</f>
        <v>#N/A</v>
      </c>
      <c r="Q7718" t="e">
        <f>TableOMP[[#This Row],[Avg]]-$U$2*TableOMP[[#This Row],[StdDev]]</f>
        <v>#N/A</v>
      </c>
      <c r="R7718" t="e">
        <f>TableOMP[[#This Row],[Avg]]+$U$2*TableOMP[[#This Row],[StdDev]]</f>
        <v>#N/A</v>
      </c>
      <c r="S7718" t="e">
        <f>IF(AND(TableOMP[[#This Row],[total_time]]&gt;=TableOMP[[#This Row],[Low]], TableOMP[[#This Row],[total_time]]&lt;=TableOMP[[#This Row],[High]]),1,0)</f>
        <v>#N/A</v>
      </c>
    </row>
    <row r="7719" spans="11:19" x14ac:dyDescent="0.25">
      <c r="K7719" t="str">
        <f t="shared" si="120"/>
        <v/>
      </c>
      <c r="N77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19" t="e">
        <f>VLOOKUP(TableOMP[[#This Row],[Label]],TableAvg[],2,FALSE)</f>
        <v>#N/A</v>
      </c>
      <c r="P7719" t="e">
        <f>VLOOKUP(TableOMP[[#This Row],[Label]],TableAvg[],3,FALSE)</f>
        <v>#N/A</v>
      </c>
      <c r="Q7719" t="e">
        <f>TableOMP[[#This Row],[Avg]]-$U$2*TableOMP[[#This Row],[StdDev]]</f>
        <v>#N/A</v>
      </c>
      <c r="R7719" t="e">
        <f>TableOMP[[#This Row],[Avg]]+$U$2*TableOMP[[#This Row],[StdDev]]</f>
        <v>#N/A</v>
      </c>
      <c r="S7719" t="e">
        <f>IF(AND(TableOMP[[#This Row],[total_time]]&gt;=TableOMP[[#This Row],[Low]], TableOMP[[#This Row],[total_time]]&lt;=TableOMP[[#This Row],[High]]),1,0)</f>
        <v>#N/A</v>
      </c>
    </row>
    <row r="7720" spans="11:19" x14ac:dyDescent="0.25">
      <c r="K7720" t="str">
        <f t="shared" si="120"/>
        <v/>
      </c>
      <c r="N77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20" t="e">
        <f>VLOOKUP(TableOMP[[#This Row],[Label]],TableAvg[],2,FALSE)</f>
        <v>#N/A</v>
      </c>
      <c r="P7720" t="e">
        <f>VLOOKUP(TableOMP[[#This Row],[Label]],TableAvg[],3,FALSE)</f>
        <v>#N/A</v>
      </c>
      <c r="Q7720" t="e">
        <f>TableOMP[[#This Row],[Avg]]-$U$2*TableOMP[[#This Row],[StdDev]]</f>
        <v>#N/A</v>
      </c>
      <c r="R7720" t="e">
        <f>TableOMP[[#This Row],[Avg]]+$U$2*TableOMP[[#This Row],[StdDev]]</f>
        <v>#N/A</v>
      </c>
      <c r="S7720" t="e">
        <f>IF(AND(TableOMP[[#This Row],[total_time]]&gt;=TableOMP[[#This Row],[Low]], TableOMP[[#This Row],[total_time]]&lt;=TableOMP[[#This Row],[High]]),1,0)</f>
        <v>#N/A</v>
      </c>
    </row>
    <row r="7721" spans="11:19" x14ac:dyDescent="0.25">
      <c r="K7721" t="str">
        <f t="shared" si="120"/>
        <v/>
      </c>
      <c r="N77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21" t="e">
        <f>VLOOKUP(TableOMP[[#This Row],[Label]],TableAvg[],2,FALSE)</f>
        <v>#N/A</v>
      </c>
      <c r="P7721" t="e">
        <f>VLOOKUP(TableOMP[[#This Row],[Label]],TableAvg[],3,FALSE)</f>
        <v>#N/A</v>
      </c>
      <c r="Q7721" t="e">
        <f>TableOMP[[#This Row],[Avg]]-$U$2*TableOMP[[#This Row],[StdDev]]</f>
        <v>#N/A</v>
      </c>
      <c r="R7721" t="e">
        <f>TableOMP[[#This Row],[Avg]]+$U$2*TableOMP[[#This Row],[StdDev]]</f>
        <v>#N/A</v>
      </c>
      <c r="S7721" t="e">
        <f>IF(AND(TableOMP[[#This Row],[total_time]]&gt;=TableOMP[[#This Row],[Low]], TableOMP[[#This Row],[total_time]]&lt;=TableOMP[[#This Row],[High]]),1,0)</f>
        <v>#N/A</v>
      </c>
    </row>
    <row r="7722" spans="11:19" x14ac:dyDescent="0.25">
      <c r="K7722" t="str">
        <f t="shared" si="120"/>
        <v/>
      </c>
      <c r="N77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22" t="e">
        <f>VLOOKUP(TableOMP[[#This Row],[Label]],TableAvg[],2,FALSE)</f>
        <v>#N/A</v>
      </c>
      <c r="P7722" t="e">
        <f>VLOOKUP(TableOMP[[#This Row],[Label]],TableAvg[],3,FALSE)</f>
        <v>#N/A</v>
      </c>
      <c r="Q7722" t="e">
        <f>TableOMP[[#This Row],[Avg]]-$U$2*TableOMP[[#This Row],[StdDev]]</f>
        <v>#N/A</v>
      </c>
      <c r="R7722" t="e">
        <f>TableOMP[[#This Row],[Avg]]+$U$2*TableOMP[[#This Row],[StdDev]]</f>
        <v>#N/A</v>
      </c>
      <c r="S7722" t="e">
        <f>IF(AND(TableOMP[[#This Row],[total_time]]&gt;=TableOMP[[#This Row],[Low]], TableOMP[[#This Row],[total_time]]&lt;=TableOMP[[#This Row],[High]]),1,0)</f>
        <v>#N/A</v>
      </c>
    </row>
    <row r="7723" spans="11:19" x14ac:dyDescent="0.25">
      <c r="K7723" t="str">
        <f t="shared" si="120"/>
        <v/>
      </c>
      <c r="N77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23" t="e">
        <f>VLOOKUP(TableOMP[[#This Row],[Label]],TableAvg[],2,FALSE)</f>
        <v>#N/A</v>
      </c>
      <c r="P7723" t="e">
        <f>VLOOKUP(TableOMP[[#This Row],[Label]],TableAvg[],3,FALSE)</f>
        <v>#N/A</v>
      </c>
      <c r="Q7723" t="e">
        <f>TableOMP[[#This Row],[Avg]]-$U$2*TableOMP[[#This Row],[StdDev]]</f>
        <v>#N/A</v>
      </c>
      <c r="R7723" t="e">
        <f>TableOMP[[#This Row],[Avg]]+$U$2*TableOMP[[#This Row],[StdDev]]</f>
        <v>#N/A</v>
      </c>
      <c r="S7723" t="e">
        <f>IF(AND(TableOMP[[#This Row],[total_time]]&gt;=TableOMP[[#This Row],[Low]], TableOMP[[#This Row],[total_time]]&lt;=TableOMP[[#This Row],[High]]),1,0)</f>
        <v>#N/A</v>
      </c>
    </row>
    <row r="7724" spans="11:19" x14ac:dyDescent="0.25">
      <c r="K7724" t="str">
        <f t="shared" si="120"/>
        <v/>
      </c>
      <c r="N77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24" t="e">
        <f>VLOOKUP(TableOMP[[#This Row],[Label]],TableAvg[],2,FALSE)</f>
        <v>#N/A</v>
      </c>
      <c r="P7724" t="e">
        <f>VLOOKUP(TableOMP[[#This Row],[Label]],TableAvg[],3,FALSE)</f>
        <v>#N/A</v>
      </c>
      <c r="Q7724" t="e">
        <f>TableOMP[[#This Row],[Avg]]-$U$2*TableOMP[[#This Row],[StdDev]]</f>
        <v>#N/A</v>
      </c>
      <c r="R7724" t="e">
        <f>TableOMP[[#This Row],[Avg]]+$U$2*TableOMP[[#This Row],[StdDev]]</f>
        <v>#N/A</v>
      </c>
      <c r="S7724" t="e">
        <f>IF(AND(TableOMP[[#This Row],[total_time]]&gt;=TableOMP[[#This Row],[Low]], TableOMP[[#This Row],[total_time]]&lt;=TableOMP[[#This Row],[High]]),1,0)</f>
        <v>#N/A</v>
      </c>
    </row>
    <row r="7725" spans="11:19" x14ac:dyDescent="0.25">
      <c r="K7725" t="str">
        <f t="shared" si="120"/>
        <v/>
      </c>
      <c r="N77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25" t="e">
        <f>VLOOKUP(TableOMP[[#This Row],[Label]],TableAvg[],2,FALSE)</f>
        <v>#N/A</v>
      </c>
      <c r="P7725" t="e">
        <f>VLOOKUP(TableOMP[[#This Row],[Label]],TableAvg[],3,FALSE)</f>
        <v>#N/A</v>
      </c>
      <c r="Q7725" t="e">
        <f>TableOMP[[#This Row],[Avg]]-$U$2*TableOMP[[#This Row],[StdDev]]</f>
        <v>#N/A</v>
      </c>
      <c r="R7725" t="e">
        <f>TableOMP[[#This Row],[Avg]]+$U$2*TableOMP[[#This Row],[StdDev]]</f>
        <v>#N/A</v>
      </c>
      <c r="S7725" t="e">
        <f>IF(AND(TableOMP[[#This Row],[total_time]]&gt;=TableOMP[[#This Row],[Low]], TableOMP[[#This Row],[total_time]]&lt;=TableOMP[[#This Row],[High]]),1,0)</f>
        <v>#N/A</v>
      </c>
    </row>
    <row r="7726" spans="11:19" x14ac:dyDescent="0.25">
      <c r="K7726" t="str">
        <f t="shared" si="120"/>
        <v/>
      </c>
      <c r="N77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26" t="e">
        <f>VLOOKUP(TableOMP[[#This Row],[Label]],TableAvg[],2,FALSE)</f>
        <v>#N/A</v>
      </c>
      <c r="P7726" t="e">
        <f>VLOOKUP(TableOMP[[#This Row],[Label]],TableAvg[],3,FALSE)</f>
        <v>#N/A</v>
      </c>
      <c r="Q7726" t="e">
        <f>TableOMP[[#This Row],[Avg]]-$U$2*TableOMP[[#This Row],[StdDev]]</f>
        <v>#N/A</v>
      </c>
      <c r="R7726" t="e">
        <f>TableOMP[[#This Row],[Avg]]+$U$2*TableOMP[[#This Row],[StdDev]]</f>
        <v>#N/A</v>
      </c>
      <c r="S7726" t="e">
        <f>IF(AND(TableOMP[[#This Row],[total_time]]&gt;=TableOMP[[#This Row],[Low]], TableOMP[[#This Row],[total_time]]&lt;=TableOMP[[#This Row],[High]]),1,0)</f>
        <v>#N/A</v>
      </c>
    </row>
    <row r="7727" spans="11:19" x14ac:dyDescent="0.25">
      <c r="K7727" t="str">
        <f t="shared" si="120"/>
        <v/>
      </c>
      <c r="N77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27" t="e">
        <f>VLOOKUP(TableOMP[[#This Row],[Label]],TableAvg[],2,FALSE)</f>
        <v>#N/A</v>
      </c>
      <c r="P7727" t="e">
        <f>VLOOKUP(TableOMP[[#This Row],[Label]],TableAvg[],3,FALSE)</f>
        <v>#N/A</v>
      </c>
      <c r="Q7727" t="e">
        <f>TableOMP[[#This Row],[Avg]]-$U$2*TableOMP[[#This Row],[StdDev]]</f>
        <v>#N/A</v>
      </c>
      <c r="R7727" t="e">
        <f>TableOMP[[#This Row],[Avg]]+$U$2*TableOMP[[#This Row],[StdDev]]</f>
        <v>#N/A</v>
      </c>
      <c r="S7727" t="e">
        <f>IF(AND(TableOMP[[#This Row],[total_time]]&gt;=TableOMP[[#This Row],[Low]], TableOMP[[#This Row],[total_time]]&lt;=TableOMP[[#This Row],[High]]),1,0)</f>
        <v>#N/A</v>
      </c>
    </row>
    <row r="7728" spans="11:19" x14ac:dyDescent="0.25">
      <c r="K7728" t="str">
        <f t="shared" si="120"/>
        <v/>
      </c>
      <c r="N77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28" t="e">
        <f>VLOOKUP(TableOMP[[#This Row],[Label]],TableAvg[],2,FALSE)</f>
        <v>#N/A</v>
      </c>
      <c r="P7728" t="e">
        <f>VLOOKUP(TableOMP[[#This Row],[Label]],TableAvg[],3,FALSE)</f>
        <v>#N/A</v>
      </c>
      <c r="Q7728" t="e">
        <f>TableOMP[[#This Row],[Avg]]-$U$2*TableOMP[[#This Row],[StdDev]]</f>
        <v>#N/A</v>
      </c>
      <c r="R7728" t="e">
        <f>TableOMP[[#This Row],[Avg]]+$U$2*TableOMP[[#This Row],[StdDev]]</f>
        <v>#N/A</v>
      </c>
      <c r="S7728" t="e">
        <f>IF(AND(TableOMP[[#This Row],[total_time]]&gt;=TableOMP[[#This Row],[Low]], TableOMP[[#This Row],[total_time]]&lt;=TableOMP[[#This Row],[High]]),1,0)</f>
        <v>#N/A</v>
      </c>
    </row>
    <row r="7729" spans="11:19" x14ac:dyDescent="0.25">
      <c r="K7729" t="str">
        <f t="shared" si="120"/>
        <v/>
      </c>
      <c r="N77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29" t="e">
        <f>VLOOKUP(TableOMP[[#This Row],[Label]],TableAvg[],2,FALSE)</f>
        <v>#N/A</v>
      </c>
      <c r="P7729" t="e">
        <f>VLOOKUP(TableOMP[[#This Row],[Label]],TableAvg[],3,FALSE)</f>
        <v>#N/A</v>
      </c>
      <c r="Q7729" t="e">
        <f>TableOMP[[#This Row],[Avg]]-$U$2*TableOMP[[#This Row],[StdDev]]</f>
        <v>#N/A</v>
      </c>
      <c r="R7729" t="e">
        <f>TableOMP[[#This Row],[Avg]]+$U$2*TableOMP[[#This Row],[StdDev]]</f>
        <v>#N/A</v>
      </c>
      <c r="S7729" t="e">
        <f>IF(AND(TableOMP[[#This Row],[total_time]]&gt;=TableOMP[[#This Row],[Low]], TableOMP[[#This Row],[total_time]]&lt;=TableOMP[[#This Row],[High]]),1,0)</f>
        <v>#N/A</v>
      </c>
    </row>
    <row r="7730" spans="11:19" x14ac:dyDescent="0.25">
      <c r="K7730" t="str">
        <f t="shared" si="120"/>
        <v/>
      </c>
      <c r="N77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30" t="e">
        <f>VLOOKUP(TableOMP[[#This Row],[Label]],TableAvg[],2,FALSE)</f>
        <v>#N/A</v>
      </c>
      <c r="P7730" t="e">
        <f>VLOOKUP(TableOMP[[#This Row],[Label]],TableAvg[],3,FALSE)</f>
        <v>#N/A</v>
      </c>
      <c r="Q7730" t="e">
        <f>TableOMP[[#This Row],[Avg]]-$U$2*TableOMP[[#This Row],[StdDev]]</f>
        <v>#N/A</v>
      </c>
      <c r="R7730" t="e">
        <f>TableOMP[[#This Row],[Avg]]+$U$2*TableOMP[[#This Row],[StdDev]]</f>
        <v>#N/A</v>
      </c>
      <c r="S7730" t="e">
        <f>IF(AND(TableOMP[[#This Row],[total_time]]&gt;=TableOMP[[#This Row],[Low]], TableOMP[[#This Row],[total_time]]&lt;=TableOMP[[#This Row],[High]]),1,0)</f>
        <v>#N/A</v>
      </c>
    </row>
    <row r="7731" spans="11:19" x14ac:dyDescent="0.25">
      <c r="K7731" t="str">
        <f t="shared" si="120"/>
        <v/>
      </c>
      <c r="N77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31" t="e">
        <f>VLOOKUP(TableOMP[[#This Row],[Label]],TableAvg[],2,FALSE)</f>
        <v>#N/A</v>
      </c>
      <c r="P7731" t="e">
        <f>VLOOKUP(TableOMP[[#This Row],[Label]],TableAvg[],3,FALSE)</f>
        <v>#N/A</v>
      </c>
      <c r="Q7731" t="e">
        <f>TableOMP[[#This Row],[Avg]]-$U$2*TableOMP[[#This Row],[StdDev]]</f>
        <v>#N/A</v>
      </c>
      <c r="R7731" t="e">
        <f>TableOMP[[#This Row],[Avg]]+$U$2*TableOMP[[#This Row],[StdDev]]</f>
        <v>#N/A</v>
      </c>
      <c r="S7731" t="e">
        <f>IF(AND(TableOMP[[#This Row],[total_time]]&gt;=TableOMP[[#This Row],[Low]], TableOMP[[#This Row],[total_time]]&lt;=TableOMP[[#This Row],[High]]),1,0)</f>
        <v>#N/A</v>
      </c>
    </row>
    <row r="7732" spans="11:19" x14ac:dyDescent="0.25">
      <c r="K7732" t="str">
        <f t="shared" si="120"/>
        <v/>
      </c>
      <c r="N77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32" t="e">
        <f>VLOOKUP(TableOMP[[#This Row],[Label]],TableAvg[],2,FALSE)</f>
        <v>#N/A</v>
      </c>
      <c r="P7732" t="e">
        <f>VLOOKUP(TableOMP[[#This Row],[Label]],TableAvg[],3,FALSE)</f>
        <v>#N/A</v>
      </c>
      <c r="Q7732" t="e">
        <f>TableOMP[[#This Row],[Avg]]-$U$2*TableOMP[[#This Row],[StdDev]]</f>
        <v>#N/A</v>
      </c>
      <c r="R7732" t="e">
        <f>TableOMP[[#This Row],[Avg]]+$U$2*TableOMP[[#This Row],[StdDev]]</f>
        <v>#N/A</v>
      </c>
      <c r="S7732" t="e">
        <f>IF(AND(TableOMP[[#This Row],[total_time]]&gt;=TableOMP[[#This Row],[Low]], TableOMP[[#This Row],[total_time]]&lt;=TableOMP[[#This Row],[High]]),1,0)</f>
        <v>#N/A</v>
      </c>
    </row>
    <row r="7733" spans="11:19" x14ac:dyDescent="0.25">
      <c r="K7733" t="str">
        <f t="shared" si="120"/>
        <v/>
      </c>
      <c r="N77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33" t="e">
        <f>VLOOKUP(TableOMP[[#This Row],[Label]],TableAvg[],2,FALSE)</f>
        <v>#N/A</v>
      </c>
      <c r="P7733" t="e">
        <f>VLOOKUP(TableOMP[[#This Row],[Label]],TableAvg[],3,FALSE)</f>
        <v>#N/A</v>
      </c>
      <c r="Q7733" t="e">
        <f>TableOMP[[#This Row],[Avg]]-$U$2*TableOMP[[#This Row],[StdDev]]</f>
        <v>#N/A</v>
      </c>
      <c r="R7733" t="e">
        <f>TableOMP[[#This Row],[Avg]]+$U$2*TableOMP[[#This Row],[StdDev]]</f>
        <v>#N/A</v>
      </c>
      <c r="S7733" t="e">
        <f>IF(AND(TableOMP[[#This Row],[total_time]]&gt;=TableOMP[[#This Row],[Low]], TableOMP[[#This Row],[total_time]]&lt;=TableOMP[[#This Row],[High]]),1,0)</f>
        <v>#N/A</v>
      </c>
    </row>
    <row r="7734" spans="11:19" x14ac:dyDescent="0.25">
      <c r="K7734" t="str">
        <f t="shared" si="120"/>
        <v/>
      </c>
      <c r="N77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34" t="e">
        <f>VLOOKUP(TableOMP[[#This Row],[Label]],TableAvg[],2,FALSE)</f>
        <v>#N/A</v>
      </c>
      <c r="P7734" t="e">
        <f>VLOOKUP(TableOMP[[#This Row],[Label]],TableAvg[],3,FALSE)</f>
        <v>#N/A</v>
      </c>
      <c r="Q7734" t="e">
        <f>TableOMP[[#This Row],[Avg]]-$U$2*TableOMP[[#This Row],[StdDev]]</f>
        <v>#N/A</v>
      </c>
      <c r="R7734" t="e">
        <f>TableOMP[[#This Row],[Avg]]+$U$2*TableOMP[[#This Row],[StdDev]]</f>
        <v>#N/A</v>
      </c>
      <c r="S7734" t="e">
        <f>IF(AND(TableOMP[[#This Row],[total_time]]&gt;=TableOMP[[#This Row],[Low]], TableOMP[[#This Row],[total_time]]&lt;=TableOMP[[#This Row],[High]]),1,0)</f>
        <v>#N/A</v>
      </c>
    </row>
    <row r="7735" spans="11:19" x14ac:dyDescent="0.25">
      <c r="K7735" t="str">
        <f t="shared" si="120"/>
        <v/>
      </c>
      <c r="N77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35" t="e">
        <f>VLOOKUP(TableOMP[[#This Row],[Label]],TableAvg[],2,FALSE)</f>
        <v>#N/A</v>
      </c>
      <c r="P7735" t="e">
        <f>VLOOKUP(TableOMP[[#This Row],[Label]],TableAvg[],3,FALSE)</f>
        <v>#N/A</v>
      </c>
      <c r="Q7735" t="e">
        <f>TableOMP[[#This Row],[Avg]]-$U$2*TableOMP[[#This Row],[StdDev]]</f>
        <v>#N/A</v>
      </c>
      <c r="R7735" t="e">
        <f>TableOMP[[#This Row],[Avg]]+$U$2*TableOMP[[#This Row],[StdDev]]</f>
        <v>#N/A</v>
      </c>
      <c r="S7735" t="e">
        <f>IF(AND(TableOMP[[#This Row],[total_time]]&gt;=TableOMP[[#This Row],[Low]], TableOMP[[#This Row],[total_time]]&lt;=TableOMP[[#This Row],[High]]),1,0)</f>
        <v>#N/A</v>
      </c>
    </row>
    <row r="7736" spans="11:19" x14ac:dyDescent="0.25">
      <c r="K7736" t="str">
        <f t="shared" si="120"/>
        <v/>
      </c>
      <c r="N77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36" t="e">
        <f>VLOOKUP(TableOMP[[#This Row],[Label]],TableAvg[],2,FALSE)</f>
        <v>#N/A</v>
      </c>
      <c r="P7736" t="e">
        <f>VLOOKUP(TableOMP[[#This Row],[Label]],TableAvg[],3,FALSE)</f>
        <v>#N/A</v>
      </c>
      <c r="Q7736" t="e">
        <f>TableOMP[[#This Row],[Avg]]-$U$2*TableOMP[[#This Row],[StdDev]]</f>
        <v>#N/A</v>
      </c>
      <c r="R7736" t="e">
        <f>TableOMP[[#This Row],[Avg]]+$U$2*TableOMP[[#This Row],[StdDev]]</f>
        <v>#N/A</v>
      </c>
      <c r="S7736" t="e">
        <f>IF(AND(TableOMP[[#This Row],[total_time]]&gt;=TableOMP[[#This Row],[Low]], TableOMP[[#This Row],[total_time]]&lt;=TableOMP[[#This Row],[High]]),1,0)</f>
        <v>#N/A</v>
      </c>
    </row>
    <row r="7737" spans="11:19" x14ac:dyDescent="0.25">
      <c r="K7737" t="str">
        <f t="shared" si="120"/>
        <v/>
      </c>
      <c r="N77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37" t="e">
        <f>VLOOKUP(TableOMP[[#This Row],[Label]],TableAvg[],2,FALSE)</f>
        <v>#N/A</v>
      </c>
      <c r="P7737" t="e">
        <f>VLOOKUP(TableOMP[[#This Row],[Label]],TableAvg[],3,FALSE)</f>
        <v>#N/A</v>
      </c>
      <c r="Q7737" t="e">
        <f>TableOMP[[#This Row],[Avg]]-$U$2*TableOMP[[#This Row],[StdDev]]</f>
        <v>#N/A</v>
      </c>
      <c r="R7737" t="e">
        <f>TableOMP[[#This Row],[Avg]]+$U$2*TableOMP[[#This Row],[StdDev]]</f>
        <v>#N/A</v>
      </c>
      <c r="S7737" t="e">
        <f>IF(AND(TableOMP[[#This Row],[total_time]]&gt;=TableOMP[[#This Row],[Low]], TableOMP[[#This Row],[total_time]]&lt;=TableOMP[[#This Row],[High]]),1,0)</f>
        <v>#N/A</v>
      </c>
    </row>
    <row r="7738" spans="11:19" x14ac:dyDescent="0.25">
      <c r="K7738" t="str">
        <f t="shared" si="120"/>
        <v/>
      </c>
      <c r="N77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38" t="e">
        <f>VLOOKUP(TableOMP[[#This Row],[Label]],TableAvg[],2,FALSE)</f>
        <v>#N/A</v>
      </c>
      <c r="P7738" t="e">
        <f>VLOOKUP(TableOMP[[#This Row],[Label]],TableAvg[],3,FALSE)</f>
        <v>#N/A</v>
      </c>
      <c r="Q7738" t="e">
        <f>TableOMP[[#This Row],[Avg]]-$U$2*TableOMP[[#This Row],[StdDev]]</f>
        <v>#N/A</v>
      </c>
      <c r="R7738" t="e">
        <f>TableOMP[[#This Row],[Avg]]+$U$2*TableOMP[[#This Row],[StdDev]]</f>
        <v>#N/A</v>
      </c>
      <c r="S7738" t="e">
        <f>IF(AND(TableOMP[[#This Row],[total_time]]&gt;=TableOMP[[#This Row],[Low]], TableOMP[[#This Row],[total_time]]&lt;=TableOMP[[#This Row],[High]]),1,0)</f>
        <v>#N/A</v>
      </c>
    </row>
    <row r="7739" spans="11:19" x14ac:dyDescent="0.25">
      <c r="K7739" t="str">
        <f t="shared" si="120"/>
        <v/>
      </c>
      <c r="N77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39" t="e">
        <f>VLOOKUP(TableOMP[[#This Row],[Label]],TableAvg[],2,FALSE)</f>
        <v>#N/A</v>
      </c>
      <c r="P7739" t="e">
        <f>VLOOKUP(TableOMP[[#This Row],[Label]],TableAvg[],3,FALSE)</f>
        <v>#N/A</v>
      </c>
      <c r="Q7739" t="e">
        <f>TableOMP[[#This Row],[Avg]]-$U$2*TableOMP[[#This Row],[StdDev]]</f>
        <v>#N/A</v>
      </c>
      <c r="R7739" t="e">
        <f>TableOMP[[#This Row],[Avg]]+$U$2*TableOMP[[#This Row],[StdDev]]</f>
        <v>#N/A</v>
      </c>
      <c r="S7739" t="e">
        <f>IF(AND(TableOMP[[#This Row],[total_time]]&gt;=TableOMP[[#This Row],[Low]], TableOMP[[#This Row],[total_time]]&lt;=TableOMP[[#This Row],[High]]),1,0)</f>
        <v>#N/A</v>
      </c>
    </row>
    <row r="7740" spans="11:19" x14ac:dyDescent="0.25">
      <c r="K7740" t="str">
        <f t="shared" si="120"/>
        <v/>
      </c>
      <c r="N77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40" t="e">
        <f>VLOOKUP(TableOMP[[#This Row],[Label]],TableAvg[],2,FALSE)</f>
        <v>#N/A</v>
      </c>
      <c r="P7740" t="e">
        <f>VLOOKUP(TableOMP[[#This Row],[Label]],TableAvg[],3,FALSE)</f>
        <v>#N/A</v>
      </c>
      <c r="Q7740" t="e">
        <f>TableOMP[[#This Row],[Avg]]-$U$2*TableOMP[[#This Row],[StdDev]]</f>
        <v>#N/A</v>
      </c>
      <c r="R7740" t="e">
        <f>TableOMP[[#This Row],[Avg]]+$U$2*TableOMP[[#This Row],[StdDev]]</f>
        <v>#N/A</v>
      </c>
      <c r="S7740" t="e">
        <f>IF(AND(TableOMP[[#This Row],[total_time]]&gt;=TableOMP[[#This Row],[Low]], TableOMP[[#This Row],[total_time]]&lt;=TableOMP[[#This Row],[High]]),1,0)</f>
        <v>#N/A</v>
      </c>
    </row>
    <row r="7741" spans="11:19" x14ac:dyDescent="0.25">
      <c r="K7741" t="str">
        <f t="shared" si="120"/>
        <v/>
      </c>
      <c r="N77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41" t="e">
        <f>VLOOKUP(TableOMP[[#This Row],[Label]],TableAvg[],2,FALSE)</f>
        <v>#N/A</v>
      </c>
      <c r="P7741" t="e">
        <f>VLOOKUP(TableOMP[[#This Row],[Label]],TableAvg[],3,FALSE)</f>
        <v>#N/A</v>
      </c>
      <c r="Q7741" t="e">
        <f>TableOMP[[#This Row],[Avg]]-$U$2*TableOMP[[#This Row],[StdDev]]</f>
        <v>#N/A</v>
      </c>
      <c r="R7741" t="e">
        <f>TableOMP[[#This Row],[Avg]]+$U$2*TableOMP[[#This Row],[StdDev]]</f>
        <v>#N/A</v>
      </c>
      <c r="S7741" t="e">
        <f>IF(AND(TableOMP[[#This Row],[total_time]]&gt;=TableOMP[[#This Row],[Low]], TableOMP[[#This Row],[total_time]]&lt;=TableOMP[[#This Row],[High]]),1,0)</f>
        <v>#N/A</v>
      </c>
    </row>
    <row r="7742" spans="11:19" x14ac:dyDescent="0.25">
      <c r="K7742" t="str">
        <f t="shared" si="120"/>
        <v/>
      </c>
      <c r="N77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42" t="e">
        <f>VLOOKUP(TableOMP[[#This Row],[Label]],TableAvg[],2,FALSE)</f>
        <v>#N/A</v>
      </c>
      <c r="P7742" t="e">
        <f>VLOOKUP(TableOMP[[#This Row],[Label]],TableAvg[],3,FALSE)</f>
        <v>#N/A</v>
      </c>
      <c r="Q7742" t="e">
        <f>TableOMP[[#This Row],[Avg]]-$U$2*TableOMP[[#This Row],[StdDev]]</f>
        <v>#N/A</v>
      </c>
      <c r="R7742" t="e">
        <f>TableOMP[[#This Row],[Avg]]+$U$2*TableOMP[[#This Row],[StdDev]]</f>
        <v>#N/A</v>
      </c>
      <c r="S7742" t="e">
        <f>IF(AND(TableOMP[[#This Row],[total_time]]&gt;=TableOMP[[#This Row],[Low]], TableOMP[[#This Row],[total_time]]&lt;=TableOMP[[#This Row],[High]]),1,0)</f>
        <v>#N/A</v>
      </c>
    </row>
    <row r="7743" spans="11:19" x14ac:dyDescent="0.25">
      <c r="K7743" t="str">
        <f t="shared" si="120"/>
        <v/>
      </c>
      <c r="N77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43" t="e">
        <f>VLOOKUP(TableOMP[[#This Row],[Label]],TableAvg[],2,FALSE)</f>
        <v>#N/A</v>
      </c>
      <c r="P7743" t="e">
        <f>VLOOKUP(TableOMP[[#This Row],[Label]],TableAvg[],3,FALSE)</f>
        <v>#N/A</v>
      </c>
      <c r="Q7743" t="e">
        <f>TableOMP[[#This Row],[Avg]]-$U$2*TableOMP[[#This Row],[StdDev]]</f>
        <v>#N/A</v>
      </c>
      <c r="R7743" t="e">
        <f>TableOMP[[#This Row],[Avg]]+$U$2*TableOMP[[#This Row],[StdDev]]</f>
        <v>#N/A</v>
      </c>
      <c r="S7743" t="e">
        <f>IF(AND(TableOMP[[#This Row],[total_time]]&gt;=TableOMP[[#This Row],[Low]], TableOMP[[#This Row],[total_time]]&lt;=TableOMP[[#This Row],[High]]),1,0)</f>
        <v>#N/A</v>
      </c>
    </row>
    <row r="7744" spans="11:19" x14ac:dyDescent="0.25">
      <c r="K7744" t="str">
        <f t="shared" si="120"/>
        <v/>
      </c>
      <c r="N77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44" t="e">
        <f>VLOOKUP(TableOMP[[#This Row],[Label]],TableAvg[],2,FALSE)</f>
        <v>#N/A</v>
      </c>
      <c r="P7744" t="e">
        <f>VLOOKUP(TableOMP[[#This Row],[Label]],TableAvg[],3,FALSE)</f>
        <v>#N/A</v>
      </c>
      <c r="Q7744" t="e">
        <f>TableOMP[[#This Row],[Avg]]-$U$2*TableOMP[[#This Row],[StdDev]]</f>
        <v>#N/A</v>
      </c>
      <c r="R7744" t="e">
        <f>TableOMP[[#This Row],[Avg]]+$U$2*TableOMP[[#This Row],[StdDev]]</f>
        <v>#N/A</v>
      </c>
      <c r="S7744" t="e">
        <f>IF(AND(TableOMP[[#This Row],[total_time]]&gt;=TableOMP[[#This Row],[Low]], TableOMP[[#This Row],[total_time]]&lt;=TableOMP[[#This Row],[High]]),1,0)</f>
        <v>#N/A</v>
      </c>
    </row>
    <row r="7745" spans="11:19" x14ac:dyDescent="0.25">
      <c r="K7745" t="str">
        <f t="shared" si="120"/>
        <v/>
      </c>
      <c r="N77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45" t="e">
        <f>VLOOKUP(TableOMP[[#This Row],[Label]],TableAvg[],2,FALSE)</f>
        <v>#N/A</v>
      </c>
      <c r="P7745" t="e">
        <f>VLOOKUP(TableOMP[[#This Row],[Label]],TableAvg[],3,FALSE)</f>
        <v>#N/A</v>
      </c>
      <c r="Q7745" t="e">
        <f>TableOMP[[#This Row],[Avg]]-$U$2*TableOMP[[#This Row],[StdDev]]</f>
        <v>#N/A</v>
      </c>
      <c r="R7745" t="e">
        <f>TableOMP[[#This Row],[Avg]]+$U$2*TableOMP[[#This Row],[StdDev]]</f>
        <v>#N/A</v>
      </c>
      <c r="S7745" t="e">
        <f>IF(AND(TableOMP[[#This Row],[total_time]]&gt;=TableOMP[[#This Row],[Low]], TableOMP[[#This Row],[total_time]]&lt;=TableOMP[[#This Row],[High]]),1,0)</f>
        <v>#N/A</v>
      </c>
    </row>
    <row r="7746" spans="11:19" x14ac:dyDescent="0.25">
      <c r="K7746" t="str">
        <f t="shared" si="120"/>
        <v/>
      </c>
      <c r="N77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46" t="e">
        <f>VLOOKUP(TableOMP[[#This Row],[Label]],TableAvg[],2,FALSE)</f>
        <v>#N/A</v>
      </c>
      <c r="P7746" t="e">
        <f>VLOOKUP(TableOMP[[#This Row],[Label]],TableAvg[],3,FALSE)</f>
        <v>#N/A</v>
      </c>
      <c r="Q7746" t="e">
        <f>TableOMP[[#This Row],[Avg]]-$U$2*TableOMP[[#This Row],[StdDev]]</f>
        <v>#N/A</v>
      </c>
      <c r="R7746" t="e">
        <f>TableOMP[[#This Row],[Avg]]+$U$2*TableOMP[[#This Row],[StdDev]]</f>
        <v>#N/A</v>
      </c>
      <c r="S7746" t="e">
        <f>IF(AND(TableOMP[[#This Row],[total_time]]&gt;=TableOMP[[#This Row],[Low]], TableOMP[[#This Row],[total_time]]&lt;=TableOMP[[#This Row],[High]]),1,0)</f>
        <v>#N/A</v>
      </c>
    </row>
    <row r="7747" spans="11:19" x14ac:dyDescent="0.25">
      <c r="K7747" t="str">
        <f t="shared" ref="K7747:K7810" si="121">MID(M7747,22,1)</f>
        <v/>
      </c>
      <c r="N77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47" t="e">
        <f>VLOOKUP(TableOMP[[#This Row],[Label]],TableAvg[],2,FALSE)</f>
        <v>#N/A</v>
      </c>
      <c r="P7747" t="e">
        <f>VLOOKUP(TableOMP[[#This Row],[Label]],TableAvg[],3,FALSE)</f>
        <v>#N/A</v>
      </c>
      <c r="Q7747" t="e">
        <f>TableOMP[[#This Row],[Avg]]-$U$2*TableOMP[[#This Row],[StdDev]]</f>
        <v>#N/A</v>
      </c>
      <c r="R7747" t="e">
        <f>TableOMP[[#This Row],[Avg]]+$U$2*TableOMP[[#This Row],[StdDev]]</f>
        <v>#N/A</v>
      </c>
      <c r="S7747" t="e">
        <f>IF(AND(TableOMP[[#This Row],[total_time]]&gt;=TableOMP[[#This Row],[Low]], TableOMP[[#This Row],[total_time]]&lt;=TableOMP[[#This Row],[High]]),1,0)</f>
        <v>#N/A</v>
      </c>
    </row>
    <row r="7748" spans="11:19" x14ac:dyDescent="0.25">
      <c r="K7748" t="str">
        <f t="shared" si="121"/>
        <v/>
      </c>
      <c r="N77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48" t="e">
        <f>VLOOKUP(TableOMP[[#This Row],[Label]],TableAvg[],2,FALSE)</f>
        <v>#N/A</v>
      </c>
      <c r="P7748" t="e">
        <f>VLOOKUP(TableOMP[[#This Row],[Label]],TableAvg[],3,FALSE)</f>
        <v>#N/A</v>
      </c>
      <c r="Q7748" t="e">
        <f>TableOMP[[#This Row],[Avg]]-$U$2*TableOMP[[#This Row],[StdDev]]</f>
        <v>#N/A</v>
      </c>
      <c r="R7748" t="e">
        <f>TableOMP[[#This Row],[Avg]]+$U$2*TableOMP[[#This Row],[StdDev]]</f>
        <v>#N/A</v>
      </c>
      <c r="S7748" t="e">
        <f>IF(AND(TableOMP[[#This Row],[total_time]]&gt;=TableOMP[[#This Row],[Low]], TableOMP[[#This Row],[total_time]]&lt;=TableOMP[[#This Row],[High]]),1,0)</f>
        <v>#N/A</v>
      </c>
    </row>
    <row r="7749" spans="11:19" x14ac:dyDescent="0.25">
      <c r="K7749" t="str">
        <f t="shared" si="121"/>
        <v/>
      </c>
      <c r="N77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49" t="e">
        <f>VLOOKUP(TableOMP[[#This Row],[Label]],TableAvg[],2,FALSE)</f>
        <v>#N/A</v>
      </c>
      <c r="P7749" t="e">
        <f>VLOOKUP(TableOMP[[#This Row],[Label]],TableAvg[],3,FALSE)</f>
        <v>#N/A</v>
      </c>
      <c r="Q7749" t="e">
        <f>TableOMP[[#This Row],[Avg]]-$U$2*TableOMP[[#This Row],[StdDev]]</f>
        <v>#N/A</v>
      </c>
      <c r="R7749" t="e">
        <f>TableOMP[[#This Row],[Avg]]+$U$2*TableOMP[[#This Row],[StdDev]]</f>
        <v>#N/A</v>
      </c>
      <c r="S7749" t="e">
        <f>IF(AND(TableOMP[[#This Row],[total_time]]&gt;=TableOMP[[#This Row],[Low]], TableOMP[[#This Row],[total_time]]&lt;=TableOMP[[#This Row],[High]]),1,0)</f>
        <v>#N/A</v>
      </c>
    </row>
    <row r="7750" spans="11:19" x14ac:dyDescent="0.25">
      <c r="K7750" t="str">
        <f t="shared" si="121"/>
        <v/>
      </c>
      <c r="N77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50" t="e">
        <f>VLOOKUP(TableOMP[[#This Row],[Label]],TableAvg[],2,FALSE)</f>
        <v>#N/A</v>
      </c>
      <c r="P7750" t="e">
        <f>VLOOKUP(TableOMP[[#This Row],[Label]],TableAvg[],3,FALSE)</f>
        <v>#N/A</v>
      </c>
      <c r="Q7750" t="e">
        <f>TableOMP[[#This Row],[Avg]]-$U$2*TableOMP[[#This Row],[StdDev]]</f>
        <v>#N/A</v>
      </c>
      <c r="R7750" t="e">
        <f>TableOMP[[#This Row],[Avg]]+$U$2*TableOMP[[#This Row],[StdDev]]</f>
        <v>#N/A</v>
      </c>
      <c r="S7750" t="e">
        <f>IF(AND(TableOMP[[#This Row],[total_time]]&gt;=TableOMP[[#This Row],[Low]], TableOMP[[#This Row],[total_time]]&lt;=TableOMP[[#This Row],[High]]),1,0)</f>
        <v>#N/A</v>
      </c>
    </row>
    <row r="7751" spans="11:19" x14ac:dyDescent="0.25">
      <c r="K7751" t="str">
        <f t="shared" si="121"/>
        <v/>
      </c>
      <c r="N77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51" t="e">
        <f>VLOOKUP(TableOMP[[#This Row],[Label]],TableAvg[],2,FALSE)</f>
        <v>#N/A</v>
      </c>
      <c r="P7751" t="e">
        <f>VLOOKUP(TableOMP[[#This Row],[Label]],TableAvg[],3,FALSE)</f>
        <v>#N/A</v>
      </c>
      <c r="Q7751" t="e">
        <f>TableOMP[[#This Row],[Avg]]-$U$2*TableOMP[[#This Row],[StdDev]]</f>
        <v>#N/A</v>
      </c>
      <c r="R7751" t="e">
        <f>TableOMP[[#This Row],[Avg]]+$U$2*TableOMP[[#This Row],[StdDev]]</f>
        <v>#N/A</v>
      </c>
      <c r="S7751" t="e">
        <f>IF(AND(TableOMP[[#This Row],[total_time]]&gt;=TableOMP[[#This Row],[Low]], TableOMP[[#This Row],[total_time]]&lt;=TableOMP[[#This Row],[High]]),1,0)</f>
        <v>#N/A</v>
      </c>
    </row>
    <row r="7752" spans="11:19" x14ac:dyDescent="0.25">
      <c r="K7752" t="str">
        <f t="shared" si="121"/>
        <v/>
      </c>
      <c r="N77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52" t="e">
        <f>VLOOKUP(TableOMP[[#This Row],[Label]],TableAvg[],2,FALSE)</f>
        <v>#N/A</v>
      </c>
      <c r="P7752" t="e">
        <f>VLOOKUP(TableOMP[[#This Row],[Label]],TableAvg[],3,FALSE)</f>
        <v>#N/A</v>
      </c>
      <c r="Q7752" t="e">
        <f>TableOMP[[#This Row],[Avg]]-$U$2*TableOMP[[#This Row],[StdDev]]</f>
        <v>#N/A</v>
      </c>
      <c r="R7752" t="e">
        <f>TableOMP[[#This Row],[Avg]]+$U$2*TableOMP[[#This Row],[StdDev]]</f>
        <v>#N/A</v>
      </c>
      <c r="S7752" t="e">
        <f>IF(AND(TableOMP[[#This Row],[total_time]]&gt;=TableOMP[[#This Row],[Low]], TableOMP[[#This Row],[total_time]]&lt;=TableOMP[[#This Row],[High]]),1,0)</f>
        <v>#N/A</v>
      </c>
    </row>
    <row r="7753" spans="11:19" x14ac:dyDescent="0.25">
      <c r="K7753" t="str">
        <f t="shared" si="121"/>
        <v/>
      </c>
      <c r="N77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53" t="e">
        <f>VLOOKUP(TableOMP[[#This Row],[Label]],TableAvg[],2,FALSE)</f>
        <v>#N/A</v>
      </c>
      <c r="P7753" t="e">
        <f>VLOOKUP(TableOMP[[#This Row],[Label]],TableAvg[],3,FALSE)</f>
        <v>#N/A</v>
      </c>
      <c r="Q7753" t="e">
        <f>TableOMP[[#This Row],[Avg]]-$U$2*TableOMP[[#This Row],[StdDev]]</f>
        <v>#N/A</v>
      </c>
      <c r="R7753" t="e">
        <f>TableOMP[[#This Row],[Avg]]+$U$2*TableOMP[[#This Row],[StdDev]]</f>
        <v>#N/A</v>
      </c>
      <c r="S7753" t="e">
        <f>IF(AND(TableOMP[[#This Row],[total_time]]&gt;=TableOMP[[#This Row],[Low]], TableOMP[[#This Row],[total_time]]&lt;=TableOMP[[#This Row],[High]]),1,0)</f>
        <v>#N/A</v>
      </c>
    </row>
    <row r="7754" spans="11:19" x14ac:dyDescent="0.25">
      <c r="K7754" t="str">
        <f t="shared" si="121"/>
        <v/>
      </c>
      <c r="N77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54" t="e">
        <f>VLOOKUP(TableOMP[[#This Row],[Label]],TableAvg[],2,FALSE)</f>
        <v>#N/A</v>
      </c>
      <c r="P7754" t="e">
        <f>VLOOKUP(TableOMP[[#This Row],[Label]],TableAvg[],3,FALSE)</f>
        <v>#N/A</v>
      </c>
      <c r="Q7754" t="e">
        <f>TableOMP[[#This Row],[Avg]]-$U$2*TableOMP[[#This Row],[StdDev]]</f>
        <v>#N/A</v>
      </c>
      <c r="R7754" t="e">
        <f>TableOMP[[#This Row],[Avg]]+$U$2*TableOMP[[#This Row],[StdDev]]</f>
        <v>#N/A</v>
      </c>
      <c r="S7754" t="e">
        <f>IF(AND(TableOMP[[#This Row],[total_time]]&gt;=TableOMP[[#This Row],[Low]], TableOMP[[#This Row],[total_time]]&lt;=TableOMP[[#This Row],[High]]),1,0)</f>
        <v>#N/A</v>
      </c>
    </row>
    <row r="7755" spans="11:19" x14ac:dyDescent="0.25">
      <c r="K7755" t="str">
        <f t="shared" si="121"/>
        <v/>
      </c>
      <c r="N77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55" t="e">
        <f>VLOOKUP(TableOMP[[#This Row],[Label]],TableAvg[],2,FALSE)</f>
        <v>#N/A</v>
      </c>
      <c r="P7755" t="e">
        <f>VLOOKUP(TableOMP[[#This Row],[Label]],TableAvg[],3,FALSE)</f>
        <v>#N/A</v>
      </c>
      <c r="Q7755" t="e">
        <f>TableOMP[[#This Row],[Avg]]-$U$2*TableOMP[[#This Row],[StdDev]]</f>
        <v>#N/A</v>
      </c>
      <c r="R7755" t="e">
        <f>TableOMP[[#This Row],[Avg]]+$U$2*TableOMP[[#This Row],[StdDev]]</f>
        <v>#N/A</v>
      </c>
      <c r="S7755" t="e">
        <f>IF(AND(TableOMP[[#This Row],[total_time]]&gt;=TableOMP[[#This Row],[Low]], TableOMP[[#This Row],[total_time]]&lt;=TableOMP[[#This Row],[High]]),1,0)</f>
        <v>#N/A</v>
      </c>
    </row>
    <row r="7756" spans="11:19" x14ac:dyDescent="0.25">
      <c r="K7756" t="str">
        <f t="shared" si="121"/>
        <v/>
      </c>
      <c r="N77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56" t="e">
        <f>VLOOKUP(TableOMP[[#This Row],[Label]],TableAvg[],2,FALSE)</f>
        <v>#N/A</v>
      </c>
      <c r="P7756" t="e">
        <f>VLOOKUP(TableOMP[[#This Row],[Label]],TableAvg[],3,FALSE)</f>
        <v>#N/A</v>
      </c>
      <c r="Q7756" t="e">
        <f>TableOMP[[#This Row],[Avg]]-$U$2*TableOMP[[#This Row],[StdDev]]</f>
        <v>#N/A</v>
      </c>
      <c r="R7756" t="e">
        <f>TableOMP[[#This Row],[Avg]]+$U$2*TableOMP[[#This Row],[StdDev]]</f>
        <v>#N/A</v>
      </c>
      <c r="S7756" t="e">
        <f>IF(AND(TableOMP[[#This Row],[total_time]]&gt;=TableOMP[[#This Row],[Low]], TableOMP[[#This Row],[total_time]]&lt;=TableOMP[[#This Row],[High]]),1,0)</f>
        <v>#N/A</v>
      </c>
    </row>
    <row r="7757" spans="11:19" x14ac:dyDescent="0.25">
      <c r="K7757" t="str">
        <f t="shared" si="121"/>
        <v/>
      </c>
      <c r="N77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57" t="e">
        <f>VLOOKUP(TableOMP[[#This Row],[Label]],TableAvg[],2,FALSE)</f>
        <v>#N/A</v>
      </c>
      <c r="P7757" t="e">
        <f>VLOOKUP(TableOMP[[#This Row],[Label]],TableAvg[],3,FALSE)</f>
        <v>#N/A</v>
      </c>
      <c r="Q7757" t="e">
        <f>TableOMP[[#This Row],[Avg]]-$U$2*TableOMP[[#This Row],[StdDev]]</f>
        <v>#N/A</v>
      </c>
      <c r="R7757" t="e">
        <f>TableOMP[[#This Row],[Avg]]+$U$2*TableOMP[[#This Row],[StdDev]]</f>
        <v>#N/A</v>
      </c>
      <c r="S7757" t="e">
        <f>IF(AND(TableOMP[[#This Row],[total_time]]&gt;=TableOMP[[#This Row],[Low]], TableOMP[[#This Row],[total_time]]&lt;=TableOMP[[#This Row],[High]]),1,0)</f>
        <v>#N/A</v>
      </c>
    </row>
    <row r="7758" spans="11:19" x14ac:dyDescent="0.25">
      <c r="K7758" t="str">
        <f t="shared" si="121"/>
        <v/>
      </c>
      <c r="N77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58" t="e">
        <f>VLOOKUP(TableOMP[[#This Row],[Label]],TableAvg[],2,FALSE)</f>
        <v>#N/A</v>
      </c>
      <c r="P7758" t="e">
        <f>VLOOKUP(TableOMP[[#This Row],[Label]],TableAvg[],3,FALSE)</f>
        <v>#N/A</v>
      </c>
      <c r="Q7758" t="e">
        <f>TableOMP[[#This Row],[Avg]]-$U$2*TableOMP[[#This Row],[StdDev]]</f>
        <v>#N/A</v>
      </c>
      <c r="R7758" t="e">
        <f>TableOMP[[#This Row],[Avg]]+$U$2*TableOMP[[#This Row],[StdDev]]</f>
        <v>#N/A</v>
      </c>
      <c r="S7758" t="e">
        <f>IF(AND(TableOMP[[#This Row],[total_time]]&gt;=TableOMP[[#This Row],[Low]], TableOMP[[#This Row],[total_time]]&lt;=TableOMP[[#This Row],[High]]),1,0)</f>
        <v>#N/A</v>
      </c>
    </row>
    <row r="7759" spans="11:19" x14ac:dyDescent="0.25">
      <c r="K7759" t="str">
        <f t="shared" si="121"/>
        <v/>
      </c>
      <c r="N77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59" t="e">
        <f>VLOOKUP(TableOMP[[#This Row],[Label]],TableAvg[],2,FALSE)</f>
        <v>#N/A</v>
      </c>
      <c r="P7759" t="e">
        <f>VLOOKUP(TableOMP[[#This Row],[Label]],TableAvg[],3,FALSE)</f>
        <v>#N/A</v>
      </c>
      <c r="Q7759" t="e">
        <f>TableOMP[[#This Row],[Avg]]-$U$2*TableOMP[[#This Row],[StdDev]]</f>
        <v>#N/A</v>
      </c>
      <c r="R7759" t="e">
        <f>TableOMP[[#This Row],[Avg]]+$U$2*TableOMP[[#This Row],[StdDev]]</f>
        <v>#N/A</v>
      </c>
      <c r="S7759" t="e">
        <f>IF(AND(TableOMP[[#This Row],[total_time]]&gt;=TableOMP[[#This Row],[Low]], TableOMP[[#This Row],[total_time]]&lt;=TableOMP[[#This Row],[High]]),1,0)</f>
        <v>#N/A</v>
      </c>
    </row>
    <row r="7760" spans="11:19" x14ac:dyDescent="0.25">
      <c r="K7760" t="str">
        <f t="shared" si="121"/>
        <v/>
      </c>
      <c r="N77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60" t="e">
        <f>VLOOKUP(TableOMP[[#This Row],[Label]],TableAvg[],2,FALSE)</f>
        <v>#N/A</v>
      </c>
      <c r="P7760" t="e">
        <f>VLOOKUP(TableOMP[[#This Row],[Label]],TableAvg[],3,FALSE)</f>
        <v>#N/A</v>
      </c>
      <c r="Q7760" t="e">
        <f>TableOMP[[#This Row],[Avg]]-$U$2*TableOMP[[#This Row],[StdDev]]</f>
        <v>#N/A</v>
      </c>
      <c r="R7760" t="e">
        <f>TableOMP[[#This Row],[Avg]]+$U$2*TableOMP[[#This Row],[StdDev]]</f>
        <v>#N/A</v>
      </c>
      <c r="S7760" t="e">
        <f>IF(AND(TableOMP[[#This Row],[total_time]]&gt;=TableOMP[[#This Row],[Low]], TableOMP[[#This Row],[total_time]]&lt;=TableOMP[[#This Row],[High]]),1,0)</f>
        <v>#N/A</v>
      </c>
    </row>
    <row r="7761" spans="11:19" x14ac:dyDescent="0.25">
      <c r="K7761" t="str">
        <f t="shared" si="121"/>
        <v/>
      </c>
      <c r="N77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61" t="e">
        <f>VLOOKUP(TableOMP[[#This Row],[Label]],TableAvg[],2,FALSE)</f>
        <v>#N/A</v>
      </c>
      <c r="P7761" t="e">
        <f>VLOOKUP(TableOMP[[#This Row],[Label]],TableAvg[],3,FALSE)</f>
        <v>#N/A</v>
      </c>
      <c r="Q7761" t="e">
        <f>TableOMP[[#This Row],[Avg]]-$U$2*TableOMP[[#This Row],[StdDev]]</f>
        <v>#N/A</v>
      </c>
      <c r="R7761" t="e">
        <f>TableOMP[[#This Row],[Avg]]+$U$2*TableOMP[[#This Row],[StdDev]]</f>
        <v>#N/A</v>
      </c>
      <c r="S7761" t="e">
        <f>IF(AND(TableOMP[[#This Row],[total_time]]&gt;=TableOMP[[#This Row],[Low]], TableOMP[[#This Row],[total_time]]&lt;=TableOMP[[#This Row],[High]]),1,0)</f>
        <v>#N/A</v>
      </c>
    </row>
    <row r="7762" spans="11:19" x14ac:dyDescent="0.25">
      <c r="K7762" t="str">
        <f t="shared" si="121"/>
        <v/>
      </c>
      <c r="N77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62" t="e">
        <f>VLOOKUP(TableOMP[[#This Row],[Label]],TableAvg[],2,FALSE)</f>
        <v>#N/A</v>
      </c>
      <c r="P7762" t="e">
        <f>VLOOKUP(TableOMP[[#This Row],[Label]],TableAvg[],3,FALSE)</f>
        <v>#N/A</v>
      </c>
      <c r="Q7762" t="e">
        <f>TableOMP[[#This Row],[Avg]]-$U$2*TableOMP[[#This Row],[StdDev]]</f>
        <v>#N/A</v>
      </c>
      <c r="R7762" t="e">
        <f>TableOMP[[#This Row],[Avg]]+$U$2*TableOMP[[#This Row],[StdDev]]</f>
        <v>#N/A</v>
      </c>
      <c r="S7762" t="e">
        <f>IF(AND(TableOMP[[#This Row],[total_time]]&gt;=TableOMP[[#This Row],[Low]], TableOMP[[#This Row],[total_time]]&lt;=TableOMP[[#This Row],[High]]),1,0)</f>
        <v>#N/A</v>
      </c>
    </row>
    <row r="7763" spans="11:19" x14ac:dyDescent="0.25">
      <c r="K7763" t="str">
        <f t="shared" si="121"/>
        <v/>
      </c>
      <c r="N77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63" t="e">
        <f>VLOOKUP(TableOMP[[#This Row],[Label]],TableAvg[],2,FALSE)</f>
        <v>#N/A</v>
      </c>
      <c r="P7763" t="e">
        <f>VLOOKUP(TableOMP[[#This Row],[Label]],TableAvg[],3,FALSE)</f>
        <v>#N/A</v>
      </c>
      <c r="Q7763" t="e">
        <f>TableOMP[[#This Row],[Avg]]-$U$2*TableOMP[[#This Row],[StdDev]]</f>
        <v>#N/A</v>
      </c>
      <c r="R7763" t="e">
        <f>TableOMP[[#This Row],[Avg]]+$U$2*TableOMP[[#This Row],[StdDev]]</f>
        <v>#N/A</v>
      </c>
      <c r="S7763" t="e">
        <f>IF(AND(TableOMP[[#This Row],[total_time]]&gt;=TableOMP[[#This Row],[Low]], TableOMP[[#This Row],[total_time]]&lt;=TableOMP[[#This Row],[High]]),1,0)</f>
        <v>#N/A</v>
      </c>
    </row>
    <row r="7764" spans="11:19" x14ac:dyDescent="0.25">
      <c r="K7764" t="str">
        <f t="shared" si="121"/>
        <v/>
      </c>
      <c r="N77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64" t="e">
        <f>VLOOKUP(TableOMP[[#This Row],[Label]],TableAvg[],2,FALSE)</f>
        <v>#N/A</v>
      </c>
      <c r="P7764" t="e">
        <f>VLOOKUP(TableOMP[[#This Row],[Label]],TableAvg[],3,FALSE)</f>
        <v>#N/A</v>
      </c>
      <c r="Q7764" t="e">
        <f>TableOMP[[#This Row],[Avg]]-$U$2*TableOMP[[#This Row],[StdDev]]</f>
        <v>#N/A</v>
      </c>
      <c r="R7764" t="e">
        <f>TableOMP[[#This Row],[Avg]]+$U$2*TableOMP[[#This Row],[StdDev]]</f>
        <v>#N/A</v>
      </c>
      <c r="S7764" t="e">
        <f>IF(AND(TableOMP[[#This Row],[total_time]]&gt;=TableOMP[[#This Row],[Low]], TableOMP[[#This Row],[total_time]]&lt;=TableOMP[[#This Row],[High]]),1,0)</f>
        <v>#N/A</v>
      </c>
    </row>
    <row r="7765" spans="11:19" x14ac:dyDescent="0.25">
      <c r="K7765" t="str">
        <f t="shared" si="121"/>
        <v/>
      </c>
      <c r="N77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65" t="e">
        <f>VLOOKUP(TableOMP[[#This Row],[Label]],TableAvg[],2,FALSE)</f>
        <v>#N/A</v>
      </c>
      <c r="P7765" t="e">
        <f>VLOOKUP(TableOMP[[#This Row],[Label]],TableAvg[],3,FALSE)</f>
        <v>#N/A</v>
      </c>
      <c r="Q7765" t="e">
        <f>TableOMP[[#This Row],[Avg]]-$U$2*TableOMP[[#This Row],[StdDev]]</f>
        <v>#N/A</v>
      </c>
      <c r="R7765" t="e">
        <f>TableOMP[[#This Row],[Avg]]+$U$2*TableOMP[[#This Row],[StdDev]]</f>
        <v>#N/A</v>
      </c>
      <c r="S7765" t="e">
        <f>IF(AND(TableOMP[[#This Row],[total_time]]&gt;=TableOMP[[#This Row],[Low]], TableOMP[[#This Row],[total_time]]&lt;=TableOMP[[#This Row],[High]]),1,0)</f>
        <v>#N/A</v>
      </c>
    </row>
    <row r="7766" spans="11:19" x14ac:dyDescent="0.25">
      <c r="K7766" t="str">
        <f t="shared" si="121"/>
        <v/>
      </c>
      <c r="N77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66" t="e">
        <f>VLOOKUP(TableOMP[[#This Row],[Label]],TableAvg[],2,FALSE)</f>
        <v>#N/A</v>
      </c>
      <c r="P7766" t="e">
        <f>VLOOKUP(TableOMP[[#This Row],[Label]],TableAvg[],3,FALSE)</f>
        <v>#N/A</v>
      </c>
      <c r="Q7766" t="e">
        <f>TableOMP[[#This Row],[Avg]]-$U$2*TableOMP[[#This Row],[StdDev]]</f>
        <v>#N/A</v>
      </c>
      <c r="R7766" t="e">
        <f>TableOMP[[#This Row],[Avg]]+$U$2*TableOMP[[#This Row],[StdDev]]</f>
        <v>#N/A</v>
      </c>
      <c r="S7766" t="e">
        <f>IF(AND(TableOMP[[#This Row],[total_time]]&gt;=TableOMP[[#This Row],[Low]], TableOMP[[#This Row],[total_time]]&lt;=TableOMP[[#This Row],[High]]),1,0)</f>
        <v>#N/A</v>
      </c>
    </row>
    <row r="7767" spans="11:19" x14ac:dyDescent="0.25">
      <c r="K7767" t="str">
        <f t="shared" si="121"/>
        <v/>
      </c>
      <c r="N77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67" t="e">
        <f>VLOOKUP(TableOMP[[#This Row],[Label]],TableAvg[],2,FALSE)</f>
        <v>#N/A</v>
      </c>
      <c r="P7767" t="e">
        <f>VLOOKUP(TableOMP[[#This Row],[Label]],TableAvg[],3,FALSE)</f>
        <v>#N/A</v>
      </c>
      <c r="Q7767" t="e">
        <f>TableOMP[[#This Row],[Avg]]-$U$2*TableOMP[[#This Row],[StdDev]]</f>
        <v>#N/A</v>
      </c>
      <c r="R7767" t="e">
        <f>TableOMP[[#This Row],[Avg]]+$U$2*TableOMP[[#This Row],[StdDev]]</f>
        <v>#N/A</v>
      </c>
      <c r="S7767" t="e">
        <f>IF(AND(TableOMP[[#This Row],[total_time]]&gt;=TableOMP[[#This Row],[Low]], TableOMP[[#This Row],[total_time]]&lt;=TableOMP[[#This Row],[High]]),1,0)</f>
        <v>#N/A</v>
      </c>
    </row>
    <row r="7768" spans="11:19" x14ac:dyDescent="0.25">
      <c r="K7768" t="str">
        <f t="shared" si="121"/>
        <v/>
      </c>
      <c r="N77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68" t="e">
        <f>VLOOKUP(TableOMP[[#This Row],[Label]],TableAvg[],2,FALSE)</f>
        <v>#N/A</v>
      </c>
      <c r="P7768" t="e">
        <f>VLOOKUP(TableOMP[[#This Row],[Label]],TableAvg[],3,FALSE)</f>
        <v>#N/A</v>
      </c>
      <c r="Q7768" t="e">
        <f>TableOMP[[#This Row],[Avg]]-$U$2*TableOMP[[#This Row],[StdDev]]</f>
        <v>#N/A</v>
      </c>
      <c r="R7768" t="e">
        <f>TableOMP[[#This Row],[Avg]]+$U$2*TableOMP[[#This Row],[StdDev]]</f>
        <v>#N/A</v>
      </c>
      <c r="S7768" t="e">
        <f>IF(AND(TableOMP[[#This Row],[total_time]]&gt;=TableOMP[[#This Row],[Low]], TableOMP[[#This Row],[total_time]]&lt;=TableOMP[[#This Row],[High]]),1,0)</f>
        <v>#N/A</v>
      </c>
    </row>
    <row r="7769" spans="11:19" x14ac:dyDescent="0.25">
      <c r="K7769" t="str">
        <f t="shared" si="121"/>
        <v/>
      </c>
      <c r="N77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69" t="e">
        <f>VLOOKUP(TableOMP[[#This Row],[Label]],TableAvg[],2,FALSE)</f>
        <v>#N/A</v>
      </c>
      <c r="P7769" t="e">
        <f>VLOOKUP(TableOMP[[#This Row],[Label]],TableAvg[],3,FALSE)</f>
        <v>#N/A</v>
      </c>
      <c r="Q7769" t="e">
        <f>TableOMP[[#This Row],[Avg]]-$U$2*TableOMP[[#This Row],[StdDev]]</f>
        <v>#N/A</v>
      </c>
      <c r="R7769" t="e">
        <f>TableOMP[[#This Row],[Avg]]+$U$2*TableOMP[[#This Row],[StdDev]]</f>
        <v>#N/A</v>
      </c>
      <c r="S7769" t="e">
        <f>IF(AND(TableOMP[[#This Row],[total_time]]&gt;=TableOMP[[#This Row],[Low]], TableOMP[[#This Row],[total_time]]&lt;=TableOMP[[#This Row],[High]]),1,0)</f>
        <v>#N/A</v>
      </c>
    </row>
    <row r="7770" spans="11:19" x14ac:dyDescent="0.25">
      <c r="K7770" t="str">
        <f t="shared" si="121"/>
        <v/>
      </c>
      <c r="N77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70" t="e">
        <f>VLOOKUP(TableOMP[[#This Row],[Label]],TableAvg[],2,FALSE)</f>
        <v>#N/A</v>
      </c>
      <c r="P7770" t="e">
        <f>VLOOKUP(TableOMP[[#This Row],[Label]],TableAvg[],3,FALSE)</f>
        <v>#N/A</v>
      </c>
      <c r="Q7770" t="e">
        <f>TableOMP[[#This Row],[Avg]]-$U$2*TableOMP[[#This Row],[StdDev]]</f>
        <v>#N/A</v>
      </c>
      <c r="R7770" t="e">
        <f>TableOMP[[#This Row],[Avg]]+$U$2*TableOMP[[#This Row],[StdDev]]</f>
        <v>#N/A</v>
      </c>
      <c r="S7770" t="e">
        <f>IF(AND(TableOMP[[#This Row],[total_time]]&gt;=TableOMP[[#This Row],[Low]], TableOMP[[#This Row],[total_time]]&lt;=TableOMP[[#This Row],[High]]),1,0)</f>
        <v>#N/A</v>
      </c>
    </row>
    <row r="7771" spans="11:19" x14ac:dyDescent="0.25">
      <c r="K7771" t="str">
        <f t="shared" si="121"/>
        <v/>
      </c>
      <c r="N77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71" t="e">
        <f>VLOOKUP(TableOMP[[#This Row],[Label]],TableAvg[],2,FALSE)</f>
        <v>#N/A</v>
      </c>
      <c r="P7771" t="e">
        <f>VLOOKUP(TableOMP[[#This Row],[Label]],TableAvg[],3,FALSE)</f>
        <v>#N/A</v>
      </c>
      <c r="Q7771" t="e">
        <f>TableOMP[[#This Row],[Avg]]-$U$2*TableOMP[[#This Row],[StdDev]]</f>
        <v>#N/A</v>
      </c>
      <c r="R7771" t="e">
        <f>TableOMP[[#This Row],[Avg]]+$U$2*TableOMP[[#This Row],[StdDev]]</f>
        <v>#N/A</v>
      </c>
      <c r="S7771" t="e">
        <f>IF(AND(TableOMP[[#This Row],[total_time]]&gt;=TableOMP[[#This Row],[Low]], TableOMP[[#This Row],[total_time]]&lt;=TableOMP[[#This Row],[High]]),1,0)</f>
        <v>#N/A</v>
      </c>
    </row>
    <row r="7772" spans="11:19" x14ac:dyDescent="0.25">
      <c r="K7772" t="str">
        <f t="shared" si="121"/>
        <v/>
      </c>
      <c r="N77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72" t="e">
        <f>VLOOKUP(TableOMP[[#This Row],[Label]],TableAvg[],2,FALSE)</f>
        <v>#N/A</v>
      </c>
      <c r="P7772" t="e">
        <f>VLOOKUP(TableOMP[[#This Row],[Label]],TableAvg[],3,FALSE)</f>
        <v>#N/A</v>
      </c>
      <c r="Q7772" t="e">
        <f>TableOMP[[#This Row],[Avg]]-$U$2*TableOMP[[#This Row],[StdDev]]</f>
        <v>#N/A</v>
      </c>
      <c r="R7772" t="e">
        <f>TableOMP[[#This Row],[Avg]]+$U$2*TableOMP[[#This Row],[StdDev]]</f>
        <v>#N/A</v>
      </c>
      <c r="S7772" t="e">
        <f>IF(AND(TableOMP[[#This Row],[total_time]]&gt;=TableOMP[[#This Row],[Low]], TableOMP[[#This Row],[total_time]]&lt;=TableOMP[[#This Row],[High]]),1,0)</f>
        <v>#N/A</v>
      </c>
    </row>
    <row r="7773" spans="11:19" x14ac:dyDescent="0.25">
      <c r="K7773" t="str">
        <f t="shared" si="121"/>
        <v/>
      </c>
      <c r="N77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73" t="e">
        <f>VLOOKUP(TableOMP[[#This Row],[Label]],TableAvg[],2,FALSE)</f>
        <v>#N/A</v>
      </c>
      <c r="P7773" t="e">
        <f>VLOOKUP(TableOMP[[#This Row],[Label]],TableAvg[],3,FALSE)</f>
        <v>#N/A</v>
      </c>
      <c r="Q7773" t="e">
        <f>TableOMP[[#This Row],[Avg]]-$U$2*TableOMP[[#This Row],[StdDev]]</f>
        <v>#N/A</v>
      </c>
      <c r="R7773" t="e">
        <f>TableOMP[[#This Row],[Avg]]+$U$2*TableOMP[[#This Row],[StdDev]]</f>
        <v>#N/A</v>
      </c>
      <c r="S7773" t="e">
        <f>IF(AND(TableOMP[[#This Row],[total_time]]&gt;=TableOMP[[#This Row],[Low]], TableOMP[[#This Row],[total_time]]&lt;=TableOMP[[#This Row],[High]]),1,0)</f>
        <v>#N/A</v>
      </c>
    </row>
    <row r="7774" spans="11:19" x14ac:dyDescent="0.25">
      <c r="K7774" t="str">
        <f t="shared" si="121"/>
        <v/>
      </c>
      <c r="N77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74" t="e">
        <f>VLOOKUP(TableOMP[[#This Row],[Label]],TableAvg[],2,FALSE)</f>
        <v>#N/A</v>
      </c>
      <c r="P7774" t="e">
        <f>VLOOKUP(TableOMP[[#This Row],[Label]],TableAvg[],3,FALSE)</f>
        <v>#N/A</v>
      </c>
      <c r="Q7774" t="e">
        <f>TableOMP[[#This Row],[Avg]]-$U$2*TableOMP[[#This Row],[StdDev]]</f>
        <v>#N/A</v>
      </c>
      <c r="R7774" t="e">
        <f>TableOMP[[#This Row],[Avg]]+$U$2*TableOMP[[#This Row],[StdDev]]</f>
        <v>#N/A</v>
      </c>
      <c r="S7774" t="e">
        <f>IF(AND(TableOMP[[#This Row],[total_time]]&gt;=TableOMP[[#This Row],[Low]], TableOMP[[#This Row],[total_time]]&lt;=TableOMP[[#This Row],[High]]),1,0)</f>
        <v>#N/A</v>
      </c>
    </row>
    <row r="7775" spans="11:19" x14ac:dyDescent="0.25">
      <c r="K7775" t="str">
        <f t="shared" si="121"/>
        <v/>
      </c>
      <c r="N77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75" t="e">
        <f>VLOOKUP(TableOMP[[#This Row],[Label]],TableAvg[],2,FALSE)</f>
        <v>#N/A</v>
      </c>
      <c r="P7775" t="e">
        <f>VLOOKUP(TableOMP[[#This Row],[Label]],TableAvg[],3,FALSE)</f>
        <v>#N/A</v>
      </c>
      <c r="Q7775" t="e">
        <f>TableOMP[[#This Row],[Avg]]-$U$2*TableOMP[[#This Row],[StdDev]]</f>
        <v>#N/A</v>
      </c>
      <c r="R7775" t="e">
        <f>TableOMP[[#This Row],[Avg]]+$U$2*TableOMP[[#This Row],[StdDev]]</f>
        <v>#N/A</v>
      </c>
      <c r="S7775" t="e">
        <f>IF(AND(TableOMP[[#This Row],[total_time]]&gt;=TableOMP[[#This Row],[Low]], TableOMP[[#This Row],[total_time]]&lt;=TableOMP[[#This Row],[High]]),1,0)</f>
        <v>#N/A</v>
      </c>
    </row>
    <row r="7776" spans="11:19" x14ac:dyDescent="0.25">
      <c r="K7776" t="str">
        <f t="shared" si="121"/>
        <v/>
      </c>
      <c r="N77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76" t="e">
        <f>VLOOKUP(TableOMP[[#This Row],[Label]],TableAvg[],2,FALSE)</f>
        <v>#N/A</v>
      </c>
      <c r="P7776" t="e">
        <f>VLOOKUP(TableOMP[[#This Row],[Label]],TableAvg[],3,FALSE)</f>
        <v>#N/A</v>
      </c>
      <c r="Q7776" t="e">
        <f>TableOMP[[#This Row],[Avg]]-$U$2*TableOMP[[#This Row],[StdDev]]</f>
        <v>#N/A</v>
      </c>
      <c r="R7776" t="e">
        <f>TableOMP[[#This Row],[Avg]]+$U$2*TableOMP[[#This Row],[StdDev]]</f>
        <v>#N/A</v>
      </c>
      <c r="S7776" t="e">
        <f>IF(AND(TableOMP[[#This Row],[total_time]]&gt;=TableOMP[[#This Row],[Low]], TableOMP[[#This Row],[total_time]]&lt;=TableOMP[[#This Row],[High]]),1,0)</f>
        <v>#N/A</v>
      </c>
    </row>
    <row r="7777" spans="11:19" x14ac:dyDescent="0.25">
      <c r="K7777" t="str">
        <f t="shared" si="121"/>
        <v/>
      </c>
      <c r="N77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77" t="e">
        <f>VLOOKUP(TableOMP[[#This Row],[Label]],TableAvg[],2,FALSE)</f>
        <v>#N/A</v>
      </c>
      <c r="P7777" t="e">
        <f>VLOOKUP(TableOMP[[#This Row],[Label]],TableAvg[],3,FALSE)</f>
        <v>#N/A</v>
      </c>
      <c r="Q7777" t="e">
        <f>TableOMP[[#This Row],[Avg]]-$U$2*TableOMP[[#This Row],[StdDev]]</f>
        <v>#N/A</v>
      </c>
      <c r="R7777" t="e">
        <f>TableOMP[[#This Row],[Avg]]+$U$2*TableOMP[[#This Row],[StdDev]]</f>
        <v>#N/A</v>
      </c>
      <c r="S7777" t="e">
        <f>IF(AND(TableOMP[[#This Row],[total_time]]&gt;=TableOMP[[#This Row],[Low]], TableOMP[[#This Row],[total_time]]&lt;=TableOMP[[#This Row],[High]]),1,0)</f>
        <v>#N/A</v>
      </c>
    </row>
    <row r="7778" spans="11:19" x14ac:dyDescent="0.25">
      <c r="K7778" t="str">
        <f t="shared" si="121"/>
        <v/>
      </c>
      <c r="N77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78" t="e">
        <f>VLOOKUP(TableOMP[[#This Row],[Label]],TableAvg[],2,FALSE)</f>
        <v>#N/A</v>
      </c>
      <c r="P7778" t="e">
        <f>VLOOKUP(TableOMP[[#This Row],[Label]],TableAvg[],3,FALSE)</f>
        <v>#N/A</v>
      </c>
      <c r="Q7778" t="e">
        <f>TableOMP[[#This Row],[Avg]]-$U$2*TableOMP[[#This Row],[StdDev]]</f>
        <v>#N/A</v>
      </c>
      <c r="R7778" t="e">
        <f>TableOMP[[#This Row],[Avg]]+$U$2*TableOMP[[#This Row],[StdDev]]</f>
        <v>#N/A</v>
      </c>
      <c r="S7778" t="e">
        <f>IF(AND(TableOMP[[#This Row],[total_time]]&gt;=TableOMP[[#This Row],[Low]], TableOMP[[#This Row],[total_time]]&lt;=TableOMP[[#This Row],[High]]),1,0)</f>
        <v>#N/A</v>
      </c>
    </row>
    <row r="7779" spans="11:19" x14ac:dyDescent="0.25">
      <c r="K7779" t="str">
        <f t="shared" si="121"/>
        <v/>
      </c>
      <c r="N77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79" t="e">
        <f>VLOOKUP(TableOMP[[#This Row],[Label]],TableAvg[],2,FALSE)</f>
        <v>#N/A</v>
      </c>
      <c r="P7779" t="e">
        <f>VLOOKUP(TableOMP[[#This Row],[Label]],TableAvg[],3,FALSE)</f>
        <v>#N/A</v>
      </c>
      <c r="Q7779" t="e">
        <f>TableOMP[[#This Row],[Avg]]-$U$2*TableOMP[[#This Row],[StdDev]]</f>
        <v>#N/A</v>
      </c>
      <c r="R7779" t="e">
        <f>TableOMP[[#This Row],[Avg]]+$U$2*TableOMP[[#This Row],[StdDev]]</f>
        <v>#N/A</v>
      </c>
      <c r="S7779" t="e">
        <f>IF(AND(TableOMP[[#This Row],[total_time]]&gt;=TableOMP[[#This Row],[Low]], TableOMP[[#This Row],[total_time]]&lt;=TableOMP[[#This Row],[High]]),1,0)</f>
        <v>#N/A</v>
      </c>
    </row>
    <row r="7780" spans="11:19" x14ac:dyDescent="0.25">
      <c r="K7780" t="str">
        <f t="shared" si="121"/>
        <v/>
      </c>
      <c r="N77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80" t="e">
        <f>VLOOKUP(TableOMP[[#This Row],[Label]],TableAvg[],2,FALSE)</f>
        <v>#N/A</v>
      </c>
      <c r="P7780" t="e">
        <f>VLOOKUP(TableOMP[[#This Row],[Label]],TableAvg[],3,FALSE)</f>
        <v>#N/A</v>
      </c>
      <c r="Q7780" t="e">
        <f>TableOMP[[#This Row],[Avg]]-$U$2*TableOMP[[#This Row],[StdDev]]</f>
        <v>#N/A</v>
      </c>
      <c r="R7780" t="e">
        <f>TableOMP[[#This Row],[Avg]]+$U$2*TableOMP[[#This Row],[StdDev]]</f>
        <v>#N/A</v>
      </c>
      <c r="S7780" t="e">
        <f>IF(AND(TableOMP[[#This Row],[total_time]]&gt;=TableOMP[[#This Row],[Low]], TableOMP[[#This Row],[total_time]]&lt;=TableOMP[[#This Row],[High]]),1,0)</f>
        <v>#N/A</v>
      </c>
    </row>
    <row r="7781" spans="11:19" x14ac:dyDescent="0.25">
      <c r="K7781" t="str">
        <f t="shared" si="121"/>
        <v/>
      </c>
      <c r="N77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81" t="e">
        <f>VLOOKUP(TableOMP[[#This Row],[Label]],TableAvg[],2,FALSE)</f>
        <v>#N/A</v>
      </c>
      <c r="P7781" t="e">
        <f>VLOOKUP(TableOMP[[#This Row],[Label]],TableAvg[],3,FALSE)</f>
        <v>#N/A</v>
      </c>
      <c r="Q7781" t="e">
        <f>TableOMP[[#This Row],[Avg]]-$U$2*TableOMP[[#This Row],[StdDev]]</f>
        <v>#N/A</v>
      </c>
      <c r="R7781" t="e">
        <f>TableOMP[[#This Row],[Avg]]+$U$2*TableOMP[[#This Row],[StdDev]]</f>
        <v>#N/A</v>
      </c>
      <c r="S7781" t="e">
        <f>IF(AND(TableOMP[[#This Row],[total_time]]&gt;=TableOMP[[#This Row],[Low]], TableOMP[[#This Row],[total_time]]&lt;=TableOMP[[#This Row],[High]]),1,0)</f>
        <v>#N/A</v>
      </c>
    </row>
    <row r="7782" spans="11:19" x14ac:dyDescent="0.25">
      <c r="K7782" t="str">
        <f t="shared" si="121"/>
        <v/>
      </c>
      <c r="N77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82" t="e">
        <f>VLOOKUP(TableOMP[[#This Row],[Label]],TableAvg[],2,FALSE)</f>
        <v>#N/A</v>
      </c>
      <c r="P7782" t="e">
        <f>VLOOKUP(TableOMP[[#This Row],[Label]],TableAvg[],3,FALSE)</f>
        <v>#N/A</v>
      </c>
      <c r="Q7782" t="e">
        <f>TableOMP[[#This Row],[Avg]]-$U$2*TableOMP[[#This Row],[StdDev]]</f>
        <v>#N/A</v>
      </c>
      <c r="R7782" t="e">
        <f>TableOMP[[#This Row],[Avg]]+$U$2*TableOMP[[#This Row],[StdDev]]</f>
        <v>#N/A</v>
      </c>
      <c r="S7782" t="e">
        <f>IF(AND(TableOMP[[#This Row],[total_time]]&gt;=TableOMP[[#This Row],[Low]], TableOMP[[#This Row],[total_time]]&lt;=TableOMP[[#This Row],[High]]),1,0)</f>
        <v>#N/A</v>
      </c>
    </row>
    <row r="7783" spans="11:19" x14ac:dyDescent="0.25">
      <c r="K7783" t="str">
        <f t="shared" si="121"/>
        <v/>
      </c>
      <c r="N77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83" t="e">
        <f>VLOOKUP(TableOMP[[#This Row],[Label]],TableAvg[],2,FALSE)</f>
        <v>#N/A</v>
      </c>
      <c r="P7783" t="e">
        <f>VLOOKUP(TableOMP[[#This Row],[Label]],TableAvg[],3,FALSE)</f>
        <v>#N/A</v>
      </c>
      <c r="Q7783" t="e">
        <f>TableOMP[[#This Row],[Avg]]-$U$2*TableOMP[[#This Row],[StdDev]]</f>
        <v>#N/A</v>
      </c>
      <c r="R7783" t="e">
        <f>TableOMP[[#This Row],[Avg]]+$U$2*TableOMP[[#This Row],[StdDev]]</f>
        <v>#N/A</v>
      </c>
      <c r="S7783" t="e">
        <f>IF(AND(TableOMP[[#This Row],[total_time]]&gt;=TableOMP[[#This Row],[Low]], TableOMP[[#This Row],[total_time]]&lt;=TableOMP[[#This Row],[High]]),1,0)</f>
        <v>#N/A</v>
      </c>
    </row>
    <row r="7784" spans="11:19" x14ac:dyDescent="0.25">
      <c r="K7784" t="str">
        <f t="shared" si="121"/>
        <v/>
      </c>
      <c r="N77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84" t="e">
        <f>VLOOKUP(TableOMP[[#This Row],[Label]],TableAvg[],2,FALSE)</f>
        <v>#N/A</v>
      </c>
      <c r="P7784" t="e">
        <f>VLOOKUP(TableOMP[[#This Row],[Label]],TableAvg[],3,FALSE)</f>
        <v>#N/A</v>
      </c>
      <c r="Q7784" t="e">
        <f>TableOMP[[#This Row],[Avg]]-$U$2*TableOMP[[#This Row],[StdDev]]</f>
        <v>#N/A</v>
      </c>
      <c r="R7784" t="e">
        <f>TableOMP[[#This Row],[Avg]]+$U$2*TableOMP[[#This Row],[StdDev]]</f>
        <v>#N/A</v>
      </c>
      <c r="S7784" t="e">
        <f>IF(AND(TableOMP[[#This Row],[total_time]]&gt;=TableOMP[[#This Row],[Low]], TableOMP[[#This Row],[total_time]]&lt;=TableOMP[[#This Row],[High]]),1,0)</f>
        <v>#N/A</v>
      </c>
    </row>
    <row r="7785" spans="11:19" x14ac:dyDescent="0.25">
      <c r="K7785" t="str">
        <f t="shared" si="121"/>
        <v/>
      </c>
      <c r="N77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85" t="e">
        <f>VLOOKUP(TableOMP[[#This Row],[Label]],TableAvg[],2,FALSE)</f>
        <v>#N/A</v>
      </c>
      <c r="P7785" t="e">
        <f>VLOOKUP(TableOMP[[#This Row],[Label]],TableAvg[],3,FALSE)</f>
        <v>#N/A</v>
      </c>
      <c r="Q7785" t="e">
        <f>TableOMP[[#This Row],[Avg]]-$U$2*TableOMP[[#This Row],[StdDev]]</f>
        <v>#N/A</v>
      </c>
      <c r="R7785" t="e">
        <f>TableOMP[[#This Row],[Avg]]+$U$2*TableOMP[[#This Row],[StdDev]]</f>
        <v>#N/A</v>
      </c>
      <c r="S7785" t="e">
        <f>IF(AND(TableOMP[[#This Row],[total_time]]&gt;=TableOMP[[#This Row],[Low]], TableOMP[[#This Row],[total_time]]&lt;=TableOMP[[#This Row],[High]]),1,0)</f>
        <v>#N/A</v>
      </c>
    </row>
    <row r="7786" spans="11:19" x14ac:dyDescent="0.25">
      <c r="K7786" t="str">
        <f t="shared" si="121"/>
        <v/>
      </c>
      <c r="N77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86" t="e">
        <f>VLOOKUP(TableOMP[[#This Row],[Label]],TableAvg[],2,FALSE)</f>
        <v>#N/A</v>
      </c>
      <c r="P7786" t="e">
        <f>VLOOKUP(TableOMP[[#This Row],[Label]],TableAvg[],3,FALSE)</f>
        <v>#N/A</v>
      </c>
      <c r="Q7786" t="e">
        <f>TableOMP[[#This Row],[Avg]]-$U$2*TableOMP[[#This Row],[StdDev]]</f>
        <v>#N/A</v>
      </c>
      <c r="R7786" t="e">
        <f>TableOMP[[#This Row],[Avg]]+$U$2*TableOMP[[#This Row],[StdDev]]</f>
        <v>#N/A</v>
      </c>
      <c r="S7786" t="e">
        <f>IF(AND(TableOMP[[#This Row],[total_time]]&gt;=TableOMP[[#This Row],[Low]], TableOMP[[#This Row],[total_time]]&lt;=TableOMP[[#This Row],[High]]),1,0)</f>
        <v>#N/A</v>
      </c>
    </row>
    <row r="7787" spans="11:19" x14ac:dyDescent="0.25">
      <c r="K7787" t="str">
        <f t="shared" si="121"/>
        <v/>
      </c>
      <c r="N77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87" t="e">
        <f>VLOOKUP(TableOMP[[#This Row],[Label]],TableAvg[],2,FALSE)</f>
        <v>#N/A</v>
      </c>
      <c r="P7787" t="e">
        <f>VLOOKUP(TableOMP[[#This Row],[Label]],TableAvg[],3,FALSE)</f>
        <v>#N/A</v>
      </c>
      <c r="Q7787" t="e">
        <f>TableOMP[[#This Row],[Avg]]-$U$2*TableOMP[[#This Row],[StdDev]]</f>
        <v>#N/A</v>
      </c>
      <c r="R7787" t="e">
        <f>TableOMP[[#This Row],[Avg]]+$U$2*TableOMP[[#This Row],[StdDev]]</f>
        <v>#N/A</v>
      </c>
      <c r="S7787" t="e">
        <f>IF(AND(TableOMP[[#This Row],[total_time]]&gt;=TableOMP[[#This Row],[Low]], TableOMP[[#This Row],[total_time]]&lt;=TableOMP[[#This Row],[High]]),1,0)</f>
        <v>#N/A</v>
      </c>
    </row>
    <row r="7788" spans="11:19" x14ac:dyDescent="0.25">
      <c r="K7788" t="str">
        <f t="shared" si="121"/>
        <v/>
      </c>
      <c r="N77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88" t="e">
        <f>VLOOKUP(TableOMP[[#This Row],[Label]],TableAvg[],2,FALSE)</f>
        <v>#N/A</v>
      </c>
      <c r="P7788" t="e">
        <f>VLOOKUP(TableOMP[[#This Row],[Label]],TableAvg[],3,FALSE)</f>
        <v>#N/A</v>
      </c>
      <c r="Q7788" t="e">
        <f>TableOMP[[#This Row],[Avg]]-$U$2*TableOMP[[#This Row],[StdDev]]</f>
        <v>#N/A</v>
      </c>
      <c r="R7788" t="e">
        <f>TableOMP[[#This Row],[Avg]]+$U$2*TableOMP[[#This Row],[StdDev]]</f>
        <v>#N/A</v>
      </c>
      <c r="S7788" t="e">
        <f>IF(AND(TableOMP[[#This Row],[total_time]]&gt;=TableOMP[[#This Row],[Low]], TableOMP[[#This Row],[total_time]]&lt;=TableOMP[[#This Row],[High]]),1,0)</f>
        <v>#N/A</v>
      </c>
    </row>
    <row r="7789" spans="11:19" x14ac:dyDescent="0.25">
      <c r="K7789" t="str">
        <f t="shared" si="121"/>
        <v/>
      </c>
      <c r="N77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89" t="e">
        <f>VLOOKUP(TableOMP[[#This Row],[Label]],TableAvg[],2,FALSE)</f>
        <v>#N/A</v>
      </c>
      <c r="P7789" t="e">
        <f>VLOOKUP(TableOMP[[#This Row],[Label]],TableAvg[],3,FALSE)</f>
        <v>#N/A</v>
      </c>
      <c r="Q7789" t="e">
        <f>TableOMP[[#This Row],[Avg]]-$U$2*TableOMP[[#This Row],[StdDev]]</f>
        <v>#N/A</v>
      </c>
      <c r="R7789" t="e">
        <f>TableOMP[[#This Row],[Avg]]+$U$2*TableOMP[[#This Row],[StdDev]]</f>
        <v>#N/A</v>
      </c>
      <c r="S7789" t="e">
        <f>IF(AND(TableOMP[[#This Row],[total_time]]&gt;=TableOMP[[#This Row],[Low]], TableOMP[[#This Row],[total_time]]&lt;=TableOMP[[#This Row],[High]]),1,0)</f>
        <v>#N/A</v>
      </c>
    </row>
    <row r="7790" spans="11:19" x14ac:dyDescent="0.25">
      <c r="K7790" t="str">
        <f t="shared" si="121"/>
        <v/>
      </c>
      <c r="N77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90" t="e">
        <f>VLOOKUP(TableOMP[[#This Row],[Label]],TableAvg[],2,FALSE)</f>
        <v>#N/A</v>
      </c>
      <c r="P7790" t="e">
        <f>VLOOKUP(TableOMP[[#This Row],[Label]],TableAvg[],3,FALSE)</f>
        <v>#N/A</v>
      </c>
      <c r="Q7790" t="e">
        <f>TableOMP[[#This Row],[Avg]]-$U$2*TableOMP[[#This Row],[StdDev]]</f>
        <v>#N/A</v>
      </c>
      <c r="R7790" t="e">
        <f>TableOMP[[#This Row],[Avg]]+$U$2*TableOMP[[#This Row],[StdDev]]</f>
        <v>#N/A</v>
      </c>
      <c r="S7790" t="e">
        <f>IF(AND(TableOMP[[#This Row],[total_time]]&gt;=TableOMP[[#This Row],[Low]], TableOMP[[#This Row],[total_time]]&lt;=TableOMP[[#This Row],[High]]),1,0)</f>
        <v>#N/A</v>
      </c>
    </row>
    <row r="7791" spans="11:19" x14ac:dyDescent="0.25">
      <c r="K7791" t="str">
        <f t="shared" si="121"/>
        <v/>
      </c>
      <c r="N77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91" t="e">
        <f>VLOOKUP(TableOMP[[#This Row],[Label]],TableAvg[],2,FALSE)</f>
        <v>#N/A</v>
      </c>
      <c r="P7791" t="e">
        <f>VLOOKUP(TableOMP[[#This Row],[Label]],TableAvg[],3,FALSE)</f>
        <v>#N/A</v>
      </c>
      <c r="Q7791" t="e">
        <f>TableOMP[[#This Row],[Avg]]-$U$2*TableOMP[[#This Row],[StdDev]]</f>
        <v>#N/A</v>
      </c>
      <c r="R7791" t="e">
        <f>TableOMP[[#This Row],[Avg]]+$U$2*TableOMP[[#This Row],[StdDev]]</f>
        <v>#N/A</v>
      </c>
      <c r="S7791" t="e">
        <f>IF(AND(TableOMP[[#This Row],[total_time]]&gt;=TableOMP[[#This Row],[Low]], TableOMP[[#This Row],[total_time]]&lt;=TableOMP[[#This Row],[High]]),1,0)</f>
        <v>#N/A</v>
      </c>
    </row>
    <row r="7792" spans="11:19" x14ac:dyDescent="0.25">
      <c r="K7792" t="str">
        <f t="shared" si="121"/>
        <v/>
      </c>
      <c r="N77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92" t="e">
        <f>VLOOKUP(TableOMP[[#This Row],[Label]],TableAvg[],2,FALSE)</f>
        <v>#N/A</v>
      </c>
      <c r="P7792" t="e">
        <f>VLOOKUP(TableOMP[[#This Row],[Label]],TableAvg[],3,FALSE)</f>
        <v>#N/A</v>
      </c>
      <c r="Q7792" t="e">
        <f>TableOMP[[#This Row],[Avg]]-$U$2*TableOMP[[#This Row],[StdDev]]</f>
        <v>#N/A</v>
      </c>
      <c r="R7792" t="e">
        <f>TableOMP[[#This Row],[Avg]]+$U$2*TableOMP[[#This Row],[StdDev]]</f>
        <v>#N/A</v>
      </c>
      <c r="S7792" t="e">
        <f>IF(AND(TableOMP[[#This Row],[total_time]]&gt;=TableOMP[[#This Row],[Low]], TableOMP[[#This Row],[total_time]]&lt;=TableOMP[[#This Row],[High]]),1,0)</f>
        <v>#N/A</v>
      </c>
    </row>
    <row r="7793" spans="11:19" x14ac:dyDescent="0.25">
      <c r="K7793" t="str">
        <f t="shared" si="121"/>
        <v/>
      </c>
      <c r="N77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93" t="e">
        <f>VLOOKUP(TableOMP[[#This Row],[Label]],TableAvg[],2,FALSE)</f>
        <v>#N/A</v>
      </c>
      <c r="P7793" t="e">
        <f>VLOOKUP(TableOMP[[#This Row],[Label]],TableAvg[],3,FALSE)</f>
        <v>#N/A</v>
      </c>
      <c r="Q7793" t="e">
        <f>TableOMP[[#This Row],[Avg]]-$U$2*TableOMP[[#This Row],[StdDev]]</f>
        <v>#N/A</v>
      </c>
      <c r="R7793" t="e">
        <f>TableOMP[[#This Row],[Avg]]+$U$2*TableOMP[[#This Row],[StdDev]]</f>
        <v>#N/A</v>
      </c>
      <c r="S7793" t="e">
        <f>IF(AND(TableOMP[[#This Row],[total_time]]&gt;=TableOMP[[#This Row],[Low]], TableOMP[[#This Row],[total_time]]&lt;=TableOMP[[#This Row],[High]]),1,0)</f>
        <v>#N/A</v>
      </c>
    </row>
    <row r="7794" spans="11:19" x14ac:dyDescent="0.25">
      <c r="K7794" t="str">
        <f t="shared" si="121"/>
        <v/>
      </c>
      <c r="N77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94" t="e">
        <f>VLOOKUP(TableOMP[[#This Row],[Label]],TableAvg[],2,FALSE)</f>
        <v>#N/A</v>
      </c>
      <c r="P7794" t="e">
        <f>VLOOKUP(TableOMP[[#This Row],[Label]],TableAvg[],3,FALSE)</f>
        <v>#N/A</v>
      </c>
      <c r="Q7794" t="e">
        <f>TableOMP[[#This Row],[Avg]]-$U$2*TableOMP[[#This Row],[StdDev]]</f>
        <v>#N/A</v>
      </c>
      <c r="R7794" t="e">
        <f>TableOMP[[#This Row],[Avg]]+$U$2*TableOMP[[#This Row],[StdDev]]</f>
        <v>#N/A</v>
      </c>
      <c r="S7794" t="e">
        <f>IF(AND(TableOMP[[#This Row],[total_time]]&gt;=TableOMP[[#This Row],[Low]], TableOMP[[#This Row],[total_time]]&lt;=TableOMP[[#This Row],[High]]),1,0)</f>
        <v>#N/A</v>
      </c>
    </row>
    <row r="7795" spans="11:19" x14ac:dyDescent="0.25">
      <c r="K7795" t="str">
        <f t="shared" si="121"/>
        <v/>
      </c>
      <c r="N77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95" t="e">
        <f>VLOOKUP(TableOMP[[#This Row],[Label]],TableAvg[],2,FALSE)</f>
        <v>#N/A</v>
      </c>
      <c r="P7795" t="e">
        <f>VLOOKUP(TableOMP[[#This Row],[Label]],TableAvg[],3,FALSE)</f>
        <v>#N/A</v>
      </c>
      <c r="Q7795" t="e">
        <f>TableOMP[[#This Row],[Avg]]-$U$2*TableOMP[[#This Row],[StdDev]]</f>
        <v>#N/A</v>
      </c>
      <c r="R7795" t="e">
        <f>TableOMP[[#This Row],[Avg]]+$U$2*TableOMP[[#This Row],[StdDev]]</f>
        <v>#N/A</v>
      </c>
      <c r="S7795" t="e">
        <f>IF(AND(TableOMP[[#This Row],[total_time]]&gt;=TableOMP[[#This Row],[Low]], TableOMP[[#This Row],[total_time]]&lt;=TableOMP[[#This Row],[High]]),1,0)</f>
        <v>#N/A</v>
      </c>
    </row>
    <row r="7796" spans="11:19" x14ac:dyDescent="0.25">
      <c r="K7796" t="str">
        <f t="shared" si="121"/>
        <v/>
      </c>
      <c r="N77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96" t="e">
        <f>VLOOKUP(TableOMP[[#This Row],[Label]],TableAvg[],2,FALSE)</f>
        <v>#N/A</v>
      </c>
      <c r="P7796" t="e">
        <f>VLOOKUP(TableOMP[[#This Row],[Label]],TableAvg[],3,FALSE)</f>
        <v>#N/A</v>
      </c>
      <c r="Q7796" t="e">
        <f>TableOMP[[#This Row],[Avg]]-$U$2*TableOMP[[#This Row],[StdDev]]</f>
        <v>#N/A</v>
      </c>
      <c r="R7796" t="e">
        <f>TableOMP[[#This Row],[Avg]]+$U$2*TableOMP[[#This Row],[StdDev]]</f>
        <v>#N/A</v>
      </c>
      <c r="S7796" t="e">
        <f>IF(AND(TableOMP[[#This Row],[total_time]]&gt;=TableOMP[[#This Row],[Low]], TableOMP[[#This Row],[total_time]]&lt;=TableOMP[[#This Row],[High]]),1,0)</f>
        <v>#N/A</v>
      </c>
    </row>
    <row r="7797" spans="11:19" x14ac:dyDescent="0.25">
      <c r="K7797" t="str">
        <f t="shared" si="121"/>
        <v/>
      </c>
      <c r="N77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97" t="e">
        <f>VLOOKUP(TableOMP[[#This Row],[Label]],TableAvg[],2,FALSE)</f>
        <v>#N/A</v>
      </c>
      <c r="P7797" t="e">
        <f>VLOOKUP(TableOMP[[#This Row],[Label]],TableAvg[],3,FALSE)</f>
        <v>#N/A</v>
      </c>
      <c r="Q7797" t="e">
        <f>TableOMP[[#This Row],[Avg]]-$U$2*TableOMP[[#This Row],[StdDev]]</f>
        <v>#N/A</v>
      </c>
      <c r="R7797" t="e">
        <f>TableOMP[[#This Row],[Avg]]+$U$2*TableOMP[[#This Row],[StdDev]]</f>
        <v>#N/A</v>
      </c>
      <c r="S7797" t="e">
        <f>IF(AND(TableOMP[[#This Row],[total_time]]&gt;=TableOMP[[#This Row],[Low]], TableOMP[[#This Row],[total_time]]&lt;=TableOMP[[#This Row],[High]]),1,0)</f>
        <v>#N/A</v>
      </c>
    </row>
    <row r="7798" spans="11:19" x14ac:dyDescent="0.25">
      <c r="K7798" t="str">
        <f t="shared" si="121"/>
        <v/>
      </c>
      <c r="N77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98" t="e">
        <f>VLOOKUP(TableOMP[[#This Row],[Label]],TableAvg[],2,FALSE)</f>
        <v>#N/A</v>
      </c>
      <c r="P7798" t="e">
        <f>VLOOKUP(TableOMP[[#This Row],[Label]],TableAvg[],3,FALSE)</f>
        <v>#N/A</v>
      </c>
      <c r="Q7798" t="e">
        <f>TableOMP[[#This Row],[Avg]]-$U$2*TableOMP[[#This Row],[StdDev]]</f>
        <v>#N/A</v>
      </c>
      <c r="R7798" t="e">
        <f>TableOMP[[#This Row],[Avg]]+$U$2*TableOMP[[#This Row],[StdDev]]</f>
        <v>#N/A</v>
      </c>
      <c r="S7798" t="e">
        <f>IF(AND(TableOMP[[#This Row],[total_time]]&gt;=TableOMP[[#This Row],[Low]], TableOMP[[#This Row],[total_time]]&lt;=TableOMP[[#This Row],[High]]),1,0)</f>
        <v>#N/A</v>
      </c>
    </row>
    <row r="7799" spans="11:19" x14ac:dyDescent="0.25">
      <c r="K7799" t="str">
        <f t="shared" si="121"/>
        <v/>
      </c>
      <c r="N77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799" t="e">
        <f>VLOOKUP(TableOMP[[#This Row],[Label]],TableAvg[],2,FALSE)</f>
        <v>#N/A</v>
      </c>
      <c r="P7799" t="e">
        <f>VLOOKUP(TableOMP[[#This Row],[Label]],TableAvg[],3,FALSE)</f>
        <v>#N/A</v>
      </c>
      <c r="Q7799" t="e">
        <f>TableOMP[[#This Row],[Avg]]-$U$2*TableOMP[[#This Row],[StdDev]]</f>
        <v>#N/A</v>
      </c>
      <c r="R7799" t="e">
        <f>TableOMP[[#This Row],[Avg]]+$U$2*TableOMP[[#This Row],[StdDev]]</f>
        <v>#N/A</v>
      </c>
      <c r="S7799" t="e">
        <f>IF(AND(TableOMP[[#This Row],[total_time]]&gt;=TableOMP[[#This Row],[Low]], TableOMP[[#This Row],[total_time]]&lt;=TableOMP[[#This Row],[High]]),1,0)</f>
        <v>#N/A</v>
      </c>
    </row>
    <row r="7800" spans="11:19" x14ac:dyDescent="0.25">
      <c r="K7800" t="str">
        <f t="shared" si="121"/>
        <v/>
      </c>
      <c r="N78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00" t="e">
        <f>VLOOKUP(TableOMP[[#This Row],[Label]],TableAvg[],2,FALSE)</f>
        <v>#N/A</v>
      </c>
      <c r="P7800" t="e">
        <f>VLOOKUP(TableOMP[[#This Row],[Label]],TableAvg[],3,FALSE)</f>
        <v>#N/A</v>
      </c>
      <c r="Q7800" t="e">
        <f>TableOMP[[#This Row],[Avg]]-$U$2*TableOMP[[#This Row],[StdDev]]</f>
        <v>#N/A</v>
      </c>
      <c r="R7800" t="e">
        <f>TableOMP[[#This Row],[Avg]]+$U$2*TableOMP[[#This Row],[StdDev]]</f>
        <v>#N/A</v>
      </c>
      <c r="S7800" t="e">
        <f>IF(AND(TableOMP[[#This Row],[total_time]]&gt;=TableOMP[[#This Row],[Low]], TableOMP[[#This Row],[total_time]]&lt;=TableOMP[[#This Row],[High]]),1,0)</f>
        <v>#N/A</v>
      </c>
    </row>
    <row r="7801" spans="11:19" x14ac:dyDescent="0.25">
      <c r="K7801" t="str">
        <f t="shared" si="121"/>
        <v/>
      </c>
      <c r="N78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01" t="e">
        <f>VLOOKUP(TableOMP[[#This Row],[Label]],TableAvg[],2,FALSE)</f>
        <v>#N/A</v>
      </c>
      <c r="P7801" t="e">
        <f>VLOOKUP(TableOMP[[#This Row],[Label]],TableAvg[],3,FALSE)</f>
        <v>#N/A</v>
      </c>
      <c r="Q7801" t="e">
        <f>TableOMP[[#This Row],[Avg]]-$U$2*TableOMP[[#This Row],[StdDev]]</f>
        <v>#N/A</v>
      </c>
      <c r="R7801" t="e">
        <f>TableOMP[[#This Row],[Avg]]+$U$2*TableOMP[[#This Row],[StdDev]]</f>
        <v>#N/A</v>
      </c>
      <c r="S7801" t="e">
        <f>IF(AND(TableOMP[[#This Row],[total_time]]&gt;=TableOMP[[#This Row],[Low]], TableOMP[[#This Row],[total_time]]&lt;=TableOMP[[#This Row],[High]]),1,0)</f>
        <v>#N/A</v>
      </c>
    </row>
    <row r="7802" spans="11:19" x14ac:dyDescent="0.25">
      <c r="K7802" t="str">
        <f t="shared" si="121"/>
        <v/>
      </c>
      <c r="N78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02" t="e">
        <f>VLOOKUP(TableOMP[[#This Row],[Label]],TableAvg[],2,FALSE)</f>
        <v>#N/A</v>
      </c>
      <c r="P7802" t="e">
        <f>VLOOKUP(TableOMP[[#This Row],[Label]],TableAvg[],3,FALSE)</f>
        <v>#N/A</v>
      </c>
      <c r="Q7802" t="e">
        <f>TableOMP[[#This Row],[Avg]]-$U$2*TableOMP[[#This Row],[StdDev]]</f>
        <v>#N/A</v>
      </c>
      <c r="R7802" t="e">
        <f>TableOMP[[#This Row],[Avg]]+$U$2*TableOMP[[#This Row],[StdDev]]</f>
        <v>#N/A</v>
      </c>
      <c r="S7802" t="e">
        <f>IF(AND(TableOMP[[#This Row],[total_time]]&gt;=TableOMP[[#This Row],[Low]], TableOMP[[#This Row],[total_time]]&lt;=TableOMP[[#This Row],[High]]),1,0)</f>
        <v>#N/A</v>
      </c>
    </row>
    <row r="7803" spans="11:19" x14ac:dyDescent="0.25">
      <c r="K7803" t="str">
        <f t="shared" si="121"/>
        <v/>
      </c>
      <c r="N78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03" t="e">
        <f>VLOOKUP(TableOMP[[#This Row],[Label]],TableAvg[],2,FALSE)</f>
        <v>#N/A</v>
      </c>
      <c r="P7803" t="e">
        <f>VLOOKUP(TableOMP[[#This Row],[Label]],TableAvg[],3,FALSE)</f>
        <v>#N/A</v>
      </c>
      <c r="Q7803" t="e">
        <f>TableOMP[[#This Row],[Avg]]-$U$2*TableOMP[[#This Row],[StdDev]]</f>
        <v>#N/A</v>
      </c>
      <c r="R7803" t="e">
        <f>TableOMP[[#This Row],[Avg]]+$U$2*TableOMP[[#This Row],[StdDev]]</f>
        <v>#N/A</v>
      </c>
      <c r="S7803" t="e">
        <f>IF(AND(TableOMP[[#This Row],[total_time]]&gt;=TableOMP[[#This Row],[Low]], TableOMP[[#This Row],[total_time]]&lt;=TableOMP[[#This Row],[High]]),1,0)</f>
        <v>#N/A</v>
      </c>
    </row>
    <row r="7804" spans="11:19" x14ac:dyDescent="0.25">
      <c r="K7804" t="str">
        <f t="shared" si="121"/>
        <v/>
      </c>
      <c r="N78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04" t="e">
        <f>VLOOKUP(TableOMP[[#This Row],[Label]],TableAvg[],2,FALSE)</f>
        <v>#N/A</v>
      </c>
      <c r="P7804" t="e">
        <f>VLOOKUP(TableOMP[[#This Row],[Label]],TableAvg[],3,FALSE)</f>
        <v>#N/A</v>
      </c>
      <c r="Q7804" t="e">
        <f>TableOMP[[#This Row],[Avg]]-$U$2*TableOMP[[#This Row],[StdDev]]</f>
        <v>#N/A</v>
      </c>
      <c r="R7804" t="e">
        <f>TableOMP[[#This Row],[Avg]]+$U$2*TableOMP[[#This Row],[StdDev]]</f>
        <v>#N/A</v>
      </c>
      <c r="S7804" t="e">
        <f>IF(AND(TableOMP[[#This Row],[total_time]]&gt;=TableOMP[[#This Row],[Low]], TableOMP[[#This Row],[total_time]]&lt;=TableOMP[[#This Row],[High]]),1,0)</f>
        <v>#N/A</v>
      </c>
    </row>
    <row r="7805" spans="11:19" x14ac:dyDescent="0.25">
      <c r="K7805" t="str">
        <f t="shared" si="121"/>
        <v/>
      </c>
      <c r="N78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05" t="e">
        <f>VLOOKUP(TableOMP[[#This Row],[Label]],TableAvg[],2,FALSE)</f>
        <v>#N/A</v>
      </c>
      <c r="P7805" t="e">
        <f>VLOOKUP(TableOMP[[#This Row],[Label]],TableAvg[],3,FALSE)</f>
        <v>#N/A</v>
      </c>
      <c r="Q7805" t="e">
        <f>TableOMP[[#This Row],[Avg]]-$U$2*TableOMP[[#This Row],[StdDev]]</f>
        <v>#N/A</v>
      </c>
      <c r="R7805" t="e">
        <f>TableOMP[[#This Row],[Avg]]+$U$2*TableOMP[[#This Row],[StdDev]]</f>
        <v>#N/A</v>
      </c>
      <c r="S7805" t="e">
        <f>IF(AND(TableOMP[[#This Row],[total_time]]&gt;=TableOMP[[#This Row],[Low]], TableOMP[[#This Row],[total_time]]&lt;=TableOMP[[#This Row],[High]]),1,0)</f>
        <v>#N/A</v>
      </c>
    </row>
    <row r="7806" spans="11:19" x14ac:dyDescent="0.25">
      <c r="K7806" t="str">
        <f t="shared" si="121"/>
        <v/>
      </c>
      <c r="N78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06" t="e">
        <f>VLOOKUP(TableOMP[[#This Row],[Label]],TableAvg[],2,FALSE)</f>
        <v>#N/A</v>
      </c>
      <c r="P7806" t="e">
        <f>VLOOKUP(TableOMP[[#This Row],[Label]],TableAvg[],3,FALSE)</f>
        <v>#N/A</v>
      </c>
      <c r="Q7806" t="e">
        <f>TableOMP[[#This Row],[Avg]]-$U$2*TableOMP[[#This Row],[StdDev]]</f>
        <v>#N/A</v>
      </c>
      <c r="R7806" t="e">
        <f>TableOMP[[#This Row],[Avg]]+$U$2*TableOMP[[#This Row],[StdDev]]</f>
        <v>#N/A</v>
      </c>
      <c r="S7806" t="e">
        <f>IF(AND(TableOMP[[#This Row],[total_time]]&gt;=TableOMP[[#This Row],[Low]], TableOMP[[#This Row],[total_time]]&lt;=TableOMP[[#This Row],[High]]),1,0)</f>
        <v>#N/A</v>
      </c>
    </row>
    <row r="7807" spans="11:19" x14ac:dyDescent="0.25">
      <c r="K7807" t="str">
        <f t="shared" si="121"/>
        <v/>
      </c>
      <c r="N78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07" t="e">
        <f>VLOOKUP(TableOMP[[#This Row],[Label]],TableAvg[],2,FALSE)</f>
        <v>#N/A</v>
      </c>
      <c r="P7807" t="e">
        <f>VLOOKUP(TableOMP[[#This Row],[Label]],TableAvg[],3,FALSE)</f>
        <v>#N/A</v>
      </c>
      <c r="Q7807" t="e">
        <f>TableOMP[[#This Row],[Avg]]-$U$2*TableOMP[[#This Row],[StdDev]]</f>
        <v>#N/A</v>
      </c>
      <c r="R7807" t="e">
        <f>TableOMP[[#This Row],[Avg]]+$U$2*TableOMP[[#This Row],[StdDev]]</f>
        <v>#N/A</v>
      </c>
      <c r="S7807" t="e">
        <f>IF(AND(TableOMP[[#This Row],[total_time]]&gt;=TableOMP[[#This Row],[Low]], TableOMP[[#This Row],[total_time]]&lt;=TableOMP[[#This Row],[High]]),1,0)</f>
        <v>#N/A</v>
      </c>
    </row>
    <row r="7808" spans="11:19" x14ac:dyDescent="0.25">
      <c r="K7808" t="str">
        <f t="shared" si="121"/>
        <v/>
      </c>
      <c r="N78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08" t="e">
        <f>VLOOKUP(TableOMP[[#This Row],[Label]],TableAvg[],2,FALSE)</f>
        <v>#N/A</v>
      </c>
      <c r="P7808" t="e">
        <f>VLOOKUP(TableOMP[[#This Row],[Label]],TableAvg[],3,FALSE)</f>
        <v>#N/A</v>
      </c>
      <c r="Q7808" t="e">
        <f>TableOMP[[#This Row],[Avg]]-$U$2*TableOMP[[#This Row],[StdDev]]</f>
        <v>#N/A</v>
      </c>
      <c r="R7808" t="e">
        <f>TableOMP[[#This Row],[Avg]]+$U$2*TableOMP[[#This Row],[StdDev]]</f>
        <v>#N/A</v>
      </c>
      <c r="S7808" t="e">
        <f>IF(AND(TableOMP[[#This Row],[total_time]]&gt;=TableOMP[[#This Row],[Low]], TableOMP[[#This Row],[total_time]]&lt;=TableOMP[[#This Row],[High]]),1,0)</f>
        <v>#N/A</v>
      </c>
    </row>
    <row r="7809" spans="11:19" x14ac:dyDescent="0.25">
      <c r="K7809" t="str">
        <f t="shared" si="121"/>
        <v/>
      </c>
      <c r="N78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09" t="e">
        <f>VLOOKUP(TableOMP[[#This Row],[Label]],TableAvg[],2,FALSE)</f>
        <v>#N/A</v>
      </c>
      <c r="P7809" t="e">
        <f>VLOOKUP(TableOMP[[#This Row],[Label]],TableAvg[],3,FALSE)</f>
        <v>#N/A</v>
      </c>
      <c r="Q7809" t="e">
        <f>TableOMP[[#This Row],[Avg]]-$U$2*TableOMP[[#This Row],[StdDev]]</f>
        <v>#N/A</v>
      </c>
      <c r="R7809" t="e">
        <f>TableOMP[[#This Row],[Avg]]+$U$2*TableOMP[[#This Row],[StdDev]]</f>
        <v>#N/A</v>
      </c>
      <c r="S7809" t="e">
        <f>IF(AND(TableOMP[[#This Row],[total_time]]&gt;=TableOMP[[#This Row],[Low]], TableOMP[[#This Row],[total_time]]&lt;=TableOMP[[#This Row],[High]]),1,0)</f>
        <v>#N/A</v>
      </c>
    </row>
    <row r="7810" spans="11:19" x14ac:dyDescent="0.25">
      <c r="K7810" t="str">
        <f t="shared" si="121"/>
        <v/>
      </c>
      <c r="N78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10" t="e">
        <f>VLOOKUP(TableOMP[[#This Row],[Label]],TableAvg[],2,FALSE)</f>
        <v>#N/A</v>
      </c>
      <c r="P7810" t="e">
        <f>VLOOKUP(TableOMP[[#This Row],[Label]],TableAvg[],3,FALSE)</f>
        <v>#N/A</v>
      </c>
      <c r="Q7810" t="e">
        <f>TableOMP[[#This Row],[Avg]]-$U$2*TableOMP[[#This Row],[StdDev]]</f>
        <v>#N/A</v>
      </c>
      <c r="R7810" t="e">
        <f>TableOMP[[#This Row],[Avg]]+$U$2*TableOMP[[#This Row],[StdDev]]</f>
        <v>#N/A</v>
      </c>
      <c r="S7810" t="e">
        <f>IF(AND(TableOMP[[#This Row],[total_time]]&gt;=TableOMP[[#This Row],[Low]], TableOMP[[#This Row],[total_time]]&lt;=TableOMP[[#This Row],[High]]),1,0)</f>
        <v>#N/A</v>
      </c>
    </row>
    <row r="7811" spans="11:19" x14ac:dyDescent="0.25">
      <c r="K7811" t="str">
        <f t="shared" ref="K7811:K7874" si="122">MID(M7811,22,1)</f>
        <v/>
      </c>
      <c r="N78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11" t="e">
        <f>VLOOKUP(TableOMP[[#This Row],[Label]],TableAvg[],2,FALSE)</f>
        <v>#N/A</v>
      </c>
      <c r="P7811" t="e">
        <f>VLOOKUP(TableOMP[[#This Row],[Label]],TableAvg[],3,FALSE)</f>
        <v>#N/A</v>
      </c>
      <c r="Q7811" t="e">
        <f>TableOMP[[#This Row],[Avg]]-$U$2*TableOMP[[#This Row],[StdDev]]</f>
        <v>#N/A</v>
      </c>
      <c r="R7811" t="e">
        <f>TableOMP[[#This Row],[Avg]]+$U$2*TableOMP[[#This Row],[StdDev]]</f>
        <v>#N/A</v>
      </c>
      <c r="S7811" t="e">
        <f>IF(AND(TableOMP[[#This Row],[total_time]]&gt;=TableOMP[[#This Row],[Low]], TableOMP[[#This Row],[total_time]]&lt;=TableOMP[[#This Row],[High]]),1,0)</f>
        <v>#N/A</v>
      </c>
    </row>
    <row r="7812" spans="11:19" x14ac:dyDescent="0.25">
      <c r="K7812" t="str">
        <f t="shared" si="122"/>
        <v/>
      </c>
      <c r="N78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12" t="e">
        <f>VLOOKUP(TableOMP[[#This Row],[Label]],TableAvg[],2,FALSE)</f>
        <v>#N/A</v>
      </c>
      <c r="P7812" t="e">
        <f>VLOOKUP(TableOMP[[#This Row],[Label]],TableAvg[],3,FALSE)</f>
        <v>#N/A</v>
      </c>
      <c r="Q7812" t="e">
        <f>TableOMP[[#This Row],[Avg]]-$U$2*TableOMP[[#This Row],[StdDev]]</f>
        <v>#N/A</v>
      </c>
      <c r="R7812" t="e">
        <f>TableOMP[[#This Row],[Avg]]+$U$2*TableOMP[[#This Row],[StdDev]]</f>
        <v>#N/A</v>
      </c>
      <c r="S7812" t="e">
        <f>IF(AND(TableOMP[[#This Row],[total_time]]&gt;=TableOMP[[#This Row],[Low]], TableOMP[[#This Row],[total_time]]&lt;=TableOMP[[#This Row],[High]]),1,0)</f>
        <v>#N/A</v>
      </c>
    </row>
    <row r="7813" spans="11:19" x14ac:dyDescent="0.25">
      <c r="K7813" t="str">
        <f t="shared" si="122"/>
        <v/>
      </c>
      <c r="N78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13" t="e">
        <f>VLOOKUP(TableOMP[[#This Row],[Label]],TableAvg[],2,FALSE)</f>
        <v>#N/A</v>
      </c>
      <c r="P7813" t="e">
        <f>VLOOKUP(TableOMP[[#This Row],[Label]],TableAvg[],3,FALSE)</f>
        <v>#N/A</v>
      </c>
      <c r="Q7813" t="e">
        <f>TableOMP[[#This Row],[Avg]]-$U$2*TableOMP[[#This Row],[StdDev]]</f>
        <v>#N/A</v>
      </c>
      <c r="R7813" t="e">
        <f>TableOMP[[#This Row],[Avg]]+$U$2*TableOMP[[#This Row],[StdDev]]</f>
        <v>#N/A</v>
      </c>
      <c r="S7813" t="e">
        <f>IF(AND(TableOMP[[#This Row],[total_time]]&gt;=TableOMP[[#This Row],[Low]], TableOMP[[#This Row],[total_time]]&lt;=TableOMP[[#This Row],[High]]),1,0)</f>
        <v>#N/A</v>
      </c>
    </row>
    <row r="7814" spans="11:19" x14ac:dyDescent="0.25">
      <c r="K7814" t="str">
        <f t="shared" si="122"/>
        <v/>
      </c>
      <c r="N78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14" t="e">
        <f>VLOOKUP(TableOMP[[#This Row],[Label]],TableAvg[],2,FALSE)</f>
        <v>#N/A</v>
      </c>
      <c r="P7814" t="e">
        <f>VLOOKUP(TableOMP[[#This Row],[Label]],TableAvg[],3,FALSE)</f>
        <v>#N/A</v>
      </c>
      <c r="Q7814" t="e">
        <f>TableOMP[[#This Row],[Avg]]-$U$2*TableOMP[[#This Row],[StdDev]]</f>
        <v>#N/A</v>
      </c>
      <c r="R7814" t="e">
        <f>TableOMP[[#This Row],[Avg]]+$U$2*TableOMP[[#This Row],[StdDev]]</f>
        <v>#N/A</v>
      </c>
      <c r="S7814" t="e">
        <f>IF(AND(TableOMP[[#This Row],[total_time]]&gt;=TableOMP[[#This Row],[Low]], TableOMP[[#This Row],[total_time]]&lt;=TableOMP[[#This Row],[High]]),1,0)</f>
        <v>#N/A</v>
      </c>
    </row>
    <row r="7815" spans="11:19" x14ac:dyDescent="0.25">
      <c r="K7815" t="str">
        <f t="shared" si="122"/>
        <v/>
      </c>
      <c r="N78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15" t="e">
        <f>VLOOKUP(TableOMP[[#This Row],[Label]],TableAvg[],2,FALSE)</f>
        <v>#N/A</v>
      </c>
      <c r="P7815" t="e">
        <f>VLOOKUP(TableOMP[[#This Row],[Label]],TableAvg[],3,FALSE)</f>
        <v>#N/A</v>
      </c>
      <c r="Q7815" t="e">
        <f>TableOMP[[#This Row],[Avg]]-$U$2*TableOMP[[#This Row],[StdDev]]</f>
        <v>#N/A</v>
      </c>
      <c r="R7815" t="e">
        <f>TableOMP[[#This Row],[Avg]]+$U$2*TableOMP[[#This Row],[StdDev]]</f>
        <v>#N/A</v>
      </c>
      <c r="S7815" t="e">
        <f>IF(AND(TableOMP[[#This Row],[total_time]]&gt;=TableOMP[[#This Row],[Low]], TableOMP[[#This Row],[total_time]]&lt;=TableOMP[[#This Row],[High]]),1,0)</f>
        <v>#N/A</v>
      </c>
    </row>
    <row r="7816" spans="11:19" x14ac:dyDescent="0.25">
      <c r="K7816" t="str">
        <f t="shared" si="122"/>
        <v/>
      </c>
      <c r="N78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16" t="e">
        <f>VLOOKUP(TableOMP[[#This Row],[Label]],TableAvg[],2,FALSE)</f>
        <v>#N/A</v>
      </c>
      <c r="P7816" t="e">
        <f>VLOOKUP(TableOMP[[#This Row],[Label]],TableAvg[],3,FALSE)</f>
        <v>#N/A</v>
      </c>
      <c r="Q7816" t="e">
        <f>TableOMP[[#This Row],[Avg]]-$U$2*TableOMP[[#This Row],[StdDev]]</f>
        <v>#N/A</v>
      </c>
      <c r="R7816" t="e">
        <f>TableOMP[[#This Row],[Avg]]+$U$2*TableOMP[[#This Row],[StdDev]]</f>
        <v>#N/A</v>
      </c>
      <c r="S7816" t="e">
        <f>IF(AND(TableOMP[[#This Row],[total_time]]&gt;=TableOMP[[#This Row],[Low]], TableOMP[[#This Row],[total_time]]&lt;=TableOMP[[#This Row],[High]]),1,0)</f>
        <v>#N/A</v>
      </c>
    </row>
    <row r="7817" spans="11:19" x14ac:dyDescent="0.25">
      <c r="K7817" t="str">
        <f t="shared" si="122"/>
        <v/>
      </c>
      <c r="N78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17" t="e">
        <f>VLOOKUP(TableOMP[[#This Row],[Label]],TableAvg[],2,FALSE)</f>
        <v>#N/A</v>
      </c>
      <c r="P7817" t="e">
        <f>VLOOKUP(TableOMP[[#This Row],[Label]],TableAvg[],3,FALSE)</f>
        <v>#N/A</v>
      </c>
      <c r="Q7817" t="e">
        <f>TableOMP[[#This Row],[Avg]]-$U$2*TableOMP[[#This Row],[StdDev]]</f>
        <v>#N/A</v>
      </c>
      <c r="R7817" t="e">
        <f>TableOMP[[#This Row],[Avg]]+$U$2*TableOMP[[#This Row],[StdDev]]</f>
        <v>#N/A</v>
      </c>
      <c r="S7817" t="e">
        <f>IF(AND(TableOMP[[#This Row],[total_time]]&gt;=TableOMP[[#This Row],[Low]], TableOMP[[#This Row],[total_time]]&lt;=TableOMP[[#This Row],[High]]),1,0)</f>
        <v>#N/A</v>
      </c>
    </row>
    <row r="7818" spans="11:19" x14ac:dyDescent="0.25">
      <c r="K7818" t="str">
        <f t="shared" si="122"/>
        <v/>
      </c>
      <c r="N78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18" t="e">
        <f>VLOOKUP(TableOMP[[#This Row],[Label]],TableAvg[],2,FALSE)</f>
        <v>#N/A</v>
      </c>
      <c r="P7818" t="e">
        <f>VLOOKUP(TableOMP[[#This Row],[Label]],TableAvg[],3,FALSE)</f>
        <v>#N/A</v>
      </c>
      <c r="Q7818" t="e">
        <f>TableOMP[[#This Row],[Avg]]-$U$2*TableOMP[[#This Row],[StdDev]]</f>
        <v>#N/A</v>
      </c>
      <c r="R7818" t="e">
        <f>TableOMP[[#This Row],[Avg]]+$U$2*TableOMP[[#This Row],[StdDev]]</f>
        <v>#N/A</v>
      </c>
      <c r="S7818" t="e">
        <f>IF(AND(TableOMP[[#This Row],[total_time]]&gt;=TableOMP[[#This Row],[Low]], TableOMP[[#This Row],[total_time]]&lt;=TableOMP[[#This Row],[High]]),1,0)</f>
        <v>#N/A</v>
      </c>
    </row>
    <row r="7819" spans="11:19" x14ac:dyDescent="0.25">
      <c r="K7819" t="str">
        <f t="shared" si="122"/>
        <v/>
      </c>
      <c r="N78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19" t="e">
        <f>VLOOKUP(TableOMP[[#This Row],[Label]],TableAvg[],2,FALSE)</f>
        <v>#N/A</v>
      </c>
      <c r="P7819" t="e">
        <f>VLOOKUP(TableOMP[[#This Row],[Label]],TableAvg[],3,FALSE)</f>
        <v>#N/A</v>
      </c>
      <c r="Q7819" t="e">
        <f>TableOMP[[#This Row],[Avg]]-$U$2*TableOMP[[#This Row],[StdDev]]</f>
        <v>#N/A</v>
      </c>
      <c r="R7819" t="e">
        <f>TableOMP[[#This Row],[Avg]]+$U$2*TableOMP[[#This Row],[StdDev]]</f>
        <v>#N/A</v>
      </c>
      <c r="S7819" t="e">
        <f>IF(AND(TableOMP[[#This Row],[total_time]]&gt;=TableOMP[[#This Row],[Low]], TableOMP[[#This Row],[total_time]]&lt;=TableOMP[[#This Row],[High]]),1,0)</f>
        <v>#N/A</v>
      </c>
    </row>
    <row r="7820" spans="11:19" x14ac:dyDescent="0.25">
      <c r="K7820" t="str">
        <f t="shared" si="122"/>
        <v/>
      </c>
      <c r="N78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20" t="e">
        <f>VLOOKUP(TableOMP[[#This Row],[Label]],TableAvg[],2,FALSE)</f>
        <v>#N/A</v>
      </c>
      <c r="P7820" t="e">
        <f>VLOOKUP(TableOMP[[#This Row],[Label]],TableAvg[],3,FALSE)</f>
        <v>#N/A</v>
      </c>
      <c r="Q7820" t="e">
        <f>TableOMP[[#This Row],[Avg]]-$U$2*TableOMP[[#This Row],[StdDev]]</f>
        <v>#N/A</v>
      </c>
      <c r="R7820" t="e">
        <f>TableOMP[[#This Row],[Avg]]+$U$2*TableOMP[[#This Row],[StdDev]]</f>
        <v>#N/A</v>
      </c>
      <c r="S7820" t="e">
        <f>IF(AND(TableOMP[[#This Row],[total_time]]&gt;=TableOMP[[#This Row],[Low]], TableOMP[[#This Row],[total_time]]&lt;=TableOMP[[#This Row],[High]]),1,0)</f>
        <v>#N/A</v>
      </c>
    </row>
    <row r="7821" spans="11:19" x14ac:dyDescent="0.25">
      <c r="K7821" t="str">
        <f t="shared" si="122"/>
        <v/>
      </c>
      <c r="N78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21" t="e">
        <f>VLOOKUP(TableOMP[[#This Row],[Label]],TableAvg[],2,FALSE)</f>
        <v>#N/A</v>
      </c>
      <c r="P7821" t="e">
        <f>VLOOKUP(TableOMP[[#This Row],[Label]],TableAvg[],3,FALSE)</f>
        <v>#N/A</v>
      </c>
      <c r="Q7821" t="e">
        <f>TableOMP[[#This Row],[Avg]]-$U$2*TableOMP[[#This Row],[StdDev]]</f>
        <v>#N/A</v>
      </c>
      <c r="R7821" t="e">
        <f>TableOMP[[#This Row],[Avg]]+$U$2*TableOMP[[#This Row],[StdDev]]</f>
        <v>#N/A</v>
      </c>
      <c r="S7821" t="e">
        <f>IF(AND(TableOMP[[#This Row],[total_time]]&gt;=TableOMP[[#This Row],[Low]], TableOMP[[#This Row],[total_time]]&lt;=TableOMP[[#This Row],[High]]),1,0)</f>
        <v>#N/A</v>
      </c>
    </row>
    <row r="7822" spans="11:19" x14ac:dyDescent="0.25">
      <c r="K7822" t="str">
        <f t="shared" si="122"/>
        <v/>
      </c>
      <c r="N78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22" t="e">
        <f>VLOOKUP(TableOMP[[#This Row],[Label]],TableAvg[],2,FALSE)</f>
        <v>#N/A</v>
      </c>
      <c r="P7822" t="e">
        <f>VLOOKUP(TableOMP[[#This Row],[Label]],TableAvg[],3,FALSE)</f>
        <v>#N/A</v>
      </c>
      <c r="Q7822" t="e">
        <f>TableOMP[[#This Row],[Avg]]-$U$2*TableOMP[[#This Row],[StdDev]]</f>
        <v>#N/A</v>
      </c>
      <c r="R7822" t="e">
        <f>TableOMP[[#This Row],[Avg]]+$U$2*TableOMP[[#This Row],[StdDev]]</f>
        <v>#N/A</v>
      </c>
      <c r="S7822" t="e">
        <f>IF(AND(TableOMP[[#This Row],[total_time]]&gt;=TableOMP[[#This Row],[Low]], TableOMP[[#This Row],[total_time]]&lt;=TableOMP[[#This Row],[High]]),1,0)</f>
        <v>#N/A</v>
      </c>
    </row>
    <row r="7823" spans="11:19" x14ac:dyDescent="0.25">
      <c r="K7823" t="str">
        <f t="shared" si="122"/>
        <v/>
      </c>
      <c r="N78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23" t="e">
        <f>VLOOKUP(TableOMP[[#This Row],[Label]],TableAvg[],2,FALSE)</f>
        <v>#N/A</v>
      </c>
      <c r="P7823" t="e">
        <f>VLOOKUP(TableOMP[[#This Row],[Label]],TableAvg[],3,FALSE)</f>
        <v>#N/A</v>
      </c>
      <c r="Q7823" t="e">
        <f>TableOMP[[#This Row],[Avg]]-$U$2*TableOMP[[#This Row],[StdDev]]</f>
        <v>#N/A</v>
      </c>
      <c r="R7823" t="e">
        <f>TableOMP[[#This Row],[Avg]]+$U$2*TableOMP[[#This Row],[StdDev]]</f>
        <v>#N/A</v>
      </c>
      <c r="S7823" t="e">
        <f>IF(AND(TableOMP[[#This Row],[total_time]]&gt;=TableOMP[[#This Row],[Low]], TableOMP[[#This Row],[total_time]]&lt;=TableOMP[[#This Row],[High]]),1,0)</f>
        <v>#N/A</v>
      </c>
    </row>
    <row r="7824" spans="11:19" x14ac:dyDescent="0.25">
      <c r="K7824" t="str">
        <f t="shared" si="122"/>
        <v/>
      </c>
      <c r="N78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24" t="e">
        <f>VLOOKUP(TableOMP[[#This Row],[Label]],TableAvg[],2,FALSE)</f>
        <v>#N/A</v>
      </c>
      <c r="P7824" t="e">
        <f>VLOOKUP(TableOMP[[#This Row],[Label]],TableAvg[],3,FALSE)</f>
        <v>#N/A</v>
      </c>
      <c r="Q7824" t="e">
        <f>TableOMP[[#This Row],[Avg]]-$U$2*TableOMP[[#This Row],[StdDev]]</f>
        <v>#N/A</v>
      </c>
      <c r="R7824" t="e">
        <f>TableOMP[[#This Row],[Avg]]+$U$2*TableOMP[[#This Row],[StdDev]]</f>
        <v>#N/A</v>
      </c>
      <c r="S7824" t="e">
        <f>IF(AND(TableOMP[[#This Row],[total_time]]&gt;=TableOMP[[#This Row],[Low]], TableOMP[[#This Row],[total_time]]&lt;=TableOMP[[#This Row],[High]]),1,0)</f>
        <v>#N/A</v>
      </c>
    </row>
    <row r="7825" spans="11:19" x14ac:dyDescent="0.25">
      <c r="K7825" t="str">
        <f t="shared" si="122"/>
        <v/>
      </c>
      <c r="N78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25" t="e">
        <f>VLOOKUP(TableOMP[[#This Row],[Label]],TableAvg[],2,FALSE)</f>
        <v>#N/A</v>
      </c>
      <c r="P7825" t="e">
        <f>VLOOKUP(TableOMP[[#This Row],[Label]],TableAvg[],3,FALSE)</f>
        <v>#N/A</v>
      </c>
      <c r="Q7825" t="e">
        <f>TableOMP[[#This Row],[Avg]]-$U$2*TableOMP[[#This Row],[StdDev]]</f>
        <v>#N/A</v>
      </c>
      <c r="R7825" t="e">
        <f>TableOMP[[#This Row],[Avg]]+$U$2*TableOMP[[#This Row],[StdDev]]</f>
        <v>#N/A</v>
      </c>
      <c r="S7825" t="e">
        <f>IF(AND(TableOMP[[#This Row],[total_time]]&gt;=TableOMP[[#This Row],[Low]], TableOMP[[#This Row],[total_time]]&lt;=TableOMP[[#This Row],[High]]),1,0)</f>
        <v>#N/A</v>
      </c>
    </row>
    <row r="7826" spans="11:19" x14ac:dyDescent="0.25">
      <c r="K7826" t="str">
        <f t="shared" si="122"/>
        <v/>
      </c>
      <c r="N78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26" t="e">
        <f>VLOOKUP(TableOMP[[#This Row],[Label]],TableAvg[],2,FALSE)</f>
        <v>#N/A</v>
      </c>
      <c r="P7826" t="e">
        <f>VLOOKUP(TableOMP[[#This Row],[Label]],TableAvg[],3,FALSE)</f>
        <v>#N/A</v>
      </c>
      <c r="Q7826" t="e">
        <f>TableOMP[[#This Row],[Avg]]-$U$2*TableOMP[[#This Row],[StdDev]]</f>
        <v>#N/A</v>
      </c>
      <c r="R7826" t="e">
        <f>TableOMP[[#This Row],[Avg]]+$U$2*TableOMP[[#This Row],[StdDev]]</f>
        <v>#N/A</v>
      </c>
      <c r="S7826" t="e">
        <f>IF(AND(TableOMP[[#This Row],[total_time]]&gt;=TableOMP[[#This Row],[Low]], TableOMP[[#This Row],[total_time]]&lt;=TableOMP[[#This Row],[High]]),1,0)</f>
        <v>#N/A</v>
      </c>
    </row>
    <row r="7827" spans="11:19" x14ac:dyDescent="0.25">
      <c r="K7827" t="str">
        <f t="shared" si="122"/>
        <v/>
      </c>
      <c r="N78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27" t="e">
        <f>VLOOKUP(TableOMP[[#This Row],[Label]],TableAvg[],2,FALSE)</f>
        <v>#N/A</v>
      </c>
      <c r="P7827" t="e">
        <f>VLOOKUP(TableOMP[[#This Row],[Label]],TableAvg[],3,FALSE)</f>
        <v>#N/A</v>
      </c>
      <c r="Q7827" t="e">
        <f>TableOMP[[#This Row],[Avg]]-$U$2*TableOMP[[#This Row],[StdDev]]</f>
        <v>#N/A</v>
      </c>
      <c r="R7827" t="e">
        <f>TableOMP[[#This Row],[Avg]]+$U$2*TableOMP[[#This Row],[StdDev]]</f>
        <v>#N/A</v>
      </c>
      <c r="S7827" t="e">
        <f>IF(AND(TableOMP[[#This Row],[total_time]]&gt;=TableOMP[[#This Row],[Low]], TableOMP[[#This Row],[total_time]]&lt;=TableOMP[[#This Row],[High]]),1,0)</f>
        <v>#N/A</v>
      </c>
    </row>
    <row r="7828" spans="11:19" x14ac:dyDescent="0.25">
      <c r="K7828" t="str">
        <f t="shared" si="122"/>
        <v/>
      </c>
      <c r="N78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28" t="e">
        <f>VLOOKUP(TableOMP[[#This Row],[Label]],TableAvg[],2,FALSE)</f>
        <v>#N/A</v>
      </c>
      <c r="P7828" t="e">
        <f>VLOOKUP(TableOMP[[#This Row],[Label]],TableAvg[],3,FALSE)</f>
        <v>#N/A</v>
      </c>
      <c r="Q7828" t="e">
        <f>TableOMP[[#This Row],[Avg]]-$U$2*TableOMP[[#This Row],[StdDev]]</f>
        <v>#N/A</v>
      </c>
      <c r="R7828" t="e">
        <f>TableOMP[[#This Row],[Avg]]+$U$2*TableOMP[[#This Row],[StdDev]]</f>
        <v>#N/A</v>
      </c>
      <c r="S7828" t="e">
        <f>IF(AND(TableOMP[[#This Row],[total_time]]&gt;=TableOMP[[#This Row],[Low]], TableOMP[[#This Row],[total_time]]&lt;=TableOMP[[#This Row],[High]]),1,0)</f>
        <v>#N/A</v>
      </c>
    </row>
    <row r="7829" spans="11:19" x14ac:dyDescent="0.25">
      <c r="K7829" t="str">
        <f t="shared" si="122"/>
        <v/>
      </c>
      <c r="N78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29" t="e">
        <f>VLOOKUP(TableOMP[[#This Row],[Label]],TableAvg[],2,FALSE)</f>
        <v>#N/A</v>
      </c>
      <c r="P7829" t="e">
        <f>VLOOKUP(TableOMP[[#This Row],[Label]],TableAvg[],3,FALSE)</f>
        <v>#N/A</v>
      </c>
      <c r="Q7829" t="e">
        <f>TableOMP[[#This Row],[Avg]]-$U$2*TableOMP[[#This Row],[StdDev]]</f>
        <v>#N/A</v>
      </c>
      <c r="R7829" t="e">
        <f>TableOMP[[#This Row],[Avg]]+$U$2*TableOMP[[#This Row],[StdDev]]</f>
        <v>#N/A</v>
      </c>
      <c r="S7829" t="e">
        <f>IF(AND(TableOMP[[#This Row],[total_time]]&gt;=TableOMP[[#This Row],[Low]], TableOMP[[#This Row],[total_time]]&lt;=TableOMP[[#This Row],[High]]),1,0)</f>
        <v>#N/A</v>
      </c>
    </row>
    <row r="7830" spans="11:19" x14ac:dyDescent="0.25">
      <c r="K7830" t="str">
        <f t="shared" si="122"/>
        <v/>
      </c>
      <c r="N78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30" t="e">
        <f>VLOOKUP(TableOMP[[#This Row],[Label]],TableAvg[],2,FALSE)</f>
        <v>#N/A</v>
      </c>
      <c r="P7830" t="e">
        <f>VLOOKUP(TableOMP[[#This Row],[Label]],TableAvg[],3,FALSE)</f>
        <v>#N/A</v>
      </c>
      <c r="Q7830" t="e">
        <f>TableOMP[[#This Row],[Avg]]-$U$2*TableOMP[[#This Row],[StdDev]]</f>
        <v>#N/A</v>
      </c>
      <c r="R7830" t="e">
        <f>TableOMP[[#This Row],[Avg]]+$U$2*TableOMP[[#This Row],[StdDev]]</f>
        <v>#N/A</v>
      </c>
      <c r="S7830" t="e">
        <f>IF(AND(TableOMP[[#This Row],[total_time]]&gt;=TableOMP[[#This Row],[Low]], TableOMP[[#This Row],[total_time]]&lt;=TableOMP[[#This Row],[High]]),1,0)</f>
        <v>#N/A</v>
      </c>
    </row>
    <row r="7831" spans="11:19" x14ac:dyDescent="0.25">
      <c r="K7831" t="str">
        <f t="shared" si="122"/>
        <v/>
      </c>
      <c r="N78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31" t="e">
        <f>VLOOKUP(TableOMP[[#This Row],[Label]],TableAvg[],2,FALSE)</f>
        <v>#N/A</v>
      </c>
      <c r="P7831" t="e">
        <f>VLOOKUP(TableOMP[[#This Row],[Label]],TableAvg[],3,FALSE)</f>
        <v>#N/A</v>
      </c>
      <c r="Q7831" t="e">
        <f>TableOMP[[#This Row],[Avg]]-$U$2*TableOMP[[#This Row],[StdDev]]</f>
        <v>#N/A</v>
      </c>
      <c r="R7831" t="e">
        <f>TableOMP[[#This Row],[Avg]]+$U$2*TableOMP[[#This Row],[StdDev]]</f>
        <v>#N/A</v>
      </c>
      <c r="S7831" t="e">
        <f>IF(AND(TableOMP[[#This Row],[total_time]]&gt;=TableOMP[[#This Row],[Low]], TableOMP[[#This Row],[total_time]]&lt;=TableOMP[[#This Row],[High]]),1,0)</f>
        <v>#N/A</v>
      </c>
    </row>
    <row r="7832" spans="11:19" x14ac:dyDescent="0.25">
      <c r="K7832" t="str">
        <f t="shared" si="122"/>
        <v/>
      </c>
      <c r="N78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32" t="e">
        <f>VLOOKUP(TableOMP[[#This Row],[Label]],TableAvg[],2,FALSE)</f>
        <v>#N/A</v>
      </c>
      <c r="P7832" t="e">
        <f>VLOOKUP(TableOMP[[#This Row],[Label]],TableAvg[],3,FALSE)</f>
        <v>#N/A</v>
      </c>
      <c r="Q7832" t="e">
        <f>TableOMP[[#This Row],[Avg]]-$U$2*TableOMP[[#This Row],[StdDev]]</f>
        <v>#N/A</v>
      </c>
      <c r="R7832" t="e">
        <f>TableOMP[[#This Row],[Avg]]+$U$2*TableOMP[[#This Row],[StdDev]]</f>
        <v>#N/A</v>
      </c>
      <c r="S7832" t="e">
        <f>IF(AND(TableOMP[[#This Row],[total_time]]&gt;=TableOMP[[#This Row],[Low]], TableOMP[[#This Row],[total_time]]&lt;=TableOMP[[#This Row],[High]]),1,0)</f>
        <v>#N/A</v>
      </c>
    </row>
    <row r="7833" spans="11:19" x14ac:dyDescent="0.25">
      <c r="K7833" t="str">
        <f t="shared" si="122"/>
        <v/>
      </c>
      <c r="N78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33" t="e">
        <f>VLOOKUP(TableOMP[[#This Row],[Label]],TableAvg[],2,FALSE)</f>
        <v>#N/A</v>
      </c>
      <c r="P7833" t="e">
        <f>VLOOKUP(TableOMP[[#This Row],[Label]],TableAvg[],3,FALSE)</f>
        <v>#N/A</v>
      </c>
      <c r="Q7833" t="e">
        <f>TableOMP[[#This Row],[Avg]]-$U$2*TableOMP[[#This Row],[StdDev]]</f>
        <v>#N/A</v>
      </c>
      <c r="R7833" t="e">
        <f>TableOMP[[#This Row],[Avg]]+$U$2*TableOMP[[#This Row],[StdDev]]</f>
        <v>#N/A</v>
      </c>
      <c r="S7833" t="e">
        <f>IF(AND(TableOMP[[#This Row],[total_time]]&gt;=TableOMP[[#This Row],[Low]], TableOMP[[#This Row],[total_time]]&lt;=TableOMP[[#This Row],[High]]),1,0)</f>
        <v>#N/A</v>
      </c>
    </row>
    <row r="7834" spans="11:19" x14ac:dyDescent="0.25">
      <c r="K7834" t="str">
        <f t="shared" si="122"/>
        <v/>
      </c>
      <c r="N78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34" t="e">
        <f>VLOOKUP(TableOMP[[#This Row],[Label]],TableAvg[],2,FALSE)</f>
        <v>#N/A</v>
      </c>
      <c r="P7834" t="e">
        <f>VLOOKUP(TableOMP[[#This Row],[Label]],TableAvg[],3,FALSE)</f>
        <v>#N/A</v>
      </c>
      <c r="Q7834" t="e">
        <f>TableOMP[[#This Row],[Avg]]-$U$2*TableOMP[[#This Row],[StdDev]]</f>
        <v>#N/A</v>
      </c>
      <c r="R7834" t="e">
        <f>TableOMP[[#This Row],[Avg]]+$U$2*TableOMP[[#This Row],[StdDev]]</f>
        <v>#N/A</v>
      </c>
      <c r="S7834" t="e">
        <f>IF(AND(TableOMP[[#This Row],[total_time]]&gt;=TableOMP[[#This Row],[Low]], TableOMP[[#This Row],[total_time]]&lt;=TableOMP[[#This Row],[High]]),1,0)</f>
        <v>#N/A</v>
      </c>
    </row>
    <row r="7835" spans="11:19" x14ac:dyDescent="0.25">
      <c r="K7835" t="str">
        <f t="shared" si="122"/>
        <v/>
      </c>
      <c r="N78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35" t="e">
        <f>VLOOKUP(TableOMP[[#This Row],[Label]],TableAvg[],2,FALSE)</f>
        <v>#N/A</v>
      </c>
      <c r="P7835" t="e">
        <f>VLOOKUP(TableOMP[[#This Row],[Label]],TableAvg[],3,FALSE)</f>
        <v>#N/A</v>
      </c>
      <c r="Q7835" t="e">
        <f>TableOMP[[#This Row],[Avg]]-$U$2*TableOMP[[#This Row],[StdDev]]</f>
        <v>#N/A</v>
      </c>
      <c r="R7835" t="e">
        <f>TableOMP[[#This Row],[Avg]]+$U$2*TableOMP[[#This Row],[StdDev]]</f>
        <v>#N/A</v>
      </c>
      <c r="S7835" t="e">
        <f>IF(AND(TableOMP[[#This Row],[total_time]]&gt;=TableOMP[[#This Row],[Low]], TableOMP[[#This Row],[total_time]]&lt;=TableOMP[[#This Row],[High]]),1,0)</f>
        <v>#N/A</v>
      </c>
    </row>
    <row r="7836" spans="11:19" x14ac:dyDescent="0.25">
      <c r="K7836" t="str">
        <f t="shared" si="122"/>
        <v/>
      </c>
      <c r="N78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36" t="e">
        <f>VLOOKUP(TableOMP[[#This Row],[Label]],TableAvg[],2,FALSE)</f>
        <v>#N/A</v>
      </c>
      <c r="P7836" t="e">
        <f>VLOOKUP(TableOMP[[#This Row],[Label]],TableAvg[],3,FALSE)</f>
        <v>#N/A</v>
      </c>
      <c r="Q7836" t="e">
        <f>TableOMP[[#This Row],[Avg]]-$U$2*TableOMP[[#This Row],[StdDev]]</f>
        <v>#N/A</v>
      </c>
      <c r="R7836" t="e">
        <f>TableOMP[[#This Row],[Avg]]+$U$2*TableOMP[[#This Row],[StdDev]]</f>
        <v>#N/A</v>
      </c>
      <c r="S7836" t="e">
        <f>IF(AND(TableOMP[[#This Row],[total_time]]&gt;=TableOMP[[#This Row],[Low]], TableOMP[[#This Row],[total_time]]&lt;=TableOMP[[#This Row],[High]]),1,0)</f>
        <v>#N/A</v>
      </c>
    </row>
    <row r="7837" spans="11:19" x14ac:dyDescent="0.25">
      <c r="K7837" t="str">
        <f t="shared" si="122"/>
        <v/>
      </c>
      <c r="N78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37" t="e">
        <f>VLOOKUP(TableOMP[[#This Row],[Label]],TableAvg[],2,FALSE)</f>
        <v>#N/A</v>
      </c>
      <c r="P7837" t="e">
        <f>VLOOKUP(TableOMP[[#This Row],[Label]],TableAvg[],3,FALSE)</f>
        <v>#N/A</v>
      </c>
      <c r="Q7837" t="e">
        <f>TableOMP[[#This Row],[Avg]]-$U$2*TableOMP[[#This Row],[StdDev]]</f>
        <v>#N/A</v>
      </c>
      <c r="R7837" t="e">
        <f>TableOMP[[#This Row],[Avg]]+$U$2*TableOMP[[#This Row],[StdDev]]</f>
        <v>#N/A</v>
      </c>
      <c r="S7837" t="e">
        <f>IF(AND(TableOMP[[#This Row],[total_time]]&gt;=TableOMP[[#This Row],[Low]], TableOMP[[#This Row],[total_time]]&lt;=TableOMP[[#This Row],[High]]),1,0)</f>
        <v>#N/A</v>
      </c>
    </row>
    <row r="7838" spans="11:19" x14ac:dyDescent="0.25">
      <c r="K7838" t="str">
        <f t="shared" si="122"/>
        <v/>
      </c>
      <c r="N78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38" t="e">
        <f>VLOOKUP(TableOMP[[#This Row],[Label]],TableAvg[],2,FALSE)</f>
        <v>#N/A</v>
      </c>
      <c r="P7838" t="e">
        <f>VLOOKUP(TableOMP[[#This Row],[Label]],TableAvg[],3,FALSE)</f>
        <v>#N/A</v>
      </c>
      <c r="Q7838" t="e">
        <f>TableOMP[[#This Row],[Avg]]-$U$2*TableOMP[[#This Row],[StdDev]]</f>
        <v>#N/A</v>
      </c>
      <c r="R7838" t="e">
        <f>TableOMP[[#This Row],[Avg]]+$U$2*TableOMP[[#This Row],[StdDev]]</f>
        <v>#N/A</v>
      </c>
      <c r="S7838" t="e">
        <f>IF(AND(TableOMP[[#This Row],[total_time]]&gt;=TableOMP[[#This Row],[Low]], TableOMP[[#This Row],[total_time]]&lt;=TableOMP[[#This Row],[High]]),1,0)</f>
        <v>#N/A</v>
      </c>
    </row>
    <row r="7839" spans="11:19" x14ac:dyDescent="0.25">
      <c r="K7839" t="str">
        <f t="shared" si="122"/>
        <v/>
      </c>
      <c r="N78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39" t="e">
        <f>VLOOKUP(TableOMP[[#This Row],[Label]],TableAvg[],2,FALSE)</f>
        <v>#N/A</v>
      </c>
      <c r="P7839" t="e">
        <f>VLOOKUP(TableOMP[[#This Row],[Label]],TableAvg[],3,FALSE)</f>
        <v>#N/A</v>
      </c>
      <c r="Q7839" t="e">
        <f>TableOMP[[#This Row],[Avg]]-$U$2*TableOMP[[#This Row],[StdDev]]</f>
        <v>#N/A</v>
      </c>
      <c r="R7839" t="e">
        <f>TableOMP[[#This Row],[Avg]]+$U$2*TableOMP[[#This Row],[StdDev]]</f>
        <v>#N/A</v>
      </c>
      <c r="S7839" t="e">
        <f>IF(AND(TableOMP[[#This Row],[total_time]]&gt;=TableOMP[[#This Row],[Low]], TableOMP[[#This Row],[total_time]]&lt;=TableOMP[[#This Row],[High]]),1,0)</f>
        <v>#N/A</v>
      </c>
    </row>
    <row r="7840" spans="11:19" x14ac:dyDescent="0.25">
      <c r="K7840" t="str">
        <f t="shared" si="122"/>
        <v/>
      </c>
      <c r="N78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40" t="e">
        <f>VLOOKUP(TableOMP[[#This Row],[Label]],TableAvg[],2,FALSE)</f>
        <v>#N/A</v>
      </c>
      <c r="P7840" t="e">
        <f>VLOOKUP(TableOMP[[#This Row],[Label]],TableAvg[],3,FALSE)</f>
        <v>#N/A</v>
      </c>
      <c r="Q7840" t="e">
        <f>TableOMP[[#This Row],[Avg]]-$U$2*TableOMP[[#This Row],[StdDev]]</f>
        <v>#N/A</v>
      </c>
      <c r="R7840" t="e">
        <f>TableOMP[[#This Row],[Avg]]+$U$2*TableOMP[[#This Row],[StdDev]]</f>
        <v>#N/A</v>
      </c>
      <c r="S7840" t="e">
        <f>IF(AND(TableOMP[[#This Row],[total_time]]&gt;=TableOMP[[#This Row],[Low]], TableOMP[[#This Row],[total_time]]&lt;=TableOMP[[#This Row],[High]]),1,0)</f>
        <v>#N/A</v>
      </c>
    </row>
    <row r="7841" spans="11:19" x14ac:dyDescent="0.25">
      <c r="K7841" t="str">
        <f t="shared" si="122"/>
        <v/>
      </c>
      <c r="N78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41" t="e">
        <f>VLOOKUP(TableOMP[[#This Row],[Label]],TableAvg[],2,FALSE)</f>
        <v>#N/A</v>
      </c>
      <c r="P7841" t="e">
        <f>VLOOKUP(TableOMP[[#This Row],[Label]],TableAvg[],3,FALSE)</f>
        <v>#N/A</v>
      </c>
      <c r="Q7841" t="e">
        <f>TableOMP[[#This Row],[Avg]]-$U$2*TableOMP[[#This Row],[StdDev]]</f>
        <v>#N/A</v>
      </c>
      <c r="R7841" t="e">
        <f>TableOMP[[#This Row],[Avg]]+$U$2*TableOMP[[#This Row],[StdDev]]</f>
        <v>#N/A</v>
      </c>
      <c r="S7841" t="e">
        <f>IF(AND(TableOMP[[#This Row],[total_time]]&gt;=TableOMP[[#This Row],[Low]], TableOMP[[#This Row],[total_time]]&lt;=TableOMP[[#This Row],[High]]),1,0)</f>
        <v>#N/A</v>
      </c>
    </row>
    <row r="7842" spans="11:19" x14ac:dyDescent="0.25">
      <c r="K7842" t="str">
        <f t="shared" si="122"/>
        <v/>
      </c>
      <c r="N78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42" t="e">
        <f>VLOOKUP(TableOMP[[#This Row],[Label]],TableAvg[],2,FALSE)</f>
        <v>#N/A</v>
      </c>
      <c r="P7842" t="e">
        <f>VLOOKUP(TableOMP[[#This Row],[Label]],TableAvg[],3,FALSE)</f>
        <v>#N/A</v>
      </c>
      <c r="Q7842" t="e">
        <f>TableOMP[[#This Row],[Avg]]-$U$2*TableOMP[[#This Row],[StdDev]]</f>
        <v>#N/A</v>
      </c>
      <c r="R7842" t="e">
        <f>TableOMP[[#This Row],[Avg]]+$U$2*TableOMP[[#This Row],[StdDev]]</f>
        <v>#N/A</v>
      </c>
      <c r="S7842" t="e">
        <f>IF(AND(TableOMP[[#This Row],[total_time]]&gt;=TableOMP[[#This Row],[Low]], TableOMP[[#This Row],[total_time]]&lt;=TableOMP[[#This Row],[High]]),1,0)</f>
        <v>#N/A</v>
      </c>
    </row>
    <row r="7843" spans="11:19" x14ac:dyDescent="0.25">
      <c r="K7843" t="str">
        <f t="shared" si="122"/>
        <v/>
      </c>
      <c r="N78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43" t="e">
        <f>VLOOKUP(TableOMP[[#This Row],[Label]],TableAvg[],2,FALSE)</f>
        <v>#N/A</v>
      </c>
      <c r="P7843" t="e">
        <f>VLOOKUP(TableOMP[[#This Row],[Label]],TableAvg[],3,FALSE)</f>
        <v>#N/A</v>
      </c>
      <c r="Q7843" t="e">
        <f>TableOMP[[#This Row],[Avg]]-$U$2*TableOMP[[#This Row],[StdDev]]</f>
        <v>#N/A</v>
      </c>
      <c r="R7843" t="e">
        <f>TableOMP[[#This Row],[Avg]]+$U$2*TableOMP[[#This Row],[StdDev]]</f>
        <v>#N/A</v>
      </c>
      <c r="S7843" t="e">
        <f>IF(AND(TableOMP[[#This Row],[total_time]]&gt;=TableOMP[[#This Row],[Low]], TableOMP[[#This Row],[total_time]]&lt;=TableOMP[[#This Row],[High]]),1,0)</f>
        <v>#N/A</v>
      </c>
    </row>
    <row r="7844" spans="11:19" x14ac:dyDescent="0.25">
      <c r="K7844" t="str">
        <f t="shared" si="122"/>
        <v/>
      </c>
      <c r="N78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44" t="e">
        <f>VLOOKUP(TableOMP[[#This Row],[Label]],TableAvg[],2,FALSE)</f>
        <v>#N/A</v>
      </c>
      <c r="P7844" t="e">
        <f>VLOOKUP(TableOMP[[#This Row],[Label]],TableAvg[],3,FALSE)</f>
        <v>#N/A</v>
      </c>
      <c r="Q7844" t="e">
        <f>TableOMP[[#This Row],[Avg]]-$U$2*TableOMP[[#This Row],[StdDev]]</f>
        <v>#N/A</v>
      </c>
      <c r="R7844" t="e">
        <f>TableOMP[[#This Row],[Avg]]+$U$2*TableOMP[[#This Row],[StdDev]]</f>
        <v>#N/A</v>
      </c>
      <c r="S7844" t="e">
        <f>IF(AND(TableOMP[[#This Row],[total_time]]&gt;=TableOMP[[#This Row],[Low]], TableOMP[[#This Row],[total_time]]&lt;=TableOMP[[#This Row],[High]]),1,0)</f>
        <v>#N/A</v>
      </c>
    </row>
    <row r="7845" spans="11:19" x14ac:dyDescent="0.25">
      <c r="K7845" t="str">
        <f t="shared" si="122"/>
        <v/>
      </c>
      <c r="N78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45" t="e">
        <f>VLOOKUP(TableOMP[[#This Row],[Label]],TableAvg[],2,FALSE)</f>
        <v>#N/A</v>
      </c>
      <c r="P7845" t="e">
        <f>VLOOKUP(TableOMP[[#This Row],[Label]],TableAvg[],3,FALSE)</f>
        <v>#N/A</v>
      </c>
      <c r="Q7845" t="e">
        <f>TableOMP[[#This Row],[Avg]]-$U$2*TableOMP[[#This Row],[StdDev]]</f>
        <v>#N/A</v>
      </c>
      <c r="R7845" t="e">
        <f>TableOMP[[#This Row],[Avg]]+$U$2*TableOMP[[#This Row],[StdDev]]</f>
        <v>#N/A</v>
      </c>
      <c r="S7845" t="e">
        <f>IF(AND(TableOMP[[#This Row],[total_time]]&gt;=TableOMP[[#This Row],[Low]], TableOMP[[#This Row],[total_time]]&lt;=TableOMP[[#This Row],[High]]),1,0)</f>
        <v>#N/A</v>
      </c>
    </row>
    <row r="7846" spans="11:19" x14ac:dyDescent="0.25">
      <c r="K7846" t="str">
        <f t="shared" si="122"/>
        <v/>
      </c>
      <c r="N78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46" t="e">
        <f>VLOOKUP(TableOMP[[#This Row],[Label]],TableAvg[],2,FALSE)</f>
        <v>#N/A</v>
      </c>
      <c r="P7846" t="e">
        <f>VLOOKUP(TableOMP[[#This Row],[Label]],TableAvg[],3,FALSE)</f>
        <v>#N/A</v>
      </c>
      <c r="Q7846" t="e">
        <f>TableOMP[[#This Row],[Avg]]-$U$2*TableOMP[[#This Row],[StdDev]]</f>
        <v>#N/A</v>
      </c>
      <c r="R7846" t="e">
        <f>TableOMP[[#This Row],[Avg]]+$U$2*TableOMP[[#This Row],[StdDev]]</f>
        <v>#N/A</v>
      </c>
      <c r="S7846" t="e">
        <f>IF(AND(TableOMP[[#This Row],[total_time]]&gt;=TableOMP[[#This Row],[Low]], TableOMP[[#This Row],[total_time]]&lt;=TableOMP[[#This Row],[High]]),1,0)</f>
        <v>#N/A</v>
      </c>
    </row>
    <row r="7847" spans="11:19" x14ac:dyDescent="0.25">
      <c r="K7847" t="str">
        <f t="shared" si="122"/>
        <v/>
      </c>
      <c r="N78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47" t="e">
        <f>VLOOKUP(TableOMP[[#This Row],[Label]],TableAvg[],2,FALSE)</f>
        <v>#N/A</v>
      </c>
      <c r="P7847" t="e">
        <f>VLOOKUP(TableOMP[[#This Row],[Label]],TableAvg[],3,FALSE)</f>
        <v>#N/A</v>
      </c>
      <c r="Q7847" t="e">
        <f>TableOMP[[#This Row],[Avg]]-$U$2*TableOMP[[#This Row],[StdDev]]</f>
        <v>#N/A</v>
      </c>
      <c r="R7847" t="e">
        <f>TableOMP[[#This Row],[Avg]]+$U$2*TableOMP[[#This Row],[StdDev]]</f>
        <v>#N/A</v>
      </c>
      <c r="S7847" t="e">
        <f>IF(AND(TableOMP[[#This Row],[total_time]]&gt;=TableOMP[[#This Row],[Low]], TableOMP[[#This Row],[total_time]]&lt;=TableOMP[[#This Row],[High]]),1,0)</f>
        <v>#N/A</v>
      </c>
    </row>
    <row r="7848" spans="11:19" x14ac:dyDescent="0.25">
      <c r="K7848" t="str">
        <f t="shared" si="122"/>
        <v/>
      </c>
      <c r="N78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48" t="e">
        <f>VLOOKUP(TableOMP[[#This Row],[Label]],TableAvg[],2,FALSE)</f>
        <v>#N/A</v>
      </c>
      <c r="P7848" t="e">
        <f>VLOOKUP(TableOMP[[#This Row],[Label]],TableAvg[],3,FALSE)</f>
        <v>#N/A</v>
      </c>
      <c r="Q7848" t="e">
        <f>TableOMP[[#This Row],[Avg]]-$U$2*TableOMP[[#This Row],[StdDev]]</f>
        <v>#N/A</v>
      </c>
      <c r="R7848" t="e">
        <f>TableOMP[[#This Row],[Avg]]+$U$2*TableOMP[[#This Row],[StdDev]]</f>
        <v>#N/A</v>
      </c>
      <c r="S7848" t="e">
        <f>IF(AND(TableOMP[[#This Row],[total_time]]&gt;=TableOMP[[#This Row],[Low]], TableOMP[[#This Row],[total_time]]&lt;=TableOMP[[#This Row],[High]]),1,0)</f>
        <v>#N/A</v>
      </c>
    </row>
    <row r="7849" spans="11:19" x14ac:dyDescent="0.25">
      <c r="K7849" t="str">
        <f t="shared" si="122"/>
        <v/>
      </c>
      <c r="N78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49" t="e">
        <f>VLOOKUP(TableOMP[[#This Row],[Label]],TableAvg[],2,FALSE)</f>
        <v>#N/A</v>
      </c>
      <c r="P7849" t="e">
        <f>VLOOKUP(TableOMP[[#This Row],[Label]],TableAvg[],3,FALSE)</f>
        <v>#N/A</v>
      </c>
      <c r="Q7849" t="e">
        <f>TableOMP[[#This Row],[Avg]]-$U$2*TableOMP[[#This Row],[StdDev]]</f>
        <v>#N/A</v>
      </c>
      <c r="R7849" t="e">
        <f>TableOMP[[#This Row],[Avg]]+$U$2*TableOMP[[#This Row],[StdDev]]</f>
        <v>#N/A</v>
      </c>
      <c r="S7849" t="e">
        <f>IF(AND(TableOMP[[#This Row],[total_time]]&gt;=TableOMP[[#This Row],[Low]], TableOMP[[#This Row],[total_time]]&lt;=TableOMP[[#This Row],[High]]),1,0)</f>
        <v>#N/A</v>
      </c>
    </row>
    <row r="7850" spans="11:19" x14ac:dyDescent="0.25">
      <c r="K7850" t="str">
        <f t="shared" si="122"/>
        <v/>
      </c>
      <c r="N78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50" t="e">
        <f>VLOOKUP(TableOMP[[#This Row],[Label]],TableAvg[],2,FALSE)</f>
        <v>#N/A</v>
      </c>
      <c r="P7850" t="e">
        <f>VLOOKUP(TableOMP[[#This Row],[Label]],TableAvg[],3,FALSE)</f>
        <v>#N/A</v>
      </c>
      <c r="Q7850" t="e">
        <f>TableOMP[[#This Row],[Avg]]-$U$2*TableOMP[[#This Row],[StdDev]]</f>
        <v>#N/A</v>
      </c>
      <c r="R7850" t="e">
        <f>TableOMP[[#This Row],[Avg]]+$U$2*TableOMP[[#This Row],[StdDev]]</f>
        <v>#N/A</v>
      </c>
      <c r="S7850" t="e">
        <f>IF(AND(TableOMP[[#This Row],[total_time]]&gt;=TableOMP[[#This Row],[Low]], TableOMP[[#This Row],[total_time]]&lt;=TableOMP[[#This Row],[High]]),1,0)</f>
        <v>#N/A</v>
      </c>
    </row>
    <row r="7851" spans="11:19" x14ac:dyDescent="0.25">
      <c r="K7851" t="str">
        <f t="shared" si="122"/>
        <v/>
      </c>
      <c r="N78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51" t="e">
        <f>VLOOKUP(TableOMP[[#This Row],[Label]],TableAvg[],2,FALSE)</f>
        <v>#N/A</v>
      </c>
      <c r="P7851" t="e">
        <f>VLOOKUP(TableOMP[[#This Row],[Label]],TableAvg[],3,FALSE)</f>
        <v>#N/A</v>
      </c>
      <c r="Q7851" t="e">
        <f>TableOMP[[#This Row],[Avg]]-$U$2*TableOMP[[#This Row],[StdDev]]</f>
        <v>#N/A</v>
      </c>
      <c r="R7851" t="e">
        <f>TableOMP[[#This Row],[Avg]]+$U$2*TableOMP[[#This Row],[StdDev]]</f>
        <v>#N/A</v>
      </c>
      <c r="S7851" t="e">
        <f>IF(AND(TableOMP[[#This Row],[total_time]]&gt;=TableOMP[[#This Row],[Low]], TableOMP[[#This Row],[total_time]]&lt;=TableOMP[[#This Row],[High]]),1,0)</f>
        <v>#N/A</v>
      </c>
    </row>
    <row r="7852" spans="11:19" x14ac:dyDescent="0.25">
      <c r="K7852" t="str">
        <f t="shared" si="122"/>
        <v/>
      </c>
      <c r="N78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52" t="e">
        <f>VLOOKUP(TableOMP[[#This Row],[Label]],TableAvg[],2,FALSE)</f>
        <v>#N/A</v>
      </c>
      <c r="P7852" t="e">
        <f>VLOOKUP(TableOMP[[#This Row],[Label]],TableAvg[],3,FALSE)</f>
        <v>#N/A</v>
      </c>
      <c r="Q7852" t="e">
        <f>TableOMP[[#This Row],[Avg]]-$U$2*TableOMP[[#This Row],[StdDev]]</f>
        <v>#N/A</v>
      </c>
      <c r="R7852" t="e">
        <f>TableOMP[[#This Row],[Avg]]+$U$2*TableOMP[[#This Row],[StdDev]]</f>
        <v>#N/A</v>
      </c>
      <c r="S7852" t="e">
        <f>IF(AND(TableOMP[[#This Row],[total_time]]&gt;=TableOMP[[#This Row],[Low]], TableOMP[[#This Row],[total_time]]&lt;=TableOMP[[#This Row],[High]]),1,0)</f>
        <v>#N/A</v>
      </c>
    </row>
    <row r="7853" spans="11:19" x14ac:dyDescent="0.25">
      <c r="K7853" t="str">
        <f t="shared" si="122"/>
        <v/>
      </c>
      <c r="N78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53" t="e">
        <f>VLOOKUP(TableOMP[[#This Row],[Label]],TableAvg[],2,FALSE)</f>
        <v>#N/A</v>
      </c>
      <c r="P7853" t="e">
        <f>VLOOKUP(TableOMP[[#This Row],[Label]],TableAvg[],3,FALSE)</f>
        <v>#N/A</v>
      </c>
      <c r="Q7853" t="e">
        <f>TableOMP[[#This Row],[Avg]]-$U$2*TableOMP[[#This Row],[StdDev]]</f>
        <v>#N/A</v>
      </c>
      <c r="R7853" t="e">
        <f>TableOMP[[#This Row],[Avg]]+$U$2*TableOMP[[#This Row],[StdDev]]</f>
        <v>#N/A</v>
      </c>
      <c r="S7853" t="e">
        <f>IF(AND(TableOMP[[#This Row],[total_time]]&gt;=TableOMP[[#This Row],[Low]], TableOMP[[#This Row],[total_time]]&lt;=TableOMP[[#This Row],[High]]),1,0)</f>
        <v>#N/A</v>
      </c>
    </row>
    <row r="7854" spans="11:19" x14ac:dyDescent="0.25">
      <c r="K7854" t="str">
        <f t="shared" si="122"/>
        <v/>
      </c>
      <c r="N78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54" t="e">
        <f>VLOOKUP(TableOMP[[#This Row],[Label]],TableAvg[],2,FALSE)</f>
        <v>#N/A</v>
      </c>
      <c r="P7854" t="e">
        <f>VLOOKUP(TableOMP[[#This Row],[Label]],TableAvg[],3,FALSE)</f>
        <v>#N/A</v>
      </c>
      <c r="Q7854" t="e">
        <f>TableOMP[[#This Row],[Avg]]-$U$2*TableOMP[[#This Row],[StdDev]]</f>
        <v>#N/A</v>
      </c>
      <c r="R7854" t="e">
        <f>TableOMP[[#This Row],[Avg]]+$U$2*TableOMP[[#This Row],[StdDev]]</f>
        <v>#N/A</v>
      </c>
      <c r="S7854" t="e">
        <f>IF(AND(TableOMP[[#This Row],[total_time]]&gt;=TableOMP[[#This Row],[Low]], TableOMP[[#This Row],[total_time]]&lt;=TableOMP[[#This Row],[High]]),1,0)</f>
        <v>#N/A</v>
      </c>
    </row>
    <row r="7855" spans="11:19" x14ac:dyDescent="0.25">
      <c r="K7855" t="str">
        <f t="shared" si="122"/>
        <v/>
      </c>
      <c r="N78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55" t="e">
        <f>VLOOKUP(TableOMP[[#This Row],[Label]],TableAvg[],2,FALSE)</f>
        <v>#N/A</v>
      </c>
      <c r="P7855" t="e">
        <f>VLOOKUP(TableOMP[[#This Row],[Label]],TableAvg[],3,FALSE)</f>
        <v>#N/A</v>
      </c>
      <c r="Q7855" t="e">
        <f>TableOMP[[#This Row],[Avg]]-$U$2*TableOMP[[#This Row],[StdDev]]</f>
        <v>#N/A</v>
      </c>
      <c r="R7855" t="e">
        <f>TableOMP[[#This Row],[Avg]]+$U$2*TableOMP[[#This Row],[StdDev]]</f>
        <v>#N/A</v>
      </c>
      <c r="S7855" t="e">
        <f>IF(AND(TableOMP[[#This Row],[total_time]]&gt;=TableOMP[[#This Row],[Low]], TableOMP[[#This Row],[total_time]]&lt;=TableOMP[[#This Row],[High]]),1,0)</f>
        <v>#N/A</v>
      </c>
    </row>
    <row r="7856" spans="11:19" x14ac:dyDescent="0.25">
      <c r="K7856" t="str">
        <f t="shared" si="122"/>
        <v/>
      </c>
      <c r="N78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56" t="e">
        <f>VLOOKUP(TableOMP[[#This Row],[Label]],TableAvg[],2,FALSE)</f>
        <v>#N/A</v>
      </c>
      <c r="P7856" t="e">
        <f>VLOOKUP(TableOMP[[#This Row],[Label]],TableAvg[],3,FALSE)</f>
        <v>#N/A</v>
      </c>
      <c r="Q7856" t="e">
        <f>TableOMP[[#This Row],[Avg]]-$U$2*TableOMP[[#This Row],[StdDev]]</f>
        <v>#N/A</v>
      </c>
      <c r="R7856" t="e">
        <f>TableOMP[[#This Row],[Avg]]+$U$2*TableOMP[[#This Row],[StdDev]]</f>
        <v>#N/A</v>
      </c>
      <c r="S7856" t="e">
        <f>IF(AND(TableOMP[[#This Row],[total_time]]&gt;=TableOMP[[#This Row],[Low]], TableOMP[[#This Row],[total_time]]&lt;=TableOMP[[#This Row],[High]]),1,0)</f>
        <v>#N/A</v>
      </c>
    </row>
    <row r="7857" spans="11:19" x14ac:dyDescent="0.25">
      <c r="K7857" t="str">
        <f t="shared" si="122"/>
        <v/>
      </c>
      <c r="N78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57" t="e">
        <f>VLOOKUP(TableOMP[[#This Row],[Label]],TableAvg[],2,FALSE)</f>
        <v>#N/A</v>
      </c>
      <c r="P7857" t="e">
        <f>VLOOKUP(TableOMP[[#This Row],[Label]],TableAvg[],3,FALSE)</f>
        <v>#N/A</v>
      </c>
      <c r="Q7857" t="e">
        <f>TableOMP[[#This Row],[Avg]]-$U$2*TableOMP[[#This Row],[StdDev]]</f>
        <v>#N/A</v>
      </c>
      <c r="R7857" t="e">
        <f>TableOMP[[#This Row],[Avg]]+$U$2*TableOMP[[#This Row],[StdDev]]</f>
        <v>#N/A</v>
      </c>
      <c r="S7857" t="e">
        <f>IF(AND(TableOMP[[#This Row],[total_time]]&gt;=TableOMP[[#This Row],[Low]], TableOMP[[#This Row],[total_time]]&lt;=TableOMP[[#This Row],[High]]),1,0)</f>
        <v>#N/A</v>
      </c>
    </row>
    <row r="7858" spans="11:19" x14ac:dyDescent="0.25">
      <c r="K7858" t="str">
        <f t="shared" si="122"/>
        <v/>
      </c>
      <c r="N78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58" t="e">
        <f>VLOOKUP(TableOMP[[#This Row],[Label]],TableAvg[],2,FALSE)</f>
        <v>#N/A</v>
      </c>
      <c r="P7858" t="e">
        <f>VLOOKUP(TableOMP[[#This Row],[Label]],TableAvg[],3,FALSE)</f>
        <v>#N/A</v>
      </c>
      <c r="Q7858" t="e">
        <f>TableOMP[[#This Row],[Avg]]-$U$2*TableOMP[[#This Row],[StdDev]]</f>
        <v>#N/A</v>
      </c>
      <c r="R7858" t="e">
        <f>TableOMP[[#This Row],[Avg]]+$U$2*TableOMP[[#This Row],[StdDev]]</f>
        <v>#N/A</v>
      </c>
      <c r="S7858" t="e">
        <f>IF(AND(TableOMP[[#This Row],[total_time]]&gt;=TableOMP[[#This Row],[Low]], TableOMP[[#This Row],[total_time]]&lt;=TableOMP[[#This Row],[High]]),1,0)</f>
        <v>#N/A</v>
      </c>
    </row>
    <row r="7859" spans="11:19" x14ac:dyDescent="0.25">
      <c r="K7859" t="str">
        <f t="shared" si="122"/>
        <v/>
      </c>
      <c r="N78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59" t="e">
        <f>VLOOKUP(TableOMP[[#This Row],[Label]],TableAvg[],2,FALSE)</f>
        <v>#N/A</v>
      </c>
      <c r="P7859" t="e">
        <f>VLOOKUP(TableOMP[[#This Row],[Label]],TableAvg[],3,FALSE)</f>
        <v>#N/A</v>
      </c>
      <c r="Q7859" t="e">
        <f>TableOMP[[#This Row],[Avg]]-$U$2*TableOMP[[#This Row],[StdDev]]</f>
        <v>#N/A</v>
      </c>
      <c r="R7859" t="e">
        <f>TableOMP[[#This Row],[Avg]]+$U$2*TableOMP[[#This Row],[StdDev]]</f>
        <v>#N/A</v>
      </c>
      <c r="S7859" t="e">
        <f>IF(AND(TableOMP[[#This Row],[total_time]]&gt;=TableOMP[[#This Row],[Low]], TableOMP[[#This Row],[total_time]]&lt;=TableOMP[[#This Row],[High]]),1,0)</f>
        <v>#N/A</v>
      </c>
    </row>
    <row r="7860" spans="11:19" x14ac:dyDescent="0.25">
      <c r="K7860" t="str">
        <f t="shared" si="122"/>
        <v/>
      </c>
      <c r="N78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60" t="e">
        <f>VLOOKUP(TableOMP[[#This Row],[Label]],TableAvg[],2,FALSE)</f>
        <v>#N/A</v>
      </c>
      <c r="P7860" t="e">
        <f>VLOOKUP(TableOMP[[#This Row],[Label]],TableAvg[],3,FALSE)</f>
        <v>#N/A</v>
      </c>
      <c r="Q7860" t="e">
        <f>TableOMP[[#This Row],[Avg]]-$U$2*TableOMP[[#This Row],[StdDev]]</f>
        <v>#N/A</v>
      </c>
      <c r="R7860" t="e">
        <f>TableOMP[[#This Row],[Avg]]+$U$2*TableOMP[[#This Row],[StdDev]]</f>
        <v>#N/A</v>
      </c>
      <c r="S7860" t="e">
        <f>IF(AND(TableOMP[[#This Row],[total_time]]&gt;=TableOMP[[#This Row],[Low]], TableOMP[[#This Row],[total_time]]&lt;=TableOMP[[#This Row],[High]]),1,0)</f>
        <v>#N/A</v>
      </c>
    </row>
    <row r="7861" spans="11:19" x14ac:dyDescent="0.25">
      <c r="K7861" t="str">
        <f t="shared" si="122"/>
        <v/>
      </c>
      <c r="N78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61" t="e">
        <f>VLOOKUP(TableOMP[[#This Row],[Label]],TableAvg[],2,FALSE)</f>
        <v>#N/A</v>
      </c>
      <c r="P7861" t="e">
        <f>VLOOKUP(TableOMP[[#This Row],[Label]],TableAvg[],3,FALSE)</f>
        <v>#N/A</v>
      </c>
      <c r="Q7861" t="e">
        <f>TableOMP[[#This Row],[Avg]]-$U$2*TableOMP[[#This Row],[StdDev]]</f>
        <v>#N/A</v>
      </c>
      <c r="R7861" t="e">
        <f>TableOMP[[#This Row],[Avg]]+$U$2*TableOMP[[#This Row],[StdDev]]</f>
        <v>#N/A</v>
      </c>
      <c r="S7861" t="e">
        <f>IF(AND(TableOMP[[#This Row],[total_time]]&gt;=TableOMP[[#This Row],[Low]], TableOMP[[#This Row],[total_time]]&lt;=TableOMP[[#This Row],[High]]),1,0)</f>
        <v>#N/A</v>
      </c>
    </row>
    <row r="7862" spans="11:19" x14ac:dyDescent="0.25">
      <c r="K7862" t="str">
        <f t="shared" si="122"/>
        <v/>
      </c>
      <c r="N78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62" t="e">
        <f>VLOOKUP(TableOMP[[#This Row],[Label]],TableAvg[],2,FALSE)</f>
        <v>#N/A</v>
      </c>
      <c r="P7862" t="e">
        <f>VLOOKUP(TableOMP[[#This Row],[Label]],TableAvg[],3,FALSE)</f>
        <v>#N/A</v>
      </c>
      <c r="Q7862" t="e">
        <f>TableOMP[[#This Row],[Avg]]-$U$2*TableOMP[[#This Row],[StdDev]]</f>
        <v>#N/A</v>
      </c>
      <c r="R7862" t="e">
        <f>TableOMP[[#This Row],[Avg]]+$U$2*TableOMP[[#This Row],[StdDev]]</f>
        <v>#N/A</v>
      </c>
      <c r="S7862" t="e">
        <f>IF(AND(TableOMP[[#This Row],[total_time]]&gt;=TableOMP[[#This Row],[Low]], TableOMP[[#This Row],[total_time]]&lt;=TableOMP[[#This Row],[High]]),1,0)</f>
        <v>#N/A</v>
      </c>
    </row>
    <row r="7863" spans="11:19" x14ac:dyDescent="0.25">
      <c r="K7863" t="str">
        <f t="shared" si="122"/>
        <v/>
      </c>
      <c r="N78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63" t="e">
        <f>VLOOKUP(TableOMP[[#This Row],[Label]],TableAvg[],2,FALSE)</f>
        <v>#N/A</v>
      </c>
      <c r="P7863" t="e">
        <f>VLOOKUP(TableOMP[[#This Row],[Label]],TableAvg[],3,FALSE)</f>
        <v>#N/A</v>
      </c>
      <c r="Q7863" t="e">
        <f>TableOMP[[#This Row],[Avg]]-$U$2*TableOMP[[#This Row],[StdDev]]</f>
        <v>#N/A</v>
      </c>
      <c r="R7863" t="e">
        <f>TableOMP[[#This Row],[Avg]]+$U$2*TableOMP[[#This Row],[StdDev]]</f>
        <v>#N/A</v>
      </c>
      <c r="S7863" t="e">
        <f>IF(AND(TableOMP[[#This Row],[total_time]]&gt;=TableOMP[[#This Row],[Low]], TableOMP[[#This Row],[total_time]]&lt;=TableOMP[[#This Row],[High]]),1,0)</f>
        <v>#N/A</v>
      </c>
    </row>
    <row r="7864" spans="11:19" x14ac:dyDescent="0.25">
      <c r="K7864" t="str">
        <f t="shared" si="122"/>
        <v/>
      </c>
      <c r="N78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64" t="e">
        <f>VLOOKUP(TableOMP[[#This Row],[Label]],TableAvg[],2,FALSE)</f>
        <v>#N/A</v>
      </c>
      <c r="P7864" t="e">
        <f>VLOOKUP(TableOMP[[#This Row],[Label]],TableAvg[],3,FALSE)</f>
        <v>#N/A</v>
      </c>
      <c r="Q7864" t="e">
        <f>TableOMP[[#This Row],[Avg]]-$U$2*TableOMP[[#This Row],[StdDev]]</f>
        <v>#N/A</v>
      </c>
      <c r="R7864" t="e">
        <f>TableOMP[[#This Row],[Avg]]+$U$2*TableOMP[[#This Row],[StdDev]]</f>
        <v>#N/A</v>
      </c>
      <c r="S7864" t="e">
        <f>IF(AND(TableOMP[[#This Row],[total_time]]&gt;=TableOMP[[#This Row],[Low]], TableOMP[[#This Row],[total_time]]&lt;=TableOMP[[#This Row],[High]]),1,0)</f>
        <v>#N/A</v>
      </c>
    </row>
    <row r="7865" spans="11:19" x14ac:dyDescent="0.25">
      <c r="K7865" t="str">
        <f t="shared" si="122"/>
        <v/>
      </c>
      <c r="N78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65" t="e">
        <f>VLOOKUP(TableOMP[[#This Row],[Label]],TableAvg[],2,FALSE)</f>
        <v>#N/A</v>
      </c>
      <c r="P7865" t="e">
        <f>VLOOKUP(TableOMP[[#This Row],[Label]],TableAvg[],3,FALSE)</f>
        <v>#N/A</v>
      </c>
      <c r="Q7865" t="e">
        <f>TableOMP[[#This Row],[Avg]]-$U$2*TableOMP[[#This Row],[StdDev]]</f>
        <v>#N/A</v>
      </c>
      <c r="R7865" t="e">
        <f>TableOMP[[#This Row],[Avg]]+$U$2*TableOMP[[#This Row],[StdDev]]</f>
        <v>#N/A</v>
      </c>
      <c r="S7865" t="e">
        <f>IF(AND(TableOMP[[#This Row],[total_time]]&gt;=TableOMP[[#This Row],[Low]], TableOMP[[#This Row],[total_time]]&lt;=TableOMP[[#This Row],[High]]),1,0)</f>
        <v>#N/A</v>
      </c>
    </row>
    <row r="7866" spans="11:19" x14ac:dyDescent="0.25">
      <c r="K7866" t="str">
        <f t="shared" si="122"/>
        <v/>
      </c>
      <c r="N78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66" t="e">
        <f>VLOOKUP(TableOMP[[#This Row],[Label]],TableAvg[],2,FALSE)</f>
        <v>#N/A</v>
      </c>
      <c r="P7866" t="e">
        <f>VLOOKUP(TableOMP[[#This Row],[Label]],TableAvg[],3,FALSE)</f>
        <v>#N/A</v>
      </c>
      <c r="Q7866" t="e">
        <f>TableOMP[[#This Row],[Avg]]-$U$2*TableOMP[[#This Row],[StdDev]]</f>
        <v>#N/A</v>
      </c>
      <c r="R7866" t="e">
        <f>TableOMP[[#This Row],[Avg]]+$U$2*TableOMP[[#This Row],[StdDev]]</f>
        <v>#N/A</v>
      </c>
      <c r="S7866" t="e">
        <f>IF(AND(TableOMP[[#This Row],[total_time]]&gt;=TableOMP[[#This Row],[Low]], TableOMP[[#This Row],[total_time]]&lt;=TableOMP[[#This Row],[High]]),1,0)</f>
        <v>#N/A</v>
      </c>
    </row>
    <row r="7867" spans="11:19" x14ac:dyDescent="0.25">
      <c r="K7867" t="str">
        <f t="shared" si="122"/>
        <v/>
      </c>
      <c r="N78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67" t="e">
        <f>VLOOKUP(TableOMP[[#This Row],[Label]],TableAvg[],2,FALSE)</f>
        <v>#N/A</v>
      </c>
      <c r="P7867" t="e">
        <f>VLOOKUP(TableOMP[[#This Row],[Label]],TableAvg[],3,FALSE)</f>
        <v>#N/A</v>
      </c>
      <c r="Q7867" t="e">
        <f>TableOMP[[#This Row],[Avg]]-$U$2*TableOMP[[#This Row],[StdDev]]</f>
        <v>#N/A</v>
      </c>
      <c r="R7867" t="e">
        <f>TableOMP[[#This Row],[Avg]]+$U$2*TableOMP[[#This Row],[StdDev]]</f>
        <v>#N/A</v>
      </c>
      <c r="S7867" t="e">
        <f>IF(AND(TableOMP[[#This Row],[total_time]]&gt;=TableOMP[[#This Row],[Low]], TableOMP[[#This Row],[total_time]]&lt;=TableOMP[[#This Row],[High]]),1,0)</f>
        <v>#N/A</v>
      </c>
    </row>
    <row r="7868" spans="11:19" x14ac:dyDescent="0.25">
      <c r="K7868" t="str">
        <f t="shared" si="122"/>
        <v/>
      </c>
      <c r="N78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68" t="e">
        <f>VLOOKUP(TableOMP[[#This Row],[Label]],TableAvg[],2,FALSE)</f>
        <v>#N/A</v>
      </c>
      <c r="P7868" t="e">
        <f>VLOOKUP(TableOMP[[#This Row],[Label]],TableAvg[],3,FALSE)</f>
        <v>#N/A</v>
      </c>
      <c r="Q7868" t="e">
        <f>TableOMP[[#This Row],[Avg]]-$U$2*TableOMP[[#This Row],[StdDev]]</f>
        <v>#N/A</v>
      </c>
      <c r="R7868" t="e">
        <f>TableOMP[[#This Row],[Avg]]+$U$2*TableOMP[[#This Row],[StdDev]]</f>
        <v>#N/A</v>
      </c>
      <c r="S7868" t="e">
        <f>IF(AND(TableOMP[[#This Row],[total_time]]&gt;=TableOMP[[#This Row],[Low]], TableOMP[[#This Row],[total_time]]&lt;=TableOMP[[#This Row],[High]]),1,0)</f>
        <v>#N/A</v>
      </c>
    </row>
    <row r="7869" spans="11:19" x14ac:dyDescent="0.25">
      <c r="K7869" t="str">
        <f t="shared" si="122"/>
        <v/>
      </c>
      <c r="N78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69" t="e">
        <f>VLOOKUP(TableOMP[[#This Row],[Label]],TableAvg[],2,FALSE)</f>
        <v>#N/A</v>
      </c>
      <c r="P7869" t="e">
        <f>VLOOKUP(TableOMP[[#This Row],[Label]],TableAvg[],3,FALSE)</f>
        <v>#N/A</v>
      </c>
      <c r="Q7869" t="e">
        <f>TableOMP[[#This Row],[Avg]]-$U$2*TableOMP[[#This Row],[StdDev]]</f>
        <v>#N/A</v>
      </c>
      <c r="R7869" t="e">
        <f>TableOMP[[#This Row],[Avg]]+$U$2*TableOMP[[#This Row],[StdDev]]</f>
        <v>#N/A</v>
      </c>
      <c r="S7869" t="e">
        <f>IF(AND(TableOMP[[#This Row],[total_time]]&gt;=TableOMP[[#This Row],[Low]], TableOMP[[#This Row],[total_time]]&lt;=TableOMP[[#This Row],[High]]),1,0)</f>
        <v>#N/A</v>
      </c>
    </row>
    <row r="7870" spans="11:19" x14ac:dyDescent="0.25">
      <c r="K7870" t="str">
        <f t="shared" si="122"/>
        <v/>
      </c>
      <c r="N78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70" t="e">
        <f>VLOOKUP(TableOMP[[#This Row],[Label]],TableAvg[],2,FALSE)</f>
        <v>#N/A</v>
      </c>
      <c r="P7870" t="e">
        <f>VLOOKUP(TableOMP[[#This Row],[Label]],TableAvg[],3,FALSE)</f>
        <v>#N/A</v>
      </c>
      <c r="Q7870" t="e">
        <f>TableOMP[[#This Row],[Avg]]-$U$2*TableOMP[[#This Row],[StdDev]]</f>
        <v>#N/A</v>
      </c>
      <c r="R7870" t="e">
        <f>TableOMP[[#This Row],[Avg]]+$U$2*TableOMP[[#This Row],[StdDev]]</f>
        <v>#N/A</v>
      </c>
      <c r="S7870" t="e">
        <f>IF(AND(TableOMP[[#This Row],[total_time]]&gt;=TableOMP[[#This Row],[Low]], TableOMP[[#This Row],[total_time]]&lt;=TableOMP[[#This Row],[High]]),1,0)</f>
        <v>#N/A</v>
      </c>
    </row>
    <row r="7871" spans="11:19" x14ac:dyDescent="0.25">
      <c r="K7871" t="str">
        <f t="shared" si="122"/>
        <v/>
      </c>
      <c r="N78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71" t="e">
        <f>VLOOKUP(TableOMP[[#This Row],[Label]],TableAvg[],2,FALSE)</f>
        <v>#N/A</v>
      </c>
      <c r="P7871" t="e">
        <f>VLOOKUP(TableOMP[[#This Row],[Label]],TableAvg[],3,FALSE)</f>
        <v>#N/A</v>
      </c>
      <c r="Q7871" t="e">
        <f>TableOMP[[#This Row],[Avg]]-$U$2*TableOMP[[#This Row],[StdDev]]</f>
        <v>#N/A</v>
      </c>
      <c r="R7871" t="e">
        <f>TableOMP[[#This Row],[Avg]]+$U$2*TableOMP[[#This Row],[StdDev]]</f>
        <v>#N/A</v>
      </c>
      <c r="S7871" t="e">
        <f>IF(AND(TableOMP[[#This Row],[total_time]]&gt;=TableOMP[[#This Row],[Low]], TableOMP[[#This Row],[total_time]]&lt;=TableOMP[[#This Row],[High]]),1,0)</f>
        <v>#N/A</v>
      </c>
    </row>
    <row r="7872" spans="11:19" x14ac:dyDescent="0.25">
      <c r="K7872" t="str">
        <f t="shared" si="122"/>
        <v/>
      </c>
      <c r="N78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72" t="e">
        <f>VLOOKUP(TableOMP[[#This Row],[Label]],TableAvg[],2,FALSE)</f>
        <v>#N/A</v>
      </c>
      <c r="P7872" t="e">
        <f>VLOOKUP(TableOMP[[#This Row],[Label]],TableAvg[],3,FALSE)</f>
        <v>#N/A</v>
      </c>
      <c r="Q7872" t="e">
        <f>TableOMP[[#This Row],[Avg]]-$U$2*TableOMP[[#This Row],[StdDev]]</f>
        <v>#N/A</v>
      </c>
      <c r="R7872" t="e">
        <f>TableOMP[[#This Row],[Avg]]+$U$2*TableOMP[[#This Row],[StdDev]]</f>
        <v>#N/A</v>
      </c>
      <c r="S7872" t="e">
        <f>IF(AND(TableOMP[[#This Row],[total_time]]&gt;=TableOMP[[#This Row],[Low]], TableOMP[[#This Row],[total_time]]&lt;=TableOMP[[#This Row],[High]]),1,0)</f>
        <v>#N/A</v>
      </c>
    </row>
    <row r="7873" spans="11:19" x14ac:dyDescent="0.25">
      <c r="K7873" t="str">
        <f t="shared" si="122"/>
        <v/>
      </c>
      <c r="N78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73" t="e">
        <f>VLOOKUP(TableOMP[[#This Row],[Label]],TableAvg[],2,FALSE)</f>
        <v>#N/A</v>
      </c>
      <c r="P7873" t="e">
        <f>VLOOKUP(TableOMP[[#This Row],[Label]],TableAvg[],3,FALSE)</f>
        <v>#N/A</v>
      </c>
      <c r="Q7873" t="e">
        <f>TableOMP[[#This Row],[Avg]]-$U$2*TableOMP[[#This Row],[StdDev]]</f>
        <v>#N/A</v>
      </c>
      <c r="R7873" t="e">
        <f>TableOMP[[#This Row],[Avg]]+$U$2*TableOMP[[#This Row],[StdDev]]</f>
        <v>#N/A</v>
      </c>
      <c r="S7873" t="e">
        <f>IF(AND(TableOMP[[#This Row],[total_time]]&gt;=TableOMP[[#This Row],[Low]], TableOMP[[#This Row],[total_time]]&lt;=TableOMP[[#This Row],[High]]),1,0)</f>
        <v>#N/A</v>
      </c>
    </row>
    <row r="7874" spans="11:19" x14ac:dyDescent="0.25">
      <c r="K7874" t="str">
        <f t="shared" si="122"/>
        <v/>
      </c>
      <c r="N78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74" t="e">
        <f>VLOOKUP(TableOMP[[#This Row],[Label]],TableAvg[],2,FALSE)</f>
        <v>#N/A</v>
      </c>
      <c r="P7874" t="e">
        <f>VLOOKUP(TableOMP[[#This Row],[Label]],TableAvg[],3,FALSE)</f>
        <v>#N/A</v>
      </c>
      <c r="Q7874" t="e">
        <f>TableOMP[[#This Row],[Avg]]-$U$2*TableOMP[[#This Row],[StdDev]]</f>
        <v>#N/A</v>
      </c>
      <c r="R7874" t="e">
        <f>TableOMP[[#This Row],[Avg]]+$U$2*TableOMP[[#This Row],[StdDev]]</f>
        <v>#N/A</v>
      </c>
      <c r="S7874" t="e">
        <f>IF(AND(TableOMP[[#This Row],[total_time]]&gt;=TableOMP[[#This Row],[Low]], TableOMP[[#This Row],[total_time]]&lt;=TableOMP[[#This Row],[High]]),1,0)</f>
        <v>#N/A</v>
      </c>
    </row>
    <row r="7875" spans="11:19" x14ac:dyDescent="0.25">
      <c r="K7875" t="str">
        <f t="shared" ref="K7875:K7938" si="123">MID(M7875,22,1)</f>
        <v/>
      </c>
      <c r="N78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75" t="e">
        <f>VLOOKUP(TableOMP[[#This Row],[Label]],TableAvg[],2,FALSE)</f>
        <v>#N/A</v>
      </c>
      <c r="P7875" t="e">
        <f>VLOOKUP(TableOMP[[#This Row],[Label]],TableAvg[],3,FALSE)</f>
        <v>#N/A</v>
      </c>
      <c r="Q7875" t="e">
        <f>TableOMP[[#This Row],[Avg]]-$U$2*TableOMP[[#This Row],[StdDev]]</f>
        <v>#N/A</v>
      </c>
      <c r="R7875" t="e">
        <f>TableOMP[[#This Row],[Avg]]+$U$2*TableOMP[[#This Row],[StdDev]]</f>
        <v>#N/A</v>
      </c>
      <c r="S7875" t="e">
        <f>IF(AND(TableOMP[[#This Row],[total_time]]&gt;=TableOMP[[#This Row],[Low]], TableOMP[[#This Row],[total_time]]&lt;=TableOMP[[#This Row],[High]]),1,0)</f>
        <v>#N/A</v>
      </c>
    </row>
    <row r="7876" spans="11:19" x14ac:dyDescent="0.25">
      <c r="K7876" t="str">
        <f t="shared" si="123"/>
        <v/>
      </c>
      <c r="N78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76" t="e">
        <f>VLOOKUP(TableOMP[[#This Row],[Label]],TableAvg[],2,FALSE)</f>
        <v>#N/A</v>
      </c>
      <c r="P7876" t="e">
        <f>VLOOKUP(TableOMP[[#This Row],[Label]],TableAvg[],3,FALSE)</f>
        <v>#N/A</v>
      </c>
      <c r="Q7876" t="e">
        <f>TableOMP[[#This Row],[Avg]]-$U$2*TableOMP[[#This Row],[StdDev]]</f>
        <v>#N/A</v>
      </c>
      <c r="R7876" t="e">
        <f>TableOMP[[#This Row],[Avg]]+$U$2*TableOMP[[#This Row],[StdDev]]</f>
        <v>#N/A</v>
      </c>
      <c r="S7876" t="e">
        <f>IF(AND(TableOMP[[#This Row],[total_time]]&gt;=TableOMP[[#This Row],[Low]], TableOMP[[#This Row],[total_time]]&lt;=TableOMP[[#This Row],[High]]),1,0)</f>
        <v>#N/A</v>
      </c>
    </row>
    <row r="7877" spans="11:19" x14ac:dyDescent="0.25">
      <c r="K7877" t="str">
        <f t="shared" si="123"/>
        <v/>
      </c>
      <c r="N78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77" t="e">
        <f>VLOOKUP(TableOMP[[#This Row],[Label]],TableAvg[],2,FALSE)</f>
        <v>#N/A</v>
      </c>
      <c r="P7877" t="e">
        <f>VLOOKUP(TableOMP[[#This Row],[Label]],TableAvg[],3,FALSE)</f>
        <v>#N/A</v>
      </c>
      <c r="Q7877" t="e">
        <f>TableOMP[[#This Row],[Avg]]-$U$2*TableOMP[[#This Row],[StdDev]]</f>
        <v>#N/A</v>
      </c>
      <c r="R7877" t="e">
        <f>TableOMP[[#This Row],[Avg]]+$U$2*TableOMP[[#This Row],[StdDev]]</f>
        <v>#N/A</v>
      </c>
      <c r="S7877" t="e">
        <f>IF(AND(TableOMP[[#This Row],[total_time]]&gt;=TableOMP[[#This Row],[Low]], TableOMP[[#This Row],[total_time]]&lt;=TableOMP[[#This Row],[High]]),1,0)</f>
        <v>#N/A</v>
      </c>
    </row>
    <row r="7878" spans="11:19" x14ac:dyDescent="0.25">
      <c r="K7878" t="str">
        <f t="shared" si="123"/>
        <v/>
      </c>
      <c r="N78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78" t="e">
        <f>VLOOKUP(TableOMP[[#This Row],[Label]],TableAvg[],2,FALSE)</f>
        <v>#N/A</v>
      </c>
      <c r="P7878" t="e">
        <f>VLOOKUP(TableOMP[[#This Row],[Label]],TableAvg[],3,FALSE)</f>
        <v>#N/A</v>
      </c>
      <c r="Q7878" t="e">
        <f>TableOMP[[#This Row],[Avg]]-$U$2*TableOMP[[#This Row],[StdDev]]</f>
        <v>#N/A</v>
      </c>
      <c r="R7878" t="e">
        <f>TableOMP[[#This Row],[Avg]]+$U$2*TableOMP[[#This Row],[StdDev]]</f>
        <v>#N/A</v>
      </c>
      <c r="S7878" t="e">
        <f>IF(AND(TableOMP[[#This Row],[total_time]]&gt;=TableOMP[[#This Row],[Low]], TableOMP[[#This Row],[total_time]]&lt;=TableOMP[[#This Row],[High]]),1,0)</f>
        <v>#N/A</v>
      </c>
    </row>
    <row r="7879" spans="11:19" x14ac:dyDescent="0.25">
      <c r="K7879" t="str">
        <f t="shared" si="123"/>
        <v/>
      </c>
      <c r="N78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79" t="e">
        <f>VLOOKUP(TableOMP[[#This Row],[Label]],TableAvg[],2,FALSE)</f>
        <v>#N/A</v>
      </c>
      <c r="P7879" t="e">
        <f>VLOOKUP(TableOMP[[#This Row],[Label]],TableAvg[],3,FALSE)</f>
        <v>#N/A</v>
      </c>
      <c r="Q7879" t="e">
        <f>TableOMP[[#This Row],[Avg]]-$U$2*TableOMP[[#This Row],[StdDev]]</f>
        <v>#N/A</v>
      </c>
      <c r="R7879" t="e">
        <f>TableOMP[[#This Row],[Avg]]+$U$2*TableOMP[[#This Row],[StdDev]]</f>
        <v>#N/A</v>
      </c>
      <c r="S7879" t="e">
        <f>IF(AND(TableOMP[[#This Row],[total_time]]&gt;=TableOMP[[#This Row],[Low]], TableOMP[[#This Row],[total_time]]&lt;=TableOMP[[#This Row],[High]]),1,0)</f>
        <v>#N/A</v>
      </c>
    </row>
    <row r="7880" spans="11:19" x14ac:dyDescent="0.25">
      <c r="K7880" t="str">
        <f t="shared" si="123"/>
        <v/>
      </c>
      <c r="N78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80" t="e">
        <f>VLOOKUP(TableOMP[[#This Row],[Label]],TableAvg[],2,FALSE)</f>
        <v>#N/A</v>
      </c>
      <c r="P7880" t="e">
        <f>VLOOKUP(TableOMP[[#This Row],[Label]],TableAvg[],3,FALSE)</f>
        <v>#N/A</v>
      </c>
      <c r="Q7880" t="e">
        <f>TableOMP[[#This Row],[Avg]]-$U$2*TableOMP[[#This Row],[StdDev]]</f>
        <v>#N/A</v>
      </c>
      <c r="R7880" t="e">
        <f>TableOMP[[#This Row],[Avg]]+$U$2*TableOMP[[#This Row],[StdDev]]</f>
        <v>#N/A</v>
      </c>
      <c r="S7880" t="e">
        <f>IF(AND(TableOMP[[#This Row],[total_time]]&gt;=TableOMP[[#This Row],[Low]], TableOMP[[#This Row],[total_time]]&lt;=TableOMP[[#This Row],[High]]),1,0)</f>
        <v>#N/A</v>
      </c>
    </row>
    <row r="7881" spans="11:19" x14ac:dyDescent="0.25">
      <c r="K7881" t="str">
        <f t="shared" si="123"/>
        <v/>
      </c>
      <c r="N78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81" t="e">
        <f>VLOOKUP(TableOMP[[#This Row],[Label]],TableAvg[],2,FALSE)</f>
        <v>#N/A</v>
      </c>
      <c r="P7881" t="e">
        <f>VLOOKUP(TableOMP[[#This Row],[Label]],TableAvg[],3,FALSE)</f>
        <v>#N/A</v>
      </c>
      <c r="Q7881" t="e">
        <f>TableOMP[[#This Row],[Avg]]-$U$2*TableOMP[[#This Row],[StdDev]]</f>
        <v>#N/A</v>
      </c>
      <c r="R7881" t="e">
        <f>TableOMP[[#This Row],[Avg]]+$U$2*TableOMP[[#This Row],[StdDev]]</f>
        <v>#N/A</v>
      </c>
      <c r="S7881" t="e">
        <f>IF(AND(TableOMP[[#This Row],[total_time]]&gt;=TableOMP[[#This Row],[Low]], TableOMP[[#This Row],[total_time]]&lt;=TableOMP[[#This Row],[High]]),1,0)</f>
        <v>#N/A</v>
      </c>
    </row>
    <row r="7882" spans="11:19" x14ac:dyDescent="0.25">
      <c r="K7882" t="str">
        <f t="shared" si="123"/>
        <v/>
      </c>
      <c r="N78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82" t="e">
        <f>VLOOKUP(TableOMP[[#This Row],[Label]],TableAvg[],2,FALSE)</f>
        <v>#N/A</v>
      </c>
      <c r="P7882" t="e">
        <f>VLOOKUP(TableOMP[[#This Row],[Label]],TableAvg[],3,FALSE)</f>
        <v>#N/A</v>
      </c>
      <c r="Q7882" t="e">
        <f>TableOMP[[#This Row],[Avg]]-$U$2*TableOMP[[#This Row],[StdDev]]</f>
        <v>#N/A</v>
      </c>
      <c r="R7882" t="e">
        <f>TableOMP[[#This Row],[Avg]]+$U$2*TableOMP[[#This Row],[StdDev]]</f>
        <v>#N/A</v>
      </c>
      <c r="S7882" t="e">
        <f>IF(AND(TableOMP[[#This Row],[total_time]]&gt;=TableOMP[[#This Row],[Low]], TableOMP[[#This Row],[total_time]]&lt;=TableOMP[[#This Row],[High]]),1,0)</f>
        <v>#N/A</v>
      </c>
    </row>
    <row r="7883" spans="11:19" x14ac:dyDescent="0.25">
      <c r="K7883" t="str">
        <f t="shared" si="123"/>
        <v/>
      </c>
      <c r="N78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83" t="e">
        <f>VLOOKUP(TableOMP[[#This Row],[Label]],TableAvg[],2,FALSE)</f>
        <v>#N/A</v>
      </c>
      <c r="P7883" t="e">
        <f>VLOOKUP(TableOMP[[#This Row],[Label]],TableAvg[],3,FALSE)</f>
        <v>#N/A</v>
      </c>
      <c r="Q7883" t="e">
        <f>TableOMP[[#This Row],[Avg]]-$U$2*TableOMP[[#This Row],[StdDev]]</f>
        <v>#N/A</v>
      </c>
      <c r="R7883" t="e">
        <f>TableOMP[[#This Row],[Avg]]+$U$2*TableOMP[[#This Row],[StdDev]]</f>
        <v>#N/A</v>
      </c>
      <c r="S7883" t="e">
        <f>IF(AND(TableOMP[[#This Row],[total_time]]&gt;=TableOMP[[#This Row],[Low]], TableOMP[[#This Row],[total_time]]&lt;=TableOMP[[#This Row],[High]]),1,0)</f>
        <v>#N/A</v>
      </c>
    </row>
    <row r="7884" spans="11:19" x14ac:dyDescent="0.25">
      <c r="K7884" t="str">
        <f t="shared" si="123"/>
        <v/>
      </c>
      <c r="N78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84" t="e">
        <f>VLOOKUP(TableOMP[[#This Row],[Label]],TableAvg[],2,FALSE)</f>
        <v>#N/A</v>
      </c>
      <c r="P7884" t="e">
        <f>VLOOKUP(TableOMP[[#This Row],[Label]],TableAvg[],3,FALSE)</f>
        <v>#N/A</v>
      </c>
      <c r="Q7884" t="e">
        <f>TableOMP[[#This Row],[Avg]]-$U$2*TableOMP[[#This Row],[StdDev]]</f>
        <v>#N/A</v>
      </c>
      <c r="R7884" t="e">
        <f>TableOMP[[#This Row],[Avg]]+$U$2*TableOMP[[#This Row],[StdDev]]</f>
        <v>#N/A</v>
      </c>
      <c r="S7884" t="e">
        <f>IF(AND(TableOMP[[#This Row],[total_time]]&gt;=TableOMP[[#This Row],[Low]], TableOMP[[#This Row],[total_time]]&lt;=TableOMP[[#This Row],[High]]),1,0)</f>
        <v>#N/A</v>
      </c>
    </row>
    <row r="7885" spans="11:19" x14ac:dyDescent="0.25">
      <c r="K7885" t="str">
        <f t="shared" si="123"/>
        <v/>
      </c>
      <c r="N78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85" t="e">
        <f>VLOOKUP(TableOMP[[#This Row],[Label]],TableAvg[],2,FALSE)</f>
        <v>#N/A</v>
      </c>
      <c r="P7885" t="e">
        <f>VLOOKUP(TableOMP[[#This Row],[Label]],TableAvg[],3,FALSE)</f>
        <v>#N/A</v>
      </c>
      <c r="Q7885" t="e">
        <f>TableOMP[[#This Row],[Avg]]-$U$2*TableOMP[[#This Row],[StdDev]]</f>
        <v>#N/A</v>
      </c>
      <c r="R7885" t="e">
        <f>TableOMP[[#This Row],[Avg]]+$U$2*TableOMP[[#This Row],[StdDev]]</f>
        <v>#N/A</v>
      </c>
      <c r="S7885" t="e">
        <f>IF(AND(TableOMP[[#This Row],[total_time]]&gt;=TableOMP[[#This Row],[Low]], TableOMP[[#This Row],[total_time]]&lt;=TableOMP[[#This Row],[High]]),1,0)</f>
        <v>#N/A</v>
      </c>
    </row>
    <row r="7886" spans="11:19" x14ac:dyDescent="0.25">
      <c r="K7886" t="str">
        <f t="shared" si="123"/>
        <v/>
      </c>
      <c r="N78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86" t="e">
        <f>VLOOKUP(TableOMP[[#This Row],[Label]],TableAvg[],2,FALSE)</f>
        <v>#N/A</v>
      </c>
      <c r="P7886" t="e">
        <f>VLOOKUP(TableOMP[[#This Row],[Label]],TableAvg[],3,FALSE)</f>
        <v>#N/A</v>
      </c>
      <c r="Q7886" t="e">
        <f>TableOMP[[#This Row],[Avg]]-$U$2*TableOMP[[#This Row],[StdDev]]</f>
        <v>#N/A</v>
      </c>
      <c r="R7886" t="e">
        <f>TableOMP[[#This Row],[Avg]]+$U$2*TableOMP[[#This Row],[StdDev]]</f>
        <v>#N/A</v>
      </c>
      <c r="S7886" t="e">
        <f>IF(AND(TableOMP[[#This Row],[total_time]]&gt;=TableOMP[[#This Row],[Low]], TableOMP[[#This Row],[total_time]]&lt;=TableOMP[[#This Row],[High]]),1,0)</f>
        <v>#N/A</v>
      </c>
    </row>
    <row r="7887" spans="11:19" x14ac:dyDescent="0.25">
      <c r="K7887" t="str">
        <f t="shared" si="123"/>
        <v/>
      </c>
      <c r="N78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87" t="e">
        <f>VLOOKUP(TableOMP[[#This Row],[Label]],TableAvg[],2,FALSE)</f>
        <v>#N/A</v>
      </c>
      <c r="P7887" t="e">
        <f>VLOOKUP(TableOMP[[#This Row],[Label]],TableAvg[],3,FALSE)</f>
        <v>#N/A</v>
      </c>
      <c r="Q7887" t="e">
        <f>TableOMP[[#This Row],[Avg]]-$U$2*TableOMP[[#This Row],[StdDev]]</f>
        <v>#N/A</v>
      </c>
      <c r="R7887" t="e">
        <f>TableOMP[[#This Row],[Avg]]+$U$2*TableOMP[[#This Row],[StdDev]]</f>
        <v>#N/A</v>
      </c>
      <c r="S7887" t="e">
        <f>IF(AND(TableOMP[[#This Row],[total_time]]&gt;=TableOMP[[#This Row],[Low]], TableOMP[[#This Row],[total_time]]&lt;=TableOMP[[#This Row],[High]]),1,0)</f>
        <v>#N/A</v>
      </c>
    </row>
    <row r="7888" spans="11:19" x14ac:dyDescent="0.25">
      <c r="K7888" t="str">
        <f t="shared" si="123"/>
        <v/>
      </c>
      <c r="N78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88" t="e">
        <f>VLOOKUP(TableOMP[[#This Row],[Label]],TableAvg[],2,FALSE)</f>
        <v>#N/A</v>
      </c>
      <c r="P7888" t="e">
        <f>VLOOKUP(TableOMP[[#This Row],[Label]],TableAvg[],3,FALSE)</f>
        <v>#N/A</v>
      </c>
      <c r="Q7888" t="e">
        <f>TableOMP[[#This Row],[Avg]]-$U$2*TableOMP[[#This Row],[StdDev]]</f>
        <v>#N/A</v>
      </c>
      <c r="R7888" t="e">
        <f>TableOMP[[#This Row],[Avg]]+$U$2*TableOMP[[#This Row],[StdDev]]</f>
        <v>#N/A</v>
      </c>
      <c r="S7888" t="e">
        <f>IF(AND(TableOMP[[#This Row],[total_time]]&gt;=TableOMP[[#This Row],[Low]], TableOMP[[#This Row],[total_time]]&lt;=TableOMP[[#This Row],[High]]),1,0)</f>
        <v>#N/A</v>
      </c>
    </row>
    <row r="7889" spans="11:19" x14ac:dyDescent="0.25">
      <c r="K7889" t="str">
        <f t="shared" si="123"/>
        <v/>
      </c>
      <c r="N78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89" t="e">
        <f>VLOOKUP(TableOMP[[#This Row],[Label]],TableAvg[],2,FALSE)</f>
        <v>#N/A</v>
      </c>
      <c r="P7889" t="e">
        <f>VLOOKUP(TableOMP[[#This Row],[Label]],TableAvg[],3,FALSE)</f>
        <v>#N/A</v>
      </c>
      <c r="Q7889" t="e">
        <f>TableOMP[[#This Row],[Avg]]-$U$2*TableOMP[[#This Row],[StdDev]]</f>
        <v>#N/A</v>
      </c>
      <c r="R7889" t="e">
        <f>TableOMP[[#This Row],[Avg]]+$U$2*TableOMP[[#This Row],[StdDev]]</f>
        <v>#N/A</v>
      </c>
      <c r="S7889" t="e">
        <f>IF(AND(TableOMP[[#This Row],[total_time]]&gt;=TableOMP[[#This Row],[Low]], TableOMP[[#This Row],[total_time]]&lt;=TableOMP[[#This Row],[High]]),1,0)</f>
        <v>#N/A</v>
      </c>
    </row>
    <row r="7890" spans="11:19" x14ac:dyDescent="0.25">
      <c r="K7890" t="str">
        <f t="shared" si="123"/>
        <v/>
      </c>
      <c r="N78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90" t="e">
        <f>VLOOKUP(TableOMP[[#This Row],[Label]],TableAvg[],2,FALSE)</f>
        <v>#N/A</v>
      </c>
      <c r="P7890" t="e">
        <f>VLOOKUP(TableOMP[[#This Row],[Label]],TableAvg[],3,FALSE)</f>
        <v>#N/A</v>
      </c>
      <c r="Q7890" t="e">
        <f>TableOMP[[#This Row],[Avg]]-$U$2*TableOMP[[#This Row],[StdDev]]</f>
        <v>#N/A</v>
      </c>
      <c r="R7890" t="e">
        <f>TableOMP[[#This Row],[Avg]]+$U$2*TableOMP[[#This Row],[StdDev]]</f>
        <v>#N/A</v>
      </c>
      <c r="S7890" t="e">
        <f>IF(AND(TableOMP[[#This Row],[total_time]]&gt;=TableOMP[[#This Row],[Low]], TableOMP[[#This Row],[total_time]]&lt;=TableOMP[[#This Row],[High]]),1,0)</f>
        <v>#N/A</v>
      </c>
    </row>
    <row r="7891" spans="11:19" x14ac:dyDescent="0.25">
      <c r="K7891" t="str">
        <f t="shared" si="123"/>
        <v/>
      </c>
      <c r="N78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91" t="e">
        <f>VLOOKUP(TableOMP[[#This Row],[Label]],TableAvg[],2,FALSE)</f>
        <v>#N/A</v>
      </c>
      <c r="P7891" t="e">
        <f>VLOOKUP(TableOMP[[#This Row],[Label]],TableAvg[],3,FALSE)</f>
        <v>#N/A</v>
      </c>
      <c r="Q7891" t="e">
        <f>TableOMP[[#This Row],[Avg]]-$U$2*TableOMP[[#This Row],[StdDev]]</f>
        <v>#N/A</v>
      </c>
      <c r="R7891" t="e">
        <f>TableOMP[[#This Row],[Avg]]+$U$2*TableOMP[[#This Row],[StdDev]]</f>
        <v>#N/A</v>
      </c>
      <c r="S7891" t="e">
        <f>IF(AND(TableOMP[[#This Row],[total_time]]&gt;=TableOMP[[#This Row],[Low]], TableOMP[[#This Row],[total_time]]&lt;=TableOMP[[#This Row],[High]]),1,0)</f>
        <v>#N/A</v>
      </c>
    </row>
    <row r="7892" spans="11:19" x14ac:dyDescent="0.25">
      <c r="K7892" t="str">
        <f t="shared" si="123"/>
        <v/>
      </c>
      <c r="N78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92" t="e">
        <f>VLOOKUP(TableOMP[[#This Row],[Label]],TableAvg[],2,FALSE)</f>
        <v>#N/A</v>
      </c>
      <c r="P7892" t="e">
        <f>VLOOKUP(TableOMP[[#This Row],[Label]],TableAvg[],3,FALSE)</f>
        <v>#N/A</v>
      </c>
      <c r="Q7892" t="e">
        <f>TableOMP[[#This Row],[Avg]]-$U$2*TableOMP[[#This Row],[StdDev]]</f>
        <v>#N/A</v>
      </c>
      <c r="R7892" t="e">
        <f>TableOMP[[#This Row],[Avg]]+$U$2*TableOMP[[#This Row],[StdDev]]</f>
        <v>#N/A</v>
      </c>
      <c r="S7892" t="e">
        <f>IF(AND(TableOMP[[#This Row],[total_time]]&gt;=TableOMP[[#This Row],[Low]], TableOMP[[#This Row],[total_time]]&lt;=TableOMP[[#This Row],[High]]),1,0)</f>
        <v>#N/A</v>
      </c>
    </row>
    <row r="7893" spans="11:19" x14ac:dyDescent="0.25">
      <c r="K7893" t="str">
        <f t="shared" si="123"/>
        <v/>
      </c>
      <c r="N78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93" t="e">
        <f>VLOOKUP(TableOMP[[#This Row],[Label]],TableAvg[],2,FALSE)</f>
        <v>#N/A</v>
      </c>
      <c r="P7893" t="e">
        <f>VLOOKUP(TableOMP[[#This Row],[Label]],TableAvg[],3,FALSE)</f>
        <v>#N/A</v>
      </c>
      <c r="Q7893" t="e">
        <f>TableOMP[[#This Row],[Avg]]-$U$2*TableOMP[[#This Row],[StdDev]]</f>
        <v>#N/A</v>
      </c>
      <c r="R7893" t="e">
        <f>TableOMP[[#This Row],[Avg]]+$U$2*TableOMP[[#This Row],[StdDev]]</f>
        <v>#N/A</v>
      </c>
      <c r="S7893" t="e">
        <f>IF(AND(TableOMP[[#This Row],[total_time]]&gt;=TableOMP[[#This Row],[Low]], TableOMP[[#This Row],[total_time]]&lt;=TableOMP[[#This Row],[High]]),1,0)</f>
        <v>#N/A</v>
      </c>
    </row>
    <row r="7894" spans="11:19" x14ac:dyDescent="0.25">
      <c r="K7894" t="str">
        <f t="shared" si="123"/>
        <v/>
      </c>
      <c r="N78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94" t="e">
        <f>VLOOKUP(TableOMP[[#This Row],[Label]],TableAvg[],2,FALSE)</f>
        <v>#N/A</v>
      </c>
      <c r="P7894" t="e">
        <f>VLOOKUP(TableOMP[[#This Row],[Label]],TableAvg[],3,FALSE)</f>
        <v>#N/A</v>
      </c>
      <c r="Q7894" t="e">
        <f>TableOMP[[#This Row],[Avg]]-$U$2*TableOMP[[#This Row],[StdDev]]</f>
        <v>#N/A</v>
      </c>
      <c r="R7894" t="e">
        <f>TableOMP[[#This Row],[Avg]]+$U$2*TableOMP[[#This Row],[StdDev]]</f>
        <v>#N/A</v>
      </c>
      <c r="S7894" t="e">
        <f>IF(AND(TableOMP[[#This Row],[total_time]]&gt;=TableOMP[[#This Row],[Low]], TableOMP[[#This Row],[total_time]]&lt;=TableOMP[[#This Row],[High]]),1,0)</f>
        <v>#N/A</v>
      </c>
    </row>
    <row r="7895" spans="11:19" x14ac:dyDescent="0.25">
      <c r="K7895" t="str">
        <f t="shared" si="123"/>
        <v/>
      </c>
      <c r="N78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95" t="e">
        <f>VLOOKUP(TableOMP[[#This Row],[Label]],TableAvg[],2,FALSE)</f>
        <v>#N/A</v>
      </c>
      <c r="P7895" t="e">
        <f>VLOOKUP(TableOMP[[#This Row],[Label]],TableAvg[],3,FALSE)</f>
        <v>#N/A</v>
      </c>
      <c r="Q7895" t="e">
        <f>TableOMP[[#This Row],[Avg]]-$U$2*TableOMP[[#This Row],[StdDev]]</f>
        <v>#N/A</v>
      </c>
      <c r="R7895" t="e">
        <f>TableOMP[[#This Row],[Avg]]+$U$2*TableOMP[[#This Row],[StdDev]]</f>
        <v>#N/A</v>
      </c>
      <c r="S7895" t="e">
        <f>IF(AND(TableOMP[[#This Row],[total_time]]&gt;=TableOMP[[#This Row],[Low]], TableOMP[[#This Row],[total_time]]&lt;=TableOMP[[#This Row],[High]]),1,0)</f>
        <v>#N/A</v>
      </c>
    </row>
    <row r="7896" spans="11:19" x14ac:dyDescent="0.25">
      <c r="K7896" t="str">
        <f t="shared" si="123"/>
        <v/>
      </c>
      <c r="N78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96" t="e">
        <f>VLOOKUP(TableOMP[[#This Row],[Label]],TableAvg[],2,FALSE)</f>
        <v>#N/A</v>
      </c>
      <c r="P7896" t="e">
        <f>VLOOKUP(TableOMP[[#This Row],[Label]],TableAvg[],3,FALSE)</f>
        <v>#N/A</v>
      </c>
      <c r="Q7896" t="e">
        <f>TableOMP[[#This Row],[Avg]]-$U$2*TableOMP[[#This Row],[StdDev]]</f>
        <v>#N/A</v>
      </c>
      <c r="R7896" t="e">
        <f>TableOMP[[#This Row],[Avg]]+$U$2*TableOMP[[#This Row],[StdDev]]</f>
        <v>#N/A</v>
      </c>
      <c r="S7896" t="e">
        <f>IF(AND(TableOMP[[#This Row],[total_time]]&gt;=TableOMP[[#This Row],[Low]], TableOMP[[#This Row],[total_time]]&lt;=TableOMP[[#This Row],[High]]),1,0)</f>
        <v>#N/A</v>
      </c>
    </row>
    <row r="7897" spans="11:19" x14ac:dyDescent="0.25">
      <c r="K7897" t="str">
        <f t="shared" si="123"/>
        <v/>
      </c>
      <c r="N78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97" t="e">
        <f>VLOOKUP(TableOMP[[#This Row],[Label]],TableAvg[],2,FALSE)</f>
        <v>#N/A</v>
      </c>
      <c r="P7897" t="e">
        <f>VLOOKUP(TableOMP[[#This Row],[Label]],TableAvg[],3,FALSE)</f>
        <v>#N/A</v>
      </c>
      <c r="Q7897" t="e">
        <f>TableOMP[[#This Row],[Avg]]-$U$2*TableOMP[[#This Row],[StdDev]]</f>
        <v>#N/A</v>
      </c>
      <c r="R7897" t="e">
        <f>TableOMP[[#This Row],[Avg]]+$U$2*TableOMP[[#This Row],[StdDev]]</f>
        <v>#N/A</v>
      </c>
      <c r="S7897" t="e">
        <f>IF(AND(TableOMP[[#This Row],[total_time]]&gt;=TableOMP[[#This Row],[Low]], TableOMP[[#This Row],[total_time]]&lt;=TableOMP[[#This Row],[High]]),1,0)</f>
        <v>#N/A</v>
      </c>
    </row>
    <row r="7898" spans="11:19" x14ac:dyDescent="0.25">
      <c r="K7898" t="str">
        <f t="shared" si="123"/>
        <v/>
      </c>
      <c r="N78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98" t="e">
        <f>VLOOKUP(TableOMP[[#This Row],[Label]],TableAvg[],2,FALSE)</f>
        <v>#N/A</v>
      </c>
      <c r="P7898" t="e">
        <f>VLOOKUP(TableOMP[[#This Row],[Label]],TableAvg[],3,FALSE)</f>
        <v>#N/A</v>
      </c>
      <c r="Q7898" t="e">
        <f>TableOMP[[#This Row],[Avg]]-$U$2*TableOMP[[#This Row],[StdDev]]</f>
        <v>#N/A</v>
      </c>
      <c r="R7898" t="e">
        <f>TableOMP[[#This Row],[Avg]]+$U$2*TableOMP[[#This Row],[StdDev]]</f>
        <v>#N/A</v>
      </c>
      <c r="S7898" t="e">
        <f>IF(AND(TableOMP[[#This Row],[total_time]]&gt;=TableOMP[[#This Row],[Low]], TableOMP[[#This Row],[total_time]]&lt;=TableOMP[[#This Row],[High]]),1,0)</f>
        <v>#N/A</v>
      </c>
    </row>
    <row r="7899" spans="11:19" x14ac:dyDescent="0.25">
      <c r="K7899" t="str">
        <f t="shared" si="123"/>
        <v/>
      </c>
      <c r="N78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899" t="e">
        <f>VLOOKUP(TableOMP[[#This Row],[Label]],TableAvg[],2,FALSE)</f>
        <v>#N/A</v>
      </c>
      <c r="P7899" t="e">
        <f>VLOOKUP(TableOMP[[#This Row],[Label]],TableAvg[],3,FALSE)</f>
        <v>#N/A</v>
      </c>
      <c r="Q7899" t="e">
        <f>TableOMP[[#This Row],[Avg]]-$U$2*TableOMP[[#This Row],[StdDev]]</f>
        <v>#N/A</v>
      </c>
      <c r="R7899" t="e">
        <f>TableOMP[[#This Row],[Avg]]+$U$2*TableOMP[[#This Row],[StdDev]]</f>
        <v>#N/A</v>
      </c>
      <c r="S7899" t="e">
        <f>IF(AND(TableOMP[[#This Row],[total_time]]&gt;=TableOMP[[#This Row],[Low]], TableOMP[[#This Row],[total_time]]&lt;=TableOMP[[#This Row],[High]]),1,0)</f>
        <v>#N/A</v>
      </c>
    </row>
    <row r="7900" spans="11:19" x14ac:dyDescent="0.25">
      <c r="K7900" t="str">
        <f t="shared" si="123"/>
        <v/>
      </c>
      <c r="N79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00" t="e">
        <f>VLOOKUP(TableOMP[[#This Row],[Label]],TableAvg[],2,FALSE)</f>
        <v>#N/A</v>
      </c>
      <c r="P7900" t="e">
        <f>VLOOKUP(TableOMP[[#This Row],[Label]],TableAvg[],3,FALSE)</f>
        <v>#N/A</v>
      </c>
      <c r="Q7900" t="e">
        <f>TableOMP[[#This Row],[Avg]]-$U$2*TableOMP[[#This Row],[StdDev]]</f>
        <v>#N/A</v>
      </c>
      <c r="R7900" t="e">
        <f>TableOMP[[#This Row],[Avg]]+$U$2*TableOMP[[#This Row],[StdDev]]</f>
        <v>#N/A</v>
      </c>
      <c r="S7900" t="e">
        <f>IF(AND(TableOMP[[#This Row],[total_time]]&gt;=TableOMP[[#This Row],[Low]], TableOMP[[#This Row],[total_time]]&lt;=TableOMP[[#This Row],[High]]),1,0)</f>
        <v>#N/A</v>
      </c>
    </row>
    <row r="7901" spans="11:19" x14ac:dyDescent="0.25">
      <c r="K7901" t="str">
        <f t="shared" si="123"/>
        <v/>
      </c>
      <c r="N79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01" t="e">
        <f>VLOOKUP(TableOMP[[#This Row],[Label]],TableAvg[],2,FALSE)</f>
        <v>#N/A</v>
      </c>
      <c r="P7901" t="e">
        <f>VLOOKUP(TableOMP[[#This Row],[Label]],TableAvg[],3,FALSE)</f>
        <v>#N/A</v>
      </c>
      <c r="Q7901" t="e">
        <f>TableOMP[[#This Row],[Avg]]-$U$2*TableOMP[[#This Row],[StdDev]]</f>
        <v>#N/A</v>
      </c>
      <c r="R7901" t="e">
        <f>TableOMP[[#This Row],[Avg]]+$U$2*TableOMP[[#This Row],[StdDev]]</f>
        <v>#N/A</v>
      </c>
      <c r="S7901" t="e">
        <f>IF(AND(TableOMP[[#This Row],[total_time]]&gt;=TableOMP[[#This Row],[Low]], TableOMP[[#This Row],[total_time]]&lt;=TableOMP[[#This Row],[High]]),1,0)</f>
        <v>#N/A</v>
      </c>
    </row>
    <row r="7902" spans="11:19" x14ac:dyDescent="0.25">
      <c r="K7902" t="str">
        <f t="shared" si="123"/>
        <v/>
      </c>
      <c r="N79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02" t="e">
        <f>VLOOKUP(TableOMP[[#This Row],[Label]],TableAvg[],2,FALSE)</f>
        <v>#N/A</v>
      </c>
      <c r="P7902" t="e">
        <f>VLOOKUP(TableOMP[[#This Row],[Label]],TableAvg[],3,FALSE)</f>
        <v>#N/A</v>
      </c>
      <c r="Q7902" t="e">
        <f>TableOMP[[#This Row],[Avg]]-$U$2*TableOMP[[#This Row],[StdDev]]</f>
        <v>#N/A</v>
      </c>
      <c r="R7902" t="e">
        <f>TableOMP[[#This Row],[Avg]]+$U$2*TableOMP[[#This Row],[StdDev]]</f>
        <v>#N/A</v>
      </c>
      <c r="S7902" t="e">
        <f>IF(AND(TableOMP[[#This Row],[total_time]]&gt;=TableOMP[[#This Row],[Low]], TableOMP[[#This Row],[total_time]]&lt;=TableOMP[[#This Row],[High]]),1,0)</f>
        <v>#N/A</v>
      </c>
    </row>
    <row r="7903" spans="11:19" x14ac:dyDescent="0.25">
      <c r="K7903" t="str">
        <f t="shared" si="123"/>
        <v/>
      </c>
      <c r="N79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03" t="e">
        <f>VLOOKUP(TableOMP[[#This Row],[Label]],TableAvg[],2,FALSE)</f>
        <v>#N/A</v>
      </c>
      <c r="P7903" t="e">
        <f>VLOOKUP(TableOMP[[#This Row],[Label]],TableAvg[],3,FALSE)</f>
        <v>#N/A</v>
      </c>
      <c r="Q7903" t="e">
        <f>TableOMP[[#This Row],[Avg]]-$U$2*TableOMP[[#This Row],[StdDev]]</f>
        <v>#N/A</v>
      </c>
      <c r="R7903" t="e">
        <f>TableOMP[[#This Row],[Avg]]+$U$2*TableOMP[[#This Row],[StdDev]]</f>
        <v>#N/A</v>
      </c>
      <c r="S7903" t="e">
        <f>IF(AND(TableOMP[[#This Row],[total_time]]&gt;=TableOMP[[#This Row],[Low]], TableOMP[[#This Row],[total_time]]&lt;=TableOMP[[#This Row],[High]]),1,0)</f>
        <v>#N/A</v>
      </c>
    </row>
    <row r="7904" spans="11:19" x14ac:dyDescent="0.25">
      <c r="K7904" t="str">
        <f t="shared" si="123"/>
        <v/>
      </c>
      <c r="N79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04" t="e">
        <f>VLOOKUP(TableOMP[[#This Row],[Label]],TableAvg[],2,FALSE)</f>
        <v>#N/A</v>
      </c>
      <c r="P7904" t="e">
        <f>VLOOKUP(TableOMP[[#This Row],[Label]],TableAvg[],3,FALSE)</f>
        <v>#N/A</v>
      </c>
      <c r="Q7904" t="e">
        <f>TableOMP[[#This Row],[Avg]]-$U$2*TableOMP[[#This Row],[StdDev]]</f>
        <v>#N/A</v>
      </c>
      <c r="R7904" t="e">
        <f>TableOMP[[#This Row],[Avg]]+$U$2*TableOMP[[#This Row],[StdDev]]</f>
        <v>#N/A</v>
      </c>
      <c r="S7904" t="e">
        <f>IF(AND(TableOMP[[#This Row],[total_time]]&gt;=TableOMP[[#This Row],[Low]], TableOMP[[#This Row],[total_time]]&lt;=TableOMP[[#This Row],[High]]),1,0)</f>
        <v>#N/A</v>
      </c>
    </row>
    <row r="7905" spans="11:19" x14ac:dyDescent="0.25">
      <c r="K7905" t="str">
        <f t="shared" si="123"/>
        <v/>
      </c>
      <c r="N79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05" t="e">
        <f>VLOOKUP(TableOMP[[#This Row],[Label]],TableAvg[],2,FALSE)</f>
        <v>#N/A</v>
      </c>
      <c r="P7905" t="e">
        <f>VLOOKUP(TableOMP[[#This Row],[Label]],TableAvg[],3,FALSE)</f>
        <v>#N/A</v>
      </c>
      <c r="Q7905" t="e">
        <f>TableOMP[[#This Row],[Avg]]-$U$2*TableOMP[[#This Row],[StdDev]]</f>
        <v>#N/A</v>
      </c>
      <c r="R7905" t="e">
        <f>TableOMP[[#This Row],[Avg]]+$U$2*TableOMP[[#This Row],[StdDev]]</f>
        <v>#N/A</v>
      </c>
      <c r="S7905" t="e">
        <f>IF(AND(TableOMP[[#This Row],[total_time]]&gt;=TableOMP[[#This Row],[Low]], TableOMP[[#This Row],[total_time]]&lt;=TableOMP[[#This Row],[High]]),1,0)</f>
        <v>#N/A</v>
      </c>
    </row>
    <row r="7906" spans="11:19" x14ac:dyDescent="0.25">
      <c r="K7906" t="str">
        <f t="shared" si="123"/>
        <v/>
      </c>
      <c r="N79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06" t="e">
        <f>VLOOKUP(TableOMP[[#This Row],[Label]],TableAvg[],2,FALSE)</f>
        <v>#N/A</v>
      </c>
      <c r="P7906" t="e">
        <f>VLOOKUP(TableOMP[[#This Row],[Label]],TableAvg[],3,FALSE)</f>
        <v>#N/A</v>
      </c>
      <c r="Q7906" t="e">
        <f>TableOMP[[#This Row],[Avg]]-$U$2*TableOMP[[#This Row],[StdDev]]</f>
        <v>#N/A</v>
      </c>
      <c r="R7906" t="e">
        <f>TableOMP[[#This Row],[Avg]]+$U$2*TableOMP[[#This Row],[StdDev]]</f>
        <v>#N/A</v>
      </c>
      <c r="S7906" t="e">
        <f>IF(AND(TableOMP[[#This Row],[total_time]]&gt;=TableOMP[[#This Row],[Low]], TableOMP[[#This Row],[total_time]]&lt;=TableOMP[[#This Row],[High]]),1,0)</f>
        <v>#N/A</v>
      </c>
    </row>
    <row r="7907" spans="11:19" x14ac:dyDescent="0.25">
      <c r="K7907" t="str">
        <f t="shared" si="123"/>
        <v/>
      </c>
      <c r="N79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07" t="e">
        <f>VLOOKUP(TableOMP[[#This Row],[Label]],TableAvg[],2,FALSE)</f>
        <v>#N/A</v>
      </c>
      <c r="P7907" t="e">
        <f>VLOOKUP(TableOMP[[#This Row],[Label]],TableAvg[],3,FALSE)</f>
        <v>#N/A</v>
      </c>
      <c r="Q7907" t="e">
        <f>TableOMP[[#This Row],[Avg]]-$U$2*TableOMP[[#This Row],[StdDev]]</f>
        <v>#N/A</v>
      </c>
      <c r="R7907" t="e">
        <f>TableOMP[[#This Row],[Avg]]+$U$2*TableOMP[[#This Row],[StdDev]]</f>
        <v>#N/A</v>
      </c>
      <c r="S7907" t="e">
        <f>IF(AND(TableOMP[[#This Row],[total_time]]&gt;=TableOMP[[#This Row],[Low]], TableOMP[[#This Row],[total_time]]&lt;=TableOMP[[#This Row],[High]]),1,0)</f>
        <v>#N/A</v>
      </c>
    </row>
    <row r="7908" spans="11:19" x14ac:dyDescent="0.25">
      <c r="K7908" t="str">
        <f t="shared" si="123"/>
        <v/>
      </c>
      <c r="N79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08" t="e">
        <f>VLOOKUP(TableOMP[[#This Row],[Label]],TableAvg[],2,FALSE)</f>
        <v>#N/A</v>
      </c>
      <c r="P7908" t="e">
        <f>VLOOKUP(TableOMP[[#This Row],[Label]],TableAvg[],3,FALSE)</f>
        <v>#N/A</v>
      </c>
      <c r="Q7908" t="e">
        <f>TableOMP[[#This Row],[Avg]]-$U$2*TableOMP[[#This Row],[StdDev]]</f>
        <v>#N/A</v>
      </c>
      <c r="R7908" t="e">
        <f>TableOMP[[#This Row],[Avg]]+$U$2*TableOMP[[#This Row],[StdDev]]</f>
        <v>#N/A</v>
      </c>
      <c r="S7908" t="e">
        <f>IF(AND(TableOMP[[#This Row],[total_time]]&gt;=TableOMP[[#This Row],[Low]], TableOMP[[#This Row],[total_time]]&lt;=TableOMP[[#This Row],[High]]),1,0)</f>
        <v>#N/A</v>
      </c>
    </row>
    <row r="7909" spans="11:19" x14ac:dyDescent="0.25">
      <c r="K7909" t="str">
        <f t="shared" si="123"/>
        <v/>
      </c>
      <c r="N79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09" t="e">
        <f>VLOOKUP(TableOMP[[#This Row],[Label]],TableAvg[],2,FALSE)</f>
        <v>#N/A</v>
      </c>
      <c r="P7909" t="e">
        <f>VLOOKUP(TableOMP[[#This Row],[Label]],TableAvg[],3,FALSE)</f>
        <v>#N/A</v>
      </c>
      <c r="Q7909" t="e">
        <f>TableOMP[[#This Row],[Avg]]-$U$2*TableOMP[[#This Row],[StdDev]]</f>
        <v>#N/A</v>
      </c>
      <c r="R7909" t="e">
        <f>TableOMP[[#This Row],[Avg]]+$U$2*TableOMP[[#This Row],[StdDev]]</f>
        <v>#N/A</v>
      </c>
      <c r="S7909" t="e">
        <f>IF(AND(TableOMP[[#This Row],[total_time]]&gt;=TableOMP[[#This Row],[Low]], TableOMP[[#This Row],[total_time]]&lt;=TableOMP[[#This Row],[High]]),1,0)</f>
        <v>#N/A</v>
      </c>
    </row>
    <row r="7910" spans="11:19" x14ac:dyDescent="0.25">
      <c r="K7910" t="str">
        <f t="shared" si="123"/>
        <v/>
      </c>
      <c r="N79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10" t="e">
        <f>VLOOKUP(TableOMP[[#This Row],[Label]],TableAvg[],2,FALSE)</f>
        <v>#N/A</v>
      </c>
      <c r="P7910" t="e">
        <f>VLOOKUP(TableOMP[[#This Row],[Label]],TableAvg[],3,FALSE)</f>
        <v>#N/A</v>
      </c>
      <c r="Q7910" t="e">
        <f>TableOMP[[#This Row],[Avg]]-$U$2*TableOMP[[#This Row],[StdDev]]</f>
        <v>#N/A</v>
      </c>
      <c r="R7910" t="e">
        <f>TableOMP[[#This Row],[Avg]]+$U$2*TableOMP[[#This Row],[StdDev]]</f>
        <v>#N/A</v>
      </c>
      <c r="S7910" t="e">
        <f>IF(AND(TableOMP[[#This Row],[total_time]]&gt;=TableOMP[[#This Row],[Low]], TableOMP[[#This Row],[total_time]]&lt;=TableOMP[[#This Row],[High]]),1,0)</f>
        <v>#N/A</v>
      </c>
    </row>
    <row r="7911" spans="11:19" x14ac:dyDescent="0.25">
      <c r="K7911" t="str">
        <f t="shared" si="123"/>
        <v/>
      </c>
      <c r="N79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11" t="e">
        <f>VLOOKUP(TableOMP[[#This Row],[Label]],TableAvg[],2,FALSE)</f>
        <v>#N/A</v>
      </c>
      <c r="P7911" t="e">
        <f>VLOOKUP(TableOMP[[#This Row],[Label]],TableAvg[],3,FALSE)</f>
        <v>#N/A</v>
      </c>
      <c r="Q7911" t="e">
        <f>TableOMP[[#This Row],[Avg]]-$U$2*TableOMP[[#This Row],[StdDev]]</f>
        <v>#N/A</v>
      </c>
      <c r="R7911" t="e">
        <f>TableOMP[[#This Row],[Avg]]+$U$2*TableOMP[[#This Row],[StdDev]]</f>
        <v>#N/A</v>
      </c>
      <c r="S7911" t="e">
        <f>IF(AND(TableOMP[[#This Row],[total_time]]&gt;=TableOMP[[#This Row],[Low]], TableOMP[[#This Row],[total_time]]&lt;=TableOMP[[#This Row],[High]]),1,0)</f>
        <v>#N/A</v>
      </c>
    </row>
    <row r="7912" spans="11:19" x14ac:dyDescent="0.25">
      <c r="K7912" t="str">
        <f t="shared" si="123"/>
        <v/>
      </c>
      <c r="N79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12" t="e">
        <f>VLOOKUP(TableOMP[[#This Row],[Label]],TableAvg[],2,FALSE)</f>
        <v>#N/A</v>
      </c>
      <c r="P7912" t="e">
        <f>VLOOKUP(TableOMP[[#This Row],[Label]],TableAvg[],3,FALSE)</f>
        <v>#N/A</v>
      </c>
      <c r="Q7912" t="e">
        <f>TableOMP[[#This Row],[Avg]]-$U$2*TableOMP[[#This Row],[StdDev]]</f>
        <v>#N/A</v>
      </c>
      <c r="R7912" t="e">
        <f>TableOMP[[#This Row],[Avg]]+$U$2*TableOMP[[#This Row],[StdDev]]</f>
        <v>#N/A</v>
      </c>
      <c r="S7912" t="e">
        <f>IF(AND(TableOMP[[#This Row],[total_time]]&gt;=TableOMP[[#This Row],[Low]], TableOMP[[#This Row],[total_time]]&lt;=TableOMP[[#This Row],[High]]),1,0)</f>
        <v>#N/A</v>
      </c>
    </row>
    <row r="7913" spans="11:19" x14ac:dyDescent="0.25">
      <c r="K7913" t="str">
        <f t="shared" si="123"/>
        <v/>
      </c>
      <c r="N79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13" t="e">
        <f>VLOOKUP(TableOMP[[#This Row],[Label]],TableAvg[],2,FALSE)</f>
        <v>#N/A</v>
      </c>
      <c r="P7913" t="e">
        <f>VLOOKUP(TableOMP[[#This Row],[Label]],TableAvg[],3,FALSE)</f>
        <v>#N/A</v>
      </c>
      <c r="Q7913" t="e">
        <f>TableOMP[[#This Row],[Avg]]-$U$2*TableOMP[[#This Row],[StdDev]]</f>
        <v>#N/A</v>
      </c>
      <c r="R7913" t="e">
        <f>TableOMP[[#This Row],[Avg]]+$U$2*TableOMP[[#This Row],[StdDev]]</f>
        <v>#N/A</v>
      </c>
      <c r="S7913" t="e">
        <f>IF(AND(TableOMP[[#This Row],[total_time]]&gt;=TableOMP[[#This Row],[Low]], TableOMP[[#This Row],[total_time]]&lt;=TableOMP[[#This Row],[High]]),1,0)</f>
        <v>#N/A</v>
      </c>
    </row>
    <row r="7914" spans="11:19" x14ac:dyDescent="0.25">
      <c r="K7914" t="str">
        <f t="shared" si="123"/>
        <v/>
      </c>
      <c r="N79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14" t="e">
        <f>VLOOKUP(TableOMP[[#This Row],[Label]],TableAvg[],2,FALSE)</f>
        <v>#N/A</v>
      </c>
      <c r="P7914" t="e">
        <f>VLOOKUP(TableOMP[[#This Row],[Label]],TableAvg[],3,FALSE)</f>
        <v>#N/A</v>
      </c>
      <c r="Q7914" t="e">
        <f>TableOMP[[#This Row],[Avg]]-$U$2*TableOMP[[#This Row],[StdDev]]</f>
        <v>#N/A</v>
      </c>
      <c r="R7914" t="e">
        <f>TableOMP[[#This Row],[Avg]]+$U$2*TableOMP[[#This Row],[StdDev]]</f>
        <v>#N/A</v>
      </c>
      <c r="S7914" t="e">
        <f>IF(AND(TableOMP[[#This Row],[total_time]]&gt;=TableOMP[[#This Row],[Low]], TableOMP[[#This Row],[total_time]]&lt;=TableOMP[[#This Row],[High]]),1,0)</f>
        <v>#N/A</v>
      </c>
    </row>
    <row r="7915" spans="11:19" x14ac:dyDescent="0.25">
      <c r="K7915" t="str">
        <f t="shared" si="123"/>
        <v/>
      </c>
      <c r="N79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15" t="e">
        <f>VLOOKUP(TableOMP[[#This Row],[Label]],TableAvg[],2,FALSE)</f>
        <v>#N/A</v>
      </c>
      <c r="P7915" t="e">
        <f>VLOOKUP(TableOMP[[#This Row],[Label]],TableAvg[],3,FALSE)</f>
        <v>#N/A</v>
      </c>
      <c r="Q7915" t="e">
        <f>TableOMP[[#This Row],[Avg]]-$U$2*TableOMP[[#This Row],[StdDev]]</f>
        <v>#N/A</v>
      </c>
      <c r="R7915" t="e">
        <f>TableOMP[[#This Row],[Avg]]+$U$2*TableOMP[[#This Row],[StdDev]]</f>
        <v>#N/A</v>
      </c>
      <c r="S7915" t="e">
        <f>IF(AND(TableOMP[[#This Row],[total_time]]&gt;=TableOMP[[#This Row],[Low]], TableOMP[[#This Row],[total_time]]&lt;=TableOMP[[#This Row],[High]]),1,0)</f>
        <v>#N/A</v>
      </c>
    </row>
    <row r="7916" spans="11:19" x14ac:dyDescent="0.25">
      <c r="K7916" t="str">
        <f t="shared" si="123"/>
        <v/>
      </c>
      <c r="N79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16" t="e">
        <f>VLOOKUP(TableOMP[[#This Row],[Label]],TableAvg[],2,FALSE)</f>
        <v>#N/A</v>
      </c>
      <c r="P7916" t="e">
        <f>VLOOKUP(TableOMP[[#This Row],[Label]],TableAvg[],3,FALSE)</f>
        <v>#N/A</v>
      </c>
      <c r="Q7916" t="e">
        <f>TableOMP[[#This Row],[Avg]]-$U$2*TableOMP[[#This Row],[StdDev]]</f>
        <v>#N/A</v>
      </c>
      <c r="R7916" t="e">
        <f>TableOMP[[#This Row],[Avg]]+$U$2*TableOMP[[#This Row],[StdDev]]</f>
        <v>#N/A</v>
      </c>
      <c r="S7916" t="e">
        <f>IF(AND(TableOMP[[#This Row],[total_time]]&gt;=TableOMP[[#This Row],[Low]], TableOMP[[#This Row],[total_time]]&lt;=TableOMP[[#This Row],[High]]),1,0)</f>
        <v>#N/A</v>
      </c>
    </row>
    <row r="7917" spans="11:19" x14ac:dyDescent="0.25">
      <c r="K7917" t="str">
        <f t="shared" si="123"/>
        <v/>
      </c>
      <c r="N79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17" t="e">
        <f>VLOOKUP(TableOMP[[#This Row],[Label]],TableAvg[],2,FALSE)</f>
        <v>#N/A</v>
      </c>
      <c r="P7917" t="e">
        <f>VLOOKUP(TableOMP[[#This Row],[Label]],TableAvg[],3,FALSE)</f>
        <v>#N/A</v>
      </c>
      <c r="Q7917" t="e">
        <f>TableOMP[[#This Row],[Avg]]-$U$2*TableOMP[[#This Row],[StdDev]]</f>
        <v>#N/A</v>
      </c>
      <c r="R7917" t="e">
        <f>TableOMP[[#This Row],[Avg]]+$U$2*TableOMP[[#This Row],[StdDev]]</f>
        <v>#N/A</v>
      </c>
      <c r="S7917" t="e">
        <f>IF(AND(TableOMP[[#This Row],[total_time]]&gt;=TableOMP[[#This Row],[Low]], TableOMP[[#This Row],[total_time]]&lt;=TableOMP[[#This Row],[High]]),1,0)</f>
        <v>#N/A</v>
      </c>
    </row>
    <row r="7918" spans="11:19" x14ac:dyDescent="0.25">
      <c r="K7918" t="str">
        <f t="shared" si="123"/>
        <v/>
      </c>
      <c r="N79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18" t="e">
        <f>VLOOKUP(TableOMP[[#This Row],[Label]],TableAvg[],2,FALSE)</f>
        <v>#N/A</v>
      </c>
      <c r="P7918" t="e">
        <f>VLOOKUP(TableOMP[[#This Row],[Label]],TableAvg[],3,FALSE)</f>
        <v>#N/A</v>
      </c>
      <c r="Q7918" t="e">
        <f>TableOMP[[#This Row],[Avg]]-$U$2*TableOMP[[#This Row],[StdDev]]</f>
        <v>#N/A</v>
      </c>
      <c r="R7918" t="e">
        <f>TableOMP[[#This Row],[Avg]]+$U$2*TableOMP[[#This Row],[StdDev]]</f>
        <v>#N/A</v>
      </c>
      <c r="S7918" t="e">
        <f>IF(AND(TableOMP[[#This Row],[total_time]]&gt;=TableOMP[[#This Row],[Low]], TableOMP[[#This Row],[total_time]]&lt;=TableOMP[[#This Row],[High]]),1,0)</f>
        <v>#N/A</v>
      </c>
    </row>
    <row r="7919" spans="11:19" x14ac:dyDescent="0.25">
      <c r="K7919" t="str">
        <f t="shared" si="123"/>
        <v/>
      </c>
      <c r="N79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19" t="e">
        <f>VLOOKUP(TableOMP[[#This Row],[Label]],TableAvg[],2,FALSE)</f>
        <v>#N/A</v>
      </c>
      <c r="P7919" t="e">
        <f>VLOOKUP(TableOMP[[#This Row],[Label]],TableAvg[],3,FALSE)</f>
        <v>#N/A</v>
      </c>
      <c r="Q7919" t="e">
        <f>TableOMP[[#This Row],[Avg]]-$U$2*TableOMP[[#This Row],[StdDev]]</f>
        <v>#N/A</v>
      </c>
      <c r="R7919" t="e">
        <f>TableOMP[[#This Row],[Avg]]+$U$2*TableOMP[[#This Row],[StdDev]]</f>
        <v>#N/A</v>
      </c>
      <c r="S7919" t="e">
        <f>IF(AND(TableOMP[[#This Row],[total_time]]&gt;=TableOMP[[#This Row],[Low]], TableOMP[[#This Row],[total_time]]&lt;=TableOMP[[#This Row],[High]]),1,0)</f>
        <v>#N/A</v>
      </c>
    </row>
    <row r="7920" spans="11:19" x14ac:dyDescent="0.25">
      <c r="K7920" t="str">
        <f t="shared" si="123"/>
        <v/>
      </c>
      <c r="N79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20" t="e">
        <f>VLOOKUP(TableOMP[[#This Row],[Label]],TableAvg[],2,FALSE)</f>
        <v>#N/A</v>
      </c>
      <c r="P7920" t="e">
        <f>VLOOKUP(TableOMP[[#This Row],[Label]],TableAvg[],3,FALSE)</f>
        <v>#N/A</v>
      </c>
      <c r="Q7920" t="e">
        <f>TableOMP[[#This Row],[Avg]]-$U$2*TableOMP[[#This Row],[StdDev]]</f>
        <v>#N/A</v>
      </c>
      <c r="R7920" t="e">
        <f>TableOMP[[#This Row],[Avg]]+$U$2*TableOMP[[#This Row],[StdDev]]</f>
        <v>#N/A</v>
      </c>
      <c r="S7920" t="e">
        <f>IF(AND(TableOMP[[#This Row],[total_time]]&gt;=TableOMP[[#This Row],[Low]], TableOMP[[#This Row],[total_time]]&lt;=TableOMP[[#This Row],[High]]),1,0)</f>
        <v>#N/A</v>
      </c>
    </row>
    <row r="7921" spans="11:19" x14ac:dyDescent="0.25">
      <c r="K7921" t="str">
        <f t="shared" si="123"/>
        <v/>
      </c>
      <c r="N79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21" t="e">
        <f>VLOOKUP(TableOMP[[#This Row],[Label]],TableAvg[],2,FALSE)</f>
        <v>#N/A</v>
      </c>
      <c r="P7921" t="e">
        <f>VLOOKUP(TableOMP[[#This Row],[Label]],TableAvg[],3,FALSE)</f>
        <v>#N/A</v>
      </c>
      <c r="Q7921" t="e">
        <f>TableOMP[[#This Row],[Avg]]-$U$2*TableOMP[[#This Row],[StdDev]]</f>
        <v>#N/A</v>
      </c>
      <c r="R7921" t="e">
        <f>TableOMP[[#This Row],[Avg]]+$U$2*TableOMP[[#This Row],[StdDev]]</f>
        <v>#N/A</v>
      </c>
      <c r="S7921" t="e">
        <f>IF(AND(TableOMP[[#This Row],[total_time]]&gt;=TableOMP[[#This Row],[Low]], TableOMP[[#This Row],[total_time]]&lt;=TableOMP[[#This Row],[High]]),1,0)</f>
        <v>#N/A</v>
      </c>
    </row>
    <row r="7922" spans="11:19" x14ac:dyDescent="0.25">
      <c r="K7922" t="str">
        <f t="shared" si="123"/>
        <v/>
      </c>
      <c r="N79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22" t="e">
        <f>VLOOKUP(TableOMP[[#This Row],[Label]],TableAvg[],2,FALSE)</f>
        <v>#N/A</v>
      </c>
      <c r="P7922" t="e">
        <f>VLOOKUP(TableOMP[[#This Row],[Label]],TableAvg[],3,FALSE)</f>
        <v>#N/A</v>
      </c>
      <c r="Q7922" t="e">
        <f>TableOMP[[#This Row],[Avg]]-$U$2*TableOMP[[#This Row],[StdDev]]</f>
        <v>#N/A</v>
      </c>
      <c r="R7922" t="e">
        <f>TableOMP[[#This Row],[Avg]]+$U$2*TableOMP[[#This Row],[StdDev]]</f>
        <v>#N/A</v>
      </c>
      <c r="S7922" t="e">
        <f>IF(AND(TableOMP[[#This Row],[total_time]]&gt;=TableOMP[[#This Row],[Low]], TableOMP[[#This Row],[total_time]]&lt;=TableOMP[[#This Row],[High]]),1,0)</f>
        <v>#N/A</v>
      </c>
    </row>
    <row r="7923" spans="11:19" x14ac:dyDescent="0.25">
      <c r="K7923" t="str">
        <f t="shared" si="123"/>
        <v/>
      </c>
      <c r="N79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23" t="e">
        <f>VLOOKUP(TableOMP[[#This Row],[Label]],TableAvg[],2,FALSE)</f>
        <v>#N/A</v>
      </c>
      <c r="P7923" t="e">
        <f>VLOOKUP(TableOMP[[#This Row],[Label]],TableAvg[],3,FALSE)</f>
        <v>#N/A</v>
      </c>
      <c r="Q7923" t="e">
        <f>TableOMP[[#This Row],[Avg]]-$U$2*TableOMP[[#This Row],[StdDev]]</f>
        <v>#N/A</v>
      </c>
      <c r="R7923" t="e">
        <f>TableOMP[[#This Row],[Avg]]+$U$2*TableOMP[[#This Row],[StdDev]]</f>
        <v>#N/A</v>
      </c>
      <c r="S7923" t="e">
        <f>IF(AND(TableOMP[[#This Row],[total_time]]&gt;=TableOMP[[#This Row],[Low]], TableOMP[[#This Row],[total_time]]&lt;=TableOMP[[#This Row],[High]]),1,0)</f>
        <v>#N/A</v>
      </c>
    </row>
    <row r="7924" spans="11:19" x14ac:dyDescent="0.25">
      <c r="K7924" t="str">
        <f t="shared" si="123"/>
        <v/>
      </c>
      <c r="N79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24" t="e">
        <f>VLOOKUP(TableOMP[[#This Row],[Label]],TableAvg[],2,FALSE)</f>
        <v>#N/A</v>
      </c>
      <c r="P7924" t="e">
        <f>VLOOKUP(TableOMP[[#This Row],[Label]],TableAvg[],3,FALSE)</f>
        <v>#N/A</v>
      </c>
      <c r="Q7924" t="e">
        <f>TableOMP[[#This Row],[Avg]]-$U$2*TableOMP[[#This Row],[StdDev]]</f>
        <v>#N/A</v>
      </c>
      <c r="R7924" t="e">
        <f>TableOMP[[#This Row],[Avg]]+$U$2*TableOMP[[#This Row],[StdDev]]</f>
        <v>#N/A</v>
      </c>
      <c r="S7924" t="e">
        <f>IF(AND(TableOMP[[#This Row],[total_time]]&gt;=TableOMP[[#This Row],[Low]], TableOMP[[#This Row],[total_time]]&lt;=TableOMP[[#This Row],[High]]),1,0)</f>
        <v>#N/A</v>
      </c>
    </row>
    <row r="7925" spans="11:19" x14ac:dyDescent="0.25">
      <c r="K7925" t="str">
        <f t="shared" si="123"/>
        <v/>
      </c>
      <c r="N79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25" t="e">
        <f>VLOOKUP(TableOMP[[#This Row],[Label]],TableAvg[],2,FALSE)</f>
        <v>#N/A</v>
      </c>
      <c r="P7925" t="e">
        <f>VLOOKUP(TableOMP[[#This Row],[Label]],TableAvg[],3,FALSE)</f>
        <v>#N/A</v>
      </c>
      <c r="Q7925" t="e">
        <f>TableOMP[[#This Row],[Avg]]-$U$2*TableOMP[[#This Row],[StdDev]]</f>
        <v>#N/A</v>
      </c>
      <c r="R7925" t="e">
        <f>TableOMP[[#This Row],[Avg]]+$U$2*TableOMP[[#This Row],[StdDev]]</f>
        <v>#N/A</v>
      </c>
      <c r="S7925" t="e">
        <f>IF(AND(TableOMP[[#This Row],[total_time]]&gt;=TableOMP[[#This Row],[Low]], TableOMP[[#This Row],[total_time]]&lt;=TableOMP[[#This Row],[High]]),1,0)</f>
        <v>#N/A</v>
      </c>
    </row>
    <row r="7926" spans="11:19" x14ac:dyDescent="0.25">
      <c r="K7926" t="str">
        <f t="shared" si="123"/>
        <v/>
      </c>
      <c r="N79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26" t="e">
        <f>VLOOKUP(TableOMP[[#This Row],[Label]],TableAvg[],2,FALSE)</f>
        <v>#N/A</v>
      </c>
      <c r="P7926" t="e">
        <f>VLOOKUP(TableOMP[[#This Row],[Label]],TableAvg[],3,FALSE)</f>
        <v>#N/A</v>
      </c>
      <c r="Q7926" t="e">
        <f>TableOMP[[#This Row],[Avg]]-$U$2*TableOMP[[#This Row],[StdDev]]</f>
        <v>#N/A</v>
      </c>
      <c r="R7926" t="e">
        <f>TableOMP[[#This Row],[Avg]]+$U$2*TableOMP[[#This Row],[StdDev]]</f>
        <v>#N/A</v>
      </c>
      <c r="S7926" t="e">
        <f>IF(AND(TableOMP[[#This Row],[total_time]]&gt;=TableOMP[[#This Row],[Low]], TableOMP[[#This Row],[total_time]]&lt;=TableOMP[[#This Row],[High]]),1,0)</f>
        <v>#N/A</v>
      </c>
    </row>
    <row r="7927" spans="11:19" x14ac:dyDescent="0.25">
      <c r="K7927" t="str">
        <f t="shared" si="123"/>
        <v/>
      </c>
      <c r="N79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27" t="e">
        <f>VLOOKUP(TableOMP[[#This Row],[Label]],TableAvg[],2,FALSE)</f>
        <v>#N/A</v>
      </c>
      <c r="P7927" t="e">
        <f>VLOOKUP(TableOMP[[#This Row],[Label]],TableAvg[],3,FALSE)</f>
        <v>#N/A</v>
      </c>
      <c r="Q7927" t="e">
        <f>TableOMP[[#This Row],[Avg]]-$U$2*TableOMP[[#This Row],[StdDev]]</f>
        <v>#N/A</v>
      </c>
      <c r="R7927" t="e">
        <f>TableOMP[[#This Row],[Avg]]+$U$2*TableOMP[[#This Row],[StdDev]]</f>
        <v>#N/A</v>
      </c>
      <c r="S7927" t="e">
        <f>IF(AND(TableOMP[[#This Row],[total_time]]&gt;=TableOMP[[#This Row],[Low]], TableOMP[[#This Row],[total_time]]&lt;=TableOMP[[#This Row],[High]]),1,0)</f>
        <v>#N/A</v>
      </c>
    </row>
    <row r="7928" spans="11:19" x14ac:dyDescent="0.25">
      <c r="K7928" t="str">
        <f t="shared" si="123"/>
        <v/>
      </c>
      <c r="N79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28" t="e">
        <f>VLOOKUP(TableOMP[[#This Row],[Label]],TableAvg[],2,FALSE)</f>
        <v>#N/A</v>
      </c>
      <c r="P7928" t="e">
        <f>VLOOKUP(TableOMP[[#This Row],[Label]],TableAvg[],3,FALSE)</f>
        <v>#N/A</v>
      </c>
      <c r="Q7928" t="e">
        <f>TableOMP[[#This Row],[Avg]]-$U$2*TableOMP[[#This Row],[StdDev]]</f>
        <v>#N/A</v>
      </c>
      <c r="R7928" t="e">
        <f>TableOMP[[#This Row],[Avg]]+$U$2*TableOMP[[#This Row],[StdDev]]</f>
        <v>#N/A</v>
      </c>
      <c r="S7928" t="e">
        <f>IF(AND(TableOMP[[#This Row],[total_time]]&gt;=TableOMP[[#This Row],[Low]], TableOMP[[#This Row],[total_time]]&lt;=TableOMP[[#This Row],[High]]),1,0)</f>
        <v>#N/A</v>
      </c>
    </row>
    <row r="7929" spans="11:19" x14ac:dyDescent="0.25">
      <c r="K7929" t="str">
        <f t="shared" si="123"/>
        <v/>
      </c>
      <c r="N79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29" t="e">
        <f>VLOOKUP(TableOMP[[#This Row],[Label]],TableAvg[],2,FALSE)</f>
        <v>#N/A</v>
      </c>
      <c r="P7929" t="e">
        <f>VLOOKUP(TableOMP[[#This Row],[Label]],TableAvg[],3,FALSE)</f>
        <v>#N/A</v>
      </c>
      <c r="Q7929" t="e">
        <f>TableOMP[[#This Row],[Avg]]-$U$2*TableOMP[[#This Row],[StdDev]]</f>
        <v>#N/A</v>
      </c>
      <c r="R7929" t="e">
        <f>TableOMP[[#This Row],[Avg]]+$U$2*TableOMP[[#This Row],[StdDev]]</f>
        <v>#N/A</v>
      </c>
      <c r="S7929" t="e">
        <f>IF(AND(TableOMP[[#This Row],[total_time]]&gt;=TableOMP[[#This Row],[Low]], TableOMP[[#This Row],[total_time]]&lt;=TableOMP[[#This Row],[High]]),1,0)</f>
        <v>#N/A</v>
      </c>
    </row>
    <row r="7930" spans="11:19" x14ac:dyDescent="0.25">
      <c r="K7930" t="str">
        <f t="shared" si="123"/>
        <v/>
      </c>
      <c r="N79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30" t="e">
        <f>VLOOKUP(TableOMP[[#This Row],[Label]],TableAvg[],2,FALSE)</f>
        <v>#N/A</v>
      </c>
      <c r="P7930" t="e">
        <f>VLOOKUP(TableOMP[[#This Row],[Label]],TableAvg[],3,FALSE)</f>
        <v>#N/A</v>
      </c>
      <c r="Q7930" t="e">
        <f>TableOMP[[#This Row],[Avg]]-$U$2*TableOMP[[#This Row],[StdDev]]</f>
        <v>#N/A</v>
      </c>
      <c r="R7930" t="e">
        <f>TableOMP[[#This Row],[Avg]]+$U$2*TableOMP[[#This Row],[StdDev]]</f>
        <v>#N/A</v>
      </c>
      <c r="S7930" t="e">
        <f>IF(AND(TableOMP[[#This Row],[total_time]]&gt;=TableOMP[[#This Row],[Low]], TableOMP[[#This Row],[total_time]]&lt;=TableOMP[[#This Row],[High]]),1,0)</f>
        <v>#N/A</v>
      </c>
    </row>
    <row r="7931" spans="11:19" x14ac:dyDescent="0.25">
      <c r="K7931" t="str">
        <f t="shared" si="123"/>
        <v/>
      </c>
      <c r="N79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31" t="e">
        <f>VLOOKUP(TableOMP[[#This Row],[Label]],TableAvg[],2,FALSE)</f>
        <v>#N/A</v>
      </c>
      <c r="P7931" t="e">
        <f>VLOOKUP(TableOMP[[#This Row],[Label]],TableAvg[],3,FALSE)</f>
        <v>#N/A</v>
      </c>
      <c r="Q7931" t="e">
        <f>TableOMP[[#This Row],[Avg]]-$U$2*TableOMP[[#This Row],[StdDev]]</f>
        <v>#N/A</v>
      </c>
      <c r="R7931" t="e">
        <f>TableOMP[[#This Row],[Avg]]+$U$2*TableOMP[[#This Row],[StdDev]]</f>
        <v>#N/A</v>
      </c>
      <c r="S7931" t="e">
        <f>IF(AND(TableOMP[[#This Row],[total_time]]&gt;=TableOMP[[#This Row],[Low]], TableOMP[[#This Row],[total_time]]&lt;=TableOMP[[#This Row],[High]]),1,0)</f>
        <v>#N/A</v>
      </c>
    </row>
    <row r="7932" spans="11:19" x14ac:dyDescent="0.25">
      <c r="K7932" t="str">
        <f t="shared" si="123"/>
        <v/>
      </c>
      <c r="N79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32" t="e">
        <f>VLOOKUP(TableOMP[[#This Row],[Label]],TableAvg[],2,FALSE)</f>
        <v>#N/A</v>
      </c>
      <c r="P7932" t="e">
        <f>VLOOKUP(TableOMP[[#This Row],[Label]],TableAvg[],3,FALSE)</f>
        <v>#N/A</v>
      </c>
      <c r="Q7932" t="e">
        <f>TableOMP[[#This Row],[Avg]]-$U$2*TableOMP[[#This Row],[StdDev]]</f>
        <v>#N/A</v>
      </c>
      <c r="R7932" t="e">
        <f>TableOMP[[#This Row],[Avg]]+$U$2*TableOMP[[#This Row],[StdDev]]</f>
        <v>#N/A</v>
      </c>
      <c r="S7932" t="e">
        <f>IF(AND(TableOMP[[#This Row],[total_time]]&gt;=TableOMP[[#This Row],[Low]], TableOMP[[#This Row],[total_time]]&lt;=TableOMP[[#This Row],[High]]),1,0)</f>
        <v>#N/A</v>
      </c>
    </row>
    <row r="7933" spans="11:19" x14ac:dyDescent="0.25">
      <c r="K7933" t="str">
        <f t="shared" si="123"/>
        <v/>
      </c>
      <c r="N79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33" t="e">
        <f>VLOOKUP(TableOMP[[#This Row],[Label]],TableAvg[],2,FALSE)</f>
        <v>#N/A</v>
      </c>
      <c r="P7933" t="e">
        <f>VLOOKUP(TableOMP[[#This Row],[Label]],TableAvg[],3,FALSE)</f>
        <v>#N/A</v>
      </c>
      <c r="Q7933" t="e">
        <f>TableOMP[[#This Row],[Avg]]-$U$2*TableOMP[[#This Row],[StdDev]]</f>
        <v>#N/A</v>
      </c>
      <c r="R7933" t="e">
        <f>TableOMP[[#This Row],[Avg]]+$U$2*TableOMP[[#This Row],[StdDev]]</f>
        <v>#N/A</v>
      </c>
      <c r="S7933" t="e">
        <f>IF(AND(TableOMP[[#This Row],[total_time]]&gt;=TableOMP[[#This Row],[Low]], TableOMP[[#This Row],[total_time]]&lt;=TableOMP[[#This Row],[High]]),1,0)</f>
        <v>#N/A</v>
      </c>
    </row>
    <row r="7934" spans="11:19" x14ac:dyDescent="0.25">
      <c r="K7934" t="str">
        <f t="shared" si="123"/>
        <v/>
      </c>
      <c r="N79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34" t="e">
        <f>VLOOKUP(TableOMP[[#This Row],[Label]],TableAvg[],2,FALSE)</f>
        <v>#N/A</v>
      </c>
      <c r="P7934" t="e">
        <f>VLOOKUP(TableOMP[[#This Row],[Label]],TableAvg[],3,FALSE)</f>
        <v>#N/A</v>
      </c>
      <c r="Q7934" t="e">
        <f>TableOMP[[#This Row],[Avg]]-$U$2*TableOMP[[#This Row],[StdDev]]</f>
        <v>#N/A</v>
      </c>
      <c r="R7934" t="e">
        <f>TableOMP[[#This Row],[Avg]]+$U$2*TableOMP[[#This Row],[StdDev]]</f>
        <v>#N/A</v>
      </c>
      <c r="S7934" t="e">
        <f>IF(AND(TableOMP[[#This Row],[total_time]]&gt;=TableOMP[[#This Row],[Low]], TableOMP[[#This Row],[total_time]]&lt;=TableOMP[[#This Row],[High]]),1,0)</f>
        <v>#N/A</v>
      </c>
    </row>
    <row r="7935" spans="11:19" x14ac:dyDescent="0.25">
      <c r="K7935" t="str">
        <f t="shared" si="123"/>
        <v/>
      </c>
      <c r="N79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35" t="e">
        <f>VLOOKUP(TableOMP[[#This Row],[Label]],TableAvg[],2,FALSE)</f>
        <v>#N/A</v>
      </c>
      <c r="P7935" t="e">
        <f>VLOOKUP(TableOMP[[#This Row],[Label]],TableAvg[],3,FALSE)</f>
        <v>#N/A</v>
      </c>
      <c r="Q7935" t="e">
        <f>TableOMP[[#This Row],[Avg]]-$U$2*TableOMP[[#This Row],[StdDev]]</f>
        <v>#N/A</v>
      </c>
      <c r="R7935" t="e">
        <f>TableOMP[[#This Row],[Avg]]+$U$2*TableOMP[[#This Row],[StdDev]]</f>
        <v>#N/A</v>
      </c>
      <c r="S7935" t="e">
        <f>IF(AND(TableOMP[[#This Row],[total_time]]&gt;=TableOMP[[#This Row],[Low]], TableOMP[[#This Row],[total_time]]&lt;=TableOMP[[#This Row],[High]]),1,0)</f>
        <v>#N/A</v>
      </c>
    </row>
    <row r="7936" spans="11:19" x14ac:dyDescent="0.25">
      <c r="K7936" t="str">
        <f t="shared" si="123"/>
        <v/>
      </c>
      <c r="N79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36" t="e">
        <f>VLOOKUP(TableOMP[[#This Row],[Label]],TableAvg[],2,FALSE)</f>
        <v>#N/A</v>
      </c>
      <c r="P7936" t="e">
        <f>VLOOKUP(TableOMP[[#This Row],[Label]],TableAvg[],3,FALSE)</f>
        <v>#N/A</v>
      </c>
      <c r="Q7936" t="e">
        <f>TableOMP[[#This Row],[Avg]]-$U$2*TableOMP[[#This Row],[StdDev]]</f>
        <v>#N/A</v>
      </c>
      <c r="R7936" t="e">
        <f>TableOMP[[#This Row],[Avg]]+$U$2*TableOMP[[#This Row],[StdDev]]</f>
        <v>#N/A</v>
      </c>
      <c r="S7936" t="e">
        <f>IF(AND(TableOMP[[#This Row],[total_time]]&gt;=TableOMP[[#This Row],[Low]], TableOMP[[#This Row],[total_time]]&lt;=TableOMP[[#This Row],[High]]),1,0)</f>
        <v>#N/A</v>
      </c>
    </row>
    <row r="7937" spans="11:19" x14ac:dyDescent="0.25">
      <c r="K7937" t="str">
        <f t="shared" si="123"/>
        <v/>
      </c>
      <c r="N79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37" t="e">
        <f>VLOOKUP(TableOMP[[#This Row],[Label]],TableAvg[],2,FALSE)</f>
        <v>#N/A</v>
      </c>
      <c r="P7937" t="e">
        <f>VLOOKUP(TableOMP[[#This Row],[Label]],TableAvg[],3,FALSE)</f>
        <v>#N/A</v>
      </c>
      <c r="Q7937" t="e">
        <f>TableOMP[[#This Row],[Avg]]-$U$2*TableOMP[[#This Row],[StdDev]]</f>
        <v>#N/A</v>
      </c>
      <c r="R7937" t="e">
        <f>TableOMP[[#This Row],[Avg]]+$U$2*TableOMP[[#This Row],[StdDev]]</f>
        <v>#N/A</v>
      </c>
      <c r="S7937" t="e">
        <f>IF(AND(TableOMP[[#This Row],[total_time]]&gt;=TableOMP[[#This Row],[Low]], TableOMP[[#This Row],[total_time]]&lt;=TableOMP[[#This Row],[High]]),1,0)</f>
        <v>#N/A</v>
      </c>
    </row>
    <row r="7938" spans="11:19" x14ac:dyDescent="0.25">
      <c r="K7938" t="str">
        <f t="shared" si="123"/>
        <v/>
      </c>
      <c r="N79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38" t="e">
        <f>VLOOKUP(TableOMP[[#This Row],[Label]],TableAvg[],2,FALSE)</f>
        <v>#N/A</v>
      </c>
      <c r="P7938" t="e">
        <f>VLOOKUP(TableOMP[[#This Row],[Label]],TableAvg[],3,FALSE)</f>
        <v>#N/A</v>
      </c>
      <c r="Q7938" t="e">
        <f>TableOMP[[#This Row],[Avg]]-$U$2*TableOMP[[#This Row],[StdDev]]</f>
        <v>#N/A</v>
      </c>
      <c r="R7938" t="e">
        <f>TableOMP[[#This Row],[Avg]]+$U$2*TableOMP[[#This Row],[StdDev]]</f>
        <v>#N/A</v>
      </c>
      <c r="S7938" t="e">
        <f>IF(AND(TableOMP[[#This Row],[total_time]]&gt;=TableOMP[[#This Row],[Low]], TableOMP[[#This Row],[total_time]]&lt;=TableOMP[[#This Row],[High]]),1,0)</f>
        <v>#N/A</v>
      </c>
    </row>
    <row r="7939" spans="11:19" x14ac:dyDescent="0.25">
      <c r="K7939" t="str">
        <f t="shared" ref="K7939:K8002" si="124">MID(M7939,22,1)</f>
        <v/>
      </c>
      <c r="N79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39" t="e">
        <f>VLOOKUP(TableOMP[[#This Row],[Label]],TableAvg[],2,FALSE)</f>
        <v>#N/A</v>
      </c>
      <c r="P7939" t="e">
        <f>VLOOKUP(TableOMP[[#This Row],[Label]],TableAvg[],3,FALSE)</f>
        <v>#N/A</v>
      </c>
      <c r="Q7939" t="e">
        <f>TableOMP[[#This Row],[Avg]]-$U$2*TableOMP[[#This Row],[StdDev]]</f>
        <v>#N/A</v>
      </c>
      <c r="R7939" t="e">
        <f>TableOMP[[#This Row],[Avg]]+$U$2*TableOMP[[#This Row],[StdDev]]</f>
        <v>#N/A</v>
      </c>
      <c r="S7939" t="e">
        <f>IF(AND(TableOMP[[#This Row],[total_time]]&gt;=TableOMP[[#This Row],[Low]], TableOMP[[#This Row],[total_time]]&lt;=TableOMP[[#This Row],[High]]),1,0)</f>
        <v>#N/A</v>
      </c>
    </row>
    <row r="7940" spans="11:19" x14ac:dyDescent="0.25">
      <c r="K7940" t="str">
        <f t="shared" si="124"/>
        <v/>
      </c>
      <c r="N79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40" t="e">
        <f>VLOOKUP(TableOMP[[#This Row],[Label]],TableAvg[],2,FALSE)</f>
        <v>#N/A</v>
      </c>
      <c r="P7940" t="e">
        <f>VLOOKUP(TableOMP[[#This Row],[Label]],TableAvg[],3,FALSE)</f>
        <v>#N/A</v>
      </c>
      <c r="Q7940" t="e">
        <f>TableOMP[[#This Row],[Avg]]-$U$2*TableOMP[[#This Row],[StdDev]]</f>
        <v>#N/A</v>
      </c>
      <c r="R7940" t="e">
        <f>TableOMP[[#This Row],[Avg]]+$U$2*TableOMP[[#This Row],[StdDev]]</f>
        <v>#N/A</v>
      </c>
      <c r="S7940" t="e">
        <f>IF(AND(TableOMP[[#This Row],[total_time]]&gt;=TableOMP[[#This Row],[Low]], TableOMP[[#This Row],[total_time]]&lt;=TableOMP[[#This Row],[High]]),1,0)</f>
        <v>#N/A</v>
      </c>
    </row>
    <row r="7941" spans="11:19" x14ac:dyDescent="0.25">
      <c r="K7941" t="str">
        <f t="shared" si="124"/>
        <v/>
      </c>
      <c r="N79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41" t="e">
        <f>VLOOKUP(TableOMP[[#This Row],[Label]],TableAvg[],2,FALSE)</f>
        <v>#N/A</v>
      </c>
      <c r="P7941" t="e">
        <f>VLOOKUP(TableOMP[[#This Row],[Label]],TableAvg[],3,FALSE)</f>
        <v>#N/A</v>
      </c>
      <c r="Q7941" t="e">
        <f>TableOMP[[#This Row],[Avg]]-$U$2*TableOMP[[#This Row],[StdDev]]</f>
        <v>#N/A</v>
      </c>
      <c r="R7941" t="e">
        <f>TableOMP[[#This Row],[Avg]]+$U$2*TableOMP[[#This Row],[StdDev]]</f>
        <v>#N/A</v>
      </c>
      <c r="S7941" t="e">
        <f>IF(AND(TableOMP[[#This Row],[total_time]]&gt;=TableOMP[[#This Row],[Low]], TableOMP[[#This Row],[total_time]]&lt;=TableOMP[[#This Row],[High]]),1,0)</f>
        <v>#N/A</v>
      </c>
    </row>
    <row r="7942" spans="11:19" x14ac:dyDescent="0.25">
      <c r="K7942" t="str">
        <f t="shared" si="124"/>
        <v/>
      </c>
      <c r="N79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42" t="e">
        <f>VLOOKUP(TableOMP[[#This Row],[Label]],TableAvg[],2,FALSE)</f>
        <v>#N/A</v>
      </c>
      <c r="P7942" t="e">
        <f>VLOOKUP(TableOMP[[#This Row],[Label]],TableAvg[],3,FALSE)</f>
        <v>#N/A</v>
      </c>
      <c r="Q7942" t="e">
        <f>TableOMP[[#This Row],[Avg]]-$U$2*TableOMP[[#This Row],[StdDev]]</f>
        <v>#N/A</v>
      </c>
      <c r="R7942" t="e">
        <f>TableOMP[[#This Row],[Avg]]+$U$2*TableOMP[[#This Row],[StdDev]]</f>
        <v>#N/A</v>
      </c>
      <c r="S7942" t="e">
        <f>IF(AND(TableOMP[[#This Row],[total_time]]&gt;=TableOMP[[#This Row],[Low]], TableOMP[[#This Row],[total_time]]&lt;=TableOMP[[#This Row],[High]]),1,0)</f>
        <v>#N/A</v>
      </c>
    </row>
    <row r="7943" spans="11:19" x14ac:dyDescent="0.25">
      <c r="K7943" t="str">
        <f t="shared" si="124"/>
        <v/>
      </c>
      <c r="N79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43" t="e">
        <f>VLOOKUP(TableOMP[[#This Row],[Label]],TableAvg[],2,FALSE)</f>
        <v>#N/A</v>
      </c>
      <c r="P7943" t="e">
        <f>VLOOKUP(TableOMP[[#This Row],[Label]],TableAvg[],3,FALSE)</f>
        <v>#N/A</v>
      </c>
      <c r="Q7943" t="e">
        <f>TableOMP[[#This Row],[Avg]]-$U$2*TableOMP[[#This Row],[StdDev]]</f>
        <v>#N/A</v>
      </c>
      <c r="R7943" t="e">
        <f>TableOMP[[#This Row],[Avg]]+$U$2*TableOMP[[#This Row],[StdDev]]</f>
        <v>#N/A</v>
      </c>
      <c r="S7943" t="e">
        <f>IF(AND(TableOMP[[#This Row],[total_time]]&gt;=TableOMP[[#This Row],[Low]], TableOMP[[#This Row],[total_time]]&lt;=TableOMP[[#This Row],[High]]),1,0)</f>
        <v>#N/A</v>
      </c>
    </row>
    <row r="7944" spans="11:19" x14ac:dyDescent="0.25">
      <c r="K7944" t="str">
        <f t="shared" si="124"/>
        <v/>
      </c>
      <c r="N79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44" t="e">
        <f>VLOOKUP(TableOMP[[#This Row],[Label]],TableAvg[],2,FALSE)</f>
        <v>#N/A</v>
      </c>
      <c r="P7944" t="e">
        <f>VLOOKUP(TableOMP[[#This Row],[Label]],TableAvg[],3,FALSE)</f>
        <v>#N/A</v>
      </c>
      <c r="Q7944" t="e">
        <f>TableOMP[[#This Row],[Avg]]-$U$2*TableOMP[[#This Row],[StdDev]]</f>
        <v>#N/A</v>
      </c>
      <c r="R7944" t="e">
        <f>TableOMP[[#This Row],[Avg]]+$U$2*TableOMP[[#This Row],[StdDev]]</f>
        <v>#N/A</v>
      </c>
      <c r="S7944" t="e">
        <f>IF(AND(TableOMP[[#This Row],[total_time]]&gt;=TableOMP[[#This Row],[Low]], TableOMP[[#This Row],[total_time]]&lt;=TableOMP[[#This Row],[High]]),1,0)</f>
        <v>#N/A</v>
      </c>
    </row>
    <row r="7945" spans="11:19" x14ac:dyDescent="0.25">
      <c r="K7945" t="str">
        <f t="shared" si="124"/>
        <v/>
      </c>
      <c r="N79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45" t="e">
        <f>VLOOKUP(TableOMP[[#This Row],[Label]],TableAvg[],2,FALSE)</f>
        <v>#N/A</v>
      </c>
      <c r="P7945" t="e">
        <f>VLOOKUP(TableOMP[[#This Row],[Label]],TableAvg[],3,FALSE)</f>
        <v>#N/A</v>
      </c>
      <c r="Q7945" t="e">
        <f>TableOMP[[#This Row],[Avg]]-$U$2*TableOMP[[#This Row],[StdDev]]</f>
        <v>#N/A</v>
      </c>
      <c r="R7945" t="e">
        <f>TableOMP[[#This Row],[Avg]]+$U$2*TableOMP[[#This Row],[StdDev]]</f>
        <v>#N/A</v>
      </c>
      <c r="S7945" t="e">
        <f>IF(AND(TableOMP[[#This Row],[total_time]]&gt;=TableOMP[[#This Row],[Low]], TableOMP[[#This Row],[total_time]]&lt;=TableOMP[[#This Row],[High]]),1,0)</f>
        <v>#N/A</v>
      </c>
    </row>
    <row r="7946" spans="11:19" x14ac:dyDescent="0.25">
      <c r="K7946" t="str">
        <f t="shared" si="124"/>
        <v/>
      </c>
      <c r="N79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46" t="e">
        <f>VLOOKUP(TableOMP[[#This Row],[Label]],TableAvg[],2,FALSE)</f>
        <v>#N/A</v>
      </c>
      <c r="P7946" t="e">
        <f>VLOOKUP(TableOMP[[#This Row],[Label]],TableAvg[],3,FALSE)</f>
        <v>#N/A</v>
      </c>
      <c r="Q7946" t="e">
        <f>TableOMP[[#This Row],[Avg]]-$U$2*TableOMP[[#This Row],[StdDev]]</f>
        <v>#N/A</v>
      </c>
      <c r="R7946" t="e">
        <f>TableOMP[[#This Row],[Avg]]+$U$2*TableOMP[[#This Row],[StdDev]]</f>
        <v>#N/A</v>
      </c>
      <c r="S7946" t="e">
        <f>IF(AND(TableOMP[[#This Row],[total_time]]&gt;=TableOMP[[#This Row],[Low]], TableOMP[[#This Row],[total_time]]&lt;=TableOMP[[#This Row],[High]]),1,0)</f>
        <v>#N/A</v>
      </c>
    </row>
    <row r="7947" spans="11:19" x14ac:dyDescent="0.25">
      <c r="K7947" t="str">
        <f t="shared" si="124"/>
        <v/>
      </c>
      <c r="N79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47" t="e">
        <f>VLOOKUP(TableOMP[[#This Row],[Label]],TableAvg[],2,FALSE)</f>
        <v>#N/A</v>
      </c>
      <c r="P7947" t="e">
        <f>VLOOKUP(TableOMP[[#This Row],[Label]],TableAvg[],3,FALSE)</f>
        <v>#N/A</v>
      </c>
      <c r="Q7947" t="e">
        <f>TableOMP[[#This Row],[Avg]]-$U$2*TableOMP[[#This Row],[StdDev]]</f>
        <v>#N/A</v>
      </c>
      <c r="R7947" t="e">
        <f>TableOMP[[#This Row],[Avg]]+$U$2*TableOMP[[#This Row],[StdDev]]</f>
        <v>#N/A</v>
      </c>
      <c r="S7947" t="e">
        <f>IF(AND(TableOMP[[#This Row],[total_time]]&gt;=TableOMP[[#This Row],[Low]], TableOMP[[#This Row],[total_time]]&lt;=TableOMP[[#This Row],[High]]),1,0)</f>
        <v>#N/A</v>
      </c>
    </row>
    <row r="7948" spans="11:19" x14ac:dyDescent="0.25">
      <c r="K7948" t="str">
        <f t="shared" si="124"/>
        <v/>
      </c>
      <c r="N79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48" t="e">
        <f>VLOOKUP(TableOMP[[#This Row],[Label]],TableAvg[],2,FALSE)</f>
        <v>#N/A</v>
      </c>
      <c r="P7948" t="e">
        <f>VLOOKUP(TableOMP[[#This Row],[Label]],TableAvg[],3,FALSE)</f>
        <v>#N/A</v>
      </c>
      <c r="Q7948" t="e">
        <f>TableOMP[[#This Row],[Avg]]-$U$2*TableOMP[[#This Row],[StdDev]]</f>
        <v>#N/A</v>
      </c>
      <c r="R7948" t="e">
        <f>TableOMP[[#This Row],[Avg]]+$U$2*TableOMP[[#This Row],[StdDev]]</f>
        <v>#N/A</v>
      </c>
      <c r="S7948" t="e">
        <f>IF(AND(TableOMP[[#This Row],[total_time]]&gt;=TableOMP[[#This Row],[Low]], TableOMP[[#This Row],[total_time]]&lt;=TableOMP[[#This Row],[High]]),1,0)</f>
        <v>#N/A</v>
      </c>
    </row>
    <row r="7949" spans="11:19" x14ac:dyDescent="0.25">
      <c r="K7949" t="str">
        <f t="shared" si="124"/>
        <v/>
      </c>
      <c r="N79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49" t="e">
        <f>VLOOKUP(TableOMP[[#This Row],[Label]],TableAvg[],2,FALSE)</f>
        <v>#N/A</v>
      </c>
      <c r="P7949" t="e">
        <f>VLOOKUP(TableOMP[[#This Row],[Label]],TableAvg[],3,FALSE)</f>
        <v>#N/A</v>
      </c>
      <c r="Q7949" t="e">
        <f>TableOMP[[#This Row],[Avg]]-$U$2*TableOMP[[#This Row],[StdDev]]</f>
        <v>#N/A</v>
      </c>
      <c r="R7949" t="e">
        <f>TableOMP[[#This Row],[Avg]]+$U$2*TableOMP[[#This Row],[StdDev]]</f>
        <v>#N/A</v>
      </c>
      <c r="S7949" t="e">
        <f>IF(AND(TableOMP[[#This Row],[total_time]]&gt;=TableOMP[[#This Row],[Low]], TableOMP[[#This Row],[total_time]]&lt;=TableOMP[[#This Row],[High]]),1,0)</f>
        <v>#N/A</v>
      </c>
    </row>
    <row r="7950" spans="11:19" x14ac:dyDescent="0.25">
      <c r="K7950" t="str">
        <f t="shared" si="124"/>
        <v/>
      </c>
      <c r="N79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50" t="e">
        <f>VLOOKUP(TableOMP[[#This Row],[Label]],TableAvg[],2,FALSE)</f>
        <v>#N/A</v>
      </c>
      <c r="P7950" t="e">
        <f>VLOOKUP(TableOMP[[#This Row],[Label]],TableAvg[],3,FALSE)</f>
        <v>#N/A</v>
      </c>
      <c r="Q7950" t="e">
        <f>TableOMP[[#This Row],[Avg]]-$U$2*TableOMP[[#This Row],[StdDev]]</f>
        <v>#N/A</v>
      </c>
      <c r="R7950" t="e">
        <f>TableOMP[[#This Row],[Avg]]+$U$2*TableOMP[[#This Row],[StdDev]]</f>
        <v>#N/A</v>
      </c>
      <c r="S7950" t="e">
        <f>IF(AND(TableOMP[[#This Row],[total_time]]&gt;=TableOMP[[#This Row],[Low]], TableOMP[[#This Row],[total_time]]&lt;=TableOMP[[#This Row],[High]]),1,0)</f>
        <v>#N/A</v>
      </c>
    </row>
    <row r="7951" spans="11:19" x14ac:dyDescent="0.25">
      <c r="K7951" t="str">
        <f t="shared" si="124"/>
        <v/>
      </c>
      <c r="N79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51" t="e">
        <f>VLOOKUP(TableOMP[[#This Row],[Label]],TableAvg[],2,FALSE)</f>
        <v>#N/A</v>
      </c>
      <c r="P7951" t="e">
        <f>VLOOKUP(TableOMP[[#This Row],[Label]],TableAvg[],3,FALSE)</f>
        <v>#N/A</v>
      </c>
      <c r="Q7951" t="e">
        <f>TableOMP[[#This Row],[Avg]]-$U$2*TableOMP[[#This Row],[StdDev]]</f>
        <v>#N/A</v>
      </c>
      <c r="R7951" t="e">
        <f>TableOMP[[#This Row],[Avg]]+$U$2*TableOMP[[#This Row],[StdDev]]</f>
        <v>#N/A</v>
      </c>
      <c r="S7951" t="e">
        <f>IF(AND(TableOMP[[#This Row],[total_time]]&gt;=TableOMP[[#This Row],[Low]], TableOMP[[#This Row],[total_time]]&lt;=TableOMP[[#This Row],[High]]),1,0)</f>
        <v>#N/A</v>
      </c>
    </row>
    <row r="7952" spans="11:19" x14ac:dyDescent="0.25">
      <c r="K7952" t="str">
        <f t="shared" si="124"/>
        <v/>
      </c>
      <c r="N79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52" t="e">
        <f>VLOOKUP(TableOMP[[#This Row],[Label]],TableAvg[],2,FALSE)</f>
        <v>#N/A</v>
      </c>
      <c r="P7952" t="e">
        <f>VLOOKUP(TableOMP[[#This Row],[Label]],TableAvg[],3,FALSE)</f>
        <v>#N/A</v>
      </c>
      <c r="Q7952" t="e">
        <f>TableOMP[[#This Row],[Avg]]-$U$2*TableOMP[[#This Row],[StdDev]]</f>
        <v>#N/A</v>
      </c>
      <c r="R7952" t="e">
        <f>TableOMP[[#This Row],[Avg]]+$U$2*TableOMP[[#This Row],[StdDev]]</f>
        <v>#N/A</v>
      </c>
      <c r="S7952" t="e">
        <f>IF(AND(TableOMP[[#This Row],[total_time]]&gt;=TableOMP[[#This Row],[Low]], TableOMP[[#This Row],[total_time]]&lt;=TableOMP[[#This Row],[High]]),1,0)</f>
        <v>#N/A</v>
      </c>
    </row>
    <row r="7953" spans="11:19" x14ac:dyDescent="0.25">
      <c r="K7953" t="str">
        <f t="shared" si="124"/>
        <v/>
      </c>
      <c r="N79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53" t="e">
        <f>VLOOKUP(TableOMP[[#This Row],[Label]],TableAvg[],2,FALSE)</f>
        <v>#N/A</v>
      </c>
      <c r="P7953" t="e">
        <f>VLOOKUP(TableOMP[[#This Row],[Label]],TableAvg[],3,FALSE)</f>
        <v>#N/A</v>
      </c>
      <c r="Q7953" t="e">
        <f>TableOMP[[#This Row],[Avg]]-$U$2*TableOMP[[#This Row],[StdDev]]</f>
        <v>#N/A</v>
      </c>
      <c r="R7953" t="e">
        <f>TableOMP[[#This Row],[Avg]]+$U$2*TableOMP[[#This Row],[StdDev]]</f>
        <v>#N/A</v>
      </c>
      <c r="S7953" t="e">
        <f>IF(AND(TableOMP[[#This Row],[total_time]]&gt;=TableOMP[[#This Row],[Low]], TableOMP[[#This Row],[total_time]]&lt;=TableOMP[[#This Row],[High]]),1,0)</f>
        <v>#N/A</v>
      </c>
    </row>
    <row r="7954" spans="11:19" x14ac:dyDescent="0.25">
      <c r="K7954" t="str">
        <f t="shared" si="124"/>
        <v/>
      </c>
      <c r="N79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54" t="e">
        <f>VLOOKUP(TableOMP[[#This Row],[Label]],TableAvg[],2,FALSE)</f>
        <v>#N/A</v>
      </c>
      <c r="P7954" t="e">
        <f>VLOOKUP(TableOMP[[#This Row],[Label]],TableAvg[],3,FALSE)</f>
        <v>#N/A</v>
      </c>
      <c r="Q7954" t="e">
        <f>TableOMP[[#This Row],[Avg]]-$U$2*TableOMP[[#This Row],[StdDev]]</f>
        <v>#N/A</v>
      </c>
      <c r="R7954" t="e">
        <f>TableOMP[[#This Row],[Avg]]+$U$2*TableOMP[[#This Row],[StdDev]]</f>
        <v>#N/A</v>
      </c>
      <c r="S7954" t="e">
        <f>IF(AND(TableOMP[[#This Row],[total_time]]&gt;=TableOMP[[#This Row],[Low]], TableOMP[[#This Row],[total_time]]&lt;=TableOMP[[#This Row],[High]]),1,0)</f>
        <v>#N/A</v>
      </c>
    </row>
    <row r="7955" spans="11:19" x14ac:dyDescent="0.25">
      <c r="K7955" t="str">
        <f t="shared" si="124"/>
        <v/>
      </c>
      <c r="N79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55" t="e">
        <f>VLOOKUP(TableOMP[[#This Row],[Label]],TableAvg[],2,FALSE)</f>
        <v>#N/A</v>
      </c>
      <c r="P7955" t="e">
        <f>VLOOKUP(TableOMP[[#This Row],[Label]],TableAvg[],3,FALSE)</f>
        <v>#N/A</v>
      </c>
      <c r="Q7955" t="e">
        <f>TableOMP[[#This Row],[Avg]]-$U$2*TableOMP[[#This Row],[StdDev]]</f>
        <v>#N/A</v>
      </c>
      <c r="R7955" t="e">
        <f>TableOMP[[#This Row],[Avg]]+$U$2*TableOMP[[#This Row],[StdDev]]</f>
        <v>#N/A</v>
      </c>
      <c r="S7955" t="e">
        <f>IF(AND(TableOMP[[#This Row],[total_time]]&gt;=TableOMP[[#This Row],[Low]], TableOMP[[#This Row],[total_time]]&lt;=TableOMP[[#This Row],[High]]),1,0)</f>
        <v>#N/A</v>
      </c>
    </row>
    <row r="7956" spans="11:19" x14ac:dyDescent="0.25">
      <c r="K7956" t="str">
        <f t="shared" si="124"/>
        <v/>
      </c>
      <c r="N79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56" t="e">
        <f>VLOOKUP(TableOMP[[#This Row],[Label]],TableAvg[],2,FALSE)</f>
        <v>#N/A</v>
      </c>
      <c r="P7956" t="e">
        <f>VLOOKUP(TableOMP[[#This Row],[Label]],TableAvg[],3,FALSE)</f>
        <v>#N/A</v>
      </c>
      <c r="Q7956" t="e">
        <f>TableOMP[[#This Row],[Avg]]-$U$2*TableOMP[[#This Row],[StdDev]]</f>
        <v>#N/A</v>
      </c>
      <c r="R7956" t="e">
        <f>TableOMP[[#This Row],[Avg]]+$U$2*TableOMP[[#This Row],[StdDev]]</f>
        <v>#N/A</v>
      </c>
      <c r="S7956" t="e">
        <f>IF(AND(TableOMP[[#This Row],[total_time]]&gt;=TableOMP[[#This Row],[Low]], TableOMP[[#This Row],[total_time]]&lt;=TableOMP[[#This Row],[High]]),1,0)</f>
        <v>#N/A</v>
      </c>
    </row>
    <row r="7957" spans="11:19" x14ac:dyDescent="0.25">
      <c r="K7957" t="str">
        <f t="shared" si="124"/>
        <v/>
      </c>
      <c r="N79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57" t="e">
        <f>VLOOKUP(TableOMP[[#This Row],[Label]],TableAvg[],2,FALSE)</f>
        <v>#N/A</v>
      </c>
      <c r="P7957" t="e">
        <f>VLOOKUP(TableOMP[[#This Row],[Label]],TableAvg[],3,FALSE)</f>
        <v>#N/A</v>
      </c>
      <c r="Q7957" t="e">
        <f>TableOMP[[#This Row],[Avg]]-$U$2*TableOMP[[#This Row],[StdDev]]</f>
        <v>#N/A</v>
      </c>
      <c r="R7957" t="e">
        <f>TableOMP[[#This Row],[Avg]]+$U$2*TableOMP[[#This Row],[StdDev]]</f>
        <v>#N/A</v>
      </c>
      <c r="S7957" t="e">
        <f>IF(AND(TableOMP[[#This Row],[total_time]]&gt;=TableOMP[[#This Row],[Low]], TableOMP[[#This Row],[total_time]]&lt;=TableOMP[[#This Row],[High]]),1,0)</f>
        <v>#N/A</v>
      </c>
    </row>
    <row r="7958" spans="11:19" x14ac:dyDescent="0.25">
      <c r="K7958" t="str">
        <f t="shared" si="124"/>
        <v/>
      </c>
      <c r="N79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58" t="e">
        <f>VLOOKUP(TableOMP[[#This Row],[Label]],TableAvg[],2,FALSE)</f>
        <v>#N/A</v>
      </c>
      <c r="P7958" t="e">
        <f>VLOOKUP(TableOMP[[#This Row],[Label]],TableAvg[],3,FALSE)</f>
        <v>#N/A</v>
      </c>
      <c r="Q7958" t="e">
        <f>TableOMP[[#This Row],[Avg]]-$U$2*TableOMP[[#This Row],[StdDev]]</f>
        <v>#N/A</v>
      </c>
      <c r="R7958" t="e">
        <f>TableOMP[[#This Row],[Avg]]+$U$2*TableOMP[[#This Row],[StdDev]]</f>
        <v>#N/A</v>
      </c>
      <c r="S7958" t="e">
        <f>IF(AND(TableOMP[[#This Row],[total_time]]&gt;=TableOMP[[#This Row],[Low]], TableOMP[[#This Row],[total_time]]&lt;=TableOMP[[#This Row],[High]]),1,0)</f>
        <v>#N/A</v>
      </c>
    </row>
    <row r="7959" spans="11:19" x14ac:dyDescent="0.25">
      <c r="K7959" t="str">
        <f t="shared" si="124"/>
        <v/>
      </c>
      <c r="N79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59" t="e">
        <f>VLOOKUP(TableOMP[[#This Row],[Label]],TableAvg[],2,FALSE)</f>
        <v>#N/A</v>
      </c>
      <c r="P7959" t="e">
        <f>VLOOKUP(TableOMP[[#This Row],[Label]],TableAvg[],3,FALSE)</f>
        <v>#N/A</v>
      </c>
      <c r="Q7959" t="e">
        <f>TableOMP[[#This Row],[Avg]]-$U$2*TableOMP[[#This Row],[StdDev]]</f>
        <v>#N/A</v>
      </c>
      <c r="R7959" t="e">
        <f>TableOMP[[#This Row],[Avg]]+$U$2*TableOMP[[#This Row],[StdDev]]</f>
        <v>#N/A</v>
      </c>
      <c r="S7959" t="e">
        <f>IF(AND(TableOMP[[#This Row],[total_time]]&gt;=TableOMP[[#This Row],[Low]], TableOMP[[#This Row],[total_time]]&lt;=TableOMP[[#This Row],[High]]),1,0)</f>
        <v>#N/A</v>
      </c>
    </row>
    <row r="7960" spans="11:19" x14ac:dyDescent="0.25">
      <c r="K7960" t="str">
        <f t="shared" si="124"/>
        <v/>
      </c>
      <c r="N79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60" t="e">
        <f>VLOOKUP(TableOMP[[#This Row],[Label]],TableAvg[],2,FALSE)</f>
        <v>#N/A</v>
      </c>
      <c r="P7960" t="e">
        <f>VLOOKUP(TableOMP[[#This Row],[Label]],TableAvg[],3,FALSE)</f>
        <v>#N/A</v>
      </c>
      <c r="Q7960" t="e">
        <f>TableOMP[[#This Row],[Avg]]-$U$2*TableOMP[[#This Row],[StdDev]]</f>
        <v>#N/A</v>
      </c>
      <c r="R7960" t="e">
        <f>TableOMP[[#This Row],[Avg]]+$U$2*TableOMP[[#This Row],[StdDev]]</f>
        <v>#N/A</v>
      </c>
      <c r="S7960" t="e">
        <f>IF(AND(TableOMP[[#This Row],[total_time]]&gt;=TableOMP[[#This Row],[Low]], TableOMP[[#This Row],[total_time]]&lt;=TableOMP[[#This Row],[High]]),1,0)</f>
        <v>#N/A</v>
      </c>
    </row>
    <row r="7961" spans="11:19" x14ac:dyDescent="0.25">
      <c r="K7961" t="str">
        <f t="shared" si="124"/>
        <v/>
      </c>
      <c r="N79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61" t="e">
        <f>VLOOKUP(TableOMP[[#This Row],[Label]],TableAvg[],2,FALSE)</f>
        <v>#N/A</v>
      </c>
      <c r="P7961" t="e">
        <f>VLOOKUP(TableOMP[[#This Row],[Label]],TableAvg[],3,FALSE)</f>
        <v>#N/A</v>
      </c>
      <c r="Q7961" t="e">
        <f>TableOMP[[#This Row],[Avg]]-$U$2*TableOMP[[#This Row],[StdDev]]</f>
        <v>#N/A</v>
      </c>
      <c r="R7961" t="e">
        <f>TableOMP[[#This Row],[Avg]]+$U$2*TableOMP[[#This Row],[StdDev]]</f>
        <v>#N/A</v>
      </c>
      <c r="S7961" t="e">
        <f>IF(AND(TableOMP[[#This Row],[total_time]]&gt;=TableOMP[[#This Row],[Low]], TableOMP[[#This Row],[total_time]]&lt;=TableOMP[[#This Row],[High]]),1,0)</f>
        <v>#N/A</v>
      </c>
    </row>
    <row r="7962" spans="11:19" x14ac:dyDescent="0.25">
      <c r="K7962" t="str">
        <f t="shared" si="124"/>
        <v/>
      </c>
      <c r="N79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62" t="e">
        <f>VLOOKUP(TableOMP[[#This Row],[Label]],TableAvg[],2,FALSE)</f>
        <v>#N/A</v>
      </c>
      <c r="P7962" t="e">
        <f>VLOOKUP(TableOMP[[#This Row],[Label]],TableAvg[],3,FALSE)</f>
        <v>#N/A</v>
      </c>
      <c r="Q7962" t="e">
        <f>TableOMP[[#This Row],[Avg]]-$U$2*TableOMP[[#This Row],[StdDev]]</f>
        <v>#N/A</v>
      </c>
      <c r="R7962" t="e">
        <f>TableOMP[[#This Row],[Avg]]+$U$2*TableOMP[[#This Row],[StdDev]]</f>
        <v>#N/A</v>
      </c>
      <c r="S7962" t="e">
        <f>IF(AND(TableOMP[[#This Row],[total_time]]&gt;=TableOMP[[#This Row],[Low]], TableOMP[[#This Row],[total_time]]&lt;=TableOMP[[#This Row],[High]]),1,0)</f>
        <v>#N/A</v>
      </c>
    </row>
    <row r="7963" spans="11:19" x14ac:dyDescent="0.25">
      <c r="K7963" t="str">
        <f t="shared" si="124"/>
        <v/>
      </c>
      <c r="N79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63" t="e">
        <f>VLOOKUP(TableOMP[[#This Row],[Label]],TableAvg[],2,FALSE)</f>
        <v>#N/A</v>
      </c>
      <c r="P7963" t="e">
        <f>VLOOKUP(TableOMP[[#This Row],[Label]],TableAvg[],3,FALSE)</f>
        <v>#N/A</v>
      </c>
      <c r="Q7963" t="e">
        <f>TableOMP[[#This Row],[Avg]]-$U$2*TableOMP[[#This Row],[StdDev]]</f>
        <v>#N/A</v>
      </c>
      <c r="R7963" t="e">
        <f>TableOMP[[#This Row],[Avg]]+$U$2*TableOMP[[#This Row],[StdDev]]</f>
        <v>#N/A</v>
      </c>
      <c r="S7963" t="e">
        <f>IF(AND(TableOMP[[#This Row],[total_time]]&gt;=TableOMP[[#This Row],[Low]], TableOMP[[#This Row],[total_time]]&lt;=TableOMP[[#This Row],[High]]),1,0)</f>
        <v>#N/A</v>
      </c>
    </row>
    <row r="7964" spans="11:19" x14ac:dyDescent="0.25">
      <c r="K7964" t="str">
        <f t="shared" si="124"/>
        <v/>
      </c>
      <c r="N79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64" t="e">
        <f>VLOOKUP(TableOMP[[#This Row],[Label]],TableAvg[],2,FALSE)</f>
        <v>#N/A</v>
      </c>
      <c r="P7964" t="e">
        <f>VLOOKUP(TableOMP[[#This Row],[Label]],TableAvg[],3,FALSE)</f>
        <v>#N/A</v>
      </c>
      <c r="Q7964" t="e">
        <f>TableOMP[[#This Row],[Avg]]-$U$2*TableOMP[[#This Row],[StdDev]]</f>
        <v>#N/A</v>
      </c>
      <c r="R7964" t="e">
        <f>TableOMP[[#This Row],[Avg]]+$U$2*TableOMP[[#This Row],[StdDev]]</f>
        <v>#N/A</v>
      </c>
      <c r="S7964" t="e">
        <f>IF(AND(TableOMP[[#This Row],[total_time]]&gt;=TableOMP[[#This Row],[Low]], TableOMP[[#This Row],[total_time]]&lt;=TableOMP[[#This Row],[High]]),1,0)</f>
        <v>#N/A</v>
      </c>
    </row>
    <row r="7965" spans="11:19" x14ac:dyDescent="0.25">
      <c r="K7965" t="str">
        <f t="shared" si="124"/>
        <v/>
      </c>
      <c r="N79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65" t="e">
        <f>VLOOKUP(TableOMP[[#This Row],[Label]],TableAvg[],2,FALSE)</f>
        <v>#N/A</v>
      </c>
      <c r="P7965" t="e">
        <f>VLOOKUP(TableOMP[[#This Row],[Label]],TableAvg[],3,FALSE)</f>
        <v>#N/A</v>
      </c>
      <c r="Q7965" t="e">
        <f>TableOMP[[#This Row],[Avg]]-$U$2*TableOMP[[#This Row],[StdDev]]</f>
        <v>#N/A</v>
      </c>
      <c r="R7965" t="e">
        <f>TableOMP[[#This Row],[Avg]]+$U$2*TableOMP[[#This Row],[StdDev]]</f>
        <v>#N/A</v>
      </c>
      <c r="S7965" t="e">
        <f>IF(AND(TableOMP[[#This Row],[total_time]]&gt;=TableOMP[[#This Row],[Low]], TableOMP[[#This Row],[total_time]]&lt;=TableOMP[[#This Row],[High]]),1,0)</f>
        <v>#N/A</v>
      </c>
    </row>
    <row r="7966" spans="11:19" x14ac:dyDescent="0.25">
      <c r="K7966" t="str">
        <f t="shared" si="124"/>
        <v/>
      </c>
      <c r="N79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66" t="e">
        <f>VLOOKUP(TableOMP[[#This Row],[Label]],TableAvg[],2,FALSE)</f>
        <v>#N/A</v>
      </c>
      <c r="P7966" t="e">
        <f>VLOOKUP(TableOMP[[#This Row],[Label]],TableAvg[],3,FALSE)</f>
        <v>#N/A</v>
      </c>
      <c r="Q7966" t="e">
        <f>TableOMP[[#This Row],[Avg]]-$U$2*TableOMP[[#This Row],[StdDev]]</f>
        <v>#N/A</v>
      </c>
      <c r="R7966" t="e">
        <f>TableOMP[[#This Row],[Avg]]+$U$2*TableOMP[[#This Row],[StdDev]]</f>
        <v>#N/A</v>
      </c>
      <c r="S7966" t="e">
        <f>IF(AND(TableOMP[[#This Row],[total_time]]&gt;=TableOMP[[#This Row],[Low]], TableOMP[[#This Row],[total_time]]&lt;=TableOMP[[#This Row],[High]]),1,0)</f>
        <v>#N/A</v>
      </c>
    </row>
    <row r="7967" spans="11:19" x14ac:dyDescent="0.25">
      <c r="K7967" t="str">
        <f t="shared" si="124"/>
        <v/>
      </c>
      <c r="N79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67" t="e">
        <f>VLOOKUP(TableOMP[[#This Row],[Label]],TableAvg[],2,FALSE)</f>
        <v>#N/A</v>
      </c>
      <c r="P7967" t="e">
        <f>VLOOKUP(TableOMP[[#This Row],[Label]],TableAvg[],3,FALSE)</f>
        <v>#N/A</v>
      </c>
      <c r="Q7967" t="e">
        <f>TableOMP[[#This Row],[Avg]]-$U$2*TableOMP[[#This Row],[StdDev]]</f>
        <v>#N/A</v>
      </c>
      <c r="R7967" t="e">
        <f>TableOMP[[#This Row],[Avg]]+$U$2*TableOMP[[#This Row],[StdDev]]</f>
        <v>#N/A</v>
      </c>
      <c r="S7967" t="e">
        <f>IF(AND(TableOMP[[#This Row],[total_time]]&gt;=TableOMP[[#This Row],[Low]], TableOMP[[#This Row],[total_time]]&lt;=TableOMP[[#This Row],[High]]),1,0)</f>
        <v>#N/A</v>
      </c>
    </row>
    <row r="7968" spans="11:19" x14ac:dyDescent="0.25">
      <c r="K7968" t="str">
        <f t="shared" si="124"/>
        <v/>
      </c>
      <c r="N79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68" t="e">
        <f>VLOOKUP(TableOMP[[#This Row],[Label]],TableAvg[],2,FALSE)</f>
        <v>#N/A</v>
      </c>
      <c r="P7968" t="e">
        <f>VLOOKUP(TableOMP[[#This Row],[Label]],TableAvg[],3,FALSE)</f>
        <v>#N/A</v>
      </c>
      <c r="Q7968" t="e">
        <f>TableOMP[[#This Row],[Avg]]-$U$2*TableOMP[[#This Row],[StdDev]]</f>
        <v>#N/A</v>
      </c>
      <c r="R7968" t="e">
        <f>TableOMP[[#This Row],[Avg]]+$U$2*TableOMP[[#This Row],[StdDev]]</f>
        <v>#N/A</v>
      </c>
      <c r="S7968" t="e">
        <f>IF(AND(TableOMP[[#This Row],[total_time]]&gt;=TableOMP[[#This Row],[Low]], TableOMP[[#This Row],[total_time]]&lt;=TableOMP[[#This Row],[High]]),1,0)</f>
        <v>#N/A</v>
      </c>
    </row>
    <row r="7969" spans="11:19" x14ac:dyDescent="0.25">
      <c r="K7969" t="str">
        <f t="shared" si="124"/>
        <v/>
      </c>
      <c r="N79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69" t="e">
        <f>VLOOKUP(TableOMP[[#This Row],[Label]],TableAvg[],2,FALSE)</f>
        <v>#N/A</v>
      </c>
      <c r="P7969" t="e">
        <f>VLOOKUP(TableOMP[[#This Row],[Label]],TableAvg[],3,FALSE)</f>
        <v>#N/A</v>
      </c>
      <c r="Q7969" t="e">
        <f>TableOMP[[#This Row],[Avg]]-$U$2*TableOMP[[#This Row],[StdDev]]</f>
        <v>#N/A</v>
      </c>
      <c r="R7969" t="e">
        <f>TableOMP[[#This Row],[Avg]]+$U$2*TableOMP[[#This Row],[StdDev]]</f>
        <v>#N/A</v>
      </c>
      <c r="S7969" t="e">
        <f>IF(AND(TableOMP[[#This Row],[total_time]]&gt;=TableOMP[[#This Row],[Low]], TableOMP[[#This Row],[total_time]]&lt;=TableOMP[[#This Row],[High]]),1,0)</f>
        <v>#N/A</v>
      </c>
    </row>
    <row r="7970" spans="11:19" x14ac:dyDescent="0.25">
      <c r="K7970" t="str">
        <f t="shared" si="124"/>
        <v/>
      </c>
      <c r="N79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70" t="e">
        <f>VLOOKUP(TableOMP[[#This Row],[Label]],TableAvg[],2,FALSE)</f>
        <v>#N/A</v>
      </c>
      <c r="P7970" t="e">
        <f>VLOOKUP(TableOMP[[#This Row],[Label]],TableAvg[],3,FALSE)</f>
        <v>#N/A</v>
      </c>
      <c r="Q7970" t="e">
        <f>TableOMP[[#This Row],[Avg]]-$U$2*TableOMP[[#This Row],[StdDev]]</f>
        <v>#N/A</v>
      </c>
      <c r="R7970" t="e">
        <f>TableOMP[[#This Row],[Avg]]+$U$2*TableOMP[[#This Row],[StdDev]]</f>
        <v>#N/A</v>
      </c>
      <c r="S7970" t="e">
        <f>IF(AND(TableOMP[[#This Row],[total_time]]&gt;=TableOMP[[#This Row],[Low]], TableOMP[[#This Row],[total_time]]&lt;=TableOMP[[#This Row],[High]]),1,0)</f>
        <v>#N/A</v>
      </c>
    </row>
    <row r="7971" spans="11:19" x14ac:dyDescent="0.25">
      <c r="K7971" t="str">
        <f t="shared" si="124"/>
        <v/>
      </c>
      <c r="N79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71" t="e">
        <f>VLOOKUP(TableOMP[[#This Row],[Label]],TableAvg[],2,FALSE)</f>
        <v>#N/A</v>
      </c>
      <c r="P7971" t="e">
        <f>VLOOKUP(TableOMP[[#This Row],[Label]],TableAvg[],3,FALSE)</f>
        <v>#N/A</v>
      </c>
      <c r="Q7971" t="e">
        <f>TableOMP[[#This Row],[Avg]]-$U$2*TableOMP[[#This Row],[StdDev]]</f>
        <v>#N/A</v>
      </c>
      <c r="R7971" t="e">
        <f>TableOMP[[#This Row],[Avg]]+$U$2*TableOMP[[#This Row],[StdDev]]</f>
        <v>#N/A</v>
      </c>
      <c r="S7971" t="e">
        <f>IF(AND(TableOMP[[#This Row],[total_time]]&gt;=TableOMP[[#This Row],[Low]], TableOMP[[#This Row],[total_time]]&lt;=TableOMP[[#This Row],[High]]),1,0)</f>
        <v>#N/A</v>
      </c>
    </row>
    <row r="7972" spans="11:19" x14ac:dyDescent="0.25">
      <c r="K7972" t="str">
        <f t="shared" si="124"/>
        <v/>
      </c>
      <c r="N79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72" t="e">
        <f>VLOOKUP(TableOMP[[#This Row],[Label]],TableAvg[],2,FALSE)</f>
        <v>#N/A</v>
      </c>
      <c r="P7972" t="e">
        <f>VLOOKUP(TableOMP[[#This Row],[Label]],TableAvg[],3,FALSE)</f>
        <v>#N/A</v>
      </c>
      <c r="Q7972" t="e">
        <f>TableOMP[[#This Row],[Avg]]-$U$2*TableOMP[[#This Row],[StdDev]]</f>
        <v>#N/A</v>
      </c>
      <c r="R7972" t="e">
        <f>TableOMP[[#This Row],[Avg]]+$U$2*TableOMP[[#This Row],[StdDev]]</f>
        <v>#N/A</v>
      </c>
      <c r="S7972" t="e">
        <f>IF(AND(TableOMP[[#This Row],[total_time]]&gt;=TableOMP[[#This Row],[Low]], TableOMP[[#This Row],[total_time]]&lt;=TableOMP[[#This Row],[High]]),1,0)</f>
        <v>#N/A</v>
      </c>
    </row>
    <row r="7973" spans="11:19" x14ac:dyDescent="0.25">
      <c r="K7973" t="str">
        <f t="shared" si="124"/>
        <v/>
      </c>
      <c r="N79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73" t="e">
        <f>VLOOKUP(TableOMP[[#This Row],[Label]],TableAvg[],2,FALSE)</f>
        <v>#N/A</v>
      </c>
      <c r="P7973" t="e">
        <f>VLOOKUP(TableOMP[[#This Row],[Label]],TableAvg[],3,FALSE)</f>
        <v>#N/A</v>
      </c>
      <c r="Q7973" t="e">
        <f>TableOMP[[#This Row],[Avg]]-$U$2*TableOMP[[#This Row],[StdDev]]</f>
        <v>#N/A</v>
      </c>
      <c r="R7973" t="e">
        <f>TableOMP[[#This Row],[Avg]]+$U$2*TableOMP[[#This Row],[StdDev]]</f>
        <v>#N/A</v>
      </c>
      <c r="S7973" t="e">
        <f>IF(AND(TableOMP[[#This Row],[total_time]]&gt;=TableOMP[[#This Row],[Low]], TableOMP[[#This Row],[total_time]]&lt;=TableOMP[[#This Row],[High]]),1,0)</f>
        <v>#N/A</v>
      </c>
    </row>
    <row r="7974" spans="11:19" x14ac:dyDescent="0.25">
      <c r="K7974" t="str">
        <f t="shared" si="124"/>
        <v/>
      </c>
      <c r="N79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74" t="e">
        <f>VLOOKUP(TableOMP[[#This Row],[Label]],TableAvg[],2,FALSE)</f>
        <v>#N/A</v>
      </c>
      <c r="P7974" t="e">
        <f>VLOOKUP(TableOMP[[#This Row],[Label]],TableAvg[],3,FALSE)</f>
        <v>#N/A</v>
      </c>
      <c r="Q7974" t="e">
        <f>TableOMP[[#This Row],[Avg]]-$U$2*TableOMP[[#This Row],[StdDev]]</f>
        <v>#N/A</v>
      </c>
      <c r="R7974" t="e">
        <f>TableOMP[[#This Row],[Avg]]+$U$2*TableOMP[[#This Row],[StdDev]]</f>
        <v>#N/A</v>
      </c>
      <c r="S7974" t="e">
        <f>IF(AND(TableOMP[[#This Row],[total_time]]&gt;=TableOMP[[#This Row],[Low]], TableOMP[[#This Row],[total_time]]&lt;=TableOMP[[#This Row],[High]]),1,0)</f>
        <v>#N/A</v>
      </c>
    </row>
    <row r="7975" spans="11:19" x14ac:dyDescent="0.25">
      <c r="K7975" t="str">
        <f t="shared" si="124"/>
        <v/>
      </c>
      <c r="N79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75" t="e">
        <f>VLOOKUP(TableOMP[[#This Row],[Label]],TableAvg[],2,FALSE)</f>
        <v>#N/A</v>
      </c>
      <c r="P7975" t="e">
        <f>VLOOKUP(TableOMP[[#This Row],[Label]],TableAvg[],3,FALSE)</f>
        <v>#N/A</v>
      </c>
      <c r="Q7975" t="e">
        <f>TableOMP[[#This Row],[Avg]]-$U$2*TableOMP[[#This Row],[StdDev]]</f>
        <v>#N/A</v>
      </c>
      <c r="R7975" t="e">
        <f>TableOMP[[#This Row],[Avg]]+$U$2*TableOMP[[#This Row],[StdDev]]</f>
        <v>#N/A</v>
      </c>
      <c r="S7975" t="e">
        <f>IF(AND(TableOMP[[#This Row],[total_time]]&gt;=TableOMP[[#This Row],[Low]], TableOMP[[#This Row],[total_time]]&lt;=TableOMP[[#This Row],[High]]),1,0)</f>
        <v>#N/A</v>
      </c>
    </row>
    <row r="7976" spans="11:19" x14ac:dyDescent="0.25">
      <c r="K7976" t="str">
        <f t="shared" si="124"/>
        <v/>
      </c>
      <c r="N79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76" t="e">
        <f>VLOOKUP(TableOMP[[#This Row],[Label]],TableAvg[],2,FALSE)</f>
        <v>#N/A</v>
      </c>
      <c r="P7976" t="e">
        <f>VLOOKUP(TableOMP[[#This Row],[Label]],TableAvg[],3,FALSE)</f>
        <v>#N/A</v>
      </c>
      <c r="Q7976" t="e">
        <f>TableOMP[[#This Row],[Avg]]-$U$2*TableOMP[[#This Row],[StdDev]]</f>
        <v>#N/A</v>
      </c>
      <c r="R7976" t="e">
        <f>TableOMP[[#This Row],[Avg]]+$U$2*TableOMP[[#This Row],[StdDev]]</f>
        <v>#N/A</v>
      </c>
      <c r="S7976" t="e">
        <f>IF(AND(TableOMP[[#This Row],[total_time]]&gt;=TableOMP[[#This Row],[Low]], TableOMP[[#This Row],[total_time]]&lt;=TableOMP[[#This Row],[High]]),1,0)</f>
        <v>#N/A</v>
      </c>
    </row>
    <row r="7977" spans="11:19" x14ac:dyDescent="0.25">
      <c r="K7977" t="str">
        <f t="shared" si="124"/>
        <v/>
      </c>
      <c r="N79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77" t="e">
        <f>VLOOKUP(TableOMP[[#This Row],[Label]],TableAvg[],2,FALSE)</f>
        <v>#N/A</v>
      </c>
      <c r="P7977" t="e">
        <f>VLOOKUP(TableOMP[[#This Row],[Label]],TableAvg[],3,FALSE)</f>
        <v>#N/A</v>
      </c>
      <c r="Q7977" t="e">
        <f>TableOMP[[#This Row],[Avg]]-$U$2*TableOMP[[#This Row],[StdDev]]</f>
        <v>#N/A</v>
      </c>
      <c r="R7977" t="e">
        <f>TableOMP[[#This Row],[Avg]]+$U$2*TableOMP[[#This Row],[StdDev]]</f>
        <v>#N/A</v>
      </c>
      <c r="S7977" t="e">
        <f>IF(AND(TableOMP[[#This Row],[total_time]]&gt;=TableOMP[[#This Row],[Low]], TableOMP[[#This Row],[total_time]]&lt;=TableOMP[[#This Row],[High]]),1,0)</f>
        <v>#N/A</v>
      </c>
    </row>
    <row r="7978" spans="11:19" x14ac:dyDescent="0.25">
      <c r="K7978" t="str">
        <f t="shared" si="124"/>
        <v/>
      </c>
      <c r="N79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78" t="e">
        <f>VLOOKUP(TableOMP[[#This Row],[Label]],TableAvg[],2,FALSE)</f>
        <v>#N/A</v>
      </c>
      <c r="P7978" t="e">
        <f>VLOOKUP(TableOMP[[#This Row],[Label]],TableAvg[],3,FALSE)</f>
        <v>#N/A</v>
      </c>
      <c r="Q7978" t="e">
        <f>TableOMP[[#This Row],[Avg]]-$U$2*TableOMP[[#This Row],[StdDev]]</f>
        <v>#N/A</v>
      </c>
      <c r="R7978" t="e">
        <f>TableOMP[[#This Row],[Avg]]+$U$2*TableOMP[[#This Row],[StdDev]]</f>
        <v>#N/A</v>
      </c>
      <c r="S7978" t="e">
        <f>IF(AND(TableOMP[[#This Row],[total_time]]&gt;=TableOMP[[#This Row],[Low]], TableOMP[[#This Row],[total_time]]&lt;=TableOMP[[#This Row],[High]]),1,0)</f>
        <v>#N/A</v>
      </c>
    </row>
    <row r="7979" spans="11:19" x14ac:dyDescent="0.25">
      <c r="K7979" t="str">
        <f t="shared" si="124"/>
        <v/>
      </c>
      <c r="N79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79" t="e">
        <f>VLOOKUP(TableOMP[[#This Row],[Label]],TableAvg[],2,FALSE)</f>
        <v>#N/A</v>
      </c>
      <c r="P7979" t="e">
        <f>VLOOKUP(TableOMP[[#This Row],[Label]],TableAvg[],3,FALSE)</f>
        <v>#N/A</v>
      </c>
      <c r="Q7979" t="e">
        <f>TableOMP[[#This Row],[Avg]]-$U$2*TableOMP[[#This Row],[StdDev]]</f>
        <v>#N/A</v>
      </c>
      <c r="R7979" t="e">
        <f>TableOMP[[#This Row],[Avg]]+$U$2*TableOMP[[#This Row],[StdDev]]</f>
        <v>#N/A</v>
      </c>
      <c r="S7979" t="e">
        <f>IF(AND(TableOMP[[#This Row],[total_time]]&gt;=TableOMP[[#This Row],[Low]], TableOMP[[#This Row],[total_time]]&lt;=TableOMP[[#This Row],[High]]),1,0)</f>
        <v>#N/A</v>
      </c>
    </row>
    <row r="7980" spans="11:19" x14ac:dyDescent="0.25">
      <c r="K7980" t="str">
        <f t="shared" si="124"/>
        <v/>
      </c>
      <c r="N79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80" t="e">
        <f>VLOOKUP(TableOMP[[#This Row],[Label]],TableAvg[],2,FALSE)</f>
        <v>#N/A</v>
      </c>
      <c r="P7980" t="e">
        <f>VLOOKUP(TableOMP[[#This Row],[Label]],TableAvg[],3,FALSE)</f>
        <v>#N/A</v>
      </c>
      <c r="Q7980" t="e">
        <f>TableOMP[[#This Row],[Avg]]-$U$2*TableOMP[[#This Row],[StdDev]]</f>
        <v>#N/A</v>
      </c>
      <c r="R7980" t="e">
        <f>TableOMP[[#This Row],[Avg]]+$U$2*TableOMP[[#This Row],[StdDev]]</f>
        <v>#N/A</v>
      </c>
      <c r="S7980" t="e">
        <f>IF(AND(TableOMP[[#This Row],[total_time]]&gt;=TableOMP[[#This Row],[Low]], TableOMP[[#This Row],[total_time]]&lt;=TableOMP[[#This Row],[High]]),1,0)</f>
        <v>#N/A</v>
      </c>
    </row>
    <row r="7981" spans="11:19" x14ac:dyDescent="0.25">
      <c r="K7981" t="str">
        <f t="shared" si="124"/>
        <v/>
      </c>
      <c r="N79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81" t="e">
        <f>VLOOKUP(TableOMP[[#This Row],[Label]],TableAvg[],2,FALSE)</f>
        <v>#N/A</v>
      </c>
      <c r="P7981" t="e">
        <f>VLOOKUP(TableOMP[[#This Row],[Label]],TableAvg[],3,FALSE)</f>
        <v>#N/A</v>
      </c>
      <c r="Q7981" t="e">
        <f>TableOMP[[#This Row],[Avg]]-$U$2*TableOMP[[#This Row],[StdDev]]</f>
        <v>#N/A</v>
      </c>
      <c r="R7981" t="e">
        <f>TableOMP[[#This Row],[Avg]]+$U$2*TableOMP[[#This Row],[StdDev]]</f>
        <v>#N/A</v>
      </c>
      <c r="S7981" t="e">
        <f>IF(AND(TableOMP[[#This Row],[total_time]]&gt;=TableOMP[[#This Row],[Low]], TableOMP[[#This Row],[total_time]]&lt;=TableOMP[[#This Row],[High]]),1,0)</f>
        <v>#N/A</v>
      </c>
    </row>
    <row r="7982" spans="11:19" x14ac:dyDescent="0.25">
      <c r="K7982" t="str">
        <f t="shared" si="124"/>
        <v/>
      </c>
      <c r="N79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82" t="e">
        <f>VLOOKUP(TableOMP[[#This Row],[Label]],TableAvg[],2,FALSE)</f>
        <v>#N/A</v>
      </c>
      <c r="P7982" t="e">
        <f>VLOOKUP(TableOMP[[#This Row],[Label]],TableAvg[],3,FALSE)</f>
        <v>#N/A</v>
      </c>
      <c r="Q7982" t="e">
        <f>TableOMP[[#This Row],[Avg]]-$U$2*TableOMP[[#This Row],[StdDev]]</f>
        <v>#N/A</v>
      </c>
      <c r="R7982" t="e">
        <f>TableOMP[[#This Row],[Avg]]+$U$2*TableOMP[[#This Row],[StdDev]]</f>
        <v>#N/A</v>
      </c>
      <c r="S7982" t="e">
        <f>IF(AND(TableOMP[[#This Row],[total_time]]&gt;=TableOMP[[#This Row],[Low]], TableOMP[[#This Row],[total_time]]&lt;=TableOMP[[#This Row],[High]]),1,0)</f>
        <v>#N/A</v>
      </c>
    </row>
    <row r="7983" spans="11:19" x14ac:dyDescent="0.25">
      <c r="K7983" t="str">
        <f t="shared" si="124"/>
        <v/>
      </c>
      <c r="N79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83" t="e">
        <f>VLOOKUP(TableOMP[[#This Row],[Label]],TableAvg[],2,FALSE)</f>
        <v>#N/A</v>
      </c>
      <c r="P7983" t="e">
        <f>VLOOKUP(TableOMP[[#This Row],[Label]],TableAvg[],3,FALSE)</f>
        <v>#N/A</v>
      </c>
      <c r="Q7983" t="e">
        <f>TableOMP[[#This Row],[Avg]]-$U$2*TableOMP[[#This Row],[StdDev]]</f>
        <v>#N/A</v>
      </c>
      <c r="R7983" t="e">
        <f>TableOMP[[#This Row],[Avg]]+$U$2*TableOMP[[#This Row],[StdDev]]</f>
        <v>#N/A</v>
      </c>
      <c r="S7983" t="e">
        <f>IF(AND(TableOMP[[#This Row],[total_time]]&gt;=TableOMP[[#This Row],[Low]], TableOMP[[#This Row],[total_time]]&lt;=TableOMP[[#This Row],[High]]),1,0)</f>
        <v>#N/A</v>
      </c>
    </row>
    <row r="7984" spans="11:19" x14ac:dyDescent="0.25">
      <c r="K7984" t="str">
        <f t="shared" si="124"/>
        <v/>
      </c>
      <c r="N79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84" t="e">
        <f>VLOOKUP(TableOMP[[#This Row],[Label]],TableAvg[],2,FALSE)</f>
        <v>#N/A</v>
      </c>
      <c r="P7984" t="e">
        <f>VLOOKUP(TableOMP[[#This Row],[Label]],TableAvg[],3,FALSE)</f>
        <v>#N/A</v>
      </c>
      <c r="Q7984" t="e">
        <f>TableOMP[[#This Row],[Avg]]-$U$2*TableOMP[[#This Row],[StdDev]]</f>
        <v>#N/A</v>
      </c>
      <c r="R7984" t="e">
        <f>TableOMP[[#This Row],[Avg]]+$U$2*TableOMP[[#This Row],[StdDev]]</f>
        <v>#N/A</v>
      </c>
      <c r="S7984" t="e">
        <f>IF(AND(TableOMP[[#This Row],[total_time]]&gt;=TableOMP[[#This Row],[Low]], TableOMP[[#This Row],[total_time]]&lt;=TableOMP[[#This Row],[High]]),1,0)</f>
        <v>#N/A</v>
      </c>
    </row>
    <row r="7985" spans="11:19" x14ac:dyDescent="0.25">
      <c r="K7985" t="str">
        <f t="shared" si="124"/>
        <v/>
      </c>
      <c r="N79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85" t="e">
        <f>VLOOKUP(TableOMP[[#This Row],[Label]],TableAvg[],2,FALSE)</f>
        <v>#N/A</v>
      </c>
      <c r="P7985" t="e">
        <f>VLOOKUP(TableOMP[[#This Row],[Label]],TableAvg[],3,FALSE)</f>
        <v>#N/A</v>
      </c>
      <c r="Q7985" t="e">
        <f>TableOMP[[#This Row],[Avg]]-$U$2*TableOMP[[#This Row],[StdDev]]</f>
        <v>#N/A</v>
      </c>
      <c r="R7985" t="e">
        <f>TableOMP[[#This Row],[Avg]]+$U$2*TableOMP[[#This Row],[StdDev]]</f>
        <v>#N/A</v>
      </c>
      <c r="S7985" t="e">
        <f>IF(AND(TableOMP[[#This Row],[total_time]]&gt;=TableOMP[[#This Row],[Low]], TableOMP[[#This Row],[total_time]]&lt;=TableOMP[[#This Row],[High]]),1,0)</f>
        <v>#N/A</v>
      </c>
    </row>
    <row r="7986" spans="11:19" x14ac:dyDescent="0.25">
      <c r="K7986" t="str">
        <f t="shared" si="124"/>
        <v/>
      </c>
      <c r="N79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86" t="e">
        <f>VLOOKUP(TableOMP[[#This Row],[Label]],TableAvg[],2,FALSE)</f>
        <v>#N/A</v>
      </c>
      <c r="P7986" t="e">
        <f>VLOOKUP(TableOMP[[#This Row],[Label]],TableAvg[],3,FALSE)</f>
        <v>#N/A</v>
      </c>
      <c r="Q7986" t="e">
        <f>TableOMP[[#This Row],[Avg]]-$U$2*TableOMP[[#This Row],[StdDev]]</f>
        <v>#N/A</v>
      </c>
      <c r="R7986" t="e">
        <f>TableOMP[[#This Row],[Avg]]+$U$2*TableOMP[[#This Row],[StdDev]]</f>
        <v>#N/A</v>
      </c>
      <c r="S7986" t="e">
        <f>IF(AND(TableOMP[[#This Row],[total_time]]&gt;=TableOMP[[#This Row],[Low]], TableOMP[[#This Row],[total_time]]&lt;=TableOMP[[#This Row],[High]]),1,0)</f>
        <v>#N/A</v>
      </c>
    </row>
    <row r="7987" spans="11:19" x14ac:dyDescent="0.25">
      <c r="K7987" t="str">
        <f t="shared" si="124"/>
        <v/>
      </c>
      <c r="N79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87" t="e">
        <f>VLOOKUP(TableOMP[[#This Row],[Label]],TableAvg[],2,FALSE)</f>
        <v>#N/A</v>
      </c>
      <c r="P7987" t="e">
        <f>VLOOKUP(TableOMP[[#This Row],[Label]],TableAvg[],3,FALSE)</f>
        <v>#N/A</v>
      </c>
      <c r="Q7987" t="e">
        <f>TableOMP[[#This Row],[Avg]]-$U$2*TableOMP[[#This Row],[StdDev]]</f>
        <v>#N/A</v>
      </c>
      <c r="R7987" t="e">
        <f>TableOMP[[#This Row],[Avg]]+$U$2*TableOMP[[#This Row],[StdDev]]</f>
        <v>#N/A</v>
      </c>
      <c r="S7987" t="e">
        <f>IF(AND(TableOMP[[#This Row],[total_time]]&gt;=TableOMP[[#This Row],[Low]], TableOMP[[#This Row],[total_time]]&lt;=TableOMP[[#This Row],[High]]),1,0)</f>
        <v>#N/A</v>
      </c>
    </row>
    <row r="7988" spans="11:19" x14ac:dyDescent="0.25">
      <c r="K7988" t="str">
        <f t="shared" si="124"/>
        <v/>
      </c>
      <c r="N79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88" t="e">
        <f>VLOOKUP(TableOMP[[#This Row],[Label]],TableAvg[],2,FALSE)</f>
        <v>#N/A</v>
      </c>
      <c r="P7988" t="e">
        <f>VLOOKUP(TableOMP[[#This Row],[Label]],TableAvg[],3,FALSE)</f>
        <v>#N/A</v>
      </c>
      <c r="Q7988" t="e">
        <f>TableOMP[[#This Row],[Avg]]-$U$2*TableOMP[[#This Row],[StdDev]]</f>
        <v>#N/A</v>
      </c>
      <c r="R7988" t="e">
        <f>TableOMP[[#This Row],[Avg]]+$U$2*TableOMP[[#This Row],[StdDev]]</f>
        <v>#N/A</v>
      </c>
      <c r="S7988" t="e">
        <f>IF(AND(TableOMP[[#This Row],[total_time]]&gt;=TableOMP[[#This Row],[Low]], TableOMP[[#This Row],[total_time]]&lt;=TableOMP[[#This Row],[High]]),1,0)</f>
        <v>#N/A</v>
      </c>
    </row>
    <row r="7989" spans="11:19" x14ac:dyDescent="0.25">
      <c r="K7989" t="str">
        <f t="shared" si="124"/>
        <v/>
      </c>
      <c r="N79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89" t="e">
        <f>VLOOKUP(TableOMP[[#This Row],[Label]],TableAvg[],2,FALSE)</f>
        <v>#N/A</v>
      </c>
      <c r="P7989" t="e">
        <f>VLOOKUP(TableOMP[[#This Row],[Label]],TableAvg[],3,FALSE)</f>
        <v>#N/A</v>
      </c>
      <c r="Q7989" t="e">
        <f>TableOMP[[#This Row],[Avg]]-$U$2*TableOMP[[#This Row],[StdDev]]</f>
        <v>#N/A</v>
      </c>
      <c r="R7989" t="e">
        <f>TableOMP[[#This Row],[Avg]]+$U$2*TableOMP[[#This Row],[StdDev]]</f>
        <v>#N/A</v>
      </c>
      <c r="S7989" t="e">
        <f>IF(AND(TableOMP[[#This Row],[total_time]]&gt;=TableOMP[[#This Row],[Low]], TableOMP[[#This Row],[total_time]]&lt;=TableOMP[[#This Row],[High]]),1,0)</f>
        <v>#N/A</v>
      </c>
    </row>
    <row r="7990" spans="11:19" x14ac:dyDescent="0.25">
      <c r="K7990" t="str">
        <f t="shared" si="124"/>
        <v/>
      </c>
      <c r="N79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90" t="e">
        <f>VLOOKUP(TableOMP[[#This Row],[Label]],TableAvg[],2,FALSE)</f>
        <v>#N/A</v>
      </c>
      <c r="P7990" t="e">
        <f>VLOOKUP(TableOMP[[#This Row],[Label]],TableAvg[],3,FALSE)</f>
        <v>#N/A</v>
      </c>
      <c r="Q7990" t="e">
        <f>TableOMP[[#This Row],[Avg]]-$U$2*TableOMP[[#This Row],[StdDev]]</f>
        <v>#N/A</v>
      </c>
      <c r="R7990" t="e">
        <f>TableOMP[[#This Row],[Avg]]+$U$2*TableOMP[[#This Row],[StdDev]]</f>
        <v>#N/A</v>
      </c>
      <c r="S7990" t="e">
        <f>IF(AND(TableOMP[[#This Row],[total_time]]&gt;=TableOMP[[#This Row],[Low]], TableOMP[[#This Row],[total_time]]&lt;=TableOMP[[#This Row],[High]]),1,0)</f>
        <v>#N/A</v>
      </c>
    </row>
    <row r="7991" spans="11:19" x14ac:dyDescent="0.25">
      <c r="K7991" t="str">
        <f t="shared" si="124"/>
        <v/>
      </c>
      <c r="N79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91" t="e">
        <f>VLOOKUP(TableOMP[[#This Row],[Label]],TableAvg[],2,FALSE)</f>
        <v>#N/A</v>
      </c>
      <c r="P7991" t="e">
        <f>VLOOKUP(TableOMP[[#This Row],[Label]],TableAvg[],3,FALSE)</f>
        <v>#N/A</v>
      </c>
      <c r="Q7991" t="e">
        <f>TableOMP[[#This Row],[Avg]]-$U$2*TableOMP[[#This Row],[StdDev]]</f>
        <v>#N/A</v>
      </c>
      <c r="R7991" t="e">
        <f>TableOMP[[#This Row],[Avg]]+$U$2*TableOMP[[#This Row],[StdDev]]</f>
        <v>#N/A</v>
      </c>
      <c r="S7991" t="e">
        <f>IF(AND(TableOMP[[#This Row],[total_time]]&gt;=TableOMP[[#This Row],[Low]], TableOMP[[#This Row],[total_time]]&lt;=TableOMP[[#This Row],[High]]),1,0)</f>
        <v>#N/A</v>
      </c>
    </row>
    <row r="7992" spans="11:19" x14ac:dyDescent="0.25">
      <c r="K7992" t="str">
        <f t="shared" si="124"/>
        <v/>
      </c>
      <c r="N79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92" t="e">
        <f>VLOOKUP(TableOMP[[#This Row],[Label]],TableAvg[],2,FALSE)</f>
        <v>#N/A</v>
      </c>
      <c r="P7992" t="e">
        <f>VLOOKUP(TableOMP[[#This Row],[Label]],TableAvg[],3,FALSE)</f>
        <v>#N/A</v>
      </c>
      <c r="Q7992" t="e">
        <f>TableOMP[[#This Row],[Avg]]-$U$2*TableOMP[[#This Row],[StdDev]]</f>
        <v>#N/A</v>
      </c>
      <c r="R7992" t="e">
        <f>TableOMP[[#This Row],[Avg]]+$U$2*TableOMP[[#This Row],[StdDev]]</f>
        <v>#N/A</v>
      </c>
      <c r="S7992" t="e">
        <f>IF(AND(TableOMP[[#This Row],[total_time]]&gt;=TableOMP[[#This Row],[Low]], TableOMP[[#This Row],[total_time]]&lt;=TableOMP[[#This Row],[High]]),1,0)</f>
        <v>#N/A</v>
      </c>
    </row>
    <row r="7993" spans="11:19" x14ac:dyDescent="0.25">
      <c r="K7993" t="str">
        <f t="shared" si="124"/>
        <v/>
      </c>
      <c r="N79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93" t="e">
        <f>VLOOKUP(TableOMP[[#This Row],[Label]],TableAvg[],2,FALSE)</f>
        <v>#N/A</v>
      </c>
      <c r="P7993" t="e">
        <f>VLOOKUP(TableOMP[[#This Row],[Label]],TableAvg[],3,FALSE)</f>
        <v>#N/A</v>
      </c>
      <c r="Q7993" t="e">
        <f>TableOMP[[#This Row],[Avg]]-$U$2*TableOMP[[#This Row],[StdDev]]</f>
        <v>#N/A</v>
      </c>
      <c r="R7993" t="e">
        <f>TableOMP[[#This Row],[Avg]]+$U$2*TableOMP[[#This Row],[StdDev]]</f>
        <v>#N/A</v>
      </c>
      <c r="S7993" t="e">
        <f>IF(AND(TableOMP[[#This Row],[total_time]]&gt;=TableOMP[[#This Row],[Low]], TableOMP[[#This Row],[total_time]]&lt;=TableOMP[[#This Row],[High]]),1,0)</f>
        <v>#N/A</v>
      </c>
    </row>
    <row r="7994" spans="11:19" x14ac:dyDescent="0.25">
      <c r="K7994" t="str">
        <f t="shared" si="124"/>
        <v/>
      </c>
      <c r="N79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94" t="e">
        <f>VLOOKUP(TableOMP[[#This Row],[Label]],TableAvg[],2,FALSE)</f>
        <v>#N/A</v>
      </c>
      <c r="P7994" t="e">
        <f>VLOOKUP(TableOMP[[#This Row],[Label]],TableAvg[],3,FALSE)</f>
        <v>#N/A</v>
      </c>
      <c r="Q7994" t="e">
        <f>TableOMP[[#This Row],[Avg]]-$U$2*TableOMP[[#This Row],[StdDev]]</f>
        <v>#N/A</v>
      </c>
      <c r="R7994" t="e">
        <f>TableOMP[[#This Row],[Avg]]+$U$2*TableOMP[[#This Row],[StdDev]]</f>
        <v>#N/A</v>
      </c>
      <c r="S7994" t="e">
        <f>IF(AND(TableOMP[[#This Row],[total_time]]&gt;=TableOMP[[#This Row],[Low]], TableOMP[[#This Row],[total_time]]&lt;=TableOMP[[#This Row],[High]]),1,0)</f>
        <v>#N/A</v>
      </c>
    </row>
    <row r="7995" spans="11:19" x14ac:dyDescent="0.25">
      <c r="K7995" t="str">
        <f t="shared" si="124"/>
        <v/>
      </c>
      <c r="N79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95" t="e">
        <f>VLOOKUP(TableOMP[[#This Row],[Label]],TableAvg[],2,FALSE)</f>
        <v>#N/A</v>
      </c>
      <c r="P7995" t="e">
        <f>VLOOKUP(TableOMP[[#This Row],[Label]],TableAvg[],3,FALSE)</f>
        <v>#N/A</v>
      </c>
      <c r="Q7995" t="e">
        <f>TableOMP[[#This Row],[Avg]]-$U$2*TableOMP[[#This Row],[StdDev]]</f>
        <v>#N/A</v>
      </c>
      <c r="R7995" t="e">
        <f>TableOMP[[#This Row],[Avg]]+$U$2*TableOMP[[#This Row],[StdDev]]</f>
        <v>#N/A</v>
      </c>
      <c r="S7995" t="e">
        <f>IF(AND(TableOMP[[#This Row],[total_time]]&gt;=TableOMP[[#This Row],[Low]], TableOMP[[#This Row],[total_time]]&lt;=TableOMP[[#This Row],[High]]),1,0)</f>
        <v>#N/A</v>
      </c>
    </row>
    <row r="7996" spans="11:19" x14ac:dyDescent="0.25">
      <c r="K7996" t="str">
        <f t="shared" si="124"/>
        <v/>
      </c>
      <c r="N79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96" t="e">
        <f>VLOOKUP(TableOMP[[#This Row],[Label]],TableAvg[],2,FALSE)</f>
        <v>#N/A</v>
      </c>
      <c r="P7996" t="e">
        <f>VLOOKUP(TableOMP[[#This Row],[Label]],TableAvg[],3,FALSE)</f>
        <v>#N/A</v>
      </c>
      <c r="Q7996" t="e">
        <f>TableOMP[[#This Row],[Avg]]-$U$2*TableOMP[[#This Row],[StdDev]]</f>
        <v>#N/A</v>
      </c>
      <c r="R7996" t="e">
        <f>TableOMP[[#This Row],[Avg]]+$U$2*TableOMP[[#This Row],[StdDev]]</f>
        <v>#N/A</v>
      </c>
      <c r="S7996" t="e">
        <f>IF(AND(TableOMP[[#This Row],[total_time]]&gt;=TableOMP[[#This Row],[Low]], TableOMP[[#This Row],[total_time]]&lt;=TableOMP[[#This Row],[High]]),1,0)</f>
        <v>#N/A</v>
      </c>
    </row>
    <row r="7997" spans="11:19" x14ac:dyDescent="0.25">
      <c r="K7997" t="str">
        <f t="shared" si="124"/>
        <v/>
      </c>
      <c r="N79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97" t="e">
        <f>VLOOKUP(TableOMP[[#This Row],[Label]],TableAvg[],2,FALSE)</f>
        <v>#N/A</v>
      </c>
      <c r="P7997" t="e">
        <f>VLOOKUP(TableOMP[[#This Row],[Label]],TableAvg[],3,FALSE)</f>
        <v>#N/A</v>
      </c>
      <c r="Q7997" t="e">
        <f>TableOMP[[#This Row],[Avg]]-$U$2*TableOMP[[#This Row],[StdDev]]</f>
        <v>#N/A</v>
      </c>
      <c r="R7997" t="e">
        <f>TableOMP[[#This Row],[Avg]]+$U$2*TableOMP[[#This Row],[StdDev]]</f>
        <v>#N/A</v>
      </c>
      <c r="S7997" t="e">
        <f>IF(AND(TableOMP[[#This Row],[total_time]]&gt;=TableOMP[[#This Row],[Low]], TableOMP[[#This Row],[total_time]]&lt;=TableOMP[[#This Row],[High]]),1,0)</f>
        <v>#N/A</v>
      </c>
    </row>
    <row r="7998" spans="11:19" x14ac:dyDescent="0.25">
      <c r="K7998" t="str">
        <f t="shared" si="124"/>
        <v/>
      </c>
      <c r="N79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98" t="e">
        <f>VLOOKUP(TableOMP[[#This Row],[Label]],TableAvg[],2,FALSE)</f>
        <v>#N/A</v>
      </c>
      <c r="P7998" t="e">
        <f>VLOOKUP(TableOMP[[#This Row],[Label]],TableAvg[],3,FALSE)</f>
        <v>#N/A</v>
      </c>
      <c r="Q7998" t="e">
        <f>TableOMP[[#This Row],[Avg]]-$U$2*TableOMP[[#This Row],[StdDev]]</f>
        <v>#N/A</v>
      </c>
      <c r="R7998" t="e">
        <f>TableOMP[[#This Row],[Avg]]+$U$2*TableOMP[[#This Row],[StdDev]]</f>
        <v>#N/A</v>
      </c>
      <c r="S7998" t="e">
        <f>IF(AND(TableOMP[[#This Row],[total_time]]&gt;=TableOMP[[#This Row],[Low]], TableOMP[[#This Row],[total_time]]&lt;=TableOMP[[#This Row],[High]]),1,0)</f>
        <v>#N/A</v>
      </c>
    </row>
    <row r="7999" spans="11:19" x14ac:dyDescent="0.25">
      <c r="K7999" t="str">
        <f t="shared" si="124"/>
        <v/>
      </c>
      <c r="N79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7999" t="e">
        <f>VLOOKUP(TableOMP[[#This Row],[Label]],TableAvg[],2,FALSE)</f>
        <v>#N/A</v>
      </c>
      <c r="P7999" t="e">
        <f>VLOOKUP(TableOMP[[#This Row],[Label]],TableAvg[],3,FALSE)</f>
        <v>#N/A</v>
      </c>
      <c r="Q7999" t="e">
        <f>TableOMP[[#This Row],[Avg]]-$U$2*TableOMP[[#This Row],[StdDev]]</f>
        <v>#N/A</v>
      </c>
      <c r="R7999" t="e">
        <f>TableOMP[[#This Row],[Avg]]+$U$2*TableOMP[[#This Row],[StdDev]]</f>
        <v>#N/A</v>
      </c>
      <c r="S7999" t="e">
        <f>IF(AND(TableOMP[[#This Row],[total_time]]&gt;=TableOMP[[#This Row],[Low]], TableOMP[[#This Row],[total_time]]&lt;=TableOMP[[#This Row],[High]]),1,0)</f>
        <v>#N/A</v>
      </c>
    </row>
    <row r="8000" spans="11:19" x14ac:dyDescent="0.25">
      <c r="K8000" t="str">
        <f t="shared" si="124"/>
        <v/>
      </c>
      <c r="N80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00" t="e">
        <f>VLOOKUP(TableOMP[[#This Row],[Label]],TableAvg[],2,FALSE)</f>
        <v>#N/A</v>
      </c>
      <c r="P8000" t="e">
        <f>VLOOKUP(TableOMP[[#This Row],[Label]],TableAvg[],3,FALSE)</f>
        <v>#N/A</v>
      </c>
      <c r="Q8000" t="e">
        <f>TableOMP[[#This Row],[Avg]]-$U$2*TableOMP[[#This Row],[StdDev]]</f>
        <v>#N/A</v>
      </c>
      <c r="R8000" t="e">
        <f>TableOMP[[#This Row],[Avg]]+$U$2*TableOMP[[#This Row],[StdDev]]</f>
        <v>#N/A</v>
      </c>
      <c r="S8000" t="e">
        <f>IF(AND(TableOMP[[#This Row],[total_time]]&gt;=TableOMP[[#This Row],[Low]], TableOMP[[#This Row],[total_time]]&lt;=TableOMP[[#This Row],[High]]),1,0)</f>
        <v>#N/A</v>
      </c>
    </row>
    <row r="8001" spans="11:19" x14ac:dyDescent="0.25">
      <c r="K8001" t="str">
        <f t="shared" si="124"/>
        <v/>
      </c>
      <c r="N80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01" t="e">
        <f>VLOOKUP(TableOMP[[#This Row],[Label]],TableAvg[],2,FALSE)</f>
        <v>#N/A</v>
      </c>
      <c r="P8001" t="e">
        <f>VLOOKUP(TableOMP[[#This Row],[Label]],TableAvg[],3,FALSE)</f>
        <v>#N/A</v>
      </c>
      <c r="Q8001" t="e">
        <f>TableOMP[[#This Row],[Avg]]-$U$2*TableOMP[[#This Row],[StdDev]]</f>
        <v>#N/A</v>
      </c>
      <c r="R8001" t="e">
        <f>TableOMP[[#This Row],[Avg]]+$U$2*TableOMP[[#This Row],[StdDev]]</f>
        <v>#N/A</v>
      </c>
      <c r="S8001" t="e">
        <f>IF(AND(TableOMP[[#This Row],[total_time]]&gt;=TableOMP[[#This Row],[Low]], TableOMP[[#This Row],[total_time]]&lt;=TableOMP[[#This Row],[High]]),1,0)</f>
        <v>#N/A</v>
      </c>
    </row>
    <row r="8002" spans="11:19" x14ac:dyDescent="0.25">
      <c r="K8002" t="str">
        <f t="shared" si="124"/>
        <v/>
      </c>
      <c r="N80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02" t="e">
        <f>VLOOKUP(TableOMP[[#This Row],[Label]],TableAvg[],2,FALSE)</f>
        <v>#N/A</v>
      </c>
      <c r="P8002" t="e">
        <f>VLOOKUP(TableOMP[[#This Row],[Label]],TableAvg[],3,FALSE)</f>
        <v>#N/A</v>
      </c>
      <c r="Q8002" t="e">
        <f>TableOMP[[#This Row],[Avg]]-$U$2*TableOMP[[#This Row],[StdDev]]</f>
        <v>#N/A</v>
      </c>
      <c r="R8002" t="e">
        <f>TableOMP[[#This Row],[Avg]]+$U$2*TableOMP[[#This Row],[StdDev]]</f>
        <v>#N/A</v>
      </c>
      <c r="S8002" t="e">
        <f>IF(AND(TableOMP[[#This Row],[total_time]]&gt;=TableOMP[[#This Row],[Low]], TableOMP[[#This Row],[total_time]]&lt;=TableOMP[[#This Row],[High]]),1,0)</f>
        <v>#N/A</v>
      </c>
    </row>
    <row r="8003" spans="11:19" x14ac:dyDescent="0.25">
      <c r="K8003" t="str">
        <f t="shared" ref="K8003:K8066" si="125">MID(M8003,22,1)</f>
        <v/>
      </c>
      <c r="N80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03" t="e">
        <f>VLOOKUP(TableOMP[[#This Row],[Label]],TableAvg[],2,FALSE)</f>
        <v>#N/A</v>
      </c>
      <c r="P8003" t="e">
        <f>VLOOKUP(TableOMP[[#This Row],[Label]],TableAvg[],3,FALSE)</f>
        <v>#N/A</v>
      </c>
      <c r="Q8003" t="e">
        <f>TableOMP[[#This Row],[Avg]]-$U$2*TableOMP[[#This Row],[StdDev]]</f>
        <v>#N/A</v>
      </c>
      <c r="R8003" t="e">
        <f>TableOMP[[#This Row],[Avg]]+$U$2*TableOMP[[#This Row],[StdDev]]</f>
        <v>#N/A</v>
      </c>
      <c r="S8003" t="e">
        <f>IF(AND(TableOMP[[#This Row],[total_time]]&gt;=TableOMP[[#This Row],[Low]], TableOMP[[#This Row],[total_time]]&lt;=TableOMP[[#This Row],[High]]),1,0)</f>
        <v>#N/A</v>
      </c>
    </row>
    <row r="8004" spans="11:19" x14ac:dyDescent="0.25">
      <c r="K8004" t="str">
        <f t="shared" si="125"/>
        <v/>
      </c>
      <c r="N80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04" t="e">
        <f>VLOOKUP(TableOMP[[#This Row],[Label]],TableAvg[],2,FALSE)</f>
        <v>#N/A</v>
      </c>
      <c r="P8004" t="e">
        <f>VLOOKUP(TableOMP[[#This Row],[Label]],TableAvg[],3,FALSE)</f>
        <v>#N/A</v>
      </c>
      <c r="Q8004" t="e">
        <f>TableOMP[[#This Row],[Avg]]-$U$2*TableOMP[[#This Row],[StdDev]]</f>
        <v>#N/A</v>
      </c>
      <c r="R8004" t="e">
        <f>TableOMP[[#This Row],[Avg]]+$U$2*TableOMP[[#This Row],[StdDev]]</f>
        <v>#N/A</v>
      </c>
      <c r="S8004" t="e">
        <f>IF(AND(TableOMP[[#This Row],[total_time]]&gt;=TableOMP[[#This Row],[Low]], TableOMP[[#This Row],[total_time]]&lt;=TableOMP[[#This Row],[High]]),1,0)</f>
        <v>#N/A</v>
      </c>
    </row>
    <row r="8005" spans="11:19" x14ac:dyDescent="0.25">
      <c r="K8005" t="str">
        <f t="shared" si="125"/>
        <v/>
      </c>
      <c r="N80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05" t="e">
        <f>VLOOKUP(TableOMP[[#This Row],[Label]],TableAvg[],2,FALSE)</f>
        <v>#N/A</v>
      </c>
      <c r="P8005" t="e">
        <f>VLOOKUP(TableOMP[[#This Row],[Label]],TableAvg[],3,FALSE)</f>
        <v>#N/A</v>
      </c>
      <c r="Q8005" t="e">
        <f>TableOMP[[#This Row],[Avg]]-$U$2*TableOMP[[#This Row],[StdDev]]</f>
        <v>#N/A</v>
      </c>
      <c r="R8005" t="e">
        <f>TableOMP[[#This Row],[Avg]]+$U$2*TableOMP[[#This Row],[StdDev]]</f>
        <v>#N/A</v>
      </c>
      <c r="S8005" t="e">
        <f>IF(AND(TableOMP[[#This Row],[total_time]]&gt;=TableOMP[[#This Row],[Low]], TableOMP[[#This Row],[total_time]]&lt;=TableOMP[[#This Row],[High]]),1,0)</f>
        <v>#N/A</v>
      </c>
    </row>
    <row r="8006" spans="11:19" x14ac:dyDescent="0.25">
      <c r="K8006" t="str">
        <f t="shared" si="125"/>
        <v/>
      </c>
      <c r="N80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06" t="e">
        <f>VLOOKUP(TableOMP[[#This Row],[Label]],TableAvg[],2,FALSE)</f>
        <v>#N/A</v>
      </c>
      <c r="P8006" t="e">
        <f>VLOOKUP(TableOMP[[#This Row],[Label]],TableAvg[],3,FALSE)</f>
        <v>#N/A</v>
      </c>
      <c r="Q8006" t="e">
        <f>TableOMP[[#This Row],[Avg]]-$U$2*TableOMP[[#This Row],[StdDev]]</f>
        <v>#N/A</v>
      </c>
      <c r="R8006" t="e">
        <f>TableOMP[[#This Row],[Avg]]+$U$2*TableOMP[[#This Row],[StdDev]]</f>
        <v>#N/A</v>
      </c>
      <c r="S8006" t="e">
        <f>IF(AND(TableOMP[[#This Row],[total_time]]&gt;=TableOMP[[#This Row],[Low]], TableOMP[[#This Row],[total_time]]&lt;=TableOMP[[#This Row],[High]]),1,0)</f>
        <v>#N/A</v>
      </c>
    </row>
    <row r="8007" spans="11:19" x14ac:dyDescent="0.25">
      <c r="K8007" t="str">
        <f t="shared" si="125"/>
        <v/>
      </c>
      <c r="N80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07" t="e">
        <f>VLOOKUP(TableOMP[[#This Row],[Label]],TableAvg[],2,FALSE)</f>
        <v>#N/A</v>
      </c>
      <c r="P8007" t="e">
        <f>VLOOKUP(TableOMP[[#This Row],[Label]],TableAvg[],3,FALSE)</f>
        <v>#N/A</v>
      </c>
      <c r="Q8007" t="e">
        <f>TableOMP[[#This Row],[Avg]]-$U$2*TableOMP[[#This Row],[StdDev]]</f>
        <v>#N/A</v>
      </c>
      <c r="R8007" t="e">
        <f>TableOMP[[#This Row],[Avg]]+$U$2*TableOMP[[#This Row],[StdDev]]</f>
        <v>#N/A</v>
      </c>
      <c r="S8007" t="e">
        <f>IF(AND(TableOMP[[#This Row],[total_time]]&gt;=TableOMP[[#This Row],[Low]], TableOMP[[#This Row],[total_time]]&lt;=TableOMP[[#This Row],[High]]),1,0)</f>
        <v>#N/A</v>
      </c>
    </row>
    <row r="8008" spans="11:19" x14ac:dyDescent="0.25">
      <c r="K8008" t="str">
        <f t="shared" si="125"/>
        <v/>
      </c>
      <c r="N80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08" t="e">
        <f>VLOOKUP(TableOMP[[#This Row],[Label]],TableAvg[],2,FALSE)</f>
        <v>#N/A</v>
      </c>
      <c r="P8008" t="e">
        <f>VLOOKUP(TableOMP[[#This Row],[Label]],TableAvg[],3,FALSE)</f>
        <v>#N/A</v>
      </c>
      <c r="Q8008" t="e">
        <f>TableOMP[[#This Row],[Avg]]-$U$2*TableOMP[[#This Row],[StdDev]]</f>
        <v>#N/A</v>
      </c>
      <c r="R8008" t="e">
        <f>TableOMP[[#This Row],[Avg]]+$U$2*TableOMP[[#This Row],[StdDev]]</f>
        <v>#N/A</v>
      </c>
      <c r="S8008" t="e">
        <f>IF(AND(TableOMP[[#This Row],[total_time]]&gt;=TableOMP[[#This Row],[Low]], TableOMP[[#This Row],[total_time]]&lt;=TableOMP[[#This Row],[High]]),1,0)</f>
        <v>#N/A</v>
      </c>
    </row>
    <row r="8009" spans="11:19" x14ac:dyDescent="0.25">
      <c r="K8009" t="str">
        <f t="shared" si="125"/>
        <v/>
      </c>
      <c r="N80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09" t="e">
        <f>VLOOKUP(TableOMP[[#This Row],[Label]],TableAvg[],2,FALSE)</f>
        <v>#N/A</v>
      </c>
      <c r="P8009" t="e">
        <f>VLOOKUP(TableOMP[[#This Row],[Label]],TableAvg[],3,FALSE)</f>
        <v>#N/A</v>
      </c>
      <c r="Q8009" t="e">
        <f>TableOMP[[#This Row],[Avg]]-$U$2*TableOMP[[#This Row],[StdDev]]</f>
        <v>#N/A</v>
      </c>
      <c r="R8009" t="e">
        <f>TableOMP[[#This Row],[Avg]]+$U$2*TableOMP[[#This Row],[StdDev]]</f>
        <v>#N/A</v>
      </c>
      <c r="S8009" t="e">
        <f>IF(AND(TableOMP[[#This Row],[total_time]]&gt;=TableOMP[[#This Row],[Low]], TableOMP[[#This Row],[total_time]]&lt;=TableOMP[[#This Row],[High]]),1,0)</f>
        <v>#N/A</v>
      </c>
    </row>
    <row r="8010" spans="11:19" x14ac:dyDescent="0.25">
      <c r="K8010" t="str">
        <f t="shared" si="125"/>
        <v/>
      </c>
      <c r="N80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10" t="e">
        <f>VLOOKUP(TableOMP[[#This Row],[Label]],TableAvg[],2,FALSE)</f>
        <v>#N/A</v>
      </c>
      <c r="P8010" t="e">
        <f>VLOOKUP(TableOMP[[#This Row],[Label]],TableAvg[],3,FALSE)</f>
        <v>#N/A</v>
      </c>
      <c r="Q8010" t="e">
        <f>TableOMP[[#This Row],[Avg]]-$U$2*TableOMP[[#This Row],[StdDev]]</f>
        <v>#N/A</v>
      </c>
      <c r="R8010" t="e">
        <f>TableOMP[[#This Row],[Avg]]+$U$2*TableOMP[[#This Row],[StdDev]]</f>
        <v>#N/A</v>
      </c>
      <c r="S8010" t="e">
        <f>IF(AND(TableOMP[[#This Row],[total_time]]&gt;=TableOMP[[#This Row],[Low]], TableOMP[[#This Row],[total_time]]&lt;=TableOMP[[#This Row],[High]]),1,0)</f>
        <v>#N/A</v>
      </c>
    </row>
    <row r="8011" spans="11:19" x14ac:dyDescent="0.25">
      <c r="K8011" t="str">
        <f t="shared" si="125"/>
        <v/>
      </c>
      <c r="N80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11" t="e">
        <f>VLOOKUP(TableOMP[[#This Row],[Label]],TableAvg[],2,FALSE)</f>
        <v>#N/A</v>
      </c>
      <c r="P8011" t="e">
        <f>VLOOKUP(TableOMP[[#This Row],[Label]],TableAvg[],3,FALSE)</f>
        <v>#N/A</v>
      </c>
      <c r="Q8011" t="e">
        <f>TableOMP[[#This Row],[Avg]]-$U$2*TableOMP[[#This Row],[StdDev]]</f>
        <v>#N/A</v>
      </c>
      <c r="R8011" t="e">
        <f>TableOMP[[#This Row],[Avg]]+$U$2*TableOMP[[#This Row],[StdDev]]</f>
        <v>#N/A</v>
      </c>
      <c r="S8011" t="e">
        <f>IF(AND(TableOMP[[#This Row],[total_time]]&gt;=TableOMP[[#This Row],[Low]], TableOMP[[#This Row],[total_time]]&lt;=TableOMP[[#This Row],[High]]),1,0)</f>
        <v>#N/A</v>
      </c>
    </row>
    <row r="8012" spans="11:19" x14ac:dyDescent="0.25">
      <c r="K8012" t="str">
        <f t="shared" si="125"/>
        <v/>
      </c>
      <c r="N80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12" t="e">
        <f>VLOOKUP(TableOMP[[#This Row],[Label]],TableAvg[],2,FALSE)</f>
        <v>#N/A</v>
      </c>
      <c r="P8012" t="e">
        <f>VLOOKUP(TableOMP[[#This Row],[Label]],TableAvg[],3,FALSE)</f>
        <v>#N/A</v>
      </c>
      <c r="Q8012" t="e">
        <f>TableOMP[[#This Row],[Avg]]-$U$2*TableOMP[[#This Row],[StdDev]]</f>
        <v>#N/A</v>
      </c>
      <c r="R8012" t="e">
        <f>TableOMP[[#This Row],[Avg]]+$U$2*TableOMP[[#This Row],[StdDev]]</f>
        <v>#N/A</v>
      </c>
      <c r="S8012" t="e">
        <f>IF(AND(TableOMP[[#This Row],[total_time]]&gt;=TableOMP[[#This Row],[Low]], TableOMP[[#This Row],[total_time]]&lt;=TableOMP[[#This Row],[High]]),1,0)</f>
        <v>#N/A</v>
      </c>
    </row>
    <row r="8013" spans="11:19" x14ac:dyDescent="0.25">
      <c r="K8013" t="str">
        <f t="shared" si="125"/>
        <v/>
      </c>
      <c r="N80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13" t="e">
        <f>VLOOKUP(TableOMP[[#This Row],[Label]],TableAvg[],2,FALSE)</f>
        <v>#N/A</v>
      </c>
      <c r="P8013" t="e">
        <f>VLOOKUP(TableOMP[[#This Row],[Label]],TableAvg[],3,FALSE)</f>
        <v>#N/A</v>
      </c>
      <c r="Q8013" t="e">
        <f>TableOMP[[#This Row],[Avg]]-$U$2*TableOMP[[#This Row],[StdDev]]</f>
        <v>#N/A</v>
      </c>
      <c r="R8013" t="e">
        <f>TableOMP[[#This Row],[Avg]]+$U$2*TableOMP[[#This Row],[StdDev]]</f>
        <v>#N/A</v>
      </c>
      <c r="S8013" t="e">
        <f>IF(AND(TableOMP[[#This Row],[total_time]]&gt;=TableOMP[[#This Row],[Low]], TableOMP[[#This Row],[total_time]]&lt;=TableOMP[[#This Row],[High]]),1,0)</f>
        <v>#N/A</v>
      </c>
    </row>
    <row r="8014" spans="11:19" x14ac:dyDescent="0.25">
      <c r="K8014" t="str">
        <f t="shared" si="125"/>
        <v/>
      </c>
      <c r="N80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14" t="e">
        <f>VLOOKUP(TableOMP[[#This Row],[Label]],TableAvg[],2,FALSE)</f>
        <v>#N/A</v>
      </c>
      <c r="P8014" t="e">
        <f>VLOOKUP(TableOMP[[#This Row],[Label]],TableAvg[],3,FALSE)</f>
        <v>#N/A</v>
      </c>
      <c r="Q8014" t="e">
        <f>TableOMP[[#This Row],[Avg]]-$U$2*TableOMP[[#This Row],[StdDev]]</f>
        <v>#N/A</v>
      </c>
      <c r="R8014" t="e">
        <f>TableOMP[[#This Row],[Avg]]+$U$2*TableOMP[[#This Row],[StdDev]]</f>
        <v>#N/A</v>
      </c>
      <c r="S8014" t="e">
        <f>IF(AND(TableOMP[[#This Row],[total_time]]&gt;=TableOMP[[#This Row],[Low]], TableOMP[[#This Row],[total_time]]&lt;=TableOMP[[#This Row],[High]]),1,0)</f>
        <v>#N/A</v>
      </c>
    </row>
    <row r="8015" spans="11:19" x14ac:dyDescent="0.25">
      <c r="K8015" t="str">
        <f t="shared" si="125"/>
        <v/>
      </c>
      <c r="N80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15" t="e">
        <f>VLOOKUP(TableOMP[[#This Row],[Label]],TableAvg[],2,FALSE)</f>
        <v>#N/A</v>
      </c>
      <c r="P8015" t="e">
        <f>VLOOKUP(TableOMP[[#This Row],[Label]],TableAvg[],3,FALSE)</f>
        <v>#N/A</v>
      </c>
      <c r="Q8015" t="e">
        <f>TableOMP[[#This Row],[Avg]]-$U$2*TableOMP[[#This Row],[StdDev]]</f>
        <v>#N/A</v>
      </c>
      <c r="R8015" t="e">
        <f>TableOMP[[#This Row],[Avg]]+$U$2*TableOMP[[#This Row],[StdDev]]</f>
        <v>#N/A</v>
      </c>
      <c r="S8015" t="e">
        <f>IF(AND(TableOMP[[#This Row],[total_time]]&gt;=TableOMP[[#This Row],[Low]], TableOMP[[#This Row],[total_time]]&lt;=TableOMP[[#This Row],[High]]),1,0)</f>
        <v>#N/A</v>
      </c>
    </row>
    <row r="8016" spans="11:19" x14ac:dyDescent="0.25">
      <c r="K8016" t="str">
        <f t="shared" si="125"/>
        <v/>
      </c>
      <c r="N80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16" t="e">
        <f>VLOOKUP(TableOMP[[#This Row],[Label]],TableAvg[],2,FALSE)</f>
        <v>#N/A</v>
      </c>
      <c r="P8016" t="e">
        <f>VLOOKUP(TableOMP[[#This Row],[Label]],TableAvg[],3,FALSE)</f>
        <v>#N/A</v>
      </c>
      <c r="Q8016" t="e">
        <f>TableOMP[[#This Row],[Avg]]-$U$2*TableOMP[[#This Row],[StdDev]]</f>
        <v>#N/A</v>
      </c>
      <c r="R8016" t="e">
        <f>TableOMP[[#This Row],[Avg]]+$U$2*TableOMP[[#This Row],[StdDev]]</f>
        <v>#N/A</v>
      </c>
      <c r="S8016" t="e">
        <f>IF(AND(TableOMP[[#This Row],[total_time]]&gt;=TableOMP[[#This Row],[Low]], TableOMP[[#This Row],[total_time]]&lt;=TableOMP[[#This Row],[High]]),1,0)</f>
        <v>#N/A</v>
      </c>
    </row>
    <row r="8017" spans="11:19" x14ac:dyDescent="0.25">
      <c r="K8017" t="str">
        <f t="shared" si="125"/>
        <v/>
      </c>
      <c r="N80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17" t="e">
        <f>VLOOKUP(TableOMP[[#This Row],[Label]],TableAvg[],2,FALSE)</f>
        <v>#N/A</v>
      </c>
      <c r="P8017" t="e">
        <f>VLOOKUP(TableOMP[[#This Row],[Label]],TableAvg[],3,FALSE)</f>
        <v>#N/A</v>
      </c>
      <c r="Q8017" t="e">
        <f>TableOMP[[#This Row],[Avg]]-$U$2*TableOMP[[#This Row],[StdDev]]</f>
        <v>#N/A</v>
      </c>
      <c r="R8017" t="e">
        <f>TableOMP[[#This Row],[Avg]]+$U$2*TableOMP[[#This Row],[StdDev]]</f>
        <v>#N/A</v>
      </c>
      <c r="S8017" t="e">
        <f>IF(AND(TableOMP[[#This Row],[total_time]]&gt;=TableOMP[[#This Row],[Low]], TableOMP[[#This Row],[total_time]]&lt;=TableOMP[[#This Row],[High]]),1,0)</f>
        <v>#N/A</v>
      </c>
    </row>
    <row r="8018" spans="11:19" x14ac:dyDescent="0.25">
      <c r="K8018" t="str">
        <f t="shared" si="125"/>
        <v/>
      </c>
      <c r="N80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18" t="e">
        <f>VLOOKUP(TableOMP[[#This Row],[Label]],TableAvg[],2,FALSE)</f>
        <v>#N/A</v>
      </c>
      <c r="P8018" t="e">
        <f>VLOOKUP(TableOMP[[#This Row],[Label]],TableAvg[],3,FALSE)</f>
        <v>#N/A</v>
      </c>
      <c r="Q8018" t="e">
        <f>TableOMP[[#This Row],[Avg]]-$U$2*TableOMP[[#This Row],[StdDev]]</f>
        <v>#N/A</v>
      </c>
      <c r="R8018" t="e">
        <f>TableOMP[[#This Row],[Avg]]+$U$2*TableOMP[[#This Row],[StdDev]]</f>
        <v>#N/A</v>
      </c>
      <c r="S8018" t="e">
        <f>IF(AND(TableOMP[[#This Row],[total_time]]&gt;=TableOMP[[#This Row],[Low]], TableOMP[[#This Row],[total_time]]&lt;=TableOMP[[#This Row],[High]]),1,0)</f>
        <v>#N/A</v>
      </c>
    </row>
    <row r="8019" spans="11:19" x14ac:dyDescent="0.25">
      <c r="K8019" t="str">
        <f t="shared" si="125"/>
        <v/>
      </c>
      <c r="N80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19" t="e">
        <f>VLOOKUP(TableOMP[[#This Row],[Label]],TableAvg[],2,FALSE)</f>
        <v>#N/A</v>
      </c>
      <c r="P8019" t="e">
        <f>VLOOKUP(TableOMP[[#This Row],[Label]],TableAvg[],3,FALSE)</f>
        <v>#N/A</v>
      </c>
      <c r="Q8019" t="e">
        <f>TableOMP[[#This Row],[Avg]]-$U$2*TableOMP[[#This Row],[StdDev]]</f>
        <v>#N/A</v>
      </c>
      <c r="R8019" t="e">
        <f>TableOMP[[#This Row],[Avg]]+$U$2*TableOMP[[#This Row],[StdDev]]</f>
        <v>#N/A</v>
      </c>
      <c r="S8019" t="e">
        <f>IF(AND(TableOMP[[#This Row],[total_time]]&gt;=TableOMP[[#This Row],[Low]], TableOMP[[#This Row],[total_time]]&lt;=TableOMP[[#This Row],[High]]),1,0)</f>
        <v>#N/A</v>
      </c>
    </row>
    <row r="8020" spans="11:19" x14ac:dyDescent="0.25">
      <c r="K8020" t="str">
        <f t="shared" si="125"/>
        <v/>
      </c>
      <c r="N80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20" t="e">
        <f>VLOOKUP(TableOMP[[#This Row],[Label]],TableAvg[],2,FALSE)</f>
        <v>#N/A</v>
      </c>
      <c r="P8020" t="e">
        <f>VLOOKUP(TableOMP[[#This Row],[Label]],TableAvg[],3,FALSE)</f>
        <v>#N/A</v>
      </c>
      <c r="Q8020" t="e">
        <f>TableOMP[[#This Row],[Avg]]-$U$2*TableOMP[[#This Row],[StdDev]]</f>
        <v>#N/A</v>
      </c>
      <c r="R8020" t="e">
        <f>TableOMP[[#This Row],[Avg]]+$U$2*TableOMP[[#This Row],[StdDev]]</f>
        <v>#N/A</v>
      </c>
      <c r="S8020" t="e">
        <f>IF(AND(TableOMP[[#This Row],[total_time]]&gt;=TableOMP[[#This Row],[Low]], TableOMP[[#This Row],[total_time]]&lt;=TableOMP[[#This Row],[High]]),1,0)</f>
        <v>#N/A</v>
      </c>
    </row>
    <row r="8021" spans="11:19" x14ac:dyDescent="0.25">
      <c r="K8021" t="str">
        <f t="shared" si="125"/>
        <v/>
      </c>
      <c r="N80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21" t="e">
        <f>VLOOKUP(TableOMP[[#This Row],[Label]],TableAvg[],2,FALSE)</f>
        <v>#N/A</v>
      </c>
      <c r="P8021" t="e">
        <f>VLOOKUP(TableOMP[[#This Row],[Label]],TableAvg[],3,FALSE)</f>
        <v>#N/A</v>
      </c>
      <c r="Q8021" t="e">
        <f>TableOMP[[#This Row],[Avg]]-$U$2*TableOMP[[#This Row],[StdDev]]</f>
        <v>#N/A</v>
      </c>
      <c r="R8021" t="e">
        <f>TableOMP[[#This Row],[Avg]]+$U$2*TableOMP[[#This Row],[StdDev]]</f>
        <v>#N/A</v>
      </c>
      <c r="S8021" t="e">
        <f>IF(AND(TableOMP[[#This Row],[total_time]]&gt;=TableOMP[[#This Row],[Low]], TableOMP[[#This Row],[total_time]]&lt;=TableOMP[[#This Row],[High]]),1,0)</f>
        <v>#N/A</v>
      </c>
    </row>
    <row r="8022" spans="11:19" x14ac:dyDescent="0.25">
      <c r="K8022" t="str">
        <f t="shared" si="125"/>
        <v/>
      </c>
      <c r="N80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22" t="e">
        <f>VLOOKUP(TableOMP[[#This Row],[Label]],TableAvg[],2,FALSE)</f>
        <v>#N/A</v>
      </c>
      <c r="P8022" t="e">
        <f>VLOOKUP(TableOMP[[#This Row],[Label]],TableAvg[],3,FALSE)</f>
        <v>#N/A</v>
      </c>
      <c r="Q8022" t="e">
        <f>TableOMP[[#This Row],[Avg]]-$U$2*TableOMP[[#This Row],[StdDev]]</f>
        <v>#N/A</v>
      </c>
      <c r="R8022" t="e">
        <f>TableOMP[[#This Row],[Avg]]+$U$2*TableOMP[[#This Row],[StdDev]]</f>
        <v>#N/A</v>
      </c>
      <c r="S8022" t="e">
        <f>IF(AND(TableOMP[[#This Row],[total_time]]&gt;=TableOMP[[#This Row],[Low]], TableOMP[[#This Row],[total_time]]&lt;=TableOMP[[#This Row],[High]]),1,0)</f>
        <v>#N/A</v>
      </c>
    </row>
    <row r="8023" spans="11:19" x14ac:dyDescent="0.25">
      <c r="K8023" t="str">
        <f t="shared" si="125"/>
        <v/>
      </c>
      <c r="N80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23" t="e">
        <f>VLOOKUP(TableOMP[[#This Row],[Label]],TableAvg[],2,FALSE)</f>
        <v>#N/A</v>
      </c>
      <c r="P8023" t="e">
        <f>VLOOKUP(TableOMP[[#This Row],[Label]],TableAvg[],3,FALSE)</f>
        <v>#N/A</v>
      </c>
      <c r="Q8023" t="e">
        <f>TableOMP[[#This Row],[Avg]]-$U$2*TableOMP[[#This Row],[StdDev]]</f>
        <v>#N/A</v>
      </c>
      <c r="R8023" t="e">
        <f>TableOMP[[#This Row],[Avg]]+$U$2*TableOMP[[#This Row],[StdDev]]</f>
        <v>#N/A</v>
      </c>
      <c r="S8023" t="e">
        <f>IF(AND(TableOMP[[#This Row],[total_time]]&gt;=TableOMP[[#This Row],[Low]], TableOMP[[#This Row],[total_time]]&lt;=TableOMP[[#This Row],[High]]),1,0)</f>
        <v>#N/A</v>
      </c>
    </row>
    <row r="8024" spans="11:19" x14ac:dyDescent="0.25">
      <c r="K8024" t="str">
        <f t="shared" si="125"/>
        <v/>
      </c>
      <c r="N80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24" t="e">
        <f>VLOOKUP(TableOMP[[#This Row],[Label]],TableAvg[],2,FALSE)</f>
        <v>#N/A</v>
      </c>
      <c r="P8024" t="e">
        <f>VLOOKUP(TableOMP[[#This Row],[Label]],TableAvg[],3,FALSE)</f>
        <v>#N/A</v>
      </c>
      <c r="Q8024" t="e">
        <f>TableOMP[[#This Row],[Avg]]-$U$2*TableOMP[[#This Row],[StdDev]]</f>
        <v>#N/A</v>
      </c>
      <c r="R8024" t="e">
        <f>TableOMP[[#This Row],[Avg]]+$U$2*TableOMP[[#This Row],[StdDev]]</f>
        <v>#N/A</v>
      </c>
      <c r="S8024" t="e">
        <f>IF(AND(TableOMP[[#This Row],[total_time]]&gt;=TableOMP[[#This Row],[Low]], TableOMP[[#This Row],[total_time]]&lt;=TableOMP[[#This Row],[High]]),1,0)</f>
        <v>#N/A</v>
      </c>
    </row>
    <row r="8025" spans="11:19" x14ac:dyDescent="0.25">
      <c r="K8025" t="str">
        <f t="shared" si="125"/>
        <v/>
      </c>
      <c r="N80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25" t="e">
        <f>VLOOKUP(TableOMP[[#This Row],[Label]],TableAvg[],2,FALSE)</f>
        <v>#N/A</v>
      </c>
      <c r="P8025" t="e">
        <f>VLOOKUP(TableOMP[[#This Row],[Label]],TableAvg[],3,FALSE)</f>
        <v>#N/A</v>
      </c>
      <c r="Q8025" t="e">
        <f>TableOMP[[#This Row],[Avg]]-$U$2*TableOMP[[#This Row],[StdDev]]</f>
        <v>#N/A</v>
      </c>
      <c r="R8025" t="e">
        <f>TableOMP[[#This Row],[Avg]]+$U$2*TableOMP[[#This Row],[StdDev]]</f>
        <v>#N/A</v>
      </c>
      <c r="S8025" t="e">
        <f>IF(AND(TableOMP[[#This Row],[total_time]]&gt;=TableOMP[[#This Row],[Low]], TableOMP[[#This Row],[total_time]]&lt;=TableOMP[[#This Row],[High]]),1,0)</f>
        <v>#N/A</v>
      </c>
    </row>
    <row r="8026" spans="11:19" x14ac:dyDescent="0.25">
      <c r="K8026" t="str">
        <f t="shared" si="125"/>
        <v/>
      </c>
      <c r="N80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26" t="e">
        <f>VLOOKUP(TableOMP[[#This Row],[Label]],TableAvg[],2,FALSE)</f>
        <v>#N/A</v>
      </c>
      <c r="P8026" t="e">
        <f>VLOOKUP(TableOMP[[#This Row],[Label]],TableAvg[],3,FALSE)</f>
        <v>#N/A</v>
      </c>
      <c r="Q8026" t="e">
        <f>TableOMP[[#This Row],[Avg]]-$U$2*TableOMP[[#This Row],[StdDev]]</f>
        <v>#N/A</v>
      </c>
      <c r="R8026" t="e">
        <f>TableOMP[[#This Row],[Avg]]+$U$2*TableOMP[[#This Row],[StdDev]]</f>
        <v>#N/A</v>
      </c>
      <c r="S8026" t="e">
        <f>IF(AND(TableOMP[[#This Row],[total_time]]&gt;=TableOMP[[#This Row],[Low]], TableOMP[[#This Row],[total_time]]&lt;=TableOMP[[#This Row],[High]]),1,0)</f>
        <v>#N/A</v>
      </c>
    </row>
    <row r="8027" spans="11:19" x14ac:dyDescent="0.25">
      <c r="K8027" t="str">
        <f t="shared" si="125"/>
        <v/>
      </c>
      <c r="N80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27" t="e">
        <f>VLOOKUP(TableOMP[[#This Row],[Label]],TableAvg[],2,FALSE)</f>
        <v>#N/A</v>
      </c>
      <c r="P8027" t="e">
        <f>VLOOKUP(TableOMP[[#This Row],[Label]],TableAvg[],3,FALSE)</f>
        <v>#N/A</v>
      </c>
      <c r="Q8027" t="e">
        <f>TableOMP[[#This Row],[Avg]]-$U$2*TableOMP[[#This Row],[StdDev]]</f>
        <v>#N/A</v>
      </c>
      <c r="R8027" t="e">
        <f>TableOMP[[#This Row],[Avg]]+$U$2*TableOMP[[#This Row],[StdDev]]</f>
        <v>#N/A</v>
      </c>
      <c r="S8027" t="e">
        <f>IF(AND(TableOMP[[#This Row],[total_time]]&gt;=TableOMP[[#This Row],[Low]], TableOMP[[#This Row],[total_time]]&lt;=TableOMP[[#This Row],[High]]),1,0)</f>
        <v>#N/A</v>
      </c>
    </row>
    <row r="8028" spans="11:19" x14ac:dyDescent="0.25">
      <c r="K8028" t="str">
        <f t="shared" si="125"/>
        <v/>
      </c>
      <c r="N80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28" t="e">
        <f>VLOOKUP(TableOMP[[#This Row],[Label]],TableAvg[],2,FALSE)</f>
        <v>#N/A</v>
      </c>
      <c r="P8028" t="e">
        <f>VLOOKUP(TableOMP[[#This Row],[Label]],TableAvg[],3,FALSE)</f>
        <v>#N/A</v>
      </c>
      <c r="Q8028" t="e">
        <f>TableOMP[[#This Row],[Avg]]-$U$2*TableOMP[[#This Row],[StdDev]]</f>
        <v>#N/A</v>
      </c>
      <c r="R8028" t="e">
        <f>TableOMP[[#This Row],[Avg]]+$U$2*TableOMP[[#This Row],[StdDev]]</f>
        <v>#N/A</v>
      </c>
      <c r="S8028" t="e">
        <f>IF(AND(TableOMP[[#This Row],[total_time]]&gt;=TableOMP[[#This Row],[Low]], TableOMP[[#This Row],[total_time]]&lt;=TableOMP[[#This Row],[High]]),1,0)</f>
        <v>#N/A</v>
      </c>
    </row>
    <row r="8029" spans="11:19" x14ac:dyDescent="0.25">
      <c r="K8029" t="str">
        <f t="shared" si="125"/>
        <v/>
      </c>
      <c r="N80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29" t="e">
        <f>VLOOKUP(TableOMP[[#This Row],[Label]],TableAvg[],2,FALSE)</f>
        <v>#N/A</v>
      </c>
      <c r="P8029" t="e">
        <f>VLOOKUP(TableOMP[[#This Row],[Label]],TableAvg[],3,FALSE)</f>
        <v>#N/A</v>
      </c>
      <c r="Q8029" t="e">
        <f>TableOMP[[#This Row],[Avg]]-$U$2*TableOMP[[#This Row],[StdDev]]</f>
        <v>#N/A</v>
      </c>
      <c r="R8029" t="e">
        <f>TableOMP[[#This Row],[Avg]]+$U$2*TableOMP[[#This Row],[StdDev]]</f>
        <v>#N/A</v>
      </c>
      <c r="S8029" t="e">
        <f>IF(AND(TableOMP[[#This Row],[total_time]]&gt;=TableOMP[[#This Row],[Low]], TableOMP[[#This Row],[total_time]]&lt;=TableOMP[[#This Row],[High]]),1,0)</f>
        <v>#N/A</v>
      </c>
    </row>
    <row r="8030" spans="11:19" x14ac:dyDescent="0.25">
      <c r="K8030" t="str">
        <f t="shared" si="125"/>
        <v/>
      </c>
      <c r="N80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30" t="e">
        <f>VLOOKUP(TableOMP[[#This Row],[Label]],TableAvg[],2,FALSE)</f>
        <v>#N/A</v>
      </c>
      <c r="P8030" t="e">
        <f>VLOOKUP(TableOMP[[#This Row],[Label]],TableAvg[],3,FALSE)</f>
        <v>#N/A</v>
      </c>
      <c r="Q8030" t="e">
        <f>TableOMP[[#This Row],[Avg]]-$U$2*TableOMP[[#This Row],[StdDev]]</f>
        <v>#N/A</v>
      </c>
      <c r="R8030" t="e">
        <f>TableOMP[[#This Row],[Avg]]+$U$2*TableOMP[[#This Row],[StdDev]]</f>
        <v>#N/A</v>
      </c>
      <c r="S8030" t="e">
        <f>IF(AND(TableOMP[[#This Row],[total_time]]&gt;=TableOMP[[#This Row],[Low]], TableOMP[[#This Row],[total_time]]&lt;=TableOMP[[#This Row],[High]]),1,0)</f>
        <v>#N/A</v>
      </c>
    </row>
    <row r="8031" spans="11:19" x14ac:dyDescent="0.25">
      <c r="K8031" t="str">
        <f t="shared" si="125"/>
        <v/>
      </c>
      <c r="N80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31" t="e">
        <f>VLOOKUP(TableOMP[[#This Row],[Label]],TableAvg[],2,FALSE)</f>
        <v>#N/A</v>
      </c>
      <c r="P8031" t="e">
        <f>VLOOKUP(TableOMP[[#This Row],[Label]],TableAvg[],3,FALSE)</f>
        <v>#N/A</v>
      </c>
      <c r="Q8031" t="e">
        <f>TableOMP[[#This Row],[Avg]]-$U$2*TableOMP[[#This Row],[StdDev]]</f>
        <v>#N/A</v>
      </c>
      <c r="R8031" t="e">
        <f>TableOMP[[#This Row],[Avg]]+$U$2*TableOMP[[#This Row],[StdDev]]</f>
        <v>#N/A</v>
      </c>
      <c r="S8031" t="e">
        <f>IF(AND(TableOMP[[#This Row],[total_time]]&gt;=TableOMP[[#This Row],[Low]], TableOMP[[#This Row],[total_time]]&lt;=TableOMP[[#This Row],[High]]),1,0)</f>
        <v>#N/A</v>
      </c>
    </row>
    <row r="8032" spans="11:19" x14ac:dyDescent="0.25">
      <c r="K8032" t="str">
        <f t="shared" si="125"/>
        <v/>
      </c>
      <c r="N80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32" t="e">
        <f>VLOOKUP(TableOMP[[#This Row],[Label]],TableAvg[],2,FALSE)</f>
        <v>#N/A</v>
      </c>
      <c r="P8032" t="e">
        <f>VLOOKUP(TableOMP[[#This Row],[Label]],TableAvg[],3,FALSE)</f>
        <v>#N/A</v>
      </c>
      <c r="Q8032" t="e">
        <f>TableOMP[[#This Row],[Avg]]-$U$2*TableOMP[[#This Row],[StdDev]]</f>
        <v>#N/A</v>
      </c>
      <c r="R8032" t="e">
        <f>TableOMP[[#This Row],[Avg]]+$U$2*TableOMP[[#This Row],[StdDev]]</f>
        <v>#N/A</v>
      </c>
      <c r="S8032" t="e">
        <f>IF(AND(TableOMP[[#This Row],[total_time]]&gt;=TableOMP[[#This Row],[Low]], TableOMP[[#This Row],[total_time]]&lt;=TableOMP[[#This Row],[High]]),1,0)</f>
        <v>#N/A</v>
      </c>
    </row>
    <row r="8033" spans="11:19" x14ac:dyDescent="0.25">
      <c r="K8033" t="str">
        <f t="shared" si="125"/>
        <v/>
      </c>
      <c r="N80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33" t="e">
        <f>VLOOKUP(TableOMP[[#This Row],[Label]],TableAvg[],2,FALSE)</f>
        <v>#N/A</v>
      </c>
      <c r="P8033" t="e">
        <f>VLOOKUP(TableOMP[[#This Row],[Label]],TableAvg[],3,FALSE)</f>
        <v>#N/A</v>
      </c>
      <c r="Q8033" t="e">
        <f>TableOMP[[#This Row],[Avg]]-$U$2*TableOMP[[#This Row],[StdDev]]</f>
        <v>#N/A</v>
      </c>
      <c r="R8033" t="e">
        <f>TableOMP[[#This Row],[Avg]]+$U$2*TableOMP[[#This Row],[StdDev]]</f>
        <v>#N/A</v>
      </c>
      <c r="S8033" t="e">
        <f>IF(AND(TableOMP[[#This Row],[total_time]]&gt;=TableOMP[[#This Row],[Low]], TableOMP[[#This Row],[total_time]]&lt;=TableOMP[[#This Row],[High]]),1,0)</f>
        <v>#N/A</v>
      </c>
    </row>
    <row r="8034" spans="11:19" x14ac:dyDescent="0.25">
      <c r="K8034" t="str">
        <f t="shared" si="125"/>
        <v/>
      </c>
      <c r="N80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34" t="e">
        <f>VLOOKUP(TableOMP[[#This Row],[Label]],TableAvg[],2,FALSE)</f>
        <v>#N/A</v>
      </c>
      <c r="P8034" t="e">
        <f>VLOOKUP(TableOMP[[#This Row],[Label]],TableAvg[],3,FALSE)</f>
        <v>#N/A</v>
      </c>
      <c r="Q8034" t="e">
        <f>TableOMP[[#This Row],[Avg]]-$U$2*TableOMP[[#This Row],[StdDev]]</f>
        <v>#N/A</v>
      </c>
      <c r="R8034" t="e">
        <f>TableOMP[[#This Row],[Avg]]+$U$2*TableOMP[[#This Row],[StdDev]]</f>
        <v>#N/A</v>
      </c>
      <c r="S8034" t="e">
        <f>IF(AND(TableOMP[[#This Row],[total_time]]&gt;=TableOMP[[#This Row],[Low]], TableOMP[[#This Row],[total_time]]&lt;=TableOMP[[#This Row],[High]]),1,0)</f>
        <v>#N/A</v>
      </c>
    </row>
    <row r="8035" spans="11:19" x14ac:dyDescent="0.25">
      <c r="K8035" t="str">
        <f t="shared" si="125"/>
        <v/>
      </c>
      <c r="N80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35" t="e">
        <f>VLOOKUP(TableOMP[[#This Row],[Label]],TableAvg[],2,FALSE)</f>
        <v>#N/A</v>
      </c>
      <c r="P8035" t="e">
        <f>VLOOKUP(TableOMP[[#This Row],[Label]],TableAvg[],3,FALSE)</f>
        <v>#N/A</v>
      </c>
      <c r="Q8035" t="e">
        <f>TableOMP[[#This Row],[Avg]]-$U$2*TableOMP[[#This Row],[StdDev]]</f>
        <v>#N/A</v>
      </c>
      <c r="R8035" t="e">
        <f>TableOMP[[#This Row],[Avg]]+$U$2*TableOMP[[#This Row],[StdDev]]</f>
        <v>#N/A</v>
      </c>
      <c r="S8035" t="e">
        <f>IF(AND(TableOMP[[#This Row],[total_time]]&gt;=TableOMP[[#This Row],[Low]], TableOMP[[#This Row],[total_time]]&lt;=TableOMP[[#This Row],[High]]),1,0)</f>
        <v>#N/A</v>
      </c>
    </row>
    <row r="8036" spans="11:19" x14ac:dyDescent="0.25">
      <c r="K8036" t="str">
        <f t="shared" si="125"/>
        <v/>
      </c>
      <c r="N80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36" t="e">
        <f>VLOOKUP(TableOMP[[#This Row],[Label]],TableAvg[],2,FALSE)</f>
        <v>#N/A</v>
      </c>
      <c r="P8036" t="e">
        <f>VLOOKUP(TableOMP[[#This Row],[Label]],TableAvg[],3,FALSE)</f>
        <v>#N/A</v>
      </c>
      <c r="Q8036" t="e">
        <f>TableOMP[[#This Row],[Avg]]-$U$2*TableOMP[[#This Row],[StdDev]]</f>
        <v>#N/A</v>
      </c>
      <c r="R8036" t="e">
        <f>TableOMP[[#This Row],[Avg]]+$U$2*TableOMP[[#This Row],[StdDev]]</f>
        <v>#N/A</v>
      </c>
      <c r="S8036" t="e">
        <f>IF(AND(TableOMP[[#This Row],[total_time]]&gt;=TableOMP[[#This Row],[Low]], TableOMP[[#This Row],[total_time]]&lt;=TableOMP[[#This Row],[High]]),1,0)</f>
        <v>#N/A</v>
      </c>
    </row>
    <row r="8037" spans="11:19" x14ac:dyDescent="0.25">
      <c r="K8037" t="str">
        <f t="shared" si="125"/>
        <v/>
      </c>
      <c r="N80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37" t="e">
        <f>VLOOKUP(TableOMP[[#This Row],[Label]],TableAvg[],2,FALSE)</f>
        <v>#N/A</v>
      </c>
      <c r="P8037" t="e">
        <f>VLOOKUP(TableOMP[[#This Row],[Label]],TableAvg[],3,FALSE)</f>
        <v>#N/A</v>
      </c>
      <c r="Q8037" t="e">
        <f>TableOMP[[#This Row],[Avg]]-$U$2*TableOMP[[#This Row],[StdDev]]</f>
        <v>#N/A</v>
      </c>
      <c r="R8037" t="e">
        <f>TableOMP[[#This Row],[Avg]]+$U$2*TableOMP[[#This Row],[StdDev]]</f>
        <v>#N/A</v>
      </c>
      <c r="S8037" t="e">
        <f>IF(AND(TableOMP[[#This Row],[total_time]]&gt;=TableOMP[[#This Row],[Low]], TableOMP[[#This Row],[total_time]]&lt;=TableOMP[[#This Row],[High]]),1,0)</f>
        <v>#N/A</v>
      </c>
    </row>
    <row r="8038" spans="11:19" x14ac:dyDescent="0.25">
      <c r="K8038" t="str">
        <f t="shared" si="125"/>
        <v/>
      </c>
      <c r="N80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38" t="e">
        <f>VLOOKUP(TableOMP[[#This Row],[Label]],TableAvg[],2,FALSE)</f>
        <v>#N/A</v>
      </c>
      <c r="P8038" t="e">
        <f>VLOOKUP(TableOMP[[#This Row],[Label]],TableAvg[],3,FALSE)</f>
        <v>#N/A</v>
      </c>
      <c r="Q8038" t="e">
        <f>TableOMP[[#This Row],[Avg]]-$U$2*TableOMP[[#This Row],[StdDev]]</f>
        <v>#N/A</v>
      </c>
      <c r="R8038" t="e">
        <f>TableOMP[[#This Row],[Avg]]+$U$2*TableOMP[[#This Row],[StdDev]]</f>
        <v>#N/A</v>
      </c>
      <c r="S8038" t="e">
        <f>IF(AND(TableOMP[[#This Row],[total_time]]&gt;=TableOMP[[#This Row],[Low]], TableOMP[[#This Row],[total_time]]&lt;=TableOMP[[#This Row],[High]]),1,0)</f>
        <v>#N/A</v>
      </c>
    </row>
    <row r="8039" spans="11:19" x14ac:dyDescent="0.25">
      <c r="K8039" t="str">
        <f t="shared" si="125"/>
        <v/>
      </c>
      <c r="N80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39" t="e">
        <f>VLOOKUP(TableOMP[[#This Row],[Label]],TableAvg[],2,FALSE)</f>
        <v>#N/A</v>
      </c>
      <c r="P8039" t="e">
        <f>VLOOKUP(TableOMP[[#This Row],[Label]],TableAvg[],3,FALSE)</f>
        <v>#N/A</v>
      </c>
      <c r="Q8039" t="e">
        <f>TableOMP[[#This Row],[Avg]]-$U$2*TableOMP[[#This Row],[StdDev]]</f>
        <v>#N/A</v>
      </c>
      <c r="R8039" t="e">
        <f>TableOMP[[#This Row],[Avg]]+$U$2*TableOMP[[#This Row],[StdDev]]</f>
        <v>#N/A</v>
      </c>
      <c r="S8039" t="e">
        <f>IF(AND(TableOMP[[#This Row],[total_time]]&gt;=TableOMP[[#This Row],[Low]], TableOMP[[#This Row],[total_time]]&lt;=TableOMP[[#This Row],[High]]),1,0)</f>
        <v>#N/A</v>
      </c>
    </row>
    <row r="8040" spans="11:19" x14ac:dyDescent="0.25">
      <c r="K8040" t="str">
        <f t="shared" si="125"/>
        <v/>
      </c>
      <c r="N80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40" t="e">
        <f>VLOOKUP(TableOMP[[#This Row],[Label]],TableAvg[],2,FALSE)</f>
        <v>#N/A</v>
      </c>
      <c r="P8040" t="e">
        <f>VLOOKUP(TableOMP[[#This Row],[Label]],TableAvg[],3,FALSE)</f>
        <v>#N/A</v>
      </c>
      <c r="Q8040" t="e">
        <f>TableOMP[[#This Row],[Avg]]-$U$2*TableOMP[[#This Row],[StdDev]]</f>
        <v>#N/A</v>
      </c>
      <c r="R8040" t="e">
        <f>TableOMP[[#This Row],[Avg]]+$U$2*TableOMP[[#This Row],[StdDev]]</f>
        <v>#N/A</v>
      </c>
      <c r="S8040" t="e">
        <f>IF(AND(TableOMP[[#This Row],[total_time]]&gt;=TableOMP[[#This Row],[Low]], TableOMP[[#This Row],[total_time]]&lt;=TableOMP[[#This Row],[High]]),1,0)</f>
        <v>#N/A</v>
      </c>
    </row>
    <row r="8041" spans="11:19" x14ac:dyDescent="0.25">
      <c r="K8041" t="str">
        <f t="shared" si="125"/>
        <v/>
      </c>
      <c r="N80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41" t="e">
        <f>VLOOKUP(TableOMP[[#This Row],[Label]],TableAvg[],2,FALSE)</f>
        <v>#N/A</v>
      </c>
      <c r="P8041" t="e">
        <f>VLOOKUP(TableOMP[[#This Row],[Label]],TableAvg[],3,FALSE)</f>
        <v>#N/A</v>
      </c>
      <c r="Q8041" t="e">
        <f>TableOMP[[#This Row],[Avg]]-$U$2*TableOMP[[#This Row],[StdDev]]</f>
        <v>#N/A</v>
      </c>
      <c r="R8041" t="e">
        <f>TableOMP[[#This Row],[Avg]]+$U$2*TableOMP[[#This Row],[StdDev]]</f>
        <v>#N/A</v>
      </c>
      <c r="S8041" t="e">
        <f>IF(AND(TableOMP[[#This Row],[total_time]]&gt;=TableOMP[[#This Row],[Low]], TableOMP[[#This Row],[total_time]]&lt;=TableOMP[[#This Row],[High]]),1,0)</f>
        <v>#N/A</v>
      </c>
    </row>
    <row r="8042" spans="11:19" x14ac:dyDescent="0.25">
      <c r="K8042" t="str">
        <f t="shared" si="125"/>
        <v/>
      </c>
      <c r="N80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42" t="e">
        <f>VLOOKUP(TableOMP[[#This Row],[Label]],TableAvg[],2,FALSE)</f>
        <v>#N/A</v>
      </c>
      <c r="P8042" t="e">
        <f>VLOOKUP(TableOMP[[#This Row],[Label]],TableAvg[],3,FALSE)</f>
        <v>#N/A</v>
      </c>
      <c r="Q8042" t="e">
        <f>TableOMP[[#This Row],[Avg]]-$U$2*TableOMP[[#This Row],[StdDev]]</f>
        <v>#N/A</v>
      </c>
      <c r="R8042" t="e">
        <f>TableOMP[[#This Row],[Avg]]+$U$2*TableOMP[[#This Row],[StdDev]]</f>
        <v>#N/A</v>
      </c>
      <c r="S8042" t="e">
        <f>IF(AND(TableOMP[[#This Row],[total_time]]&gt;=TableOMP[[#This Row],[Low]], TableOMP[[#This Row],[total_time]]&lt;=TableOMP[[#This Row],[High]]),1,0)</f>
        <v>#N/A</v>
      </c>
    </row>
    <row r="8043" spans="11:19" x14ac:dyDescent="0.25">
      <c r="K8043" t="str">
        <f t="shared" si="125"/>
        <v/>
      </c>
      <c r="N80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43" t="e">
        <f>VLOOKUP(TableOMP[[#This Row],[Label]],TableAvg[],2,FALSE)</f>
        <v>#N/A</v>
      </c>
      <c r="P8043" t="e">
        <f>VLOOKUP(TableOMP[[#This Row],[Label]],TableAvg[],3,FALSE)</f>
        <v>#N/A</v>
      </c>
      <c r="Q8043" t="e">
        <f>TableOMP[[#This Row],[Avg]]-$U$2*TableOMP[[#This Row],[StdDev]]</f>
        <v>#N/A</v>
      </c>
      <c r="R8043" t="e">
        <f>TableOMP[[#This Row],[Avg]]+$U$2*TableOMP[[#This Row],[StdDev]]</f>
        <v>#N/A</v>
      </c>
      <c r="S8043" t="e">
        <f>IF(AND(TableOMP[[#This Row],[total_time]]&gt;=TableOMP[[#This Row],[Low]], TableOMP[[#This Row],[total_time]]&lt;=TableOMP[[#This Row],[High]]),1,0)</f>
        <v>#N/A</v>
      </c>
    </row>
    <row r="8044" spans="11:19" x14ac:dyDescent="0.25">
      <c r="K8044" t="str">
        <f t="shared" si="125"/>
        <v/>
      </c>
      <c r="N80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44" t="e">
        <f>VLOOKUP(TableOMP[[#This Row],[Label]],TableAvg[],2,FALSE)</f>
        <v>#N/A</v>
      </c>
      <c r="P8044" t="e">
        <f>VLOOKUP(TableOMP[[#This Row],[Label]],TableAvg[],3,FALSE)</f>
        <v>#N/A</v>
      </c>
      <c r="Q8044" t="e">
        <f>TableOMP[[#This Row],[Avg]]-$U$2*TableOMP[[#This Row],[StdDev]]</f>
        <v>#N/A</v>
      </c>
      <c r="R8044" t="e">
        <f>TableOMP[[#This Row],[Avg]]+$U$2*TableOMP[[#This Row],[StdDev]]</f>
        <v>#N/A</v>
      </c>
      <c r="S8044" t="e">
        <f>IF(AND(TableOMP[[#This Row],[total_time]]&gt;=TableOMP[[#This Row],[Low]], TableOMP[[#This Row],[total_time]]&lt;=TableOMP[[#This Row],[High]]),1,0)</f>
        <v>#N/A</v>
      </c>
    </row>
    <row r="8045" spans="11:19" x14ac:dyDescent="0.25">
      <c r="K8045" t="str">
        <f t="shared" si="125"/>
        <v/>
      </c>
      <c r="N80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45" t="e">
        <f>VLOOKUP(TableOMP[[#This Row],[Label]],TableAvg[],2,FALSE)</f>
        <v>#N/A</v>
      </c>
      <c r="P8045" t="e">
        <f>VLOOKUP(TableOMP[[#This Row],[Label]],TableAvg[],3,FALSE)</f>
        <v>#N/A</v>
      </c>
      <c r="Q8045" t="e">
        <f>TableOMP[[#This Row],[Avg]]-$U$2*TableOMP[[#This Row],[StdDev]]</f>
        <v>#N/A</v>
      </c>
      <c r="R8045" t="e">
        <f>TableOMP[[#This Row],[Avg]]+$U$2*TableOMP[[#This Row],[StdDev]]</f>
        <v>#N/A</v>
      </c>
      <c r="S8045" t="e">
        <f>IF(AND(TableOMP[[#This Row],[total_time]]&gt;=TableOMP[[#This Row],[Low]], TableOMP[[#This Row],[total_time]]&lt;=TableOMP[[#This Row],[High]]),1,0)</f>
        <v>#N/A</v>
      </c>
    </row>
    <row r="8046" spans="11:19" x14ac:dyDescent="0.25">
      <c r="K8046" t="str">
        <f t="shared" si="125"/>
        <v/>
      </c>
      <c r="N80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46" t="e">
        <f>VLOOKUP(TableOMP[[#This Row],[Label]],TableAvg[],2,FALSE)</f>
        <v>#N/A</v>
      </c>
      <c r="P8046" t="e">
        <f>VLOOKUP(TableOMP[[#This Row],[Label]],TableAvg[],3,FALSE)</f>
        <v>#N/A</v>
      </c>
      <c r="Q8046" t="e">
        <f>TableOMP[[#This Row],[Avg]]-$U$2*TableOMP[[#This Row],[StdDev]]</f>
        <v>#N/A</v>
      </c>
      <c r="R8046" t="e">
        <f>TableOMP[[#This Row],[Avg]]+$U$2*TableOMP[[#This Row],[StdDev]]</f>
        <v>#N/A</v>
      </c>
      <c r="S8046" t="e">
        <f>IF(AND(TableOMP[[#This Row],[total_time]]&gt;=TableOMP[[#This Row],[Low]], TableOMP[[#This Row],[total_time]]&lt;=TableOMP[[#This Row],[High]]),1,0)</f>
        <v>#N/A</v>
      </c>
    </row>
    <row r="8047" spans="11:19" x14ac:dyDescent="0.25">
      <c r="K8047" t="str">
        <f t="shared" si="125"/>
        <v/>
      </c>
      <c r="N80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47" t="e">
        <f>VLOOKUP(TableOMP[[#This Row],[Label]],TableAvg[],2,FALSE)</f>
        <v>#N/A</v>
      </c>
      <c r="P8047" t="e">
        <f>VLOOKUP(TableOMP[[#This Row],[Label]],TableAvg[],3,FALSE)</f>
        <v>#N/A</v>
      </c>
      <c r="Q8047" t="e">
        <f>TableOMP[[#This Row],[Avg]]-$U$2*TableOMP[[#This Row],[StdDev]]</f>
        <v>#N/A</v>
      </c>
      <c r="R8047" t="e">
        <f>TableOMP[[#This Row],[Avg]]+$U$2*TableOMP[[#This Row],[StdDev]]</f>
        <v>#N/A</v>
      </c>
      <c r="S8047" t="e">
        <f>IF(AND(TableOMP[[#This Row],[total_time]]&gt;=TableOMP[[#This Row],[Low]], TableOMP[[#This Row],[total_time]]&lt;=TableOMP[[#This Row],[High]]),1,0)</f>
        <v>#N/A</v>
      </c>
    </row>
    <row r="8048" spans="11:19" x14ac:dyDescent="0.25">
      <c r="K8048" t="str">
        <f t="shared" si="125"/>
        <v/>
      </c>
      <c r="N80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48" t="e">
        <f>VLOOKUP(TableOMP[[#This Row],[Label]],TableAvg[],2,FALSE)</f>
        <v>#N/A</v>
      </c>
      <c r="P8048" t="e">
        <f>VLOOKUP(TableOMP[[#This Row],[Label]],TableAvg[],3,FALSE)</f>
        <v>#N/A</v>
      </c>
      <c r="Q8048" t="e">
        <f>TableOMP[[#This Row],[Avg]]-$U$2*TableOMP[[#This Row],[StdDev]]</f>
        <v>#N/A</v>
      </c>
      <c r="R8048" t="e">
        <f>TableOMP[[#This Row],[Avg]]+$U$2*TableOMP[[#This Row],[StdDev]]</f>
        <v>#N/A</v>
      </c>
      <c r="S8048" t="e">
        <f>IF(AND(TableOMP[[#This Row],[total_time]]&gt;=TableOMP[[#This Row],[Low]], TableOMP[[#This Row],[total_time]]&lt;=TableOMP[[#This Row],[High]]),1,0)</f>
        <v>#N/A</v>
      </c>
    </row>
    <row r="8049" spans="11:19" x14ac:dyDescent="0.25">
      <c r="K8049" t="str">
        <f t="shared" si="125"/>
        <v/>
      </c>
      <c r="N80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49" t="e">
        <f>VLOOKUP(TableOMP[[#This Row],[Label]],TableAvg[],2,FALSE)</f>
        <v>#N/A</v>
      </c>
      <c r="P8049" t="e">
        <f>VLOOKUP(TableOMP[[#This Row],[Label]],TableAvg[],3,FALSE)</f>
        <v>#N/A</v>
      </c>
      <c r="Q8049" t="e">
        <f>TableOMP[[#This Row],[Avg]]-$U$2*TableOMP[[#This Row],[StdDev]]</f>
        <v>#N/A</v>
      </c>
      <c r="R8049" t="e">
        <f>TableOMP[[#This Row],[Avg]]+$U$2*TableOMP[[#This Row],[StdDev]]</f>
        <v>#N/A</v>
      </c>
      <c r="S8049" t="e">
        <f>IF(AND(TableOMP[[#This Row],[total_time]]&gt;=TableOMP[[#This Row],[Low]], TableOMP[[#This Row],[total_time]]&lt;=TableOMP[[#This Row],[High]]),1,0)</f>
        <v>#N/A</v>
      </c>
    </row>
    <row r="8050" spans="11:19" x14ac:dyDescent="0.25">
      <c r="K8050" t="str">
        <f t="shared" si="125"/>
        <v/>
      </c>
      <c r="N80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50" t="e">
        <f>VLOOKUP(TableOMP[[#This Row],[Label]],TableAvg[],2,FALSE)</f>
        <v>#N/A</v>
      </c>
      <c r="P8050" t="e">
        <f>VLOOKUP(TableOMP[[#This Row],[Label]],TableAvg[],3,FALSE)</f>
        <v>#N/A</v>
      </c>
      <c r="Q8050" t="e">
        <f>TableOMP[[#This Row],[Avg]]-$U$2*TableOMP[[#This Row],[StdDev]]</f>
        <v>#N/A</v>
      </c>
      <c r="R8050" t="e">
        <f>TableOMP[[#This Row],[Avg]]+$U$2*TableOMP[[#This Row],[StdDev]]</f>
        <v>#N/A</v>
      </c>
      <c r="S8050" t="e">
        <f>IF(AND(TableOMP[[#This Row],[total_time]]&gt;=TableOMP[[#This Row],[Low]], TableOMP[[#This Row],[total_time]]&lt;=TableOMP[[#This Row],[High]]),1,0)</f>
        <v>#N/A</v>
      </c>
    </row>
    <row r="8051" spans="11:19" x14ac:dyDescent="0.25">
      <c r="K8051" t="str">
        <f t="shared" si="125"/>
        <v/>
      </c>
      <c r="N80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51" t="e">
        <f>VLOOKUP(TableOMP[[#This Row],[Label]],TableAvg[],2,FALSE)</f>
        <v>#N/A</v>
      </c>
      <c r="P8051" t="e">
        <f>VLOOKUP(TableOMP[[#This Row],[Label]],TableAvg[],3,FALSE)</f>
        <v>#N/A</v>
      </c>
      <c r="Q8051" t="e">
        <f>TableOMP[[#This Row],[Avg]]-$U$2*TableOMP[[#This Row],[StdDev]]</f>
        <v>#N/A</v>
      </c>
      <c r="R8051" t="e">
        <f>TableOMP[[#This Row],[Avg]]+$U$2*TableOMP[[#This Row],[StdDev]]</f>
        <v>#N/A</v>
      </c>
      <c r="S8051" t="e">
        <f>IF(AND(TableOMP[[#This Row],[total_time]]&gt;=TableOMP[[#This Row],[Low]], TableOMP[[#This Row],[total_time]]&lt;=TableOMP[[#This Row],[High]]),1,0)</f>
        <v>#N/A</v>
      </c>
    </row>
    <row r="8052" spans="11:19" x14ac:dyDescent="0.25">
      <c r="K8052" t="str">
        <f t="shared" si="125"/>
        <v/>
      </c>
      <c r="N80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52" t="e">
        <f>VLOOKUP(TableOMP[[#This Row],[Label]],TableAvg[],2,FALSE)</f>
        <v>#N/A</v>
      </c>
      <c r="P8052" t="e">
        <f>VLOOKUP(TableOMP[[#This Row],[Label]],TableAvg[],3,FALSE)</f>
        <v>#N/A</v>
      </c>
      <c r="Q8052" t="e">
        <f>TableOMP[[#This Row],[Avg]]-$U$2*TableOMP[[#This Row],[StdDev]]</f>
        <v>#N/A</v>
      </c>
      <c r="R8052" t="e">
        <f>TableOMP[[#This Row],[Avg]]+$U$2*TableOMP[[#This Row],[StdDev]]</f>
        <v>#N/A</v>
      </c>
      <c r="S8052" t="e">
        <f>IF(AND(TableOMP[[#This Row],[total_time]]&gt;=TableOMP[[#This Row],[Low]], TableOMP[[#This Row],[total_time]]&lt;=TableOMP[[#This Row],[High]]),1,0)</f>
        <v>#N/A</v>
      </c>
    </row>
    <row r="8053" spans="11:19" x14ac:dyDescent="0.25">
      <c r="K8053" t="str">
        <f t="shared" si="125"/>
        <v/>
      </c>
      <c r="N80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53" t="e">
        <f>VLOOKUP(TableOMP[[#This Row],[Label]],TableAvg[],2,FALSE)</f>
        <v>#N/A</v>
      </c>
      <c r="P8053" t="e">
        <f>VLOOKUP(TableOMP[[#This Row],[Label]],TableAvg[],3,FALSE)</f>
        <v>#N/A</v>
      </c>
      <c r="Q8053" t="e">
        <f>TableOMP[[#This Row],[Avg]]-$U$2*TableOMP[[#This Row],[StdDev]]</f>
        <v>#N/A</v>
      </c>
      <c r="R8053" t="e">
        <f>TableOMP[[#This Row],[Avg]]+$U$2*TableOMP[[#This Row],[StdDev]]</f>
        <v>#N/A</v>
      </c>
      <c r="S8053" t="e">
        <f>IF(AND(TableOMP[[#This Row],[total_time]]&gt;=TableOMP[[#This Row],[Low]], TableOMP[[#This Row],[total_time]]&lt;=TableOMP[[#This Row],[High]]),1,0)</f>
        <v>#N/A</v>
      </c>
    </row>
    <row r="8054" spans="11:19" x14ac:dyDescent="0.25">
      <c r="K8054" t="str">
        <f t="shared" si="125"/>
        <v/>
      </c>
      <c r="N80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54" t="e">
        <f>VLOOKUP(TableOMP[[#This Row],[Label]],TableAvg[],2,FALSE)</f>
        <v>#N/A</v>
      </c>
      <c r="P8054" t="e">
        <f>VLOOKUP(TableOMP[[#This Row],[Label]],TableAvg[],3,FALSE)</f>
        <v>#N/A</v>
      </c>
      <c r="Q8054" t="e">
        <f>TableOMP[[#This Row],[Avg]]-$U$2*TableOMP[[#This Row],[StdDev]]</f>
        <v>#N/A</v>
      </c>
      <c r="R8054" t="e">
        <f>TableOMP[[#This Row],[Avg]]+$U$2*TableOMP[[#This Row],[StdDev]]</f>
        <v>#N/A</v>
      </c>
      <c r="S8054" t="e">
        <f>IF(AND(TableOMP[[#This Row],[total_time]]&gt;=TableOMP[[#This Row],[Low]], TableOMP[[#This Row],[total_time]]&lt;=TableOMP[[#This Row],[High]]),1,0)</f>
        <v>#N/A</v>
      </c>
    </row>
    <row r="8055" spans="11:19" x14ac:dyDescent="0.25">
      <c r="K8055" t="str">
        <f t="shared" si="125"/>
        <v/>
      </c>
      <c r="N80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55" t="e">
        <f>VLOOKUP(TableOMP[[#This Row],[Label]],TableAvg[],2,FALSE)</f>
        <v>#N/A</v>
      </c>
      <c r="P8055" t="e">
        <f>VLOOKUP(TableOMP[[#This Row],[Label]],TableAvg[],3,FALSE)</f>
        <v>#N/A</v>
      </c>
      <c r="Q8055" t="e">
        <f>TableOMP[[#This Row],[Avg]]-$U$2*TableOMP[[#This Row],[StdDev]]</f>
        <v>#N/A</v>
      </c>
      <c r="R8055" t="e">
        <f>TableOMP[[#This Row],[Avg]]+$U$2*TableOMP[[#This Row],[StdDev]]</f>
        <v>#N/A</v>
      </c>
      <c r="S8055" t="e">
        <f>IF(AND(TableOMP[[#This Row],[total_time]]&gt;=TableOMP[[#This Row],[Low]], TableOMP[[#This Row],[total_time]]&lt;=TableOMP[[#This Row],[High]]),1,0)</f>
        <v>#N/A</v>
      </c>
    </row>
    <row r="8056" spans="11:19" x14ac:dyDescent="0.25">
      <c r="K8056" t="str">
        <f t="shared" si="125"/>
        <v/>
      </c>
      <c r="N80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56" t="e">
        <f>VLOOKUP(TableOMP[[#This Row],[Label]],TableAvg[],2,FALSE)</f>
        <v>#N/A</v>
      </c>
      <c r="P8056" t="e">
        <f>VLOOKUP(TableOMP[[#This Row],[Label]],TableAvg[],3,FALSE)</f>
        <v>#N/A</v>
      </c>
      <c r="Q8056" t="e">
        <f>TableOMP[[#This Row],[Avg]]-$U$2*TableOMP[[#This Row],[StdDev]]</f>
        <v>#N/A</v>
      </c>
      <c r="R8056" t="e">
        <f>TableOMP[[#This Row],[Avg]]+$U$2*TableOMP[[#This Row],[StdDev]]</f>
        <v>#N/A</v>
      </c>
      <c r="S8056" t="e">
        <f>IF(AND(TableOMP[[#This Row],[total_time]]&gt;=TableOMP[[#This Row],[Low]], TableOMP[[#This Row],[total_time]]&lt;=TableOMP[[#This Row],[High]]),1,0)</f>
        <v>#N/A</v>
      </c>
    </row>
    <row r="8057" spans="11:19" x14ac:dyDescent="0.25">
      <c r="K8057" t="str">
        <f t="shared" si="125"/>
        <v/>
      </c>
      <c r="N80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57" t="e">
        <f>VLOOKUP(TableOMP[[#This Row],[Label]],TableAvg[],2,FALSE)</f>
        <v>#N/A</v>
      </c>
      <c r="P8057" t="e">
        <f>VLOOKUP(TableOMP[[#This Row],[Label]],TableAvg[],3,FALSE)</f>
        <v>#N/A</v>
      </c>
      <c r="Q8057" t="e">
        <f>TableOMP[[#This Row],[Avg]]-$U$2*TableOMP[[#This Row],[StdDev]]</f>
        <v>#N/A</v>
      </c>
      <c r="R8057" t="e">
        <f>TableOMP[[#This Row],[Avg]]+$U$2*TableOMP[[#This Row],[StdDev]]</f>
        <v>#N/A</v>
      </c>
      <c r="S8057" t="e">
        <f>IF(AND(TableOMP[[#This Row],[total_time]]&gt;=TableOMP[[#This Row],[Low]], TableOMP[[#This Row],[total_time]]&lt;=TableOMP[[#This Row],[High]]),1,0)</f>
        <v>#N/A</v>
      </c>
    </row>
    <row r="8058" spans="11:19" x14ac:dyDescent="0.25">
      <c r="K8058" t="str">
        <f t="shared" si="125"/>
        <v/>
      </c>
      <c r="N80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58" t="e">
        <f>VLOOKUP(TableOMP[[#This Row],[Label]],TableAvg[],2,FALSE)</f>
        <v>#N/A</v>
      </c>
      <c r="P8058" t="e">
        <f>VLOOKUP(TableOMP[[#This Row],[Label]],TableAvg[],3,FALSE)</f>
        <v>#N/A</v>
      </c>
      <c r="Q8058" t="e">
        <f>TableOMP[[#This Row],[Avg]]-$U$2*TableOMP[[#This Row],[StdDev]]</f>
        <v>#N/A</v>
      </c>
      <c r="R8058" t="e">
        <f>TableOMP[[#This Row],[Avg]]+$U$2*TableOMP[[#This Row],[StdDev]]</f>
        <v>#N/A</v>
      </c>
      <c r="S8058" t="e">
        <f>IF(AND(TableOMP[[#This Row],[total_time]]&gt;=TableOMP[[#This Row],[Low]], TableOMP[[#This Row],[total_time]]&lt;=TableOMP[[#This Row],[High]]),1,0)</f>
        <v>#N/A</v>
      </c>
    </row>
    <row r="8059" spans="11:19" x14ac:dyDescent="0.25">
      <c r="K8059" t="str">
        <f t="shared" si="125"/>
        <v/>
      </c>
      <c r="N80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59" t="e">
        <f>VLOOKUP(TableOMP[[#This Row],[Label]],TableAvg[],2,FALSE)</f>
        <v>#N/A</v>
      </c>
      <c r="P8059" t="e">
        <f>VLOOKUP(TableOMP[[#This Row],[Label]],TableAvg[],3,FALSE)</f>
        <v>#N/A</v>
      </c>
      <c r="Q8059" t="e">
        <f>TableOMP[[#This Row],[Avg]]-$U$2*TableOMP[[#This Row],[StdDev]]</f>
        <v>#N/A</v>
      </c>
      <c r="R8059" t="e">
        <f>TableOMP[[#This Row],[Avg]]+$U$2*TableOMP[[#This Row],[StdDev]]</f>
        <v>#N/A</v>
      </c>
      <c r="S8059" t="e">
        <f>IF(AND(TableOMP[[#This Row],[total_time]]&gt;=TableOMP[[#This Row],[Low]], TableOMP[[#This Row],[total_time]]&lt;=TableOMP[[#This Row],[High]]),1,0)</f>
        <v>#N/A</v>
      </c>
    </row>
    <row r="8060" spans="11:19" x14ac:dyDescent="0.25">
      <c r="K8060" t="str">
        <f t="shared" si="125"/>
        <v/>
      </c>
      <c r="N80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60" t="e">
        <f>VLOOKUP(TableOMP[[#This Row],[Label]],TableAvg[],2,FALSE)</f>
        <v>#N/A</v>
      </c>
      <c r="P8060" t="e">
        <f>VLOOKUP(TableOMP[[#This Row],[Label]],TableAvg[],3,FALSE)</f>
        <v>#N/A</v>
      </c>
      <c r="Q8060" t="e">
        <f>TableOMP[[#This Row],[Avg]]-$U$2*TableOMP[[#This Row],[StdDev]]</f>
        <v>#N/A</v>
      </c>
      <c r="R8060" t="e">
        <f>TableOMP[[#This Row],[Avg]]+$U$2*TableOMP[[#This Row],[StdDev]]</f>
        <v>#N/A</v>
      </c>
      <c r="S8060" t="e">
        <f>IF(AND(TableOMP[[#This Row],[total_time]]&gt;=TableOMP[[#This Row],[Low]], TableOMP[[#This Row],[total_time]]&lt;=TableOMP[[#This Row],[High]]),1,0)</f>
        <v>#N/A</v>
      </c>
    </row>
    <row r="8061" spans="11:19" x14ac:dyDescent="0.25">
      <c r="K8061" t="str">
        <f t="shared" si="125"/>
        <v/>
      </c>
      <c r="N80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61" t="e">
        <f>VLOOKUP(TableOMP[[#This Row],[Label]],TableAvg[],2,FALSE)</f>
        <v>#N/A</v>
      </c>
      <c r="P8061" t="e">
        <f>VLOOKUP(TableOMP[[#This Row],[Label]],TableAvg[],3,FALSE)</f>
        <v>#N/A</v>
      </c>
      <c r="Q8061" t="e">
        <f>TableOMP[[#This Row],[Avg]]-$U$2*TableOMP[[#This Row],[StdDev]]</f>
        <v>#N/A</v>
      </c>
      <c r="R8061" t="e">
        <f>TableOMP[[#This Row],[Avg]]+$U$2*TableOMP[[#This Row],[StdDev]]</f>
        <v>#N/A</v>
      </c>
      <c r="S8061" t="e">
        <f>IF(AND(TableOMP[[#This Row],[total_time]]&gt;=TableOMP[[#This Row],[Low]], TableOMP[[#This Row],[total_time]]&lt;=TableOMP[[#This Row],[High]]),1,0)</f>
        <v>#N/A</v>
      </c>
    </row>
    <row r="8062" spans="11:19" x14ac:dyDescent="0.25">
      <c r="K8062" t="str">
        <f t="shared" si="125"/>
        <v/>
      </c>
      <c r="N80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62" t="e">
        <f>VLOOKUP(TableOMP[[#This Row],[Label]],TableAvg[],2,FALSE)</f>
        <v>#N/A</v>
      </c>
      <c r="P8062" t="e">
        <f>VLOOKUP(TableOMP[[#This Row],[Label]],TableAvg[],3,FALSE)</f>
        <v>#N/A</v>
      </c>
      <c r="Q8062" t="e">
        <f>TableOMP[[#This Row],[Avg]]-$U$2*TableOMP[[#This Row],[StdDev]]</f>
        <v>#N/A</v>
      </c>
      <c r="R8062" t="e">
        <f>TableOMP[[#This Row],[Avg]]+$U$2*TableOMP[[#This Row],[StdDev]]</f>
        <v>#N/A</v>
      </c>
      <c r="S8062" t="e">
        <f>IF(AND(TableOMP[[#This Row],[total_time]]&gt;=TableOMP[[#This Row],[Low]], TableOMP[[#This Row],[total_time]]&lt;=TableOMP[[#This Row],[High]]),1,0)</f>
        <v>#N/A</v>
      </c>
    </row>
    <row r="8063" spans="11:19" x14ac:dyDescent="0.25">
      <c r="K8063" t="str">
        <f t="shared" si="125"/>
        <v/>
      </c>
      <c r="N80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63" t="e">
        <f>VLOOKUP(TableOMP[[#This Row],[Label]],TableAvg[],2,FALSE)</f>
        <v>#N/A</v>
      </c>
      <c r="P8063" t="e">
        <f>VLOOKUP(TableOMP[[#This Row],[Label]],TableAvg[],3,FALSE)</f>
        <v>#N/A</v>
      </c>
      <c r="Q8063" t="e">
        <f>TableOMP[[#This Row],[Avg]]-$U$2*TableOMP[[#This Row],[StdDev]]</f>
        <v>#N/A</v>
      </c>
      <c r="R8063" t="e">
        <f>TableOMP[[#This Row],[Avg]]+$U$2*TableOMP[[#This Row],[StdDev]]</f>
        <v>#N/A</v>
      </c>
      <c r="S8063" t="e">
        <f>IF(AND(TableOMP[[#This Row],[total_time]]&gt;=TableOMP[[#This Row],[Low]], TableOMP[[#This Row],[total_time]]&lt;=TableOMP[[#This Row],[High]]),1,0)</f>
        <v>#N/A</v>
      </c>
    </row>
    <row r="8064" spans="11:19" x14ac:dyDescent="0.25">
      <c r="K8064" t="str">
        <f t="shared" si="125"/>
        <v/>
      </c>
      <c r="N80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64" t="e">
        <f>VLOOKUP(TableOMP[[#This Row],[Label]],TableAvg[],2,FALSE)</f>
        <v>#N/A</v>
      </c>
      <c r="P8064" t="e">
        <f>VLOOKUP(TableOMP[[#This Row],[Label]],TableAvg[],3,FALSE)</f>
        <v>#N/A</v>
      </c>
      <c r="Q8064" t="e">
        <f>TableOMP[[#This Row],[Avg]]-$U$2*TableOMP[[#This Row],[StdDev]]</f>
        <v>#N/A</v>
      </c>
      <c r="R8064" t="e">
        <f>TableOMP[[#This Row],[Avg]]+$U$2*TableOMP[[#This Row],[StdDev]]</f>
        <v>#N/A</v>
      </c>
      <c r="S8064" t="e">
        <f>IF(AND(TableOMP[[#This Row],[total_time]]&gt;=TableOMP[[#This Row],[Low]], TableOMP[[#This Row],[total_time]]&lt;=TableOMP[[#This Row],[High]]),1,0)</f>
        <v>#N/A</v>
      </c>
    </row>
    <row r="8065" spans="11:19" x14ac:dyDescent="0.25">
      <c r="K8065" t="str">
        <f t="shared" si="125"/>
        <v/>
      </c>
      <c r="N80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65" t="e">
        <f>VLOOKUP(TableOMP[[#This Row],[Label]],TableAvg[],2,FALSE)</f>
        <v>#N/A</v>
      </c>
      <c r="P8065" t="e">
        <f>VLOOKUP(TableOMP[[#This Row],[Label]],TableAvg[],3,FALSE)</f>
        <v>#N/A</v>
      </c>
      <c r="Q8065" t="e">
        <f>TableOMP[[#This Row],[Avg]]-$U$2*TableOMP[[#This Row],[StdDev]]</f>
        <v>#N/A</v>
      </c>
      <c r="R8065" t="e">
        <f>TableOMP[[#This Row],[Avg]]+$U$2*TableOMP[[#This Row],[StdDev]]</f>
        <v>#N/A</v>
      </c>
      <c r="S8065" t="e">
        <f>IF(AND(TableOMP[[#This Row],[total_time]]&gt;=TableOMP[[#This Row],[Low]], TableOMP[[#This Row],[total_time]]&lt;=TableOMP[[#This Row],[High]]),1,0)</f>
        <v>#N/A</v>
      </c>
    </row>
    <row r="8066" spans="11:19" x14ac:dyDescent="0.25">
      <c r="K8066" t="str">
        <f t="shared" si="125"/>
        <v/>
      </c>
      <c r="N80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66" t="e">
        <f>VLOOKUP(TableOMP[[#This Row],[Label]],TableAvg[],2,FALSE)</f>
        <v>#N/A</v>
      </c>
      <c r="P8066" t="e">
        <f>VLOOKUP(TableOMP[[#This Row],[Label]],TableAvg[],3,FALSE)</f>
        <v>#N/A</v>
      </c>
      <c r="Q8066" t="e">
        <f>TableOMP[[#This Row],[Avg]]-$U$2*TableOMP[[#This Row],[StdDev]]</f>
        <v>#N/A</v>
      </c>
      <c r="R8066" t="e">
        <f>TableOMP[[#This Row],[Avg]]+$U$2*TableOMP[[#This Row],[StdDev]]</f>
        <v>#N/A</v>
      </c>
      <c r="S8066" t="e">
        <f>IF(AND(TableOMP[[#This Row],[total_time]]&gt;=TableOMP[[#This Row],[Low]], TableOMP[[#This Row],[total_time]]&lt;=TableOMP[[#This Row],[High]]),1,0)</f>
        <v>#N/A</v>
      </c>
    </row>
    <row r="8067" spans="11:19" x14ac:dyDescent="0.25">
      <c r="K8067" t="str">
        <f t="shared" ref="K8067:K8130" si="126">MID(M8067,22,1)</f>
        <v/>
      </c>
      <c r="N80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67" t="e">
        <f>VLOOKUP(TableOMP[[#This Row],[Label]],TableAvg[],2,FALSE)</f>
        <v>#N/A</v>
      </c>
      <c r="P8067" t="e">
        <f>VLOOKUP(TableOMP[[#This Row],[Label]],TableAvg[],3,FALSE)</f>
        <v>#N/A</v>
      </c>
      <c r="Q8067" t="e">
        <f>TableOMP[[#This Row],[Avg]]-$U$2*TableOMP[[#This Row],[StdDev]]</f>
        <v>#N/A</v>
      </c>
      <c r="R8067" t="e">
        <f>TableOMP[[#This Row],[Avg]]+$U$2*TableOMP[[#This Row],[StdDev]]</f>
        <v>#N/A</v>
      </c>
      <c r="S8067" t="e">
        <f>IF(AND(TableOMP[[#This Row],[total_time]]&gt;=TableOMP[[#This Row],[Low]], TableOMP[[#This Row],[total_time]]&lt;=TableOMP[[#This Row],[High]]),1,0)</f>
        <v>#N/A</v>
      </c>
    </row>
    <row r="8068" spans="11:19" x14ac:dyDescent="0.25">
      <c r="K8068" t="str">
        <f t="shared" si="126"/>
        <v/>
      </c>
      <c r="N80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68" t="e">
        <f>VLOOKUP(TableOMP[[#This Row],[Label]],TableAvg[],2,FALSE)</f>
        <v>#N/A</v>
      </c>
      <c r="P8068" t="e">
        <f>VLOOKUP(TableOMP[[#This Row],[Label]],TableAvg[],3,FALSE)</f>
        <v>#N/A</v>
      </c>
      <c r="Q8068" t="e">
        <f>TableOMP[[#This Row],[Avg]]-$U$2*TableOMP[[#This Row],[StdDev]]</f>
        <v>#N/A</v>
      </c>
      <c r="R8068" t="e">
        <f>TableOMP[[#This Row],[Avg]]+$U$2*TableOMP[[#This Row],[StdDev]]</f>
        <v>#N/A</v>
      </c>
      <c r="S8068" t="e">
        <f>IF(AND(TableOMP[[#This Row],[total_time]]&gt;=TableOMP[[#This Row],[Low]], TableOMP[[#This Row],[total_time]]&lt;=TableOMP[[#This Row],[High]]),1,0)</f>
        <v>#N/A</v>
      </c>
    </row>
    <row r="8069" spans="11:19" x14ac:dyDescent="0.25">
      <c r="K8069" t="str">
        <f t="shared" si="126"/>
        <v/>
      </c>
      <c r="N80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69" t="e">
        <f>VLOOKUP(TableOMP[[#This Row],[Label]],TableAvg[],2,FALSE)</f>
        <v>#N/A</v>
      </c>
      <c r="P8069" t="e">
        <f>VLOOKUP(TableOMP[[#This Row],[Label]],TableAvg[],3,FALSE)</f>
        <v>#N/A</v>
      </c>
      <c r="Q8069" t="e">
        <f>TableOMP[[#This Row],[Avg]]-$U$2*TableOMP[[#This Row],[StdDev]]</f>
        <v>#N/A</v>
      </c>
      <c r="R8069" t="e">
        <f>TableOMP[[#This Row],[Avg]]+$U$2*TableOMP[[#This Row],[StdDev]]</f>
        <v>#N/A</v>
      </c>
      <c r="S8069" t="e">
        <f>IF(AND(TableOMP[[#This Row],[total_time]]&gt;=TableOMP[[#This Row],[Low]], TableOMP[[#This Row],[total_time]]&lt;=TableOMP[[#This Row],[High]]),1,0)</f>
        <v>#N/A</v>
      </c>
    </row>
    <row r="8070" spans="11:19" x14ac:dyDescent="0.25">
      <c r="K8070" t="str">
        <f t="shared" si="126"/>
        <v/>
      </c>
      <c r="N80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70" t="e">
        <f>VLOOKUP(TableOMP[[#This Row],[Label]],TableAvg[],2,FALSE)</f>
        <v>#N/A</v>
      </c>
      <c r="P8070" t="e">
        <f>VLOOKUP(TableOMP[[#This Row],[Label]],TableAvg[],3,FALSE)</f>
        <v>#N/A</v>
      </c>
      <c r="Q8070" t="e">
        <f>TableOMP[[#This Row],[Avg]]-$U$2*TableOMP[[#This Row],[StdDev]]</f>
        <v>#N/A</v>
      </c>
      <c r="R8070" t="e">
        <f>TableOMP[[#This Row],[Avg]]+$U$2*TableOMP[[#This Row],[StdDev]]</f>
        <v>#N/A</v>
      </c>
      <c r="S8070" t="e">
        <f>IF(AND(TableOMP[[#This Row],[total_time]]&gt;=TableOMP[[#This Row],[Low]], TableOMP[[#This Row],[total_time]]&lt;=TableOMP[[#This Row],[High]]),1,0)</f>
        <v>#N/A</v>
      </c>
    </row>
    <row r="8071" spans="11:19" x14ac:dyDescent="0.25">
      <c r="K8071" t="str">
        <f t="shared" si="126"/>
        <v/>
      </c>
      <c r="N80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71" t="e">
        <f>VLOOKUP(TableOMP[[#This Row],[Label]],TableAvg[],2,FALSE)</f>
        <v>#N/A</v>
      </c>
      <c r="P8071" t="e">
        <f>VLOOKUP(TableOMP[[#This Row],[Label]],TableAvg[],3,FALSE)</f>
        <v>#N/A</v>
      </c>
      <c r="Q8071" t="e">
        <f>TableOMP[[#This Row],[Avg]]-$U$2*TableOMP[[#This Row],[StdDev]]</f>
        <v>#N/A</v>
      </c>
      <c r="R8071" t="e">
        <f>TableOMP[[#This Row],[Avg]]+$U$2*TableOMP[[#This Row],[StdDev]]</f>
        <v>#N/A</v>
      </c>
      <c r="S8071" t="e">
        <f>IF(AND(TableOMP[[#This Row],[total_time]]&gt;=TableOMP[[#This Row],[Low]], TableOMP[[#This Row],[total_time]]&lt;=TableOMP[[#This Row],[High]]),1,0)</f>
        <v>#N/A</v>
      </c>
    </row>
    <row r="8072" spans="11:19" x14ac:dyDescent="0.25">
      <c r="K8072" t="str">
        <f t="shared" si="126"/>
        <v/>
      </c>
      <c r="N80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72" t="e">
        <f>VLOOKUP(TableOMP[[#This Row],[Label]],TableAvg[],2,FALSE)</f>
        <v>#N/A</v>
      </c>
      <c r="P8072" t="e">
        <f>VLOOKUP(TableOMP[[#This Row],[Label]],TableAvg[],3,FALSE)</f>
        <v>#N/A</v>
      </c>
      <c r="Q8072" t="e">
        <f>TableOMP[[#This Row],[Avg]]-$U$2*TableOMP[[#This Row],[StdDev]]</f>
        <v>#N/A</v>
      </c>
      <c r="R8072" t="e">
        <f>TableOMP[[#This Row],[Avg]]+$U$2*TableOMP[[#This Row],[StdDev]]</f>
        <v>#N/A</v>
      </c>
      <c r="S8072" t="e">
        <f>IF(AND(TableOMP[[#This Row],[total_time]]&gt;=TableOMP[[#This Row],[Low]], TableOMP[[#This Row],[total_time]]&lt;=TableOMP[[#This Row],[High]]),1,0)</f>
        <v>#N/A</v>
      </c>
    </row>
    <row r="8073" spans="11:19" x14ac:dyDescent="0.25">
      <c r="K8073" t="str">
        <f t="shared" si="126"/>
        <v/>
      </c>
      <c r="N80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73" t="e">
        <f>VLOOKUP(TableOMP[[#This Row],[Label]],TableAvg[],2,FALSE)</f>
        <v>#N/A</v>
      </c>
      <c r="P8073" t="e">
        <f>VLOOKUP(TableOMP[[#This Row],[Label]],TableAvg[],3,FALSE)</f>
        <v>#N/A</v>
      </c>
      <c r="Q8073" t="e">
        <f>TableOMP[[#This Row],[Avg]]-$U$2*TableOMP[[#This Row],[StdDev]]</f>
        <v>#N/A</v>
      </c>
      <c r="R8073" t="e">
        <f>TableOMP[[#This Row],[Avg]]+$U$2*TableOMP[[#This Row],[StdDev]]</f>
        <v>#N/A</v>
      </c>
      <c r="S8073" t="e">
        <f>IF(AND(TableOMP[[#This Row],[total_time]]&gt;=TableOMP[[#This Row],[Low]], TableOMP[[#This Row],[total_time]]&lt;=TableOMP[[#This Row],[High]]),1,0)</f>
        <v>#N/A</v>
      </c>
    </row>
    <row r="8074" spans="11:19" x14ac:dyDescent="0.25">
      <c r="K8074" t="str">
        <f t="shared" si="126"/>
        <v/>
      </c>
      <c r="N80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74" t="e">
        <f>VLOOKUP(TableOMP[[#This Row],[Label]],TableAvg[],2,FALSE)</f>
        <v>#N/A</v>
      </c>
      <c r="P8074" t="e">
        <f>VLOOKUP(TableOMP[[#This Row],[Label]],TableAvg[],3,FALSE)</f>
        <v>#N/A</v>
      </c>
      <c r="Q8074" t="e">
        <f>TableOMP[[#This Row],[Avg]]-$U$2*TableOMP[[#This Row],[StdDev]]</f>
        <v>#N/A</v>
      </c>
      <c r="R8074" t="e">
        <f>TableOMP[[#This Row],[Avg]]+$U$2*TableOMP[[#This Row],[StdDev]]</f>
        <v>#N/A</v>
      </c>
      <c r="S8074" t="e">
        <f>IF(AND(TableOMP[[#This Row],[total_time]]&gt;=TableOMP[[#This Row],[Low]], TableOMP[[#This Row],[total_time]]&lt;=TableOMP[[#This Row],[High]]),1,0)</f>
        <v>#N/A</v>
      </c>
    </row>
    <row r="8075" spans="11:19" x14ac:dyDescent="0.25">
      <c r="K8075" t="str">
        <f t="shared" si="126"/>
        <v/>
      </c>
      <c r="N80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75" t="e">
        <f>VLOOKUP(TableOMP[[#This Row],[Label]],TableAvg[],2,FALSE)</f>
        <v>#N/A</v>
      </c>
      <c r="P8075" t="e">
        <f>VLOOKUP(TableOMP[[#This Row],[Label]],TableAvg[],3,FALSE)</f>
        <v>#N/A</v>
      </c>
      <c r="Q8075" t="e">
        <f>TableOMP[[#This Row],[Avg]]-$U$2*TableOMP[[#This Row],[StdDev]]</f>
        <v>#N/A</v>
      </c>
      <c r="R8075" t="e">
        <f>TableOMP[[#This Row],[Avg]]+$U$2*TableOMP[[#This Row],[StdDev]]</f>
        <v>#N/A</v>
      </c>
      <c r="S8075" t="e">
        <f>IF(AND(TableOMP[[#This Row],[total_time]]&gt;=TableOMP[[#This Row],[Low]], TableOMP[[#This Row],[total_time]]&lt;=TableOMP[[#This Row],[High]]),1,0)</f>
        <v>#N/A</v>
      </c>
    </row>
    <row r="8076" spans="11:19" x14ac:dyDescent="0.25">
      <c r="K8076" t="str">
        <f t="shared" si="126"/>
        <v/>
      </c>
      <c r="N80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76" t="e">
        <f>VLOOKUP(TableOMP[[#This Row],[Label]],TableAvg[],2,FALSE)</f>
        <v>#N/A</v>
      </c>
      <c r="P8076" t="e">
        <f>VLOOKUP(TableOMP[[#This Row],[Label]],TableAvg[],3,FALSE)</f>
        <v>#N/A</v>
      </c>
      <c r="Q8076" t="e">
        <f>TableOMP[[#This Row],[Avg]]-$U$2*TableOMP[[#This Row],[StdDev]]</f>
        <v>#N/A</v>
      </c>
      <c r="R8076" t="e">
        <f>TableOMP[[#This Row],[Avg]]+$U$2*TableOMP[[#This Row],[StdDev]]</f>
        <v>#N/A</v>
      </c>
      <c r="S8076" t="e">
        <f>IF(AND(TableOMP[[#This Row],[total_time]]&gt;=TableOMP[[#This Row],[Low]], TableOMP[[#This Row],[total_time]]&lt;=TableOMP[[#This Row],[High]]),1,0)</f>
        <v>#N/A</v>
      </c>
    </row>
    <row r="8077" spans="11:19" x14ac:dyDescent="0.25">
      <c r="K8077" t="str">
        <f t="shared" si="126"/>
        <v/>
      </c>
      <c r="N80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77" t="e">
        <f>VLOOKUP(TableOMP[[#This Row],[Label]],TableAvg[],2,FALSE)</f>
        <v>#N/A</v>
      </c>
      <c r="P8077" t="e">
        <f>VLOOKUP(TableOMP[[#This Row],[Label]],TableAvg[],3,FALSE)</f>
        <v>#N/A</v>
      </c>
      <c r="Q8077" t="e">
        <f>TableOMP[[#This Row],[Avg]]-$U$2*TableOMP[[#This Row],[StdDev]]</f>
        <v>#N/A</v>
      </c>
      <c r="R8077" t="e">
        <f>TableOMP[[#This Row],[Avg]]+$U$2*TableOMP[[#This Row],[StdDev]]</f>
        <v>#N/A</v>
      </c>
      <c r="S8077" t="e">
        <f>IF(AND(TableOMP[[#This Row],[total_time]]&gt;=TableOMP[[#This Row],[Low]], TableOMP[[#This Row],[total_time]]&lt;=TableOMP[[#This Row],[High]]),1,0)</f>
        <v>#N/A</v>
      </c>
    </row>
    <row r="8078" spans="11:19" x14ac:dyDescent="0.25">
      <c r="K8078" t="str">
        <f t="shared" si="126"/>
        <v/>
      </c>
      <c r="N80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78" t="e">
        <f>VLOOKUP(TableOMP[[#This Row],[Label]],TableAvg[],2,FALSE)</f>
        <v>#N/A</v>
      </c>
      <c r="P8078" t="e">
        <f>VLOOKUP(TableOMP[[#This Row],[Label]],TableAvg[],3,FALSE)</f>
        <v>#N/A</v>
      </c>
      <c r="Q8078" t="e">
        <f>TableOMP[[#This Row],[Avg]]-$U$2*TableOMP[[#This Row],[StdDev]]</f>
        <v>#N/A</v>
      </c>
      <c r="R8078" t="e">
        <f>TableOMP[[#This Row],[Avg]]+$U$2*TableOMP[[#This Row],[StdDev]]</f>
        <v>#N/A</v>
      </c>
      <c r="S8078" t="e">
        <f>IF(AND(TableOMP[[#This Row],[total_time]]&gt;=TableOMP[[#This Row],[Low]], TableOMP[[#This Row],[total_time]]&lt;=TableOMP[[#This Row],[High]]),1,0)</f>
        <v>#N/A</v>
      </c>
    </row>
    <row r="8079" spans="11:19" x14ac:dyDescent="0.25">
      <c r="K8079" t="str">
        <f t="shared" si="126"/>
        <v/>
      </c>
      <c r="N80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79" t="e">
        <f>VLOOKUP(TableOMP[[#This Row],[Label]],TableAvg[],2,FALSE)</f>
        <v>#N/A</v>
      </c>
      <c r="P8079" t="e">
        <f>VLOOKUP(TableOMP[[#This Row],[Label]],TableAvg[],3,FALSE)</f>
        <v>#N/A</v>
      </c>
      <c r="Q8079" t="e">
        <f>TableOMP[[#This Row],[Avg]]-$U$2*TableOMP[[#This Row],[StdDev]]</f>
        <v>#N/A</v>
      </c>
      <c r="R8079" t="e">
        <f>TableOMP[[#This Row],[Avg]]+$U$2*TableOMP[[#This Row],[StdDev]]</f>
        <v>#N/A</v>
      </c>
      <c r="S8079" t="e">
        <f>IF(AND(TableOMP[[#This Row],[total_time]]&gt;=TableOMP[[#This Row],[Low]], TableOMP[[#This Row],[total_time]]&lt;=TableOMP[[#This Row],[High]]),1,0)</f>
        <v>#N/A</v>
      </c>
    </row>
    <row r="8080" spans="11:19" x14ac:dyDescent="0.25">
      <c r="K8080" t="str">
        <f t="shared" si="126"/>
        <v/>
      </c>
      <c r="N80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80" t="e">
        <f>VLOOKUP(TableOMP[[#This Row],[Label]],TableAvg[],2,FALSE)</f>
        <v>#N/A</v>
      </c>
      <c r="P8080" t="e">
        <f>VLOOKUP(TableOMP[[#This Row],[Label]],TableAvg[],3,FALSE)</f>
        <v>#N/A</v>
      </c>
      <c r="Q8080" t="e">
        <f>TableOMP[[#This Row],[Avg]]-$U$2*TableOMP[[#This Row],[StdDev]]</f>
        <v>#N/A</v>
      </c>
      <c r="R8080" t="e">
        <f>TableOMP[[#This Row],[Avg]]+$U$2*TableOMP[[#This Row],[StdDev]]</f>
        <v>#N/A</v>
      </c>
      <c r="S8080" t="e">
        <f>IF(AND(TableOMP[[#This Row],[total_time]]&gt;=TableOMP[[#This Row],[Low]], TableOMP[[#This Row],[total_time]]&lt;=TableOMP[[#This Row],[High]]),1,0)</f>
        <v>#N/A</v>
      </c>
    </row>
    <row r="8081" spans="11:19" x14ac:dyDescent="0.25">
      <c r="K8081" t="str">
        <f t="shared" si="126"/>
        <v/>
      </c>
      <c r="N80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81" t="e">
        <f>VLOOKUP(TableOMP[[#This Row],[Label]],TableAvg[],2,FALSE)</f>
        <v>#N/A</v>
      </c>
      <c r="P8081" t="e">
        <f>VLOOKUP(TableOMP[[#This Row],[Label]],TableAvg[],3,FALSE)</f>
        <v>#N/A</v>
      </c>
      <c r="Q8081" t="e">
        <f>TableOMP[[#This Row],[Avg]]-$U$2*TableOMP[[#This Row],[StdDev]]</f>
        <v>#N/A</v>
      </c>
      <c r="R8081" t="e">
        <f>TableOMP[[#This Row],[Avg]]+$U$2*TableOMP[[#This Row],[StdDev]]</f>
        <v>#N/A</v>
      </c>
      <c r="S8081" t="e">
        <f>IF(AND(TableOMP[[#This Row],[total_time]]&gt;=TableOMP[[#This Row],[Low]], TableOMP[[#This Row],[total_time]]&lt;=TableOMP[[#This Row],[High]]),1,0)</f>
        <v>#N/A</v>
      </c>
    </row>
    <row r="8082" spans="11:19" x14ac:dyDescent="0.25">
      <c r="K8082" t="str">
        <f t="shared" si="126"/>
        <v/>
      </c>
      <c r="N80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82" t="e">
        <f>VLOOKUP(TableOMP[[#This Row],[Label]],TableAvg[],2,FALSE)</f>
        <v>#N/A</v>
      </c>
      <c r="P8082" t="e">
        <f>VLOOKUP(TableOMP[[#This Row],[Label]],TableAvg[],3,FALSE)</f>
        <v>#N/A</v>
      </c>
      <c r="Q8082" t="e">
        <f>TableOMP[[#This Row],[Avg]]-$U$2*TableOMP[[#This Row],[StdDev]]</f>
        <v>#N/A</v>
      </c>
      <c r="R8082" t="e">
        <f>TableOMP[[#This Row],[Avg]]+$U$2*TableOMP[[#This Row],[StdDev]]</f>
        <v>#N/A</v>
      </c>
      <c r="S8082" t="e">
        <f>IF(AND(TableOMP[[#This Row],[total_time]]&gt;=TableOMP[[#This Row],[Low]], TableOMP[[#This Row],[total_time]]&lt;=TableOMP[[#This Row],[High]]),1,0)</f>
        <v>#N/A</v>
      </c>
    </row>
    <row r="8083" spans="11:19" x14ac:dyDescent="0.25">
      <c r="K8083" t="str">
        <f t="shared" si="126"/>
        <v/>
      </c>
      <c r="N80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83" t="e">
        <f>VLOOKUP(TableOMP[[#This Row],[Label]],TableAvg[],2,FALSE)</f>
        <v>#N/A</v>
      </c>
      <c r="P8083" t="e">
        <f>VLOOKUP(TableOMP[[#This Row],[Label]],TableAvg[],3,FALSE)</f>
        <v>#N/A</v>
      </c>
      <c r="Q8083" t="e">
        <f>TableOMP[[#This Row],[Avg]]-$U$2*TableOMP[[#This Row],[StdDev]]</f>
        <v>#N/A</v>
      </c>
      <c r="R8083" t="e">
        <f>TableOMP[[#This Row],[Avg]]+$U$2*TableOMP[[#This Row],[StdDev]]</f>
        <v>#N/A</v>
      </c>
      <c r="S8083" t="e">
        <f>IF(AND(TableOMP[[#This Row],[total_time]]&gt;=TableOMP[[#This Row],[Low]], TableOMP[[#This Row],[total_time]]&lt;=TableOMP[[#This Row],[High]]),1,0)</f>
        <v>#N/A</v>
      </c>
    </row>
    <row r="8084" spans="11:19" x14ac:dyDescent="0.25">
      <c r="K8084" t="str">
        <f t="shared" si="126"/>
        <v/>
      </c>
      <c r="N80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84" t="e">
        <f>VLOOKUP(TableOMP[[#This Row],[Label]],TableAvg[],2,FALSE)</f>
        <v>#N/A</v>
      </c>
      <c r="P8084" t="e">
        <f>VLOOKUP(TableOMP[[#This Row],[Label]],TableAvg[],3,FALSE)</f>
        <v>#N/A</v>
      </c>
      <c r="Q8084" t="e">
        <f>TableOMP[[#This Row],[Avg]]-$U$2*TableOMP[[#This Row],[StdDev]]</f>
        <v>#N/A</v>
      </c>
      <c r="R8084" t="e">
        <f>TableOMP[[#This Row],[Avg]]+$U$2*TableOMP[[#This Row],[StdDev]]</f>
        <v>#N/A</v>
      </c>
      <c r="S8084" t="e">
        <f>IF(AND(TableOMP[[#This Row],[total_time]]&gt;=TableOMP[[#This Row],[Low]], TableOMP[[#This Row],[total_time]]&lt;=TableOMP[[#This Row],[High]]),1,0)</f>
        <v>#N/A</v>
      </c>
    </row>
    <row r="8085" spans="11:19" x14ac:dyDescent="0.25">
      <c r="K8085" t="str">
        <f t="shared" si="126"/>
        <v/>
      </c>
      <c r="N80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85" t="e">
        <f>VLOOKUP(TableOMP[[#This Row],[Label]],TableAvg[],2,FALSE)</f>
        <v>#N/A</v>
      </c>
      <c r="P8085" t="e">
        <f>VLOOKUP(TableOMP[[#This Row],[Label]],TableAvg[],3,FALSE)</f>
        <v>#N/A</v>
      </c>
      <c r="Q8085" t="e">
        <f>TableOMP[[#This Row],[Avg]]-$U$2*TableOMP[[#This Row],[StdDev]]</f>
        <v>#N/A</v>
      </c>
      <c r="R8085" t="e">
        <f>TableOMP[[#This Row],[Avg]]+$U$2*TableOMP[[#This Row],[StdDev]]</f>
        <v>#N/A</v>
      </c>
      <c r="S8085" t="e">
        <f>IF(AND(TableOMP[[#This Row],[total_time]]&gt;=TableOMP[[#This Row],[Low]], TableOMP[[#This Row],[total_time]]&lt;=TableOMP[[#This Row],[High]]),1,0)</f>
        <v>#N/A</v>
      </c>
    </row>
    <row r="8086" spans="11:19" x14ac:dyDescent="0.25">
      <c r="K8086" t="str">
        <f t="shared" si="126"/>
        <v/>
      </c>
      <c r="N80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86" t="e">
        <f>VLOOKUP(TableOMP[[#This Row],[Label]],TableAvg[],2,FALSE)</f>
        <v>#N/A</v>
      </c>
      <c r="P8086" t="e">
        <f>VLOOKUP(TableOMP[[#This Row],[Label]],TableAvg[],3,FALSE)</f>
        <v>#N/A</v>
      </c>
      <c r="Q8086" t="e">
        <f>TableOMP[[#This Row],[Avg]]-$U$2*TableOMP[[#This Row],[StdDev]]</f>
        <v>#N/A</v>
      </c>
      <c r="R8086" t="e">
        <f>TableOMP[[#This Row],[Avg]]+$U$2*TableOMP[[#This Row],[StdDev]]</f>
        <v>#N/A</v>
      </c>
      <c r="S8086" t="e">
        <f>IF(AND(TableOMP[[#This Row],[total_time]]&gt;=TableOMP[[#This Row],[Low]], TableOMP[[#This Row],[total_time]]&lt;=TableOMP[[#This Row],[High]]),1,0)</f>
        <v>#N/A</v>
      </c>
    </row>
    <row r="8087" spans="11:19" x14ac:dyDescent="0.25">
      <c r="K8087" t="str">
        <f t="shared" si="126"/>
        <v/>
      </c>
      <c r="N80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87" t="e">
        <f>VLOOKUP(TableOMP[[#This Row],[Label]],TableAvg[],2,FALSE)</f>
        <v>#N/A</v>
      </c>
      <c r="P8087" t="e">
        <f>VLOOKUP(TableOMP[[#This Row],[Label]],TableAvg[],3,FALSE)</f>
        <v>#N/A</v>
      </c>
      <c r="Q8087" t="e">
        <f>TableOMP[[#This Row],[Avg]]-$U$2*TableOMP[[#This Row],[StdDev]]</f>
        <v>#N/A</v>
      </c>
      <c r="R8087" t="e">
        <f>TableOMP[[#This Row],[Avg]]+$U$2*TableOMP[[#This Row],[StdDev]]</f>
        <v>#N/A</v>
      </c>
      <c r="S8087" t="e">
        <f>IF(AND(TableOMP[[#This Row],[total_time]]&gt;=TableOMP[[#This Row],[Low]], TableOMP[[#This Row],[total_time]]&lt;=TableOMP[[#This Row],[High]]),1,0)</f>
        <v>#N/A</v>
      </c>
    </row>
    <row r="8088" spans="11:19" x14ac:dyDescent="0.25">
      <c r="K8088" t="str">
        <f t="shared" si="126"/>
        <v/>
      </c>
      <c r="N80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88" t="e">
        <f>VLOOKUP(TableOMP[[#This Row],[Label]],TableAvg[],2,FALSE)</f>
        <v>#N/A</v>
      </c>
      <c r="P8088" t="e">
        <f>VLOOKUP(TableOMP[[#This Row],[Label]],TableAvg[],3,FALSE)</f>
        <v>#N/A</v>
      </c>
      <c r="Q8088" t="e">
        <f>TableOMP[[#This Row],[Avg]]-$U$2*TableOMP[[#This Row],[StdDev]]</f>
        <v>#N/A</v>
      </c>
      <c r="R8088" t="e">
        <f>TableOMP[[#This Row],[Avg]]+$U$2*TableOMP[[#This Row],[StdDev]]</f>
        <v>#N/A</v>
      </c>
      <c r="S8088" t="e">
        <f>IF(AND(TableOMP[[#This Row],[total_time]]&gt;=TableOMP[[#This Row],[Low]], TableOMP[[#This Row],[total_time]]&lt;=TableOMP[[#This Row],[High]]),1,0)</f>
        <v>#N/A</v>
      </c>
    </row>
    <row r="8089" spans="11:19" x14ac:dyDescent="0.25">
      <c r="K8089" t="str">
        <f t="shared" si="126"/>
        <v/>
      </c>
      <c r="N80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89" t="e">
        <f>VLOOKUP(TableOMP[[#This Row],[Label]],TableAvg[],2,FALSE)</f>
        <v>#N/A</v>
      </c>
      <c r="P8089" t="e">
        <f>VLOOKUP(TableOMP[[#This Row],[Label]],TableAvg[],3,FALSE)</f>
        <v>#N/A</v>
      </c>
      <c r="Q8089" t="e">
        <f>TableOMP[[#This Row],[Avg]]-$U$2*TableOMP[[#This Row],[StdDev]]</f>
        <v>#N/A</v>
      </c>
      <c r="R8089" t="e">
        <f>TableOMP[[#This Row],[Avg]]+$U$2*TableOMP[[#This Row],[StdDev]]</f>
        <v>#N/A</v>
      </c>
      <c r="S8089" t="e">
        <f>IF(AND(TableOMP[[#This Row],[total_time]]&gt;=TableOMP[[#This Row],[Low]], TableOMP[[#This Row],[total_time]]&lt;=TableOMP[[#This Row],[High]]),1,0)</f>
        <v>#N/A</v>
      </c>
    </row>
    <row r="8090" spans="11:19" x14ac:dyDescent="0.25">
      <c r="K8090" t="str">
        <f t="shared" si="126"/>
        <v/>
      </c>
      <c r="N80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90" t="e">
        <f>VLOOKUP(TableOMP[[#This Row],[Label]],TableAvg[],2,FALSE)</f>
        <v>#N/A</v>
      </c>
      <c r="P8090" t="e">
        <f>VLOOKUP(TableOMP[[#This Row],[Label]],TableAvg[],3,FALSE)</f>
        <v>#N/A</v>
      </c>
      <c r="Q8090" t="e">
        <f>TableOMP[[#This Row],[Avg]]-$U$2*TableOMP[[#This Row],[StdDev]]</f>
        <v>#N/A</v>
      </c>
      <c r="R8090" t="e">
        <f>TableOMP[[#This Row],[Avg]]+$U$2*TableOMP[[#This Row],[StdDev]]</f>
        <v>#N/A</v>
      </c>
      <c r="S8090" t="e">
        <f>IF(AND(TableOMP[[#This Row],[total_time]]&gt;=TableOMP[[#This Row],[Low]], TableOMP[[#This Row],[total_time]]&lt;=TableOMP[[#This Row],[High]]),1,0)</f>
        <v>#N/A</v>
      </c>
    </row>
    <row r="8091" spans="11:19" x14ac:dyDescent="0.25">
      <c r="K8091" t="str">
        <f t="shared" si="126"/>
        <v/>
      </c>
      <c r="N80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91" t="e">
        <f>VLOOKUP(TableOMP[[#This Row],[Label]],TableAvg[],2,FALSE)</f>
        <v>#N/A</v>
      </c>
      <c r="P8091" t="e">
        <f>VLOOKUP(TableOMP[[#This Row],[Label]],TableAvg[],3,FALSE)</f>
        <v>#N/A</v>
      </c>
      <c r="Q8091" t="e">
        <f>TableOMP[[#This Row],[Avg]]-$U$2*TableOMP[[#This Row],[StdDev]]</f>
        <v>#N/A</v>
      </c>
      <c r="R8091" t="e">
        <f>TableOMP[[#This Row],[Avg]]+$U$2*TableOMP[[#This Row],[StdDev]]</f>
        <v>#N/A</v>
      </c>
      <c r="S8091" t="e">
        <f>IF(AND(TableOMP[[#This Row],[total_time]]&gt;=TableOMP[[#This Row],[Low]], TableOMP[[#This Row],[total_time]]&lt;=TableOMP[[#This Row],[High]]),1,0)</f>
        <v>#N/A</v>
      </c>
    </row>
    <row r="8092" spans="11:19" x14ac:dyDescent="0.25">
      <c r="K8092" t="str">
        <f t="shared" si="126"/>
        <v/>
      </c>
      <c r="N80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92" t="e">
        <f>VLOOKUP(TableOMP[[#This Row],[Label]],TableAvg[],2,FALSE)</f>
        <v>#N/A</v>
      </c>
      <c r="P8092" t="e">
        <f>VLOOKUP(TableOMP[[#This Row],[Label]],TableAvg[],3,FALSE)</f>
        <v>#N/A</v>
      </c>
      <c r="Q8092" t="e">
        <f>TableOMP[[#This Row],[Avg]]-$U$2*TableOMP[[#This Row],[StdDev]]</f>
        <v>#N/A</v>
      </c>
      <c r="R8092" t="e">
        <f>TableOMP[[#This Row],[Avg]]+$U$2*TableOMP[[#This Row],[StdDev]]</f>
        <v>#N/A</v>
      </c>
      <c r="S8092" t="e">
        <f>IF(AND(TableOMP[[#This Row],[total_time]]&gt;=TableOMP[[#This Row],[Low]], TableOMP[[#This Row],[total_time]]&lt;=TableOMP[[#This Row],[High]]),1,0)</f>
        <v>#N/A</v>
      </c>
    </row>
    <row r="8093" spans="11:19" x14ac:dyDescent="0.25">
      <c r="K8093" t="str">
        <f t="shared" si="126"/>
        <v/>
      </c>
      <c r="N80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93" t="e">
        <f>VLOOKUP(TableOMP[[#This Row],[Label]],TableAvg[],2,FALSE)</f>
        <v>#N/A</v>
      </c>
      <c r="P8093" t="e">
        <f>VLOOKUP(TableOMP[[#This Row],[Label]],TableAvg[],3,FALSE)</f>
        <v>#N/A</v>
      </c>
      <c r="Q8093" t="e">
        <f>TableOMP[[#This Row],[Avg]]-$U$2*TableOMP[[#This Row],[StdDev]]</f>
        <v>#N/A</v>
      </c>
      <c r="R8093" t="e">
        <f>TableOMP[[#This Row],[Avg]]+$U$2*TableOMP[[#This Row],[StdDev]]</f>
        <v>#N/A</v>
      </c>
      <c r="S8093" t="e">
        <f>IF(AND(TableOMP[[#This Row],[total_time]]&gt;=TableOMP[[#This Row],[Low]], TableOMP[[#This Row],[total_time]]&lt;=TableOMP[[#This Row],[High]]),1,0)</f>
        <v>#N/A</v>
      </c>
    </row>
    <row r="8094" spans="11:19" x14ac:dyDescent="0.25">
      <c r="K8094" t="str">
        <f t="shared" si="126"/>
        <v/>
      </c>
      <c r="N80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94" t="e">
        <f>VLOOKUP(TableOMP[[#This Row],[Label]],TableAvg[],2,FALSE)</f>
        <v>#N/A</v>
      </c>
      <c r="P8094" t="e">
        <f>VLOOKUP(TableOMP[[#This Row],[Label]],TableAvg[],3,FALSE)</f>
        <v>#N/A</v>
      </c>
      <c r="Q8094" t="e">
        <f>TableOMP[[#This Row],[Avg]]-$U$2*TableOMP[[#This Row],[StdDev]]</f>
        <v>#N/A</v>
      </c>
      <c r="R8094" t="e">
        <f>TableOMP[[#This Row],[Avg]]+$U$2*TableOMP[[#This Row],[StdDev]]</f>
        <v>#N/A</v>
      </c>
      <c r="S8094" t="e">
        <f>IF(AND(TableOMP[[#This Row],[total_time]]&gt;=TableOMP[[#This Row],[Low]], TableOMP[[#This Row],[total_time]]&lt;=TableOMP[[#This Row],[High]]),1,0)</f>
        <v>#N/A</v>
      </c>
    </row>
    <row r="8095" spans="11:19" x14ac:dyDescent="0.25">
      <c r="K8095" t="str">
        <f t="shared" si="126"/>
        <v/>
      </c>
      <c r="N80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95" t="e">
        <f>VLOOKUP(TableOMP[[#This Row],[Label]],TableAvg[],2,FALSE)</f>
        <v>#N/A</v>
      </c>
      <c r="P8095" t="e">
        <f>VLOOKUP(TableOMP[[#This Row],[Label]],TableAvg[],3,FALSE)</f>
        <v>#N/A</v>
      </c>
      <c r="Q8095" t="e">
        <f>TableOMP[[#This Row],[Avg]]-$U$2*TableOMP[[#This Row],[StdDev]]</f>
        <v>#N/A</v>
      </c>
      <c r="R8095" t="e">
        <f>TableOMP[[#This Row],[Avg]]+$U$2*TableOMP[[#This Row],[StdDev]]</f>
        <v>#N/A</v>
      </c>
      <c r="S8095" t="e">
        <f>IF(AND(TableOMP[[#This Row],[total_time]]&gt;=TableOMP[[#This Row],[Low]], TableOMP[[#This Row],[total_time]]&lt;=TableOMP[[#This Row],[High]]),1,0)</f>
        <v>#N/A</v>
      </c>
    </row>
    <row r="8096" spans="11:19" x14ac:dyDescent="0.25">
      <c r="K8096" t="str">
        <f t="shared" si="126"/>
        <v/>
      </c>
      <c r="N80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96" t="e">
        <f>VLOOKUP(TableOMP[[#This Row],[Label]],TableAvg[],2,FALSE)</f>
        <v>#N/A</v>
      </c>
      <c r="P8096" t="e">
        <f>VLOOKUP(TableOMP[[#This Row],[Label]],TableAvg[],3,FALSE)</f>
        <v>#N/A</v>
      </c>
      <c r="Q8096" t="e">
        <f>TableOMP[[#This Row],[Avg]]-$U$2*TableOMP[[#This Row],[StdDev]]</f>
        <v>#N/A</v>
      </c>
      <c r="R8096" t="e">
        <f>TableOMP[[#This Row],[Avg]]+$U$2*TableOMP[[#This Row],[StdDev]]</f>
        <v>#N/A</v>
      </c>
      <c r="S8096" t="e">
        <f>IF(AND(TableOMP[[#This Row],[total_time]]&gt;=TableOMP[[#This Row],[Low]], TableOMP[[#This Row],[total_time]]&lt;=TableOMP[[#This Row],[High]]),1,0)</f>
        <v>#N/A</v>
      </c>
    </row>
    <row r="8097" spans="11:19" x14ac:dyDescent="0.25">
      <c r="K8097" t="str">
        <f t="shared" si="126"/>
        <v/>
      </c>
      <c r="N80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97" t="e">
        <f>VLOOKUP(TableOMP[[#This Row],[Label]],TableAvg[],2,FALSE)</f>
        <v>#N/A</v>
      </c>
      <c r="P8097" t="e">
        <f>VLOOKUP(TableOMP[[#This Row],[Label]],TableAvg[],3,FALSE)</f>
        <v>#N/A</v>
      </c>
      <c r="Q8097" t="e">
        <f>TableOMP[[#This Row],[Avg]]-$U$2*TableOMP[[#This Row],[StdDev]]</f>
        <v>#N/A</v>
      </c>
      <c r="R8097" t="e">
        <f>TableOMP[[#This Row],[Avg]]+$U$2*TableOMP[[#This Row],[StdDev]]</f>
        <v>#N/A</v>
      </c>
      <c r="S8097" t="e">
        <f>IF(AND(TableOMP[[#This Row],[total_time]]&gt;=TableOMP[[#This Row],[Low]], TableOMP[[#This Row],[total_time]]&lt;=TableOMP[[#This Row],[High]]),1,0)</f>
        <v>#N/A</v>
      </c>
    </row>
    <row r="8098" spans="11:19" x14ac:dyDescent="0.25">
      <c r="K8098" t="str">
        <f t="shared" si="126"/>
        <v/>
      </c>
      <c r="N80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98" t="e">
        <f>VLOOKUP(TableOMP[[#This Row],[Label]],TableAvg[],2,FALSE)</f>
        <v>#N/A</v>
      </c>
      <c r="P8098" t="e">
        <f>VLOOKUP(TableOMP[[#This Row],[Label]],TableAvg[],3,FALSE)</f>
        <v>#N/A</v>
      </c>
      <c r="Q8098" t="e">
        <f>TableOMP[[#This Row],[Avg]]-$U$2*TableOMP[[#This Row],[StdDev]]</f>
        <v>#N/A</v>
      </c>
      <c r="R8098" t="e">
        <f>TableOMP[[#This Row],[Avg]]+$U$2*TableOMP[[#This Row],[StdDev]]</f>
        <v>#N/A</v>
      </c>
      <c r="S8098" t="e">
        <f>IF(AND(TableOMP[[#This Row],[total_time]]&gt;=TableOMP[[#This Row],[Low]], TableOMP[[#This Row],[total_time]]&lt;=TableOMP[[#This Row],[High]]),1,0)</f>
        <v>#N/A</v>
      </c>
    </row>
    <row r="8099" spans="11:19" x14ac:dyDescent="0.25">
      <c r="K8099" t="str">
        <f t="shared" si="126"/>
        <v/>
      </c>
      <c r="N80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099" t="e">
        <f>VLOOKUP(TableOMP[[#This Row],[Label]],TableAvg[],2,FALSE)</f>
        <v>#N/A</v>
      </c>
      <c r="P8099" t="e">
        <f>VLOOKUP(TableOMP[[#This Row],[Label]],TableAvg[],3,FALSE)</f>
        <v>#N/A</v>
      </c>
      <c r="Q8099" t="e">
        <f>TableOMP[[#This Row],[Avg]]-$U$2*TableOMP[[#This Row],[StdDev]]</f>
        <v>#N/A</v>
      </c>
      <c r="R8099" t="e">
        <f>TableOMP[[#This Row],[Avg]]+$U$2*TableOMP[[#This Row],[StdDev]]</f>
        <v>#N/A</v>
      </c>
      <c r="S8099" t="e">
        <f>IF(AND(TableOMP[[#This Row],[total_time]]&gt;=TableOMP[[#This Row],[Low]], TableOMP[[#This Row],[total_time]]&lt;=TableOMP[[#This Row],[High]]),1,0)</f>
        <v>#N/A</v>
      </c>
    </row>
    <row r="8100" spans="11:19" x14ac:dyDescent="0.25">
      <c r="K8100" t="str">
        <f t="shared" si="126"/>
        <v/>
      </c>
      <c r="N81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00" t="e">
        <f>VLOOKUP(TableOMP[[#This Row],[Label]],TableAvg[],2,FALSE)</f>
        <v>#N/A</v>
      </c>
      <c r="P8100" t="e">
        <f>VLOOKUP(TableOMP[[#This Row],[Label]],TableAvg[],3,FALSE)</f>
        <v>#N/A</v>
      </c>
      <c r="Q8100" t="e">
        <f>TableOMP[[#This Row],[Avg]]-$U$2*TableOMP[[#This Row],[StdDev]]</f>
        <v>#N/A</v>
      </c>
      <c r="R8100" t="e">
        <f>TableOMP[[#This Row],[Avg]]+$U$2*TableOMP[[#This Row],[StdDev]]</f>
        <v>#N/A</v>
      </c>
      <c r="S8100" t="e">
        <f>IF(AND(TableOMP[[#This Row],[total_time]]&gt;=TableOMP[[#This Row],[Low]], TableOMP[[#This Row],[total_time]]&lt;=TableOMP[[#This Row],[High]]),1,0)</f>
        <v>#N/A</v>
      </c>
    </row>
    <row r="8101" spans="11:19" x14ac:dyDescent="0.25">
      <c r="K8101" t="str">
        <f t="shared" si="126"/>
        <v/>
      </c>
      <c r="N81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01" t="e">
        <f>VLOOKUP(TableOMP[[#This Row],[Label]],TableAvg[],2,FALSE)</f>
        <v>#N/A</v>
      </c>
      <c r="P8101" t="e">
        <f>VLOOKUP(TableOMP[[#This Row],[Label]],TableAvg[],3,FALSE)</f>
        <v>#N/A</v>
      </c>
      <c r="Q8101" t="e">
        <f>TableOMP[[#This Row],[Avg]]-$U$2*TableOMP[[#This Row],[StdDev]]</f>
        <v>#N/A</v>
      </c>
      <c r="R8101" t="e">
        <f>TableOMP[[#This Row],[Avg]]+$U$2*TableOMP[[#This Row],[StdDev]]</f>
        <v>#N/A</v>
      </c>
      <c r="S8101" t="e">
        <f>IF(AND(TableOMP[[#This Row],[total_time]]&gt;=TableOMP[[#This Row],[Low]], TableOMP[[#This Row],[total_time]]&lt;=TableOMP[[#This Row],[High]]),1,0)</f>
        <v>#N/A</v>
      </c>
    </row>
    <row r="8102" spans="11:19" x14ac:dyDescent="0.25">
      <c r="K8102" t="str">
        <f t="shared" si="126"/>
        <v/>
      </c>
      <c r="N81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02" t="e">
        <f>VLOOKUP(TableOMP[[#This Row],[Label]],TableAvg[],2,FALSE)</f>
        <v>#N/A</v>
      </c>
      <c r="P8102" t="e">
        <f>VLOOKUP(TableOMP[[#This Row],[Label]],TableAvg[],3,FALSE)</f>
        <v>#N/A</v>
      </c>
      <c r="Q8102" t="e">
        <f>TableOMP[[#This Row],[Avg]]-$U$2*TableOMP[[#This Row],[StdDev]]</f>
        <v>#N/A</v>
      </c>
      <c r="R8102" t="e">
        <f>TableOMP[[#This Row],[Avg]]+$U$2*TableOMP[[#This Row],[StdDev]]</f>
        <v>#N/A</v>
      </c>
      <c r="S8102" t="e">
        <f>IF(AND(TableOMP[[#This Row],[total_time]]&gt;=TableOMP[[#This Row],[Low]], TableOMP[[#This Row],[total_time]]&lt;=TableOMP[[#This Row],[High]]),1,0)</f>
        <v>#N/A</v>
      </c>
    </row>
    <row r="8103" spans="11:19" x14ac:dyDescent="0.25">
      <c r="K8103" t="str">
        <f t="shared" si="126"/>
        <v/>
      </c>
      <c r="N81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03" t="e">
        <f>VLOOKUP(TableOMP[[#This Row],[Label]],TableAvg[],2,FALSE)</f>
        <v>#N/A</v>
      </c>
      <c r="P8103" t="e">
        <f>VLOOKUP(TableOMP[[#This Row],[Label]],TableAvg[],3,FALSE)</f>
        <v>#N/A</v>
      </c>
      <c r="Q8103" t="e">
        <f>TableOMP[[#This Row],[Avg]]-$U$2*TableOMP[[#This Row],[StdDev]]</f>
        <v>#N/A</v>
      </c>
      <c r="R8103" t="e">
        <f>TableOMP[[#This Row],[Avg]]+$U$2*TableOMP[[#This Row],[StdDev]]</f>
        <v>#N/A</v>
      </c>
      <c r="S8103" t="e">
        <f>IF(AND(TableOMP[[#This Row],[total_time]]&gt;=TableOMP[[#This Row],[Low]], TableOMP[[#This Row],[total_time]]&lt;=TableOMP[[#This Row],[High]]),1,0)</f>
        <v>#N/A</v>
      </c>
    </row>
    <row r="8104" spans="11:19" x14ac:dyDescent="0.25">
      <c r="K8104" t="str">
        <f t="shared" si="126"/>
        <v/>
      </c>
      <c r="N81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04" t="e">
        <f>VLOOKUP(TableOMP[[#This Row],[Label]],TableAvg[],2,FALSE)</f>
        <v>#N/A</v>
      </c>
      <c r="P8104" t="e">
        <f>VLOOKUP(TableOMP[[#This Row],[Label]],TableAvg[],3,FALSE)</f>
        <v>#N/A</v>
      </c>
      <c r="Q8104" t="e">
        <f>TableOMP[[#This Row],[Avg]]-$U$2*TableOMP[[#This Row],[StdDev]]</f>
        <v>#N/A</v>
      </c>
      <c r="R8104" t="e">
        <f>TableOMP[[#This Row],[Avg]]+$U$2*TableOMP[[#This Row],[StdDev]]</f>
        <v>#N/A</v>
      </c>
      <c r="S8104" t="e">
        <f>IF(AND(TableOMP[[#This Row],[total_time]]&gt;=TableOMP[[#This Row],[Low]], TableOMP[[#This Row],[total_time]]&lt;=TableOMP[[#This Row],[High]]),1,0)</f>
        <v>#N/A</v>
      </c>
    </row>
    <row r="8105" spans="11:19" x14ac:dyDescent="0.25">
      <c r="K8105" t="str">
        <f t="shared" si="126"/>
        <v/>
      </c>
      <c r="N81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05" t="e">
        <f>VLOOKUP(TableOMP[[#This Row],[Label]],TableAvg[],2,FALSE)</f>
        <v>#N/A</v>
      </c>
      <c r="P8105" t="e">
        <f>VLOOKUP(TableOMP[[#This Row],[Label]],TableAvg[],3,FALSE)</f>
        <v>#N/A</v>
      </c>
      <c r="Q8105" t="e">
        <f>TableOMP[[#This Row],[Avg]]-$U$2*TableOMP[[#This Row],[StdDev]]</f>
        <v>#N/A</v>
      </c>
      <c r="R8105" t="e">
        <f>TableOMP[[#This Row],[Avg]]+$U$2*TableOMP[[#This Row],[StdDev]]</f>
        <v>#N/A</v>
      </c>
      <c r="S8105" t="e">
        <f>IF(AND(TableOMP[[#This Row],[total_time]]&gt;=TableOMP[[#This Row],[Low]], TableOMP[[#This Row],[total_time]]&lt;=TableOMP[[#This Row],[High]]),1,0)</f>
        <v>#N/A</v>
      </c>
    </row>
    <row r="8106" spans="11:19" x14ac:dyDescent="0.25">
      <c r="K8106" t="str">
        <f t="shared" si="126"/>
        <v/>
      </c>
      <c r="N81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06" t="e">
        <f>VLOOKUP(TableOMP[[#This Row],[Label]],TableAvg[],2,FALSE)</f>
        <v>#N/A</v>
      </c>
      <c r="P8106" t="e">
        <f>VLOOKUP(TableOMP[[#This Row],[Label]],TableAvg[],3,FALSE)</f>
        <v>#N/A</v>
      </c>
      <c r="Q8106" t="e">
        <f>TableOMP[[#This Row],[Avg]]-$U$2*TableOMP[[#This Row],[StdDev]]</f>
        <v>#N/A</v>
      </c>
      <c r="R8106" t="e">
        <f>TableOMP[[#This Row],[Avg]]+$U$2*TableOMP[[#This Row],[StdDev]]</f>
        <v>#N/A</v>
      </c>
      <c r="S8106" t="e">
        <f>IF(AND(TableOMP[[#This Row],[total_time]]&gt;=TableOMP[[#This Row],[Low]], TableOMP[[#This Row],[total_time]]&lt;=TableOMP[[#This Row],[High]]),1,0)</f>
        <v>#N/A</v>
      </c>
    </row>
    <row r="8107" spans="11:19" x14ac:dyDescent="0.25">
      <c r="K8107" t="str">
        <f t="shared" si="126"/>
        <v/>
      </c>
      <c r="N81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07" t="e">
        <f>VLOOKUP(TableOMP[[#This Row],[Label]],TableAvg[],2,FALSE)</f>
        <v>#N/A</v>
      </c>
      <c r="P8107" t="e">
        <f>VLOOKUP(TableOMP[[#This Row],[Label]],TableAvg[],3,FALSE)</f>
        <v>#N/A</v>
      </c>
      <c r="Q8107" t="e">
        <f>TableOMP[[#This Row],[Avg]]-$U$2*TableOMP[[#This Row],[StdDev]]</f>
        <v>#N/A</v>
      </c>
      <c r="R8107" t="e">
        <f>TableOMP[[#This Row],[Avg]]+$U$2*TableOMP[[#This Row],[StdDev]]</f>
        <v>#N/A</v>
      </c>
      <c r="S8107" t="e">
        <f>IF(AND(TableOMP[[#This Row],[total_time]]&gt;=TableOMP[[#This Row],[Low]], TableOMP[[#This Row],[total_time]]&lt;=TableOMP[[#This Row],[High]]),1,0)</f>
        <v>#N/A</v>
      </c>
    </row>
    <row r="8108" spans="11:19" x14ac:dyDescent="0.25">
      <c r="K8108" t="str">
        <f t="shared" si="126"/>
        <v/>
      </c>
      <c r="N81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08" t="e">
        <f>VLOOKUP(TableOMP[[#This Row],[Label]],TableAvg[],2,FALSE)</f>
        <v>#N/A</v>
      </c>
      <c r="P8108" t="e">
        <f>VLOOKUP(TableOMP[[#This Row],[Label]],TableAvg[],3,FALSE)</f>
        <v>#N/A</v>
      </c>
      <c r="Q8108" t="e">
        <f>TableOMP[[#This Row],[Avg]]-$U$2*TableOMP[[#This Row],[StdDev]]</f>
        <v>#N/A</v>
      </c>
      <c r="R8108" t="e">
        <f>TableOMP[[#This Row],[Avg]]+$U$2*TableOMP[[#This Row],[StdDev]]</f>
        <v>#N/A</v>
      </c>
      <c r="S8108" t="e">
        <f>IF(AND(TableOMP[[#This Row],[total_time]]&gt;=TableOMP[[#This Row],[Low]], TableOMP[[#This Row],[total_time]]&lt;=TableOMP[[#This Row],[High]]),1,0)</f>
        <v>#N/A</v>
      </c>
    </row>
    <row r="8109" spans="11:19" x14ac:dyDescent="0.25">
      <c r="K8109" t="str">
        <f t="shared" si="126"/>
        <v/>
      </c>
      <c r="N81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09" t="e">
        <f>VLOOKUP(TableOMP[[#This Row],[Label]],TableAvg[],2,FALSE)</f>
        <v>#N/A</v>
      </c>
      <c r="P8109" t="e">
        <f>VLOOKUP(TableOMP[[#This Row],[Label]],TableAvg[],3,FALSE)</f>
        <v>#N/A</v>
      </c>
      <c r="Q8109" t="e">
        <f>TableOMP[[#This Row],[Avg]]-$U$2*TableOMP[[#This Row],[StdDev]]</f>
        <v>#N/A</v>
      </c>
      <c r="R8109" t="e">
        <f>TableOMP[[#This Row],[Avg]]+$U$2*TableOMP[[#This Row],[StdDev]]</f>
        <v>#N/A</v>
      </c>
      <c r="S8109" t="e">
        <f>IF(AND(TableOMP[[#This Row],[total_time]]&gt;=TableOMP[[#This Row],[Low]], TableOMP[[#This Row],[total_time]]&lt;=TableOMP[[#This Row],[High]]),1,0)</f>
        <v>#N/A</v>
      </c>
    </row>
    <row r="8110" spans="11:19" x14ac:dyDescent="0.25">
      <c r="K8110" t="str">
        <f t="shared" si="126"/>
        <v/>
      </c>
      <c r="N81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10" t="e">
        <f>VLOOKUP(TableOMP[[#This Row],[Label]],TableAvg[],2,FALSE)</f>
        <v>#N/A</v>
      </c>
      <c r="P8110" t="e">
        <f>VLOOKUP(TableOMP[[#This Row],[Label]],TableAvg[],3,FALSE)</f>
        <v>#N/A</v>
      </c>
      <c r="Q8110" t="e">
        <f>TableOMP[[#This Row],[Avg]]-$U$2*TableOMP[[#This Row],[StdDev]]</f>
        <v>#N/A</v>
      </c>
      <c r="R8110" t="e">
        <f>TableOMP[[#This Row],[Avg]]+$U$2*TableOMP[[#This Row],[StdDev]]</f>
        <v>#N/A</v>
      </c>
      <c r="S8110" t="e">
        <f>IF(AND(TableOMP[[#This Row],[total_time]]&gt;=TableOMP[[#This Row],[Low]], TableOMP[[#This Row],[total_time]]&lt;=TableOMP[[#This Row],[High]]),1,0)</f>
        <v>#N/A</v>
      </c>
    </row>
    <row r="8111" spans="11:19" x14ac:dyDescent="0.25">
      <c r="K8111" t="str">
        <f t="shared" si="126"/>
        <v/>
      </c>
      <c r="N81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11" t="e">
        <f>VLOOKUP(TableOMP[[#This Row],[Label]],TableAvg[],2,FALSE)</f>
        <v>#N/A</v>
      </c>
      <c r="P8111" t="e">
        <f>VLOOKUP(TableOMP[[#This Row],[Label]],TableAvg[],3,FALSE)</f>
        <v>#N/A</v>
      </c>
      <c r="Q8111" t="e">
        <f>TableOMP[[#This Row],[Avg]]-$U$2*TableOMP[[#This Row],[StdDev]]</f>
        <v>#N/A</v>
      </c>
      <c r="R8111" t="e">
        <f>TableOMP[[#This Row],[Avg]]+$U$2*TableOMP[[#This Row],[StdDev]]</f>
        <v>#N/A</v>
      </c>
      <c r="S8111" t="e">
        <f>IF(AND(TableOMP[[#This Row],[total_time]]&gt;=TableOMP[[#This Row],[Low]], TableOMP[[#This Row],[total_time]]&lt;=TableOMP[[#This Row],[High]]),1,0)</f>
        <v>#N/A</v>
      </c>
    </row>
    <row r="8112" spans="11:19" x14ac:dyDescent="0.25">
      <c r="K8112" t="str">
        <f t="shared" si="126"/>
        <v/>
      </c>
      <c r="N81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12" t="e">
        <f>VLOOKUP(TableOMP[[#This Row],[Label]],TableAvg[],2,FALSE)</f>
        <v>#N/A</v>
      </c>
      <c r="P8112" t="e">
        <f>VLOOKUP(TableOMP[[#This Row],[Label]],TableAvg[],3,FALSE)</f>
        <v>#N/A</v>
      </c>
      <c r="Q8112" t="e">
        <f>TableOMP[[#This Row],[Avg]]-$U$2*TableOMP[[#This Row],[StdDev]]</f>
        <v>#N/A</v>
      </c>
      <c r="R8112" t="e">
        <f>TableOMP[[#This Row],[Avg]]+$U$2*TableOMP[[#This Row],[StdDev]]</f>
        <v>#N/A</v>
      </c>
      <c r="S8112" t="e">
        <f>IF(AND(TableOMP[[#This Row],[total_time]]&gt;=TableOMP[[#This Row],[Low]], TableOMP[[#This Row],[total_time]]&lt;=TableOMP[[#This Row],[High]]),1,0)</f>
        <v>#N/A</v>
      </c>
    </row>
    <row r="8113" spans="11:19" x14ac:dyDescent="0.25">
      <c r="K8113" t="str">
        <f t="shared" si="126"/>
        <v/>
      </c>
      <c r="N81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13" t="e">
        <f>VLOOKUP(TableOMP[[#This Row],[Label]],TableAvg[],2,FALSE)</f>
        <v>#N/A</v>
      </c>
      <c r="P8113" t="e">
        <f>VLOOKUP(TableOMP[[#This Row],[Label]],TableAvg[],3,FALSE)</f>
        <v>#N/A</v>
      </c>
      <c r="Q8113" t="e">
        <f>TableOMP[[#This Row],[Avg]]-$U$2*TableOMP[[#This Row],[StdDev]]</f>
        <v>#N/A</v>
      </c>
      <c r="R8113" t="e">
        <f>TableOMP[[#This Row],[Avg]]+$U$2*TableOMP[[#This Row],[StdDev]]</f>
        <v>#N/A</v>
      </c>
      <c r="S8113" t="e">
        <f>IF(AND(TableOMP[[#This Row],[total_time]]&gt;=TableOMP[[#This Row],[Low]], TableOMP[[#This Row],[total_time]]&lt;=TableOMP[[#This Row],[High]]),1,0)</f>
        <v>#N/A</v>
      </c>
    </row>
    <row r="8114" spans="11:19" x14ac:dyDescent="0.25">
      <c r="K8114" t="str">
        <f t="shared" si="126"/>
        <v/>
      </c>
      <c r="N81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14" t="e">
        <f>VLOOKUP(TableOMP[[#This Row],[Label]],TableAvg[],2,FALSE)</f>
        <v>#N/A</v>
      </c>
      <c r="P8114" t="e">
        <f>VLOOKUP(TableOMP[[#This Row],[Label]],TableAvg[],3,FALSE)</f>
        <v>#N/A</v>
      </c>
      <c r="Q8114" t="e">
        <f>TableOMP[[#This Row],[Avg]]-$U$2*TableOMP[[#This Row],[StdDev]]</f>
        <v>#N/A</v>
      </c>
      <c r="R8114" t="e">
        <f>TableOMP[[#This Row],[Avg]]+$U$2*TableOMP[[#This Row],[StdDev]]</f>
        <v>#N/A</v>
      </c>
      <c r="S8114" t="e">
        <f>IF(AND(TableOMP[[#This Row],[total_time]]&gt;=TableOMP[[#This Row],[Low]], TableOMP[[#This Row],[total_time]]&lt;=TableOMP[[#This Row],[High]]),1,0)</f>
        <v>#N/A</v>
      </c>
    </row>
    <row r="8115" spans="11:19" x14ac:dyDescent="0.25">
      <c r="K8115" t="str">
        <f t="shared" si="126"/>
        <v/>
      </c>
      <c r="N81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15" t="e">
        <f>VLOOKUP(TableOMP[[#This Row],[Label]],TableAvg[],2,FALSE)</f>
        <v>#N/A</v>
      </c>
      <c r="P8115" t="e">
        <f>VLOOKUP(TableOMP[[#This Row],[Label]],TableAvg[],3,FALSE)</f>
        <v>#N/A</v>
      </c>
      <c r="Q8115" t="e">
        <f>TableOMP[[#This Row],[Avg]]-$U$2*TableOMP[[#This Row],[StdDev]]</f>
        <v>#N/A</v>
      </c>
      <c r="R8115" t="e">
        <f>TableOMP[[#This Row],[Avg]]+$U$2*TableOMP[[#This Row],[StdDev]]</f>
        <v>#N/A</v>
      </c>
      <c r="S8115" t="e">
        <f>IF(AND(TableOMP[[#This Row],[total_time]]&gt;=TableOMP[[#This Row],[Low]], TableOMP[[#This Row],[total_time]]&lt;=TableOMP[[#This Row],[High]]),1,0)</f>
        <v>#N/A</v>
      </c>
    </row>
    <row r="8116" spans="11:19" x14ac:dyDescent="0.25">
      <c r="K8116" t="str">
        <f t="shared" si="126"/>
        <v/>
      </c>
      <c r="N81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16" t="e">
        <f>VLOOKUP(TableOMP[[#This Row],[Label]],TableAvg[],2,FALSE)</f>
        <v>#N/A</v>
      </c>
      <c r="P8116" t="e">
        <f>VLOOKUP(TableOMP[[#This Row],[Label]],TableAvg[],3,FALSE)</f>
        <v>#N/A</v>
      </c>
      <c r="Q8116" t="e">
        <f>TableOMP[[#This Row],[Avg]]-$U$2*TableOMP[[#This Row],[StdDev]]</f>
        <v>#N/A</v>
      </c>
      <c r="R8116" t="e">
        <f>TableOMP[[#This Row],[Avg]]+$U$2*TableOMP[[#This Row],[StdDev]]</f>
        <v>#N/A</v>
      </c>
      <c r="S8116" t="e">
        <f>IF(AND(TableOMP[[#This Row],[total_time]]&gt;=TableOMP[[#This Row],[Low]], TableOMP[[#This Row],[total_time]]&lt;=TableOMP[[#This Row],[High]]),1,0)</f>
        <v>#N/A</v>
      </c>
    </row>
    <row r="8117" spans="11:19" x14ac:dyDescent="0.25">
      <c r="K8117" t="str">
        <f t="shared" si="126"/>
        <v/>
      </c>
      <c r="N81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17" t="e">
        <f>VLOOKUP(TableOMP[[#This Row],[Label]],TableAvg[],2,FALSE)</f>
        <v>#N/A</v>
      </c>
      <c r="P8117" t="e">
        <f>VLOOKUP(TableOMP[[#This Row],[Label]],TableAvg[],3,FALSE)</f>
        <v>#N/A</v>
      </c>
      <c r="Q8117" t="e">
        <f>TableOMP[[#This Row],[Avg]]-$U$2*TableOMP[[#This Row],[StdDev]]</f>
        <v>#N/A</v>
      </c>
      <c r="R8117" t="e">
        <f>TableOMP[[#This Row],[Avg]]+$U$2*TableOMP[[#This Row],[StdDev]]</f>
        <v>#N/A</v>
      </c>
      <c r="S8117" t="e">
        <f>IF(AND(TableOMP[[#This Row],[total_time]]&gt;=TableOMP[[#This Row],[Low]], TableOMP[[#This Row],[total_time]]&lt;=TableOMP[[#This Row],[High]]),1,0)</f>
        <v>#N/A</v>
      </c>
    </row>
    <row r="8118" spans="11:19" x14ac:dyDescent="0.25">
      <c r="K8118" t="str">
        <f t="shared" si="126"/>
        <v/>
      </c>
      <c r="N81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18" t="e">
        <f>VLOOKUP(TableOMP[[#This Row],[Label]],TableAvg[],2,FALSE)</f>
        <v>#N/A</v>
      </c>
      <c r="P8118" t="e">
        <f>VLOOKUP(TableOMP[[#This Row],[Label]],TableAvg[],3,FALSE)</f>
        <v>#N/A</v>
      </c>
      <c r="Q8118" t="e">
        <f>TableOMP[[#This Row],[Avg]]-$U$2*TableOMP[[#This Row],[StdDev]]</f>
        <v>#N/A</v>
      </c>
      <c r="R8118" t="e">
        <f>TableOMP[[#This Row],[Avg]]+$U$2*TableOMP[[#This Row],[StdDev]]</f>
        <v>#N/A</v>
      </c>
      <c r="S8118" t="e">
        <f>IF(AND(TableOMP[[#This Row],[total_time]]&gt;=TableOMP[[#This Row],[Low]], TableOMP[[#This Row],[total_time]]&lt;=TableOMP[[#This Row],[High]]),1,0)</f>
        <v>#N/A</v>
      </c>
    </row>
    <row r="8119" spans="11:19" x14ac:dyDescent="0.25">
      <c r="K8119" t="str">
        <f t="shared" si="126"/>
        <v/>
      </c>
      <c r="N81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19" t="e">
        <f>VLOOKUP(TableOMP[[#This Row],[Label]],TableAvg[],2,FALSE)</f>
        <v>#N/A</v>
      </c>
      <c r="P8119" t="e">
        <f>VLOOKUP(TableOMP[[#This Row],[Label]],TableAvg[],3,FALSE)</f>
        <v>#N/A</v>
      </c>
      <c r="Q8119" t="e">
        <f>TableOMP[[#This Row],[Avg]]-$U$2*TableOMP[[#This Row],[StdDev]]</f>
        <v>#N/A</v>
      </c>
      <c r="R8119" t="e">
        <f>TableOMP[[#This Row],[Avg]]+$U$2*TableOMP[[#This Row],[StdDev]]</f>
        <v>#N/A</v>
      </c>
      <c r="S8119" t="e">
        <f>IF(AND(TableOMP[[#This Row],[total_time]]&gt;=TableOMP[[#This Row],[Low]], TableOMP[[#This Row],[total_time]]&lt;=TableOMP[[#This Row],[High]]),1,0)</f>
        <v>#N/A</v>
      </c>
    </row>
    <row r="8120" spans="11:19" x14ac:dyDescent="0.25">
      <c r="K8120" t="str">
        <f t="shared" si="126"/>
        <v/>
      </c>
      <c r="N81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20" t="e">
        <f>VLOOKUP(TableOMP[[#This Row],[Label]],TableAvg[],2,FALSE)</f>
        <v>#N/A</v>
      </c>
      <c r="P8120" t="e">
        <f>VLOOKUP(TableOMP[[#This Row],[Label]],TableAvg[],3,FALSE)</f>
        <v>#N/A</v>
      </c>
      <c r="Q8120" t="e">
        <f>TableOMP[[#This Row],[Avg]]-$U$2*TableOMP[[#This Row],[StdDev]]</f>
        <v>#N/A</v>
      </c>
      <c r="R8120" t="e">
        <f>TableOMP[[#This Row],[Avg]]+$U$2*TableOMP[[#This Row],[StdDev]]</f>
        <v>#N/A</v>
      </c>
      <c r="S8120" t="e">
        <f>IF(AND(TableOMP[[#This Row],[total_time]]&gt;=TableOMP[[#This Row],[Low]], TableOMP[[#This Row],[total_time]]&lt;=TableOMP[[#This Row],[High]]),1,0)</f>
        <v>#N/A</v>
      </c>
    </row>
    <row r="8121" spans="11:19" x14ac:dyDescent="0.25">
      <c r="K8121" t="str">
        <f t="shared" si="126"/>
        <v/>
      </c>
      <c r="N81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21" t="e">
        <f>VLOOKUP(TableOMP[[#This Row],[Label]],TableAvg[],2,FALSE)</f>
        <v>#N/A</v>
      </c>
      <c r="P8121" t="e">
        <f>VLOOKUP(TableOMP[[#This Row],[Label]],TableAvg[],3,FALSE)</f>
        <v>#N/A</v>
      </c>
      <c r="Q8121" t="e">
        <f>TableOMP[[#This Row],[Avg]]-$U$2*TableOMP[[#This Row],[StdDev]]</f>
        <v>#N/A</v>
      </c>
      <c r="R8121" t="e">
        <f>TableOMP[[#This Row],[Avg]]+$U$2*TableOMP[[#This Row],[StdDev]]</f>
        <v>#N/A</v>
      </c>
      <c r="S8121" t="e">
        <f>IF(AND(TableOMP[[#This Row],[total_time]]&gt;=TableOMP[[#This Row],[Low]], TableOMP[[#This Row],[total_time]]&lt;=TableOMP[[#This Row],[High]]),1,0)</f>
        <v>#N/A</v>
      </c>
    </row>
    <row r="8122" spans="11:19" x14ac:dyDescent="0.25">
      <c r="K8122" t="str">
        <f t="shared" si="126"/>
        <v/>
      </c>
      <c r="N81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22" t="e">
        <f>VLOOKUP(TableOMP[[#This Row],[Label]],TableAvg[],2,FALSE)</f>
        <v>#N/A</v>
      </c>
      <c r="P8122" t="e">
        <f>VLOOKUP(TableOMP[[#This Row],[Label]],TableAvg[],3,FALSE)</f>
        <v>#N/A</v>
      </c>
      <c r="Q8122" t="e">
        <f>TableOMP[[#This Row],[Avg]]-$U$2*TableOMP[[#This Row],[StdDev]]</f>
        <v>#N/A</v>
      </c>
      <c r="R8122" t="e">
        <f>TableOMP[[#This Row],[Avg]]+$U$2*TableOMP[[#This Row],[StdDev]]</f>
        <v>#N/A</v>
      </c>
      <c r="S8122" t="e">
        <f>IF(AND(TableOMP[[#This Row],[total_time]]&gt;=TableOMP[[#This Row],[Low]], TableOMP[[#This Row],[total_time]]&lt;=TableOMP[[#This Row],[High]]),1,0)</f>
        <v>#N/A</v>
      </c>
    </row>
    <row r="8123" spans="11:19" x14ac:dyDescent="0.25">
      <c r="K8123" t="str">
        <f t="shared" si="126"/>
        <v/>
      </c>
      <c r="N81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23" t="e">
        <f>VLOOKUP(TableOMP[[#This Row],[Label]],TableAvg[],2,FALSE)</f>
        <v>#N/A</v>
      </c>
      <c r="P8123" t="e">
        <f>VLOOKUP(TableOMP[[#This Row],[Label]],TableAvg[],3,FALSE)</f>
        <v>#N/A</v>
      </c>
      <c r="Q8123" t="e">
        <f>TableOMP[[#This Row],[Avg]]-$U$2*TableOMP[[#This Row],[StdDev]]</f>
        <v>#N/A</v>
      </c>
      <c r="R8123" t="e">
        <f>TableOMP[[#This Row],[Avg]]+$U$2*TableOMP[[#This Row],[StdDev]]</f>
        <v>#N/A</v>
      </c>
      <c r="S8123" t="e">
        <f>IF(AND(TableOMP[[#This Row],[total_time]]&gt;=TableOMP[[#This Row],[Low]], TableOMP[[#This Row],[total_time]]&lt;=TableOMP[[#This Row],[High]]),1,0)</f>
        <v>#N/A</v>
      </c>
    </row>
    <row r="8124" spans="11:19" x14ac:dyDescent="0.25">
      <c r="K8124" t="str">
        <f t="shared" si="126"/>
        <v/>
      </c>
      <c r="N81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24" t="e">
        <f>VLOOKUP(TableOMP[[#This Row],[Label]],TableAvg[],2,FALSE)</f>
        <v>#N/A</v>
      </c>
      <c r="P8124" t="e">
        <f>VLOOKUP(TableOMP[[#This Row],[Label]],TableAvg[],3,FALSE)</f>
        <v>#N/A</v>
      </c>
      <c r="Q8124" t="e">
        <f>TableOMP[[#This Row],[Avg]]-$U$2*TableOMP[[#This Row],[StdDev]]</f>
        <v>#N/A</v>
      </c>
      <c r="R8124" t="e">
        <f>TableOMP[[#This Row],[Avg]]+$U$2*TableOMP[[#This Row],[StdDev]]</f>
        <v>#N/A</v>
      </c>
      <c r="S8124" t="e">
        <f>IF(AND(TableOMP[[#This Row],[total_time]]&gt;=TableOMP[[#This Row],[Low]], TableOMP[[#This Row],[total_time]]&lt;=TableOMP[[#This Row],[High]]),1,0)</f>
        <v>#N/A</v>
      </c>
    </row>
    <row r="8125" spans="11:19" x14ac:dyDescent="0.25">
      <c r="K8125" t="str">
        <f t="shared" si="126"/>
        <v/>
      </c>
      <c r="N81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25" t="e">
        <f>VLOOKUP(TableOMP[[#This Row],[Label]],TableAvg[],2,FALSE)</f>
        <v>#N/A</v>
      </c>
      <c r="P8125" t="e">
        <f>VLOOKUP(TableOMP[[#This Row],[Label]],TableAvg[],3,FALSE)</f>
        <v>#N/A</v>
      </c>
      <c r="Q8125" t="e">
        <f>TableOMP[[#This Row],[Avg]]-$U$2*TableOMP[[#This Row],[StdDev]]</f>
        <v>#N/A</v>
      </c>
      <c r="R8125" t="e">
        <f>TableOMP[[#This Row],[Avg]]+$U$2*TableOMP[[#This Row],[StdDev]]</f>
        <v>#N/A</v>
      </c>
      <c r="S8125" t="e">
        <f>IF(AND(TableOMP[[#This Row],[total_time]]&gt;=TableOMP[[#This Row],[Low]], TableOMP[[#This Row],[total_time]]&lt;=TableOMP[[#This Row],[High]]),1,0)</f>
        <v>#N/A</v>
      </c>
    </row>
    <row r="8126" spans="11:19" x14ac:dyDescent="0.25">
      <c r="K8126" t="str">
        <f t="shared" si="126"/>
        <v/>
      </c>
      <c r="N81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26" t="e">
        <f>VLOOKUP(TableOMP[[#This Row],[Label]],TableAvg[],2,FALSE)</f>
        <v>#N/A</v>
      </c>
      <c r="P8126" t="e">
        <f>VLOOKUP(TableOMP[[#This Row],[Label]],TableAvg[],3,FALSE)</f>
        <v>#N/A</v>
      </c>
      <c r="Q8126" t="e">
        <f>TableOMP[[#This Row],[Avg]]-$U$2*TableOMP[[#This Row],[StdDev]]</f>
        <v>#N/A</v>
      </c>
      <c r="R8126" t="e">
        <f>TableOMP[[#This Row],[Avg]]+$U$2*TableOMP[[#This Row],[StdDev]]</f>
        <v>#N/A</v>
      </c>
      <c r="S8126" t="e">
        <f>IF(AND(TableOMP[[#This Row],[total_time]]&gt;=TableOMP[[#This Row],[Low]], TableOMP[[#This Row],[total_time]]&lt;=TableOMP[[#This Row],[High]]),1,0)</f>
        <v>#N/A</v>
      </c>
    </row>
    <row r="8127" spans="11:19" x14ac:dyDescent="0.25">
      <c r="K8127" t="str">
        <f t="shared" si="126"/>
        <v/>
      </c>
      <c r="N81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27" t="e">
        <f>VLOOKUP(TableOMP[[#This Row],[Label]],TableAvg[],2,FALSE)</f>
        <v>#N/A</v>
      </c>
      <c r="P8127" t="e">
        <f>VLOOKUP(TableOMP[[#This Row],[Label]],TableAvg[],3,FALSE)</f>
        <v>#N/A</v>
      </c>
      <c r="Q8127" t="e">
        <f>TableOMP[[#This Row],[Avg]]-$U$2*TableOMP[[#This Row],[StdDev]]</f>
        <v>#N/A</v>
      </c>
      <c r="R8127" t="e">
        <f>TableOMP[[#This Row],[Avg]]+$U$2*TableOMP[[#This Row],[StdDev]]</f>
        <v>#N/A</v>
      </c>
      <c r="S8127" t="e">
        <f>IF(AND(TableOMP[[#This Row],[total_time]]&gt;=TableOMP[[#This Row],[Low]], TableOMP[[#This Row],[total_time]]&lt;=TableOMP[[#This Row],[High]]),1,0)</f>
        <v>#N/A</v>
      </c>
    </row>
    <row r="8128" spans="11:19" x14ac:dyDescent="0.25">
      <c r="K8128" t="str">
        <f t="shared" si="126"/>
        <v/>
      </c>
      <c r="N81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28" t="e">
        <f>VLOOKUP(TableOMP[[#This Row],[Label]],TableAvg[],2,FALSE)</f>
        <v>#N/A</v>
      </c>
      <c r="P8128" t="e">
        <f>VLOOKUP(TableOMP[[#This Row],[Label]],TableAvg[],3,FALSE)</f>
        <v>#N/A</v>
      </c>
      <c r="Q8128" t="e">
        <f>TableOMP[[#This Row],[Avg]]-$U$2*TableOMP[[#This Row],[StdDev]]</f>
        <v>#N/A</v>
      </c>
      <c r="R8128" t="e">
        <f>TableOMP[[#This Row],[Avg]]+$U$2*TableOMP[[#This Row],[StdDev]]</f>
        <v>#N/A</v>
      </c>
      <c r="S8128" t="e">
        <f>IF(AND(TableOMP[[#This Row],[total_time]]&gt;=TableOMP[[#This Row],[Low]], TableOMP[[#This Row],[total_time]]&lt;=TableOMP[[#This Row],[High]]),1,0)</f>
        <v>#N/A</v>
      </c>
    </row>
    <row r="8129" spans="11:19" x14ac:dyDescent="0.25">
      <c r="K8129" t="str">
        <f t="shared" si="126"/>
        <v/>
      </c>
      <c r="N81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29" t="e">
        <f>VLOOKUP(TableOMP[[#This Row],[Label]],TableAvg[],2,FALSE)</f>
        <v>#N/A</v>
      </c>
      <c r="P8129" t="e">
        <f>VLOOKUP(TableOMP[[#This Row],[Label]],TableAvg[],3,FALSE)</f>
        <v>#N/A</v>
      </c>
      <c r="Q8129" t="e">
        <f>TableOMP[[#This Row],[Avg]]-$U$2*TableOMP[[#This Row],[StdDev]]</f>
        <v>#N/A</v>
      </c>
      <c r="R8129" t="e">
        <f>TableOMP[[#This Row],[Avg]]+$U$2*TableOMP[[#This Row],[StdDev]]</f>
        <v>#N/A</v>
      </c>
      <c r="S8129" t="e">
        <f>IF(AND(TableOMP[[#This Row],[total_time]]&gt;=TableOMP[[#This Row],[Low]], TableOMP[[#This Row],[total_time]]&lt;=TableOMP[[#This Row],[High]]),1,0)</f>
        <v>#N/A</v>
      </c>
    </row>
    <row r="8130" spans="11:19" x14ac:dyDescent="0.25">
      <c r="K8130" t="str">
        <f t="shared" si="126"/>
        <v/>
      </c>
      <c r="N81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30" t="e">
        <f>VLOOKUP(TableOMP[[#This Row],[Label]],TableAvg[],2,FALSE)</f>
        <v>#N/A</v>
      </c>
      <c r="P8130" t="e">
        <f>VLOOKUP(TableOMP[[#This Row],[Label]],TableAvg[],3,FALSE)</f>
        <v>#N/A</v>
      </c>
      <c r="Q8130" t="e">
        <f>TableOMP[[#This Row],[Avg]]-$U$2*TableOMP[[#This Row],[StdDev]]</f>
        <v>#N/A</v>
      </c>
      <c r="R8130" t="e">
        <f>TableOMP[[#This Row],[Avg]]+$U$2*TableOMP[[#This Row],[StdDev]]</f>
        <v>#N/A</v>
      </c>
      <c r="S8130" t="e">
        <f>IF(AND(TableOMP[[#This Row],[total_time]]&gt;=TableOMP[[#This Row],[Low]], TableOMP[[#This Row],[total_time]]&lt;=TableOMP[[#This Row],[High]]),1,0)</f>
        <v>#N/A</v>
      </c>
    </row>
    <row r="8131" spans="11:19" x14ac:dyDescent="0.25">
      <c r="K8131" t="str">
        <f t="shared" ref="K8131:K8194" si="127">MID(M8131,22,1)</f>
        <v/>
      </c>
      <c r="N81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31" t="e">
        <f>VLOOKUP(TableOMP[[#This Row],[Label]],TableAvg[],2,FALSE)</f>
        <v>#N/A</v>
      </c>
      <c r="P8131" t="e">
        <f>VLOOKUP(TableOMP[[#This Row],[Label]],TableAvg[],3,FALSE)</f>
        <v>#N/A</v>
      </c>
      <c r="Q8131" t="e">
        <f>TableOMP[[#This Row],[Avg]]-$U$2*TableOMP[[#This Row],[StdDev]]</f>
        <v>#N/A</v>
      </c>
      <c r="R8131" t="e">
        <f>TableOMP[[#This Row],[Avg]]+$U$2*TableOMP[[#This Row],[StdDev]]</f>
        <v>#N/A</v>
      </c>
      <c r="S8131" t="e">
        <f>IF(AND(TableOMP[[#This Row],[total_time]]&gt;=TableOMP[[#This Row],[Low]], TableOMP[[#This Row],[total_time]]&lt;=TableOMP[[#This Row],[High]]),1,0)</f>
        <v>#N/A</v>
      </c>
    </row>
    <row r="8132" spans="11:19" x14ac:dyDescent="0.25">
      <c r="K8132" t="str">
        <f t="shared" si="127"/>
        <v/>
      </c>
      <c r="N81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32" t="e">
        <f>VLOOKUP(TableOMP[[#This Row],[Label]],TableAvg[],2,FALSE)</f>
        <v>#N/A</v>
      </c>
      <c r="P8132" t="e">
        <f>VLOOKUP(TableOMP[[#This Row],[Label]],TableAvg[],3,FALSE)</f>
        <v>#N/A</v>
      </c>
      <c r="Q8132" t="e">
        <f>TableOMP[[#This Row],[Avg]]-$U$2*TableOMP[[#This Row],[StdDev]]</f>
        <v>#N/A</v>
      </c>
      <c r="R8132" t="e">
        <f>TableOMP[[#This Row],[Avg]]+$U$2*TableOMP[[#This Row],[StdDev]]</f>
        <v>#N/A</v>
      </c>
      <c r="S8132" t="e">
        <f>IF(AND(TableOMP[[#This Row],[total_time]]&gt;=TableOMP[[#This Row],[Low]], TableOMP[[#This Row],[total_time]]&lt;=TableOMP[[#This Row],[High]]),1,0)</f>
        <v>#N/A</v>
      </c>
    </row>
    <row r="8133" spans="11:19" x14ac:dyDescent="0.25">
      <c r="K8133" t="str">
        <f t="shared" si="127"/>
        <v/>
      </c>
      <c r="N81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33" t="e">
        <f>VLOOKUP(TableOMP[[#This Row],[Label]],TableAvg[],2,FALSE)</f>
        <v>#N/A</v>
      </c>
      <c r="P8133" t="e">
        <f>VLOOKUP(TableOMP[[#This Row],[Label]],TableAvg[],3,FALSE)</f>
        <v>#N/A</v>
      </c>
      <c r="Q8133" t="e">
        <f>TableOMP[[#This Row],[Avg]]-$U$2*TableOMP[[#This Row],[StdDev]]</f>
        <v>#N/A</v>
      </c>
      <c r="R8133" t="e">
        <f>TableOMP[[#This Row],[Avg]]+$U$2*TableOMP[[#This Row],[StdDev]]</f>
        <v>#N/A</v>
      </c>
      <c r="S8133" t="e">
        <f>IF(AND(TableOMP[[#This Row],[total_time]]&gt;=TableOMP[[#This Row],[Low]], TableOMP[[#This Row],[total_time]]&lt;=TableOMP[[#This Row],[High]]),1,0)</f>
        <v>#N/A</v>
      </c>
    </row>
    <row r="8134" spans="11:19" x14ac:dyDescent="0.25">
      <c r="K8134" t="str">
        <f t="shared" si="127"/>
        <v/>
      </c>
      <c r="N81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34" t="e">
        <f>VLOOKUP(TableOMP[[#This Row],[Label]],TableAvg[],2,FALSE)</f>
        <v>#N/A</v>
      </c>
      <c r="P8134" t="e">
        <f>VLOOKUP(TableOMP[[#This Row],[Label]],TableAvg[],3,FALSE)</f>
        <v>#N/A</v>
      </c>
      <c r="Q8134" t="e">
        <f>TableOMP[[#This Row],[Avg]]-$U$2*TableOMP[[#This Row],[StdDev]]</f>
        <v>#N/A</v>
      </c>
      <c r="R8134" t="e">
        <f>TableOMP[[#This Row],[Avg]]+$U$2*TableOMP[[#This Row],[StdDev]]</f>
        <v>#N/A</v>
      </c>
      <c r="S8134" t="e">
        <f>IF(AND(TableOMP[[#This Row],[total_time]]&gt;=TableOMP[[#This Row],[Low]], TableOMP[[#This Row],[total_time]]&lt;=TableOMP[[#This Row],[High]]),1,0)</f>
        <v>#N/A</v>
      </c>
    </row>
    <row r="8135" spans="11:19" x14ac:dyDescent="0.25">
      <c r="K8135" t="str">
        <f t="shared" si="127"/>
        <v/>
      </c>
      <c r="N81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35" t="e">
        <f>VLOOKUP(TableOMP[[#This Row],[Label]],TableAvg[],2,FALSE)</f>
        <v>#N/A</v>
      </c>
      <c r="P8135" t="e">
        <f>VLOOKUP(TableOMP[[#This Row],[Label]],TableAvg[],3,FALSE)</f>
        <v>#N/A</v>
      </c>
      <c r="Q8135" t="e">
        <f>TableOMP[[#This Row],[Avg]]-$U$2*TableOMP[[#This Row],[StdDev]]</f>
        <v>#N/A</v>
      </c>
      <c r="R8135" t="e">
        <f>TableOMP[[#This Row],[Avg]]+$U$2*TableOMP[[#This Row],[StdDev]]</f>
        <v>#N/A</v>
      </c>
      <c r="S8135" t="e">
        <f>IF(AND(TableOMP[[#This Row],[total_time]]&gt;=TableOMP[[#This Row],[Low]], TableOMP[[#This Row],[total_time]]&lt;=TableOMP[[#This Row],[High]]),1,0)</f>
        <v>#N/A</v>
      </c>
    </row>
    <row r="8136" spans="11:19" x14ac:dyDescent="0.25">
      <c r="K8136" t="str">
        <f t="shared" si="127"/>
        <v/>
      </c>
      <c r="N81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36" t="e">
        <f>VLOOKUP(TableOMP[[#This Row],[Label]],TableAvg[],2,FALSE)</f>
        <v>#N/A</v>
      </c>
      <c r="P8136" t="e">
        <f>VLOOKUP(TableOMP[[#This Row],[Label]],TableAvg[],3,FALSE)</f>
        <v>#N/A</v>
      </c>
      <c r="Q8136" t="e">
        <f>TableOMP[[#This Row],[Avg]]-$U$2*TableOMP[[#This Row],[StdDev]]</f>
        <v>#N/A</v>
      </c>
      <c r="R8136" t="e">
        <f>TableOMP[[#This Row],[Avg]]+$U$2*TableOMP[[#This Row],[StdDev]]</f>
        <v>#N/A</v>
      </c>
      <c r="S8136" t="e">
        <f>IF(AND(TableOMP[[#This Row],[total_time]]&gt;=TableOMP[[#This Row],[Low]], TableOMP[[#This Row],[total_time]]&lt;=TableOMP[[#This Row],[High]]),1,0)</f>
        <v>#N/A</v>
      </c>
    </row>
    <row r="8137" spans="11:19" x14ac:dyDescent="0.25">
      <c r="K8137" t="str">
        <f t="shared" si="127"/>
        <v/>
      </c>
      <c r="N81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37" t="e">
        <f>VLOOKUP(TableOMP[[#This Row],[Label]],TableAvg[],2,FALSE)</f>
        <v>#N/A</v>
      </c>
      <c r="P8137" t="e">
        <f>VLOOKUP(TableOMP[[#This Row],[Label]],TableAvg[],3,FALSE)</f>
        <v>#N/A</v>
      </c>
      <c r="Q8137" t="e">
        <f>TableOMP[[#This Row],[Avg]]-$U$2*TableOMP[[#This Row],[StdDev]]</f>
        <v>#N/A</v>
      </c>
      <c r="R8137" t="e">
        <f>TableOMP[[#This Row],[Avg]]+$U$2*TableOMP[[#This Row],[StdDev]]</f>
        <v>#N/A</v>
      </c>
      <c r="S8137" t="e">
        <f>IF(AND(TableOMP[[#This Row],[total_time]]&gt;=TableOMP[[#This Row],[Low]], TableOMP[[#This Row],[total_time]]&lt;=TableOMP[[#This Row],[High]]),1,0)</f>
        <v>#N/A</v>
      </c>
    </row>
    <row r="8138" spans="11:19" x14ac:dyDescent="0.25">
      <c r="K8138" t="str">
        <f t="shared" si="127"/>
        <v/>
      </c>
      <c r="N81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38" t="e">
        <f>VLOOKUP(TableOMP[[#This Row],[Label]],TableAvg[],2,FALSE)</f>
        <v>#N/A</v>
      </c>
      <c r="P8138" t="e">
        <f>VLOOKUP(TableOMP[[#This Row],[Label]],TableAvg[],3,FALSE)</f>
        <v>#N/A</v>
      </c>
      <c r="Q8138" t="e">
        <f>TableOMP[[#This Row],[Avg]]-$U$2*TableOMP[[#This Row],[StdDev]]</f>
        <v>#N/A</v>
      </c>
      <c r="R8138" t="e">
        <f>TableOMP[[#This Row],[Avg]]+$U$2*TableOMP[[#This Row],[StdDev]]</f>
        <v>#N/A</v>
      </c>
      <c r="S8138" t="e">
        <f>IF(AND(TableOMP[[#This Row],[total_time]]&gt;=TableOMP[[#This Row],[Low]], TableOMP[[#This Row],[total_time]]&lt;=TableOMP[[#This Row],[High]]),1,0)</f>
        <v>#N/A</v>
      </c>
    </row>
    <row r="8139" spans="11:19" x14ac:dyDescent="0.25">
      <c r="K8139" t="str">
        <f t="shared" si="127"/>
        <v/>
      </c>
      <c r="N81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39" t="e">
        <f>VLOOKUP(TableOMP[[#This Row],[Label]],TableAvg[],2,FALSE)</f>
        <v>#N/A</v>
      </c>
      <c r="P8139" t="e">
        <f>VLOOKUP(TableOMP[[#This Row],[Label]],TableAvg[],3,FALSE)</f>
        <v>#N/A</v>
      </c>
      <c r="Q8139" t="e">
        <f>TableOMP[[#This Row],[Avg]]-$U$2*TableOMP[[#This Row],[StdDev]]</f>
        <v>#N/A</v>
      </c>
      <c r="R8139" t="e">
        <f>TableOMP[[#This Row],[Avg]]+$U$2*TableOMP[[#This Row],[StdDev]]</f>
        <v>#N/A</v>
      </c>
      <c r="S8139" t="e">
        <f>IF(AND(TableOMP[[#This Row],[total_time]]&gt;=TableOMP[[#This Row],[Low]], TableOMP[[#This Row],[total_time]]&lt;=TableOMP[[#This Row],[High]]),1,0)</f>
        <v>#N/A</v>
      </c>
    </row>
    <row r="8140" spans="11:19" x14ac:dyDescent="0.25">
      <c r="K8140" t="str">
        <f t="shared" si="127"/>
        <v/>
      </c>
      <c r="N81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40" t="e">
        <f>VLOOKUP(TableOMP[[#This Row],[Label]],TableAvg[],2,FALSE)</f>
        <v>#N/A</v>
      </c>
      <c r="P8140" t="e">
        <f>VLOOKUP(TableOMP[[#This Row],[Label]],TableAvg[],3,FALSE)</f>
        <v>#N/A</v>
      </c>
      <c r="Q8140" t="e">
        <f>TableOMP[[#This Row],[Avg]]-$U$2*TableOMP[[#This Row],[StdDev]]</f>
        <v>#N/A</v>
      </c>
      <c r="R8140" t="e">
        <f>TableOMP[[#This Row],[Avg]]+$U$2*TableOMP[[#This Row],[StdDev]]</f>
        <v>#N/A</v>
      </c>
      <c r="S8140" t="e">
        <f>IF(AND(TableOMP[[#This Row],[total_time]]&gt;=TableOMP[[#This Row],[Low]], TableOMP[[#This Row],[total_time]]&lt;=TableOMP[[#This Row],[High]]),1,0)</f>
        <v>#N/A</v>
      </c>
    </row>
    <row r="8141" spans="11:19" x14ac:dyDescent="0.25">
      <c r="K8141" t="str">
        <f t="shared" si="127"/>
        <v/>
      </c>
      <c r="N81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41" t="e">
        <f>VLOOKUP(TableOMP[[#This Row],[Label]],TableAvg[],2,FALSE)</f>
        <v>#N/A</v>
      </c>
      <c r="P8141" t="e">
        <f>VLOOKUP(TableOMP[[#This Row],[Label]],TableAvg[],3,FALSE)</f>
        <v>#N/A</v>
      </c>
      <c r="Q8141" t="e">
        <f>TableOMP[[#This Row],[Avg]]-$U$2*TableOMP[[#This Row],[StdDev]]</f>
        <v>#N/A</v>
      </c>
      <c r="R8141" t="e">
        <f>TableOMP[[#This Row],[Avg]]+$U$2*TableOMP[[#This Row],[StdDev]]</f>
        <v>#N/A</v>
      </c>
      <c r="S8141" t="e">
        <f>IF(AND(TableOMP[[#This Row],[total_time]]&gt;=TableOMP[[#This Row],[Low]], TableOMP[[#This Row],[total_time]]&lt;=TableOMP[[#This Row],[High]]),1,0)</f>
        <v>#N/A</v>
      </c>
    </row>
    <row r="8142" spans="11:19" x14ac:dyDescent="0.25">
      <c r="K8142" t="str">
        <f t="shared" si="127"/>
        <v/>
      </c>
      <c r="N81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42" t="e">
        <f>VLOOKUP(TableOMP[[#This Row],[Label]],TableAvg[],2,FALSE)</f>
        <v>#N/A</v>
      </c>
      <c r="P8142" t="e">
        <f>VLOOKUP(TableOMP[[#This Row],[Label]],TableAvg[],3,FALSE)</f>
        <v>#N/A</v>
      </c>
      <c r="Q8142" t="e">
        <f>TableOMP[[#This Row],[Avg]]-$U$2*TableOMP[[#This Row],[StdDev]]</f>
        <v>#N/A</v>
      </c>
      <c r="R8142" t="e">
        <f>TableOMP[[#This Row],[Avg]]+$U$2*TableOMP[[#This Row],[StdDev]]</f>
        <v>#N/A</v>
      </c>
      <c r="S8142" t="e">
        <f>IF(AND(TableOMP[[#This Row],[total_time]]&gt;=TableOMP[[#This Row],[Low]], TableOMP[[#This Row],[total_time]]&lt;=TableOMP[[#This Row],[High]]),1,0)</f>
        <v>#N/A</v>
      </c>
    </row>
    <row r="8143" spans="11:19" x14ac:dyDescent="0.25">
      <c r="K8143" t="str">
        <f t="shared" si="127"/>
        <v/>
      </c>
      <c r="N81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43" t="e">
        <f>VLOOKUP(TableOMP[[#This Row],[Label]],TableAvg[],2,FALSE)</f>
        <v>#N/A</v>
      </c>
      <c r="P8143" t="e">
        <f>VLOOKUP(TableOMP[[#This Row],[Label]],TableAvg[],3,FALSE)</f>
        <v>#N/A</v>
      </c>
      <c r="Q8143" t="e">
        <f>TableOMP[[#This Row],[Avg]]-$U$2*TableOMP[[#This Row],[StdDev]]</f>
        <v>#N/A</v>
      </c>
      <c r="R8143" t="e">
        <f>TableOMP[[#This Row],[Avg]]+$U$2*TableOMP[[#This Row],[StdDev]]</f>
        <v>#N/A</v>
      </c>
      <c r="S8143" t="e">
        <f>IF(AND(TableOMP[[#This Row],[total_time]]&gt;=TableOMP[[#This Row],[Low]], TableOMP[[#This Row],[total_time]]&lt;=TableOMP[[#This Row],[High]]),1,0)</f>
        <v>#N/A</v>
      </c>
    </row>
    <row r="8144" spans="11:19" x14ac:dyDescent="0.25">
      <c r="K8144" t="str">
        <f t="shared" si="127"/>
        <v/>
      </c>
      <c r="N81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44" t="e">
        <f>VLOOKUP(TableOMP[[#This Row],[Label]],TableAvg[],2,FALSE)</f>
        <v>#N/A</v>
      </c>
      <c r="P8144" t="e">
        <f>VLOOKUP(TableOMP[[#This Row],[Label]],TableAvg[],3,FALSE)</f>
        <v>#N/A</v>
      </c>
      <c r="Q8144" t="e">
        <f>TableOMP[[#This Row],[Avg]]-$U$2*TableOMP[[#This Row],[StdDev]]</f>
        <v>#N/A</v>
      </c>
      <c r="R8144" t="e">
        <f>TableOMP[[#This Row],[Avg]]+$U$2*TableOMP[[#This Row],[StdDev]]</f>
        <v>#N/A</v>
      </c>
      <c r="S8144" t="e">
        <f>IF(AND(TableOMP[[#This Row],[total_time]]&gt;=TableOMP[[#This Row],[Low]], TableOMP[[#This Row],[total_time]]&lt;=TableOMP[[#This Row],[High]]),1,0)</f>
        <v>#N/A</v>
      </c>
    </row>
    <row r="8145" spans="11:19" x14ac:dyDescent="0.25">
      <c r="K8145" t="str">
        <f t="shared" si="127"/>
        <v/>
      </c>
      <c r="N81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45" t="e">
        <f>VLOOKUP(TableOMP[[#This Row],[Label]],TableAvg[],2,FALSE)</f>
        <v>#N/A</v>
      </c>
      <c r="P8145" t="e">
        <f>VLOOKUP(TableOMP[[#This Row],[Label]],TableAvg[],3,FALSE)</f>
        <v>#N/A</v>
      </c>
      <c r="Q8145" t="e">
        <f>TableOMP[[#This Row],[Avg]]-$U$2*TableOMP[[#This Row],[StdDev]]</f>
        <v>#N/A</v>
      </c>
      <c r="R8145" t="e">
        <f>TableOMP[[#This Row],[Avg]]+$U$2*TableOMP[[#This Row],[StdDev]]</f>
        <v>#N/A</v>
      </c>
      <c r="S8145" t="e">
        <f>IF(AND(TableOMP[[#This Row],[total_time]]&gt;=TableOMP[[#This Row],[Low]], TableOMP[[#This Row],[total_time]]&lt;=TableOMP[[#This Row],[High]]),1,0)</f>
        <v>#N/A</v>
      </c>
    </row>
    <row r="8146" spans="11:19" x14ac:dyDescent="0.25">
      <c r="K8146" t="str">
        <f t="shared" si="127"/>
        <v/>
      </c>
      <c r="N81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46" t="e">
        <f>VLOOKUP(TableOMP[[#This Row],[Label]],TableAvg[],2,FALSE)</f>
        <v>#N/A</v>
      </c>
      <c r="P8146" t="e">
        <f>VLOOKUP(TableOMP[[#This Row],[Label]],TableAvg[],3,FALSE)</f>
        <v>#N/A</v>
      </c>
      <c r="Q8146" t="e">
        <f>TableOMP[[#This Row],[Avg]]-$U$2*TableOMP[[#This Row],[StdDev]]</f>
        <v>#N/A</v>
      </c>
      <c r="R8146" t="e">
        <f>TableOMP[[#This Row],[Avg]]+$U$2*TableOMP[[#This Row],[StdDev]]</f>
        <v>#N/A</v>
      </c>
      <c r="S8146" t="e">
        <f>IF(AND(TableOMP[[#This Row],[total_time]]&gt;=TableOMP[[#This Row],[Low]], TableOMP[[#This Row],[total_time]]&lt;=TableOMP[[#This Row],[High]]),1,0)</f>
        <v>#N/A</v>
      </c>
    </row>
    <row r="8147" spans="11:19" x14ac:dyDescent="0.25">
      <c r="K8147" t="str">
        <f t="shared" si="127"/>
        <v/>
      </c>
      <c r="N81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47" t="e">
        <f>VLOOKUP(TableOMP[[#This Row],[Label]],TableAvg[],2,FALSE)</f>
        <v>#N/A</v>
      </c>
      <c r="P8147" t="e">
        <f>VLOOKUP(TableOMP[[#This Row],[Label]],TableAvg[],3,FALSE)</f>
        <v>#N/A</v>
      </c>
      <c r="Q8147" t="e">
        <f>TableOMP[[#This Row],[Avg]]-$U$2*TableOMP[[#This Row],[StdDev]]</f>
        <v>#N/A</v>
      </c>
      <c r="R8147" t="e">
        <f>TableOMP[[#This Row],[Avg]]+$U$2*TableOMP[[#This Row],[StdDev]]</f>
        <v>#N/A</v>
      </c>
      <c r="S8147" t="e">
        <f>IF(AND(TableOMP[[#This Row],[total_time]]&gt;=TableOMP[[#This Row],[Low]], TableOMP[[#This Row],[total_time]]&lt;=TableOMP[[#This Row],[High]]),1,0)</f>
        <v>#N/A</v>
      </c>
    </row>
    <row r="8148" spans="11:19" x14ac:dyDescent="0.25">
      <c r="K8148" t="str">
        <f t="shared" si="127"/>
        <v/>
      </c>
      <c r="N81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48" t="e">
        <f>VLOOKUP(TableOMP[[#This Row],[Label]],TableAvg[],2,FALSE)</f>
        <v>#N/A</v>
      </c>
      <c r="P8148" t="e">
        <f>VLOOKUP(TableOMP[[#This Row],[Label]],TableAvg[],3,FALSE)</f>
        <v>#N/A</v>
      </c>
      <c r="Q8148" t="e">
        <f>TableOMP[[#This Row],[Avg]]-$U$2*TableOMP[[#This Row],[StdDev]]</f>
        <v>#N/A</v>
      </c>
      <c r="R8148" t="e">
        <f>TableOMP[[#This Row],[Avg]]+$U$2*TableOMP[[#This Row],[StdDev]]</f>
        <v>#N/A</v>
      </c>
      <c r="S8148" t="e">
        <f>IF(AND(TableOMP[[#This Row],[total_time]]&gt;=TableOMP[[#This Row],[Low]], TableOMP[[#This Row],[total_time]]&lt;=TableOMP[[#This Row],[High]]),1,0)</f>
        <v>#N/A</v>
      </c>
    </row>
    <row r="8149" spans="11:19" x14ac:dyDescent="0.25">
      <c r="K8149" t="str">
        <f t="shared" si="127"/>
        <v/>
      </c>
      <c r="N81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49" t="e">
        <f>VLOOKUP(TableOMP[[#This Row],[Label]],TableAvg[],2,FALSE)</f>
        <v>#N/A</v>
      </c>
      <c r="P8149" t="e">
        <f>VLOOKUP(TableOMP[[#This Row],[Label]],TableAvg[],3,FALSE)</f>
        <v>#N/A</v>
      </c>
      <c r="Q8149" t="e">
        <f>TableOMP[[#This Row],[Avg]]-$U$2*TableOMP[[#This Row],[StdDev]]</f>
        <v>#N/A</v>
      </c>
      <c r="R8149" t="e">
        <f>TableOMP[[#This Row],[Avg]]+$U$2*TableOMP[[#This Row],[StdDev]]</f>
        <v>#N/A</v>
      </c>
      <c r="S8149" t="e">
        <f>IF(AND(TableOMP[[#This Row],[total_time]]&gt;=TableOMP[[#This Row],[Low]], TableOMP[[#This Row],[total_time]]&lt;=TableOMP[[#This Row],[High]]),1,0)</f>
        <v>#N/A</v>
      </c>
    </row>
    <row r="8150" spans="11:19" x14ac:dyDescent="0.25">
      <c r="K8150" t="str">
        <f t="shared" si="127"/>
        <v/>
      </c>
      <c r="N81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50" t="e">
        <f>VLOOKUP(TableOMP[[#This Row],[Label]],TableAvg[],2,FALSE)</f>
        <v>#N/A</v>
      </c>
      <c r="P8150" t="e">
        <f>VLOOKUP(TableOMP[[#This Row],[Label]],TableAvg[],3,FALSE)</f>
        <v>#N/A</v>
      </c>
      <c r="Q8150" t="e">
        <f>TableOMP[[#This Row],[Avg]]-$U$2*TableOMP[[#This Row],[StdDev]]</f>
        <v>#N/A</v>
      </c>
      <c r="R8150" t="e">
        <f>TableOMP[[#This Row],[Avg]]+$U$2*TableOMP[[#This Row],[StdDev]]</f>
        <v>#N/A</v>
      </c>
      <c r="S8150" t="e">
        <f>IF(AND(TableOMP[[#This Row],[total_time]]&gt;=TableOMP[[#This Row],[Low]], TableOMP[[#This Row],[total_time]]&lt;=TableOMP[[#This Row],[High]]),1,0)</f>
        <v>#N/A</v>
      </c>
    </row>
    <row r="8151" spans="11:19" x14ac:dyDescent="0.25">
      <c r="K8151" t="str">
        <f t="shared" si="127"/>
        <v/>
      </c>
      <c r="N81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51" t="e">
        <f>VLOOKUP(TableOMP[[#This Row],[Label]],TableAvg[],2,FALSE)</f>
        <v>#N/A</v>
      </c>
      <c r="P8151" t="e">
        <f>VLOOKUP(TableOMP[[#This Row],[Label]],TableAvg[],3,FALSE)</f>
        <v>#N/A</v>
      </c>
      <c r="Q8151" t="e">
        <f>TableOMP[[#This Row],[Avg]]-$U$2*TableOMP[[#This Row],[StdDev]]</f>
        <v>#N/A</v>
      </c>
      <c r="R8151" t="e">
        <f>TableOMP[[#This Row],[Avg]]+$U$2*TableOMP[[#This Row],[StdDev]]</f>
        <v>#N/A</v>
      </c>
      <c r="S8151" t="e">
        <f>IF(AND(TableOMP[[#This Row],[total_time]]&gt;=TableOMP[[#This Row],[Low]], TableOMP[[#This Row],[total_time]]&lt;=TableOMP[[#This Row],[High]]),1,0)</f>
        <v>#N/A</v>
      </c>
    </row>
    <row r="8152" spans="11:19" x14ac:dyDescent="0.25">
      <c r="K8152" t="str">
        <f t="shared" si="127"/>
        <v/>
      </c>
      <c r="N81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52" t="e">
        <f>VLOOKUP(TableOMP[[#This Row],[Label]],TableAvg[],2,FALSE)</f>
        <v>#N/A</v>
      </c>
      <c r="P8152" t="e">
        <f>VLOOKUP(TableOMP[[#This Row],[Label]],TableAvg[],3,FALSE)</f>
        <v>#N/A</v>
      </c>
      <c r="Q8152" t="e">
        <f>TableOMP[[#This Row],[Avg]]-$U$2*TableOMP[[#This Row],[StdDev]]</f>
        <v>#N/A</v>
      </c>
      <c r="R8152" t="e">
        <f>TableOMP[[#This Row],[Avg]]+$U$2*TableOMP[[#This Row],[StdDev]]</f>
        <v>#N/A</v>
      </c>
      <c r="S8152" t="e">
        <f>IF(AND(TableOMP[[#This Row],[total_time]]&gt;=TableOMP[[#This Row],[Low]], TableOMP[[#This Row],[total_time]]&lt;=TableOMP[[#This Row],[High]]),1,0)</f>
        <v>#N/A</v>
      </c>
    </row>
    <row r="8153" spans="11:19" x14ac:dyDescent="0.25">
      <c r="K8153" t="str">
        <f t="shared" si="127"/>
        <v/>
      </c>
      <c r="N81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53" t="e">
        <f>VLOOKUP(TableOMP[[#This Row],[Label]],TableAvg[],2,FALSE)</f>
        <v>#N/A</v>
      </c>
      <c r="P8153" t="e">
        <f>VLOOKUP(TableOMP[[#This Row],[Label]],TableAvg[],3,FALSE)</f>
        <v>#N/A</v>
      </c>
      <c r="Q8153" t="e">
        <f>TableOMP[[#This Row],[Avg]]-$U$2*TableOMP[[#This Row],[StdDev]]</f>
        <v>#N/A</v>
      </c>
      <c r="R8153" t="e">
        <f>TableOMP[[#This Row],[Avg]]+$U$2*TableOMP[[#This Row],[StdDev]]</f>
        <v>#N/A</v>
      </c>
      <c r="S8153" t="e">
        <f>IF(AND(TableOMP[[#This Row],[total_time]]&gt;=TableOMP[[#This Row],[Low]], TableOMP[[#This Row],[total_time]]&lt;=TableOMP[[#This Row],[High]]),1,0)</f>
        <v>#N/A</v>
      </c>
    </row>
    <row r="8154" spans="11:19" x14ac:dyDescent="0.25">
      <c r="K8154" t="str">
        <f t="shared" si="127"/>
        <v/>
      </c>
      <c r="N81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54" t="e">
        <f>VLOOKUP(TableOMP[[#This Row],[Label]],TableAvg[],2,FALSE)</f>
        <v>#N/A</v>
      </c>
      <c r="P8154" t="e">
        <f>VLOOKUP(TableOMP[[#This Row],[Label]],TableAvg[],3,FALSE)</f>
        <v>#N/A</v>
      </c>
      <c r="Q8154" t="e">
        <f>TableOMP[[#This Row],[Avg]]-$U$2*TableOMP[[#This Row],[StdDev]]</f>
        <v>#N/A</v>
      </c>
      <c r="R8154" t="e">
        <f>TableOMP[[#This Row],[Avg]]+$U$2*TableOMP[[#This Row],[StdDev]]</f>
        <v>#N/A</v>
      </c>
      <c r="S8154" t="e">
        <f>IF(AND(TableOMP[[#This Row],[total_time]]&gt;=TableOMP[[#This Row],[Low]], TableOMP[[#This Row],[total_time]]&lt;=TableOMP[[#This Row],[High]]),1,0)</f>
        <v>#N/A</v>
      </c>
    </row>
    <row r="8155" spans="11:19" x14ac:dyDescent="0.25">
      <c r="K8155" t="str">
        <f t="shared" si="127"/>
        <v/>
      </c>
      <c r="N81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55" t="e">
        <f>VLOOKUP(TableOMP[[#This Row],[Label]],TableAvg[],2,FALSE)</f>
        <v>#N/A</v>
      </c>
      <c r="P8155" t="e">
        <f>VLOOKUP(TableOMP[[#This Row],[Label]],TableAvg[],3,FALSE)</f>
        <v>#N/A</v>
      </c>
      <c r="Q8155" t="e">
        <f>TableOMP[[#This Row],[Avg]]-$U$2*TableOMP[[#This Row],[StdDev]]</f>
        <v>#N/A</v>
      </c>
      <c r="R8155" t="e">
        <f>TableOMP[[#This Row],[Avg]]+$U$2*TableOMP[[#This Row],[StdDev]]</f>
        <v>#N/A</v>
      </c>
      <c r="S8155" t="e">
        <f>IF(AND(TableOMP[[#This Row],[total_time]]&gt;=TableOMP[[#This Row],[Low]], TableOMP[[#This Row],[total_time]]&lt;=TableOMP[[#This Row],[High]]),1,0)</f>
        <v>#N/A</v>
      </c>
    </row>
    <row r="8156" spans="11:19" x14ac:dyDescent="0.25">
      <c r="K8156" t="str">
        <f t="shared" si="127"/>
        <v/>
      </c>
      <c r="N81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56" t="e">
        <f>VLOOKUP(TableOMP[[#This Row],[Label]],TableAvg[],2,FALSE)</f>
        <v>#N/A</v>
      </c>
      <c r="P8156" t="e">
        <f>VLOOKUP(TableOMP[[#This Row],[Label]],TableAvg[],3,FALSE)</f>
        <v>#N/A</v>
      </c>
      <c r="Q8156" t="e">
        <f>TableOMP[[#This Row],[Avg]]-$U$2*TableOMP[[#This Row],[StdDev]]</f>
        <v>#N/A</v>
      </c>
      <c r="R8156" t="e">
        <f>TableOMP[[#This Row],[Avg]]+$U$2*TableOMP[[#This Row],[StdDev]]</f>
        <v>#N/A</v>
      </c>
      <c r="S8156" t="e">
        <f>IF(AND(TableOMP[[#This Row],[total_time]]&gt;=TableOMP[[#This Row],[Low]], TableOMP[[#This Row],[total_time]]&lt;=TableOMP[[#This Row],[High]]),1,0)</f>
        <v>#N/A</v>
      </c>
    </row>
    <row r="8157" spans="11:19" x14ac:dyDescent="0.25">
      <c r="K8157" t="str">
        <f t="shared" si="127"/>
        <v/>
      </c>
      <c r="N81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57" t="e">
        <f>VLOOKUP(TableOMP[[#This Row],[Label]],TableAvg[],2,FALSE)</f>
        <v>#N/A</v>
      </c>
      <c r="P8157" t="e">
        <f>VLOOKUP(TableOMP[[#This Row],[Label]],TableAvg[],3,FALSE)</f>
        <v>#N/A</v>
      </c>
      <c r="Q8157" t="e">
        <f>TableOMP[[#This Row],[Avg]]-$U$2*TableOMP[[#This Row],[StdDev]]</f>
        <v>#N/A</v>
      </c>
      <c r="R8157" t="e">
        <f>TableOMP[[#This Row],[Avg]]+$U$2*TableOMP[[#This Row],[StdDev]]</f>
        <v>#N/A</v>
      </c>
      <c r="S8157" t="e">
        <f>IF(AND(TableOMP[[#This Row],[total_time]]&gt;=TableOMP[[#This Row],[Low]], TableOMP[[#This Row],[total_time]]&lt;=TableOMP[[#This Row],[High]]),1,0)</f>
        <v>#N/A</v>
      </c>
    </row>
    <row r="8158" spans="11:19" x14ac:dyDescent="0.25">
      <c r="K8158" t="str">
        <f t="shared" si="127"/>
        <v/>
      </c>
      <c r="N81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58" t="e">
        <f>VLOOKUP(TableOMP[[#This Row],[Label]],TableAvg[],2,FALSE)</f>
        <v>#N/A</v>
      </c>
      <c r="P8158" t="e">
        <f>VLOOKUP(TableOMP[[#This Row],[Label]],TableAvg[],3,FALSE)</f>
        <v>#N/A</v>
      </c>
      <c r="Q8158" t="e">
        <f>TableOMP[[#This Row],[Avg]]-$U$2*TableOMP[[#This Row],[StdDev]]</f>
        <v>#N/A</v>
      </c>
      <c r="R8158" t="e">
        <f>TableOMP[[#This Row],[Avg]]+$U$2*TableOMP[[#This Row],[StdDev]]</f>
        <v>#N/A</v>
      </c>
      <c r="S8158" t="e">
        <f>IF(AND(TableOMP[[#This Row],[total_time]]&gt;=TableOMP[[#This Row],[Low]], TableOMP[[#This Row],[total_time]]&lt;=TableOMP[[#This Row],[High]]),1,0)</f>
        <v>#N/A</v>
      </c>
    </row>
    <row r="8159" spans="11:19" x14ac:dyDescent="0.25">
      <c r="K8159" t="str">
        <f t="shared" si="127"/>
        <v/>
      </c>
      <c r="N81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59" t="e">
        <f>VLOOKUP(TableOMP[[#This Row],[Label]],TableAvg[],2,FALSE)</f>
        <v>#N/A</v>
      </c>
      <c r="P8159" t="e">
        <f>VLOOKUP(TableOMP[[#This Row],[Label]],TableAvg[],3,FALSE)</f>
        <v>#N/A</v>
      </c>
      <c r="Q8159" t="e">
        <f>TableOMP[[#This Row],[Avg]]-$U$2*TableOMP[[#This Row],[StdDev]]</f>
        <v>#N/A</v>
      </c>
      <c r="R8159" t="e">
        <f>TableOMP[[#This Row],[Avg]]+$U$2*TableOMP[[#This Row],[StdDev]]</f>
        <v>#N/A</v>
      </c>
      <c r="S8159" t="e">
        <f>IF(AND(TableOMP[[#This Row],[total_time]]&gt;=TableOMP[[#This Row],[Low]], TableOMP[[#This Row],[total_time]]&lt;=TableOMP[[#This Row],[High]]),1,0)</f>
        <v>#N/A</v>
      </c>
    </row>
    <row r="8160" spans="11:19" x14ac:dyDescent="0.25">
      <c r="K8160" t="str">
        <f t="shared" si="127"/>
        <v/>
      </c>
      <c r="N81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60" t="e">
        <f>VLOOKUP(TableOMP[[#This Row],[Label]],TableAvg[],2,FALSE)</f>
        <v>#N/A</v>
      </c>
      <c r="P8160" t="e">
        <f>VLOOKUP(TableOMP[[#This Row],[Label]],TableAvg[],3,FALSE)</f>
        <v>#N/A</v>
      </c>
      <c r="Q8160" t="e">
        <f>TableOMP[[#This Row],[Avg]]-$U$2*TableOMP[[#This Row],[StdDev]]</f>
        <v>#N/A</v>
      </c>
      <c r="R8160" t="e">
        <f>TableOMP[[#This Row],[Avg]]+$U$2*TableOMP[[#This Row],[StdDev]]</f>
        <v>#N/A</v>
      </c>
      <c r="S8160" t="e">
        <f>IF(AND(TableOMP[[#This Row],[total_time]]&gt;=TableOMP[[#This Row],[Low]], TableOMP[[#This Row],[total_time]]&lt;=TableOMP[[#This Row],[High]]),1,0)</f>
        <v>#N/A</v>
      </c>
    </row>
    <row r="8161" spans="11:19" x14ac:dyDescent="0.25">
      <c r="K8161" t="str">
        <f t="shared" si="127"/>
        <v/>
      </c>
      <c r="N81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61" t="e">
        <f>VLOOKUP(TableOMP[[#This Row],[Label]],TableAvg[],2,FALSE)</f>
        <v>#N/A</v>
      </c>
      <c r="P8161" t="e">
        <f>VLOOKUP(TableOMP[[#This Row],[Label]],TableAvg[],3,FALSE)</f>
        <v>#N/A</v>
      </c>
      <c r="Q8161" t="e">
        <f>TableOMP[[#This Row],[Avg]]-$U$2*TableOMP[[#This Row],[StdDev]]</f>
        <v>#N/A</v>
      </c>
      <c r="R8161" t="e">
        <f>TableOMP[[#This Row],[Avg]]+$U$2*TableOMP[[#This Row],[StdDev]]</f>
        <v>#N/A</v>
      </c>
      <c r="S8161" t="e">
        <f>IF(AND(TableOMP[[#This Row],[total_time]]&gt;=TableOMP[[#This Row],[Low]], TableOMP[[#This Row],[total_time]]&lt;=TableOMP[[#This Row],[High]]),1,0)</f>
        <v>#N/A</v>
      </c>
    </row>
    <row r="8162" spans="11:19" x14ac:dyDescent="0.25">
      <c r="K8162" t="str">
        <f t="shared" si="127"/>
        <v/>
      </c>
      <c r="N81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62" t="e">
        <f>VLOOKUP(TableOMP[[#This Row],[Label]],TableAvg[],2,FALSE)</f>
        <v>#N/A</v>
      </c>
      <c r="P8162" t="e">
        <f>VLOOKUP(TableOMP[[#This Row],[Label]],TableAvg[],3,FALSE)</f>
        <v>#N/A</v>
      </c>
      <c r="Q8162" t="e">
        <f>TableOMP[[#This Row],[Avg]]-$U$2*TableOMP[[#This Row],[StdDev]]</f>
        <v>#N/A</v>
      </c>
      <c r="R8162" t="e">
        <f>TableOMP[[#This Row],[Avg]]+$U$2*TableOMP[[#This Row],[StdDev]]</f>
        <v>#N/A</v>
      </c>
      <c r="S8162" t="e">
        <f>IF(AND(TableOMP[[#This Row],[total_time]]&gt;=TableOMP[[#This Row],[Low]], TableOMP[[#This Row],[total_time]]&lt;=TableOMP[[#This Row],[High]]),1,0)</f>
        <v>#N/A</v>
      </c>
    </row>
    <row r="8163" spans="11:19" x14ac:dyDescent="0.25">
      <c r="K8163" t="str">
        <f t="shared" si="127"/>
        <v/>
      </c>
      <c r="N81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63" t="e">
        <f>VLOOKUP(TableOMP[[#This Row],[Label]],TableAvg[],2,FALSE)</f>
        <v>#N/A</v>
      </c>
      <c r="P8163" t="e">
        <f>VLOOKUP(TableOMP[[#This Row],[Label]],TableAvg[],3,FALSE)</f>
        <v>#N/A</v>
      </c>
      <c r="Q8163" t="e">
        <f>TableOMP[[#This Row],[Avg]]-$U$2*TableOMP[[#This Row],[StdDev]]</f>
        <v>#N/A</v>
      </c>
      <c r="R8163" t="e">
        <f>TableOMP[[#This Row],[Avg]]+$U$2*TableOMP[[#This Row],[StdDev]]</f>
        <v>#N/A</v>
      </c>
      <c r="S8163" t="e">
        <f>IF(AND(TableOMP[[#This Row],[total_time]]&gt;=TableOMP[[#This Row],[Low]], TableOMP[[#This Row],[total_time]]&lt;=TableOMP[[#This Row],[High]]),1,0)</f>
        <v>#N/A</v>
      </c>
    </row>
    <row r="8164" spans="11:19" x14ac:dyDescent="0.25">
      <c r="K8164" t="str">
        <f t="shared" si="127"/>
        <v/>
      </c>
      <c r="N81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64" t="e">
        <f>VLOOKUP(TableOMP[[#This Row],[Label]],TableAvg[],2,FALSE)</f>
        <v>#N/A</v>
      </c>
      <c r="P8164" t="e">
        <f>VLOOKUP(TableOMP[[#This Row],[Label]],TableAvg[],3,FALSE)</f>
        <v>#N/A</v>
      </c>
      <c r="Q8164" t="e">
        <f>TableOMP[[#This Row],[Avg]]-$U$2*TableOMP[[#This Row],[StdDev]]</f>
        <v>#N/A</v>
      </c>
      <c r="R8164" t="e">
        <f>TableOMP[[#This Row],[Avg]]+$U$2*TableOMP[[#This Row],[StdDev]]</f>
        <v>#N/A</v>
      </c>
      <c r="S8164" t="e">
        <f>IF(AND(TableOMP[[#This Row],[total_time]]&gt;=TableOMP[[#This Row],[Low]], TableOMP[[#This Row],[total_time]]&lt;=TableOMP[[#This Row],[High]]),1,0)</f>
        <v>#N/A</v>
      </c>
    </row>
    <row r="8165" spans="11:19" x14ac:dyDescent="0.25">
      <c r="K8165" t="str">
        <f t="shared" si="127"/>
        <v/>
      </c>
      <c r="N81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65" t="e">
        <f>VLOOKUP(TableOMP[[#This Row],[Label]],TableAvg[],2,FALSE)</f>
        <v>#N/A</v>
      </c>
      <c r="P8165" t="e">
        <f>VLOOKUP(TableOMP[[#This Row],[Label]],TableAvg[],3,FALSE)</f>
        <v>#N/A</v>
      </c>
      <c r="Q8165" t="e">
        <f>TableOMP[[#This Row],[Avg]]-$U$2*TableOMP[[#This Row],[StdDev]]</f>
        <v>#N/A</v>
      </c>
      <c r="R8165" t="e">
        <f>TableOMP[[#This Row],[Avg]]+$U$2*TableOMP[[#This Row],[StdDev]]</f>
        <v>#N/A</v>
      </c>
      <c r="S8165" t="e">
        <f>IF(AND(TableOMP[[#This Row],[total_time]]&gt;=TableOMP[[#This Row],[Low]], TableOMP[[#This Row],[total_time]]&lt;=TableOMP[[#This Row],[High]]),1,0)</f>
        <v>#N/A</v>
      </c>
    </row>
    <row r="8166" spans="11:19" x14ac:dyDescent="0.25">
      <c r="K8166" t="str">
        <f t="shared" si="127"/>
        <v/>
      </c>
      <c r="N81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66" t="e">
        <f>VLOOKUP(TableOMP[[#This Row],[Label]],TableAvg[],2,FALSE)</f>
        <v>#N/A</v>
      </c>
      <c r="P8166" t="e">
        <f>VLOOKUP(TableOMP[[#This Row],[Label]],TableAvg[],3,FALSE)</f>
        <v>#N/A</v>
      </c>
      <c r="Q8166" t="e">
        <f>TableOMP[[#This Row],[Avg]]-$U$2*TableOMP[[#This Row],[StdDev]]</f>
        <v>#N/A</v>
      </c>
      <c r="R8166" t="e">
        <f>TableOMP[[#This Row],[Avg]]+$U$2*TableOMP[[#This Row],[StdDev]]</f>
        <v>#N/A</v>
      </c>
      <c r="S8166" t="e">
        <f>IF(AND(TableOMP[[#This Row],[total_time]]&gt;=TableOMP[[#This Row],[Low]], TableOMP[[#This Row],[total_time]]&lt;=TableOMP[[#This Row],[High]]),1,0)</f>
        <v>#N/A</v>
      </c>
    </row>
    <row r="8167" spans="11:19" x14ac:dyDescent="0.25">
      <c r="K8167" t="str">
        <f t="shared" si="127"/>
        <v/>
      </c>
      <c r="N81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67" t="e">
        <f>VLOOKUP(TableOMP[[#This Row],[Label]],TableAvg[],2,FALSE)</f>
        <v>#N/A</v>
      </c>
      <c r="P8167" t="e">
        <f>VLOOKUP(TableOMP[[#This Row],[Label]],TableAvg[],3,FALSE)</f>
        <v>#N/A</v>
      </c>
      <c r="Q8167" t="e">
        <f>TableOMP[[#This Row],[Avg]]-$U$2*TableOMP[[#This Row],[StdDev]]</f>
        <v>#N/A</v>
      </c>
      <c r="R8167" t="e">
        <f>TableOMP[[#This Row],[Avg]]+$U$2*TableOMP[[#This Row],[StdDev]]</f>
        <v>#N/A</v>
      </c>
      <c r="S8167" t="e">
        <f>IF(AND(TableOMP[[#This Row],[total_time]]&gt;=TableOMP[[#This Row],[Low]], TableOMP[[#This Row],[total_time]]&lt;=TableOMP[[#This Row],[High]]),1,0)</f>
        <v>#N/A</v>
      </c>
    </row>
    <row r="8168" spans="11:19" x14ac:dyDescent="0.25">
      <c r="K8168" t="str">
        <f t="shared" si="127"/>
        <v/>
      </c>
      <c r="N81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68" t="e">
        <f>VLOOKUP(TableOMP[[#This Row],[Label]],TableAvg[],2,FALSE)</f>
        <v>#N/A</v>
      </c>
      <c r="P8168" t="e">
        <f>VLOOKUP(TableOMP[[#This Row],[Label]],TableAvg[],3,FALSE)</f>
        <v>#N/A</v>
      </c>
      <c r="Q8168" t="e">
        <f>TableOMP[[#This Row],[Avg]]-$U$2*TableOMP[[#This Row],[StdDev]]</f>
        <v>#N/A</v>
      </c>
      <c r="R8168" t="e">
        <f>TableOMP[[#This Row],[Avg]]+$U$2*TableOMP[[#This Row],[StdDev]]</f>
        <v>#N/A</v>
      </c>
      <c r="S8168" t="e">
        <f>IF(AND(TableOMP[[#This Row],[total_time]]&gt;=TableOMP[[#This Row],[Low]], TableOMP[[#This Row],[total_time]]&lt;=TableOMP[[#This Row],[High]]),1,0)</f>
        <v>#N/A</v>
      </c>
    </row>
    <row r="8169" spans="11:19" x14ac:dyDescent="0.25">
      <c r="K8169" t="str">
        <f t="shared" si="127"/>
        <v/>
      </c>
      <c r="N81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69" t="e">
        <f>VLOOKUP(TableOMP[[#This Row],[Label]],TableAvg[],2,FALSE)</f>
        <v>#N/A</v>
      </c>
      <c r="P8169" t="e">
        <f>VLOOKUP(TableOMP[[#This Row],[Label]],TableAvg[],3,FALSE)</f>
        <v>#N/A</v>
      </c>
      <c r="Q8169" t="e">
        <f>TableOMP[[#This Row],[Avg]]-$U$2*TableOMP[[#This Row],[StdDev]]</f>
        <v>#N/A</v>
      </c>
      <c r="R8169" t="e">
        <f>TableOMP[[#This Row],[Avg]]+$U$2*TableOMP[[#This Row],[StdDev]]</f>
        <v>#N/A</v>
      </c>
      <c r="S8169" t="e">
        <f>IF(AND(TableOMP[[#This Row],[total_time]]&gt;=TableOMP[[#This Row],[Low]], TableOMP[[#This Row],[total_time]]&lt;=TableOMP[[#This Row],[High]]),1,0)</f>
        <v>#N/A</v>
      </c>
    </row>
    <row r="8170" spans="11:19" x14ac:dyDescent="0.25">
      <c r="K8170" t="str">
        <f t="shared" si="127"/>
        <v/>
      </c>
      <c r="N81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70" t="e">
        <f>VLOOKUP(TableOMP[[#This Row],[Label]],TableAvg[],2,FALSE)</f>
        <v>#N/A</v>
      </c>
      <c r="P8170" t="e">
        <f>VLOOKUP(TableOMP[[#This Row],[Label]],TableAvg[],3,FALSE)</f>
        <v>#N/A</v>
      </c>
      <c r="Q8170" t="e">
        <f>TableOMP[[#This Row],[Avg]]-$U$2*TableOMP[[#This Row],[StdDev]]</f>
        <v>#N/A</v>
      </c>
      <c r="R8170" t="e">
        <f>TableOMP[[#This Row],[Avg]]+$U$2*TableOMP[[#This Row],[StdDev]]</f>
        <v>#N/A</v>
      </c>
      <c r="S8170" t="e">
        <f>IF(AND(TableOMP[[#This Row],[total_time]]&gt;=TableOMP[[#This Row],[Low]], TableOMP[[#This Row],[total_time]]&lt;=TableOMP[[#This Row],[High]]),1,0)</f>
        <v>#N/A</v>
      </c>
    </row>
    <row r="8171" spans="11:19" x14ac:dyDescent="0.25">
      <c r="K8171" t="str">
        <f t="shared" si="127"/>
        <v/>
      </c>
      <c r="N81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71" t="e">
        <f>VLOOKUP(TableOMP[[#This Row],[Label]],TableAvg[],2,FALSE)</f>
        <v>#N/A</v>
      </c>
      <c r="P8171" t="e">
        <f>VLOOKUP(TableOMP[[#This Row],[Label]],TableAvg[],3,FALSE)</f>
        <v>#N/A</v>
      </c>
      <c r="Q8171" t="e">
        <f>TableOMP[[#This Row],[Avg]]-$U$2*TableOMP[[#This Row],[StdDev]]</f>
        <v>#N/A</v>
      </c>
      <c r="R8171" t="e">
        <f>TableOMP[[#This Row],[Avg]]+$U$2*TableOMP[[#This Row],[StdDev]]</f>
        <v>#N/A</v>
      </c>
      <c r="S8171" t="e">
        <f>IF(AND(TableOMP[[#This Row],[total_time]]&gt;=TableOMP[[#This Row],[Low]], TableOMP[[#This Row],[total_time]]&lt;=TableOMP[[#This Row],[High]]),1,0)</f>
        <v>#N/A</v>
      </c>
    </row>
    <row r="8172" spans="11:19" x14ac:dyDescent="0.25">
      <c r="K8172" t="str">
        <f t="shared" si="127"/>
        <v/>
      </c>
      <c r="N81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72" t="e">
        <f>VLOOKUP(TableOMP[[#This Row],[Label]],TableAvg[],2,FALSE)</f>
        <v>#N/A</v>
      </c>
      <c r="P8172" t="e">
        <f>VLOOKUP(TableOMP[[#This Row],[Label]],TableAvg[],3,FALSE)</f>
        <v>#N/A</v>
      </c>
      <c r="Q8172" t="e">
        <f>TableOMP[[#This Row],[Avg]]-$U$2*TableOMP[[#This Row],[StdDev]]</f>
        <v>#N/A</v>
      </c>
      <c r="R8172" t="e">
        <f>TableOMP[[#This Row],[Avg]]+$U$2*TableOMP[[#This Row],[StdDev]]</f>
        <v>#N/A</v>
      </c>
      <c r="S8172" t="e">
        <f>IF(AND(TableOMP[[#This Row],[total_time]]&gt;=TableOMP[[#This Row],[Low]], TableOMP[[#This Row],[total_time]]&lt;=TableOMP[[#This Row],[High]]),1,0)</f>
        <v>#N/A</v>
      </c>
    </row>
    <row r="8173" spans="11:19" x14ac:dyDescent="0.25">
      <c r="K8173" t="str">
        <f t="shared" si="127"/>
        <v/>
      </c>
      <c r="N81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73" t="e">
        <f>VLOOKUP(TableOMP[[#This Row],[Label]],TableAvg[],2,FALSE)</f>
        <v>#N/A</v>
      </c>
      <c r="P8173" t="e">
        <f>VLOOKUP(TableOMP[[#This Row],[Label]],TableAvg[],3,FALSE)</f>
        <v>#N/A</v>
      </c>
      <c r="Q8173" t="e">
        <f>TableOMP[[#This Row],[Avg]]-$U$2*TableOMP[[#This Row],[StdDev]]</f>
        <v>#N/A</v>
      </c>
      <c r="R8173" t="e">
        <f>TableOMP[[#This Row],[Avg]]+$U$2*TableOMP[[#This Row],[StdDev]]</f>
        <v>#N/A</v>
      </c>
      <c r="S8173" t="e">
        <f>IF(AND(TableOMP[[#This Row],[total_time]]&gt;=TableOMP[[#This Row],[Low]], TableOMP[[#This Row],[total_time]]&lt;=TableOMP[[#This Row],[High]]),1,0)</f>
        <v>#N/A</v>
      </c>
    </row>
    <row r="8174" spans="11:19" x14ac:dyDescent="0.25">
      <c r="K8174" t="str">
        <f t="shared" si="127"/>
        <v/>
      </c>
      <c r="N81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74" t="e">
        <f>VLOOKUP(TableOMP[[#This Row],[Label]],TableAvg[],2,FALSE)</f>
        <v>#N/A</v>
      </c>
      <c r="P8174" t="e">
        <f>VLOOKUP(TableOMP[[#This Row],[Label]],TableAvg[],3,FALSE)</f>
        <v>#N/A</v>
      </c>
      <c r="Q8174" t="e">
        <f>TableOMP[[#This Row],[Avg]]-$U$2*TableOMP[[#This Row],[StdDev]]</f>
        <v>#N/A</v>
      </c>
      <c r="R8174" t="e">
        <f>TableOMP[[#This Row],[Avg]]+$U$2*TableOMP[[#This Row],[StdDev]]</f>
        <v>#N/A</v>
      </c>
      <c r="S8174" t="e">
        <f>IF(AND(TableOMP[[#This Row],[total_time]]&gt;=TableOMP[[#This Row],[Low]], TableOMP[[#This Row],[total_time]]&lt;=TableOMP[[#This Row],[High]]),1,0)</f>
        <v>#N/A</v>
      </c>
    </row>
    <row r="8175" spans="11:19" x14ac:dyDescent="0.25">
      <c r="K8175" t="str">
        <f t="shared" si="127"/>
        <v/>
      </c>
      <c r="N81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75" t="e">
        <f>VLOOKUP(TableOMP[[#This Row],[Label]],TableAvg[],2,FALSE)</f>
        <v>#N/A</v>
      </c>
      <c r="P8175" t="e">
        <f>VLOOKUP(TableOMP[[#This Row],[Label]],TableAvg[],3,FALSE)</f>
        <v>#N/A</v>
      </c>
      <c r="Q8175" t="e">
        <f>TableOMP[[#This Row],[Avg]]-$U$2*TableOMP[[#This Row],[StdDev]]</f>
        <v>#N/A</v>
      </c>
      <c r="R8175" t="e">
        <f>TableOMP[[#This Row],[Avg]]+$U$2*TableOMP[[#This Row],[StdDev]]</f>
        <v>#N/A</v>
      </c>
      <c r="S8175" t="e">
        <f>IF(AND(TableOMP[[#This Row],[total_time]]&gt;=TableOMP[[#This Row],[Low]], TableOMP[[#This Row],[total_time]]&lt;=TableOMP[[#This Row],[High]]),1,0)</f>
        <v>#N/A</v>
      </c>
    </row>
    <row r="8176" spans="11:19" x14ac:dyDescent="0.25">
      <c r="K8176" t="str">
        <f t="shared" si="127"/>
        <v/>
      </c>
      <c r="N81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76" t="e">
        <f>VLOOKUP(TableOMP[[#This Row],[Label]],TableAvg[],2,FALSE)</f>
        <v>#N/A</v>
      </c>
      <c r="P8176" t="e">
        <f>VLOOKUP(TableOMP[[#This Row],[Label]],TableAvg[],3,FALSE)</f>
        <v>#N/A</v>
      </c>
      <c r="Q8176" t="e">
        <f>TableOMP[[#This Row],[Avg]]-$U$2*TableOMP[[#This Row],[StdDev]]</f>
        <v>#N/A</v>
      </c>
      <c r="R8176" t="e">
        <f>TableOMP[[#This Row],[Avg]]+$U$2*TableOMP[[#This Row],[StdDev]]</f>
        <v>#N/A</v>
      </c>
      <c r="S8176" t="e">
        <f>IF(AND(TableOMP[[#This Row],[total_time]]&gt;=TableOMP[[#This Row],[Low]], TableOMP[[#This Row],[total_time]]&lt;=TableOMP[[#This Row],[High]]),1,0)</f>
        <v>#N/A</v>
      </c>
    </row>
    <row r="8177" spans="11:19" x14ac:dyDescent="0.25">
      <c r="K8177" t="str">
        <f t="shared" si="127"/>
        <v/>
      </c>
      <c r="N81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77" t="e">
        <f>VLOOKUP(TableOMP[[#This Row],[Label]],TableAvg[],2,FALSE)</f>
        <v>#N/A</v>
      </c>
      <c r="P8177" t="e">
        <f>VLOOKUP(TableOMP[[#This Row],[Label]],TableAvg[],3,FALSE)</f>
        <v>#N/A</v>
      </c>
      <c r="Q8177" t="e">
        <f>TableOMP[[#This Row],[Avg]]-$U$2*TableOMP[[#This Row],[StdDev]]</f>
        <v>#N/A</v>
      </c>
      <c r="R8177" t="e">
        <f>TableOMP[[#This Row],[Avg]]+$U$2*TableOMP[[#This Row],[StdDev]]</f>
        <v>#N/A</v>
      </c>
      <c r="S8177" t="e">
        <f>IF(AND(TableOMP[[#This Row],[total_time]]&gt;=TableOMP[[#This Row],[Low]], TableOMP[[#This Row],[total_time]]&lt;=TableOMP[[#This Row],[High]]),1,0)</f>
        <v>#N/A</v>
      </c>
    </row>
    <row r="8178" spans="11:19" x14ac:dyDescent="0.25">
      <c r="K8178" t="str">
        <f t="shared" si="127"/>
        <v/>
      </c>
      <c r="N81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78" t="e">
        <f>VLOOKUP(TableOMP[[#This Row],[Label]],TableAvg[],2,FALSE)</f>
        <v>#N/A</v>
      </c>
      <c r="P8178" t="e">
        <f>VLOOKUP(TableOMP[[#This Row],[Label]],TableAvg[],3,FALSE)</f>
        <v>#N/A</v>
      </c>
      <c r="Q8178" t="e">
        <f>TableOMP[[#This Row],[Avg]]-$U$2*TableOMP[[#This Row],[StdDev]]</f>
        <v>#N/A</v>
      </c>
      <c r="R8178" t="e">
        <f>TableOMP[[#This Row],[Avg]]+$U$2*TableOMP[[#This Row],[StdDev]]</f>
        <v>#N/A</v>
      </c>
      <c r="S8178" t="e">
        <f>IF(AND(TableOMP[[#This Row],[total_time]]&gt;=TableOMP[[#This Row],[Low]], TableOMP[[#This Row],[total_time]]&lt;=TableOMP[[#This Row],[High]]),1,0)</f>
        <v>#N/A</v>
      </c>
    </row>
    <row r="8179" spans="11:19" x14ac:dyDescent="0.25">
      <c r="K8179" t="str">
        <f t="shared" si="127"/>
        <v/>
      </c>
      <c r="N81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79" t="e">
        <f>VLOOKUP(TableOMP[[#This Row],[Label]],TableAvg[],2,FALSE)</f>
        <v>#N/A</v>
      </c>
      <c r="P8179" t="e">
        <f>VLOOKUP(TableOMP[[#This Row],[Label]],TableAvg[],3,FALSE)</f>
        <v>#N/A</v>
      </c>
      <c r="Q8179" t="e">
        <f>TableOMP[[#This Row],[Avg]]-$U$2*TableOMP[[#This Row],[StdDev]]</f>
        <v>#N/A</v>
      </c>
      <c r="R8179" t="e">
        <f>TableOMP[[#This Row],[Avg]]+$U$2*TableOMP[[#This Row],[StdDev]]</f>
        <v>#N/A</v>
      </c>
      <c r="S8179" t="e">
        <f>IF(AND(TableOMP[[#This Row],[total_time]]&gt;=TableOMP[[#This Row],[Low]], TableOMP[[#This Row],[total_time]]&lt;=TableOMP[[#This Row],[High]]),1,0)</f>
        <v>#N/A</v>
      </c>
    </row>
    <row r="8180" spans="11:19" x14ac:dyDescent="0.25">
      <c r="K8180" t="str">
        <f t="shared" si="127"/>
        <v/>
      </c>
      <c r="N81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80" t="e">
        <f>VLOOKUP(TableOMP[[#This Row],[Label]],TableAvg[],2,FALSE)</f>
        <v>#N/A</v>
      </c>
      <c r="P8180" t="e">
        <f>VLOOKUP(TableOMP[[#This Row],[Label]],TableAvg[],3,FALSE)</f>
        <v>#N/A</v>
      </c>
      <c r="Q8180" t="e">
        <f>TableOMP[[#This Row],[Avg]]-$U$2*TableOMP[[#This Row],[StdDev]]</f>
        <v>#N/A</v>
      </c>
      <c r="R8180" t="e">
        <f>TableOMP[[#This Row],[Avg]]+$U$2*TableOMP[[#This Row],[StdDev]]</f>
        <v>#N/A</v>
      </c>
      <c r="S8180" t="e">
        <f>IF(AND(TableOMP[[#This Row],[total_time]]&gt;=TableOMP[[#This Row],[Low]], TableOMP[[#This Row],[total_time]]&lt;=TableOMP[[#This Row],[High]]),1,0)</f>
        <v>#N/A</v>
      </c>
    </row>
    <row r="8181" spans="11:19" x14ac:dyDescent="0.25">
      <c r="K8181" t="str">
        <f t="shared" si="127"/>
        <v/>
      </c>
      <c r="N81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81" t="e">
        <f>VLOOKUP(TableOMP[[#This Row],[Label]],TableAvg[],2,FALSE)</f>
        <v>#N/A</v>
      </c>
      <c r="P8181" t="e">
        <f>VLOOKUP(TableOMP[[#This Row],[Label]],TableAvg[],3,FALSE)</f>
        <v>#N/A</v>
      </c>
      <c r="Q8181" t="e">
        <f>TableOMP[[#This Row],[Avg]]-$U$2*TableOMP[[#This Row],[StdDev]]</f>
        <v>#N/A</v>
      </c>
      <c r="R8181" t="e">
        <f>TableOMP[[#This Row],[Avg]]+$U$2*TableOMP[[#This Row],[StdDev]]</f>
        <v>#N/A</v>
      </c>
      <c r="S8181" t="e">
        <f>IF(AND(TableOMP[[#This Row],[total_time]]&gt;=TableOMP[[#This Row],[Low]], TableOMP[[#This Row],[total_time]]&lt;=TableOMP[[#This Row],[High]]),1,0)</f>
        <v>#N/A</v>
      </c>
    </row>
    <row r="8182" spans="11:19" x14ac:dyDescent="0.25">
      <c r="K8182" t="str">
        <f t="shared" si="127"/>
        <v/>
      </c>
      <c r="N81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82" t="e">
        <f>VLOOKUP(TableOMP[[#This Row],[Label]],TableAvg[],2,FALSE)</f>
        <v>#N/A</v>
      </c>
      <c r="P8182" t="e">
        <f>VLOOKUP(TableOMP[[#This Row],[Label]],TableAvg[],3,FALSE)</f>
        <v>#N/A</v>
      </c>
      <c r="Q8182" t="e">
        <f>TableOMP[[#This Row],[Avg]]-$U$2*TableOMP[[#This Row],[StdDev]]</f>
        <v>#N/A</v>
      </c>
      <c r="R8182" t="e">
        <f>TableOMP[[#This Row],[Avg]]+$U$2*TableOMP[[#This Row],[StdDev]]</f>
        <v>#N/A</v>
      </c>
      <c r="S8182" t="e">
        <f>IF(AND(TableOMP[[#This Row],[total_time]]&gt;=TableOMP[[#This Row],[Low]], TableOMP[[#This Row],[total_time]]&lt;=TableOMP[[#This Row],[High]]),1,0)</f>
        <v>#N/A</v>
      </c>
    </row>
    <row r="8183" spans="11:19" x14ac:dyDescent="0.25">
      <c r="K8183" t="str">
        <f t="shared" si="127"/>
        <v/>
      </c>
      <c r="N81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83" t="e">
        <f>VLOOKUP(TableOMP[[#This Row],[Label]],TableAvg[],2,FALSE)</f>
        <v>#N/A</v>
      </c>
      <c r="P8183" t="e">
        <f>VLOOKUP(TableOMP[[#This Row],[Label]],TableAvg[],3,FALSE)</f>
        <v>#N/A</v>
      </c>
      <c r="Q8183" t="e">
        <f>TableOMP[[#This Row],[Avg]]-$U$2*TableOMP[[#This Row],[StdDev]]</f>
        <v>#N/A</v>
      </c>
      <c r="R8183" t="e">
        <f>TableOMP[[#This Row],[Avg]]+$U$2*TableOMP[[#This Row],[StdDev]]</f>
        <v>#N/A</v>
      </c>
      <c r="S8183" t="e">
        <f>IF(AND(TableOMP[[#This Row],[total_time]]&gt;=TableOMP[[#This Row],[Low]], TableOMP[[#This Row],[total_time]]&lt;=TableOMP[[#This Row],[High]]),1,0)</f>
        <v>#N/A</v>
      </c>
    </row>
    <row r="8184" spans="11:19" x14ac:dyDescent="0.25">
      <c r="K8184" t="str">
        <f t="shared" si="127"/>
        <v/>
      </c>
      <c r="N81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84" t="e">
        <f>VLOOKUP(TableOMP[[#This Row],[Label]],TableAvg[],2,FALSE)</f>
        <v>#N/A</v>
      </c>
      <c r="P8184" t="e">
        <f>VLOOKUP(TableOMP[[#This Row],[Label]],TableAvg[],3,FALSE)</f>
        <v>#N/A</v>
      </c>
      <c r="Q8184" t="e">
        <f>TableOMP[[#This Row],[Avg]]-$U$2*TableOMP[[#This Row],[StdDev]]</f>
        <v>#N/A</v>
      </c>
      <c r="R8184" t="e">
        <f>TableOMP[[#This Row],[Avg]]+$U$2*TableOMP[[#This Row],[StdDev]]</f>
        <v>#N/A</v>
      </c>
      <c r="S8184" t="e">
        <f>IF(AND(TableOMP[[#This Row],[total_time]]&gt;=TableOMP[[#This Row],[Low]], TableOMP[[#This Row],[total_time]]&lt;=TableOMP[[#This Row],[High]]),1,0)</f>
        <v>#N/A</v>
      </c>
    </row>
    <row r="8185" spans="11:19" x14ac:dyDescent="0.25">
      <c r="K8185" t="str">
        <f t="shared" si="127"/>
        <v/>
      </c>
      <c r="N81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85" t="e">
        <f>VLOOKUP(TableOMP[[#This Row],[Label]],TableAvg[],2,FALSE)</f>
        <v>#N/A</v>
      </c>
      <c r="P8185" t="e">
        <f>VLOOKUP(TableOMP[[#This Row],[Label]],TableAvg[],3,FALSE)</f>
        <v>#N/A</v>
      </c>
      <c r="Q8185" t="e">
        <f>TableOMP[[#This Row],[Avg]]-$U$2*TableOMP[[#This Row],[StdDev]]</f>
        <v>#N/A</v>
      </c>
      <c r="R8185" t="e">
        <f>TableOMP[[#This Row],[Avg]]+$U$2*TableOMP[[#This Row],[StdDev]]</f>
        <v>#N/A</v>
      </c>
      <c r="S8185" t="e">
        <f>IF(AND(TableOMP[[#This Row],[total_time]]&gt;=TableOMP[[#This Row],[Low]], TableOMP[[#This Row],[total_time]]&lt;=TableOMP[[#This Row],[High]]),1,0)</f>
        <v>#N/A</v>
      </c>
    </row>
    <row r="8186" spans="11:19" x14ac:dyDescent="0.25">
      <c r="K8186" t="str">
        <f t="shared" si="127"/>
        <v/>
      </c>
      <c r="N81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86" t="e">
        <f>VLOOKUP(TableOMP[[#This Row],[Label]],TableAvg[],2,FALSE)</f>
        <v>#N/A</v>
      </c>
      <c r="P8186" t="e">
        <f>VLOOKUP(TableOMP[[#This Row],[Label]],TableAvg[],3,FALSE)</f>
        <v>#N/A</v>
      </c>
      <c r="Q8186" t="e">
        <f>TableOMP[[#This Row],[Avg]]-$U$2*TableOMP[[#This Row],[StdDev]]</f>
        <v>#N/A</v>
      </c>
      <c r="R8186" t="e">
        <f>TableOMP[[#This Row],[Avg]]+$U$2*TableOMP[[#This Row],[StdDev]]</f>
        <v>#N/A</v>
      </c>
      <c r="S8186" t="e">
        <f>IF(AND(TableOMP[[#This Row],[total_time]]&gt;=TableOMP[[#This Row],[Low]], TableOMP[[#This Row],[total_time]]&lt;=TableOMP[[#This Row],[High]]),1,0)</f>
        <v>#N/A</v>
      </c>
    </row>
    <row r="8187" spans="11:19" x14ac:dyDescent="0.25">
      <c r="K8187" t="str">
        <f t="shared" si="127"/>
        <v/>
      </c>
      <c r="N81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87" t="e">
        <f>VLOOKUP(TableOMP[[#This Row],[Label]],TableAvg[],2,FALSE)</f>
        <v>#N/A</v>
      </c>
      <c r="P8187" t="e">
        <f>VLOOKUP(TableOMP[[#This Row],[Label]],TableAvg[],3,FALSE)</f>
        <v>#N/A</v>
      </c>
      <c r="Q8187" t="e">
        <f>TableOMP[[#This Row],[Avg]]-$U$2*TableOMP[[#This Row],[StdDev]]</f>
        <v>#N/A</v>
      </c>
      <c r="R8187" t="e">
        <f>TableOMP[[#This Row],[Avg]]+$U$2*TableOMP[[#This Row],[StdDev]]</f>
        <v>#N/A</v>
      </c>
      <c r="S8187" t="e">
        <f>IF(AND(TableOMP[[#This Row],[total_time]]&gt;=TableOMP[[#This Row],[Low]], TableOMP[[#This Row],[total_time]]&lt;=TableOMP[[#This Row],[High]]),1,0)</f>
        <v>#N/A</v>
      </c>
    </row>
    <row r="8188" spans="11:19" x14ac:dyDescent="0.25">
      <c r="K8188" t="str">
        <f t="shared" si="127"/>
        <v/>
      </c>
      <c r="N81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88" t="e">
        <f>VLOOKUP(TableOMP[[#This Row],[Label]],TableAvg[],2,FALSE)</f>
        <v>#N/A</v>
      </c>
      <c r="P8188" t="e">
        <f>VLOOKUP(TableOMP[[#This Row],[Label]],TableAvg[],3,FALSE)</f>
        <v>#N/A</v>
      </c>
      <c r="Q8188" t="e">
        <f>TableOMP[[#This Row],[Avg]]-$U$2*TableOMP[[#This Row],[StdDev]]</f>
        <v>#N/A</v>
      </c>
      <c r="R8188" t="e">
        <f>TableOMP[[#This Row],[Avg]]+$U$2*TableOMP[[#This Row],[StdDev]]</f>
        <v>#N/A</v>
      </c>
      <c r="S8188" t="e">
        <f>IF(AND(TableOMP[[#This Row],[total_time]]&gt;=TableOMP[[#This Row],[Low]], TableOMP[[#This Row],[total_time]]&lt;=TableOMP[[#This Row],[High]]),1,0)</f>
        <v>#N/A</v>
      </c>
    </row>
    <row r="8189" spans="11:19" x14ac:dyDescent="0.25">
      <c r="K8189" t="str">
        <f t="shared" si="127"/>
        <v/>
      </c>
      <c r="N81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89" t="e">
        <f>VLOOKUP(TableOMP[[#This Row],[Label]],TableAvg[],2,FALSE)</f>
        <v>#N/A</v>
      </c>
      <c r="P8189" t="e">
        <f>VLOOKUP(TableOMP[[#This Row],[Label]],TableAvg[],3,FALSE)</f>
        <v>#N/A</v>
      </c>
      <c r="Q8189" t="e">
        <f>TableOMP[[#This Row],[Avg]]-$U$2*TableOMP[[#This Row],[StdDev]]</f>
        <v>#N/A</v>
      </c>
      <c r="R8189" t="e">
        <f>TableOMP[[#This Row],[Avg]]+$U$2*TableOMP[[#This Row],[StdDev]]</f>
        <v>#N/A</v>
      </c>
      <c r="S8189" t="e">
        <f>IF(AND(TableOMP[[#This Row],[total_time]]&gt;=TableOMP[[#This Row],[Low]], TableOMP[[#This Row],[total_time]]&lt;=TableOMP[[#This Row],[High]]),1,0)</f>
        <v>#N/A</v>
      </c>
    </row>
    <row r="8190" spans="11:19" x14ac:dyDescent="0.25">
      <c r="K8190" t="str">
        <f t="shared" si="127"/>
        <v/>
      </c>
      <c r="N81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90" t="e">
        <f>VLOOKUP(TableOMP[[#This Row],[Label]],TableAvg[],2,FALSE)</f>
        <v>#N/A</v>
      </c>
      <c r="P8190" t="e">
        <f>VLOOKUP(TableOMP[[#This Row],[Label]],TableAvg[],3,FALSE)</f>
        <v>#N/A</v>
      </c>
      <c r="Q8190" t="e">
        <f>TableOMP[[#This Row],[Avg]]-$U$2*TableOMP[[#This Row],[StdDev]]</f>
        <v>#N/A</v>
      </c>
      <c r="R8190" t="e">
        <f>TableOMP[[#This Row],[Avg]]+$U$2*TableOMP[[#This Row],[StdDev]]</f>
        <v>#N/A</v>
      </c>
      <c r="S8190" t="e">
        <f>IF(AND(TableOMP[[#This Row],[total_time]]&gt;=TableOMP[[#This Row],[Low]], TableOMP[[#This Row],[total_time]]&lt;=TableOMP[[#This Row],[High]]),1,0)</f>
        <v>#N/A</v>
      </c>
    </row>
    <row r="8191" spans="11:19" x14ac:dyDescent="0.25">
      <c r="K8191" t="str">
        <f t="shared" si="127"/>
        <v/>
      </c>
      <c r="N81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91" t="e">
        <f>VLOOKUP(TableOMP[[#This Row],[Label]],TableAvg[],2,FALSE)</f>
        <v>#N/A</v>
      </c>
      <c r="P8191" t="e">
        <f>VLOOKUP(TableOMP[[#This Row],[Label]],TableAvg[],3,FALSE)</f>
        <v>#N/A</v>
      </c>
      <c r="Q8191" t="e">
        <f>TableOMP[[#This Row],[Avg]]-$U$2*TableOMP[[#This Row],[StdDev]]</f>
        <v>#N/A</v>
      </c>
      <c r="R8191" t="e">
        <f>TableOMP[[#This Row],[Avg]]+$U$2*TableOMP[[#This Row],[StdDev]]</f>
        <v>#N/A</v>
      </c>
      <c r="S8191" t="e">
        <f>IF(AND(TableOMP[[#This Row],[total_time]]&gt;=TableOMP[[#This Row],[Low]], TableOMP[[#This Row],[total_time]]&lt;=TableOMP[[#This Row],[High]]),1,0)</f>
        <v>#N/A</v>
      </c>
    </row>
    <row r="8192" spans="11:19" x14ac:dyDescent="0.25">
      <c r="K8192" t="str">
        <f t="shared" si="127"/>
        <v/>
      </c>
      <c r="N81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92" t="e">
        <f>VLOOKUP(TableOMP[[#This Row],[Label]],TableAvg[],2,FALSE)</f>
        <v>#N/A</v>
      </c>
      <c r="P8192" t="e">
        <f>VLOOKUP(TableOMP[[#This Row],[Label]],TableAvg[],3,FALSE)</f>
        <v>#N/A</v>
      </c>
      <c r="Q8192" t="e">
        <f>TableOMP[[#This Row],[Avg]]-$U$2*TableOMP[[#This Row],[StdDev]]</f>
        <v>#N/A</v>
      </c>
      <c r="R8192" t="e">
        <f>TableOMP[[#This Row],[Avg]]+$U$2*TableOMP[[#This Row],[StdDev]]</f>
        <v>#N/A</v>
      </c>
      <c r="S8192" t="e">
        <f>IF(AND(TableOMP[[#This Row],[total_time]]&gt;=TableOMP[[#This Row],[Low]], TableOMP[[#This Row],[total_time]]&lt;=TableOMP[[#This Row],[High]]),1,0)</f>
        <v>#N/A</v>
      </c>
    </row>
    <row r="8193" spans="11:19" x14ac:dyDescent="0.25">
      <c r="K8193" t="str">
        <f t="shared" si="127"/>
        <v/>
      </c>
      <c r="N81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93" t="e">
        <f>VLOOKUP(TableOMP[[#This Row],[Label]],TableAvg[],2,FALSE)</f>
        <v>#N/A</v>
      </c>
      <c r="P8193" t="e">
        <f>VLOOKUP(TableOMP[[#This Row],[Label]],TableAvg[],3,FALSE)</f>
        <v>#N/A</v>
      </c>
      <c r="Q8193" t="e">
        <f>TableOMP[[#This Row],[Avg]]-$U$2*TableOMP[[#This Row],[StdDev]]</f>
        <v>#N/A</v>
      </c>
      <c r="R8193" t="e">
        <f>TableOMP[[#This Row],[Avg]]+$U$2*TableOMP[[#This Row],[StdDev]]</f>
        <v>#N/A</v>
      </c>
      <c r="S8193" t="e">
        <f>IF(AND(TableOMP[[#This Row],[total_time]]&gt;=TableOMP[[#This Row],[Low]], TableOMP[[#This Row],[total_time]]&lt;=TableOMP[[#This Row],[High]]),1,0)</f>
        <v>#N/A</v>
      </c>
    </row>
    <row r="8194" spans="11:19" x14ac:dyDescent="0.25">
      <c r="K8194" t="str">
        <f t="shared" si="127"/>
        <v/>
      </c>
      <c r="N81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94" t="e">
        <f>VLOOKUP(TableOMP[[#This Row],[Label]],TableAvg[],2,FALSE)</f>
        <v>#N/A</v>
      </c>
      <c r="P8194" t="e">
        <f>VLOOKUP(TableOMP[[#This Row],[Label]],TableAvg[],3,FALSE)</f>
        <v>#N/A</v>
      </c>
      <c r="Q8194" t="e">
        <f>TableOMP[[#This Row],[Avg]]-$U$2*TableOMP[[#This Row],[StdDev]]</f>
        <v>#N/A</v>
      </c>
      <c r="R8194" t="e">
        <f>TableOMP[[#This Row],[Avg]]+$U$2*TableOMP[[#This Row],[StdDev]]</f>
        <v>#N/A</v>
      </c>
      <c r="S8194" t="e">
        <f>IF(AND(TableOMP[[#This Row],[total_time]]&gt;=TableOMP[[#This Row],[Low]], TableOMP[[#This Row],[total_time]]&lt;=TableOMP[[#This Row],[High]]),1,0)</f>
        <v>#N/A</v>
      </c>
    </row>
    <row r="8195" spans="11:19" x14ac:dyDescent="0.25">
      <c r="K8195" t="str">
        <f t="shared" ref="K8195:K8258" si="128">MID(M8195,22,1)</f>
        <v/>
      </c>
      <c r="N81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95" t="e">
        <f>VLOOKUP(TableOMP[[#This Row],[Label]],TableAvg[],2,FALSE)</f>
        <v>#N/A</v>
      </c>
      <c r="P8195" t="e">
        <f>VLOOKUP(TableOMP[[#This Row],[Label]],TableAvg[],3,FALSE)</f>
        <v>#N/A</v>
      </c>
      <c r="Q8195" t="e">
        <f>TableOMP[[#This Row],[Avg]]-$U$2*TableOMP[[#This Row],[StdDev]]</f>
        <v>#N/A</v>
      </c>
      <c r="R8195" t="e">
        <f>TableOMP[[#This Row],[Avg]]+$U$2*TableOMP[[#This Row],[StdDev]]</f>
        <v>#N/A</v>
      </c>
      <c r="S8195" t="e">
        <f>IF(AND(TableOMP[[#This Row],[total_time]]&gt;=TableOMP[[#This Row],[Low]], TableOMP[[#This Row],[total_time]]&lt;=TableOMP[[#This Row],[High]]),1,0)</f>
        <v>#N/A</v>
      </c>
    </row>
    <row r="8196" spans="11:19" x14ac:dyDescent="0.25">
      <c r="K8196" t="str">
        <f t="shared" si="128"/>
        <v/>
      </c>
      <c r="N81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96" t="e">
        <f>VLOOKUP(TableOMP[[#This Row],[Label]],TableAvg[],2,FALSE)</f>
        <v>#N/A</v>
      </c>
      <c r="P8196" t="e">
        <f>VLOOKUP(TableOMP[[#This Row],[Label]],TableAvg[],3,FALSE)</f>
        <v>#N/A</v>
      </c>
      <c r="Q8196" t="e">
        <f>TableOMP[[#This Row],[Avg]]-$U$2*TableOMP[[#This Row],[StdDev]]</f>
        <v>#N/A</v>
      </c>
      <c r="R8196" t="e">
        <f>TableOMP[[#This Row],[Avg]]+$U$2*TableOMP[[#This Row],[StdDev]]</f>
        <v>#N/A</v>
      </c>
      <c r="S8196" t="e">
        <f>IF(AND(TableOMP[[#This Row],[total_time]]&gt;=TableOMP[[#This Row],[Low]], TableOMP[[#This Row],[total_time]]&lt;=TableOMP[[#This Row],[High]]),1,0)</f>
        <v>#N/A</v>
      </c>
    </row>
    <row r="8197" spans="11:19" x14ac:dyDescent="0.25">
      <c r="K8197" t="str">
        <f t="shared" si="128"/>
        <v/>
      </c>
      <c r="N81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97" t="e">
        <f>VLOOKUP(TableOMP[[#This Row],[Label]],TableAvg[],2,FALSE)</f>
        <v>#N/A</v>
      </c>
      <c r="P8197" t="e">
        <f>VLOOKUP(TableOMP[[#This Row],[Label]],TableAvg[],3,FALSE)</f>
        <v>#N/A</v>
      </c>
      <c r="Q8197" t="e">
        <f>TableOMP[[#This Row],[Avg]]-$U$2*TableOMP[[#This Row],[StdDev]]</f>
        <v>#N/A</v>
      </c>
      <c r="R8197" t="e">
        <f>TableOMP[[#This Row],[Avg]]+$U$2*TableOMP[[#This Row],[StdDev]]</f>
        <v>#N/A</v>
      </c>
      <c r="S8197" t="e">
        <f>IF(AND(TableOMP[[#This Row],[total_time]]&gt;=TableOMP[[#This Row],[Low]], TableOMP[[#This Row],[total_time]]&lt;=TableOMP[[#This Row],[High]]),1,0)</f>
        <v>#N/A</v>
      </c>
    </row>
    <row r="8198" spans="11:19" x14ac:dyDescent="0.25">
      <c r="K8198" t="str">
        <f t="shared" si="128"/>
        <v/>
      </c>
      <c r="N81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98" t="e">
        <f>VLOOKUP(TableOMP[[#This Row],[Label]],TableAvg[],2,FALSE)</f>
        <v>#N/A</v>
      </c>
      <c r="P8198" t="e">
        <f>VLOOKUP(TableOMP[[#This Row],[Label]],TableAvg[],3,FALSE)</f>
        <v>#N/A</v>
      </c>
      <c r="Q8198" t="e">
        <f>TableOMP[[#This Row],[Avg]]-$U$2*TableOMP[[#This Row],[StdDev]]</f>
        <v>#N/A</v>
      </c>
      <c r="R8198" t="e">
        <f>TableOMP[[#This Row],[Avg]]+$U$2*TableOMP[[#This Row],[StdDev]]</f>
        <v>#N/A</v>
      </c>
      <c r="S8198" t="e">
        <f>IF(AND(TableOMP[[#This Row],[total_time]]&gt;=TableOMP[[#This Row],[Low]], TableOMP[[#This Row],[total_time]]&lt;=TableOMP[[#This Row],[High]]),1,0)</f>
        <v>#N/A</v>
      </c>
    </row>
    <row r="8199" spans="11:19" x14ac:dyDescent="0.25">
      <c r="K8199" t="str">
        <f t="shared" si="128"/>
        <v/>
      </c>
      <c r="N81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199" t="e">
        <f>VLOOKUP(TableOMP[[#This Row],[Label]],TableAvg[],2,FALSE)</f>
        <v>#N/A</v>
      </c>
      <c r="P8199" t="e">
        <f>VLOOKUP(TableOMP[[#This Row],[Label]],TableAvg[],3,FALSE)</f>
        <v>#N/A</v>
      </c>
      <c r="Q8199" t="e">
        <f>TableOMP[[#This Row],[Avg]]-$U$2*TableOMP[[#This Row],[StdDev]]</f>
        <v>#N/A</v>
      </c>
      <c r="R8199" t="e">
        <f>TableOMP[[#This Row],[Avg]]+$U$2*TableOMP[[#This Row],[StdDev]]</f>
        <v>#N/A</v>
      </c>
      <c r="S8199" t="e">
        <f>IF(AND(TableOMP[[#This Row],[total_time]]&gt;=TableOMP[[#This Row],[Low]], TableOMP[[#This Row],[total_time]]&lt;=TableOMP[[#This Row],[High]]),1,0)</f>
        <v>#N/A</v>
      </c>
    </row>
    <row r="8200" spans="11:19" x14ac:dyDescent="0.25">
      <c r="K8200" t="str">
        <f t="shared" si="128"/>
        <v/>
      </c>
      <c r="N82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00" t="e">
        <f>VLOOKUP(TableOMP[[#This Row],[Label]],TableAvg[],2,FALSE)</f>
        <v>#N/A</v>
      </c>
      <c r="P8200" t="e">
        <f>VLOOKUP(TableOMP[[#This Row],[Label]],TableAvg[],3,FALSE)</f>
        <v>#N/A</v>
      </c>
      <c r="Q8200" t="e">
        <f>TableOMP[[#This Row],[Avg]]-$U$2*TableOMP[[#This Row],[StdDev]]</f>
        <v>#N/A</v>
      </c>
      <c r="R8200" t="e">
        <f>TableOMP[[#This Row],[Avg]]+$U$2*TableOMP[[#This Row],[StdDev]]</f>
        <v>#N/A</v>
      </c>
      <c r="S8200" t="e">
        <f>IF(AND(TableOMP[[#This Row],[total_time]]&gt;=TableOMP[[#This Row],[Low]], TableOMP[[#This Row],[total_time]]&lt;=TableOMP[[#This Row],[High]]),1,0)</f>
        <v>#N/A</v>
      </c>
    </row>
    <row r="8201" spans="11:19" x14ac:dyDescent="0.25">
      <c r="K8201" t="str">
        <f t="shared" si="128"/>
        <v/>
      </c>
      <c r="N82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01" t="e">
        <f>VLOOKUP(TableOMP[[#This Row],[Label]],TableAvg[],2,FALSE)</f>
        <v>#N/A</v>
      </c>
      <c r="P8201" t="e">
        <f>VLOOKUP(TableOMP[[#This Row],[Label]],TableAvg[],3,FALSE)</f>
        <v>#N/A</v>
      </c>
      <c r="Q8201" t="e">
        <f>TableOMP[[#This Row],[Avg]]-$U$2*TableOMP[[#This Row],[StdDev]]</f>
        <v>#N/A</v>
      </c>
      <c r="R8201" t="e">
        <f>TableOMP[[#This Row],[Avg]]+$U$2*TableOMP[[#This Row],[StdDev]]</f>
        <v>#N/A</v>
      </c>
      <c r="S8201" t="e">
        <f>IF(AND(TableOMP[[#This Row],[total_time]]&gt;=TableOMP[[#This Row],[Low]], TableOMP[[#This Row],[total_time]]&lt;=TableOMP[[#This Row],[High]]),1,0)</f>
        <v>#N/A</v>
      </c>
    </row>
    <row r="8202" spans="11:19" x14ac:dyDescent="0.25">
      <c r="K8202" t="str">
        <f t="shared" si="128"/>
        <v/>
      </c>
      <c r="N82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02" t="e">
        <f>VLOOKUP(TableOMP[[#This Row],[Label]],TableAvg[],2,FALSE)</f>
        <v>#N/A</v>
      </c>
      <c r="P8202" t="e">
        <f>VLOOKUP(TableOMP[[#This Row],[Label]],TableAvg[],3,FALSE)</f>
        <v>#N/A</v>
      </c>
      <c r="Q8202" t="e">
        <f>TableOMP[[#This Row],[Avg]]-$U$2*TableOMP[[#This Row],[StdDev]]</f>
        <v>#N/A</v>
      </c>
      <c r="R8202" t="e">
        <f>TableOMP[[#This Row],[Avg]]+$U$2*TableOMP[[#This Row],[StdDev]]</f>
        <v>#N/A</v>
      </c>
      <c r="S8202" t="e">
        <f>IF(AND(TableOMP[[#This Row],[total_time]]&gt;=TableOMP[[#This Row],[Low]], TableOMP[[#This Row],[total_time]]&lt;=TableOMP[[#This Row],[High]]),1,0)</f>
        <v>#N/A</v>
      </c>
    </row>
    <row r="8203" spans="11:19" x14ac:dyDescent="0.25">
      <c r="K8203" t="str">
        <f t="shared" si="128"/>
        <v/>
      </c>
      <c r="N82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03" t="e">
        <f>VLOOKUP(TableOMP[[#This Row],[Label]],TableAvg[],2,FALSE)</f>
        <v>#N/A</v>
      </c>
      <c r="P8203" t="e">
        <f>VLOOKUP(TableOMP[[#This Row],[Label]],TableAvg[],3,FALSE)</f>
        <v>#N/A</v>
      </c>
      <c r="Q8203" t="e">
        <f>TableOMP[[#This Row],[Avg]]-$U$2*TableOMP[[#This Row],[StdDev]]</f>
        <v>#N/A</v>
      </c>
      <c r="R8203" t="e">
        <f>TableOMP[[#This Row],[Avg]]+$U$2*TableOMP[[#This Row],[StdDev]]</f>
        <v>#N/A</v>
      </c>
      <c r="S8203" t="e">
        <f>IF(AND(TableOMP[[#This Row],[total_time]]&gt;=TableOMP[[#This Row],[Low]], TableOMP[[#This Row],[total_time]]&lt;=TableOMP[[#This Row],[High]]),1,0)</f>
        <v>#N/A</v>
      </c>
    </row>
    <row r="8204" spans="11:19" x14ac:dyDescent="0.25">
      <c r="K8204" t="str">
        <f t="shared" si="128"/>
        <v/>
      </c>
      <c r="N82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04" t="e">
        <f>VLOOKUP(TableOMP[[#This Row],[Label]],TableAvg[],2,FALSE)</f>
        <v>#N/A</v>
      </c>
      <c r="P8204" t="e">
        <f>VLOOKUP(TableOMP[[#This Row],[Label]],TableAvg[],3,FALSE)</f>
        <v>#N/A</v>
      </c>
      <c r="Q8204" t="e">
        <f>TableOMP[[#This Row],[Avg]]-$U$2*TableOMP[[#This Row],[StdDev]]</f>
        <v>#N/A</v>
      </c>
      <c r="R8204" t="e">
        <f>TableOMP[[#This Row],[Avg]]+$U$2*TableOMP[[#This Row],[StdDev]]</f>
        <v>#N/A</v>
      </c>
      <c r="S8204" t="e">
        <f>IF(AND(TableOMP[[#This Row],[total_time]]&gt;=TableOMP[[#This Row],[Low]], TableOMP[[#This Row],[total_time]]&lt;=TableOMP[[#This Row],[High]]),1,0)</f>
        <v>#N/A</v>
      </c>
    </row>
    <row r="8205" spans="11:19" x14ac:dyDescent="0.25">
      <c r="K8205" t="str">
        <f t="shared" si="128"/>
        <v/>
      </c>
      <c r="N82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05" t="e">
        <f>VLOOKUP(TableOMP[[#This Row],[Label]],TableAvg[],2,FALSE)</f>
        <v>#N/A</v>
      </c>
      <c r="P8205" t="e">
        <f>VLOOKUP(TableOMP[[#This Row],[Label]],TableAvg[],3,FALSE)</f>
        <v>#N/A</v>
      </c>
      <c r="Q8205" t="e">
        <f>TableOMP[[#This Row],[Avg]]-$U$2*TableOMP[[#This Row],[StdDev]]</f>
        <v>#N/A</v>
      </c>
      <c r="R8205" t="e">
        <f>TableOMP[[#This Row],[Avg]]+$U$2*TableOMP[[#This Row],[StdDev]]</f>
        <v>#N/A</v>
      </c>
      <c r="S8205" t="e">
        <f>IF(AND(TableOMP[[#This Row],[total_time]]&gt;=TableOMP[[#This Row],[Low]], TableOMP[[#This Row],[total_time]]&lt;=TableOMP[[#This Row],[High]]),1,0)</f>
        <v>#N/A</v>
      </c>
    </row>
    <row r="8206" spans="11:19" x14ac:dyDescent="0.25">
      <c r="K8206" t="str">
        <f t="shared" si="128"/>
        <v/>
      </c>
      <c r="N82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06" t="e">
        <f>VLOOKUP(TableOMP[[#This Row],[Label]],TableAvg[],2,FALSE)</f>
        <v>#N/A</v>
      </c>
      <c r="P8206" t="e">
        <f>VLOOKUP(TableOMP[[#This Row],[Label]],TableAvg[],3,FALSE)</f>
        <v>#N/A</v>
      </c>
      <c r="Q8206" t="e">
        <f>TableOMP[[#This Row],[Avg]]-$U$2*TableOMP[[#This Row],[StdDev]]</f>
        <v>#N/A</v>
      </c>
      <c r="R8206" t="e">
        <f>TableOMP[[#This Row],[Avg]]+$U$2*TableOMP[[#This Row],[StdDev]]</f>
        <v>#N/A</v>
      </c>
      <c r="S8206" t="e">
        <f>IF(AND(TableOMP[[#This Row],[total_time]]&gt;=TableOMP[[#This Row],[Low]], TableOMP[[#This Row],[total_time]]&lt;=TableOMP[[#This Row],[High]]),1,0)</f>
        <v>#N/A</v>
      </c>
    </row>
    <row r="8207" spans="11:19" x14ac:dyDescent="0.25">
      <c r="K8207" t="str">
        <f t="shared" si="128"/>
        <v/>
      </c>
      <c r="N82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07" t="e">
        <f>VLOOKUP(TableOMP[[#This Row],[Label]],TableAvg[],2,FALSE)</f>
        <v>#N/A</v>
      </c>
      <c r="P8207" t="e">
        <f>VLOOKUP(TableOMP[[#This Row],[Label]],TableAvg[],3,FALSE)</f>
        <v>#N/A</v>
      </c>
      <c r="Q8207" t="e">
        <f>TableOMP[[#This Row],[Avg]]-$U$2*TableOMP[[#This Row],[StdDev]]</f>
        <v>#N/A</v>
      </c>
      <c r="R8207" t="e">
        <f>TableOMP[[#This Row],[Avg]]+$U$2*TableOMP[[#This Row],[StdDev]]</f>
        <v>#N/A</v>
      </c>
      <c r="S8207" t="e">
        <f>IF(AND(TableOMP[[#This Row],[total_time]]&gt;=TableOMP[[#This Row],[Low]], TableOMP[[#This Row],[total_time]]&lt;=TableOMP[[#This Row],[High]]),1,0)</f>
        <v>#N/A</v>
      </c>
    </row>
    <row r="8208" spans="11:19" x14ac:dyDescent="0.25">
      <c r="K8208" t="str">
        <f t="shared" si="128"/>
        <v/>
      </c>
      <c r="N82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08" t="e">
        <f>VLOOKUP(TableOMP[[#This Row],[Label]],TableAvg[],2,FALSE)</f>
        <v>#N/A</v>
      </c>
      <c r="P8208" t="e">
        <f>VLOOKUP(TableOMP[[#This Row],[Label]],TableAvg[],3,FALSE)</f>
        <v>#N/A</v>
      </c>
      <c r="Q8208" t="e">
        <f>TableOMP[[#This Row],[Avg]]-$U$2*TableOMP[[#This Row],[StdDev]]</f>
        <v>#N/A</v>
      </c>
      <c r="R8208" t="e">
        <f>TableOMP[[#This Row],[Avg]]+$U$2*TableOMP[[#This Row],[StdDev]]</f>
        <v>#N/A</v>
      </c>
      <c r="S8208" t="e">
        <f>IF(AND(TableOMP[[#This Row],[total_time]]&gt;=TableOMP[[#This Row],[Low]], TableOMP[[#This Row],[total_time]]&lt;=TableOMP[[#This Row],[High]]),1,0)</f>
        <v>#N/A</v>
      </c>
    </row>
    <row r="8209" spans="11:19" x14ac:dyDescent="0.25">
      <c r="K8209" t="str">
        <f t="shared" si="128"/>
        <v/>
      </c>
      <c r="N82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09" t="e">
        <f>VLOOKUP(TableOMP[[#This Row],[Label]],TableAvg[],2,FALSE)</f>
        <v>#N/A</v>
      </c>
      <c r="P8209" t="e">
        <f>VLOOKUP(TableOMP[[#This Row],[Label]],TableAvg[],3,FALSE)</f>
        <v>#N/A</v>
      </c>
      <c r="Q8209" t="e">
        <f>TableOMP[[#This Row],[Avg]]-$U$2*TableOMP[[#This Row],[StdDev]]</f>
        <v>#N/A</v>
      </c>
      <c r="R8209" t="e">
        <f>TableOMP[[#This Row],[Avg]]+$U$2*TableOMP[[#This Row],[StdDev]]</f>
        <v>#N/A</v>
      </c>
      <c r="S8209" t="e">
        <f>IF(AND(TableOMP[[#This Row],[total_time]]&gt;=TableOMP[[#This Row],[Low]], TableOMP[[#This Row],[total_time]]&lt;=TableOMP[[#This Row],[High]]),1,0)</f>
        <v>#N/A</v>
      </c>
    </row>
    <row r="8210" spans="11:19" x14ac:dyDescent="0.25">
      <c r="K8210" t="str">
        <f t="shared" si="128"/>
        <v/>
      </c>
      <c r="N82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10" t="e">
        <f>VLOOKUP(TableOMP[[#This Row],[Label]],TableAvg[],2,FALSE)</f>
        <v>#N/A</v>
      </c>
      <c r="P8210" t="e">
        <f>VLOOKUP(TableOMP[[#This Row],[Label]],TableAvg[],3,FALSE)</f>
        <v>#N/A</v>
      </c>
      <c r="Q8210" t="e">
        <f>TableOMP[[#This Row],[Avg]]-$U$2*TableOMP[[#This Row],[StdDev]]</f>
        <v>#N/A</v>
      </c>
      <c r="R8210" t="e">
        <f>TableOMP[[#This Row],[Avg]]+$U$2*TableOMP[[#This Row],[StdDev]]</f>
        <v>#N/A</v>
      </c>
      <c r="S8210" t="e">
        <f>IF(AND(TableOMP[[#This Row],[total_time]]&gt;=TableOMP[[#This Row],[Low]], TableOMP[[#This Row],[total_time]]&lt;=TableOMP[[#This Row],[High]]),1,0)</f>
        <v>#N/A</v>
      </c>
    </row>
    <row r="8211" spans="11:19" x14ac:dyDescent="0.25">
      <c r="K8211" t="str">
        <f t="shared" si="128"/>
        <v/>
      </c>
      <c r="N82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11" t="e">
        <f>VLOOKUP(TableOMP[[#This Row],[Label]],TableAvg[],2,FALSE)</f>
        <v>#N/A</v>
      </c>
      <c r="P8211" t="e">
        <f>VLOOKUP(TableOMP[[#This Row],[Label]],TableAvg[],3,FALSE)</f>
        <v>#N/A</v>
      </c>
      <c r="Q8211" t="e">
        <f>TableOMP[[#This Row],[Avg]]-$U$2*TableOMP[[#This Row],[StdDev]]</f>
        <v>#N/A</v>
      </c>
      <c r="R8211" t="e">
        <f>TableOMP[[#This Row],[Avg]]+$U$2*TableOMP[[#This Row],[StdDev]]</f>
        <v>#N/A</v>
      </c>
      <c r="S8211" t="e">
        <f>IF(AND(TableOMP[[#This Row],[total_time]]&gt;=TableOMP[[#This Row],[Low]], TableOMP[[#This Row],[total_time]]&lt;=TableOMP[[#This Row],[High]]),1,0)</f>
        <v>#N/A</v>
      </c>
    </row>
    <row r="8212" spans="11:19" x14ac:dyDescent="0.25">
      <c r="K8212" t="str">
        <f t="shared" si="128"/>
        <v/>
      </c>
      <c r="N82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12" t="e">
        <f>VLOOKUP(TableOMP[[#This Row],[Label]],TableAvg[],2,FALSE)</f>
        <v>#N/A</v>
      </c>
      <c r="P8212" t="e">
        <f>VLOOKUP(TableOMP[[#This Row],[Label]],TableAvg[],3,FALSE)</f>
        <v>#N/A</v>
      </c>
      <c r="Q8212" t="e">
        <f>TableOMP[[#This Row],[Avg]]-$U$2*TableOMP[[#This Row],[StdDev]]</f>
        <v>#N/A</v>
      </c>
      <c r="R8212" t="e">
        <f>TableOMP[[#This Row],[Avg]]+$U$2*TableOMP[[#This Row],[StdDev]]</f>
        <v>#N/A</v>
      </c>
      <c r="S8212" t="e">
        <f>IF(AND(TableOMP[[#This Row],[total_time]]&gt;=TableOMP[[#This Row],[Low]], TableOMP[[#This Row],[total_time]]&lt;=TableOMP[[#This Row],[High]]),1,0)</f>
        <v>#N/A</v>
      </c>
    </row>
    <row r="8213" spans="11:19" x14ac:dyDescent="0.25">
      <c r="K8213" t="str">
        <f t="shared" si="128"/>
        <v/>
      </c>
      <c r="N82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13" t="e">
        <f>VLOOKUP(TableOMP[[#This Row],[Label]],TableAvg[],2,FALSE)</f>
        <v>#N/A</v>
      </c>
      <c r="P8213" t="e">
        <f>VLOOKUP(TableOMP[[#This Row],[Label]],TableAvg[],3,FALSE)</f>
        <v>#N/A</v>
      </c>
      <c r="Q8213" t="e">
        <f>TableOMP[[#This Row],[Avg]]-$U$2*TableOMP[[#This Row],[StdDev]]</f>
        <v>#N/A</v>
      </c>
      <c r="R8213" t="e">
        <f>TableOMP[[#This Row],[Avg]]+$U$2*TableOMP[[#This Row],[StdDev]]</f>
        <v>#N/A</v>
      </c>
      <c r="S8213" t="e">
        <f>IF(AND(TableOMP[[#This Row],[total_time]]&gt;=TableOMP[[#This Row],[Low]], TableOMP[[#This Row],[total_time]]&lt;=TableOMP[[#This Row],[High]]),1,0)</f>
        <v>#N/A</v>
      </c>
    </row>
    <row r="8214" spans="11:19" x14ac:dyDescent="0.25">
      <c r="K8214" t="str">
        <f t="shared" si="128"/>
        <v/>
      </c>
      <c r="N82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14" t="e">
        <f>VLOOKUP(TableOMP[[#This Row],[Label]],TableAvg[],2,FALSE)</f>
        <v>#N/A</v>
      </c>
      <c r="P8214" t="e">
        <f>VLOOKUP(TableOMP[[#This Row],[Label]],TableAvg[],3,FALSE)</f>
        <v>#N/A</v>
      </c>
      <c r="Q8214" t="e">
        <f>TableOMP[[#This Row],[Avg]]-$U$2*TableOMP[[#This Row],[StdDev]]</f>
        <v>#N/A</v>
      </c>
      <c r="R8214" t="e">
        <f>TableOMP[[#This Row],[Avg]]+$U$2*TableOMP[[#This Row],[StdDev]]</f>
        <v>#N/A</v>
      </c>
      <c r="S8214" t="e">
        <f>IF(AND(TableOMP[[#This Row],[total_time]]&gt;=TableOMP[[#This Row],[Low]], TableOMP[[#This Row],[total_time]]&lt;=TableOMP[[#This Row],[High]]),1,0)</f>
        <v>#N/A</v>
      </c>
    </row>
    <row r="8215" spans="11:19" x14ac:dyDescent="0.25">
      <c r="K8215" t="str">
        <f t="shared" si="128"/>
        <v/>
      </c>
      <c r="N82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15" t="e">
        <f>VLOOKUP(TableOMP[[#This Row],[Label]],TableAvg[],2,FALSE)</f>
        <v>#N/A</v>
      </c>
      <c r="P8215" t="e">
        <f>VLOOKUP(TableOMP[[#This Row],[Label]],TableAvg[],3,FALSE)</f>
        <v>#N/A</v>
      </c>
      <c r="Q8215" t="e">
        <f>TableOMP[[#This Row],[Avg]]-$U$2*TableOMP[[#This Row],[StdDev]]</f>
        <v>#N/A</v>
      </c>
      <c r="R8215" t="e">
        <f>TableOMP[[#This Row],[Avg]]+$U$2*TableOMP[[#This Row],[StdDev]]</f>
        <v>#N/A</v>
      </c>
      <c r="S8215" t="e">
        <f>IF(AND(TableOMP[[#This Row],[total_time]]&gt;=TableOMP[[#This Row],[Low]], TableOMP[[#This Row],[total_time]]&lt;=TableOMP[[#This Row],[High]]),1,0)</f>
        <v>#N/A</v>
      </c>
    </row>
    <row r="8216" spans="11:19" x14ac:dyDescent="0.25">
      <c r="K8216" t="str">
        <f t="shared" si="128"/>
        <v/>
      </c>
      <c r="N82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16" t="e">
        <f>VLOOKUP(TableOMP[[#This Row],[Label]],TableAvg[],2,FALSE)</f>
        <v>#N/A</v>
      </c>
      <c r="P8216" t="e">
        <f>VLOOKUP(TableOMP[[#This Row],[Label]],TableAvg[],3,FALSE)</f>
        <v>#N/A</v>
      </c>
      <c r="Q8216" t="e">
        <f>TableOMP[[#This Row],[Avg]]-$U$2*TableOMP[[#This Row],[StdDev]]</f>
        <v>#N/A</v>
      </c>
      <c r="R8216" t="e">
        <f>TableOMP[[#This Row],[Avg]]+$U$2*TableOMP[[#This Row],[StdDev]]</f>
        <v>#N/A</v>
      </c>
      <c r="S8216" t="e">
        <f>IF(AND(TableOMP[[#This Row],[total_time]]&gt;=TableOMP[[#This Row],[Low]], TableOMP[[#This Row],[total_time]]&lt;=TableOMP[[#This Row],[High]]),1,0)</f>
        <v>#N/A</v>
      </c>
    </row>
    <row r="8217" spans="11:19" x14ac:dyDescent="0.25">
      <c r="K8217" t="str">
        <f t="shared" si="128"/>
        <v/>
      </c>
      <c r="N82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17" t="e">
        <f>VLOOKUP(TableOMP[[#This Row],[Label]],TableAvg[],2,FALSE)</f>
        <v>#N/A</v>
      </c>
      <c r="P8217" t="e">
        <f>VLOOKUP(TableOMP[[#This Row],[Label]],TableAvg[],3,FALSE)</f>
        <v>#N/A</v>
      </c>
      <c r="Q8217" t="e">
        <f>TableOMP[[#This Row],[Avg]]-$U$2*TableOMP[[#This Row],[StdDev]]</f>
        <v>#N/A</v>
      </c>
      <c r="R8217" t="e">
        <f>TableOMP[[#This Row],[Avg]]+$U$2*TableOMP[[#This Row],[StdDev]]</f>
        <v>#N/A</v>
      </c>
      <c r="S8217" t="e">
        <f>IF(AND(TableOMP[[#This Row],[total_time]]&gt;=TableOMP[[#This Row],[Low]], TableOMP[[#This Row],[total_time]]&lt;=TableOMP[[#This Row],[High]]),1,0)</f>
        <v>#N/A</v>
      </c>
    </row>
    <row r="8218" spans="11:19" x14ac:dyDescent="0.25">
      <c r="K8218" t="str">
        <f t="shared" si="128"/>
        <v/>
      </c>
      <c r="N82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18" t="e">
        <f>VLOOKUP(TableOMP[[#This Row],[Label]],TableAvg[],2,FALSE)</f>
        <v>#N/A</v>
      </c>
      <c r="P8218" t="e">
        <f>VLOOKUP(TableOMP[[#This Row],[Label]],TableAvg[],3,FALSE)</f>
        <v>#N/A</v>
      </c>
      <c r="Q8218" t="e">
        <f>TableOMP[[#This Row],[Avg]]-$U$2*TableOMP[[#This Row],[StdDev]]</f>
        <v>#N/A</v>
      </c>
      <c r="R8218" t="e">
        <f>TableOMP[[#This Row],[Avg]]+$U$2*TableOMP[[#This Row],[StdDev]]</f>
        <v>#N/A</v>
      </c>
      <c r="S8218" t="e">
        <f>IF(AND(TableOMP[[#This Row],[total_time]]&gt;=TableOMP[[#This Row],[Low]], TableOMP[[#This Row],[total_time]]&lt;=TableOMP[[#This Row],[High]]),1,0)</f>
        <v>#N/A</v>
      </c>
    </row>
    <row r="8219" spans="11:19" x14ac:dyDescent="0.25">
      <c r="K8219" t="str">
        <f t="shared" si="128"/>
        <v/>
      </c>
      <c r="N82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19" t="e">
        <f>VLOOKUP(TableOMP[[#This Row],[Label]],TableAvg[],2,FALSE)</f>
        <v>#N/A</v>
      </c>
      <c r="P8219" t="e">
        <f>VLOOKUP(TableOMP[[#This Row],[Label]],TableAvg[],3,FALSE)</f>
        <v>#N/A</v>
      </c>
      <c r="Q8219" t="e">
        <f>TableOMP[[#This Row],[Avg]]-$U$2*TableOMP[[#This Row],[StdDev]]</f>
        <v>#N/A</v>
      </c>
      <c r="R8219" t="e">
        <f>TableOMP[[#This Row],[Avg]]+$U$2*TableOMP[[#This Row],[StdDev]]</f>
        <v>#N/A</v>
      </c>
      <c r="S8219" t="e">
        <f>IF(AND(TableOMP[[#This Row],[total_time]]&gt;=TableOMP[[#This Row],[Low]], TableOMP[[#This Row],[total_time]]&lt;=TableOMP[[#This Row],[High]]),1,0)</f>
        <v>#N/A</v>
      </c>
    </row>
    <row r="8220" spans="11:19" x14ac:dyDescent="0.25">
      <c r="K8220" t="str">
        <f t="shared" si="128"/>
        <v/>
      </c>
      <c r="N82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20" t="e">
        <f>VLOOKUP(TableOMP[[#This Row],[Label]],TableAvg[],2,FALSE)</f>
        <v>#N/A</v>
      </c>
      <c r="P8220" t="e">
        <f>VLOOKUP(TableOMP[[#This Row],[Label]],TableAvg[],3,FALSE)</f>
        <v>#N/A</v>
      </c>
      <c r="Q8220" t="e">
        <f>TableOMP[[#This Row],[Avg]]-$U$2*TableOMP[[#This Row],[StdDev]]</f>
        <v>#N/A</v>
      </c>
      <c r="R8220" t="e">
        <f>TableOMP[[#This Row],[Avg]]+$U$2*TableOMP[[#This Row],[StdDev]]</f>
        <v>#N/A</v>
      </c>
      <c r="S8220" t="e">
        <f>IF(AND(TableOMP[[#This Row],[total_time]]&gt;=TableOMP[[#This Row],[Low]], TableOMP[[#This Row],[total_time]]&lt;=TableOMP[[#This Row],[High]]),1,0)</f>
        <v>#N/A</v>
      </c>
    </row>
    <row r="8221" spans="11:19" x14ac:dyDescent="0.25">
      <c r="K8221" t="str">
        <f t="shared" si="128"/>
        <v/>
      </c>
      <c r="N82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21" t="e">
        <f>VLOOKUP(TableOMP[[#This Row],[Label]],TableAvg[],2,FALSE)</f>
        <v>#N/A</v>
      </c>
      <c r="P8221" t="e">
        <f>VLOOKUP(TableOMP[[#This Row],[Label]],TableAvg[],3,FALSE)</f>
        <v>#N/A</v>
      </c>
      <c r="Q8221" t="e">
        <f>TableOMP[[#This Row],[Avg]]-$U$2*TableOMP[[#This Row],[StdDev]]</f>
        <v>#N/A</v>
      </c>
      <c r="R8221" t="e">
        <f>TableOMP[[#This Row],[Avg]]+$U$2*TableOMP[[#This Row],[StdDev]]</f>
        <v>#N/A</v>
      </c>
      <c r="S8221" t="e">
        <f>IF(AND(TableOMP[[#This Row],[total_time]]&gt;=TableOMP[[#This Row],[Low]], TableOMP[[#This Row],[total_time]]&lt;=TableOMP[[#This Row],[High]]),1,0)</f>
        <v>#N/A</v>
      </c>
    </row>
    <row r="8222" spans="11:19" x14ac:dyDescent="0.25">
      <c r="K8222" t="str">
        <f t="shared" si="128"/>
        <v/>
      </c>
      <c r="N82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22" t="e">
        <f>VLOOKUP(TableOMP[[#This Row],[Label]],TableAvg[],2,FALSE)</f>
        <v>#N/A</v>
      </c>
      <c r="P8222" t="e">
        <f>VLOOKUP(TableOMP[[#This Row],[Label]],TableAvg[],3,FALSE)</f>
        <v>#N/A</v>
      </c>
      <c r="Q8222" t="e">
        <f>TableOMP[[#This Row],[Avg]]-$U$2*TableOMP[[#This Row],[StdDev]]</f>
        <v>#N/A</v>
      </c>
      <c r="R8222" t="e">
        <f>TableOMP[[#This Row],[Avg]]+$U$2*TableOMP[[#This Row],[StdDev]]</f>
        <v>#N/A</v>
      </c>
      <c r="S8222" t="e">
        <f>IF(AND(TableOMP[[#This Row],[total_time]]&gt;=TableOMP[[#This Row],[Low]], TableOMP[[#This Row],[total_time]]&lt;=TableOMP[[#This Row],[High]]),1,0)</f>
        <v>#N/A</v>
      </c>
    </row>
    <row r="8223" spans="11:19" x14ac:dyDescent="0.25">
      <c r="K8223" t="str">
        <f t="shared" si="128"/>
        <v/>
      </c>
      <c r="N82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23" t="e">
        <f>VLOOKUP(TableOMP[[#This Row],[Label]],TableAvg[],2,FALSE)</f>
        <v>#N/A</v>
      </c>
      <c r="P8223" t="e">
        <f>VLOOKUP(TableOMP[[#This Row],[Label]],TableAvg[],3,FALSE)</f>
        <v>#N/A</v>
      </c>
      <c r="Q8223" t="e">
        <f>TableOMP[[#This Row],[Avg]]-$U$2*TableOMP[[#This Row],[StdDev]]</f>
        <v>#N/A</v>
      </c>
      <c r="R8223" t="e">
        <f>TableOMP[[#This Row],[Avg]]+$U$2*TableOMP[[#This Row],[StdDev]]</f>
        <v>#N/A</v>
      </c>
      <c r="S8223" t="e">
        <f>IF(AND(TableOMP[[#This Row],[total_time]]&gt;=TableOMP[[#This Row],[Low]], TableOMP[[#This Row],[total_time]]&lt;=TableOMP[[#This Row],[High]]),1,0)</f>
        <v>#N/A</v>
      </c>
    </row>
    <row r="8224" spans="11:19" x14ac:dyDescent="0.25">
      <c r="K8224" t="str">
        <f t="shared" si="128"/>
        <v/>
      </c>
      <c r="N82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24" t="e">
        <f>VLOOKUP(TableOMP[[#This Row],[Label]],TableAvg[],2,FALSE)</f>
        <v>#N/A</v>
      </c>
      <c r="P8224" t="e">
        <f>VLOOKUP(TableOMP[[#This Row],[Label]],TableAvg[],3,FALSE)</f>
        <v>#N/A</v>
      </c>
      <c r="Q8224" t="e">
        <f>TableOMP[[#This Row],[Avg]]-$U$2*TableOMP[[#This Row],[StdDev]]</f>
        <v>#N/A</v>
      </c>
      <c r="R8224" t="e">
        <f>TableOMP[[#This Row],[Avg]]+$U$2*TableOMP[[#This Row],[StdDev]]</f>
        <v>#N/A</v>
      </c>
      <c r="S8224" t="e">
        <f>IF(AND(TableOMP[[#This Row],[total_time]]&gt;=TableOMP[[#This Row],[Low]], TableOMP[[#This Row],[total_time]]&lt;=TableOMP[[#This Row],[High]]),1,0)</f>
        <v>#N/A</v>
      </c>
    </row>
    <row r="8225" spans="11:19" x14ac:dyDescent="0.25">
      <c r="K8225" t="str">
        <f t="shared" si="128"/>
        <v/>
      </c>
      <c r="N82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25" t="e">
        <f>VLOOKUP(TableOMP[[#This Row],[Label]],TableAvg[],2,FALSE)</f>
        <v>#N/A</v>
      </c>
      <c r="P8225" t="e">
        <f>VLOOKUP(TableOMP[[#This Row],[Label]],TableAvg[],3,FALSE)</f>
        <v>#N/A</v>
      </c>
      <c r="Q8225" t="e">
        <f>TableOMP[[#This Row],[Avg]]-$U$2*TableOMP[[#This Row],[StdDev]]</f>
        <v>#N/A</v>
      </c>
      <c r="R8225" t="e">
        <f>TableOMP[[#This Row],[Avg]]+$U$2*TableOMP[[#This Row],[StdDev]]</f>
        <v>#N/A</v>
      </c>
      <c r="S8225" t="e">
        <f>IF(AND(TableOMP[[#This Row],[total_time]]&gt;=TableOMP[[#This Row],[Low]], TableOMP[[#This Row],[total_time]]&lt;=TableOMP[[#This Row],[High]]),1,0)</f>
        <v>#N/A</v>
      </c>
    </row>
    <row r="8226" spans="11:19" x14ac:dyDescent="0.25">
      <c r="K8226" t="str">
        <f t="shared" si="128"/>
        <v/>
      </c>
      <c r="N82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26" t="e">
        <f>VLOOKUP(TableOMP[[#This Row],[Label]],TableAvg[],2,FALSE)</f>
        <v>#N/A</v>
      </c>
      <c r="P8226" t="e">
        <f>VLOOKUP(TableOMP[[#This Row],[Label]],TableAvg[],3,FALSE)</f>
        <v>#N/A</v>
      </c>
      <c r="Q8226" t="e">
        <f>TableOMP[[#This Row],[Avg]]-$U$2*TableOMP[[#This Row],[StdDev]]</f>
        <v>#N/A</v>
      </c>
      <c r="R8226" t="e">
        <f>TableOMP[[#This Row],[Avg]]+$U$2*TableOMP[[#This Row],[StdDev]]</f>
        <v>#N/A</v>
      </c>
      <c r="S8226" t="e">
        <f>IF(AND(TableOMP[[#This Row],[total_time]]&gt;=TableOMP[[#This Row],[Low]], TableOMP[[#This Row],[total_time]]&lt;=TableOMP[[#This Row],[High]]),1,0)</f>
        <v>#N/A</v>
      </c>
    </row>
    <row r="8227" spans="11:19" x14ac:dyDescent="0.25">
      <c r="K8227" t="str">
        <f t="shared" si="128"/>
        <v/>
      </c>
      <c r="N82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27" t="e">
        <f>VLOOKUP(TableOMP[[#This Row],[Label]],TableAvg[],2,FALSE)</f>
        <v>#N/A</v>
      </c>
      <c r="P8227" t="e">
        <f>VLOOKUP(TableOMP[[#This Row],[Label]],TableAvg[],3,FALSE)</f>
        <v>#N/A</v>
      </c>
      <c r="Q8227" t="e">
        <f>TableOMP[[#This Row],[Avg]]-$U$2*TableOMP[[#This Row],[StdDev]]</f>
        <v>#N/A</v>
      </c>
      <c r="R8227" t="e">
        <f>TableOMP[[#This Row],[Avg]]+$U$2*TableOMP[[#This Row],[StdDev]]</f>
        <v>#N/A</v>
      </c>
      <c r="S8227" t="e">
        <f>IF(AND(TableOMP[[#This Row],[total_time]]&gt;=TableOMP[[#This Row],[Low]], TableOMP[[#This Row],[total_time]]&lt;=TableOMP[[#This Row],[High]]),1,0)</f>
        <v>#N/A</v>
      </c>
    </row>
    <row r="8228" spans="11:19" x14ac:dyDescent="0.25">
      <c r="K8228" t="str">
        <f t="shared" si="128"/>
        <v/>
      </c>
      <c r="N82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28" t="e">
        <f>VLOOKUP(TableOMP[[#This Row],[Label]],TableAvg[],2,FALSE)</f>
        <v>#N/A</v>
      </c>
      <c r="P8228" t="e">
        <f>VLOOKUP(TableOMP[[#This Row],[Label]],TableAvg[],3,FALSE)</f>
        <v>#N/A</v>
      </c>
      <c r="Q8228" t="e">
        <f>TableOMP[[#This Row],[Avg]]-$U$2*TableOMP[[#This Row],[StdDev]]</f>
        <v>#N/A</v>
      </c>
      <c r="R8228" t="e">
        <f>TableOMP[[#This Row],[Avg]]+$U$2*TableOMP[[#This Row],[StdDev]]</f>
        <v>#N/A</v>
      </c>
      <c r="S8228" t="e">
        <f>IF(AND(TableOMP[[#This Row],[total_time]]&gt;=TableOMP[[#This Row],[Low]], TableOMP[[#This Row],[total_time]]&lt;=TableOMP[[#This Row],[High]]),1,0)</f>
        <v>#N/A</v>
      </c>
    </row>
    <row r="8229" spans="11:19" x14ac:dyDescent="0.25">
      <c r="K8229" t="str">
        <f t="shared" si="128"/>
        <v/>
      </c>
      <c r="N82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29" t="e">
        <f>VLOOKUP(TableOMP[[#This Row],[Label]],TableAvg[],2,FALSE)</f>
        <v>#N/A</v>
      </c>
      <c r="P8229" t="e">
        <f>VLOOKUP(TableOMP[[#This Row],[Label]],TableAvg[],3,FALSE)</f>
        <v>#N/A</v>
      </c>
      <c r="Q8229" t="e">
        <f>TableOMP[[#This Row],[Avg]]-$U$2*TableOMP[[#This Row],[StdDev]]</f>
        <v>#N/A</v>
      </c>
      <c r="R8229" t="e">
        <f>TableOMP[[#This Row],[Avg]]+$U$2*TableOMP[[#This Row],[StdDev]]</f>
        <v>#N/A</v>
      </c>
      <c r="S8229" t="e">
        <f>IF(AND(TableOMP[[#This Row],[total_time]]&gt;=TableOMP[[#This Row],[Low]], TableOMP[[#This Row],[total_time]]&lt;=TableOMP[[#This Row],[High]]),1,0)</f>
        <v>#N/A</v>
      </c>
    </row>
    <row r="8230" spans="11:19" x14ac:dyDescent="0.25">
      <c r="K8230" t="str">
        <f t="shared" si="128"/>
        <v/>
      </c>
      <c r="N82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30" t="e">
        <f>VLOOKUP(TableOMP[[#This Row],[Label]],TableAvg[],2,FALSE)</f>
        <v>#N/A</v>
      </c>
      <c r="P8230" t="e">
        <f>VLOOKUP(TableOMP[[#This Row],[Label]],TableAvg[],3,FALSE)</f>
        <v>#N/A</v>
      </c>
      <c r="Q8230" t="e">
        <f>TableOMP[[#This Row],[Avg]]-$U$2*TableOMP[[#This Row],[StdDev]]</f>
        <v>#N/A</v>
      </c>
      <c r="R8230" t="e">
        <f>TableOMP[[#This Row],[Avg]]+$U$2*TableOMP[[#This Row],[StdDev]]</f>
        <v>#N/A</v>
      </c>
      <c r="S8230" t="e">
        <f>IF(AND(TableOMP[[#This Row],[total_time]]&gt;=TableOMP[[#This Row],[Low]], TableOMP[[#This Row],[total_time]]&lt;=TableOMP[[#This Row],[High]]),1,0)</f>
        <v>#N/A</v>
      </c>
    </row>
    <row r="8231" spans="11:19" x14ac:dyDescent="0.25">
      <c r="K8231" t="str">
        <f t="shared" si="128"/>
        <v/>
      </c>
      <c r="N82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31" t="e">
        <f>VLOOKUP(TableOMP[[#This Row],[Label]],TableAvg[],2,FALSE)</f>
        <v>#N/A</v>
      </c>
      <c r="P8231" t="e">
        <f>VLOOKUP(TableOMP[[#This Row],[Label]],TableAvg[],3,FALSE)</f>
        <v>#N/A</v>
      </c>
      <c r="Q8231" t="e">
        <f>TableOMP[[#This Row],[Avg]]-$U$2*TableOMP[[#This Row],[StdDev]]</f>
        <v>#N/A</v>
      </c>
      <c r="R8231" t="e">
        <f>TableOMP[[#This Row],[Avg]]+$U$2*TableOMP[[#This Row],[StdDev]]</f>
        <v>#N/A</v>
      </c>
      <c r="S8231" t="e">
        <f>IF(AND(TableOMP[[#This Row],[total_time]]&gt;=TableOMP[[#This Row],[Low]], TableOMP[[#This Row],[total_time]]&lt;=TableOMP[[#This Row],[High]]),1,0)</f>
        <v>#N/A</v>
      </c>
    </row>
    <row r="8232" spans="11:19" x14ac:dyDescent="0.25">
      <c r="K8232" t="str">
        <f t="shared" si="128"/>
        <v/>
      </c>
      <c r="N82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32" t="e">
        <f>VLOOKUP(TableOMP[[#This Row],[Label]],TableAvg[],2,FALSE)</f>
        <v>#N/A</v>
      </c>
      <c r="P8232" t="e">
        <f>VLOOKUP(TableOMP[[#This Row],[Label]],TableAvg[],3,FALSE)</f>
        <v>#N/A</v>
      </c>
      <c r="Q8232" t="e">
        <f>TableOMP[[#This Row],[Avg]]-$U$2*TableOMP[[#This Row],[StdDev]]</f>
        <v>#N/A</v>
      </c>
      <c r="R8232" t="e">
        <f>TableOMP[[#This Row],[Avg]]+$U$2*TableOMP[[#This Row],[StdDev]]</f>
        <v>#N/A</v>
      </c>
      <c r="S8232" t="e">
        <f>IF(AND(TableOMP[[#This Row],[total_time]]&gt;=TableOMP[[#This Row],[Low]], TableOMP[[#This Row],[total_time]]&lt;=TableOMP[[#This Row],[High]]),1,0)</f>
        <v>#N/A</v>
      </c>
    </row>
    <row r="8233" spans="11:19" x14ac:dyDescent="0.25">
      <c r="K8233" t="str">
        <f t="shared" si="128"/>
        <v/>
      </c>
      <c r="N82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33" t="e">
        <f>VLOOKUP(TableOMP[[#This Row],[Label]],TableAvg[],2,FALSE)</f>
        <v>#N/A</v>
      </c>
      <c r="P8233" t="e">
        <f>VLOOKUP(TableOMP[[#This Row],[Label]],TableAvg[],3,FALSE)</f>
        <v>#N/A</v>
      </c>
      <c r="Q8233" t="e">
        <f>TableOMP[[#This Row],[Avg]]-$U$2*TableOMP[[#This Row],[StdDev]]</f>
        <v>#N/A</v>
      </c>
      <c r="R8233" t="e">
        <f>TableOMP[[#This Row],[Avg]]+$U$2*TableOMP[[#This Row],[StdDev]]</f>
        <v>#N/A</v>
      </c>
      <c r="S8233" t="e">
        <f>IF(AND(TableOMP[[#This Row],[total_time]]&gt;=TableOMP[[#This Row],[Low]], TableOMP[[#This Row],[total_time]]&lt;=TableOMP[[#This Row],[High]]),1,0)</f>
        <v>#N/A</v>
      </c>
    </row>
    <row r="8234" spans="11:19" x14ac:dyDescent="0.25">
      <c r="K8234" t="str">
        <f t="shared" si="128"/>
        <v/>
      </c>
      <c r="N82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34" t="e">
        <f>VLOOKUP(TableOMP[[#This Row],[Label]],TableAvg[],2,FALSE)</f>
        <v>#N/A</v>
      </c>
      <c r="P8234" t="e">
        <f>VLOOKUP(TableOMP[[#This Row],[Label]],TableAvg[],3,FALSE)</f>
        <v>#N/A</v>
      </c>
      <c r="Q8234" t="e">
        <f>TableOMP[[#This Row],[Avg]]-$U$2*TableOMP[[#This Row],[StdDev]]</f>
        <v>#N/A</v>
      </c>
      <c r="R8234" t="e">
        <f>TableOMP[[#This Row],[Avg]]+$U$2*TableOMP[[#This Row],[StdDev]]</f>
        <v>#N/A</v>
      </c>
      <c r="S8234" t="e">
        <f>IF(AND(TableOMP[[#This Row],[total_time]]&gt;=TableOMP[[#This Row],[Low]], TableOMP[[#This Row],[total_time]]&lt;=TableOMP[[#This Row],[High]]),1,0)</f>
        <v>#N/A</v>
      </c>
    </row>
    <row r="8235" spans="11:19" x14ac:dyDescent="0.25">
      <c r="K8235" t="str">
        <f t="shared" si="128"/>
        <v/>
      </c>
      <c r="N82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35" t="e">
        <f>VLOOKUP(TableOMP[[#This Row],[Label]],TableAvg[],2,FALSE)</f>
        <v>#N/A</v>
      </c>
      <c r="P8235" t="e">
        <f>VLOOKUP(TableOMP[[#This Row],[Label]],TableAvg[],3,FALSE)</f>
        <v>#N/A</v>
      </c>
      <c r="Q8235" t="e">
        <f>TableOMP[[#This Row],[Avg]]-$U$2*TableOMP[[#This Row],[StdDev]]</f>
        <v>#N/A</v>
      </c>
      <c r="R8235" t="e">
        <f>TableOMP[[#This Row],[Avg]]+$U$2*TableOMP[[#This Row],[StdDev]]</f>
        <v>#N/A</v>
      </c>
      <c r="S8235" t="e">
        <f>IF(AND(TableOMP[[#This Row],[total_time]]&gt;=TableOMP[[#This Row],[Low]], TableOMP[[#This Row],[total_time]]&lt;=TableOMP[[#This Row],[High]]),1,0)</f>
        <v>#N/A</v>
      </c>
    </row>
    <row r="8236" spans="11:19" x14ac:dyDescent="0.25">
      <c r="K8236" t="str">
        <f t="shared" si="128"/>
        <v/>
      </c>
      <c r="N82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36" t="e">
        <f>VLOOKUP(TableOMP[[#This Row],[Label]],TableAvg[],2,FALSE)</f>
        <v>#N/A</v>
      </c>
      <c r="P8236" t="e">
        <f>VLOOKUP(TableOMP[[#This Row],[Label]],TableAvg[],3,FALSE)</f>
        <v>#N/A</v>
      </c>
      <c r="Q8236" t="e">
        <f>TableOMP[[#This Row],[Avg]]-$U$2*TableOMP[[#This Row],[StdDev]]</f>
        <v>#N/A</v>
      </c>
      <c r="R8236" t="e">
        <f>TableOMP[[#This Row],[Avg]]+$U$2*TableOMP[[#This Row],[StdDev]]</f>
        <v>#N/A</v>
      </c>
      <c r="S8236" t="e">
        <f>IF(AND(TableOMP[[#This Row],[total_time]]&gt;=TableOMP[[#This Row],[Low]], TableOMP[[#This Row],[total_time]]&lt;=TableOMP[[#This Row],[High]]),1,0)</f>
        <v>#N/A</v>
      </c>
    </row>
    <row r="8237" spans="11:19" x14ac:dyDescent="0.25">
      <c r="K8237" t="str">
        <f t="shared" si="128"/>
        <v/>
      </c>
      <c r="N82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37" t="e">
        <f>VLOOKUP(TableOMP[[#This Row],[Label]],TableAvg[],2,FALSE)</f>
        <v>#N/A</v>
      </c>
      <c r="P8237" t="e">
        <f>VLOOKUP(TableOMP[[#This Row],[Label]],TableAvg[],3,FALSE)</f>
        <v>#N/A</v>
      </c>
      <c r="Q8237" t="e">
        <f>TableOMP[[#This Row],[Avg]]-$U$2*TableOMP[[#This Row],[StdDev]]</f>
        <v>#N/A</v>
      </c>
      <c r="R8237" t="e">
        <f>TableOMP[[#This Row],[Avg]]+$U$2*TableOMP[[#This Row],[StdDev]]</f>
        <v>#N/A</v>
      </c>
      <c r="S8237" t="e">
        <f>IF(AND(TableOMP[[#This Row],[total_time]]&gt;=TableOMP[[#This Row],[Low]], TableOMP[[#This Row],[total_time]]&lt;=TableOMP[[#This Row],[High]]),1,0)</f>
        <v>#N/A</v>
      </c>
    </row>
    <row r="8238" spans="11:19" x14ac:dyDescent="0.25">
      <c r="K8238" t="str">
        <f t="shared" si="128"/>
        <v/>
      </c>
      <c r="N82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38" t="e">
        <f>VLOOKUP(TableOMP[[#This Row],[Label]],TableAvg[],2,FALSE)</f>
        <v>#N/A</v>
      </c>
      <c r="P8238" t="e">
        <f>VLOOKUP(TableOMP[[#This Row],[Label]],TableAvg[],3,FALSE)</f>
        <v>#N/A</v>
      </c>
      <c r="Q8238" t="e">
        <f>TableOMP[[#This Row],[Avg]]-$U$2*TableOMP[[#This Row],[StdDev]]</f>
        <v>#N/A</v>
      </c>
      <c r="R8238" t="e">
        <f>TableOMP[[#This Row],[Avg]]+$U$2*TableOMP[[#This Row],[StdDev]]</f>
        <v>#N/A</v>
      </c>
      <c r="S8238" t="e">
        <f>IF(AND(TableOMP[[#This Row],[total_time]]&gt;=TableOMP[[#This Row],[Low]], TableOMP[[#This Row],[total_time]]&lt;=TableOMP[[#This Row],[High]]),1,0)</f>
        <v>#N/A</v>
      </c>
    </row>
    <row r="8239" spans="11:19" x14ac:dyDescent="0.25">
      <c r="K8239" t="str">
        <f t="shared" si="128"/>
        <v/>
      </c>
      <c r="N82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39" t="e">
        <f>VLOOKUP(TableOMP[[#This Row],[Label]],TableAvg[],2,FALSE)</f>
        <v>#N/A</v>
      </c>
      <c r="P8239" t="e">
        <f>VLOOKUP(TableOMP[[#This Row],[Label]],TableAvg[],3,FALSE)</f>
        <v>#N/A</v>
      </c>
      <c r="Q8239" t="e">
        <f>TableOMP[[#This Row],[Avg]]-$U$2*TableOMP[[#This Row],[StdDev]]</f>
        <v>#N/A</v>
      </c>
      <c r="R8239" t="e">
        <f>TableOMP[[#This Row],[Avg]]+$U$2*TableOMP[[#This Row],[StdDev]]</f>
        <v>#N/A</v>
      </c>
      <c r="S8239" t="e">
        <f>IF(AND(TableOMP[[#This Row],[total_time]]&gt;=TableOMP[[#This Row],[Low]], TableOMP[[#This Row],[total_time]]&lt;=TableOMP[[#This Row],[High]]),1,0)</f>
        <v>#N/A</v>
      </c>
    </row>
    <row r="8240" spans="11:19" x14ac:dyDescent="0.25">
      <c r="K8240" t="str">
        <f t="shared" si="128"/>
        <v/>
      </c>
      <c r="N82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40" t="e">
        <f>VLOOKUP(TableOMP[[#This Row],[Label]],TableAvg[],2,FALSE)</f>
        <v>#N/A</v>
      </c>
      <c r="P8240" t="e">
        <f>VLOOKUP(TableOMP[[#This Row],[Label]],TableAvg[],3,FALSE)</f>
        <v>#N/A</v>
      </c>
      <c r="Q8240" t="e">
        <f>TableOMP[[#This Row],[Avg]]-$U$2*TableOMP[[#This Row],[StdDev]]</f>
        <v>#N/A</v>
      </c>
      <c r="R8240" t="e">
        <f>TableOMP[[#This Row],[Avg]]+$U$2*TableOMP[[#This Row],[StdDev]]</f>
        <v>#N/A</v>
      </c>
      <c r="S8240" t="e">
        <f>IF(AND(TableOMP[[#This Row],[total_time]]&gt;=TableOMP[[#This Row],[Low]], TableOMP[[#This Row],[total_time]]&lt;=TableOMP[[#This Row],[High]]),1,0)</f>
        <v>#N/A</v>
      </c>
    </row>
    <row r="8241" spans="11:19" x14ac:dyDescent="0.25">
      <c r="K8241" t="str">
        <f t="shared" si="128"/>
        <v/>
      </c>
      <c r="N82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41" t="e">
        <f>VLOOKUP(TableOMP[[#This Row],[Label]],TableAvg[],2,FALSE)</f>
        <v>#N/A</v>
      </c>
      <c r="P8241" t="e">
        <f>VLOOKUP(TableOMP[[#This Row],[Label]],TableAvg[],3,FALSE)</f>
        <v>#N/A</v>
      </c>
      <c r="Q8241" t="e">
        <f>TableOMP[[#This Row],[Avg]]-$U$2*TableOMP[[#This Row],[StdDev]]</f>
        <v>#N/A</v>
      </c>
      <c r="R8241" t="e">
        <f>TableOMP[[#This Row],[Avg]]+$U$2*TableOMP[[#This Row],[StdDev]]</f>
        <v>#N/A</v>
      </c>
      <c r="S8241" t="e">
        <f>IF(AND(TableOMP[[#This Row],[total_time]]&gt;=TableOMP[[#This Row],[Low]], TableOMP[[#This Row],[total_time]]&lt;=TableOMP[[#This Row],[High]]),1,0)</f>
        <v>#N/A</v>
      </c>
    </row>
    <row r="8242" spans="11:19" x14ac:dyDescent="0.25">
      <c r="K8242" t="str">
        <f t="shared" si="128"/>
        <v/>
      </c>
      <c r="N82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42" t="e">
        <f>VLOOKUP(TableOMP[[#This Row],[Label]],TableAvg[],2,FALSE)</f>
        <v>#N/A</v>
      </c>
      <c r="P8242" t="e">
        <f>VLOOKUP(TableOMP[[#This Row],[Label]],TableAvg[],3,FALSE)</f>
        <v>#N/A</v>
      </c>
      <c r="Q8242" t="e">
        <f>TableOMP[[#This Row],[Avg]]-$U$2*TableOMP[[#This Row],[StdDev]]</f>
        <v>#N/A</v>
      </c>
      <c r="R8242" t="e">
        <f>TableOMP[[#This Row],[Avg]]+$U$2*TableOMP[[#This Row],[StdDev]]</f>
        <v>#N/A</v>
      </c>
      <c r="S8242" t="e">
        <f>IF(AND(TableOMP[[#This Row],[total_time]]&gt;=TableOMP[[#This Row],[Low]], TableOMP[[#This Row],[total_time]]&lt;=TableOMP[[#This Row],[High]]),1,0)</f>
        <v>#N/A</v>
      </c>
    </row>
    <row r="8243" spans="11:19" x14ac:dyDescent="0.25">
      <c r="K8243" t="str">
        <f t="shared" si="128"/>
        <v/>
      </c>
      <c r="N82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43" t="e">
        <f>VLOOKUP(TableOMP[[#This Row],[Label]],TableAvg[],2,FALSE)</f>
        <v>#N/A</v>
      </c>
      <c r="P8243" t="e">
        <f>VLOOKUP(TableOMP[[#This Row],[Label]],TableAvg[],3,FALSE)</f>
        <v>#N/A</v>
      </c>
      <c r="Q8243" t="e">
        <f>TableOMP[[#This Row],[Avg]]-$U$2*TableOMP[[#This Row],[StdDev]]</f>
        <v>#N/A</v>
      </c>
      <c r="R8243" t="e">
        <f>TableOMP[[#This Row],[Avg]]+$U$2*TableOMP[[#This Row],[StdDev]]</f>
        <v>#N/A</v>
      </c>
      <c r="S8243" t="e">
        <f>IF(AND(TableOMP[[#This Row],[total_time]]&gt;=TableOMP[[#This Row],[Low]], TableOMP[[#This Row],[total_time]]&lt;=TableOMP[[#This Row],[High]]),1,0)</f>
        <v>#N/A</v>
      </c>
    </row>
    <row r="8244" spans="11:19" x14ac:dyDescent="0.25">
      <c r="K8244" t="str">
        <f t="shared" si="128"/>
        <v/>
      </c>
      <c r="N82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44" t="e">
        <f>VLOOKUP(TableOMP[[#This Row],[Label]],TableAvg[],2,FALSE)</f>
        <v>#N/A</v>
      </c>
      <c r="P8244" t="e">
        <f>VLOOKUP(TableOMP[[#This Row],[Label]],TableAvg[],3,FALSE)</f>
        <v>#N/A</v>
      </c>
      <c r="Q8244" t="e">
        <f>TableOMP[[#This Row],[Avg]]-$U$2*TableOMP[[#This Row],[StdDev]]</f>
        <v>#N/A</v>
      </c>
      <c r="R8244" t="e">
        <f>TableOMP[[#This Row],[Avg]]+$U$2*TableOMP[[#This Row],[StdDev]]</f>
        <v>#N/A</v>
      </c>
      <c r="S8244" t="e">
        <f>IF(AND(TableOMP[[#This Row],[total_time]]&gt;=TableOMP[[#This Row],[Low]], TableOMP[[#This Row],[total_time]]&lt;=TableOMP[[#This Row],[High]]),1,0)</f>
        <v>#N/A</v>
      </c>
    </row>
    <row r="8245" spans="11:19" x14ac:dyDescent="0.25">
      <c r="K8245" t="str">
        <f t="shared" si="128"/>
        <v/>
      </c>
      <c r="N82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45" t="e">
        <f>VLOOKUP(TableOMP[[#This Row],[Label]],TableAvg[],2,FALSE)</f>
        <v>#N/A</v>
      </c>
      <c r="P8245" t="e">
        <f>VLOOKUP(TableOMP[[#This Row],[Label]],TableAvg[],3,FALSE)</f>
        <v>#N/A</v>
      </c>
      <c r="Q8245" t="e">
        <f>TableOMP[[#This Row],[Avg]]-$U$2*TableOMP[[#This Row],[StdDev]]</f>
        <v>#N/A</v>
      </c>
      <c r="R8245" t="e">
        <f>TableOMP[[#This Row],[Avg]]+$U$2*TableOMP[[#This Row],[StdDev]]</f>
        <v>#N/A</v>
      </c>
      <c r="S8245" t="e">
        <f>IF(AND(TableOMP[[#This Row],[total_time]]&gt;=TableOMP[[#This Row],[Low]], TableOMP[[#This Row],[total_time]]&lt;=TableOMP[[#This Row],[High]]),1,0)</f>
        <v>#N/A</v>
      </c>
    </row>
    <row r="8246" spans="11:19" x14ac:dyDescent="0.25">
      <c r="K8246" t="str">
        <f t="shared" si="128"/>
        <v/>
      </c>
      <c r="N82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46" t="e">
        <f>VLOOKUP(TableOMP[[#This Row],[Label]],TableAvg[],2,FALSE)</f>
        <v>#N/A</v>
      </c>
      <c r="P8246" t="e">
        <f>VLOOKUP(TableOMP[[#This Row],[Label]],TableAvg[],3,FALSE)</f>
        <v>#N/A</v>
      </c>
      <c r="Q8246" t="e">
        <f>TableOMP[[#This Row],[Avg]]-$U$2*TableOMP[[#This Row],[StdDev]]</f>
        <v>#N/A</v>
      </c>
      <c r="R8246" t="e">
        <f>TableOMP[[#This Row],[Avg]]+$U$2*TableOMP[[#This Row],[StdDev]]</f>
        <v>#N/A</v>
      </c>
      <c r="S8246" t="e">
        <f>IF(AND(TableOMP[[#This Row],[total_time]]&gt;=TableOMP[[#This Row],[Low]], TableOMP[[#This Row],[total_time]]&lt;=TableOMP[[#This Row],[High]]),1,0)</f>
        <v>#N/A</v>
      </c>
    </row>
    <row r="8247" spans="11:19" x14ac:dyDescent="0.25">
      <c r="K8247" t="str">
        <f t="shared" si="128"/>
        <v/>
      </c>
      <c r="N82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47" t="e">
        <f>VLOOKUP(TableOMP[[#This Row],[Label]],TableAvg[],2,FALSE)</f>
        <v>#N/A</v>
      </c>
      <c r="P8247" t="e">
        <f>VLOOKUP(TableOMP[[#This Row],[Label]],TableAvg[],3,FALSE)</f>
        <v>#N/A</v>
      </c>
      <c r="Q8247" t="e">
        <f>TableOMP[[#This Row],[Avg]]-$U$2*TableOMP[[#This Row],[StdDev]]</f>
        <v>#N/A</v>
      </c>
      <c r="R8247" t="e">
        <f>TableOMP[[#This Row],[Avg]]+$U$2*TableOMP[[#This Row],[StdDev]]</f>
        <v>#N/A</v>
      </c>
      <c r="S8247" t="e">
        <f>IF(AND(TableOMP[[#This Row],[total_time]]&gt;=TableOMP[[#This Row],[Low]], TableOMP[[#This Row],[total_time]]&lt;=TableOMP[[#This Row],[High]]),1,0)</f>
        <v>#N/A</v>
      </c>
    </row>
    <row r="8248" spans="11:19" x14ac:dyDescent="0.25">
      <c r="K8248" t="str">
        <f t="shared" si="128"/>
        <v/>
      </c>
      <c r="N82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48" t="e">
        <f>VLOOKUP(TableOMP[[#This Row],[Label]],TableAvg[],2,FALSE)</f>
        <v>#N/A</v>
      </c>
      <c r="P8248" t="e">
        <f>VLOOKUP(TableOMP[[#This Row],[Label]],TableAvg[],3,FALSE)</f>
        <v>#N/A</v>
      </c>
      <c r="Q8248" t="e">
        <f>TableOMP[[#This Row],[Avg]]-$U$2*TableOMP[[#This Row],[StdDev]]</f>
        <v>#N/A</v>
      </c>
      <c r="R8248" t="e">
        <f>TableOMP[[#This Row],[Avg]]+$U$2*TableOMP[[#This Row],[StdDev]]</f>
        <v>#N/A</v>
      </c>
      <c r="S8248" t="e">
        <f>IF(AND(TableOMP[[#This Row],[total_time]]&gt;=TableOMP[[#This Row],[Low]], TableOMP[[#This Row],[total_time]]&lt;=TableOMP[[#This Row],[High]]),1,0)</f>
        <v>#N/A</v>
      </c>
    </row>
    <row r="8249" spans="11:19" x14ac:dyDescent="0.25">
      <c r="K8249" t="str">
        <f t="shared" si="128"/>
        <v/>
      </c>
      <c r="N82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49" t="e">
        <f>VLOOKUP(TableOMP[[#This Row],[Label]],TableAvg[],2,FALSE)</f>
        <v>#N/A</v>
      </c>
      <c r="P8249" t="e">
        <f>VLOOKUP(TableOMP[[#This Row],[Label]],TableAvg[],3,FALSE)</f>
        <v>#N/A</v>
      </c>
      <c r="Q8249" t="e">
        <f>TableOMP[[#This Row],[Avg]]-$U$2*TableOMP[[#This Row],[StdDev]]</f>
        <v>#N/A</v>
      </c>
      <c r="R8249" t="e">
        <f>TableOMP[[#This Row],[Avg]]+$U$2*TableOMP[[#This Row],[StdDev]]</f>
        <v>#N/A</v>
      </c>
      <c r="S8249" t="e">
        <f>IF(AND(TableOMP[[#This Row],[total_time]]&gt;=TableOMP[[#This Row],[Low]], TableOMP[[#This Row],[total_time]]&lt;=TableOMP[[#This Row],[High]]),1,0)</f>
        <v>#N/A</v>
      </c>
    </row>
    <row r="8250" spans="11:19" x14ac:dyDescent="0.25">
      <c r="K8250" t="str">
        <f t="shared" si="128"/>
        <v/>
      </c>
      <c r="N82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50" t="e">
        <f>VLOOKUP(TableOMP[[#This Row],[Label]],TableAvg[],2,FALSE)</f>
        <v>#N/A</v>
      </c>
      <c r="P8250" t="e">
        <f>VLOOKUP(TableOMP[[#This Row],[Label]],TableAvg[],3,FALSE)</f>
        <v>#N/A</v>
      </c>
      <c r="Q8250" t="e">
        <f>TableOMP[[#This Row],[Avg]]-$U$2*TableOMP[[#This Row],[StdDev]]</f>
        <v>#N/A</v>
      </c>
      <c r="R8250" t="e">
        <f>TableOMP[[#This Row],[Avg]]+$U$2*TableOMP[[#This Row],[StdDev]]</f>
        <v>#N/A</v>
      </c>
      <c r="S8250" t="e">
        <f>IF(AND(TableOMP[[#This Row],[total_time]]&gt;=TableOMP[[#This Row],[Low]], TableOMP[[#This Row],[total_time]]&lt;=TableOMP[[#This Row],[High]]),1,0)</f>
        <v>#N/A</v>
      </c>
    </row>
    <row r="8251" spans="11:19" x14ac:dyDescent="0.25">
      <c r="K8251" t="str">
        <f t="shared" si="128"/>
        <v/>
      </c>
      <c r="N82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51" t="e">
        <f>VLOOKUP(TableOMP[[#This Row],[Label]],TableAvg[],2,FALSE)</f>
        <v>#N/A</v>
      </c>
      <c r="P8251" t="e">
        <f>VLOOKUP(TableOMP[[#This Row],[Label]],TableAvg[],3,FALSE)</f>
        <v>#N/A</v>
      </c>
      <c r="Q8251" t="e">
        <f>TableOMP[[#This Row],[Avg]]-$U$2*TableOMP[[#This Row],[StdDev]]</f>
        <v>#N/A</v>
      </c>
      <c r="R8251" t="e">
        <f>TableOMP[[#This Row],[Avg]]+$U$2*TableOMP[[#This Row],[StdDev]]</f>
        <v>#N/A</v>
      </c>
      <c r="S8251" t="e">
        <f>IF(AND(TableOMP[[#This Row],[total_time]]&gt;=TableOMP[[#This Row],[Low]], TableOMP[[#This Row],[total_time]]&lt;=TableOMP[[#This Row],[High]]),1,0)</f>
        <v>#N/A</v>
      </c>
    </row>
    <row r="8252" spans="11:19" x14ac:dyDescent="0.25">
      <c r="K8252" t="str">
        <f t="shared" si="128"/>
        <v/>
      </c>
      <c r="N82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52" t="e">
        <f>VLOOKUP(TableOMP[[#This Row],[Label]],TableAvg[],2,FALSE)</f>
        <v>#N/A</v>
      </c>
      <c r="P8252" t="e">
        <f>VLOOKUP(TableOMP[[#This Row],[Label]],TableAvg[],3,FALSE)</f>
        <v>#N/A</v>
      </c>
      <c r="Q8252" t="e">
        <f>TableOMP[[#This Row],[Avg]]-$U$2*TableOMP[[#This Row],[StdDev]]</f>
        <v>#N/A</v>
      </c>
      <c r="R8252" t="e">
        <f>TableOMP[[#This Row],[Avg]]+$U$2*TableOMP[[#This Row],[StdDev]]</f>
        <v>#N/A</v>
      </c>
      <c r="S8252" t="e">
        <f>IF(AND(TableOMP[[#This Row],[total_time]]&gt;=TableOMP[[#This Row],[Low]], TableOMP[[#This Row],[total_time]]&lt;=TableOMP[[#This Row],[High]]),1,0)</f>
        <v>#N/A</v>
      </c>
    </row>
    <row r="8253" spans="11:19" x14ac:dyDescent="0.25">
      <c r="K8253" t="str">
        <f t="shared" si="128"/>
        <v/>
      </c>
      <c r="N82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53" t="e">
        <f>VLOOKUP(TableOMP[[#This Row],[Label]],TableAvg[],2,FALSE)</f>
        <v>#N/A</v>
      </c>
      <c r="P8253" t="e">
        <f>VLOOKUP(TableOMP[[#This Row],[Label]],TableAvg[],3,FALSE)</f>
        <v>#N/A</v>
      </c>
      <c r="Q8253" t="e">
        <f>TableOMP[[#This Row],[Avg]]-$U$2*TableOMP[[#This Row],[StdDev]]</f>
        <v>#N/A</v>
      </c>
      <c r="R8253" t="e">
        <f>TableOMP[[#This Row],[Avg]]+$U$2*TableOMP[[#This Row],[StdDev]]</f>
        <v>#N/A</v>
      </c>
      <c r="S8253" t="e">
        <f>IF(AND(TableOMP[[#This Row],[total_time]]&gt;=TableOMP[[#This Row],[Low]], TableOMP[[#This Row],[total_time]]&lt;=TableOMP[[#This Row],[High]]),1,0)</f>
        <v>#N/A</v>
      </c>
    </row>
    <row r="8254" spans="11:19" x14ac:dyDescent="0.25">
      <c r="K8254" t="str">
        <f t="shared" si="128"/>
        <v/>
      </c>
      <c r="N82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54" t="e">
        <f>VLOOKUP(TableOMP[[#This Row],[Label]],TableAvg[],2,FALSE)</f>
        <v>#N/A</v>
      </c>
      <c r="P8254" t="e">
        <f>VLOOKUP(TableOMP[[#This Row],[Label]],TableAvg[],3,FALSE)</f>
        <v>#N/A</v>
      </c>
      <c r="Q8254" t="e">
        <f>TableOMP[[#This Row],[Avg]]-$U$2*TableOMP[[#This Row],[StdDev]]</f>
        <v>#N/A</v>
      </c>
      <c r="R8254" t="e">
        <f>TableOMP[[#This Row],[Avg]]+$U$2*TableOMP[[#This Row],[StdDev]]</f>
        <v>#N/A</v>
      </c>
      <c r="S8254" t="e">
        <f>IF(AND(TableOMP[[#This Row],[total_time]]&gt;=TableOMP[[#This Row],[Low]], TableOMP[[#This Row],[total_time]]&lt;=TableOMP[[#This Row],[High]]),1,0)</f>
        <v>#N/A</v>
      </c>
    </row>
    <row r="8255" spans="11:19" x14ac:dyDescent="0.25">
      <c r="K8255" t="str">
        <f t="shared" si="128"/>
        <v/>
      </c>
      <c r="N82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55" t="e">
        <f>VLOOKUP(TableOMP[[#This Row],[Label]],TableAvg[],2,FALSE)</f>
        <v>#N/A</v>
      </c>
      <c r="P8255" t="e">
        <f>VLOOKUP(TableOMP[[#This Row],[Label]],TableAvg[],3,FALSE)</f>
        <v>#N/A</v>
      </c>
      <c r="Q8255" t="e">
        <f>TableOMP[[#This Row],[Avg]]-$U$2*TableOMP[[#This Row],[StdDev]]</f>
        <v>#N/A</v>
      </c>
      <c r="R8255" t="e">
        <f>TableOMP[[#This Row],[Avg]]+$U$2*TableOMP[[#This Row],[StdDev]]</f>
        <v>#N/A</v>
      </c>
      <c r="S8255" t="e">
        <f>IF(AND(TableOMP[[#This Row],[total_time]]&gt;=TableOMP[[#This Row],[Low]], TableOMP[[#This Row],[total_time]]&lt;=TableOMP[[#This Row],[High]]),1,0)</f>
        <v>#N/A</v>
      </c>
    </row>
    <row r="8256" spans="11:19" x14ac:dyDescent="0.25">
      <c r="K8256" t="str">
        <f t="shared" si="128"/>
        <v/>
      </c>
      <c r="N82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56" t="e">
        <f>VLOOKUP(TableOMP[[#This Row],[Label]],TableAvg[],2,FALSE)</f>
        <v>#N/A</v>
      </c>
      <c r="P8256" t="e">
        <f>VLOOKUP(TableOMP[[#This Row],[Label]],TableAvg[],3,FALSE)</f>
        <v>#N/A</v>
      </c>
      <c r="Q8256" t="e">
        <f>TableOMP[[#This Row],[Avg]]-$U$2*TableOMP[[#This Row],[StdDev]]</f>
        <v>#N/A</v>
      </c>
      <c r="R8256" t="e">
        <f>TableOMP[[#This Row],[Avg]]+$U$2*TableOMP[[#This Row],[StdDev]]</f>
        <v>#N/A</v>
      </c>
      <c r="S8256" t="e">
        <f>IF(AND(TableOMP[[#This Row],[total_time]]&gt;=TableOMP[[#This Row],[Low]], TableOMP[[#This Row],[total_time]]&lt;=TableOMP[[#This Row],[High]]),1,0)</f>
        <v>#N/A</v>
      </c>
    </row>
    <row r="8257" spans="11:19" x14ac:dyDescent="0.25">
      <c r="K8257" t="str">
        <f t="shared" si="128"/>
        <v/>
      </c>
      <c r="N82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57" t="e">
        <f>VLOOKUP(TableOMP[[#This Row],[Label]],TableAvg[],2,FALSE)</f>
        <v>#N/A</v>
      </c>
      <c r="P8257" t="e">
        <f>VLOOKUP(TableOMP[[#This Row],[Label]],TableAvg[],3,FALSE)</f>
        <v>#N/A</v>
      </c>
      <c r="Q8257" t="e">
        <f>TableOMP[[#This Row],[Avg]]-$U$2*TableOMP[[#This Row],[StdDev]]</f>
        <v>#N/A</v>
      </c>
      <c r="R8257" t="e">
        <f>TableOMP[[#This Row],[Avg]]+$U$2*TableOMP[[#This Row],[StdDev]]</f>
        <v>#N/A</v>
      </c>
      <c r="S8257" t="e">
        <f>IF(AND(TableOMP[[#This Row],[total_time]]&gt;=TableOMP[[#This Row],[Low]], TableOMP[[#This Row],[total_time]]&lt;=TableOMP[[#This Row],[High]]),1,0)</f>
        <v>#N/A</v>
      </c>
    </row>
    <row r="8258" spans="11:19" x14ac:dyDescent="0.25">
      <c r="K8258" t="str">
        <f t="shared" si="128"/>
        <v/>
      </c>
      <c r="N82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58" t="e">
        <f>VLOOKUP(TableOMP[[#This Row],[Label]],TableAvg[],2,FALSE)</f>
        <v>#N/A</v>
      </c>
      <c r="P8258" t="e">
        <f>VLOOKUP(TableOMP[[#This Row],[Label]],TableAvg[],3,FALSE)</f>
        <v>#N/A</v>
      </c>
      <c r="Q8258" t="e">
        <f>TableOMP[[#This Row],[Avg]]-$U$2*TableOMP[[#This Row],[StdDev]]</f>
        <v>#N/A</v>
      </c>
      <c r="R8258" t="e">
        <f>TableOMP[[#This Row],[Avg]]+$U$2*TableOMP[[#This Row],[StdDev]]</f>
        <v>#N/A</v>
      </c>
      <c r="S8258" t="e">
        <f>IF(AND(TableOMP[[#This Row],[total_time]]&gt;=TableOMP[[#This Row],[Low]], TableOMP[[#This Row],[total_time]]&lt;=TableOMP[[#This Row],[High]]),1,0)</f>
        <v>#N/A</v>
      </c>
    </row>
    <row r="8259" spans="11:19" x14ac:dyDescent="0.25">
      <c r="K8259" t="str">
        <f t="shared" ref="K8259:K8322" si="129">MID(M8259,22,1)</f>
        <v/>
      </c>
      <c r="N82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59" t="e">
        <f>VLOOKUP(TableOMP[[#This Row],[Label]],TableAvg[],2,FALSE)</f>
        <v>#N/A</v>
      </c>
      <c r="P8259" t="e">
        <f>VLOOKUP(TableOMP[[#This Row],[Label]],TableAvg[],3,FALSE)</f>
        <v>#N/A</v>
      </c>
      <c r="Q8259" t="e">
        <f>TableOMP[[#This Row],[Avg]]-$U$2*TableOMP[[#This Row],[StdDev]]</f>
        <v>#N/A</v>
      </c>
      <c r="R8259" t="e">
        <f>TableOMP[[#This Row],[Avg]]+$U$2*TableOMP[[#This Row],[StdDev]]</f>
        <v>#N/A</v>
      </c>
      <c r="S8259" t="e">
        <f>IF(AND(TableOMP[[#This Row],[total_time]]&gt;=TableOMP[[#This Row],[Low]], TableOMP[[#This Row],[total_time]]&lt;=TableOMP[[#This Row],[High]]),1,0)</f>
        <v>#N/A</v>
      </c>
    </row>
    <row r="8260" spans="11:19" x14ac:dyDescent="0.25">
      <c r="K8260" t="str">
        <f t="shared" si="129"/>
        <v/>
      </c>
      <c r="N82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60" t="e">
        <f>VLOOKUP(TableOMP[[#This Row],[Label]],TableAvg[],2,FALSE)</f>
        <v>#N/A</v>
      </c>
      <c r="P8260" t="e">
        <f>VLOOKUP(TableOMP[[#This Row],[Label]],TableAvg[],3,FALSE)</f>
        <v>#N/A</v>
      </c>
      <c r="Q8260" t="e">
        <f>TableOMP[[#This Row],[Avg]]-$U$2*TableOMP[[#This Row],[StdDev]]</f>
        <v>#N/A</v>
      </c>
      <c r="R8260" t="e">
        <f>TableOMP[[#This Row],[Avg]]+$U$2*TableOMP[[#This Row],[StdDev]]</f>
        <v>#N/A</v>
      </c>
      <c r="S8260" t="e">
        <f>IF(AND(TableOMP[[#This Row],[total_time]]&gt;=TableOMP[[#This Row],[Low]], TableOMP[[#This Row],[total_time]]&lt;=TableOMP[[#This Row],[High]]),1,0)</f>
        <v>#N/A</v>
      </c>
    </row>
    <row r="8261" spans="11:19" x14ac:dyDescent="0.25">
      <c r="K8261" t="str">
        <f t="shared" si="129"/>
        <v/>
      </c>
      <c r="N82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61" t="e">
        <f>VLOOKUP(TableOMP[[#This Row],[Label]],TableAvg[],2,FALSE)</f>
        <v>#N/A</v>
      </c>
      <c r="P8261" t="e">
        <f>VLOOKUP(TableOMP[[#This Row],[Label]],TableAvg[],3,FALSE)</f>
        <v>#N/A</v>
      </c>
      <c r="Q8261" t="e">
        <f>TableOMP[[#This Row],[Avg]]-$U$2*TableOMP[[#This Row],[StdDev]]</f>
        <v>#N/A</v>
      </c>
      <c r="R8261" t="e">
        <f>TableOMP[[#This Row],[Avg]]+$U$2*TableOMP[[#This Row],[StdDev]]</f>
        <v>#N/A</v>
      </c>
      <c r="S8261" t="e">
        <f>IF(AND(TableOMP[[#This Row],[total_time]]&gt;=TableOMP[[#This Row],[Low]], TableOMP[[#This Row],[total_time]]&lt;=TableOMP[[#This Row],[High]]),1,0)</f>
        <v>#N/A</v>
      </c>
    </row>
    <row r="8262" spans="11:19" x14ac:dyDescent="0.25">
      <c r="K8262" t="str">
        <f t="shared" si="129"/>
        <v/>
      </c>
      <c r="N82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62" t="e">
        <f>VLOOKUP(TableOMP[[#This Row],[Label]],TableAvg[],2,FALSE)</f>
        <v>#N/A</v>
      </c>
      <c r="P8262" t="e">
        <f>VLOOKUP(TableOMP[[#This Row],[Label]],TableAvg[],3,FALSE)</f>
        <v>#N/A</v>
      </c>
      <c r="Q8262" t="e">
        <f>TableOMP[[#This Row],[Avg]]-$U$2*TableOMP[[#This Row],[StdDev]]</f>
        <v>#N/A</v>
      </c>
      <c r="R8262" t="e">
        <f>TableOMP[[#This Row],[Avg]]+$U$2*TableOMP[[#This Row],[StdDev]]</f>
        <v>#N/A</v>
      </c>
      <c r="S8262" t="e">
        <f>IF(AND(TableOMP[[#This Row],[total_time]]&gt;=TableOMP[[#This Row],[Low]], TableOMP[[#This Row],[total_time]]&lt;=TableOMP[[#This Row],[High]]),1,0)</f>
        <v>#N/A</v>
      </c>
    </row>
    <row r="8263" spans="11:19" x14ac:dyDescent="0.25">
      <c r="K8263" t="str">
        <f t="shared" si="129"/>
        <v/>
      </c>
      <c r="N82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63" t="e">
        <f>VLOOKUP(TableOMP[[#This Row],[Label]],TableAvg[],2,FALSE)</f>
        <v>#N/A</v>
      </c>
      <c r="P8263" t="e">
        <f>VLOOKUP(TableOMP[[#This Row],[Label]],TableAvg[],3,FALSE)</f>
        <v>#N/A</v>
      </c>
      <c r="Q8263" t="e">
        <f>TableOMP[[#This Row],[Avg]]-$U$2*TableOMP[[#This Row],[StdDev]]</f>
        <v>#N/A</v>
      </c>
      <c r="R8263" t="e">
        <f>TableOMP[[#This Row],[Avg]]+$U$2*TableOMP[[#This Row],[StdDev]]</f>
        <v>#N/A</v>
      </c>
      <c r="S8263" t="e">
        <f>IF(AND(TableOMP[[#This Row],[total_time]]&gt;=TableOMP[[#This Row],[Low]], TableOMP[[#This Row],[total_time]]&lt;=TableOMP[[#This Row],[High]]),1,0)</f>
        <v>#N/A</v>
      </c>
    </row>
    <row r="8264" spans="11:19" x14ac:dyDescent="0.25">
      <c r="K8264" t="str">
        <f t="shared" si="129"/>
        <v/>
      </c>
      <c r="N82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64" t="e">
        <f>VLOOKUP(TableOMP[[#This Row],[Label]],TableAvg[],2,FALSE)</f>
        <v>#N/A</v>
      </c>
      <c r="P8264" t="e">
        <f>VLOOKUP(TableOMP[[#This Row],[Label]],TableAvg[],3,FALSE)</f>
        <v>#N/A</v>
      </c>
      <c r="Q8264" t="e">
        <f>TableOMP[[#This Row],[Avg]]-$U$2*TableOMP[[#This Row],[StdDev]]</f>
        <v>#N/A</v>
      </c>
      <c r="R8264" t="e">
        <f>TableOMP[[#This Row],[Avg]]+$U$2*TableOMP[[#This Row],[StdDev]]</f>
        <v>#N/A</v>
      </c>
      <c r="S8264" t="e">
        <f>IF(AND(TableOMP[[#This Row],[total_time]]&gt;=TableOMP[[#This Row],[Low]], TableOMP[[#This Row],[total_time]]&lt;=TableOMP[[#This Row],[High]]),1,0)</f>
        <v>#N/A</v>
      </c>
    </row>
    <row r="8265" spans="11:19" x14ac:dyDescent="0.25">
      <c r="K8265" t="str">
        <f t="shared" si="129"/>
        <v/>
      </c>
      <c r="N82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65" t="e">
        <f>VLOOKUP(TableOMP[[#This Row],[Label]],TableAvg[],2,FALSE)</f>
        <v>#N/A</v>
      </c>
      <c r="P8265" t="e">
        <f>VLOOKUP(TableOMP[[#This Row],[Label]],TableAvg[],3,FALSE)</f>
        <v>#N/A</v>
      </c>
      <c r="Q8265" t="e">
        <f>TableOMP[[#This Row],[Avg]]-$U$2*TableOMP[[#This Row],[StdDev]]</f>
        <v>#N/A</v>
      </c>
      <c r="R8265" t="e">
        <f>TableOMP[[#This Row],[Avg]]+$U$2*TableOMP[[#This Row],[StdDev]]</f>
        <v>#N/A</v>
      </c>
      <c r="S8265" t="e">
        <f>IF(AND(TableOMP[[#This Row],[total_time]]&gt;=TableOMP[[#This Row],[Low]], TableOMP[[#This Row],[total_time]]&lt;=TableOMP[[#This Row],[High]]),1,0)</f>
        <v>#N/A</v>
      </c>
    </row>
    <row r="8266" spans="11:19" x14ac:dyDescent="0.25">
      <c r="K8266" t="str">
        <f t="shared" si="129"/>
        <v/>
      </c>
      <c r="N82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66" t="e">
        <f>VLOOKUP(TableOMP[[#This Row],[Label]],TableAvg[],2,FALSE)</f>
        <v>#N/A</v>
      </c>
      <c r="P8266" t="e">
        <f>VLOOKUP(TableOMP[[#This Row],[Label]],TableAvg[],3,FALSE)</f>
        <v>#N/A</v>
      </c>
      <c r="Q8266" t="e">
        <f>TableOMP[[#This Row],[Avg]]-$U$2*TableOMP[[#This Row],[StdDev]]</f>
        <v>#N/A</v>
      </c>
      <c r="R8266" t="e">
        <f>TableOMP[[#This Row],[Avg]]+$U$2*TableOMP[[#This Row],[StdDev]]</f>
        <v>#N/A</v>
      </c>
      <c r="S8266" t="e">
        <f>IF(AND(TableOMP[[#This Row],[total_time]]&gt;=TableOMP[[#This Row],[Low]], TableOMP[[#This Row],[total_time]]&lt;=TableOMP[[#This Row],[High]]),1,0)</f>
        <v>#N/A</v>
      </c>
    </row>
    <row r="8267" spans="11:19" x14ac:dyDescent="0.25">
      <c r="K8267" t="str">
        <f t="shared" si="129"/>
        <v/>
      </c>
      <c r="N82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67" t="e">
        <f>VLOOKUP(TableOMP[[#This Row],[Label]],TableAvg[],2,FALSE)</f>
        <v>#N/A</v>
      </c>
      <c r="P8267" t="e">
        <f>VLOOKUP(TableOMP[[#This Row],[Label]],TableAvg[],3,FALSE)</f>
        <v>#N/A</v>
      </c>
      <c r="Q8267" t="e">
        <f>TableOMP[[#This Row],[Avg]]-$U$2*TableOMP[[#This Row],[StdDev]]</f>
        <v>#N/A</v>
      </c>
      <c r="R8267" t="e">
        <f>TableOMP[[#This Row],[Avg]]+$U$2*TableOMP[[#This Row],[StdDev]]</f>
        <v>#N/A</v>
      </c>
      <c r="S8267" t="e">
        <f>IF(AND(TableOMP[[#This Row],[total_time]]&gt;=TableOMP[[#This Row],[Low]], TableOMP[[#This Row],[total_time]]&lt;=TableOMP[[#This Row],[High]]),1,0)</f>
        <v>#N/A</v>
      </c>
    </row>
    <row r="8268" spans="11:19" x14ac:dyDescent="0.25">
      <c r="K8268" t="str">
        <f t="shared" si="129"/>
        <v/>
      </c>
      <c r="N82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68" t="e">
        <f>VLOOKUP(TableOMP[[#This Row],[Label]],TableAvg[],2,FALSE)</f>
        <v>#N/A</v>
      </c>
      <c r="P8268" t="e">
        <f>VLOOKUP(TableOMP[[#This Row],[Label]],TableAvg[],3,FALSE)</f>
        <v>#N/A</v>
      </c>
      <c r="Q8268" t="e">
        <f>TableOMP[[#This Row],[Avg]]-$U$2*TableOMP[[#This Row],[StdDev]]</f>
        <v>#N/A</v>
      </c>
      <c r="R8268" t="e">
        <f>TableOMP[[#This Row],[Avg]]+$U$2*TableOMP[[#This Row],[StdDev]]</f>
        <v>#N/A</v>
      </c>
      <c r="S8268" t="e">
        <f>IF(AND(TableOMP[[#This Row],[total_time]]&gt;=TableOMP[[#This Row],[Low]], TableOMP[[#This Row],[total_time]]&lt;=TableOMP[[#This Row],[High]]),1,0)</f>
        <v>#N/A</v>
      </c>
    </row>
    <row r="8269" spans="11:19" x14ac:dyDescent="0.25">
      <c r="K8269" t="str">
        <f t="shared" si="129"/>
        <v/>
      </c>
      <c r="N82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69" t="e">
        <f>VLOOKUP(TableOMP[[#This Row],[Label]],TableAvg[],2,FALSE)</f>
        <v>#N/A</v>
      </c>
      <c r="P8269" t="e">
        <f>VLOOKUP(TableOMP[[#This Row],[Label]],TableAvg[],3,FALSE)</f>
        <v>#N/A</v>
      </c>
      <c r="Q8269" t="e">
        <f>TableOMP[[#This Row],[Avg]]-$U$2*TableOMP[[#This Row],[StdDev]]</f>
        <v>#N/A</v>
      </c>
      <c r="R8269" t="e">
        <f>TableOMP[[#This Row],[Avg]]+$U$2*TableOMP[[#This Row],[StdDev]]</f>
        <v>#N/A</v>
      </c>
      <c r="S8269" t="e">
        <f>IF(AND(TableOMP[[#This Row],[total_time]]&gt;=TableOMP[[#This Row],[Low]], TableOMP[[#This Row],[total_time]]&lt;=TableOMP[[#This Row],[High]]),1,0)</f>
        <v>#N/A</v>
      </c>
    </row>
    <row r="8270" spans="11:19" x14ac:dyDescent="0.25">
      <c r="K8270" t="str">
        <f t="shared" si="129"/>
        <v/>
      </c>
      <c r="N82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70" t="e">
        <f>VLOOKUP(TableOMP[[#This Row],[Label]],TableAvg[],2,FALSE)</f>
        <v>#N/A</v>
      </c>
      <c r="P8270" t="e">
        <f>VLOOKUP(TableOMP[[#This Row],[Label]],TableAvg[],3,FALSE)</f>
        <v>#N/A</v>
      </c>
      <c r="Q8270" t="e">
        <f>TableOMP[[#This Row],[Avg]]-$U$2*TableOMP[[#This Row],[StdDev]]</f>
        <v>#N/A</v>
      </c>
      <c r="R8270" t="e">
        <f>TableOMP[[#This Row],[Avg]]+$U$2*TableOMP[[#This Row],[StdDev]]</f>
        <v>#N/A</v>
      </c>
      <c r="S8270" t="e">
        <f>IF(AND(TableOMP[[#This Row],[total_time]]&gt;=TableOMP[[#This Row],[Low]], TableOMP[[#This Row],[total_time]]&lt;=TableOMP[[#This Row],[High]]),1,0)</f>
        <v>#N/A</v>
      </c>
    </row>
    <row r="8271" spans="11:19" x14ac:dyDescent="0.25">
      <c r="K8271" t="str">
        <f t="shared" si="129"/>
        <v/>
      </c>
      <c r="N82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71" t="e">
        <f>VLOOKUP(TableOMP[[#This Row],[Label]],TableAvg[],2,FALSE)</f>
        <v>#N/A</v>
      </c>
      <c r="P8271" t="e">
        <f>VLOOKUP(TableOMP[[#This Row],[Label]],TableAvg[],3,FALSE)</f>
        <v>#N/A</v>
      </c>
      <c r="Q8271" t="e">
        <f>TableOMP[[#This Row],[Avg]]-$U$2*TableOMP[[#This Row],[StdDev]]</f>
        <v>#N/A</v>
      </c>
      <c r="R8271" t="e">
        <f>TableOMP[[#This Row],[Avg]]+$U$2*TableOMP[[#This Row],[StdDev]]</f>
        <v>#N/A</v>
      </c>
      <c r="S8271" t="e">
        <f>IF(AND(TableOMP[[#This Row],[total_time]]&gt;=TableOMP[[#This Row],[Low]], TableOMP[[#This Row],[total_time]]&lt;=TableOMP[[#This Row],[High]]),1,0)</f>
        <v>#N/A</v>
      </c>
    </row>
    <row r="8272" spans="11:19" x14ac:dyDescent="0.25">
      <c r="K8272" t="str">
        <f t="shared" si="129"/>
        <v/>
      </c>
      <c r="N82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72" t="e">
        <f>VLOOKUP(TableOMP[[#This Row],[Label]],TableAvg[],2,FALSE)</f>
        <v>#N/A</v>
      </c>
      <c r="P8272" t="e">
        <f>VLOOKUP(TableOMP[[#This Row],[Label]],TableAvg[],3,FALSE)</f>
        <v>#N/A</v>
      </c>
      <c r="Q8272" t="e">
        <f>TableOMP[[#This Row],[Avg]]-$U$2*TableOMP[[#This Row],[StdDev]]</f>
        <v>#N/A</v>
      </c>
      <c r="R8272" t="e">
        <f>TableOMP[[#This Row],[Avg]]+$U$2*TableOMP[[#This Row],[StdDev]]</f>
        <v>#N/A</v>
      </c>
      <c r="S8272" t="e">
        <f>IF(AND(TableOMP[[#This Row],[total_time]]&gt;=TableOMP[[#This Row],[Low]], TableOMP[[#This Row],[total_time]]&lt;=TableOMP[[#This Row],[High]]),1,0)</f>
        <v>#N/A</v>
      </c>
    </row>
    <row r="8273" spans="11:19" x14ac:dyDescent="0.25">
      <c r="K8273" t="str">
        <f t="shared" si="129"/>
        <v/>
      </c>
      <c r="N82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73" t="e">
        <f>VLOOKUP(TableOMP[[#This Row],[Label]],TableAvg[],2,FALSE)</f>
        <v>#N/A</v>
      </c>
      <c r="P8273" t="e">
        <f>VLOOKUP(TableOMP[[#This Row],[Label]],TableAvg[],3,FALSE)</f>
        <v>#N/A</v>
      </c>
      <c r="Q8273" t="e">
        <f>TableOMP[[#This Row],[Avg]]-$U$2*TableOMP[[#This Row],[StdDev]]</f>
        <v>#N/A</v>
      </c>
      <c r="R8273" t="e">
        <f>TableOMP[[#This Row],[Avg]]+$U$2*TableOMP[[#This Row],[StdDev]]</f>
        <v>#N/A</v>
      </c>
      <c r="S8273" t="e">
        <f>IF(AND(TableOMP[[#This Row],[total_time]]&gt;=TableOMP[[#This Row],[Low]], TableOMP[[#This Row],[total_time]]&lt;=TableOMP[[#This Row],[High]]),1,0)</f>
        <v>#N/A</v>
      </c>
    </row>
    <row r="8274" spans="11:19" x14ac:dyDescent="0.25">
      <c r="K8274" t="str">
        <f t="shared" si="129"/>
        <v/>
      </c>
      <c r="N82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74" t="e">
        <f>VLOOKUP(TableOMP[[#This Row],[Label]],TableAvg[],2,FALSE)</f>
        <v>#N/A</v>
      </c>
      <c r="P8274" t="e">
        <f>VLOOKUP(TableOMP[[#This Row],[Label]],TableAvg[],3,FALSE)</f>
        <v>#N/A</v>
      </c>
      <c r="Q8274" t="e">
        <f>TableOMP[[#This Row],[Avg]]-$U$2*TableOMP[[#This Row],[StdDev]]</f>
        <v>#N/A</v>
      </c>
      <c r="R8274" t="e">
        <f>TableOMP[[#This Row],[Avg]]+$U$2*TableOMP[[#This Row],[StdDev]]</f>
        <v>#N/A</v>
      </c>
      <c r="S8274" t="e">
        <f>IF(AND(TableOMP[[#This Row],[total_time]]&gt;=TableOMP[[#This Row],[Low]], TableOMP[[#This Row],[total_time]]&lt;=TableOMP[[#This Row],[High]]),1,0)</f>
        <v>#N/A</v>
      </c>
    </row>
    <row r="8275" spans="11:19" x14ac:dyDescent="0.25">
      <c r="K8275" t="str">
        <f t="shared" si="129"/>
        <v/>
      </c>
      <c r="N82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75" t="e">
        <f>VLOOKUP(TableOMP[[#This Row],[Label]],TableAvg[],2,FALSE)</f>
        <v>#N/A</v>
      </c>
      <c r="P8275" t="e">
        <f>VLOOKUP(TableOMP[[#This Row],[Label]],TableAvg[],3,FALSE)</f>
        <v>#N/A</v>
      </c>
      <c r="Q8275" t="e">
        <f>TableOMP[[#This Row],[Avg]]-$U$2*TableOMP[[#This Row],[StdDev]]</f>
        <v>#N/A</v>
      </c>
      <c r="R8275" t="e">
        <f>TableOMP[[#This Row],[Avg]]+$U$2*TableOMP[[#This Row],[StdDev]]</f>
        <v>#N/A</v>
      </c>
      <c r="S8275" t="e">
        <f>IF(AND(TableOMP[[#This Row],[total_time]]&gt;=TableOMP[[#This Row],[Low]], TableOMP[[#This Row],[total_time]]&lt;=TableOMP[[#This Row],[High]]),1,0)</f>
        <v>#N/A</v>
      </c>
    </row>
    <row r="8276" spans="11:19" x14ac:dyDescent="0.25">
      <c r="K8276" t="str">
        <f t="shared" si="129"/>
        <v/>
      </c>
      <c r="N82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76" t="e">
        <f>VLOOKUP(TableOMP[[#This Row],[Label]],TableAvg[],2,FALSE)</f>
        <v>#N/A</v>
      </c>
      <c r="P8276" t="e">
        <f>VLOOKUP(TableOMP[[#This Row],[Label]],TableAvg[],3,FALSE)</f>
        <v>#N/A</v>
      </c>
      <c r="Q8276" t="e">
        <f>TableOMP[[#This Row],[Avg]]-$U$2*TableOMP[[#This Row],[StdDev]]</f>
        <v>#N/A</v>
      </c>
      <c r="R8276" t="e">
        <f>TableOMP[[#This Row],[Avg]]+$U$2*TableOMP[[#This Row],[StdDev]]</f>
        <v>#N/A</v>
      </c>
      <c r="S8276" t="e">
        <f>IF(AND(TableOMP[[#This Row],[total_time]]&gt;=TableOMP[[#This Row],[Low]], TableOMP[[#This Row],[total_time]]&lt;=TableOMP[[#This Row],[High]]),1,0)</f>
        <v>#N/A</v>
      </c>
    </row>
    <row r="8277" spans="11:19" x14ac:dyDescent="0.25">
      <c r="K8277" t="str">
        <f t="shared" si="129"/>
        <v/>
      </c>
      <c r="N82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77" t="e">
        <f>VLOOKUP(TableOMP[[#This Row],[Label]],TableAvg[],2,FALSE)</f>
        <v>#N/A</v>
      </c>
      <c r="P8277" t="e">
        <f>VLOOKUP(TableOMP[[#This Row],[Label]],TableAvg[],3,FALSE)</f>
        <v>#N/A</v>
      </c>
      <c r="Q8277" t="e">
        <f>TableOMP[[#This Row],[Avg]]-$U$2*TableOMP[[#This Row],[StdDev]]</f>
        <v>#N/A</v>
      </c>
      <c r="R8277" t="e">
        <f>TableOMP[[#This Row],[Avg]]+$U$2*TableOMP[[#This Row],[StdDev]]</f>
        <v>#N/A</v>
      </c>
      <c r="S8277" t="e">
        <f>IF(AND(TableOMP[[#This Row],[total_time]]&gt;=TableOMP[[#This Row],[Low]], TableOMP[[#This Row],[total_time]]&lt;=TableOMP[[#This Row],[High]]),1,0)</f>
        <v>#N/A</v>
      </c>
    </row>
    <row r="8278" spans="11:19" x14ac:dyDescent="0.25">
      <c r="K8278" t="str">
        <f t="shared" si="129"/>
        <v/>
      </c>
      <c r="N82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78" t="e">
        <f>VLOOKUP(TableOMP[[#This Row],[Label]],TableAvg[],2,FALSE)</f>
        <v>#N/A</v>
      </c>
      <c r="P8278" t="e">
        <f>VLOOKUP(TableOMP[[#This Row],[Label]],TableAvg[],3,FALSE)</f>
        <v>#N/A</v>
      </c>
      <c r="Q8278" t="e">
        <f>TableOMP[[#This Row],[Avg]]-$U$2*TableOMP[[#This Row],[StdDev]]</f>
        <v>#N/A</v>
      </c>
      <c r="R8278" t="e">
        <f>TableOMP[[#This Row],[Avg]]+$U$2*TableOMP[[#This Row],[StdDev]]</f>
        <v>#N/A</v>
      </c>
      <c r="S8278" t="e">
        <f>IF(AND(TableOMP[[#This Row],[total_time]]&gt;=TableOMP[[#This Row],[Low]], TableOMP[[#This Row],[total_time]]&lt;=TableOMP[[#This Row],[High]]),1,0)</f>
        <v>#N/A</v>
      </c>
    </row>
    <row r="8279" spans="11:19" x14ac:dyDescent="0.25">
      <c r="K8279" t="str">
        <f t="shared" si="129"/>
        <v/>
      </c>
      <c r="N82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79" t="e">
        <f>VLOOKUP(TableOMP[[#This Row],[Label]],TableAvg[],2,FALSE)</f>
        <v>#N/A</v>
      </c>
      <c r="P8279" t="e">
        <f>VLOOKUP(TableOMP[[#This Row],[Label]],TableAvg[],3,FALSE)</f>
        <v>#N/A</v>
      </c>
      <c r="Q8279" t="e">
        <f>TableOMP[[#This Row],[Avg]]-$U$2*TableOMP[[#This Row],[StdDev]]</f>
        <v>#N/A</v>
      </c>
      <c r="R8279" t="e">
        <f>TableOMP[[#This Row],[Avg]]+$U$2*TableOMP[[#This Row],[StdDev]]</f>
        <v>#N/A</v>
      </c>
      <c r="S8279" t="e">
        <f>IF(AND(TableOMP[[#This Row],[total_time]]&gt;=TableOMP[[#This Row],[Low]], TableOMP[[#This Row],[total_time]]&lt;=TableOMP[[#This Row],[High]]),1,0)</f>
        <v>#N/A</v>
      </c>
    </row>
    <row r="8280" spans="11:19" x14ac:dyDescent="0.25">
      <c r="K8280" t="str">
        <f t="shared" si="129"/>
        <v/>
      </c>
      <c r="N82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80" t="e">
        <f>VLOOKUP(TableOMP[[#This Row],[Label]],TableAvg[],2,FALSE)</f>
        <v>#N/A</v>
      </c>
      <c r="P8280" t="e">
        <f>VLOOKUP(TableOMP[[#This Row],[Label]],TableAvg[],3,FALSE)</f>
        <v>#N/A</v>
      </c>
      <c r="Q8280" t="e">
        <f>TableOMP[[#This Row],[Avg]]-$U$2*TableOMP[[#This Row],[StdDev]]</f>
        <v>#N/A</v>
      </c>
      <c r="R8280" t="e">
        <f>TableOMP[[#This Row],[Avg]]+$U$2*TableOMP[[#This Row],[StdDev]]</f>
        <v>#N/A</v>
      </c>
      <c r="S8280" t="e">
        <f>IF(AND(TableOMP[[#This Row],[total_time]]&gt;=TableOMP[[#This Row],[Low]], TableOMP[[#This Row],[total_time]]&lt;=TableOMP[[#This Row],[High]]),1,0)</f>
        <v>#N/A</v>
      </c>
    </row>
    <row r="8281" spans="11:19" x14ac:dyDescent="0.25">
      <c r="K8281" t="str">
        <f t="shared" si="129"/>
        <v/>
      </c>
      <c r="N82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81" t="e">
        <f>VLOOKUP(TableOMP[[#This Row],[Label]],TableAvg[],2,FALSE)</f>
        <v>#N/A</v>
      </c>
      <c r="P8281" t="e">
        <f>VLOOKUP(TableOMP[[#This Row],[Label]],TableAvg[],3,FALSE)</f>
        <v>#N/A</v>
      </c>
      <c r="Q8281" t="e">
        <f>TableOMP[[#This Row],[Avg]]-$U$2*TableOMP[[#This Row],[StdDev]]</f>
        <v>#N/A</v>
      </c>
      <c r="R8281" t="e">
        <f>TableOMP[[#This Row],[Avg]]+$U$2*TableOMP[[#This Row],[StdDev]]</f>
        <v>#N/A</v>
      </c>
      <c r="S8281" t="e">
        <f>IF(AND(TableOMP[[#This Row],[total_time]]&gt;=TableOMP[[#This Row],[Low]], TableOMP[[#This Row],[total_time]]&lt;=TableOMP[[#This Row],[High]]),1,0)</f>
        <v>#N/A</v>
      </c>
    </row>
    <row r="8282" spans="11:19" x14ac:dyDescent="0.25">
      <c r="K8282" t="str">
        <f t="shared" si="129"/>
        <v/>
      </c>
      <c r="N82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82" t="e">
        <f>VLOOKUP(TableOMP[[#This Row],[Label]],TableAvg[],2,FALSE)</f>
        <v>#N/A</v>
      </c>
      <c r="P8282" t="e">
        <f>VLOOKUP(TableOMP[[#This Row],[Label]],TableAvg[],3,FALSE)</f>
        <v>#N/A</v>
      </c>
      <c r="Q8282" t="e">
        <f>TableOMP[[#This Row],[Avg]]-$U$2*TableOMP[[#This Row],[StdDev]]</f>
        <v>#N/A</v>
      </c>
      <c r="R8282" t="e">
        <f>TableOMP[[#This Row],[Avg]]+$U$2*TableOMP[[#This Row],[StdDev]]</f>
        <v>#N/A</v>
      </c>
      <c r="S8282" t="e">
        <f>IF(AND(TableOMP[[#This Row],[total_time]]&gt;=TableOMP[[#This Row],[Low]], TableOMP[[#This Row],[total_time]]&lt;=TableOMP[[#This Row],[High]]),1,0)</f>
        <v>#N/A</v>
      </c>
    </row>
    <row r="8283" spans="11:19" x14ac:dyDescent="0.25">
      <c r="K8283" t="str">
        <f t="shared" si="129"/>
        <v/>
      </c>
      <c r="N82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83" t="e">
        <f>VLOOKUP(TableOMP[[#This Row],[Label]],TableAvg[],2,FALSE)</f>
        <v>#N/A</v>
      </c>
      <c r="P8283" t="e">
        <f>VLOOKUP(TableOMP[[#This Row],[Label]],TableAvg[],3,FALSE)</f>
        <v>#N/A</v>
      </c>
      <c r="Q8283" t="e">
        <f>TableOMP[[#This Row],[Avg]]-$U$2*TableOMP[[#This Row],[StdDev]]</f>
        <v>#N/A</v>
      </c>
      <c r="R8283" t="e">
        <f>TableOMP[[#This Row],[Avg]]+$U$2*TableOMP[[#This Row],[StdDev]]</f>
        <v>#N/A</v>
      </c>
      <c r="S8283" t="e">
        <f>IF(AND(TableOMP[[#This Row],[total_time]]&gt;=TableOMP[[#This Row],[Low]], TableOMP[[#This Row],[total_time]]&lt;=TableOMP[[#This Row],[High]]),1,0)</f>
        <v>#N/A</v>
      </c>
    </row>
    <row r="8284" spans="11:19" x14ac:dyDescent="0.25">
      <c r="K8284" t="str">
        <f t="shared" si="129"/>
        <v/>
      </c>
      <c r="N82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84" t="e">
        <f>VLOOKUP(TableOMP[[#This Row],[Label]],TableAvg[],2,FALSE)</f>
        <v>#N/A</v>
      </c>
      <c r="P8284" t="e">
        <f>VLOOKUP(TableOMP[[#This Row],[Label]],TableAvg[],3,FALSE)</f>
        <v>#N/A</v>
      </c>
      <c r="Q8284" t="e">
        <f>TableOMP[[#This Row],[Avg]]-$U$2*TableOMP[[#This Row],[StdDev]]</f>
        <v>#N/A</v>
      </c>
      <c r="R8284" t="e">
        <f>TableOMP[[#This Row],[Avg]]+$U$2*TableOMP[[#This Row],[StdDev]]</f>
        <v>#N/A</v>
      </c>
      <c r="S8284" t="e">
        <f>IF(AND(TableOMP[[#This Row],[total_time]]&gt;=TableOMP[[#This Row],[Low]], TableOMP[[#This Row],[total_time]]&lt;=TableOMP[[#This Row],[High]]),1,0)</f>
        <v>#N/A</v>
      </c>
    </row>
    <row r="8285" spans="11:19" x14ac:dyDescent="0.25">
      <c r="K8285" t="str">
        <f t="shared" si="129"/>
        <v/>
      </c>
      <c r="N82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85" t="e">
        <f>VLOOKUP(TableOMP[[#This Row],[Label]],TableAvg[],2,FALSE)</f>
        <v>#N/A</v>
      </c>
      <c r="P8285" t="e">
        <f>VLOOKUP(TableOMP[[#This Row],[Label]],TableAvg[],3,FALSE)</f>
        <v>#N/A</v>
      </c>
      <c r="Q8285" t="e">
        <f>TableOMP[[#This Row],[Avg]]-$U$2*TableOMP[[#This Row],[StdDev]]</f>
        <v>#N/A</v>
      </c>
      <c r="R8285" t="e">
        <f>TableOMP[[#This Row],[Avg]]+$U$2*TableOMP[[#This Row],[StdDev]]</f>
        <v>#N/A</v>
      </c>
      <c r="S8285" t="e">
        <f>IF(AND(TableOMP[[#This Row],[total_time]]&gt;=TableOMP[[#This Row],[Low]], TableOMP[[#This Row],[total_time]]&lt;=TableOMP[[#This Row],[High]]),1,0)</f>
        <v>#N/A</v>
      </c>
    </row>
    <row r="8286" spans="11:19" x14ac:dyDescent="0.25">
      <c r="K8286" t="str">
        <f t="shared" si="129"/>
        <v/>
      </c>
      <c r="N82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86" t="e">
        <f>VLOOKUP(TableOMP[[#This Row],[Label]],TableAvg[],2,FALSE)</f>
        <v>#N/A</v>
      </c>
      <c r="P8286" t="e">
        <f>VLOOKUP(TableOMP[[#This Row],[Label]],TableAvg[],3,FALSE)</f>
        <v>#N/A</v>
      </c>
      <c r="Q8286" t="e">
        <f>TableOMP[[#This Row],[Avg]]-$U$2*TableOMP[[#This Row],[StdDev]]</f>
        <v>#N/A</v>
      </c>
      <c r="R8286" t="e">
        <f>TableOMP[[#This Row],[Avg]]+$U$2*TableOMP[[#This Row],[StdDev]]</f>
        <v>#N/A</v>
      </c>
      <c r="S8286" t="e">
        <f>IF(AND(TableOMP[[#This Row],[total_time]]&gt;=TableOMP[[#This Row],[Low]], TableOMP[[#This Row],[total_time]]&lt;=TableOMP[[#This Row],[High]]),1,0)</f>
        <v>#N/A</v>
      </c>
    </row>
    <row r="8287" spans="11:19" x14ac:dyDescent="0.25">
      <c r="K8287" t="str">
        <f t="shared" si="129"/>
        <v/>
      </c>
      <c r="N82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87" t="e">
        <f>VLOOKUP(TableOMP[[#This Row],[Label]],TableAvg[],2,FALSE)</f>
        <v>#N/A</v>
      </c>
      <c r="P8287" t="e">
        <f>VLOOKUP(TableOMP[[#This Row],[Label]],TableAvg[],3,FALSE)</f>
        <v>#N/A</v>
      </c>
      <c r="Q8287" t="e">
        <f>TableOMP[[#This Row],[Avg]]-$U$2*TableOMP[[#This Row],[StdDev]]</f>
        <v>#N/A</v>
      </c>
      <c r="R8287" t="e">
        <f>TableOMP[[#This Row],[Avg]]+$U$2*TableOMP[[#This Row],[StdDev]]</f>
        <v>#N/A</v>
      </c>
      <c r="S8287" t="e">
        <f>IF(AND(TableOMP[[#This Row],[total_time]]&gt;=TableOMP[[#This Row],[Low]], TableOMP[[#This Row],[total_time]]&lt;=TableOMP[[#This Row],[High]]),1,0)</f>
        <v>#N/A</v>
      </c>
    </row>
    <row r="8288" spans="11:19" x14ac:dyDescent="0.25">
      <c r="K8288" t="str">
        <f t="shared" si="129"/>
        <v/>
      </c>
      <c r="N82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88" t="e">
        <f>VLOOKUP(TableOMP[[#This Row],[Label]],TableAvg[],2,FALSE)</f>
        <v>#N/A</v>
      </c>
      <c r="P8288" t="e">
        <f>VLOOKUP(TableOMP[[#This Row],[Label]],TableAvg[],3,FALSE)</f>
        <v>#N/A</v>
      </c>
      <c r="Q8288" t="e">
        <f>TableOMP[[#This Row],[Avg]]-$U$2*TableOMP[[#This Row],[StdDev]]</f>
        <v>#N/A</v>
      </c>
      <c r="R8288" t="e">
        <f>TableOMP[[#This Row],[Avg]]+$U$2*TableOMP[[#This Row],[StdDev]]</f>
        <v>#N/A</v>
      </c>
      <c r="S8288" t="e">
        <f>IF(AND(TableOMP[[#This Row],[total_time]]&gt;=TableOMP[[#This Row],[Low]], TableOMP[[#This Row],[total_time]]&lt;=TableOMP[[#This Row],[High]]),1,0)</f>
        <v>#N/A</v>
      </c>
    </row>
    <row r="8289" spans="11:19" x14ac:dyDescent="0.25">
      <c r="K8289" t="str">
        <f t="shared" si="129"/>
        <v/>
      </c>
      <c r="N82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89" t="e">
        <f>VLOOKUP(TableOMP[[#This Row],[Label]],TableAvg[],2,FALSE)</f>
        <v>#N/A</v>
      </c>
      <c r="P8289" t="e">
        <f>VLOOKUP(TableOMP[[#This Row],[Label]],TableAvg[],3,FALSE)</f>
        <v>#N/A</v>
      </c>
      <c r="Q8289" t="e">
        <f>TableOMP[[#This Row],[Avg]]-$U$2*TableOMP[[#This Row],[StdDev]]</f>
        <v>#N/A</v>
      </c>
      <c r="R8289" t="e">
        <f>TableOMP[[#This Row],[Avg]]+$U$2*TableOMP[[#This Row],[StdDev]]</f>
        <v>#N/A</v>
      </c>
      <c r="S8289" t="e">
        <f>IF(AND(TableOMP[[#This Row],[total_time]]&gt;=TableOMP[[#This Row],[Low]], TableOMP[[#This Row],[total_time]]&lt;=TableOMP[[#This Row],[High]]),1,0)</f>
        <v>#N/A</v>
      </c>
    </row>
    <row r="8290" spans="11:19" x14ac:dyDescent="0.25">
      <c r="K8290" t="str">
        <f t="shared" si="129"/>
        <v/>
      </c>
      <c r="N82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90" t="e">
        <f>VLOOKUP(TableOMP[[#This Row],[Label]],TableAvg[],2,FALSE)</f>
        <v>#N/A</v>
      </c>
      <c r="P8290" t="e">
        <f>VLOOKUP(TableOMP[[#This Row],[Label]],TableAvg[],3,FALSE)</f>
        <v>#N/A</v>
      </c>
      <c r="Q8290" t="e">
        <f>TableOMP[[#This Row],[Avg]]-$U$2*TableOMP[[#This Row],[StdDev]]</f>
        <v>#N/A</v>
      </c>
      <c r="R8290" t="e">
        <f>TableOMP[[#This Row],[Avg]]+$U$2*TableOMP[[#This Row],[StdDev]]</f>
        <v>#N/A</v>
      </c>
      <c r="S8290" t="e">
        <f>IF(AND(TableOMP[[#This Row],[total_time]]&gt;=TableOMP[[#This Row],[Low]], TableOMP[[#This Row],[total_time]]&lt;=TableOMP[[#This Row],[High]]),1,0)</f>
        <v>#N/A</v>
      </c>
    </row>
    <row r="8291" spans="11:19" x14ac:dyDescent="0.25">
      <c r="K8291" t="str">
        <f t="shared" si="129"/>
        <v/>
      </c>
      <c r="N82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91" t="e">
        <f>VLOOKUP(TableOMP[[#This Row],[Label]],TableAvg[],2,FALSE)</f>
        <v>#N/A</v>
      </c>
      <c r="P8291" t="e">
        <f>VLOOKUP(TableOMP[[#This Row],[Label]],TableAvg[],3,FALSE)</f>
        <v>#N/A</v>
      </c>
      <c r="Q8291" t="e">
        <f>TableOMP[[#This Row],[Avg]]-$U$2*TableOMP[[#This Row],[StdDev]]</f>
        <v>#N/A</v>
      </c>
      <c r="R8291" t="e">
        <f>TableOMP[[#This Row],[Avg]]+$U$2*TableOMP[[#This Row],[StdDev]]</f>
        <v>#N/A</v>
      </c>
      <c r="S8291" t="e">
        <f>IF(AND(TableOMP[[#This Row],[total_time]]&gt;=TableOMP[[#This Row],[Low]], TableOMP[[#This Row],[total_time]]&lt;=TableOMP[[#This Row],[High]]),1,0)</f>
        <v>#N/A</v>
      </c>
    </row>
    <row r="8292" spans="11:19" x14ac:dyDescent="0.25">
      <c r="K8292" t="str">
        <f t="shared" si="129"/>
        <v/>
      </c>
      <c r="N82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92" t="e">
        <f>VLOOKUP(TableOMP[[#This Row],[Label]],TableAvg[],2,FALSE)</f>
        <v>#N/A</v>
      </c>
      <c r="P8292" t="e">
        <f>VLOOKUP(TableOMP[[#This Row],[Label]],TableAvg[],3,FALSE)</f>
        <v>#N/A</v>
      </c>
      <c r="Q8292" t="e">
        <f>TableOMP[[#This Row],[Avg]]-$U$2*TableOMP[[#This Row],[StdDev]]</f>
        <v>#N/A</v>
      </c>
      <c r="R8292" t="e">
        <f>TableOMP[[#This Row],[Avg]]+$U$2*TableOMP[[#This Row],[StdDev]]</f>
        <v>#N/A</v>
      </c>
      <c r="S8292" t="e">
        <f>IF(AND(TableOMP[[#This Row],[total_time]]&gt;=TableOMP[[#This Row],[Low]], TableOMP[[#This Row],[total_time]]&lt;=TableOMP[[#This Row],[High]]),1,0)</f>
        <v>#N/A</v>
      </c>
    </row>
    <row r="8293" spans="11:19" x14ac:dyDescent="0.25">
      <c r="K8293" t="str">
        <f t="shared" si="129"/>
        <v/>
      </c>
      <c r="N82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93" t="e">
        <f>VLOOKUP(TableOMP[[#This Row],[Label]],TableAvg[],2,FALSE)</f>
        <v>#N/A</v>
      </c>
      <c r="P8293" t="e">
        <f>VLOOKUP(TableOMP[[#This Row],[Label]],TableAvg[],3,FALSE)</f>
        <v>#N/A</v>
      </c>
      <c r="Q8293" t="e">
        <f>TableOMP[[#This Row],[Avg]]-$U$2*TableOMP[[#This Row],[StdDev]]</f>
        <v>#N/A</v>
      </c>
      <c r="R8293" t="e">
        <f>TableOMP[[#This Row],[Avg]]+$U$2*TableOMP[[#This Row],[StdDev]]</f>
        <v>#N/A</v>
      </c>
      <c r="S8293" t="e">
        <f>IF(AND(TableOMP[[#This Row],[total_time]]&gt;=TableOMP[[#This Row],[Low]], TableOMP[[#This Row],[total_time]]&lt;=TableOMP[[#This Row],[High]]),1,0)</f>
        <v>#N/A</v>
      </c>
    </row>
    <row r="8294" spans="11:19" x14ac:dyDescent="0.25">
      <c r="K8294" t="str">
        <f t="shared" si="129"/>
        <v/>
      </c>
      <c r="N82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94" t="e">
        <f>VLOOKUP(TableOMP[[#This Row],[Label]],TableAvg[],2,FALSE)</f>
        <v>#N/A</v>
      </c>
      <c r="P8294" t="e">
        <f>VLOOKUP(TableOMP[[#This Row],[Label]],TableAvg[],3,FALSE)</f>
        <v>#N/A</v>
      </c>
      <c r="Q8294" t="e">
        <f>TableOMP[[#This Row],[Avg]]-$U$2*TableOMP[[#This Row],[StdDev]]</f>
        <v>#N/A</v>
      </c>
      <c r="R8294" t="e">
        <f>TableOMP[[#This Row],[Avg]]+$U$2*TableOMP[[#This Row],[StdDev]]</f>
        <v>#N/A</v>
      </c>
      <c r="S8294" t="e">
        <f>IF(AND(TableOMP[[#This Row],[total_time]]&gt;=TableOMP[[#This Row],[Low]], TableOMP[[#This Row],[total_time]]&lt;=TableOMP[[#This Row],[High]]),1,0)</f>
        <v>#N/A</v>
      </c>
    </row>
    <row r="8295" spans="11:19" x14ac:dyDescent="0.25">
      <c r="K8295" t="str">
        <f t="shared" si="129"/>
        <v/>
      </c>
      <c r="N82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95" t="e">
        <f>VLOOKUP(TableOMP[[#This Row],[Label]],TableAvg[],2,FALSE)</f>
        <v>#N/A</v>
      </c>
      <c r="P8295" t="e">
        <f>VLOOKUP(TableOMP[[#This Row],[Label]],TableAvg[],3,FALSE)</f>
        <v>#N/A</v>
      </c>
      <c r="Q8295" t="e">
        <f>TableOMP[[#This Row],[Avg]]-$U$2*TableOMP[[#This Row],[StdDev]]</f>
        <v>#N/A</v>
      </c>
      <c r="R8295" t="e">
        <f>TableOMP[[#This Row],[Avg]]+$U$2*TableOMP[[#This Row],[StdDev]]</f>
        <v>#N/A</v>
      </c>
      <c r="S8295" t="e">
        <f>IF(AND(TableOMP[[#This Row],[total_time]]&gt;=TableOMP[[#This Row],[Low]], TableOMP[[#This Row],[total_time]]&lt;=TableOMP[[#This Row],[High]]),1,0)</f>
        <v>#N/A</v>
      </c>
    </row>
    <row r="8296" spans="11:19" x14ac:dyDescent="0.25">
      <c r="K8296" t="str">
        <f t="shared" si="129"/>
        <v/>
      </c>
      <c r="N82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96" t="e">
        <f>VLOOKUP(TableOMP[[#This Row],[Label]],TableAvg[],2,FALSE)</f>
        <v>#N/A</v>
      </c>
      <c r="P8296" t="e">
        <f>VLOOKUP(TableOMP[[#This Row],[Label]],TableAvg[],3,FALSE)</f>
        <v>#N/A</v>
      </c>
      <c r="Q8296" t="e">
        <f>TableOMP[[#This Row],[Avg]]-$U$2*TableOMP[[#This Row],[StdDev]]</f>
        <v>#N/A</v>
      </c>
      <c r="R8296" t="e">
        <f>TableOMP[[#This Row],[Avg]]+$U$2*TableOMP[[#This Row],[StdDev]]</f>
        <v>#N/A</v>
      </c>
      <c r="S8296" t="e">
        <f>IF(AND(TableOMP[[#This Row],[total_time]]&gt;=TableOMP[[#This Row],[Low]], TableOMP[[#This Row],[total_time]]&lt;=TableOMP[[#This Row],[High]]),1,0)</f>
        <v>#N/A</v>
      </c>
    </row>
    <row r="8297" spans="11:19" x14ac:dyDescent="0.25">
      <c r="K8297" t="str">
        <f t="shared" si="129"/>
        <v/>
      </c>
      <c r="N82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97" t="e">
        <f>VLOOKUP(TableOMP[[#This Row],[Label]],TableAvg[],2,FALSE)</f>
        <v>#N/A</v>
      </c>
      <c r="P8297" t="e">
        <f>VLOOKUP(TableOMP[[#This Row],[Label]],TableAvg[],3,FALSE)</f>
        <v>#N/A</v>
      </c>
      <c r="Q8297" t="e">
        <f>TableOMP[[#This Row],[Avg]]-$U$2*TableOMP[[#This Row],[StdDev]]</f>
        <v>#N/A</v>
      </c>
      <c r="R8297" t="e">
        <f>TableOMP[[#This Row],[Avg]]+$U$2*TableOMP[[#This Row],[StdDev]]</f>
        <v>#N/A</v>
      </c>
      <c r="S8297" t="e">
        <f>IF(AND(TableOMP[[#This Row],[total_time]]&gt;=TableOMP[[#This Row],[Low]], TableOMP[[#This Row],[total_time]]&lt;=TableOMP[[#This Row],[High]]),1,0)</f>
        <v>#N/A</v>
      </c>
    </row>
    <row r="8298" spans="11:19" x14ac:dyDescent="0.25">
      <c r="K8298" t="str">
        <f t="shared" si="129"/>
        <v/>
      </c>
      <c r="N82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98" t="e">
        <f>VLOOKUP(TableOMP[[#This Row],[Label]],TableAvg[],2,FALSE)</f>
        <v>#N/A</v>
      </c>
      <c r="P8298" t="e">
        <f>VLOOKUP(TableOMP[[#This Row],[Label]],TableAvg[],3,FALSE)</f>
        <v>#N/A</v>
      </c>
      <c r="Q8298" t="e">
        <f>TableOMP[[#This Row],[Avg]]-$U$2*TableOMP[[#This Row],[StdDev]]</f>
        <v>#N/A</v>
      </c>
      <c r="R8298" t="e">
        <f>TableOMP[[#This Row],[Avg]]+$U$2*TableOMP[[#This Row],[StdDev]]</f>
        <v>#N/A</v>
      </c>
      <c r="S8298" t="e">
        <f>IF(AND(TableOMP[[#This Row],[total_time]]&gt;=TableOMP[[#This Row],[Low]], TableOMP[[#This Row],[total_time]]&lt;=TableOMP[[#This Row],[High]]),1,0)</f>
        <v>#N/A</v>
      </c>
    </row>
    <row r="8299" spans="11:19" x14ac:dyDescent="0.25">
      <c r="K8299" t="str">
        <f t="shared" si="129"/>
        <v/>
      </c>
      <c r="N82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299" t="e">
        <f>VLOOKUP(TableOMP[[#This Row],[Label]],TableAvg[],2,FALSE)</f>
        <v>#N/A</v>
      </c>
      <c r="P8299" t="e">
        <f>VLOOKUP(TableOMP[[#This Row],[Label]],TableAvg[],3,FALSE)</f>
        <v>#N/A</v>
      </c>
      <c r="Q8299" t="e">
        <f>TableOMP[[#This Row],[Avg]]-$U$2*TableOMP[[#This Row],[StdDev]]</f>
        <v>#N/A</v>
      </c>
      <c r="R8299" t="e">
        <f>TableOMP[[#This Row],[Avg]]+$U$2*TableOMP[[#This Row],[StdDev]]</f>
        <v>#N/A</v>
      </c>
      <c r="S8299" t="e">
        <f>IF(AND(TableOMP[[#This Row],[total_time]]&gt;=TableOMP[[#This Row],[Low]], TableOMP[[#This Row],[total_time]]&lt;=TableOMP[[#This Row],[High]]),1,0)</f>
        <v>#N/A</v>
      </c>
    </row>
    <row r="8300" spans="11:19" x14ac:dyDescent="0.25">
      <c r="K8300" t="str">
        <f t="shared" si="129"/>
        <v/>
      </c>
      <c r="N83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00" t="e">
        <f>VLOOKUP(TableOMP[[#This Row],[Label]],TableAvg[],2,FALSE)</f>
        <v>#N/A</v>
      </c>
      <c r="P8300" t="e">
        <f>VLOOKUP(TableOMP[[#This Row],[Label]],TableAvg[],3,FALSE)</f>
        <v>#N/A</v>
      </c>
      <c r="Q8300" t="e">
        <f>TableOMP[[#This Row],[Avg]]-$U$2*TableOMP[[#This Row],[StdDev]]</f>
        <v>#N/A</v>
      </c>
      <c r="R8300" t="e">
        <f>TableOMP[[#This Row],[Avg]]+$U$2*TableOMP[[#This Row],[StdDev]]</f>
        <v>#N/A</v>
      </c>
      <c r="S8300" t="e">
        <f>IF(AND(TableOMP[[#This Row],[total_time]]&gt;=TableOMP[[#This Row],[Low]], TableOMP[[#This Row],[total_time]]&lt;=TableOMP[[#This Row],[High]]),1,0)</f>
        <v>#N/A</v>
      </c>
    </row>
    <row r="8301" spans="11:19" x14ac:dyDescent="0.25">
      <c r="K8301" t="str">
        <f t="shared" si="129"/>
        <v/>
      </c>
      <c r="N83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01" t="e">
        <f>VLOOKUP(TableOMP[[#This Row],[Label]],TableAvg[],2,FALSE)</f>
        <v>#N/A</v>
      </c>
      <c r="P8301" t="e">
        <f>VLOOKUP(TableOMP[[#This Row],[Label]],TableAvg[],3,FALSE)</f>
        <v>#N/A</v>
      </c>
      <c r="Q8301" t="e">
        <f>TableOMP[[#This Row],[Avg]]-$U$2*TableOMP[[#This Row],[StdDev]]</f>
        <v>#N/A</v>
      </c>
      <c r="R8301" t="e">
        <f>TableOMP[[#This Row],[Avg]]+$U$2*TableOMP[[#This Row],[StdDev]]</f>
        <v>#N/A</v>
      </c>
      <c r="S8301" t="e">
        <f>IF(AND(TableOMP[[#This Row],[total_time]]&gt;=TableOMP[[#This Row],[Low]], TableOMP[[#This Row],[total_time]]&lt;=TableOMP[[#This Row],[High]]),1,0)</f>
        <v>#N/A</v>
      </c>
    </row>
    <row r="8302" spans="11:19" x14ac:dyDescent="0.25">
      <c r="K8302" t="str">
        <f t="shared" si="129"/>
        <v/>
      </c>
      <c r="N83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02" t="e">
        <f>VLOOKUP(TableOMP[[#This Row],[Label]],TableAvg[],2,FALSE)</f>
        <v>#N/A</v>
      </c>
      <c r="P8302" t="e">
        <f>VLOOKUP(TableOMP[[#This Row],[Label]],TableAvg[],3,FALSE)</f>
        <v>#N/A</v>
      </c>
      <c r="Q8302" t="e">
        <f>TableOMP[[#This Row],[Avg]]-$U$2*TableOMP[[#This Row],[StdDev]]</f>
        <v>#N/A</v>
      </c>
      <c r="R8302" t="e">
        <f>TableOMP[[#This Row],[Avg]]+$U$2*TableOMP[[#This Row],[StdDev]]</f>
        <v>#N/A</v>
      </c>
      <c r="S8302" t="e">
        <f>IF(AND(TableOMP[[#This Row],[total_time]]&gt;=TableOMP[[#This Row],[Low]], TableOMP[[#This Row],[total_time]]&lt;=TableOMP[[#This Row],[High]]),1,0)</f>
        <v>#N/A</v>
      </c>
    </row>
    <row r="8303" spans="11:19" x14ac:dyDescent="0.25">
      <c r="K8303" t="str">
        <f t="shared" si="129"/>
        <v/>
      </c>
      <c r="N83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03" t="e">
        <f>VLOOKUP(TableOMP[[#This Row],[Label]],TableAvg[],2,FALSE)</f>
        <v>#N/A</v>
      </c>
      <c r="P8303" t="e">
        <f>VLOOKUP(TableOMP[[#This Row],[Label]],TableAvg[],3,FALSE)</f>
        <v>#N/A</v>
      </c>
      <c r="Q8303" t="e">
        <f>TableOMP[[#This Row],[Avg]]-$U$2*TableOMP[[#This Row],[StdDev]]</f>
        <v>#N/A</v>
      </c>
      <c r="R8303" t="e">
        <f>TableOMP[[#This Row],[Avg]]+$U$2*TableOMP[[#This Row],[StdDev]]</f>
        <v>#N/A</v>
      </c>
      <c r="S8303" t="e">
        <f>IF(AND(TableOMP[[#This Row],[total_time]]&gt;=TableOMP[[#This Row],[Low]], TableOMP[[#This Row],[total_time]]&lt;=TableOMP[[#This Row],[High]]),1,0)</f>
        <v>#N/A</v>
      </c>
    </row>
    <row r="8304" spans="11:19" x14ac:dyDescent="0.25">
      <c r="K8304" t="str">
        <f t="shared" si="129"/>
        <v/>
      </c>
      <c r="N83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04" t="e">
        <f>VLOOKUP(TableOMP[[#This Row],[Label]],TableAvg[],2,FALSE)</f>
        <v>#N/A</v>
      </c>
      <c r="P8304" t="e">
        <f>VLOOKUP(TableOMP[[#This Row],[Label]],TableAvg[],3,FALSE)</f>
        <v>#N/A</v>
      </c>
      <c r="Q8304" t="e">
        <f>TableOMP[[#This Row],[Avg]]-$U$2*TableOMP[[#This Row],[StdDev]]</f>
        <v>#N/A</v>
      </c>
      <c r="R8304" t="e">
        <f>TableOMP[[#This Row],[Avg]]+$U$2*TableOMP[[#This Row],[StdDev]]</f>
        <v>#N/A</v>
      </c>
      <c r="S8304" t="e">
        <f>IF(AND(TableOMP[[#This Row],[total_time]]&gt;=TableOMP[[#This Row],[Low]], TableOMP[[#This Row],[total_time]]&lt;=TableOMP[[#This Row],[High]]),1,0)</f>
        <v>#N/A</v>
      </c>
    </row>
    <row r="8305" spans="11:19" x14ac:dyDescent="0.25">
      <c r="K8305" t="str">
        <f t="shared" si="129"/>
        <v/>
      </c>
      <c r="N83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05" t="e">
        <f>VLOOKUP(TableOMP[[#This Row],[Label]],TableAvg[],2,FALSE)</f>
        <v>#N/A</v>
      </c>
      <c r="P8305" t="e">
        <f>VLOOKUP(TableOMP[[#This Row],[Label]],TableAvg[],3,FALSE)</f>
        <v>#N/A</v>
      </c>
      <c r="Q8305" t="e">
        <f>TableOMP[[#This Row],[Avg]]-$U$2*TableOMP[[#This Row],[StdDev]]</f>
        <v>#N/A</v>
      </c>
      <c r="R8305" t="e">
        <f>TableOMP[[#This Row],[Avg]]+$U$2*TableOMP[[#This Row],[StdDev]]</f>
        <v>#N/A</v>
      </c>
      <c r="S8305" t="e">
        <f>IF(AND(TableOMP[[#This Row],[total_time]]&gt;=TableOMP[[#This Row],[Low]], TableOMP[[#This Row],[total_time]]&lt;=TableOMP[[#This Row],[High]]),1,0)</f>
        <v>#N/A</v>
      </c>
    </row>
    <row r="8306" spans="11:19" x14ac:dyDescent="0.25">
      <c r="K8306" t="str">
        <f t="shared" si="129"/>
        <v/>
      </c>
      <c r="N83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06" t="e">
        <f>VLOOKUP(TableOMP[[#This Row],[Label]],TableAvg[],2,FALSE)</f>
        <v>#N/A</v>
      </c>
      <c r="P8306" t="e">
        <f>VLOOKUP(TableOMP[[#This Row],[Label]],TableAvg[],3,FALSE)</f>
        <v>#N/A</v>
      </c>
      <c r="Q8306" t="e">
        <f>TableOMP[[#This Row],[Avg]]-$U$2*TableOMP[[#This Row],[StdDev]]</f>
        <v>#N/A</v>
      </c>
      <c r="R8306" t="e">
        <f>TableOMP[[#This Row],[Avg]]+$U$2*TableOMP[[#This Row],[StdDev]]</f>
        <v>#N/A</v>
      </c>
      <c r="S8306" t="e">
        <f>IF(AND(TableOMP[[#This Row],[total_time]]&gt;=TableOMP[[#This Row],[Low]], TableOMP[[#This Row],[total_time]]&lt;=TableOMP[[#This Row],[High]]),1,0)</f>
        <v>#N/A</v>
      </c>
    </row>
    <row r="8307" spans="11:19" x14ac:dyDescent="0.25">
      <c r="K8307" t="str">
        <f t="shared" si="129"/>
        <v/>
      </c>
      <c r="N83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07" t="e">
        <f>VLOOKUP(TableOMP[[#This Row],[Label]],TableAvg[],2,FALSE)</f>
        <v>#N/A</v>
      </c>
      <c r="P8307" t="e">
        <f>VLOOKUP(TableOMP[[#This Row],[Label]],TableAvg[],3,FALSE)</f>
        <v>#N/A</v>
      </c>
      <c r="Q8307" t="e">
        <f>TableOMP[[#This Row],[Avg]]-$U$2*TableOMP[[#This Row],[StdDev]]</f>
        <v>#N/A</v>
      </c>
      <c r="R8307" t="e">
        <f>TableOMP[[#This Row],[Avg]]+$U$2*TableOMP[[#This Row],[StdDev]]</f>
        <v>#N/A</v>
      </c>
      <c r="S8307" t="e">
        <f>IF(AND(TableOMP[[#This Row],[total_time]]&gt;=TableOMP[[#This Row],[Low]], TableOMP[[#This Row],[total_time]]&lt;=TableOMP[[#This Row],[High]]),1,0)</f>
        <v>#N/A</v>
      </c>
    </row>
    <row r="8308" spans="11:19" x14ac:dyDescent="0.25">
      <c r="K8308" t="str">
        <f t="shared" si="129"/>
        <v/>
      </c>
      <c r="N83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08" t="e">
        <f>VLOOKUP(TableOMP[[#This Row],[Label]],TableAvg[],2,FALSE)</f>
        <v>#N/A</v>
      </c>
      <c r="P8308" t="e">
        <f>VLOOKUP(TableOMP[[#This Row],[Label]],TableAvg[],3,FALSE)</f>
        <v>#N/A</v>
      </c>
      <c r="Q8308" t="e">
        <f>TableOMP[[#This Row],[Avg]]-$U$2*TableOMP[[#This Row],[StdDev]]</f>
        <v>#N/A</v>
      </c>
      <c r="R8308" t="e">
        <f>TableOMP[[#This Row],[Avg]]+$U$2*TableOMP[[#This Row],[StdDev]]</f>
        <v>#N/A</v>
      </c>
      <c r="S8308" t="e">
        <f>IF(AND(TableOMP[[#This Row],[total_time]]&gt;=TableOMP[[#This Row],[Low]], TableOMP[[#This Row],[total_time]]&lt;=TableOMP[[#This Row],[High]]),1,0)</f>
        <v>#N/A</v>
      </c>
    </row>
    <row r="8309" spans="11:19" x14ac:dyDescent="0.25">
      <c r="K8309" t="str">
        <f t="shared" si="129"/>
        <v/>
      </c>
      <c r="N83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09" t="e">
        <f>VLOOKUP(TableOMP[[#This Row],[Label]],TableAvg[],2,FALSE)</f>
        <v>#N/A</v>
      </c>
      <c r="P8309" t="e">
        <f>VLOOKUP(TableOMP[[#This Row],[Label]],TableAvg[],3,FALSE)</f>
        <v>#N/A</v>
      </c>
      <c r="Q8309" t="e">
        <f>TableOMP[[#This Row],[Avg]]-$U$2*TableOMP[[#This Row],[StdDev]]</f>
        <v>#N/A</v>
      </c>
      <c r="R8309" t="e">
        <f>TableOMP[[#This Row],[Avg]]+$U$2*TableOMP[[#This Row],[StdDev]]</f>
        <v>#N/A</v>
      </c>
      <c r="S8309" t="e">
        <f>IF(AND(TableOMP[[#This Row],[total_time]]&gt;=TableOMP[[#This Row],[Low]], TableOMP[[#This Row],[total_time]]&lt;=TableOMP[[#This Row],[High]]),1,0)</f>
        <v>#N/A</v>
      </c>
    </row>
    <row r="8310" spans="11:19" x14ac:dyDescent="0.25">
      <c r="K8310" t="str">
        <f t="shared" si="129"/>
        <v/>
      </c>
      <c r="N83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10" t="e">
        <f>VLOOKUP(TableOMP[[#This Row],[Label]],TableAvg[],2,FALSE)</f>
        <v>#N/A</v>
      </c>
      <c r="P8310" t="e">
        <f>VLOOKUP(TableOMP[[#This Row],[Label]],TableAvg[],3,FALSE)</f>
        <v>#N/A</v>
      </c>
      <c r="Q8310" t="e">
        <f>TableOMP[[#This Row],[Avg]]-$U$2*TableOMP[[#This Row],[StdDev]]</f>
        <v>#N/A</v>
      </c>
      <c r="R8310" t="e">
        <f>TableOMP[[#This Row],[Avg]]+$U$2*TableOMP[[#This Row],[StdDev]]</f>
        <v>#N/A</v>
      </c>
      <c r="S8310" t="e">
        <f>IF(AND(TableOMP[[#This Row],[total_time]]&gt;=TableOMP[[#This Row],[Low]], TableOMP[[#This Row],[total_time]]&lt;=TableOMP[[#This Row],[High]]),1,0)</f>
        <v>#N/A</v>
      </c>
    </row>
    <row r="8311" spans="11:19" x14ac:dyDescent="0.25">
      <c r="K8311" t="str">
        <f t="shared" si="129"/>
        <v/>
      </c>
      <c r="N83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11" t="e">
        <f>VLOOKUP(TableOMP[[#This Row],[Label]],TableAvg[],2,FALSE)</f>
        <v>#N/A</v>
      </c>
      <c r="P8311" t="e">
        <f>VLOOKUP(TableOMP[[#This Row],[Label]],TableAvg[],3,FALSE)</f>
        <v>#N/A</v>
      </c>
      <c r="Q8311" t="e">
        <f>TableOMP[[#This Row],[Avg]]-$U$2*TableOMP[[#This Row],[StdDev]]</f>
        <v>#N/A</v>
      </c>
      <c r="R8311" t="e">
        <f>TableOMP[[#This Row],[Avg]]+$U$2*TableOMP[[#This Row],[StdDev]]</f>
        <v>#N/A</v>
      </c>
      <c r="S8311" t="e">
        <f>IF(AND(TableOMP[[#This Row],[total_time]]&gt;=TableOMP[[#This Row],[Low]], TableOMP[[#This Row],[total_time]]&lt;=TableOMP[[#This Row],[High]]),1,0)</f>
        <v>#N/A</v>
      </c>
    </row>
    <row r="8312" spans="11:19" x14ac:dyDescent="0.25">
      <c r="K8312" t="str">
        <f t="shared" si="129"/>
        <v/>
      </c>
      <c r="N83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12" t="e">
        <f>VLOOKUP(TableOMP[[#This Row],[Label]],TableAvg[],2,FALSE)</f>
        <v>#N/A</v>
      </c>
      <c r="P8312" t="e">
        <f>VLOOKUP(TableOMP[[#This Row],[Label]],TableAvg[],3,FALSE)</f>
        <v>#N/A</v>
      </c>
      <c r="Q8312" t="e">
        <f>TableOMP[[#This Row],[Avg]]-$U$2*TableOMP[[#This Row],[StdDev]]</f>
        <v>#N/A</v>
      </c>
      <c r="R8312" t="e">
        <f>TableOMP[[#This Row],[Avg]]+$U$2*TableOMP[[#This Row],[StdDev]]</f>
        <v>#N/A</v>
      </c>
      <c r="S8312" t="e">
        <f>IF(AND(TableOMP[[#This Row],[total_time]]&gt;=TableOMP[[#This Row],[Low]], TableOMP[[#This Row],[total_time]]&lt;=TableOMP[[#This Row],[High]]),1,0)</f>
        <v>#N/A</v>
      </c>
    </row>
    <row r="8313" spans="11:19" x14ac:dyDescent="0.25">
      <c r="K8313" t="str">
        <f t="shared" si="129"/>
        <v/>
      </c>
      <c r="N83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13" t="e">
        <f>VLOOKUP(TableOMP[[#This Row],[Label]],TableAvg[],2,FALSE)</f>
        <v>#N/A</v>
      </c>
      <c r="P8313" t="e">
        <f>VLOOKUP(TableOMP[[#This Row],[Label]],TableAvg[],3,FALSE)</f>
        <v>#N/A</v>
      </c>
      <c r="Q8313" t="e">
        <f>TableOMP[[#This Row],[Avg]]-$U$2*TableOMP[[#This Row],[StdDev]]</f>
        <v>#N/A</v>
      </c>
      <c r="R8313" t="e">
        <f>TableOMP[[#This Row],[Avg]]+$U$2*TableOMP[[#This Row],[StdDev]]</f>
        <v>#N/A</v>
      </c>
      <c r="S8313" t="e">
        <f>IF(AND(TableOMP[[#This Row],[total_time]]&gt;=TableOMP[[#This Row],[Low]], TableOMP[[#This Row],[total_time]]&lt;=TableOMP[[#This Row],[High]]),1,0)</f>
        <v>#N/A</v>
      </c>
    </row>
    <row r="8314" spans="11:19" x14ac:dyDescent="0.25">
      <c r="K8314" t="str">
        <f t="shared" si="129"/>
        <v/>
      </c>
      <c r="N83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14" t="e">
        <f>VLOOKUP(TableOMP[[#This Row],[Label]],TableAvg[],2,FALSE)</f>
        <v>#N/A</v>
      </c>
      <c r="P8314" t="e">
        <f>VLOOKUP(TableOMP[[#This Row],[Label]],TableAvg[],3,FALSE)</f>
        <v>#N/A</v>
      </c>
      <c r="Q8314" t="e">
        <f>TableOMP[[#This Row],[Avg]]-$U$2*TableOMP[[#This Row],[StdDev]]</f>
        <v>#N/A</v>
      </c>
      <c r="R8314" t="e">
        <f>TableOMP[[#This Row],[Avg]]+$U$2*TableOMP[[#This Row],[StdDev]]</f>
        <v>#N/A</v>
      </c>
      <c r="S8314" t="e">
        <f>IF(AND(TableOMP[[#This Row],[total_time]]&gt;=TableOMP[[#This Row],[Low]], TableOMP[[#This Row],[total_time]]&lt;=TableOMP[[#This Row],[High]]),1,0)</f>
        <v>#N/A</v>
      </c>
    </row>
    <row r="8315" spans="11:19" x14ac:dyDescent="0.25">
      <c r="K8315" t="str">
        <f t="shared" si="129"/>
        <v/>
      </c>
      <c r="N83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15" t="e">
        <f>VLOOKUP(TableOMP[[#This Row],[Label]],TableAvg[],2,FALSE)</f>
        <v>#N/A</v>
      </c>
      <c r="P8315" t="e">
        <f>VLOOKUP(TableOMP[[#This Row],[Label]],TableAvg[],3,FALSE)</f>
        <v>#N/A</v>
      </c>
      <c r="Q8315" t="e">
        <f>TableOMP[[#This Row],[Avg]]-$U$2*TableOMP[[#This Row],[StdDev]]</f>
        <v>#N/A</v>
      </c>
      <c r="R8315" t="e">
        <f>TableOMP[[#This Row],[Avg]]+$U$2*TableOMP[[#This Row],[StdDev]]</f>
        <v>#N/A</v>
      </c>
      <c r="S8315" t="e">
        <f>IF(AND(TableOMP[[#This Row],[total_time]]&gt;=TableOMP[[#This Row],[Low]], TableOMP[[#This Row],[total_time]]&lt;=TableOMP[[#This Row],[High]]),1,0)</f>
        <v>#N/A</v>
      </c>
    </row>
    <row r="8316" spans="11:19" x14ac:dyDescent="0.25">
      <c r="K8316" t="str">
        <f t="shared" si="129"/>
        <v/>
      </c>
      <c r="N83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16" t="e">
        <f>VLOOKUP(TableOMP[[#This Row],[Label]],TableAvg[],2,FALSE)</f>
        <v>#N/A</v>
      </c>
      <c r="P8316" t="e">
        <f>VLOOKUP(TableOMP[[#This Row],[Label]],TableAvg[],3,FALSE)</f>
        <v>#N/A</v>
      </c>
      <c r="Q8316" t="e">
        <f>TableOMP[[#This Row],[Avg]]-$U$2*TableOMP[[#This Row],[StdDev]]</f>
        <v>#N/A</v>
      </c>
      <c r="R8316" t="e">
        <f>TableOMP[[#This Row],[Avg]]+$U$2*TableOMP[[#This Row],[StdDev]]</f>
        <v>#N/A</v>
      </c>
      <c r="S8316" t="e">
        <f>IF(AND(TableOMP[[#This Row],[total_time]]&gt;=TableOMP[[#This Row],[Low]], TableOMP[[#This Row],[total_time]]&lt;=TableOMP[[#This Row],[High]]),1,0)</f>
        <v>#N/A</v>
      </c>
    </row>
    <row r="8317" spans="11:19" x14ac:dyDescent="0.25">
      <c r="K8317" t="str">
        <f t="shared" si="129"/>
        <v/>
      </c>
      <c r="N83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17" t="e">
        <f>VLOOKUP(TableOMP[[#This Row],[Label]],TableAvg[],2,FALSE)</f>
        <v>#N/A</v>
      </c>
      <c r="P8317" t="e">
        <f>VLOOKUP(TableOMP[[#This Row],[Label]],TableAvg[],3,FALSE)</f>
        <v>#N/A</v>
      </c>
      <c r="Q8317" t="e">
        <f>TableOMP[[#This Row],[Avg]]-$U$2*TableOMP[[#This Row],[StdDev]]</f>
        <v>#N/A</v>
      </c>
      <c r="R8317" t="e">
        <f>TableOMP[[#This Row],[Avg]]+$U$2*TableOMP[[#This Row],[StdDev]]</f>
        <v>#N/A</v>
      </c>
      <c r="S8317" t="e">
        <f>IF(AND(TableOMP[[#This Row],[total_time]]&gt;=TableOMP[[#This Row],[Low]], TableOMP[[#This Row],[total_time]]&lt;=TableOMP[[#This Row],[High]]),1,0)</f>
        <v>#N/A</v>
      </c>
    </row>
    <row r="8318" spans="11:19" x14ac:dyDescent="0.25">
      <c r="K8318" t="str">
        <f t="shared" si="129"/>
        <v/>
      </c>
      <c r="N83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18" t="e">
        <f>VLOOKUP(TableOMP[[#This Row],[Label]],TableAvg[],2,FALSE)</f>
        <v>#N/A</v>
      </c>
      <c r="P8318" t="e">
        <f>VLOOKUP(TableOMP[[#This Row],[Label]],TableAvg[],3,FALSE)</f>
        <v>#N/A</v>
      </c>
      <c r="Q8318" t="e">
        <f>TableOMP[[#This Row],[Avg]]-$U$2*TableOMP[[#This Row],[StdDev]]</f>
        <v>#N/A</v>
      </c>
      <c r="R8318" t="e">
        <f>TableOMP[[#This Row],[Avg]]+$U$2*TableOMP[[#This Row],[StdDev]]</f>
        <v>#N/A</v>
      </c>
      <c r="S8318" t="e">
        <f>IF(AND(TableOMP[[#This Row],[total_time]]&gt;=TableOMP[[#This Row],[Low]], TableOMP[[#This Row],[total_time]]&lt;=TableOMP[[#This Row],[High]]),1,0)</f>
        <v>#N/A</v>
      </c>
    </row>
    <row r="8319" spans="11:19" x14ac:dyDescent="0.25">
      <c r="K8319" t="str">
        <f t="shared" si="129"/>
        <v/>
      </c>
      <c r="N83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19" t="e">
        <f>VLOOKUP(TableOMP[[#This Row],[Label]],TableAvg[],2,FALSE)</f>
        <v>#N/A</v>
      </c>
      <c r="P8319" t="e">
        <f>VLOOKUP(TableOMP[[#This Row],[Label]],TableAvg[],3,FALSE)</f>
        <v>#N/A</v>
      </c>
      <c r="Q8319" t="e">
        <f>TableOMP[[#This Row],[Avg]]-$U$2*TableOMP[[#This Row],[StdDev]]</f>
        <v>#N/A</v>
      </c>
      <c r="R8319" t="e">
        <f>TableOMP[[#This Row],[Avg]]+$U$2*TableOMP[[#This Row],[StdDev]]</f>
        <v>#N/A</v>
      </c>
      <c r="S8319" t="e">
        <f>IF(AND(TableOMP[[#This Row],[total_time]]&gt;=TableOMP[[#This Row],[Low]], TableOMP[[#This Row],[total_time]]&lt;=TableOMP[[#This Row],[High]]),1,0)</f>
        <v>#N/A</v>
      </c>
    </row>
    <row r="8320" spans="11:19" x14ac:dyDescent="0.25">
      <c r="K8320" t="str">
        <f t="shared" si="129"/>
        <v/>
      </c>
      <c r="N83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20" t="e">
        <f>VLOOKUP(TableOMP[[#This Row],[Label]],TableAvg[],2,FALSE)</f>
        <v>#N/A</v>
      </c>
      <c r="P8320" t="e">
        <f>VLOOKUP(TableOMP[[#This Row],[Label]],TableAvg[],3,FALSE)</f>
        <v>#N/A</v>
      </c>
      <c r="Q8320" t="e">
        <f>TableOMP[[#This Row],[Avg]]-$U$2*TableOMP[[#This Row],[StdDev]]</f>
        <v>#N/A</v>
      </c>
      <c r="R8320" t="e">
        <f>TableOMP[[#This Row],[Avg]]+$U$2*TableOMP[[#This Row],[StdDev]]</f>
        <v>#N/A</v>
      </c>
      <c r="S8320" t="e">
        <f>IF(AND(TableOMP[[#This Row],[total_time]]&gt;=TableOMP[[#This Row],[Low]], TableOMP[[#This Row],[total_time]]&lt;=TableOMP[[#This Row],[High]]),1,0)</f>
        <v>#N/A</v>
      </c>
    </row>
    <row r="8321" spans="11:19" x14ac:dyDescent="0.25">
      <c r="K8321" t="str">
        <f t="shared" si="129"/>
        <v/>
      </c>
      <c r="N83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21" t="e">
        <f>VLOOKUP(TableOMP[[#This Row],[Label]],TableAvg[],2,FALSE)</f>
        <v>#N/A</v>
      </c>
      <c r="P8321" t="e">
        <f>VLOOKUP(TableOMP[[#This Row],[Label]],TableAvg[],3,FALSE)</f>
        <v>#N/A</v>
      </c>
      <c r="Q8321" t="e">
        <f>TableOMP[[#This Row],[Avg]]-$U$2*TableOMP[[#This Row],[StdDev]]</f>
        <v>#N/A</v>
      </c>
      <c r="R8321" t="e">
        <f>TableOMP[[#This Row],[Avg]]+$U$2*TableOMP[[#This Row],[StdDev]]</f>
        <v>#N/A</v>
      </c>
      <c r="S8321" t="e">
        <f>IF(AND(TableOMP[[#This Row],[total_time]]&gt;=TableOMP[[#This Row],[Low]], TableOMP[[#This Row],[total_time]]&lt;=TableOMP[[#This Row],[High]]),1,0)</f>
        <v>#N/A</v>
      </c>
    </row>
    <row r="8322" spans="11:19" x14ac:dyDescent="0.25">
      <c r="K8322" t="str">
        <f t="shared" si="129"/>
        <v/>
      </c>
      <c r="N83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22" t="e">
        <f>VLOOKUP(TableOMP[[#This Row],[Label]],TableAvg[],2,FALSE)</f>
        <v>#N/A</v>
      </c>
      <c r="P8322" t="e">
        <f>VLOOKUP(TableOMP[[#This Row],[Label]],TableAvg[],3,FALSE)</f>
        <v>#N/A</v>
      </c>
      <c r="Q8322" t="e">
        <f>TableOMP[[#This Row],[Avg]]-$U$2*TableOMP[[#This Row],[StdDev]]</f>
        <v>#N/A</v>
      </c>
      <c r="R8322" t="e">
        <f>TableOMP[[#This Row],[Avg]]+$U$2*TableOMP[[#This Row],[StdDev]]</f>
        <v>#N/A</v>
      </c>
      <c r="S8322" t="e">
        <f>IF(AND(TableOMP[[#This Row],[total_time]]&gt;=TableOMP[[#This Row],[Low]], TableOMP[[#This Row],[total_time]]&lt;=TableOMP[[#This Row],[High]]),1,0)</f>
        <v>#N/A</v>
      </c>
    </row>
    <row r="8323" spans="11:19" x14ac:dyDescent="0.25">
      <c r="K8323" t="str">
        <f t="shared" ref="K8323:K8386" si="130">MID(M8323,22,1)</f>
        <v/>
      </c>
      <c r="N83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23" t="e">
        <f>VLOOKUP(TableOMP[[#This Row],[Label]],TableAvg[],2,FALSE)</f>
        <v>#N/A</v>
      </c>
      <c r="P8323" t="e">
        <f>VLOOKUP(TableOMP[[#This Row],[Label]],TableAvg[],3,FALSE)</f>
        <v>#N/A</v>
      </c>
      <c r="Q8323" t="e">
        <f>TableOMP[[#This Row],[Avg]]-$U$2*TableOMP[[#This Row],[StdDev]]</f>
        <v>#N/A</v>
      </c>
      <c r="R8323" t="e">
        <f>TableOMP[[#This Row],[Avg]]+$U$2*TableOMP[[#This Row],[StdDev]]</f>
        <v>#N/A</v>
      </c>
      <c r="S8323" t="e">
        <f>IF(AND(TableOMP[[#This Row],[total_time]]&gt;=TableOMP[[#This Row],[Low]], TableOMP[[#This Row],[total_time]]&lt;=TableOMP[[#This Row],[High]]),1,0)</f>
        <v>#N/A</v>
      </c>
    </row>
    <row r="8324" spans="11:19" x14ac:dyDescent="0.25">
      <c r="K8324" t="str">
        <f t="shared" si="130"/>
        <v/>
      </c>
      <c r="N83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24" t="e">
        <f>VLOOKUP(TableOMP[[#This Row],[Label]],TableAvg[],2,FALSE)</f>
        <v>#N/A</v>
      </c>
      <c r="P8324" t="e">
        <f>VLOOKUP(TableOMP[[#This Row],[Label]],TableAvg[],3,FALSE)</f>
        <v>#N/A</v>
      </c>
      <c r="Q8324" t="e">
        <f>TableOMP[[#This Row],[Avg]]-$U$2*TableOMP[[#This Row],[StdDev]]</f>
        <v>#N/A</v>
      </c>
      <c r="R8324" t="e">
        <f>TableOMP[[#This Row],[Avg]]+$U$2*TableOMP[[#This Row],[StdDev]]</f>
        <v>#N/A</v>
      </c>
      <c r="S8324" t="e">
        <f>IF(AND(TableOMP[[#This Row],[total_time]]&gt;=TableOMP[[#This Row],[Low]], TableOMP[[#This Row],[total_time]]&lt;=TableOMP[[#This Row],[High]]),1,0)</f>
        <v>#N/A</v>
      </c>
    </row>
    <row r="8325" spans="11:19" x14ac:dyDescent="0.25">
      <c r="K8325" t="str">
        <f t="shared" si="130"/>
        <v/>
      </c>
      <c r="N83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25" t="e">
        <f>VLOOKUP(TableOMP[[#This Row],[Label]],TableAvg[],2,FALSE)</f>
        <v>#N/A</v>
      </c>
      <c r="P8325" t="e">
        <f>VLOOKUP(TableOMP[[#This Row],[Label]],TableAvg[],3,FALSE)</f>
        <v>#N/A</v>
      </c>
      <c r="Q8325" t="e">
        <f>TableOMP[[#This Row],[Avg]]-$U$2*TableOMP[[#This Row],[StdDev]]</f>
        <v>#N/A</v>
      </c>
      <c r="R8325" t="e">
        <f>TableOMP[[#This Row],[Avg]]+$U$2*TableOMP[[#This Row],[StdDev]]</f>
        <v>#N/A</v>
      </c>
      <c r="S8325" t="e">
        <f>IF(AND(TableOMP[[#This Row],[total_time]]&gt;=TableOMP[[#This Row],[Low]], TableOMP[[#This Row],[total_time]]&lt;=TableOMP[[#This Row],[High]]),1,0)</f>
        <v>#N/A</v>
      </c>
    </row>
    <row r="8326" spans="11:19" x14ac:dyDescent="0.25">
      <c r="K8326" t="str">
        <f t="shared" si="130"/>
        <v/>
      </c>
      <c r="N83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26" t="e">
        <f>VLOOKUP(TableOMP[[#This Row],[Label]],TableAvg[],2,FALSE)</f>
        <v>#N/A</v>
      </c>
      <c r="P8326" t="e">
        <f>VLOOKUP(TableOMP[[#This Row],[Label]],TableAvg[],3,FALSE)</f>
        <v>#N/A</v>
      </c>
      <c r="Q8326" t="e">
        <f>TableOMP[[#This Row],[Avg]]-$U$2*TableOMP[[#This Row],[StdDev]]</f>
        <v>#N/A</v>
      </c>
      <c r="R8326" t="e">
        <f>TableOMP[[#This Row],[Avg]]+$U$2*TableOMP[[#This Row],[StdDev]]</f>
        <v>#N/A</v>
      </c>
      <c r="S8326" t="e">
        <f>IF(AND(TableOMP[[#This Row],[total_time]]&gt;=TableOMP[[#This Row],[Low]], TableOMP[[#This Row],[total_time]]&lt;=TableOMP[[#This Row],[High]]),1,0)</f>
        <v>#N/A</v>
      </c>
    </row>
    <row r="8327" spans="11:19" x14ac:dyDescent="0.25">
      <c r="K8327" t="str">
        <f t="shared" si="130"/>
        <v/>
      </c>
      <c r="N83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27" t="e">
        <f>VLOOKUP(TableOMP[[#This Row],[Label]],TableAvg[],2,FALSE)</f>
        <v>#N/A</v>
      </c>
      <c r="P8327" t="e">
        <f>VLOOKUP(TableOMP[[#This Row],[Label]],TableAvg[],3,FALSE)</f>
        <v>#N/A</v>
      </c>
      <c r="Q8327" t="e">
        <f>TableOMP[[#This Row],[Avg]]-$U$2*TableOMP[[#This Row],[StdDev]]</f>
        <v>#N/A</v>
      </c>
      <c r="R8327" t="e">
        <f>TableOMP[[#This Row],[Avg]]+$U$2*TableOMP[[#This Row],[StdDev]]</f>
        <v>#N/A</v>
      </c>
      <c r="S8327" t="e">
        <f>IF(AND(TableOMP[[#This Row],[total_time]]&gt;=TableOMP[[#This Row],[Low]], TableOMP[[#This Row],[total_time]]&lt;=TableOMP[[#This Row],[High]]),1,0)</f>
        <v>#N/A</v>
      </c>
    </row>
    <row r="8328" spans="11:19" x14ac:dyDescent="0.25">
      <c r="K8328" t="str">
        <f t="shared" si="130"/>
        <v/>
      </c>
      <c r="N83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28" t="e">
        <f>VLOOKUP(TableOMP[[#This Row],[Label]],TableAvg[],2,FALSE)</f>
        <v>#N/A</v>
      </c>
      <c r="P8328" t="e">
        <f>VLOOKUP(TableOMP[[#This Row],[Label]],TableAvg[],3,FALSE)</f>
        <v>#N/A</v>
      </c>
      <c r="Q8328" t="e">
        <f>TableOMP[[#This Row],[Avg]]-$U$2*TableOMP[[#This Row],[StdDev]]</f>
        <v>#N/A</v>
      </c>
      <c r="R8328" t="e">
        <f>TableOMP[[#This Row],[Avg]]+$U$2*TableOMP[[#This Row],[StdDev]]</f>
        <v>#N/A</v>
      </c>
      <c r="S8328" t="e">
        <f>IF(AND(TableOMP[[#This Row],[total_time]]&gt;=TableOMP[[#This Row],[Low]], TableOMP[[#This Row],[total_time]]&lt;=TableOMP[[#This Row],[High]]),1,0)</f>
        <v>#N/A</v>
      </c>
    </row>
    <row r="8329" spans="11:19" x14ac:dyDescent="0.25">
      <c r="K8329" t="str">
        <f t="shared" si="130"/>
        <v/>
      </c>
      <c r="N83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29" t="e">
        <f>VLOOKUP(TableOMP[[#This Row],[Label]],TableAvg[],2,FALSE)</f>
        <v>#N/A</v>
      </c>
      <c r="P8329" t="e">
        <f>VLOOKUP(TableOMP[[#This Row],[Label]],TableAvg[],3,FALSE)</f>
        <v>#N/A</v>
      </c>
      <c r="Q8329" t="e">
        <f>TableOMP[[#This Row],[Avg]]-$U$2*TableOMP[[#This Row],[StdDev]]</f>
        <v>#N/A</v>
      </c>
      <c r="R8329" t="e">
        <f>TableOMP[[#This Row],[Avg]]+$U$2*TableOMP[[#This Row],[StdDev]]</f>
        <v>#N/A</v>
      </c>
      <c r="S8329" t="e">
        <f>IF(AND(TableOMP[[#This Row],[total_time]]&gt;=TableOMP[[#This Row],[Low]], TableOMP[[#This Row],[total_time]]&lt;=TableOMP[[#This Row],[High]]),1,0)</f>
        <v>#N/A</v>
      </c>
    </row>
    <row r="8330" spans="11:19" x14ac:dyDescent="0.25">
      <c r="K8330" t="str">
        <f t="shared" si="130"/>
        <v/>
      </c>
      <c r="N83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30" t="e">
        <f>VLOOKUP(TableOMP[[#This Row],[Label]],TableAvg[],2,FALSE)</f>
        <v>#N/A</v>
      </c>
      <c r="P8330" t="e">
        <f>VLOOKUP(TableOMP[[#This Row],[Label]],TableAvg[],3,FALSE)</f>
        <v>#N/A</v>
      </c>
      <c r="Q8330" t="e">
        <f>TableOMP[[#This Row],[Avg]]-$U$2*TableOMP[[#This Row],[StdDev]]</f>
        <v>#N/A</v>
      </c>
      <c r="R8330" t="e">
        <f>TableOMP[[#This Row],[Avg]]+$U$2*TableOMP[[#This Row],[StdDev]]</f>
        <v>#N/A</v>
      </c>
      <c r="S8330" t="e">
        <f>IF(AND(TableOMP[[#This Row],[total_time]]&gt;=TableOMP[[#This Row],[Low]], TableOMP[[#This Row],[total_time]]&lt;=TableOMP[[#This Row],[High]]),1,0)</f>
        <v>#N/A</v>
      </c>
    </row>
    <row r="8331" spans="11:19" x14ac:dyDescent="0.25">
      <c r="K8331" t="str">
        <f t="shared" si="130"/>
        <v/>
      </c>
      <c r="N83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31" t="e">
        <f>VLOOKUP(TableOMP[[#This Row],[Label]],TableAvg[],2,FALSE)</f>
        <v>#N/A</v>
      </c>
      <c r="P8331" t="e">
        <f>VLOOKUP(TableOMP[[#This Row],[Label]],TableAvg[],3,FALSE)</f>
        <v>#N/A</v>
      </c>
      <c r="Q8331" t="e">
        <f>TableOMP[[#This Row],[Avg]]-$U$2*TableOMP[[#This Row],[StdDev]]</f>
        <v>#N/A</v>
      </c>
      <c r="R8331" t="e">
        <f>TableOMP[[#This Row],[Avg]]+$U$2*TableOMP[[#This Row],[StdDev]]</f>
        <v>#N/A</v>
      </c>
      <c r="S8331" t="e">
        <f>IF(AND(TableOMP[[#This Row],[total_time]]&gt;=TableOMP[[#This Row],[Low]], TableOMP[[#This Row],[total_time]]&lt;=TableOMP[[#This Row],[High]]),1,0)</f>
        <v>#N/A</v>
      </c>
    </row>
    <row r="8332" spans="11:19" x14ac:dyDescent="0.25">
      <c r="K8332" t="str">
        <f t="shared" si="130"/>
        <v/>
      </c>
      <c r="N83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32" t="e">
        <f>VLOOKUP(TableOMP[[#This Row],[Label]],TableAvg[],2,FALSE)</f>
        <v>#N/A</v>
      </c>
      <c r="P8332" t="e">
        <f>VLOOKUP(TableOMP[[#This Row],[Label]],TableAvg[],3,FALSE)</f>
        <v>#N/A</v>
      </c>
      <c r="Q8332" t="e">
        <f>TableOMP[[#This Row],[Avg]]-$U$2*TableOMP[[#This Row],[StdDev]]</f>
        <v>#N/A</v>
      </c>
      <c r="R8332" t="e">
        <f>TableOMP[[#This Row],[Avg]]+$U$2*TableOMP[[#This Row],[StdDev]]</f>
        <v>#N/A</v>
      </c>
      <c r="S8332" t="e">
        <f>IF(AND(TableOMP[[#This Row],[total_time]]&gt;=TableOMP[[#This Row],[Low]], TableOMP[[#This Row],[total_time]]&lt;=TableOMP[[#This Row],[High]]),1,0)</f>
        <v>#N/A</v>
      </c>
    </row>
    <row r="8333" spans="11:19" x14ac:dyDescent="0.25">
      <c r="K8333" t="str">
        <f t="shared" si="130"/>
        <v/>
      </c>
      <c r="N83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33" t="e">
        <f>VLOOKUP(TableOMP[[#This Row],[Label]],TableAvg[],2,FALSE)</f>
        <v>#N/A</v>
      </c>
      <c r="P8333" t="e">
        <f>VLOOKUP(TableOMP[[#This Row],[Label]],TableAvg[],3,FALSE)</f>
        <v>#N/A</v>
      </c>
      <c r="Q8333" t="e">
        <f>TableOMP[[#This Row],[Avg]]-$U$2*TableOMP[[#This Row],[StdDev]]</f>
        <v>#N/A</v>
      </c>
      <c r="R8333" t="e">
        <f>TableOMP[[#This Row],[Avg]]+$U$2*TableOMP[[#This Row],[StdDev]]</f>
        <v>#N/A</v>
      </c>
      <c r="S8333" t="e">
        <f>IF(AND(TableOMP[[#This Row],[total_time]]&gt;=TableOMP[[#This Row],[Low]], TableOMP[[#This Row],[total_time]]&lt;=TableOMP[[#This Row],[High]]),1,0)</f>
        <v>#N/A</v>
      </c>
    </row>
    <row r="8334" spans="11:19" x14ac:dyDescent="0.25">
      <c r="K8334" t="str">
        <f t="shared" si="130"/>
        <v/>
      </c>
      <c r="N83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34" t="e">
        <f>VLOOKUP(TableOMP[[#This Row],[Label]],TableAvg[],2,FALSE)</f>
        <v>#N/A</v>
      </c>
      <c r="P8334" t="e">
        <f>VLOOKUP(TableOMP[[#This Row],[Label]],TableAvg[],3,FALSE)</f>
        <v>#N/A</v>
      </c>
      <c r="Q8334" t="e">
        <f>TableOMP[[#This Row],[Avg]]-$U$2*TableOMP[[#This Row],[StdDev]]</f>
        <v>#N/A</v>
      </c>
      <c r="R8334" t="e">
        <f>TableOMP[[#This Row],[Avg]]+$U$2*TableOMP[[#This Row],[StdDev]]</f>
        <v>#N/A</v>
      </c>
      <c r="S8334" t="e">
        <f>IF(AND(TableOMP[[#This Row],[total_time]]&gt;=TableOMP[[#This Row],[Low]], TableOMP[[#This Row],[total_time]]&lt;=TableOMP[[#This Row],[High]]),1,0)</f>
        <v>#N/A</v>
      </c>
    </row>
    <row r="8335" spans="11:19" x14ac:dyDescent="0.25">
      <c r="K8335" t="str">
        <f t="shared" si="130"/>
        <v/>
      </c>
      <c r="N83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35" t="e">
        <f>VLOOKUP(TableOMP[[#This Row],[Label]],TableAvg[],2,FALSE)</f>
        <v>#N/A</v>
      </c>
      <c r="P8335" t="e">
        <f>VLOOKUP(TableOMP[[#This Row],[Label]],TableAvg[],3,FALSE)</f>
        <v>#N/A</v>
      </c>
      <c r="Q8335" t="e">
        <f>TableOMP[[#This Row],[Avg]]-$U$2*TableOMP[[#This Row],[StdDev]]</f>
        <v>#N/A</v>
      </c>
      <c r="R8335" t="e">
        <f>TableOMP[[#This Row],[Avg]]+$U$2*TableOMP[[#This Row],[StdDev]]</f>
        <v>#N/A</v>
      </c>
      <c r="S8335" t="e">
        <f>IF(AND(TableOMP[[#This Row],[total_time]]&gt;=TableOMP[[#This Row],[Low]], TableOMP[[#This Row],[total_time]]&lt;=TableOMP[[#This Row],[High]]),1,0)</f>
        <v>#N/A</v>
      </c>
    </row>
    <row r="8336" spans="11:19" x14ac:dyDescent="0.25">
      <c r="K8336" t="str">
        <f t="shared" si="130"/>
        <v/>
      </c>
      <c r="N83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36" t="e">
        <f>VLOOKUP(TableOMP[[#This Row],[Label]],TableAvg[],2,FALSE)</f>
        <v>#N/A</v>
      </c>
      <c r="P8336" t="e">
        <f>VLOOKUP(TableOMP[[#This Row],[Label]],TableAvg[],3,FALSE)</f>
        <v>#N/A</v>
      </c>
      <c r="Q8336" t="e">
        <f>TableOMP[[#This Row],[Avg]]-$U$2*TableOMP[[#This Row],[StdDev]]</f>
        <v>#N/A</v>
      </c>
      <c r="R8336" t="e">
        <f>TableOMP[[#This Row],[Avg]]+$U$2*TableOMP[[#This Row],[StdDev]]</f>
        <v>#N/A</v>
      </c>
      <c r="S8336" t="e">
        <f>IF(AND(TableOMP[[#This Row],[total_time]]&gt;=TableOMP[[#This Row],[Low]], TableOMP[[#This Row],[total_time]]&lt;=TableOMP[[#This Row],[High]]),1,0)</f>
        <v>#N/A</v>
      </c>
    </row>
    <row r="8337" spans="11:19" x14ac:dyDescent="0.25">
      <c r="K8337" t="str">
        <f t="shared" si="130"/>
        <v/>
      </c>
      <c r="N83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37" t="e">
        <f>VLOOKUP(TableOMP[[#This Row],[Label]],TableAvg[],2,FALSE)</f>
        <v>#N/A</v>
      </c>
      <c r="P8337" t="e">
        <f>VLOOKUP(TableOMP[[#This Row],[Label]],TableAvg[],3,FALSE)</f>
        <v>#N/A</v>
      </c>
      <c r="Q8337" t="e">
        <f>TableOMP[[#This Row],[Avg]]-$U$2*TableOMP[[#This Row],[StdDev]]</f>
        <v>#N/A</v>
      </c>
      <c r="R8337" t="e">
        <f>TableOMP[[#This Row],[Avg]]+$U$2*TableOMP[[#This Row],[StdDev]]</f>
        <v>#N/A</v>
      </c>
      <c r="S8337" t="e">
        <f>IF(AND(TableOMP[[#This Row],[total_time]]&gt;=TableOMP[[#This Row],[Low]], TableOMP[[#This Row],[total_time]]&lt;=TableOMP[[#This Row],[High]]),1,0)</f>
        <v>#N/A</v>
      </c>
    </row>
    <row r="8338" spans="11:19" x14ac:dyDescent="0.25">
      <c r="K8338" t="str">
        <f t="shared" si="130"/>
        <v/>
      </c>
      <c r="N83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38" t="e">
        <f>VLOOKUP(TableOMP[[#This Row],[Label]],TableAvg[],2,FALSE)</f>
        <v>#N/A</v>
      </c>
      <c r="P8338" t="e">
        <f>VLOOKUP(TableOMP[[#This Row],[Label]],TableAvg[],3,FALSE)</f>
        <v>#N/A</v>
      </c>
      <c r="Q8338" t="e">
        <f>TableOMP[[#This Row],[Avg]]-$U$2*TableOMP[[#This Row],[StdDev]]</f>
        <v>#N/A</v>
      </c>
      <c r="R8338" t="e">
        <f>TableOMP[[#This Row],[Avg]]+$U$2*TableOMP[[#This Row],[StdDev]]</f>
        <v>#N/A</v>
      </c>
      <c r="S8338" t="e">
        <f>IF(AND(TableOMP[[#This Row],[total_time]]&gt;=TableOMP[[#This Row],[Low]], TableOMP[[#This Row],[total_time]]&lt;=TableOMP[[#This Row],[High]]),1,0)</f>
        <v>#N/A</v>
      </c>
    </row>
    <row r="8339" spans="11:19" x14ac:dyDescent="0.25">
      <c r="K8339" t="str">
        <f t="shared" si="130"/>
        <v/>
      </c>
      <c r="N83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39" t="e">
        <f>VLOOKUP(TableOMP[[#This Row],[Label]],TableAvg[],2,FALSE)</f>
        <v>#N/A</v>
      </c>
      <c r="P8339" t="e">
        <f>VLOOKUP(TableOMP[[#This Row],[Label]],TableAvg[],3,FALSE)</f>
        <v>#N/A</v>
      </c>
      <c r="Q8339" t="e">
        <f>TableOMP[[#This Row],[Avg]]-$U$2*TableOMP[[#This Row],[StdDev]]</f>
        <v>#N/A</v>
      </c>
      <c r="R8339" t="e">
        <f>TableOMP[[#This Row],[Avg]]+$U$2*TableOMP[[#This Row],[StdDev]]</f>
        <v>#N/A</v>
      </c>
      <c r="S8339" t="e">
        <f>IF(AND(TableOMP[[#This Row],[total_time]]&gt;=TableOMP[[#This Row],[Low]], TableOMP[[#This Row],[total_time]]&lt;=TableOMP[[#This Row],[High]]),1,0)</f>
        <v>#N/A</v>
      </c>
    </row>
    <row r="8340" spans="11:19" x14ac:dyDescent="0.25">
      <c r="K8340" t="str">
        <f t="shared" si="130"/>
        <v/>
      </c>
      <c r="N83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40" t="e">
        <f>VLOOKUP(TableOMP[[#This Row],[Label]],TableAvg[],2,FALSE)</f>
        <v>#N/A</v>
      </c>
      <c r="P8340" t="e">
        <f>VLOOKUP(TableOMP[[#This Row],[Label]],TableAvg[],3,FALSE)</f>
        <v>#N/A</v>
      </c>
      <c r="Q8340" t="e">
        <f>TableOMP[[#This Row],[Avg]]-$U$2*TableOMP[[#This Row],[StdDev]]</f>
        <v>#N/A</v>
      </c>
      <c r="R8340" t="e">
        <f>TableOMP[[#This Row],[Avg]]+$U$2*TableOMP[[#This Row],[StdDev]]</f>
        <v>#N/A</v>
      </c>
      <c r="S8340" t="e">
        <f>IF(AND(TableOMP[[#This Row],[total_time]]&gt;=TableOMP[[#This Row],[Low]], TableOMP[[#This Row],[total_time]]&lt;=TableOMP[[#This Row],[High]]),1,0)</f>
        <v>#N/A</v>
      </c>
    </row>
    <row r="8341" spans="11:19" x14ac:dyDescent="0.25">
      <c r="K8341" t="str">
        <f t="shared" si="130"/>
        <v/>
      </c>
      <c r="N83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41" t="e">
        <f>VLOOKUP(TableOMP[[#This Row],[Label]],TableAvg[],2,FALSE)</f>
        <v>#N/A</v>
      </c>
      <c r="P8341" t="e">
        <f>VLOOKUP(TableOMP[[#This Row],[Label]],TableAvg[],3,FALSE)</f>
        <v>#N/A</v>
      </c>
      <c r="Q8341" t="e">
        <f>TableOMP[[#This Row],[Avg]]-$U$2*TableOMP[[#This Row],[StdDev]]</f>
        <v>#N/A</v>
      </c>
      <c r="R8341" t="e">
        <f>TableOMP[[#This Row],[Avg]]+$U$2*TableOMP[[#This Row],[StdDev]]</f>
        <v>#N/A</v>
      </c>
      <c r="S8341" t="e">
        <f>IF(AND(TableOMP[[#This Row],[total_time]]&gt;=TableOMP[[#This Row],[Low]], TableOMP[[#This Row],[total_time]]&lt;=TableOMP[[#This Row],[High]]),1,0)</f>
        <v>#N/A</v>
      </c>
    </row>
    <row r="8342" spans="11:19" x14ac:dyDescent="0.25">
      <c r="K8342" t="str">
        <f t="shared" si="130"/>
        <v/>
      </c>
      <c r="N83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42" t="e">
        <f>VLOOKUP(TableOMP[[#This Row],[Label]],TableAvg[],2,FALSE)</f>
        <v>#N/A</v>
      </c>
      <c r="P8342" t="e">
        <f>VLOOKUP(TableOMP[[#This Row],[Label]],TableAvg[],3,FALSE)</f>
        <v>#N/A</v>
      </c>
      <c r="Q8342" t="e">
        <f>TableOMP[[#This Row],[Avg]]-$U$2*TableOMP[[#This Row],[StdDev]]</f>
        <v>#N/A</v>
      </c>
      <c r="R8342" t="e">
        <f>TableOMP[[#This Row],[Avg]]+$U$2*TableOMP[[#This Row],[StdDev]]</f>
        <v>#N/A</v>
      </c>
      <c r="S8342" t="e">
        <f>IF(AND(TableOMP[[#This Row],[total_time]]&gt;=TableOMP[[#This Row],[Low]], TableOMP[[#This Row],[total_time]]&lt;=TableOMP[[#This Row],[High]]),1,0)</f>
        <v>#N/A</v>
      </c>
    </row>
    <row r="8343" spans="11:19" x14ac:dyDescent="0.25">
      <c r="K8343" t="str">
        <f t="shared" si="130"/>
        <v/>
      </c>
      <c r="N83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43" t="e">
        <f>VLOOKUP(TableOMP[[#This Row],[Label]],TableAvg[],2,FALSE)</f>
        <v>#N/A</v>
      </c>
      <c r="P8343" t="e">
        <f>VLOOKUP(TableOMP[[#This Row],[Label]],TableAvg[],3,FALSE)</f>
        <v>#N/A</v>
      </c>
      <c r="Q8343" t="e">
        <f>TableOMP[[#This Row],[Avg]]-$U$2*TableOMP[[#This Row],[StdDev]]</f>
        <v>#N/A</v>
      </c>
      <c r="R8343" t="e">
        <f>TableOMP[[#This Row],[Avg]]+$U$2*TableOMP[[#This Row],[StdDev]]</f>
        <v>#N/A</v>
      </c>
      <c r="S8343" t="e">
        <f>IF(AND(TableOMP[[#This Row],[total_time]]&gt;=TableOMP[[#This Row],[Low]], TableOMP[[#This Row],[total_time]]&lt;=TableOMP[[#This Row],[High]]),1,0)</f>
        <v>#N/A</v>
      </c>
    </row>
    <row r="8344" spans="11:19" x14ac:dyDescent="0.25">
      <c r="K8344" t="str">
        <f t="shared" si="130"/>
        <v/>
      </c>
      <c r="N83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44" t="e">
        <f>VLOOKUP(TableOMP[[#This Row],[Label]],TableAvg[],2,FALSE)</f>
        <v>#N/A</v>
      </c>
      <c r="P8344" t="e">
        <f>VLOOKUP(TableOMP[[#This Row],[Label]],TableAvg[],3,FALSE)</f>
        <v>#N/A</v>
      </c>
      <c r="Q8344" t="e">
        <f>TableOMP[[#This Row],[Avg]]-$U$2*TableOMP[[#This Row],[StdDev]]</f>
        <v>#N/A</v>
      </c>
      <c r="R8344" t="e">
        <f>TableOMP[[#This Row],[Avg]]+$U$2*TableOMP[[#This Row],[StdDev]]</f>
        <v>#N/A</v>
      </c>
      <c r="S8344" t="e">
        <f>IF(AND(TableOMP[[#This Row],[total_time]]&gt;=TableOMP[[#This Row],[Low]], TableOMP[[#This Row],[total_time]]&lt;=TableOMP[[#This Row],[High]]),1,0)</f>
        <v>#N/A</v>
      </c>
    </row>
    <row r="8345" spans="11:19" x14ac:dyDescent="0.25">
      <c r="K8345" t="str">
        <f t="shared" si="130"/>
        <v/>
      </c>
      <c r="N83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45" t="e">
        <f>VLOOKUP(TableOMP[[#This Row],[Label]],TableAvg[],2,FALSE)</f>
        <v>#N/A</v>
      </c>
      <c r="P8345" t="e">
        <f>VLOOKUP(TableOMP[[#This Row],[Label]],TableAvg[],3,FALSE)</f>
        <v>#N/A</v>
      </c>
      <c r="Q8345" t="e">
        <f>TableOMP[[#This Row],[Avg]]-$U$2*TableOMP[[#This Row],[StdDev]]</f>
        <v>#N/A</v>
      </c>
      <c r="R8345" t="e">
        <f>TableOMP[[#This Row],[Avg]]+$U$2*TableOMP[[#This Row],[StdDev]]</f>
        <v>#N/A</v>
      </c>
      <c r="S8345" t="e">
        <f>IF(AND(TableOMP[[#This Row],[total_time]]&gt;=TableOMP[[#This Row],[Low]], TableOMP[[#This Row],[total_time]]&lt;=TableOMP[[#This Row],[High]]),1,0)</f>
        <v>#N/A</v>
      </c>
    </row>
    <row r="8346" spans="11:19" x14ac:dyDescent="0.25">
      <c r="K8346" t="str">
        <f t="shared" si="130"/>
        <v/>
      </c>
      <c r="N83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46" t="e">
        <f>VLOOKUP(TableOMP[[#This Row],[Label]],TableAvg[],2,FALSE)</f>
        <v>#N/A</v>
      </c>
      <c r="P8346" t="e">
        <f>VLOOKUP(TableOMP[[#This Row],[Label]],TableAvg[],3,FALSE)</f>
        <v>#N/A</v>
      </c>
      <c r="Q8346" t="e">
        <f>TableOMP[[#This Row],[Avg]]-$U$2*TableOMP[[#This Row],[StdDev]]</f>
        <v>#N/A</v>
      </c>
      <c r="R8346" t="e">
        <f>TableOMP[[#This Row],[Avg]]+$U$2*TableOMP[[#This Row],[StdDev]]</f>
        <v>#N/A</v>
      </c>
      <c r="S8346" t="e">
        <f>IF(AND(TableOMP[[#This Row],[total_time]]&gt;=TableOMP[[#This Row],[Low]], TableOMP[[#This Row],[total_time]]&lt;=TableOMP[[#This Row],[High]]),1,0)</f>
        <v>#N/A</v>
      </c>
    </row>
    <row r="8347" spans="11:19" x14ac:dyDescent="0.25">
      <c r="K8347" t="str">
        <f t="shared" si="130"/>
        <v/>
      </c>
      <c r="N83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47" t="e">
        <f>VLOOKUP(TableOMP[[#This Row],[Label]],TableAvg[],2,FALSE)</f>
        <v>#N/A</v>
      </c>
      <c r="P8347" t="e">
        <f>VLOOKUP(TableOMP[[#This Row],[Label]],TableAvg[],3,FALSE)</f>
        <v>#N/A</v>
      </c>
      <c r="Q8347" t="e">
        <f>TableOMP[[#This Row],[Avg]]-$U$2*TableOMP[[#This Row],[StdDev]]</f>
        <v>#N/A</v>
      </c>
      <c r="R8347" t="e">
        <f>TableOMP[[#This Row],[Avg]]+$U$2*TableOMP[[#This Row],[StdDev]]</f>
        <v>#N/A</v>
      </c>
      <c r="S8347" t="e">
        <f>IF(AND(TableOMP[[#This Row],[total_time]]&gt;=TableOMP[[#This Row],[Low]], TableOMP[[#This Row],[total_time]]&lt;=TableOMP[[#This Row],[High]]),1,0)</f>
        <v>#N/A</v>
      </c>
    </row>
    <row r="8348" spans="11:19" x14ac:dyDescent="0.25">
      <c r="K8348" t="str">
        <f t="shared" si="130"/>
        <v/>
      </c>
      <c r="N83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48" t="e">
        <f>VLOOKUP(TableOMP[[#This Row],[Label]],TableAvg[],2,FALSE)</f>
        <v>#N/A</v>
      </c>
      <c r="P8348" t="e">
        <f>VLOOKUP(TableOMP[[#This Row],[Label]],TableAvg[],3,FALSE)</f>
        <v>#N/A</v>
      </c>
      <c r="Q8348" t="e">
        <f>TableOMP[[#This Row],[Avg]]-$U$2*TableOMP[[#This Row],[StdDev]]</f>
        <v>#N/A</v>
      </c>
      <c r="R8348" t="e">
        <f>TableOMP[[#This Row],[Avg]]+$U$2*TableOMP[[#This Row],[StdDev]]</f>
        <v>#N/A</v>
      </c>
      <c r="S8348" t="e">
        <f>IF(AND(TableOMP[[#This Row],[total_time]]&gt;=TableOMP[[#This Row],[Low]], TableOMP[[#This Row],[total_time]]&lt;=TableOMP[[#This Row],[High]]),1,0)</f>
        <v>#N/A</v>
      </c>
    </row>
    <row r="8349" spans="11:19" x14ac:dyDescent="0.25">
      <c r="K8349" t="str">
        <f t="shared" si="130"/>
        <v/>
      </c>
      <c r="N83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49" t="e">
        <f>VLOOKUP(TableOMP[[#This Row],[Label]],TableAvg[],2,FALSE)</f>
        <v>#N/A</v>
      </c>
      <c r="P8349" t="e">
        <f>VLOOKUP(TableOMP[[#This Row],[Label]],TableAvg[],3,FALSE)</f>
        <v>#N/A</v>
      </c>
      <c r="Q8349" t="e">
        <f>TableOMP[[#This Row],[Avg]]-$U$2*TableOMP[[#This Row],[StdDev]]</f>
        <v>#N/A</v>
      </c>
      <c r="R8349" t="e">
        <f>TableOMP[[#This Row],[Avg]]+$U$2*TableOMP[[#This Row],[StdDev]]</f>
        <v>#N/A</v>
      </c>
      <c r="S8349" t="e">
        <f>IF(AND(TableOMP[[#This Row],[total_time]]&gt;=TableOMP[[#This Row],[Low]], TableOMP[[#This Row],[total_time]]&lt;=TableOMP[[#This Row],[High]]),1,0)</f>
        <v>#N/A</v>
      </c>
    </row>
    <row r="8350" spans="11:19" x14ac:dyDescent="0.25">
      <c r="K8350" t="str">
        <f t="shared" si="130"/>
        <v/>
      </c>
      <c r="N83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50" t="e">
        <f>VLOOKUP(TableOMP[[#This Row],[Label]],TableAvg[],2,FALSE)</f>
        <v>#N/A</v>
      </c>
      <c r="P8350" t="e">
        <f>VLOOKUP(TableOMP[[#This Row],[Label]],TableAvg[],3,FALSE)</f>
        <v>#N/A</v>
      </c>
      <c r="Q8350" t="e">
        <f>TableOMP[[#This Row],[Avg]]-$U$2*TableOMP[[#This Row],[StdDev]]</f>
        <v>#N/A</v>
      </c>
      <c r="R8350" t="e">
        <f>TableOMP[[#This Row],[Avg]]+$U$2*TableOMP[[#This Row],[StdDev]]</f>
        <v>#N/A</v>
      </c>
      <c r="S8350" t="e">
        <f>IF(AND(TableOMP[[#This Row],[total_time]]&gt;=TableOMP[[#This Row],[Low]], TableOMP[[#This Row],[total_time]]&lt;=TableOMP[[#This Row],[High]]),1,0)</f>
        <v>#N/A</v>
      </c>
    </row>
    <row r="8351" spans="11:19" x14ac:dyDescent="0.25">
      <c r="K8351" t="str">
        <f t="shared" si="130"/>
        <v/>
      </c>
      <c r="N83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51" t="e">
        <f>VLOOKUP(TableOMP[[#This Row],[Label]],TableAvg[],2,FALSE)</f>
        <v>#N/A</v>
      </c>
      <c r="P8351" t="e">
        <f>VLOOKUP(TableOMP[[#This Row],[Label]],TableAvg[],3,FALSE)</f>
        <v>#N/A</v>
      </c>
      <c r="Q8351" t="e">
        <f>TableOMP[[#This Row],[Avg]]-$U$2*TableOMP[[#This Row],[StdDev]]</f>
        <v>#N/A</v>
      </c>
      <c r="R8351" t="e">
        <f>TableOMP[[#This Row],[Avg]]+$U$2*TableOMP[[#This Row],[StdDev]]</f>
        <v>#N/A</v>
      </c>
      <c r="S8351" t="e">
        <f>IF(AND(TableOMP[[#This Row],[total_time]]&gt;=TableOMP[[#This Row],[Low]], TableOMP[[#This Row],[total_time]]&lt;=TableOMP[[#This Row],[High]]),1,0)</f>
        <v>#N/A</v>
      </c>
    </row>
    <row r="8352" spans="11:19" x14ac:dyDescent="0.25">
      <c r="K8352" t="str">
        <f t="shared" si="130"/>
        <v/>
      </c>
      <c r="N83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52" t="e">
        <f>VLOOKUP(TableOMP[[#This Row],[Label]],TableAvg[],2,FALSE)</f>
        <v>#N/A</v>
      </c>
      <c r="P8352" t="e">
        <f>VLOOKUP(TableOMP[[#This Row],[Label]],TableAvg[],3,FALSE)</f>
        <v>#N/A</v>
      </c>
      <c r="Q8352" t="e">
        <f>TableOMP[[#This Row],[Avg]]-$U$2*TableOMP[[#This Row],[StdDev]]</f>
        <v>#N/A</v>
      </c>
      <c r="R8352" t="e">
        <f>TableOMP[[#This Row],[Avg]]+$U$2*TableOMP[[#This Row],[StdDev]]</f>
        <v>#N/A</v>
      </c>
      <c r="S8352" t="e">
        <f>IF(AND(TableOMP[[#This Row],[total_time]]&gt;=TableOMP[[#This Row],[Low]], TableOMP[[#This Row],[total_time]]&lt;=TableOMP[[#This Row],[High]]),1,0)</f>
        <v>#N/A</v>
      </c>
    </row>
    <row r="8353" spans="11:19" x14ac:dyDescent="0.25">
      <c r="K8353" t="str">
        <f t="shared" si="130"/>
        <v/>
      </c>
      <c r="N83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53" t="e">
        <f>VLOOKUP(TableOMP[[#This Row],[Label]],TableAvg[],2,FALSE)</f>
        <v>#N/A</v>
      </c>
      <c r="P8353" t="e">
        <f>VLOOKUP(TableOMP[[#This Row],[Label]],TableAvg[],3,FALSE)</f>
        <v>#N/A</v>
      </c>
      <c r="Q8353" t="e">
        <f>TableOMP[[#This Row],[Avg]]-$U$2*TableOMP[[#This Row],[StdDev]]</f>
        <v>#N/A</v>
      </c>
      <c r="R8353" t="e">
        <f>TableOMP[[#This Row],[Avg]]+$U$2*TableOMP[[#This Row],[StdDev]]</f>
        <v>#N/A</v>
      </c>
      <c r="S8353" t="e">
        <f>IF(AND(TableOMP[[#This Row],[total_time]]&gt;=TableOMP[[#This Row],[Low]], TableOMP[[#This Row],[total_time]]&lt;=TableOMP[[#This Row],[High]]),1,0)</f>
        <v>#N/A</v>
      </c>
    </row>
    <row r="8354" spans="11:19" x14ac:dyDescent="0.25">
      <c r="K8354" t="str">
        <f t="shared" si="130"/>
        <v/>
      </c>
      <c r="N83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54" t="e">
        <f>VLOOKUP(TableOMP[[#This Row],[Label]],TableAvg[],2,FALSE)</f>
        <v>#N/A</v>
      </c>
      <c r="P8354" t="e">
        <f>VLOOKUP(TableOMP[[#This Row],[Label]],TableAvg[],3,FALSE)</f>
        <v>#N/A</v>
      </c>
      <c r="Q8354" t="e">
        <f>TableOMP[[#This Row],[Avg]]-$U$2*TableOMP[[#This Row],[StdDev]]</f>
        <v>#N/A</v>
      </c>
      <c r="R8354" t="e">
        <f>TableOMP[[#This Row],[Avg]]+$U$2*TableOMP[[#This Row],[StdDev]]</f>
        <v>#N/A</v>
      </c>
      <c r="S8354" t="e">
        <f>IF(AND(TableOMP[[#This Row],[total_time]]&gt;=TableOMP[[#This Row],[Low]], TableOMP[[#This Row],[total_time]]&lt;=TableOMP[[#This Row],[High]]),1,0)</f>
        <v>#N/A</v>
      </c>
    </row>
    <row r="8355" spans="11:19" x14ac:dyDescent="0.25">
      <c r="K8355" t="str">
        <f t="shared" si="130"/>
        <v/>
      </c>
      <c r="N83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55" t="e">
        <f>VLOOKUP(TableOMP[[#This Row],[Label]],TableAvg[],2,FALSE)</f>
        <v>#N/A</v>
      </c>
      <c r="P8355" t="e">
        <f>VLOOKUP(TableOMP[[#This Row],[Label]],TableAvg[],3,FALSE)</f>
        <v>#N/A</v>
      </c>
      <c r="Q8355" t="e">
        <f>TableOMP[[#This Row],[Avg]]-$U$2*TableOMP[[#This Row],[StdDev]]</f>
        <v>#N/A</v>
      </c>
      <c r="R8355" t="e">
        <f>TableOMP[[#This Row],[Avg]]+$U$2*TableOMP[[#This Row],[StdDev]]</f>
        <v>#N/A</v>
      </c>
      <c r="S8355" t="e">
        <f>IF(AND(TableOMP[[#This Row],[total_time]]&gt;=TableOMP[[#This Row],[Low]], TableOMP[[#This Row],[total_time]]&lt;=TableOMP[[#This Row],[High]]),1,0)</f>
        <v>#N/A</v>
      </c>
    </row>
    <row r="8356" spans="11:19" x14ac:dyDescent="0.25">
      <c r="K8356" t="str">
        <f t="shared" si="130"/>
        <v/>
      </c>
      <c r="N83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56" t="e">
        <f>VLOOKUP(TableOMP[[#This Row],[Label]],TableAvg[],2,FALSE)</f>
        <v>#N/A</v>
      </c>
      <c r="P8356" t="e">
        <f>VLOOKUP(TableOMP[[#This Row],[Label]],TableAvg[],3,FALSE)</f>
        <v>#N/A</v>
      </c>
      <c r="Q8356" t="e">
        <f>TableOMP[[#This Row],[Avg]]-$U$2*TableOMP[[#This Row],[StdDev]]</f>
        <v>#N/A</v>
      </c>
      <c r="R8356" t="e">
        <f>TableOMP[[#This Row],[Avg]]+$U$2*TableOMP[[#This Row],[StdDev]]</f>
        <v>#N/A</v>
      </c>
      <c r="S8356" t="e">
        <f>IF(AND(TableOMP[[#This Row],[total_time]]&gt;=TableOMP[[#This Row],[Low]], TableOMP[[#This Row],[total_time]]&lt;=TableOMP[[#This Row],[High]]),1,0)</f>
        <v>#N/A</v>
      </c>
    </row>
    <row r="8357" spans="11:19" x14ac:dyDescent="0.25">
      <c r="K8357" t="str">
        <f t="shared" si="130"/>
        <v/>
      </c>
      <c r="N83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57" t="e">
        <f>VLOOKUP(TableOMP[[#This Row],[Label]],TableAvg[],2,FALSE)</f>
        <v>#N/A</v>
      </c>
      <c r="P8357" t="e">
        <f>VLOOKUP(TableOMP[[#This Row],[Label]],TableAvg[],3,FALSE)</f>
        <v>#N/A</v>
      </c>
      <c r="Q8357" t="e">
        <f>TableOMP[[#This Row],[Avg]]-$U$2*TableOMP[[#This Row],[StdDev]]</f>
        <v>#N/A</v>
      </c>
      <c r="R8357" t="e">
        <f>TableOMP[[#This Row],[Avg]]+$U$2*TableOMP[[#This Row],[StdDev]]</f>
        <v>#N/A</v>
      </c>
      <c r="S8357" t="e">
        <f>IF(AND(TableOMP[[#This Row],[total_time]]&gt;=TableOMP[[#This Row],[Low]], TableOMP[[#This Row],[total_time]]&lt;=TableOMP[[#This Row],[High]]),1,0)</f>
        <v>#N/A</v>
      </c>
    </row>
    <row r="8358" spans="11:19" x14ac:dyDescent="0.25">
      <c r="K8358" t="str">
        <f t="shared" si="130"/>
        <v/>
      </c>
      <c r="N83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58" t="e">
        <f>VLOOKUP(TableOMP[[#This Row],[Label]],TableAvg[],2,FALSE)</f>
        <v>#N/A</v>
      </c>
      <c r="P8358" t="e">
        <f>VLOOKUP(TableOMP[[#This Row],[Label]],TableAvg[],3,FALSE)</f>
        <v>#N/A</v>
      </c>
      <c r="Q8358" t="e">
        <f>TableOMP[[#This Row],[Avg]]-$U$2*TableOMP[[#This Row],[StdDev]]</f>
        <v>#N/A</v>
      </c>
      <c r="R8358" t="e">
        <f>TableOMP[[#This Row],[Avg]]+$U$2*TableOMP[[#This Row],[StdDev]]</f>
        <v>#N/A</v>
      </c>
      <c r="S8358" t="e">
        <f>IF(AND(TableOMP[[#This Row],[total_time]]&gt;=TableOMP[[#This Row],[Low]], TableOMP[[#This Row],[total_time]]&lt;=TableOMP[[#This Row],[High]]),1,0)</f>
        <v>#N/A</v>
      </c>
    </row>
    <row r="8359" spans="11:19" x14ac:dyDescent="0.25">
      <c r="K8359" t="str">
        <f t="shared" si="130"/>
        <v/>
      </c>
      <c r="N83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59" t="e">
        <f>VLOOKUP(TableOMP[[#This Row],[Label]],TableAvg[],2,FALSE)</f>
        <v>#N/A</v>
      </c>
      <c r="P8359" t="e">
        <f>VLOOKUP(TableOMP[[#This Row],[Label]],TableAvg[],3,FALSE)</f>
        <v>#N/A</v>
      </c>
      <c r="Q8359" t="e">
        <f>TableOMP[[#This Row],[Avg]]-$U$2*TableOMP[[#This Row],[StdDev]]</f>
        <v>#N/A</v>
      </c>
      <c r="R8359" t="e">
        <f>TableOMP[[#This Row],[Avg]]+$U$2*TableOMP[[#This Row],[StdDev]]</f>
        <v>#N/A</v>
      </c>
      <c r="S8359" t="e">
        <f>IF(AND(TableOMP[[#This Row],[total_time]]&gt;=TableOMP[[#This Row],[Low]], TableOMP[[#This Row],[total_time]]&lt;=TableOMP[[#This Row],[High]]),1,0)</f>
        <v>#N/A</v>
      </c>
    </row>
    <row r="8360" spans="11:19" x14ac:dyDescent="0.25">
      <c r="K8360" t="str">
        <f t="shared" si="130"/>
        <v/>
      </c>
      <c r="N83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60" t="e">
        <f>VLOOKUP(TableOMP[[#This Row],[Label]],TableAvg[],2,FALSE)</f>
        <v>#N/A</v>
      </c>
      <c r="P8360" t="e">
        <f>VLOOKUP(TableOMP[[#This Row],[Label]],TableAvg[],3,FALSE)</f>
        <v>#N/A</v>
      </c>
      <c r="Q8360" t="e">
        <f>TableOMP[[#This Row],[Avg]]-$U$2*TableOMP[[#This Row],[StdDev]]</f>
        <v>#N/A</v>
      </c>
      <c r="R8360" t="e">
        <f>TableOMP[[#This Row],[Avg]]+$U$2*TableOMP[[#This Row],[StdDev]]</f>
        <v>#N/A</v>
      </c>
      <c r="S8360" t="e">
        <f>IF(AND(TableOMP[[#This Row],[total_time]]&gt;=TableOMP[[#This Row],[Low]], TableOMP[[#This Row],[total_time]]&lt;=TableOMP[[#This Row],[High]]),1,0)</f>
        <v>#N/A</v>
      </c>
    </row>
    <row r="8361" spans="11:19" x14ac:dyDescent="0.25">
      <c r="K8361" t="str">
        <f t="shared" si="130"/>
        <v/>
      </c>
      <c r="N83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61" t="e">
        <f>VLOOKUP(TableOMP[[#This Row],[Label]],TableAvg[],2,FALSE)</f>
        <v>#N/A</v>
      </c>
      <c r="P8361" t="e">
        <f>VLOOKUP(TableOMP[[#This Row],[Label]],TableAvg[],3,FALSE)</f>
        <v>#N/A</v>
      </c>
      <c r="Q8361" t="e">
        <f>TableOMP[[#This Row],[Avg]]-$U$2*TableOMP[[#This Row],[StdDev]]</f>
        <v>#N/A</v>
      </c>
      <c r="R8361" t="e">
        <f>TableOMP[[#This Row],[Avg]]+$U$2*TableOMP[[#This Row],[StdDev]]</f>
        <v>#N/A</v>
      </c>
      <c r="S8361" t="e">
        <f>IF(AND(TableOMP[[#This Row],[total_time]]&gt;=TableOMP[[#This Row],[Low]], TableOMP[[#This Row],[total_time]]&lt;=TableOMP[[#This Row],[High]]),1,0)</f>
        <v>#N/A</v>
      </c>
    </row>
    <row r="8362" spans="11:19" x14ac:dyDescent="0.25">
      <c r="K8362" t="str">
        <f t="shared" si="130"/>
        <v/>
      </c>
      <c r="N83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62" t="e">
        <f>VLOOKUP(TableOMP[[#This Row],[Label]],TableAvg[],2,FALSE)</f>
        <v>#N/A</v>
      </c>
      <c r="P8362" t="e">
        <f>VLOOKUP(TableOMP[[#This Row],[Label]],TableAvg[],3,FALSE)</f>
        <v>#N/A</v>
      </c>
      <c r="Q8362" t="e">
        <f>TableOMP[[#This Row],[Avg]]-$U$2*TableOMP[[#This Row],[StdDev]]</f>
        <v>#N/A</v>
      </c>
      <c r="R8362" t="e">
        <f>TableOMP[[#This Row],[Avg]]+$U$2*TableOMP[[#This Row],[StdDev]]</f>
        <v>#N/A</v>
      </c>
      <c r="S8362" t="e">
        <f>IF(AND(TableOMP[[#This Row],[total_time]]&gt;=TableOMP[[#This Row],[Low]], TableOMP[[#This Row],[total_time]]&lt;=TableOMP[[#This Row],[High]]),1,0)</f>
        <v>#N/A</v>
      </c>
    </row>
    <row r="8363" spans="11:19" x14ac:dyDescent="0.25">
      <c r="K8363" t="str">
        <f t="shared" si="130"/>
        <v/>
      </c>
      <c r="N83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63" t="e">
        <f>VLOOKUP(TableOMP[[#This Row],[Label]],TableAvg[],2,FALSE)</f>
        <v>#N/A</v>
      </c>
      <c r="P8363" t="e">
        <f>VLOOKUP(TableOMP[[#This Row],[Label]],TableAvg[],3,FALSE)</f>
        <v>#N/A</v>
      </c>
      <c r="Q8363" t="e">
        <f>TableOMP[[#This Row],[Avg]]-$U$2*TableOMP[[#This Row],[StdDev]]</f>
        <v>#N/A</v>
      </c>
      <c r="R8363" t="e">
        <f>TableOMP[[#This Row],[Avg]]+$U$2*TableOMP[[#This Row],[StdDev]]</f>
        <v>#N/A</v>
      </c>
      <c r="S8363" t="e">
        <f>IF(AND(TableOMP[[#This Row],[total_time]]&gt;=TableOMP[[#This Row],[Low]], TableOMP[[#This Row],[total_time]]&lt;=TableOMP[[#This Row],[High]]),1,0)</f>
        <v>#N/A</v>
      </c>
    </row>
    <row r="8364" spans="11:19" x14ac:dyDescent="0.25">
      <c r="K8364" t="str">
        <f t="shared" si="130"/>
        <v/>
      </c>
      <c r="N83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64" t="e">
        <f>VLOOKUP(TableOMP[[#This Row],[Label]],TableAvg[],2,FALSE)</f>
        <v>#N/A</v>
      </c>
      <c r="P8364" t="e">
        <f>VLOOKUP(TableOMP[[#This Row],[Label]],TableAvg[],3,FALSE)</f>
        <v>#N/A</v>
      </c>
      <c r="Q8364" t="e">
        <f>TableOMP[[#This Row],[Avg]]-$U$2*TableOMP[[#This Row],[StdDev]]</f>
        <v>#N/A</v>
      </c>
      <c r="R8364" t="e">
        <f>TableOMP[[#This Row],[Avg]]+$U$2*TableOMP[[#This Row],[StdDev]]</f>
        <v>#N/A</v>
      </c>
      <c r="S8364" t="e">
        <f>IF(AND(TableOMP[[#This Row],[total_time]]&gt;=TableOMP[[#This Row],[Low]], TableOMP[[#This Row],[total_time]]&lt;=TableOMP[[#This Row],[High]]),1,0)</f>
        <v>#N/A</v>
      </c>
    </row>
    <row r="8365" spans="11:19" x14ac:dyDescent="0.25">
      <c r="K8365" t="str">
        <f t="shared" si="130"/>
        <v/>
      </c>
      <c r="N83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65" t="e">
        <f>VLOOKUP(TableOMP[[#This Row],[Label]],TableAvg[],2,FALSE)</f>
        <v>#N/A</v>
      </c>
      <c r="P8365" t="e">
        <f>VLOOKUP(TableOMP[[#This Row],[Label]],TableAvg[],3,FALSE)</f>
        <v>#N/A</v>
      </c>
      <c r="Q8365" t="e">
        <f>TableOMP[[#This Row],[Avg]]-$U$2*TableOMP[[#This Row],[StdDev]]</f>
        <v>#N/A</v>
      </c>
      <c r="R8365" t="e">
        <f>TableOMP[[#This Row],[Avg]]+$U$2*TableOMP[[#This Row],[StdDev]]</f>
        <v>#N/A</v>
      </c>
      <c r="S8365" t="e">
        <f>IF(AND(TableOMP[[#This Row],[total_time]]&gt;=TableOMP[[#This Row],[Low]], TableOMP[[#This Row],[total_time]]&lt;=TableOMP[[#This Row],[High]]),1,0)</f>
        <v>#N/A</v>
      </c>
    </row>
    <row r="8366" spans="11:19" x14ac:dyDescent="0.25">
      <c r="K8366" t="str">
        <f t="shared" si="130"/>
        <v/>
      </c>
      <c r="N83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66" t="e">
        <f>VLOOKUP(TableOMP[[#This Row],[Label]],TableAvg[],2,FALSE)</f>
        <v>#N/A</v>
      </c>
      <c r="P8366" t="e">
        <f>VLOOKUP(TableOMP[[#This Row],[Label]],TableAvg[],3,FALSE)</f>
        <v>#N/A</v>
      </c>
      <c r="Q8366" t="e">
        <f>TableOMP[[#This Row],[Avg]]-$U$2*TableOMP[[#This Row],[StdDev]]</f>
        <v>#N/A</v>
      </c>
      <c r="R8366" t="e">
        <f>TableOMP[[#This Row],[Avg]]+$U$2*TableOMP[[#This Row],[StdDev]]</f>
        <v>#N/A</v>
      </c>
      <c r="S8366" t="e">
        <f>IF(AND(TableOMP[[#This Row],[total_time]]&gt;=TableOMP[[#This Row],[Low]], TableOMP[[#This Row],[total_time]]&lt;=TableOMP[[#This Row],[High]]),1,0)</f>
        <v>#N/A</v>
      </c>
    </row>
    <row r="8367" spans="11:19" x14ac:dyDescent="0.25">
      <c r="K8367" t="str">
        <f t="shared" si="130"/>
        <v/>
      </c>
      <c r="N83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67" t="e">
        <f>VLOOKUP(TableOMP[[#This Row],[Label]],TableAvg[],2,FALSE)</f>
        <v>#N/A</v>
      </c>
      <c r="P8367" t="e">
        <f>VLOOKUP(TableOMP[[#This Row],[Label]],TableAvg[],3,FALSE)</f>
        <v>#N/A</v>
      </c>
      <c r="Q8367" t="e">
        <f>TableOMP[[#This Row],[Avg]]-$U$2*TableOMP[[#This Row],[StdDev]]</f>
        <v>#N/A</v>
      </c>
      <c r="R8367" t="e">
        <f>TableOMP[[#This Row],[Avg]]+$U$2*TableOMP[[#This Row],[StdDev]]</f>
        <v>#N/A</v>
      </c>
      <c r="S8367" t="e">
        <f>IF(AND(TableOMP[[#This Row],[total_time]]&gt;=TableOMP[[#This Row],[Low]], TableOMP[[#This Row],[total_time]]&lt;=TableOMP[[#This Row],[High]]),1,0)</f>
        <v>#N/A</v>
      </c>
    </row>
    <row r="8368" spans="11:19" x14ac:dyDescent="0.25">
      <c r="K8368" t="str">
        <f t="shared" si="130"/>
        <v/>
      </c>
      <c r="N83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68" t="e">
        <f>VLOOKUP(TableOMP[[#This Row],[Label]],TableAvg[],2,FALSE)</f>
        <v>#N/A</v>
      </c>
      <c r="P8368" t="e">
        <f>VLOOKUP(TableOMP[[#This Row],[Label]],TableAvg[],3,FALSE)</f>
        <v>#N/A</v>
      </c>
      <c r="Q8368" t="e">
        <f>TableOMP[[#This Row],[Avg]]-$U$2*TableOMP[[#This Row],[StdDev]]</f>
        <v>#N/A</v>
      </c>
      <c r="R8368" t="e">
        <f>TableOMP[[#This Row],[Avg]]+$U$2*TableOMP[[#This Row],[StdDev]]</f>
        <v>#N/A</v>
      </c>
      <c r="S8368" t="e">
        <f>IF(AND(TableOMP[[#This Row],[total_time]]&gt;=TableOMP[[#This Row],[Low]], TableOMP[[#This Row],[total_time]]&lt;=TableOMP[[#This Row],[High]]),1,0)</f>
        <v>#N/A</v>
      </c>
    </row>
    <row r="8369" spans="11:19" x14ac:dyDescent="0.25">
      <c r="K8369" t="str">
        <f t="shared" si="130"/>
        <v/>
      </c>
      <c r="N83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69" t="e">
        <f>VLOOKUP(TableOMP[[#This Row],[Label]],TableAvg[],2,FALSE)</f>
        <v>#N/A</v>
      </c>
      <c r="P8369" t="e">
        <f>VLOOKUP(TableOMP[[#This Row],[Label]],TableAvg[],3,FALSE)</f>
        <v>#N/A</v>
      </c>
      <c r="Q8369" t="e">
        <f>TableOMP[[#This Row],[Avg]]-$U$2*TableOMP[[#This Row],[StdDev]]</f>
        <v>#N/A</v>
      </c>
      <c r="R8369" t="e">
        <f>TableOMP[[#This Row],[Avg]]+$U$2*TableOMP[[#This Row],[StdDev]]</f>
        <v>#N/A</v>
      </c>
      <c r="S8369" t="e">
        <f>IF(AND(TableOMP[[#This Row],[total_time]]&gt;=TableOMP[[#This Row],[Low]], TableOMP[[#This Row],[total_time]]&lt;=TableOMP[[#This Row],[High]]),1,0)</f>
        <v>#N/A</v>
      </c>
    </row>
    <row r="8370" spans="11:19" x14ac:dyDescent="0.25">
      <c r="K8370" t="str">
        <f t="shared" si="130"/>
        <v/>
      </c>
      <c r="N83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70" t="e">
        <f>VLOOKUP(TableOMP[[#This Row],[Label]],TableAvg[],2,FALSE)</f>
        <v>#N/A</v>
      </c>
      <c r="P8370" t="e">
        <f>VLOOKUP(TableOMP[[#This Row],[Label]],TableAvg[],3,FALSE)</f>
        <v>#N/A</v>
      </c>
      <c r="Q8370" t="e">
        <f>TableOMP[[#This Row],[Avg]]-$U$2*TableOMP[[#This Row],[StdDev]]</f>
        <v>#N/A</v>
      </c>
      <c r="R8370" t="e">
        <f>TableOMP[[#This Row],[Avg]]+$U$2*TableOMP[[#This Row],[StdDev]]</f>
        <v>#N/A</v>
      </c>
      <c r="S8370" t="e">
        <f>IF(AND(TableOMP[[#This Row],[total_time]]&gt;=TableOMP[[#This Row],[Low]], TableOMP[[#This Row],[total_time]]&lt;=TableOMP[[#This Row],[High]]),1,0)</f>
        <v>#N/A</v>
      </c>
    </row>
    <row r="8371" spans="11:19" x14ac:dyDescent="0.25">
      <c r="K8371" t="str">
        <f t="shared" si="130"/>
        <v/>
      </c>
      <c r="N83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71" t="e">
        <f>VLOOKUP(TableOMP[[#This Row],[Label]],TableAvg[],2,FALSE)</f>
        <v>#N/A</v>
      </c>
      <c r="P8371" t="e">
        <f>VLOOKUP(TableOMP[[#This Row],[Label]],TableAvg[],3,FALSE)</f>
        <v>#N/A</v>
      </c>
      <c r="Q8371" t="e">
        <f>TableOMP[[#This Row],[Avg]]-$U$2*TableOMP[[#This Row],[StdDev]]</f>
        <v>#N/A</v>
      </c>
      <c r="R8371" t="e">
        <f>TableOMP[[#This Row],[Avg]]+$U$2*TableOMP[[#This Row],[StdDev]]</f>
        <v>#N/A</v>
      </c>
      <c r="S8371" t="e">
        <f>IF(AND(TableOMP[[#This Row],[total_time]]&gt;=TableOMP[[#This Row],[Low]], TableOMP[[#This Row],[total_time]]&lt;=TableOMP[[#This Row],[High]]),1,0)</f>
        <v>#N/A</v>
      </c>
    </row>
    <row r="8372" spans="11:19" x14ac:dyDescent="0.25">
      <c r="K8372" t="str">
        <f t="shared" si="130"/>
        <v/>
      </c>
      <c r="N83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72" t="e">
        <f>VLOOKUP(TableOMP[[#This Row],[Label]],TableAvg[],2,FALSE)</f>
        <v>#N/A</v>
      </c>
      <c r="P8372" t="e">
        <f>VLOOKUP(TableOMP[[#This Row],[Label]],TableAvg[],3,FALSE)</f>
        <v>#N/A</v>
      </c>
      <c r="Q8372" t="e">
        <f>TableOMP[[#This Row],[Avg]]-$U$2*TableOMP[[#This Row],[StdDev]]</f>
        <v>#N/A</v>
      </c>
      <c r="R8372" t="e">
        <f>TableOMP[[#This Row],[Avg]]+$U$2*TableOMP[[#This Row],[StdDev]]</f>
        <v>#N/A</v>
      </c>
      <c r="S8372" t="e">
        <f>IF(AND(TableOMP[[#This Row],[total_time]]&gt;=TableOMP[[#This Row],[Low]], TableOMP[[#This Row],[total_time]]&lt;=TableOMP[[#This Row],[High]]),1,0)</f>
        <v>#N/A</v>
      </c>
    </row>
    <row r="8373" spans="11:19" x14ac:dyDescent="0.25">
      <c r="K8373" t="str">
        <f t="shared" si="130"/>
        <v/>
      </c>
      <c r="N83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73" t="e">
        <f>VLOOKUP(TableOMP[[#This Row],[Label]],TableAvg[],2,FALSE)</f>
        <v>#N/A</v>
      </c>
      <c r="P8373" t="e">
        <f>VLOOKUP(TableOMP[[#This Row],[Label]],TableAvg[],3,FALSE)</f>
        <v>#N/A</v>
      </c>
      <c r="Q8373" t="e">
        <f>TableOMP[[#This Row],[Avg]]-$U$2*TableOMP[[#This Row],[StdDev]]</f>
        <v>#N/A</v>
      </c>
      <c r="R8373" t="e">
        <f>TableOMP[[#This Row],[Avg]]+$U$2*TableOMP[[#This Row],[StdDev]]</f>
        <v>#N/A</v>
      </c>
      <c r="S8373" t="e">
        <f>IF(AND(TableOMP[[#This Row],[total_time]]&gt;=TableOMP[[#This Row],[Low]], TableOMP[[#This Row],[total_time]]&lt;=TableOMP[[#This Row],[High]]),1,0)</f>
        <v>#N/A</v>
      </c>
    </row>
    <row r="8374" spans="11:19" x14ac:dyDescent="0.25">
      <c r="K8374" t="str">
        <f t="shared" si="130"/>
        <v/>
      </c>
      <c r="N83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74" t="e">
        <f>VLOOKUP(TableOMP[[#This Row],[Label]],TableAvg[],2,FALSE)</f>
        <v>#N/A</v>
      </c>
      <c r="P8374" t="e">
        <f>VLOOKUP(TableOMP[[#This Row],[Label]],TableAvg[],3,FALSE)</f>
        <v>#N/A</v>
      </c>
      <c r="Q8374" t="e">
        <f>TableOMP[[#This Row],[Avg]]-$U$2*TableOMP[[#This Row],[StdDev]]</f>
        <v>#N/A</v>
      </c>
      <c r="R8374" t="e">
        <f>TableOMP[[#This Row],[Avg]]+$U$2*TableOMP[[#This Row],[StdDev]]</f>
        <v>#N/A</v>
      </c>
      <c r="S8374" t="e">
        <f>IF(AND(TableOMP[[#This Row],[total_time]]&gt;=TableOMP[[#This Row],[Low]], TableOMP[[#This Row],[total_time]]&lt;=TableOMP[[#This Row],[High]]),1,0)</f>
        <v>#N/A</v>
      </c>
    </row>
    <row r="8375" spans="11:19" x14ac:dyDescent="0.25">
      <c r="K8375" t="str">
        <f t="shared" si="130"/>
        <v/>
      </c>
      <c r="N83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75" t="e">
        <f>VLOOKUP(TableOMP[[#This Row],[Label]],TableAvg[],2,FALSE)</f>
        <v>#N/A</v>
      </c>
      <c r="P8375" t="e">
        <f>VLOOKUP(TableOMP[[#This Row],[Label]],TableAvg[],3,FALSE)</f>
        <v>#N/A</v>
      </c>
      <c r="Q8375" t="e">
        <f>TableOMP[[#This Row],[Avg]]-$U$2*TableOMP[[#This Row],[StdDev]]</f>
        <v>#N/A</v>
      </c>
      <c r="R8375" t="e">
        <f>TableOMP[[#This Row],[Avg]]+$U$2*TableOMP[[#This Row],[StdDev]]</f>
        <v>#N/A</v>
      </c>
      <c r="S8375" t="e">
        <f>IF(AND(TableOMP[[#This Row],[total_time]]&gt;=TableOMP[[#This Row],[Low]], TableOMP[[#This Row],[total_time]]&lt;=TableOMP[[#This Row],[High]]),1,0)</f>
        <v>#N/A</v>
      </c>
    </row>
    <row r="8376" spans="11:19" x14ac:dyDescent="0.25">
      <c r="K8376" t="str">
        <f t="shared" si="130"/>
        <v/>
      </c>
      <c r="N83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76" t="e">
        <f>VLOOKUP(TableOMP[[#This Row],[Label]],TableAvg[],2,FALSE)</f>
        <v>#N/A</v>
      </c>
      <c r="P8376" t="e">
        <f>VLOOKUP(TableOMP[[#This Row],[Label]],TableAvg[],3,FALSE)</f>
        <v>#N/A</v>
      </c>
      <c r="Q8376" t="e">
        <f>TableOMP[[#This Row],[Avg]]-$U$2*TableOMP[[#This Row],[StdDev]]</f>
        <v>#N/A</v>
      </c>
      <c r="R8376" t="e">
        <f>TableOMP[[#This Row],[Avg]]+$U$2*TableOMP[[#This Row],[StdDev]]</f>
        <v>#N/A</v>
      </c>
      <c r="S8376" t="e">
        <f>IF(AND(TableOMP[[#This Row],[total_time]]&gt;=TableOMP[[#This Row],[Low]], TableOMP[[#This Row],[total_time]]&lt;=TableOMP[[#This Row],[High]]),1,0)</f>
        <v>#N/A</v>
      </c>
    </row>
    <row r="8377" spans="11:19" x14ac:dyDescent="0.25">
      <c r="K8377" t="str">
        <f t="shared" si="130"/>
        <v/>
      </c>
      <c r="N83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77" t="e">
        <f>VLOOKUP(TableOMP[[#This Row],[Label]],TableAvg[],2,FALSE)</f>
        <v>#N/A</v>
      </c>
      <c r="P8377" t="e">
        <f>VLOOKUP(TableOMP[[#This Row],[Label]],TableAvg[],3,FALSE)</f>
        <v>#N/A</v>
      </c>
      <c r="Q8377" t="e">
        <f>TableOMP[[#This Row],[Avg]]-$U$2*TableOMP[[#This Row],[StdDev]]</f>
        <v>#N/A</v>
      </c>
      <c r="R8377" t="e">
        <f>TableOMP[[#This Row],[Avg]]+$U$2*TableOMP[[#This Row],[StdDev]]</f>
        <v>#N/A</v>
      </c>
      <c r="S8377" t="e">
        <f>IF(AND(TableOMP[[#This Row],[total_time]]&gt;=TableOMP[[#This Row],[Low]], TableOMP[[#This Row],[total_time]]&lt;=TableOMP[[#This Row],[High]]),1,0)</f>
        <v>#N/A</v>
      </c>
    </row>
    <row r="8378" spans="11:19" x14ac:dyDescent="0.25">
      <c r="K8378" t="str">
        <f t="shared" si="130"/>
        <v/>
      </c>
      <c r="N83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78" t="e">
        <f>VLOOKUP(TableOMP[[#This Row],[Label]],TableAvg[],2,FALSE)</f>
        <v>#N/A</v>
      </c>
      <c r="P8378" t="e">
        <f>VLOOKUP(TableOMP[[#This Row],[Label]],TableAvg[],3,FALSE)</f>
        <v>#N/A</v>
      </c>
      <c r="Q8378" t="e">
        <f>TableOMP[[#This Row],[Avg]]-$U$2*TableOMP[[#This Row],[StdDev]]</f>
        <v>#N/A</v>
      </c>
      <c r="R8378" t="e">
        <f>TableOMP[[#This Row],[Avg]]+$U$2*TableOMP[[#This Row],[StdDev]]</f>
        <v>#N/A</v>
      </c>
      <c r="S8378" t="e">
        <f>IF(AND(TableOMP[[#This Row],[total_time]]&gt;=TableOMP[[#This Row],[Low]], TableOMP[[#This Row],[total_time]]&lt;=TableOMP[[#This Row],[High]]),1,0)</f>
        <v>#N/A</v>
      </c>
    </row>
    <row r="8379" spans="11:19" x14ac:dyDescent="0.25">
      <c r="K8379" t="str">
        <f t="shared" si="130"/>
        <v/>
      </c>
      <c r="N83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79" t="e">
        <f>VLOOKUP(TableOMP[[#This Row],[Label]],TableAvg[],2,FALSE)</f>
        <v>#N/A</v>
      </c>
      <c r="P8379" t="e">
        <f>VLOOKUP(TableOMP[[#This Row],[Label]],TableAvg[],3,FALSE)</f>
        <v>#N/A</v>
      </c>
      <c r="Q8379" t="e">
        <f>TableOMP[[#This Row],[Avg]]-$U$2*TableOMP[[#This Row],[StdDev]]</f>
        <v>#N/A</v>
      </c>
      <c r="R8379" t="e">
        <f>TableOMP[[#This Row],[Avg]]+$U$2*TableOMP[[#This Row],[StdDev]]</f>
        <v>#N/A</v>
      </c>
      <c r="S8379" t="e">
        <f>IF(AND(TableOMP[[#This Row],[total_time]]&gt;=TableOMP[[#This Row],[Low]], TableOMP[[#This Row],[total_time]]&lt;=TableOMP[[#This Row],[High]]),1,0)</f>
        <v>#N/A</v>
      </c>
    </row>
    <row r="8380" spans="11:19" x14ac:dyDescent="0.25">
      <c r="K8380" t="str">
        <f t="shared" si="130"/>
        <v/>
      </c>
      <c r="N83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80" t="e">
        <f>VLOOKUP(TableOMP[[#This Row],[Label]],TableAvg[],2,FALSE)</f>
        <v>#N/A</v>
      </c>
      <c r="P8380" t="e">
        <f>VLOOKUP(TableOMP[[#This Row],[Label]],TableAvg[],3,FALSE)</f>
        <v>#N/A</v>
      </c>
      <c r="Q8380" t="e">
        <f>TableOMP[[#This Row],[Avg]]-$U$2*TableOMP[[#This Row],[StdDev]]</f>
        <v>#N/A</v>
      </c>
      <c r="R8380" t="e">
        <f>TableOMP[[#This Row],[Avg]]+$U$2*TableOMP[[#This Row],[StdDev]]</f>
        <v>#N/A</v>
      </c>
      <c r="S8380" t="e">
        <f>IF(AND(TableOMP[[#This Row],[total_time]]&gt;=TableOMP[[#This Row],[Low]], TableOMP[[#This Row],[total_time]]&lt;=TableOMP[[#This Row],[High]]),1,0)</f>
        <v>#N/A</v>
      </c>
    </row>
    <row r="8381" spans="11:19" x14ac:dyDescent="0.25">
      <c r="K8381" t="str">
        <f t="shared" si="130"/>
        <v/>
      </c>
      <c r="N83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81" t="e">
        <f>VLOOKUP(TableOMP[[#This Row],[Label]],TableAvg[],2,FALSE)</f>
        <v>#N/A</v>
      </c>
      <c r="P8381" t="e">
        <f>VLOOKUP(TableOMP[[#This Row],[Label]],TableAvg[],3,FALSE)</f>
        <v>#N/A</v>
      </c>
      <c r="Q8381" t="e">
        <f>TableOMP[[#This Row],[Avg]]-$U$2*TableOMP[[#This Row],[StdDev]]</f>
        <v>#N/A</v>
      </c>
      <c r="R8381" t="e">
        <f>TableOMP[[#This Row],[Avg]]+$U$2*TableOMP[[#This Row],[StdDev]]</f>
        <v>#N/A</v>
      </c>
      <c r="S8381" t="e">
        <f>IF(AND(TableOMP[[#This Row],[total_time]]&gt;=TableOMP[[#This Row],[Low]], TableOMP[[#This Row],[total_time]]&lt;=TableOMP[[#This Row],[High]]),1,0)</f>
        <v>#N/A</v>
      </c>
    </row>
    <row r="8382" spans="11:19" x14ac:dyDescent="0.25">
      <c r="K8382" t="str">
        <f t="shared" si="130"/>
        <v/>
      </c>
      <c r="N83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82" t="e">
        <f>VLOOKUP(TableOMP[[#This Row],[Label]],TableAvg[],2,FALSE)</f>
        <v>#N/A</v>
      </c>
      <c r="P8382" t="e">
        <f>VLOOKUP(TableOMP[[#This Row],[Label]],TableAvg[],3,FALSE)</f>
        <v>#N/A</v>
      </c>
      <c r="Q8382" t="e">
        <f>TableOMP[[#This Row],[Avg]]-$U$2*TableOMP[[#This Row],[StdDev]]</f>
        <v>#N/A</v>
      </c>
      <c r="R8382" t="e">
        <f>TableOMP[[#This Row],[Avg]]+$U$2*TableOMP[[#This Row],[StdDev]]</f>
        <v>#N/A</v>
      </c>
      <c r="S8382" t="e">
        <f>IF(AND(TableOMP[[#This Row],[total_time]]&gt;=TableOMP[[#This Row],[Low]], TableOMP[[#This Row],[total_time]]&lt;=TableOMP[[#This Row],[High]]),1,0)</f>
        <v>#N/A</v>
      </c>
    </row>
    <row r="8383" spans="11:19" x14ac:dyDescent="0.25">
      <c r="K8383" t="str">
        <f t="shared" si="130"/>
        <v/>
      </c>
      <c r="N83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83" t="e">
        <f>VLOOKUP(TableOMP[[#This Row],[Label]],TableAvg[],2,FALSE)</f>
        <v>#N/A</v>
      </c>
      <c r="P8383" t="e">
        <f>VLOOKUP(TableOMP[[#This Row],[Label]],TableAvg[],3,FALSE)</f>
        <v>#N/A</v>
      </c>
      <c r="Q8383" t="e">
        <f>TableOMP[[#This Row],[Avg]]-$U$2*TableOMP[[#This Row],[StdDev]]</f>
        <v>#N/A</v>
      </c>
      <c r="R8383" t="e">
        <f>TableOMP[[#This Row],[Avg]]+$U$2*TableOMP[[#This Row],[StdDev]]</f>
        <v>#N/A</v>
      </c>
      <c r="S8383" t="e">
        <f>IF(AND(TableOMP[[#This Row],[total_time]]&gt;=TableOMP[[#This Row],[Low]], TableOMP[[#This Row],[total_time]]&lt;=TableOMP[[#This Row],[High]]),1,0)</f>
        <v>#N/A</v>
      </c>
    </row>
    <row r="8384" spans="11:19" x14ac:dyDescent="0.25">
      <c r="K8384" t="str">
        <f t="shared" si="130"/>
        <v/>
      </c>
      <c r="N83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84" t="e">
        <f>VLOOKUP(TableOMP[[#This Row],[Label]],TableAvg[],2,FALSE)</f>
        <v>#N/A</v>
      </c>
      <c r="P8384" t="e">
        <f>VLOOKUP(TableOMP[[#This Row],[Label]],TableAvg[],3,FALSE)</f>
        <v>#N/A</v>
      </c>
      <c r="Q8384" t="e">
        <f>TableOMP[[#This Row],[Avg]]-$U$2*TableOMP[[#This Row],[StdDev]]</f>
        <v>#N/A</v>
      </c>
      <c r="R8384" t="e">
        <f>TableOMP[[#This Row],[Avg]]+$U$2*TableOMP[[#This Row],[StdDev]]</f>
        <v>#N/A</v>
      </c>
      <c r="S8384" t="e">
        <f>IF(AND(TableOMP[[#This Row],[total_time]]&gt;=TableOMP[[#This Row],[Low]], TableOMP[[#This Row],[total_time]]&lt;=TableOMP[[#This Row],[High]]),1,0)</f>
        <v>#N/A</v>
      </c>
    </row>
    <row r="8385" spans="11:19" x14ac:dyDescent="0.25">
      <c r="K8385" t="str">
        <f t="shared" si="130"/>
        <v/>
      </c>
      <c r="N83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85" t="e">
        <f>VLOOKUP(TableOMP[[#This Row],[Label]],TableAvg[],2,FALSE)</f>
        <v>#N/A</v>
      </c>
      <c r="P8385" t="e">
        <f>VLOOKUP(TableOMP[[#This Row],[Label]],TableAvg[],3,FALSE)</f>
        <v>#N/A</v>
      </c>
      <c r="Q8385" t="e">
        <f>TableOMP[[#This Row],[Avg]]-$U$2*TableOMP[[#This Row],[StdDev]]</f>
        <v>#N/A</v>
      </c>
      <c r="R8385" t="e">
        <f>TableOMP[[#This Row],[Avg]]+$U$2*TableOMP[[#This Row],[StdDev]]</f>
        <v>#N/A</v>
      </c>
      <c r="S8385" t="e">
        <f>IF(AND(TableOMP[[#This Row],[total_time]]&gt;=TableOMP[[#This Row],[Low]], TableOMP[[#This Row],[total_time]]&lt;=TableOMP[[#This Row],[High]]),1,0)</f>
        <v>#N/A</v>
      </c>
    </row>
    <row r="8386" spans="11:19" x14ac:dyDescent="0.25">
      <c r="K8386" t="str">
        <f t="shared" si="130"/>
        <v/>
      </c>
      <c r="N83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86" t="e">
        <f>VLOOKUP(TableOMP[[#This Row],[Label]],TableAvg[],2,FALSE)</f>
        <v>#N/A</v>
      </c>
      <c r="P8386" t="e">
        <f>VLOOKUP(TableOMP[[#This Row],[Label]],TableAvg[],3,FALSE)</f>
        <v>#N/A</v>
      </c>
      <c r="Q8386" t="e">
        <f>TableOMP[[#This Row],[Avg]]-$U$2*TableOMP[[#This Row],[StdDev]]</f>
        <v>#N/A</v>
      </c>
      <c r="R8386" t="e">
        <f>TableOMP[[#This Row],[Avg]]+$U$2*TableOMP[[#This Row],[StdDev]]</f>
        <v>#N/A</v>
      </c>
      <c r="S8386" t="e">
        <f>IF(AND(TableOMP[[#This Row],[total_time]]&gt;=TableOMP[[#This Row],[Low]], TableOMP[[#This Row],[total_time]]&lt;=TableOMP[[#This Row],[High]]),1,0)</f>
        <v>#N/A</v>
      </c>
    </row>
    <row r="8387" spans="11:19" x14ac:dyDescent="0.25">
      <c r="K8387" t="str">
        <f t="shared" ref="K8387:K8450" si="131">MID(M8387,22,1)</f>
        <v/>
      </c>
      <c r="N83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87" t="e">
        <f>VLOOKUP(TableOMP[[#This Row],[Label]],TableAvg[],2,FALSE)</f>
        <v>#N/A</v>
      </c>
      <c r="P8387" t="e">
        <f>VLOOKUP(TableOMP[[#This Row],[Label]],TableAvg[],3,FALSE)</f>
        <v>#N/A</v>
      </c>
      <c r="Q8387" t="e">
        <f>TableOMP[[#This Row],[Avg]]-$U$2*TableOMP[[#This Row],[StdDev]]</f>
        <v>#N/A</v>
      </c>
      <c r="R8387" t="e">
        <f>TableOMP[[#This Row],[Avg]]+$U$2*TableOMP[[#This Row],[StdDev]]</f>
        <v>#N/A</v>
      </c>
      <c r="S8387" t="e">
        <f>IF(AND(TableOMP[[#This Row],[total_time]]&gt;=TableOMP[[#This Row],[Low]], TableOMP[[#This Row],[total_time]]&lt;=TableOMP[[#This Row],[High]]),1,0)</f>
        <v>#N/A</v>
      </c>
    </row>
    <row r="8388" spans="11:19" x14ac:dyDescent="0.25">
      <c r="K8388" t="str">
        <f t="shared" si="131"/>
        <v/>
      </c>
      <c r="N83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88" t="e">
        <f>VLOOKUP(TableOMP[[#This Row],[Label]],TableAvg[],2,FALSE)</f>
        <v>#N/A</v>
      </c>
      <c r="P8388" t="e">
        <f>VLOOKUP(TableOMP[[#This Row],[Label]],TableAvg[],3,FALSE)</f>
        <v>#N/A</v>
      </c>
      <c r="Q8388" t="e">
        <f>TableOMP[[#This Row],[Avg]]-$U$2*TableOMP[[#This Row],[StdDev]]</f>
        <v>#N/A</v>
      </c>
      <c r="R8388" t="e">
        <f>TableOMP[[#This Row],[Avg]]+$U$2*TableOMP[[#This Row],[StdDev]]</f>
        <v>#N/A</v>
      </c>
      <c r="S8388" t="e">
        <f>IF(AND(TableOMP[[#This Row],[total_time]]&gt;=TableOMP[[#This Row],[Low]], TableOMP[[#This Row],[total_time]]&lt;=TableOMP[[#This Row],[High]]),1,0)</f>
        <v>#N/A</v>
      </c>
    </row>
    <row r="8389" spans="11:19" x14ac:dyDescent="0.25">
      <c r="K8389" t="str">
        <f t="shared" si="131"/>
        <v/>
      </c>
      <c r="N83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89" t="e">
        <f>VLOOKUP(TableOMP[[#This Row],[Label]],TableAvg[],2,FALSE)</f>
        <v>#N/A</v>
      </c>
      <c r="P8389" t="e">
        <f>VLOOKUP(TableOMP[[#This Row],[Label]],TableAvg[],3,FALSE)</f>
        <v>#N/A</v>
      </c>
      <c r="Q8389" t="e">
        <f>TableOMP[[#This Row],[Avg]]-$U$2*TableOMP[[#This Row],[StdDev]]</f>
        <v>#N/A</v>
      </c>
      <c r="R8389" t="e">
        <f>TableOMP[[#This Row],[Avg]]+$U$2*TableOMP[[#This Row],[StdDev]]</f>
        <v>#N/A</v>
      </c>
      <c r="S8389" t="e">
        <f>IF(AND(TableOMP[[#This Row],[total_time]]&gt;=TableOMP[[#This Row],[Low]], TableOMP[[#This Row],[total_time]]&lt;=TableOMP[[#This Row],[High]]),1,0)</f>
        <v>#N/A</v>
      </c>
    </row>
    <row r="8390" spans="11:19" x14ac:dyDescent="0.25">
      <c r="K8390" t="str">
        <f t="shared" si="131"/>
        <v/>
      </c>
      <c r="N83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90" t="e">
        <f>VLOOKUP(TableOMP[[#This Row],[Label]],TableAvg[],2,FALSE)</f>
        <v>#N/A</v>
      </c>
      <c r="P8390" t="e">
        <f>VLOOKUP(TableOMP[[#This Row],[Label]],TableAvg[],3,FALSE)</f>
        <v>#N/A</v>
      </c>
      <c r="Q8390" t="e">
        <f>TableOMP[[#This Row],[Avg]]-$U$2*TableOMP[[#This Row],[StdDev]]</f>
        <v>#N/A</v>
      </c>
      <c r="R8390" t="e">
        <f>TableOMP[[#This Row],[Avg]]+$U$2*TableOMP[[#This Row],[StdDev]]</f>
        <v>#N/A</v>
      </c>
      <c r="S8390" t="e">
        <f>IF(AND(TableOMP[[#This Row],[total_time]]&gt;=TableOMP[[#This Row],[Low]], TableOMP[[#This Row],[total_time]]&lt;=TableOMP[[#This Row],[High]]),1,0)</f>
        <v>#N/A</v>
      </c>
    </row>
    <row r="8391" spans="11:19" x14ac:dyDescent="0.25">
      <c r="K8391" t="str">
        <f t="shared" si="131"/>
        <v/>
      </c>
      <c r="N83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91" t="e">
        <f>VLOOKUP(TableOMP[[#This Row],[Label]],TableAvg[],2,FALSE)</f>
        <v>#N/A</v>
      </c>
      <c r="P8391" t="e">
        <f>VLOOKUP(TableOMP[[#This Row],[Label]],TableAvg[],3,FALSE)</f>
        <v>#N/A</v>
      </c>
      <c r="Q8391" t="e">
        <f>TableOMP[[#This Row],[Avg]]-$U$2*TableOMP[[#This Row],[StdDev]]</f>
        <v>#N/A</v>
      </c>
      <c r="R8391" t="e">
        <f>TableOMP[[#This Row],[Avg]]+$U$2*TableOMP[[#This Row],[StdDev]]</f>
        <v>#N/A</v>
      </c>
      <c r="S8391" t="e">
        <f>IF(AND(TableOMP[[#This Row],[total_time]]&gt;=TableOMP[[#This Row],[Low]], TableOMP[[#This Row],[total_time]]&lt;=TableOMP[[#This Row],[High]]),1,0)</f>
        <v>#N/A</v>
      </c>
    </row>
    <row r="8392" spans="11:19" x14ac:dyDescent="0.25">
      <c r="K8392" t="str">
        <f t="shared" si="131"/>
        <v/>
      </c>
      <c r="N83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92" t="e">
        <f>VLOOKUP(TableOMP[[#This Row],[Label]],TableAvg[],2,FALSE)</f>
        <v>#N/A</v>
      </c>
      <c r="P8392" t="e">
        <f>VLOOKUP(TableOMP[[#This Row],[Label]],TableAvg[],3,FALSE)</f>
        <v>#N/A</v>
      </c>
      <c r="Q8392" t="e">
        <f>TableOMP[[#This Row],[Avg]]-$U$2*TableOMP[[#This Row],[StdDev]]</f>
        <v>#N/A</v>
      </c>
      <c r="R8392" t="e">
        <f>TableOMP[[#This Row],[Avg]]+$U$2*TableOMP[[#This Row],[StdDev]]</f>
        <v>#N/A</v>
      </c>
      <c r="S8392" t="e">
        <f>IF(AND(TableOMP[[#This Row],[total_time]]&gt;=TableOMP[[#This Row],[Low]], TableOMP[[#This Row],[total_time]]&lt;=TableOMP[[#This Row],[High]]),1,0)</f>
        <v>#N/A</v>
      </c>
    </row>
    <row r="8393" spans="11:19" x14ac:dyDescent="0.25">
      <c r="K8393" t="str">
        <f t="shared" si="131"/>
        <v/>
      </c>
      <c r="N83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93" t="e">
        <f>VLOOKUP(TableOMP[[#This Row],[Label]],TableAvg[],2,FALSE)</f>
        <v>#N/A</v>
      </c>
      <c r="P8393" t="e">
        <f>VLOOKUP(TableOMP[[#This Row],[Label]],TableAvg[],3,FALSE)</f>
        <v>#N/A</v>
      </c>
      <c r="Q8393" t="e">
        <f>TableOMP[[#This Row],[Avg]]-$U$2*TableOMP[[#This Row],[StdDev]]</f>
        <v>#N/A</v>
      </c>
      <c r="R8393" t="e">
        <f>TableOMP[[#This Row],[Avg]]+$U$2*TableOMP[[#This Row],[StdDev]]</f>
        <v>#N/A</v>
      </c>
      <c r="S8393" t="e">
        <f>IF(AND(TableOMP[[#This Row],[total_time]]&gt;=TableOMP[[#This Row],[Low]], TableOMP[[#This Row],[total_time]]&lt;=TableOMP[[#This Row],[High]]),1,0)</f>
        <v>#N/A</v>
      </c>
    </row>
    <row r="8394" spans="11:19" x14ac:dyDescent="0.25">
      <c r="K8394" t="str">
        <f t="shared" si="131"/>
        <v/>
      </c>
      <c r="N83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94" t="e">
        <f>VLOOKUP(TableOMP[[#This Row],[Label]],TableAvg[],2,FALSE)</f>
        <v>#N/A</v>
      </c>
      <c r="P8394" t="e">
        <f>VLOOKUP(TableOMP[[#This Row],[Label]],TableAvg[],3,FALSE)</f>
        <v>#N/A</v>
      </c>
      <c r="Q8394" t="e">
        <f>TableOMP[[#This Row],[Avg]]-$U$2*TableOMP[[#This Row],[StdDev]]</f>
        <v>#N/A</v>
      </c>
      <c r="R8394" t="e">
        <f>TableOMP[[#This Row],[Avg]]+$U$2*TableOMP[[#This Row],[StdDev]]</f>
        <v>#N/A</v>
      </c>
      <c r="S8394" t="e">
        <f>IF(AND(TableOMP[[#This Row],[total_time]]&gt;=TableOMP[[#This Row],[Low]], TableOMP[[#This Row],[total_time]]&lt;=TableOMP[[#This Row],[High]]),1,0)</f>
        <v>#N/A</v>
      </c>
    </row>
    <row r="8395" spans="11:19" x14ac:dyDescent="0.25">
      <c r="K8395" t="str">
        <f t="shared" si="131"/>
        <v/>
      </c>
      <c r="N83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95" t="e">
        <f>VLOOKUP(TableOMP[[#This Row],[Label]],TableAvg[],2,FALSE)</f>
        <v>#N/A</v>
      </c>
      <c r="P8395" t="e">
        <f>VLOOKUP(TableOMP[[#This Row],[Label]],TableAvg[],3,FALSE)</f>
        <v>#N/A</v>
      </c>
      <c r="Q8395" t="e">
        <f>TableOMP[[#This Row],[Avg]]-$U$2*TableOMP[[#This Row],[StdDev]]</f>
        <v>#N/A</v>
      </c>
      <c r="R8395" t="e">
        <f>TableOMP[[#This Row],[Avg]]+$U$2*TableOMP[[#This Row],[StdDev]]</f>
        <v>#N/A</v>
      </c>
      <c r="S8395" t="e">
        <f>IF(AND(TableOMP[[#This Row],[total_time]]&gt;=TableOMP[[#This Row],[Low]], TableOMP[[#This Row],[total_time]]&lt;=TableOMP[[#This Row],[High]]),1,0)</f>
        <v>#N/A</v>
      </c>
    </row>
    <row r="8396" spans="11:19" x14ac:dyDescent="0.25">
      <c r="K8396" t="str">
        <f t="shared" si="131"/>
        <v/>
      </c>
      <c r="N83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96" t="e">
        <f>VLOOKUP(TableOMP[[#This Row],[Label]],TableAvg[],2,FALSE)</f>
        <v>#N/A</v>
      </c>
      <c r="P8396" t="e">
        <f>VLOOKUP(TableOMP[[#This Row],[Label]],TableAvg[],3,FALSE)</f>
        <v>#N/A</v>
      </c>
      <c r="Q8396" t="e">
        <f>TableOMP[[#This Row],[Avg]]-$U$2*TableOMP[[#This Row],[StdDev]]</f>
        <v>#N/A</v>
      </c>
      <c r="R8396" t="e">
        <f>TableOMP[[#This Row],[Avg]]+$U$2*TableOMP[[#This Row],[StdDev]]</f>
        <v>#N/A</v>
      </c>
      <c r="S8396" t="e">
        <f>IF(AND(TableOMP[[#This Row],[total_time]]&gt;=TableOMP[[#This Row],[Low]], TableOMP[[#This Row],[total_time]]&lt;=TableOMP[[#This Row],[High]]),1,0)</f>
        <v>#N/A</v>
      </c>
    </row>
    <row r="8397" spans="11:19" x14ac:dyDescent="0.25">
      <c r="K8397" t="str">
        <f t="shared" si="131"/>
        <v/>
      </c>
      <c r="N83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97" t="e">
        <f>VLOOKUP(TableOMP[[#This Row],[Label]],TableAvg[],2,FALSE)</f>
        <v>#N/A</v>
      </c>
      <c r="P8397" t="e">
        <f>VLOOKUP(TableOMP[[#This Row],[Label]],TableAvg[],3,FALSE)</f>
        <v>#N/A</v>
      </c>
      <c r="Q8397" t="e">
        <f>TableOMP[[#This Row],[Avg]]-$U$2*TableOMP[[#This Row],[StdDev]]</f>
        <v>#N/A</v>
      </c>
      <c r="R8397" t="e">
        <f>TableOMP[[#This Row],[Avg]]+$U$2*TableOMP[[#This Row],[StdDev]]</f>
        <v>#N/A</v>
      </c>
      <c r="S8397" t="e">
        <f>IF(AND(TableOMP[[#This Row],[total_time]]&gt;=TableOMP[[#This Row],[Low]], TableOMP[[#This Row],[total_time]]&lt;=TableOMP[[#This Row],[High]]),1,0)</f>
        <v>#N/A</v>
      </c>
    </row>
    <row r="8398" spans="11:19" x14ac:dyDescent="0.25">
      <c r="K8398" t="str">
        <f t="shared" si="131"/>
        <v/>
      </c>
      <c r="N83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98" t="e">
        <f>VLOOKUP(TableOMP[[#This Row],[Label]],TableAvg[],2,FALSE)</f>
        <v>#N/A</v>
      </c>
      <c r="P8398" t="e">
        <f>VLOOKUP(TableOMP[[#This Row],[Label]],TableAvg[],3,FALSE)</f>
        <v>#N/A</v>
      </c>
      <c r="Q8398" t="e">
        <f>TableOMP[[#This Row],[Avg]]-$U$2*TableOMP[[#This Row],[StdDev]]</f>
        <v>#N/A</v>
      </c>
      <c r="R8398" t="e">
        <f>TableOMP[[#This Row],[Avg]]+$U$2*TableOMP[[#This Row],[StdDev]]</f>
        <v>#N/A</v>
      </c>
      <c r="S8398" t="e">
        <f>IF(AND(TableOMP[[#This Row],[total_time]]&gt;=TableOMP[[#This Row],[Low]], TableOMP[[#This Row],[total_time]]&lt;=TableOMP[[#This Row],[High]]),1,0)</f>
        <v>#N/A</v>
      </c>
    </row>
    <row r="8399" spans="11:19" x14ac:dyDescent="0.25">
      <c r="K8399" t="str">
        <f t="shared" si="131"/>
        <v/>
      </c>
      <c r="N83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399" t="e">
        <f>VLOOKUP(TableOMP[[#This Row],[Label]],TableAvg[],2,FALSE)</f>
        <v>#N/A</v>
      </c>
      <c r="P8399" t="e">
        <f>VLOOKUP(TableOMP[[#This Row],[Label]],TableAvg[],3,FALSE)</f>
        <v>#N/A</v>
      </c>
      <c r="Q8399" t="e">
        <f>TableOMP[[#This Row],[Avg]]-$U$2*TableOMP[[#This Row],[StdDev]]</f>
        <v>#N/A</v>
      </c>
      <c r="R8399" t="e">
        <f>TableOMP[[#This Row],[Avg]]+$U$2*TableOMP[[#This Row],[StdDev]]</f>
        <v>#N/A</v>
      </c>
      <c r="S8399" t="e">
        <f>IF(AND(TableOMP[[#This Row],[total_time]]&gt;=TableOMP[[#This Row],[Low]], TableOMP[[#This Row],[total_time]]&lt;=TableOMP[[#This Row],[High]]),1,0)</f>
        <v>#N/A</v>
      </c>
    </row>
    <row r="8400" spans="11:19" x14ac:dyDescent="0.25">
      <c r="K8400" t="str">
        <f t="shared" si="131"/>
        <v/>
      </c>
      <c r="N84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00" t="e">
        <f>VLOOKUP(TableOMP[[#This Row],[Label]],TableAvg[],2,FALSE)</f>
        <v>#N/A</v>
      </c>
      <c r="P8400" t="e">
        <f>VLOOKUP(TableOMP[[#This Row],[Label]],TableAvg[],3,FALSE)</f>
        <v>#N/A</v>
      </c>
      <c r="Q8400" t="e">
        <f>TableOMP[[#This Row],[Avg]]-$U$2*TableOMP[[#This Row],[StdDev]]</f>
        <v>#N/A</v>
      </c>
      <c r="R8400" t="e">
        <f>TableOMP[[#This Row],[Avg]]+$U$2*TableOMP[[#This Row],[StdDev]]</f>
        <v>#N/A</v>
      </c>
      <c r="S8400" t="e">
        <f>IF(AND(TableOMP[[#This Row],[total_time]]&gt;=TableOMP[[#This Row],[Low]], TableOMP[[#This Row],[total_time]]&lt;=TableOMP[[#This Row],[High]]),1,0)</f>
        <v>#N/A</v>
      </c>
    </row>
    <row r="8401" spans="11:19" x14ac:dyDescent="0.25">
      <c r="K8401" t="str">
        <f t="shared" si="131"/>
        <v/>
      </c>
      <c r="N84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01" t="e">
        <f>VLOOKUP(TableOMP[[#This Row],[Label]],TableAvg[],2,FALSE)</f>
        <v>#N/A</v>
      </c>
      <c r="P8401" t="e">
        <f>VLOOKUP(TableOMP[[#This Row],[Label]],TableAvg[],3,FALSE)</f>
        <v>#N/A</v>
      </c>
      <c r="Q8401" t="e">
        <f>TableOMP[[#This Row],[Avg]]-$U$2*TableOMP[[#This Row],[StdDev]]</f>
        <v>#N/A</v>
      </c>
      <c r="R8401" t="e">
        <f>TableOMP[[#This Row],[Avg]]+$U$2*TableOMP[[#This Row],[StdDev]]</f>
        <v>#N/A</v>
      </c>
      <c r="S8401" t="e">
        <f>IF(AND(TableOMP[[#This Row],[total_time]]&gt;=TableOMP[[#This Row],[Low]], TableOMP[[#This Row],[total_time]]&lt;=TableOMP[[#This Row],[High]]),1,0)</f>
        <v>#N/A</v>
      </c>
    </row>
    <row r="8402" spans="11:19" x14ac:dyDescent="0.25">
      <c r="K8402" t="str">
        <f t="shared" si="131"/>
        <v/>
      </c>
      <c r="N84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02" t="e">
        <f>VLOOKUP(TableOMP[[#This Row],[Label]],TableAvg[],2,FALSE)</f>
        <v>#N/A</v>
      </c>
      <c r="P8402" t="e">
        <f>VLOOKUP(TableOMP[[#This Row],[Label]],TableAvg[],3,FALSE)</f>
        <v>#N/A</v>
      </c>
      <c r="Q8402" t="e">
        <f>TableOMP[[#This Row],[Avg]]-$U$2*TableOMP[[#This Row],[StdDev]]</f>
        <v>#N/A</v>
      </c>
      <c r="R8402" t="e">
        <f>TableOMP[[#This Row],[Avg]]+$U$2*TableOMP[[#This Row],[StdDev]]</f>
        <v>#N/A</v>
      </c>
      <c r="S8402" t="e">
        <f>IF(AND(TableOMP[[#This Row],[total_time]]&gt;=TableOMP[[#This Row],[Low]], TableOMP[[#This Row],[total_time]]&lt;=TableOMP[[#This Row],[High]]),1,0)</f>
        <v>#N/A</v>
      </c>
    </row>
    <row r="8403" spans="11:19" x14ac:dyDescent="0.25">
      <c r="K8403" t="str">
        <f t="shared" si="131"/>
        <v/>
      </c>
      <c r="N84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03" t="e">
        <f>VLOOKUP(TableOMP[[#This Row],[Label]],TableAvg[],2,FALSE)</f>
        <v>#N/A</v>
      </c>
      <c r="P8403" t="e">
        <f>VLOOKUP(TableOMP[[#This Row],[Label]],TableAvg[],3,FALSE)</f>
        <v>#N/A</v>
      </c>
      <c r="Q8403" t="e">
        <f>TableOMP[[#This Row],[Avg]]-$U$2*TableOMP[[#This Row],[StdDev]]</f>
        <v>#N/A</v>
      </c>
      <c r="R8403" t="e">
        <f>TableOMP[[#This Row],[Avg]]+$U$2*TableOMP[[#This Row],[StdDev]]</f>
        <v>#N/A</v>
      </c>
      <c r="S8403" t="e">
        <f>IF(AND(TableOMP[[#This Row],[total_time]]&gt;=TableOMP[[#This Row],[Low]], TableOMP[[#This Row],[total_time]]&lt;=TableOMP[[#This Row],[High]]),1,0)</f>
        <v>#N/A</v>
      </c>
    </row>
    <row r="8404" spans="11:19" x14ac:dyDescent="0.25">
      <c r="K8404" t="str">
        <f t="shared" si="131"/>
        <v/>
      </c>
      <c r="N84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04" t="e">
        <f>VLOOKUP(TableOMP[[#This Row],[Label]],TableAvg[],2,FALSE)</f>
        <v>#N/A</v>
      </c>
      <c r="P8404" t="e">
        <f>VLOOKUP(TableOMP[[#This Row],[Label]],TableAvg[],3,FALSE)</f>
        <v>#N/A</v>
      </c>
      <c r="Q8404" t="e">
        <f>TableOMP[[#This Row],[Avg]]-$U$2*TableOMP[[#This Row],[StdDev]]</f>
        <v>#N/A</v>
      </c>
      <c r="R8404" t="e">
        <f>TableOMP[[#This Row],[Avg]]+$U$2*TableOMP[[#This Row],[StdDev]]</f>
        <v>#N/A</v>
      </c>
      <c r="S8404" t="e">
        <f>IF(AND(TableOMP[[#This Row],[total_time]]&gt;=TableOMP[[#This Row],[Low]], TableOMP[[#This Row],[total_time]]&lt;=TableOMP[[#This Row],[High]]),1,0)</f>
        <v>#N/A</v>
      </c>
    </row>
    <row r="8405" spans="11:19" x14ac:dyDescent="0.25">
      <c r="K8405" t="str">
        <f t="shared" si="131"/>
        <v/>
      </c>
      <c r="N84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05" t="e">
        <f>VLOOKUP(TableOMP[[#This Row],[Label]],TableAvg[],2,FALSE)</f>
        <v>#N/A</v>
      </c>
      <c r="P8405" t="e">
        <f>VLOOKUP(TableOMP[[#This Row],[Label]],TableAvg[],3,FALSE)</f>
        <v>#N/A</v>
      </c>
      <c r="Q8405" t="e">
        <f>TableOMP[[#This Row],[Avg]]-$U$2*TableOMP[[#This Row],[StdDev]]</f>
        <v>#N/A</v>
      </c>
      <c r="R8405" t="e">
        <f>TableOMP[[#This Row],[Avg]]+$U$2*TableOMP[[#This Row],[StdDev]]</f>
        <v>#N/A</v>
      </c>
      <c r="S8405" t="e">
        <f>IF(AND(TableOMP[[#This Row],[total_time]]&gt;=TableOMP[[#This Row],[Low]], TableOMP[[#This Row],[total_time]]&lt;=TableOMP[[#This Row],[High]]),1,0)</f>
        <v>#N/A</v>
      </c>
    </row>
    <row r="8406" spans="11:19" x14ac:dyDescent="0.25">
      <c r="K8406" t="str">
        <f t="shared" si="131"/>
        <v/>
      </c>
      <c r="N84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06" t="e">
        <f>VLOOKUP(TableOMP[[#This Row],[Label]],TableAvg[],2,FALSE)</f>
        <v>#N/A</v>
      </c>
      <c r="P8406" t="e">
        <f>VLOOKUP(TableOMP[[#This Row],[Label]],TableAvg[],3,FALSE)</f>
        <v>#N/A</v>
      </c>
      <c r="Q8406" t="e">
        <f>TableOMP[[#This Row],[Avg]]-$U$2*TableOMP[[#This Row],[StdDev]]</f>
        <v>#N/A</v>
      </c>
      <c r="R8406" t="e">
        <f>TableOMP[[#This Row],[Avg]]+$U$2*TableOMP[[#This Row],[StdDev]]</f>
        <v>#N/A</v>
      </c>
      <c r="S8406" t="e">
        <f>IF(AND(TableOMP[[#This Row],[total_time]]&gt;=TableOMP[[#This Row],[Low]], TableOMP[[#This Row],[total_time]]&lt;=TableOMP[[#This Row],[High]]),1,0)</f>
        <v>#N/A</v>
      </c>
    </row>
    <row r="8407" spans="11:19" x14ac:dyDescent="0.25">
      <c r="K8407" t="str">
        <f t="shared" si="131"/>
        <v/>
      </c>
      <c r="N84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07" t="e">
        <f>VLOOKUP(TableOMP[[#This Row],[Label]],TableAvg[],2,FALSE)</f>
        <v>#N/A</v>
      </c>
      <c r="P8407" t="e">
        <f>VLOOKUP(TableOMP[[#This Row],[Label]],TableAvg[],3,FALSE)</f>
        <v>#N/A</v>
      </c>
      <c r="Q8407" t="e">
        <f>TableOMP[[#This Row],[Avg]]-$U$2*TableOMP[[#This Row],[StdDev]]</f>
        <v>#N/A</v>
      </c>
      <c r="R8407" t="e">
        <f>TableOMP[[#This Row],[Avg]]+$U$2*TableOMP[[#This Row],[StdDev]]</f>
        <v>#N/A</v>
      </c>
      <c r="S8407" t="e">
        <f>IF(AND(TableOMP[[#This Row],[total_time]]&gt;=TableOMP[[#This Row],[Low]], TableOMP[[#This Row],[total_time]]&lt;=TableOMP[[#This Row],[High]]),1,0)</f>
        <v>#N/A</v>
      </c>
    </row>
    <row r="8408" spans="11:19" x14ac:dyDescent="0.25">
      <c r="K8408" t="str">
        <f t="shared" si="131"/>
        <v/>
      </c>
      <c r="N84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08" t="e">
        <f>VLOOKUP(TableOMP[[#This Row],[Label]],TableAvg[],2,FALSE)</f>
        <v>#N/A</v>
      </c>
      <c r="P8408" t="e">
        <f>VLOOKUP(TableOMP[[#This Row],[Label]],TableAvg[],3,FALSE)</f>
        <v>#N/A</v>
      </c>
      <c r="Q8408" t="e">
        <f>TableOMP[[#This Row],[Avg]]-$U$2*TableOMP[[#This Row],[StdDev]]</f>
        <v>#N/A</v>
      </c>
      <c r="R8408" t="e">
        <f>TableOMP[[#This Row],[Avg]]+$U$2*TableOMP[[#This Row],[StdDev]]</f>
        <v>#N/A</v>
      </c>
      <c r="S8408" t="e">
        <f>IF(AND(TableOMP[[#This Row],[total_time]]&gt;=TableOMP[[#This Row],[Low]], TableOMP[[#This Row],[total_time]]&lt;=TableOMP[[#This Row],[High]]),1,0)</f>
        <v>#N/A</v>
      </c>
    </row>
    <row r="8409" spans="11:19" x14ac:dyDescent="0.25">
      <c r="K8409" t="str">
        <f t="shared" si="131"/>
        <v/>
      </c>
      <c r="N84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09" t="e">
        <f>VLOOKUP(TableOMP[[#This Row],[Label]],TableAvg[],2,FALSE)</f>
        <v>#N/A</v>
      </c>
      <c r="P8409" t="e">
        <f>VLOOKUP(TableOMP[[#This Row],[Label]],TableAvg[],3,FALSE)</f>
        <v>#N/A</v>
      </c>
      <c r="Q8409" t="e">
        <f>TableOMP[[#This Row],[Avg]]-$U$2*TableOMP[[#This Row],[StdDev]]</f>
        <v>#N/A</v>
      </c>
      <c r="R8409" t="e">
        <f>TableOMP[[#This Row],[Avg]]+$U$2*TableOMP[[#This Row],[StdDev]]</f>
        <v>#N/A</v>
      </c>
      <c r="S8409" t="e">
        <f>IF(AND(TableOMP[[#This Row],[total_time]]&gt;=TableOMP[[#This Row],[Low]], TableOMP[[#This Row],[total_time]]&lt;=TableOMP[[#This Row],[High]]),1,0)</f>
        <v>#N/A</v>
      </c>
    </row>
    <row r="8410" spans="11:19" x14ac:dyDescent="0.25">
      <c r="K8410" t="str">
        <f t="shared" si="131"/>
        <v/>
      </c>
      <c r="N84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10" t="e">
        <f>VLOOKUP(TableOMP[[#This Row],[Label]],TableAvg[],2,FALSE)</f>
        <v>#N/A</v>
      </c>
      <c r="P8410" t="e">
        <f>VLOOKUP(TableOMP[[#This Row],[Label]],TableAvg[],3,FALSE)</f>
        <v>#N/A</v>
      </c>
      <c r="Q8410" t="e">
        <f>TableOMP[[#This Row],[Avg]]-$U$2*TableOMP[[#This Row],[StdDev]]</f>
        <v>#N/A</v>
      </c>
      <c r="R8410" t="e">
        <f>TableOMP[[#This Row],[Avg]]+$U$2*TableOMP[[#This Row],[StdDev]]</f>
        <v>#N/A</v>
      </c>
      <c r="S8410" t="e">
        <f>IF(AND(TableOMP[[#This Row],[total_time]]&gt;=TableOMP[[#This Row],[Low]], TableOMP[[#This Row],[total_time]]&lt;=TableOMP[[#This Row],[High]]),1,0)</f>
        <v>#N/A</v>
      </c>
    </row>
    <row r="8411" spans="11:19" x14ac:dyDescent="0.25">
      <c r="K8411" t="str">
        <f t="shared" si="131"/>
        <v/>
      </c>
      <c r="N84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11" t="e">
        <f>VLOOKUP(TableOMP[[#This Row],[Label]],TableAvg[],2,FALSE)</f>
        <v>#N/A</v>
      </c>
      <c r="P8411" t="e">
        <f>VLOOKUP(TableOMP[[#This Row],[Label]],TableAvg[],3,FALSE)</f>
        <v>#N/A</v>
      </c>
      <c r="Q8411" t="e">
        <f>TableOMP[[#This Row],[Avg]]-$U$2*TableOMP[[#This Row],[StdDev]]</f>
        <v>#N/A</v>
      </c>
      <c r="R8411" t="e">
        <f>TableOMP[[#This Row],[Avg]]+$U$2*TableOMP[[#This Row],[StdDev]]</f>
        <v>#N/A</v>
      </c>
      <c r="S8411" t="e">
        <f>IF(AND(TableOMP[[#This Row],[total_time]]&gt;=TableOMP[[#This Row],[Low]], TableOMP[[#This Row],[total_time]]&lt;=TableOMP[[#This Row],[High]]),1,0)</f>
        <v>#N/A</v>
      </c>
    </row>
    <row r="8412" spans="11:19" x14ac:dyDescent="0.25">
      <c r="K8412" t="str">
        <f t="shared" si="131"/>
        <v/>
      </c>
      <c r="N84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12" t="e">
        <f>VLOOKUP(TableOMP[[#This Row],[Label]],TableAvg[],2,FALSE)</f>
        <v>#N/A</v>
      </c>
      <c r="P8412" t="e">
        <f>VLOOKUP(TableOMP[[#This Row],[Label]],TableAvg[],3,FALSE)</f>
        <v>#N/A</v>
      </c>
      <c r="Q8412" t="e">
        <f>TableOMP[[#This Row],[Avg]]-$U$2*TableOMP[[#This Row],[StdDev]]</f>
        <v>#N/A</v>
      </c>
      <c r="R8412" t="e">
        <f>TableOMP[[#This Row],[Avg]]+$U$2*TableOMP[[#This Row],[StdDev]]</f>
        <v>#N/A</v>
      </c>
      <c r="S8412" t="e">
        <f>IF(AND(TableOMP[[#This Row],[total_time]]&gt;=TableOMP[[#This Row],[Low]], TableOMP[[#This Row],[total_time]]&lt;=TableOMP[[#This Row],[High]]),1,0)</f>
        <v>#N/A</v>
      </c>
    </row>
    <row r="8413" spans="11:19" x14ac:dyDescent="0.25">
      <c r="K8413" t="str">
        <f t="shared" si="131"/>
        <v/>
      </c>
      <c r="N84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13" t="e">
        <f>VLOOKUP(TableOMP[[#This Row],[Label]],TableAvg[],2,FALSE)</f>
        <v>#N/A</v>
      </c>
      <c r="P8413" t="e">
        <f>VLOOKUP(TableOMP[[#This Row],[Label]],TableAvg[],3,FALSE)</f>
        <v>#N/A</v>
      </c>
      <c r="Q8413" t="e">
        <f>TableOMP[[#This Row],[Avg]]-$U$2*TableOMP[[#This Row],[StdDev]]</f>
        <v>#N/A</v>
      </c>
      <c r="R8413" t="e">
        <f>TableOMP[[#This Row],[Avg]]+$U$2*TableOMP[[#This Row],[StdDev]]</f>
        <v>#N/A</v>
      </c>
      <c r="S8413" t="e">
        <f>IF(AND(TableOMP[[#This Row],[total_time]]&gt;=TableOMP[[#This Row],[Low]], TableOMP[[#This Row],[total_time]]&lt;=TableOMP[[#This Row],[High]]),1,0)</f>
        <v>#N/A</v>
      </c>
    </row>
    <row r="8414" spans="11:19" x14ac:dyDescent="0.25">
      <c r="K8414" t="str">
        <f t="shared" si="131"/>
        <v/>
      </c>
      <c r="N84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14" t="e">
        <f>VLOOKUP(TableOMP[[#This Row],[Label]],TableAvg[],2,FALSE)</f>
        <v>#N/A</v>
      </c>
      <c r="P8414" t="e">
        <f>VLOOKUP(TableOMP[[#This Row],[Label]],TableAvg[],3,FALSE)</f>
        <v>#N/A</v>
      </c>
      <c r="Q8414" t="e">
        <f>TableOMP[[#This Row],[Avg]]-$U$2*TableOMP[[#This Row],[StdDev]]</f>
        <v>#N/A</v>
      </c>
      <c r="R8414" t="e">
        <f>TableOMP[[#This Row],[Avg]]+$U$2*TableOMP[[#This Row],[StdDev]]</f>
        <v>#N/A</v>
      </c>
      <c r="S8414" t="e">
        <f>IF(AND(TableOMP[[#This Row],[total_time]]&gt;=TableOMP[[#This Row],[Low]], TableOMP[[#This Row],[total_time]]&lt;=TableOMP[[#This Row],[High]]),1,0)</f>
        <v>#N/A</v>
      </c>
    </row>
    <row r="8415" spans="11:19" x14ac:dyDescent="0.25">
      <c r="K8415" t="str">
        <f t="shared" si="131"/>
        <v/>
      </c>
      <c r="N84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15" t="e">
        <f>VLOOKUP(TableOMP[[#This Row],[Label]],TableAvg[],2,FALSE)</f>
        <v>#N/A</v>
      </c>
      <c r="P8415" t="e">
        <f>VLOOKUP(TableOMP[[#This Row],[Label]],TableAvg[],3,FALSE)</f>
        <v>#N/A</v>
      </c>
      <c r="Q8415" t="e">
        <f>TableOMP[[#This Row],[Avg]]-$U$2*TableOMP[[#This Row],[StdDev]]</f>
        <v>#N/A</v>
      </c>
      <c r="R8415" t="e">
        <f>TableOMP[[#This Row],[Avg]]+$U$2*TableOMP[[#This Row],[StdDev]]</f>
        <v>#N/A</v>
      </c>
      <c r="S8415" t="e">
        <f>IF(AND(TableOMP[[#This Row],[total_time]]&gt;=TableOMP[[#This Row],[Low]], TableOMP[[#This Row],[total_time]]&lt;=TableOMP[[#This Row],[High]]),1,0)</f>
        <v>#N/A</v>
      </c>
    </row>
    <row r="8416" spans="11:19" x14ac:dyDescent="0.25">
      <c r="K8416" t="str">
        <f t="shared" si="131"/>
        <v/>
      </c>
      <c r="N84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16" t="e">
        <f>VLOOKUP(TableOMP[[#This Row],[Label]],TableAvg[],2,FALSE)</f>
        <v>#N/A</v>
      </c>
      <c r="P8416" t="e">
        <f>VLOOKUP(TableOMP[[#This Row],[Label]],TableAvg[],3,FALSE)</f>
        <v>#N/A</v>
      </c>
      <c r="Q8416" t="e">
        <f>TableOMP[[#This Row],[Avg]]-$U$2*TableOMP[[#This Row],[StdDev]]</f>
        <v>#N/A</v>
      </c>
      <c r="R8416" t="e">
        <f>TableOMP[[#This Row],[Avg]]+$U$2*TableOMP[[#This Row],[StdDev]]</f>
        <v>#N/A</v>
      </c>
      <c r="S8416" t="e">
        <f>IF(AND(TableOMP[[#This Row],[total_time]]&gt;=TableOMP[[#This Row],[Low]], TableOMP[[#This Row],[total_time]]&lt;=TableOMP[[#This Row],[High]]),1,0)</f>
        <v>#N/A</v>
      </c>
    </row>
    <row r="8417" spans="11:19" x14ac:dyDescent="0.25">
      <c r="K8417" t="str">
        <f t="shared" si="131"/>
        <v/>
      </c>
      <c r="N84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17" t="e">
        <f>VLOOKUP(TableOMP[[#This Row],[Label]],TableAvg[],2,FALSE)</f>
        <v>#N/A</v>
      </c>
      <c r="P8417" t="e">
        <f>VLOOKUP(TableOMP[[#This Row],[Label]],TableAvg[],3,FALSE)</f>
        <v>#N/A</v>
      </c>
      <c r="Q8417" t="e">
        <f>TableOMP[[#This Row],[Avg]]-$U$2*TableOMP[[#This Row],[StdDev]]</f>
        <v>#N/A</v>
      </c>
      <c r="R8417" t="e">
        <f>TableOMP[[#This Row],[Avg]]+$U$2*TableOMP[[#This Row],[StdDev]]</f>
        <v>#N/A</v>
      </c>
      <c r="S8417" t="e">
        <f>IF(AND(TableOMP[[#This Row],[total_time]]&gt;=TableOMP[[#This Row],[Low]], TableOMP[[#This Row],[total_time]]&lt;=TableOMP[[#This Row],[High]]),1,0)</f>
        <v>#N/A</v>
      </c>
    </row>
    <row r="8418" spans="11:19" x14ac:dyDescent="0.25">
      <c r="K8418" t="str">
        <f t="shared" si="131"/>
        <v/>
      </c>
      <c r="N84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18" t="e">
        <f>VLOOKUP(TableOMP[[#This Row],[Label]],TableAvg[],2,FALSE)</f>
        <v>#N/A</v>
      </c>
      <c r="P8418" t="e">
        <f>VLOOKUP(TableOMP[[#This Row],[Label]],TableAvg[],3,FALSE)</f>
        <v>#N/A</v>
      </c>
      <c r="Q8418" t="e">
        <f>TableOMP[[#This Row],[Avg]]-$U$2*TableOMP[[#This Row],[StdDev]]</f>
        <v>#N/A</v>
      </c>
      <c r="R8418" t="e">
        <f>TableOMP[[#This Row],[Avg]]+$U$2*TableOMP[[#This Row],[StdDev]]</f>
        <v>#N/A</v>
      </c>
      <c r="S8418" t="e">
        <f>IF(AND(TableOMP[[#This Row],[total_time]]&gt;=TableOMP[[#This Row],[Low]], TableOMP[[#This Row],[total_time]]&lt;=TableOMP[[#This Row],[High]]),1,0)</f>
        <v>#N/A</v>
      </c>
    </row>
    <row r="8419" spans="11:19" x14ac:dyDescent="0.25">
      <c r="K8419" t="str">
        <f t="shared" si="131"/>
        <v/>
      </c>
      <c r="N84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19" t="e">
        <f>VLOOKUP(TableOMP[[#This Row],[Label]],TableAvg[],2,FALSE)</f>
        <v>#N/A</v>
      </c>
      <c r="P8419" t="e">
        <f>VLOOKUP(TableOMP[[#This Row],[Label]],TableAvg[],3,FALSE)</f>
        <v>#N/A</v>
      </c>
      <c r="Q8419" t="e">
        <f>TableOMP[[#This Row],[Avg]]-$U$2*TableOMP[[#This Row],[StdDev]]</f>
        <v>#N/A</v>
      </c>
      <c r="R8419" t="e">
        <f>TableOMP[[#This Row],[Avg]]+$U$2*TableOMP[[#This Row],[StdDev]]</f>
        <v>#N/A</v>
      </c>
      <c r="S8419" t="e">
        <f>IF(AND(TableOMP[[#This Row],[total_time]]&gt;=TableOMP[[#This Row],[Low]], TableOMP[[#This Row],[total_time]]&lt;=TableOMP[[#This Row],[High]]),1,0)</f>
        <v>#N/A</v>
      </c>
    </row>
    <row r="8420" spans="11:19" x14ac:dyDescent="0.25">
      <c r="K8420" t="str">
        <f t="shared" si="131"/>
        <v/>
      </c>
      <c r="N84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20" t="e">
        <f>VLOOKUP(TableOMP[[#This Row],[Label]],TableAvg[],2,FALSE)</f>
        <v>#N/A</v>
      </c>
      <c r="P8420" t="e">
        <f>VLOOKUP(TableOMP[[#This Row],[Label]],TableAvg[],3,FALSE)</f>
        <v>#N/A</v>
      </c>
      <c r="Q8420" t="e">
        <f>TableOMP[[#This Row],[Avg]]-$U$2*TableOMP[[#This Row],[StdDev]]</f>
        <v>#N/A</v>
      </c>
      <c r="R8420" t="e">
        <f>TableOMP[[#This Row],[Avg]]+$U$2*TableOMP[[#This Row],[StdDev]]</f>
        <v>#N/A</v>
      </c>
      <c r="S8420" t="e">
        <f>IF(AND(TableOMP[[#This Row],[total_time]]&gt;=TableOMP[[#This Row],[Low]], TableOMP[[#This Row],[total_time]]&lt;=TableOMP[[#This Row],[High]]),1,0)</f>
        <v>#N/A</v>
      </c>
    </row>
    <row r="8421" spans="11:19" x14ac:dyDescent="0.25">
      <c r="K8421" t="str">
        <f t="shared" si="131"/>
        <v/>
      </c>
      <c r="N84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21" t="e">
        <f>VLOOKUP(TableOMP[[#This Row],[Label]],TableAvg[],2,FALSE)</f>
        <v>#N/A</v>
      </c>
      <c r="P8421" t="e">
        <f>VLOOKUP(TableOMP[[#This Row],[Label]],TableAvg[],3,FALSE)</f>
        <v>#N/A</v>
      </c>
      <c r="Q8421" t="e">
        <f>TableOMP[[#This Row],[Avg]]-$U$2*TableOMP[[#This Row],[StdDev]]</f>
        <v>#N/A</v>
      </c>
      <c r="R8421" t="e">
        <f>TableOMP[[#This Row],[Avg]]+$U$2*TableOMP[[#This Row],[StdDev]]</f>
        <v>#N/A</v>
      </c>
      <c r="S8421" t="e">
        <f>IF(AND(TableOMP[[#This Row],[total_time]]&gt;=TableOMP[[#This Row],[Low]], TableOMP[[#This Row],[total_time]]&lt;=TableOMP[[#This Row],[High]]),1,0)</f>
        <v>#N/A</v>
      </c>
    </row>
    <row r="8422" spans="11:19" x14ac:dyDescent="0.25">
      <c r="K8422" t="str">
        <f t="shared" si="131"/>
        <v/>
      </c>
      <c r="N84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22" t="e">
        <f>VLOOKUP(TableOMP[[#This Row],[Label]],TableAvg[],2,FALSE)</f>
        <v>#N/A</v>
      </c>
      <c r="P8422" t="e">
        <f>VLOOKUP(TableOMP[[#This Row],[Label]],TableAvg[],3,FALSE)</f>
        <v>#N/A</v>
      </c>
      <c r="Q8422" t="e">
        <f>TableOMP[[#This Row],[Avg]]-$U$2*TableOMP[[#This Row],[StdDev]]</f>
        <v>#N/A</v>
      </c>
      <c r="R8422" t="e">
        <f>TableOMP[[#This Row],[Avg]]+$U$2*TableOMP[[#This Row],[StdDev]]</f>
        <v>#N/A</v>
      </c>
      <c r="S8422" t="e">
        <f>IF(AND(TableOMP[[#This Row],[total_time]]&gt;=TableOMP[[#This Row],[Low]], TableOMP[[#This Row],[total_time]]&lt;=TableOMP[[#This Row],[High]]),1,0)</f>
        <v>#N/A</v>
      </c>
    </row>
    <row r="8423" spans="11:19" x14ac:dyDescent="0.25">
      <c r="K8423" t="str">
        <f t="shared" si="131"/>
        <v/>
      </c>
      <c r="N84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23" t="e">
        <f>VLOOKUP(TableOMP[[#This Row],[Label]],TableAvg[],2,FALSE)</f>
        <v>#N/A</v>
      </c>
      <c r="P8423" t="e">
        <f>VLOOKUP(TableOMP[[#This Row],[Label]],TableAvg[],3,FALSE)</f>
        <v>#N/A</v>
      </c>
      <c r="Q8423" t="e">
        <f>TableOMP[[#This Row],[Avg]]-$U$2*TableOMP[[#This Row],[StdDev]]</f>
        <v>#N/A</v>
      </c>
      <c r="R8423" t="e">
        <f>TableOMP[[#This Row],[Avg]]+$U$2*TableOMP[[#This Row],[StdDev]]</f>
        <v>#N/A</v>
      </c>
      <c r="S8423" t="e">
        <f>IF(AND(TableOMP[[#This Row],[total_time]]&gt;=TableOMP[[#This Row],[Low]], TableOMP[[#This Row],[total_time]]&lt;=TableOMP[[#This Row],[High]]),1,0)</f>
        <v>#N/A</v>
      </c>
    </row>
    <row r="8424" spans="11:19" x14ac:dyDescent="0.25">
      <c r="K8424" t="str">
        <f t="shared" si="131"/>
        <v/>
      </c>
      <c r="N84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24" t="e">
        <f>VLOOKUP(TableOMP[[#This Row],[Label]],TableAvg[],2,FALSE)</f>
        <v>#N/A</v>
      </c>
      <c r="P8424" t="e">
        <f>VLOOKUP(TableOMP[[#This Row],[Label]],TableAvg[],3,FALSE)</f>
        <v>#N/A</v>
      </c>
      <c r="Q8424" t="e">
        <f>TableOMP[[#This Row],[Avg]]-$U$2*TableOMP[[#This Row],[StdDev]]</f>
        <v>#N/A</v>
      </c>
      <c r="R8424" t="e">
        <f>TableOMP[[#This Row],[Avg]]+$U$2*TableOMP[[#This Row],[StdDev]]</f>
        <v>#N/A</v>
      </c>
      <c r="S8424" t="e">
        <f>IF(AND(TableOMP[[#This Row],[total_time]]&gt;=TableOMP[[#This Row],[Low]], TableOMP[[#This Row],[total_time]]&lt;=TableOMP[[#This Row],[High]]),1,0)</f>
        <v>#N/A</v>
      </c>
    </row>
    <row r="8425" spans="11:19" x14ac:dyDescent="0.25">
      <c r="K8425" t="str">
        <f t="shared" si="131"/>
        <v/>
      </c>
      <c r="N84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25" t="e">
        <f>VLOOKUP(TableOMP[[#This Row],[Label]],TableAvg[],2,FALSE)</f>
        <v>#N/A</v>
      </c>
      <c r="P8425" t="e">
        <f>VLOOKUP(TableOMP[[#This Row],[Label]],TableAvg[],3,FALSE)</f>
        <v>#N/A</v>
      </c>
      <c r="Q8425" t="e">
        <f>TableOMP[[#This Row],[Avg]]-$U$2*TableOMP[[#This Row],[StdDev]]</f>
        <v>#N/A</v>
      </c>
      <c r="R8425" t="e">
        <f>TableOMP[[#This Row],[Avg]]+$U$2*TableOMP[[#This Row],[StdDev]]</f>
        <v>#N/A</v>
      </c>
      <c r="S8425" t="e">
        <f>IF(AND(TableOMP[[#This Row],[total_time]]&gt;=TableOMP[[#This Row],[Low]], TableOMP[[#This Row],[total_time]]&lt;=TableOMP[[#This Row],[High]]),1,0)</f>
        <v>#N/A</v>
      </c>
    </row>
    <row r="8426" spans="11:19" x14ac:dyDescent="0.25">
      <c r="K8426" t="str">
        <f t="shared" si="131"/>
        <v/>
      </c>
      <c r="N84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26" t="e">
        <f>VLOOKUP(TableOMP[[#This Row],[Label]],TableAvg[],2,FALSE)</f>
        <v>#N/A</v>
      </c>
      <c r="P8426" t="e">
        <f>VLOOKUP(TableOMP[[#This Row],[Label]],TableAvg[],3,FALSE)</f>
        <v>#N/A</v>
      </c>
      <c r="Q8426" t="e">
        <f>TableOMP[[#This Row],[Avg]]-$U$2*TableOMP[[#This Row],[StdDev]]</f>
        <v>#N/A</v>
      </c>
      <c r="R8426" t="e">
        <f>TableOMP[[#This Row],[Avg]]+$U$2*TableOMP[[#This Row],[StdDev]]</f>
        <v>#N/A</v>
      </c>
      <c r="S8426" t="e">
        <f>IF(AND(TableOMP[[#This Row],[total_time]]&gt;=TableOMP[[#This Row],[Low]], TableOMP[[#This Row],[total_time]]&lt;=TableOMP[[#This Row],[High]]),1,0)</f>
        <v>#N/A</v>
      </c>
    </row>
    <row r="8427" spans="11:19" x14ac:dyDescent="0.25">
      <c r="K8427" t="str">
        <f t="shared" si="131"/>
        <v/>
      </c>
      <c r="N84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27" t="e">
        <f>VLOOKUP(TableOMP[[#This Row],[Label]],TableAvg[],2,FALSE)</f>
        <v>#N/A</v>
      </c>
      <c r="P8427" t="e">
        <f>VLOOKUP(TableOMP[[#This Row],[Label]],TableAvg[],3,FALSE)</f>
        <v>#N/A</v>
      </c>
      <c r="Q8427" t="e">
        <f>TableOMP[[#This Row],[Avg]]-$U$2*TableOMP[[#This Row],[StdDev]]</f>
        <v>#N/A</v>
      </c>
      <c r="R8427" t="e">
        <f>TableOMP[[#This Row],[Avg]]+$U$2*TableOMP[[#This Row],[StdDev]]</f>
        <v>#N/A</v>
      </c>
      <c r="S8427" t="e">
        <f>IF(AND(TableOMP[[#This Row],[total_time]]&gt;=TableOMP[[#This Row],[Low]], TableOMP[[#This Row],[total_time]]&lt;=TableOMP[[#This Row],[High]]),1,0)</f>
        <v>#N/A</v>
      </c>
    </row>
    <row r="8428" spans="11:19" x14ac:dyDescent="0.25">
      <c r="K8428" t="str">
        <f t="shared" si="131"/>
        <v/>
      </c>
      <c r="N84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28" t="e">
        <f>VLOOKUP(TableOMP[[#This Row],[Label]],TableAvg[],2,FALSE)</f>
        <v>#N/A</v>
      </c>
      <c r="P8428" t="e">
        <f>VLOOKUP(TableOMP[[#This Row],[Label]],TableAvg[],3,FALSE)</f>
        <v>#N/A</v>
      </c>
      <c r="Q8428" t="e">
        <f>TableOMP[[#This Row],[Avg]]-$U$2*TableOMP[[#This Row],[StdDev]]</f>
        <v>#N/A</v>
      </c>
      <c r="R8428" t="e">
        <f>TableOMP[[#This Row],[Avg]]+$U$2*TableOMP[[#This Row],[StdDev]]</f>
        <v>#N/A</v>
      </c>
      <c r="S8428" t="e">
        <f>IF(AND(TableOMP[[#This Row],[total_time]]&gt;=TableOMP[[#This Row],[Low]], TableOMP[[#This Row],[total_time]]&lt;=TableOMP[[#This Row],[High]]),1,0)</f>
        <v>#N/A</v>
      </c>
    </row>
    <row r="8429" spans="11:19" x14ac:dyDescent="0.25">
      <c r="K8429" t="str">
        <f t="shared" si="131"/>
        <v/>
      </c>
      <c r="N84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29" t="e">
        <f>VLOOKUP(TableOMP[[#This Row],[Label]],TableAvg[],2,FALSE)</f>
        <v>#N/A</v>
      </c>
      <c r="P8429" t="e">
        <f>VLOOKUP(TableOMP[[#This Row],[Label]],TableAvg[],3,FALSE)</f>
        <v>#N/A</v>
      </c>
      <c r="Q8429" t="e">
        <f>TableOMP[[#This Row],[Avg]]-$U$2*TableOMP[[#This Row],[StdDev]]</f>
        <v>#N/A</v>
      </c>
      <c r="R8429" t="e">
        <f>TableOMP[[#This Row],[Avg]]+$U$2*TableOMP[[#This Row],[StdDev]]</f>
        <v>#N/A</v>
      </c>
      <c r="S8429" t="e">
        <f>IF(AND(TableOMP[[#This Row],[total_time]]&gt;=TableOMP[[#This Row],[Low]], TableOMP[[#This Row],[total_time]]&lt;=TableOMP[[#This Row],[High]]),1,0)</f>
        <v>#N/A</v>
      </c>
    </row>
    <row r="8430" spans="11:19" x14ac:dyDescent="0.25">
      <c r="K8430" t="str">
        <f t="shared" si="131"/>
        <v/>
      </c>
      <c r="N84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30" t="e">
        <f>VLOOKUP(TableOMP[[#This Row],[Label]],TableAvg[],2,FALSE)</f>
        <v>#N/A</v>
      </c>
      <c r="P8430" t="e">
        <f>VLOOKUP(TableOMP[[#This Row],[Label]],TableAvg[],3,FALSE)</f>
        <v>#N/A</v>
      </c>
      <c r="Q8430" t="e">
        <f>TableOMP[[#This Row],[Avg]]-$U$2*TableOMP[[#This Row],[StdDev]]</f>
        <v>#N/A</v>
      </c>
      <c r="R8430" t="e">
        <f>TableOMP[[#This Row],[Avg]]+$U$2*TableOMP[[#This Row],[StdDev]]</f>
        <v>#N/A</v>
      </c>
      <c r="S8430" t="e">
        <f>IF(AND(TableOMP[[#This Row],[total_time]]&gt;=TableOMP[[#This Row],[Low]], TableOMP[[#This Row],[total_time]]&lt;=TableOMP[[#This Row],[High]]),1,0)</f>
        <v>#N/A</v>
      </c>
    </row>
    <row r="8431" spans="11:19" x14ac:dyDescent="0.25">
      <c r="K8431" t="str">
        <f t="shared" si="131"/>
        <v/>
      </c>
      <c r="N84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31" t="e">
        <f>VLOOKUP(TableOMP[[#This Row],[Label]],TableAvg[],2,FALSE)</f>
        <v>#N/A</v>
      </c>
      <c r="P8431" t="e">
        <f>VLOOKUP(TableOMP[[#This Row],[Label]],TableAvg[],3,FALSE)</f>
        <v>#N/A</v>
      </c>
      <c r="Q8431" t="e">
        <f>TableOMP[[#This Row],[Avg]]-$U$2*TableOMP[[#This Row],[StdDev]]</f>
        <v>#N/A</v>
      </c>
      <c r="R8431" t="e">
        <f>TableOMP[[#This Row],[Avg]]+$U$2*TableOMP[[#This Row],[StdDev]]</f>
        <v>#N/A</v>
      </c>
      <c r="S8431" t="e">
        <f>IF(AND(TableOMP[[#This Row],[total_time]]&gt;=TableOMP[[#This Row],[Low]], TableOMP[[#This Row],[total_time]]&lt;=TableOMP[[#This Row],[High]]),1,0)</f>
        <v>#N/A</v>
      </c>
    </row>
    <row r="8432" spans="11:19" x14ac:dyDescent="0.25">
      <c r="K8432" t="str">
        <f t="shared" si="131"/>
        <v/>
      </c>
      <c r="N84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32" t="e">
        <f>VLOOKUP(TableOMP[[#This Row],[Label]],TableAvg[],2,FALSE)</f>
        <v>#N/A</v>
      </c>
      <c r="P8432" t="e">
        <f>VLOOKUP(TableOMP[[#This Row],[Label]],TableAvg[],3,FALSE)</f>
        <v>#N/A</v>
      </c>
      <c r="Q8432" t="e">
        <f>TableOMP[[#This Row],[Avg]]-$U$2*TableOMP[[#This Row],[StdDev]]</f>
        <v>#N/A</v>
      </c>
      <c r="R8432" t="e">
        <f>TableOMP[[#This Row],[Avg]]+$U$2*TableOMP[[#This Row],[StdDev]]</f>
        <v>#N/A</v>
      </c>
      <c r="S8432" t="e">
        <f>IF(AND(TableOMP[[#This Row],[total_time]]&gt;=TableOMP[[#This Row],[Low]], TableOMP[[#This Row],[total_time]]&lt;=TableOMP[[#This Row],[High]]),1,0)</f>
        <v>#N/A</v>
      </c>
    </row>
    <row r="8433" spans="11:19" x14ac:dyDescent="0.25">
      <c r="K8433" t="str">
        <f t="shared" si="131"/>
        <v/>
      </c>
      <c r="N84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33" t="e">
        <f>VLOOKUP(TableOMP[[#This Row],[Label]],TableAvg[],2,FALSE)</f>
        <v>#N/A</v>
      </c>
      <c r="P8433" t="e">
        <f>VLOOKUP(TableOMP[[#This Row],[Label]],TableAvg[],3,FALSE)</f>
        <v>#N/A</v>
      </c>
      <c r="Q8433" t="e">
        <f>TableOMP[[#This Row],[Avg]]-$U$2*TableOMP[[#This Row],[StdDev]]</f>
        <v>#N/A</v>
      </c>
      <c r="R8433" t="e">
        <f>TableOMP[[#This Row],[Avg]]+$U$2*TableOMP[[#This Row],[StdDev]]</f>
        <v>#N/A</v>
      </c>
      <c r="S8433" t="e">
        <f>IF(AND(TableOMP[[#This Row],[total_time]]&gt;=TableOMP[[#This Row],[Low]], TableOMP[[#This Row],[total_time]]&lt;=TableOMP[[#This Row],[High]]),1,0)</f>
        <v>#N/A</v>
      </c>
    </row>
    <row r="8434" spans="11:19" x14ac:dyDescent="0.25">
      <c r="K8434" t="str">
        <f t="shared" si="131"/>
        <v/>
      </c>
      <c r="N84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34" t="e">
        <f>VLOOKUP(TableOMP[[#This Row],[Label]],TableAvg[],2,FALSE)</f>
        <v>#N/A</v>
      </c>
      <c r="P8434" t="e">
        <f>VLOOKUP(TableOMP[[#This Row],[Label]],TableAvg[],3,FALSE)</f>
        <v>#N/A</v>
      </c>
      <c r="Q8434" t="e">
        <f>TableOMP[[#This Row],[Avg]]-$U$2*TableOMP[[#This Row],[StdDev]]</f>
        <v>#N/A</v>
      </c>
      <c r="R8434" t="e">
        <f>TableOMP[[#This Row],[Avg]]+$U$2*TableOMP[[#This Row],[StdDev]]</f>
        <v>#N/A</v>
      </c>
      <c r="S8434" t="e">
        <f>IF(AND(TableOMP[[#This Row],[total_time]]&gt;=TableOMP[[#This Row],[Low]], TableOMP[[#This Row],[total_time]]&lt;=TableOMP[[#This Row],[High]]),1,0)</f>
        <v>#N/A</v>
      </c>
    </row>
    <row r="8435" spans="11:19" x14ac:dyDescent="0.25">
      <c r="K8435" t="str">
        <f t="shared" si="131"/>
        <v/>
      </c>
      <c r="N84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35" t="e">
        <f>VLOOKUP(TableOMP[[#This Row],[Label]],TableAvg[],2,FALSE)</f>
        <v>#N/A</v>
      </c>
      <c r="P8435" t="e">
        <f>VLOOKUP(TableOMP[[#This Row],[Label]],TableAvg[],3,FALSE)</f>
        <v>#N/A</v>
      </c>
      <c r="Q8435" t="e">
        <f>TableOMP[[#This Row],[Avg]]-$U$2*TableOMP[[#This Row],[StdDev]]</f>
        <v>#N/A</v>
      </c>
      <c r="R8435" t="e">
        <f>TableOMP[[#This Row],[Avg]]+$U$2*TableOMP[[#This Row],[StdDev]]</f>
        <v>#N/A</v>
      </c>
      <c r="S8435" t="e">
        <f>IF(AND(TableOMP[[#This Row],[total_time]]&gt;=TableOMP[[#This Row],[Low]], TableOMP[[#This Row],[total_time]]&lt;=TableOMP[[#This Row],[High]]),1,0)</f>
        <v>#N/A</v>
      </c>
    </row>
    <row r="8436" spans="11:19" x14ac:dyDescent="0.25">
      <c r="K8436" t="str">
        <f t="shared" si="131"/>
        <v/>
      </c>
      <c r="N84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36" t="e">
        <f>VLOOKUP(TableOMP[[#This Row],[Label]],TableAvg[],2,FALSE)</f>
        <v>#N/A</v>
      </c>
      <c r="P8436" t="e">
        <f>VLOOKUP(TableOMP[[#This Row],[Label]],TableAvg[],3,FALSE)</f>
        <v>#N/A</v>
      </c>
      <c r="Q8436" t="e">
        <f>TableOMP[[#This Row],[Avg]]-$U$2*TableOMP[[#This Row],[StdDev]]</f>
        <v>#N/A</v>
      </c>
      <c r="R8436" t="e">
        <f>TableOMP[[#This Row],[Avg]]+$U$2*TableOMP[[#This Row],[StdDev]]</f>
        <v>#N/A</v>
      </c>
      <c r="S8436" t="e">
        <f>IF(AND(TableOMP[[#This Row],[total_time]]&gt;=TableOMP[[#This Row],[Low]], TableOMP[[#This Row],[total_time]]&lt;=TableOMP[[#This Row],[High]]),1,0)</f>
        <v>#N/A</v>
      </c>
    </row>
    <row r="8437" spans="11:19" x14ac:dyDescent="0.25">
      <c r="K8437" t="str">
        <f t="shared" si="131"/>
        <v/>
      </c>
      <c r="N84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37" t="e">
        <f>VLOOKUP(TableOMP[[#This Row],[Label]],TableAvg[],2,FALSE)</f>
        <v>#N/A</v>
      </c>
      <c r="P8437" t="e">
        <f>VLOOKUP(TableOMP[[#This Row],[Label]],TableAvg[],3,FALSE)</f>
        <v>#N/A</v>
      </c>
      <c r="Q8437" t="e">
        <f>TableOMP[[#This Row],[Avg]]-$U$2*TableOMP[[#This Row],[StdDev]]</f>
        <v>#N/A</v>
      </c>
      <c r="R8437" t="e">
        <f>TableOMP[[#This Row],[Avg]]+$U$2*TableOMP[[#This Row],[StdDev]]</f>
        <v>#N/A</v>
      </c>
      <c r="S8437" t="e">
        <f>IF(AND(TableOMP[[#This Row],[total_time]]&gt;=TableOMP[[#This Row],[Low]], TableOMP[[#This Row],[total_time]]&lt;=TableOMP[[#This Row],[High]]),1,0)</f>
        <v>#N/A</v>
      </c>
    </row>
    <row r="8438" spans="11:19" x14ac:dyDescent="0.25">
      <c r="K8438" t="str">
        <f t="shared" si="131"/>
        <v/>
      </c>
      <c r="N84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38" t="e">
        <f>VLOOKUP(TableOMP[[#This Row],[Label]],TableAvg[],2,FALSE)</f>
        <v>#N/A</v>
      </c>
      <c r="P8438" t="e">
        <f>VLOOKUP(TableOMP[[#This Row],[Label]],TableAvg[],3,FALSE)</f>
        <v>#N/A</v>
      </c>
      <c r="Q8438" t="e">
        <f>TableOMP[[#This Row],[Avg]]-$U$2*TableOMP[[#This Row],[StdDev]]</f>
        <v>#N/A</v>
      </c>
      <c r="R8438" t="e">
        <f>TableOMP[[#This Row],[Avg]]+$U$2*TableOMP[[#This Row],[StdDev]]</f>
        <v>#N/A</v>
      </c>
      <c r="S8438" t="e">
        <f>IF(AND(TableOMP[[#This Row],[total_time]]&gt;=TableOMP[[#This Row],[Low]], TableOMP[[#This Row],[total_time]]&lt;=TableOMP[[#This Row],[High]]),1,0)</f>
        <v>#N/A</v>
      </c>
    </row>
    <row r="8439" spans="11:19" x14ac:dyDescent="0.25">
      <c r="K8439" t="str">
        <f t="shared" si="131"/>
        <v/>
      </c>
      <c r="N84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39" t="e">
        <f>VLOOKUP(TableOMP[[#This Row],[Label]],TableAvg[],2,FALSE)</f>
        <v>#N/A</v>
      </c>
      <c r="P8439" t="e">
        <f>VLOOKUP(TableOMP[[#This Row],[Label]],TableAvg[],3,FALSE)</f>
        <v>#N/A</v>
      </c>
      <c r="Q8439" t="e">
        <f>TableOMP[[#This Row],[Avg]]-$U$2*TableOMP[[#This Row],[StdDev]]</f>
        <v>#N/A</v>
      </c>
      <c r="R8439" t="e">
        <f>TableOMP[[#This Row],[Avg]]+$U$2*TableOMP[[#This Row],[StdDev]]</f>
        <v>#N/A</v>
      </c>
      <c r="S8439" t="e">
        <f>IF(AND(TableOMP[[#This Row],[total_time]]&gt;=TableOMP[[#This Row],[Low]], TableOMP[[#This Row],[total_time]]&lt;=TableOMP[[#This Row],[High]]),1,0)</f>
        <v>#N/A</v>
      </c>
    </row>
    <row r="8440" spans="11:19" x14ac:dyDescent="0.25">
      <c r="K8440" t="str">
        <f t="shared" si="131"/>
        <v/>
      </c>
      <c r="N84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40" t="e">
        <f>VLOOKUP(TableOMP[[#This Row],[Label]],TableAvg[],2,FALSE)</f>
        <v>#N/A</v>
      </c>
      <c r="P8440" t="e">
        <f>VLOOKUP(TableOMP[[#This Row],[Label]],TableAvg[],3,FALSE)</f>
        <v>#N/A</v>
      </c>
      <c r="Q8440" t="e">
        <f>TableOMP[[#This Row],[Avg]]-$U$2*TableOMP[[#This Row],[StdDev]]</f>
        <v>#N/A</v>
      </c>
      <c r="R8440" t="e">
        <f>TableOMP[[#This Row],[Avg]]+$U$2*TableOMP[[#This Row],[StdDev]]</f>
        <v>#N/A</v>
      </c>
      <c r="S8440" t="e">
        <f>IF(AND(TableOMP[[#This Row],[total_time]]&gt;=TableOMP[[#This Row],[Low]], TableOMP[[#This Row],[total_time]]&lt;=TableOMP[[#This Row],[High]]),1,0)</f>
        <v>#N/A</v>
      </c>
    </row>
    <row r="8441" spans="11:19" x14ac:dyDescent="0.25">
      <c r="K8441" t="str">
        <f t="shared" si="131"/>
        <v/>
      </c>
      <c r="N84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41" t="e">
        <f>VLOOKUP(TableOMP[[#This Row],[Label]],TableAvg[],2,FALSE)</f>
        <v>#N/A</v>
      </c>
      <c r="P8441" t="e">
        <f>VLOOKUP(TableOMP[[#This Row],[Label]],TableAvg[],3,FALSE)</f>
        <v>#N/A</v>
      </c>
      <c r="Q8441" t="e">
        <f>TableOMP[[#This Row],[Avg]]-$U$2*TableOMP[[#This Row],[StdDev]]</f>
        <v>#N/A</v>
      </c>
      <c r="R8441" t="e">
        <f>TableOMP[[#This Row],[Avg]]+$U$2*TableOMP[[#This Row],[StdDev]]</f>
        <v>#N/A</v>
      </c>
      <c r="S8441" t="e">
        <f>IF(AND(TableOMP[[#This Row],[total_time]]&gt;=TableOMP[[#This Row],[Low]], TableOMP[[#This Row],[total_time]]&lt;=TableOMP[[#This Row],[High]]),1,0)</f>
        <v>#N/A</v>
      </c>
    </row>
    <row r="8442" spans="11:19" x14ac:dyDescent="0.25">
      <c r="K8442" t="str">
        <f t="shared" si="131"/>
        <v/>
      </c>
      <c r="N84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42" t="e">
        <f>VLOOKUP(TableOMP[[#This Row],[Label]],TableAvg[],2,FALSE)</f>
        <v>#N/A</v>
      </c>
      <c r="P8442" t="e">
        <f>VLOOKUP(TableOMP[[#This Row],[Label]],TableAvg[],3,FALSE)</f>
        <v>#N/A</v>
      </c>
      <c r="Q8442" t="e">
        <f>TableOMP[[#This Row],[Avg]]-$U$2*TableOMP[[#This Row],[StdDev]]</f>
        <v>#N/A</v>
      </c>
      <c r="R8442" t="e">
        <f>TableOMP[[#This Row],[Avg]]+$U$2*TableOMP[[#This Row],[StdDev]]</f>
        <v>#N/A</v>
      </c>
      <c r="S8442" t="e">
        <f>IF(AND(TableOMP[[#This Row],[total_time]]&gt;=TableOMP[[#This Row],[Low]], TableOMP[[#This Row],[total_time]]&lt;=TableOMP[[#This Row],[High]]),1,0)</f>
        <v>#N/A</v>
      </c>
    </row>
    <row r="8443" spans="11:19" x14ac:dyDescent="0.25">
      <c r="K8443" t="str">
        <f t="shared" si="131"/>
        <v/>
      </c>
      <c r="N84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43" t="e">
        <f>VLOOKUP(TableOMP[[#This Row],[Label]],TableAvg[],2,FALSE)</f>
        <v>#N/A</v>
      </c>
      <c r="P8443" t="e">
        <f>VLOOKUP(TableOMP[[#This Row],[Label]],TableAvg[],3,FALSE)</f>
        <v>#N/A</v>
      </c>
      <c r="Q8443" t="e">
        <f>TableOMP[[#This Row],[Avg]]-$U$2*TableOMP[[#This Row],[StdDev]]</f>
        <v>#N/A</v>
      </c>
      <c r="R8443" t="e">
        <f>TableOMP[[#This Row],[Avg]]+$U$2*TableOMP[[#This Row],[StdDev]]</f>
        <v>#N/A</v>
      </c>
      <c r="S8443" t="e">
        <f>IF(AND(TableOMP[[#This Row],[total_time]]&gt;=TableOMP[[#This Row],[Low]], TableOMP[[#This Row],[total_time]]&lt;=TableOMP[[#This Row],[High]]),1,0)</f>
        <v>#N/A</v>
      </c>
    </row>
    <row r="8444" spans="11:19" x14ac:dyDescent="0.25">
      <c r="K8444" t="str">
        <f t="shared" si="131"/>
        <v/>
      </c>
      <c r="N84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44" t="e">
        <f>VLOOKUP(TableOMP[[#This Row],[Label]],TableAvg[],2,FALSE)</f>
        <v>#N/A</v>
      </c>
      <c r="P8444" t="e">
        <f>VLOOKUP(TableOMP[[#This Row],[Label]],TableAvg[],3,FALSE)</f>
        <v>#N/A</v>
      </c>
      <c r="Q8444" t="e">
        <f>TableOMP[[#This Row],[Avg]]-$U$2*TableOMP[[#This Row],[StdDev]]</f>
        <v>#N/A</v>
      </c>
      <c r="R8444" t="e">
        <f>TableOMP[[#This Row],[Avg]]+$U$2*TableOMP[[#This Row],[StdDev]]</f>
        <v>#N/A</v>
      </c>
      <c r="S8444" t="e">
        <f>IF(AND(TableOMP[[#This Row],[total_time]]&gt;=TableOMP[[#This Row],[Low]], TableOMP[[#This Row],[total_time]]&lt;=TableOMP[[#This Row],[High]]),1,0)</f>
        <v>#N/A</v>
      </c>
    </row>
    <row r="8445" spans="11:19" x14ac:dyDescent="0.25">
      <c r="K8445" t="str">
        <f t="shared" si="131"/>
        <v/>
      </c>
      <c r="N84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45" t="e">
        <f>VLOOKUP(TableOMP[[#This Row],[Label]],TableAvg[],2,FALSE)</f>
        <v>#N/A</v>
      </c>
      <c r="P8445" t="e">
        <f>VLOOKUP(TableOMP[[#This Row],[Label]],TableAvg[],3,FALSE)</f>
        <v>#N/A</v>
      </c>
      <c r="Q8445" t="e">
        <f>TableOMP[[#This Row],[Avg]]-$U$2*TableOMP[[#This Row],[StdDev]]</f>
        <v>#N/A</v>
      </c>
      <c r="R8445" t="e">
        <f>TableOMP[[#This Row],[Avg]]+$U$2*TableOMP[[#This Row],[StdDev]]</f>
        <v>#N/A</v>
      </c>
      <c r="S8445" t="e">
        <f>IF(AND(TableOMP[[#This Row],[total_time]]&gt;=TableOMP[[#This Row],[Low]], TableOMP[[#This Row],[total_time]]&lt;=TableOMP[[#This Row],[High]]),1,0)</f>
        <v>#N/A</v>
      </c>
    </row>
    <row r="8446" spans="11:19" x14ac:dyDescent="0.25">
      <c r="K8446" t="str">
        <f t="shared" si="131"/>
        <v/>
      </c>
      <c r="N84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46" t="e">
        <f>VLOOKUP(TableOMP[[#This Row],[Label]],TableAvg[],2,FALSE)</f>
        <v>#N/A</v>
      </c>
      <c r="P8446" t="e">
        <f>VLOOKUP(TableOMP[[#This Row],[Label]],TableAvg[],3,FALSE)</f>
        <v>#N/A</v>
      </c>
      <c r="Q8446" t="e">
        <f>TableOMP[[#This Row],[Avg]]-$U$2*TableOMP[[#This Row],[StdDev]]</f>
        <v>#N/A</v>
      </c>
      <c r="R8446" t="e">
        <f>TableOMP[[#This Row],[Avg]]+$U$2*TableOMP[[#This Row],[StdDev]]</f>
        <v>#N/A</v>
      </c>
      <c r="S8446" t="e">
        <f>IF(AND(TableOMP[[#This Row],[total_time]]&gt;=TableOMP[[#This Row],[Low]], TableOMP[[#This Row],[total_time]]&lt;=TableOMP[[#This Row],[High]]),1,0)</f>
        <v>#N/A</v>
      </c>
    </row>
    <row r="8447" spans="11:19" x14ac:dyDescent="0.25">
      <c r="K8447" t="str">
        <f t="shared" si="131"/>
        <v/>
      </c>
      <c r="N84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47" t="e">
        <f>VLOOKUP(TableOMP[[#This Row],[Label]],TableAvg[],2,FALSE)</f>
        <v>#N/A</v>
      </c>
      <c r="P8447" t="e">
        <f>VLOOKUP(TableOMP[[#This Row],[Label]],TableAvg[],3,FALSE)</f>
        <v>#N/A</v>
      </c>
      <c r="Q8447" t="e">
        <f>TableOMP[[#This Row],[Avg]]-$U$2*TableOMP[[#This Row],[StdDev]]</f>
        <v>#N/A</v>
      </c>
      <c r="R8447" t="e">
        <f>TableOMP[[#This Row],[Avg]]+$U$2*TableOMP[[#This Row],[StdDev]]</f>
        <v>#N/A</v>
      </c>
      <c r="S8447" t="e">
        <f>IF(AND(TableOMP[[#This Row],[total_time]]&gt;=TableOMP[[#This Row],[Low]], TableOMP[[#This Row],[total_time]]&lt;=TableOMP[[#This Row],[High]]),1,0)</f>
        <v>#N/A</v>
      </c>
    </row>
    <row r="8448" spans="11:19" x14ac:dyDescent="0.25">
      <c r="K8448" t="str">
        <f t="shared" si="131"/>
        <v/>
      </c>
      <c r="N84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48" t="e">
        <f>VLOOKUP(TableOMP[[#This Row],[Label]],TableAvg[],2,FALSE)</f>
        <v>#N/A</v>
      </c>
      <c r="P8448" t="e">
        <f>VLOOKUP(TableOMP[[#This Row],[Label]],TableAvg[],3,FALSE)</f>
        <v>#N/A</v>
      </c>
      <c r="Q8448" t="e">
        <f>TableOMP[[#This Row],[Avg]]-$U$2*TableOMP[[#This Row],[StdDev]]</f>
        <v>#N/A</v>
      </c>
      <c r="R8448" t="e">
        <f>TableOMP[[#This Row],[Avg]]+$U$2*TableOMP[[#This Row],[StdDev]]</f>
        <v>#N/A</v>
      </c>
      <c r="S8448" t="e">
        <f>IF(AND(TableOMP[[#This Row],[total_time]]&gt;=TableOMP[[#This Row],[Low]], TableOMP[[#This Row],[total_time]]&lt;=TableOMP[[#This Row],[High]]),1,0)</f>
        <v>#N/A</v>
      </c>
    </row>
    <row r="8449" spans="11:19" x14ac:dyDescent="0.25">
      <c r="K8449" t="str">
        <f t="shared" si="131"/>
        <v/>
      </c>
      <c r="N84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49" t="e">
        <f>VLOOKUP(TableOMP[[#This Row],[Label]],TableAvg[],2,FALSE)</f>
        <v>#N/A</v>
      </c>
      <c r="P8449" t="e">
        <f>VLOOKUP(TableOMP[[#This Row],[Label]],TableAvg[],3,FALSE)</f>
        <v>#N/A</v>
      </c>
      <c r="Q8449" t="e">
        <f>TableOMP[[#This Row],[Avg]]-$U$2*TableOMP[[#This Row],[StdDev]]</f>
        <v>#N/A</v>
      </c>
      <c r="R8449" t="e">
        <f>TableOMP[[#This Row],[Avg]]+$U$2*TableOMP[[#This Row],[StdDev]]</f>
        <v>#N/A</v>
      </c>
      <c r="S8449" t="e">
        <f>IF(AND(TableOMP[[#This Row],[total_time]]&gt;=TableOMP[[#This Row],[Low]], TableOMP[[#This Row],[total_time]]&lt;=TableOMP[[#This Row],[High]]),1,0)</f>
        <v>#N/A</v>
      </c>
    </row>
    <row r="8450" spans="11:19" x14ac:dyDescent="0.25">
      <c r="K8450" t="str">
        <f t="shared" si="131"/>
        <v/>
      </c>
      <c r="N84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50" t="e">
        <f>VLOOKUP(TableOMP[[#This Row],[Label]],TableAvg[],2,FALSE)</f>
        <v>#N/A</v>
      </c>
      <c r="P8450" t="e">
        <f>VLOOKUP(TableOMP[[#This Row],[Label]],TableAvg[],3,FALSE)</f>
        <v>#N/A</v>
      </c>
      <c r="Q8450" t="e">
        <f>TableOMP[[#This Row],[Avg]]-$U$2*TableOMP[[#This Row],[StdDev]]</f>
        <v>#N/A</v>
      </c>
      <c r="R8450" t="e">
        <f>TableOMP[[#This Row],[Avg]]+$U$2*TableOMP[[#This Row],[StdDev]]</f>
        <v>#N/A</v>
      </c>
      <c r="S8450" t="e">
        <f>IF(AND(TableOMP[[#This Row],[total_time]]&gt;=TableOMP[[#This Row],[Low]], TableOMP[[#This Row],[total_time]]&lt;=TableOMP[[#This Row],[High]]),1,0)</f>
        <v>#N/A</v>
      </c>
    </row>
    <row r="8451" spans="11:19" x14ac:dyDescent="0.25">
      <c r="K8451" t="str">
        <f t="shared" ref="K8451:K8514" si="132">MID(M8451,22,1)</f>
        <v/>
      </c>
      <c r="N84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51" t="e">
        <f>VLOOKUP(TableOMP[[#This Row],[Label]],TableAvg[],2,FALSE)</f>
        <v>#N/A</v>
      </c>
      <c r="P8451" t="e">
        <f>VLOOKUP(TableOMP[[#This Row],[Label]],TableAvg[],3,FALSE)</f>
        <v>#N/A</v>
      </c>
      <c r="Q8451" t="e">
        <f>TableOMP[[#This Row],[Avg]]-$U$2*TableOMP[[#This Row],[StdDev]]</f>
        <v>#N/A</v>
      </c>
      <c r="R8451" t="e">
        <f>TableOMP[[#This Row],[Avg]]+$U$2*TableOMP[[#This Row],[StdDev]]</f>
        <v>#N/A</v>
      </c>
      <c r="S8451" t="e">
        <f>IF(AND(TableOMP[[#This Row],[total_time]]&gt;=TableOMP[[#This Row],[Low]], TableOMP[[#This Row],[total_time]]&lt;=TableOMP[[#This Row],[High]]),1,0)</f>
        <v>#N/A</v>
      </c>
    </row>
    <row r="8452" spans="11:19" x14ac:dyDescent="0.25">
      <c r="K8452" t="str">
        <f t="shared" si="132"/>
        <v/>
      </c>
      <c r="N84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52" t="e">
        <f>VLOOKUP(TableOMP[[#This Row],[Label]],TableAvg[],2,FALSE)</f>
        <v>#N/A</v>
      </c>
      <c r="P8452" t="e">
        <f>VLOOKUP(TableOMP[[#This Row],[Label]],TableAvg[],3,FALSE)</f>
        <v>#N/A</v>
      </c>
      <c r="Q8452" t="e">
        <f>TableOMP[[#This Row],[Avg]]-$U$2*TableOMP[[#This Row],[StdDev]]</f>
        <v>#N/A</v>
      </c>
      <c r="R8452" t="e">
        <f>TableOMP[[#This Row],[Avg]]+$U$2*TableOMP[[#This Row],[StdDev]]</f>
        <v>#N/A</v>
      </c>
      <c r="S8452" t="e">
        <f>IF(AND(TableOMP[[#This Row],[total_time]]&gt;=TableOMP[[#This Row],[Low]], TableOMP[[#This Row],[total_time]]&lt;=TableOMP[[#This Row],[High]]),1,0)</f>
        <v>#N/A</v>
      </c>
    </row>
    <row r="8453" spans="11:19" x14ac:dyDescent="0.25">
      <c r="K8453" t="str">
        <f t="shared" si="132"/>
        <v/>
      </c>
      <c r="N84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53" t="e">
        <f>VLOOKUP(TableOMP[[#This Row],[Label]],TableAvg[],2,FALSE)</f>
        <v>#N/A</v>
      </c>
      <c r="P8453" t="e">
        <f>VLOOKUP(TableOMP[[#This Row],[Label]],TableAvg[],3,FALSE)</f>
        <v>#N/A</v>
      </c>
      <c r="Q8453" t="e">
        <f>TableOMP[[#This Row],[Avg]]-$U$2*TableOMP[[#This Row],[StdDev]]</f>
        <v>#N/A</v>
      </c>
      <c r="R8453" t="e">
        <f>TableOMP[[#This Row],[Avg]]+$U$2*TableOMP[[#This Row],[StdDev]]</f>
        <v>#N/A</v>
      </c>
      <c r="S8453" t="e">
        <f>IF(AND(TableOMP[[#This Row],[total_time]]&gt;=TableOMP[[#This Row],[Low]], TableOMP[[#This Row],[total_time]]&lt;=TableOMP[[#This Row],[High]]),1,0)</f>
        <v>#N/A</v>
      </c>
    </row>
    <row r="8454" spans="11:19" x14ac:dyDescent="0.25">
      <c r="K8454" t="str">
        <f t="shared" si="132"/>
        <v/>
      </c>
      <c r="N84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54" t="e">
        <f>VLOOKUP(TableOMP[[#This Row],[Label]],TableAvg[],2,FALSE)</f>
        <v>#N/A</v>
      </c>
      <c r="P8454" t="e">
        <f>VLOOKUP(TableOMP[[#This Row],[Label]],TableAvg[],3,FALSE)</f>
        <v>#N/A</v>
      </c>
      <c r="Q8454" t="e">
        <f>TableOMP[[#This Row],[Avg]]-$U$2*TableOMP[[#This Row],[StdDev]]</f>
        <v>#N/A</v>
      </c>
      <c r="R8454" t="e">
        <f>TableOMP[[#This Row],[Avg]]+$U$2*TableOMP[[#This Row],[StdDev]]</f>
        <v>#N/A</v>
      </c>
      <c r="S8454" t="e">
        <f>IF(AND(TableOMP[[#This Row],[total_time]]&gt;=TableOMP[[#This Row],[Low]], TableOMP[[#This Row],[total_time]]&lt;=TableOMP[[#This Row],[High]]),1,0)</f>
        <v>#N/A</v>
      </c>
    </row>
    <row r="8455" spans="11:19" x14ac:dyDescent="0.25">
      <c r="K8455" t="str">
        <f t="shared" si="132"/>
        <v/>
      </c>
      <c r="N84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55" t="e">
        <f>VLOOKUP(TableOMP[[#This Row],[Label]],TableAvg[],2,FALSE)</f>
        <v>#N/A</v>
      </c>
      <c r="P8455" t="e">
        <f>VLOOKUP(TableOMP[[#This Row],[Label]],TableAvg[],3,FALSE)</f>
        <v>#N/A</v>
      </c>
      <c r="Q8455" t="e">
        <f>TableOMP[[#This Row],[Avg]]-$U$2*TableOMP[[#This Row],[StdDev]]</f>
        <v>#N/A</v>
      </c>
      <c r="R8455" t="e">
        <f>TableOMP[[#This Row],[Avg]]+$U$2*TableOMP[[#This Row],[StdDev]]</f>
        <v>#N/A</v>
      </c>
      <c r="S8455" t="e">
        <f>IF(AND(TableOMP[[#This Row],[total_time]]&gt;=TableOMP[[#This Row],[Low]], TableOMP[[#This Row],[total_time]]&lt;=TableOMP[[#This Row],[High]]),1,0)</f>
        <v>#N/A</v>
      </c>
    </row>
    <row r="8456" spans="11:19" x14ac:dyDescent="0.25">
      <c r="K8456" t="str">
        <f t="shared" si="132"/>
        <v/>
      </c>
      <c r="N84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56" t="e">
        <f>VLOOKUP(TableOMP[[#This Row],[Label]],TableAvg[],2,FALSE)</f>
        <v>#N/A</v>
      </c>
      <c r="P8456" t="e">
        <f>VLOOKUP(TableOMP[[#This Row],[Label]],TableAvg[],3,FALSE)</f>
        <v>#N/A</v>
      </c>
      <c r="Q8456" t="e">
        <f>TableOMP[[#This Row],[Avg]]-$U$2*TableOMP[[#This Row],[StdDev]]</f>
        <v>#N/A</v>
      </c>
      <c r="R8456" t="e">
        <f>TableOMP[[#This Row],[Avg]]+$U$2*TableOMP[[#This Row],[StdDev]]</f>
        <v>#N/A</v>
      </c>
      <c r="S8456" t="e">
        <f>IF(AND(TableOMP[[#This Row],[total_time]]&gt;=TableOMP[[#This Row],[Low]], TableOMP[[#This Row],[total_time]]&lt;=TableOMP[[#This Row],[High]]),1,0)</f>
        <v>#N/A</v>
      </c>
    </row>
    <row r="8457" spans="11:19" x14ac:dyDescent="0.25">
      <c r="K8457" t="str">
        <f t="shared" si="132"/>
        <v/>
      </c>
      <c r="N84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57" t="e">
        <f>VLOOKUP(TableOMP[[#This Row],[Label]],TableAvg[],2,FALSE)</f>
        <v>#N/A</v>
      </c>
      <c r="P8457" t="e">
        <f>VLOOKUP(TableOMP[[#This Row],[Label]],TableAvg[],3,FALSE)</f>
        <v>#N/A</v>
      </c>
      <c r="Q8457" t="e">
        <f>TableOMP[[#This Row],[Avg]]-$U$2*TableOMP[[#This Row],[StdDev]]</f>
        <v>#N/A</v>
      </c>
      <c r="R8457" t="e">
        <f>TableOMP[[#This Row],[Avg]]+$U$2*TableOMP[[#This Row],[StdDev]]</f>
        <v>#N/A</v>
      </c>
      <c r="S8457" t="e">
        <f>IF(AND(TableOMP[[#This Row],[total_time]]&gt;=TableOMP[[#This Row],[Low]], TableOMP[[#This Row],[total_time]]&lt;=TableOMP[[#This Row],[High]]),1,0)</f>
        <v>#N/A</v>
      </c>
    </row>
    <row r="8458" spans="11:19" x14ac:dyDescent="0.25">
      <c r="K8458" t="str">
        <f t="shared" si="132"/>
        <v/>
      </c>
      <c r="N84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58" t="e">
        <f>VLOOKUP(TableOMP[[#This Row],[Label]],TableAvg[],2,FALSE)</f>
        <v>#N/A</v>
      </c>
      <c r="P8458" t="e">
        <f>VLOOKUP(TableOMP[[#This Row],[Label]],TableAvg[],3,FALSE)</f>
        <v>#N/A</v>
      </c>
      <c r="Q8458" t="e">
        <f>TableOMP[[#This Row],[Avg]]-$U$2*TableOMP[[#This Row],[StdDev]]</f>
        <v>#N/A</v>
      </c>
      <c r="R8458" t="e">
        <f>TableOMP[[#This Row],[Avg]]+$U$2*TableOMP[[#This Row],[StdDev]]</f>
        <v>#N/A</v>
      </c>
      <c r="S8458" t="e">
        <f>IF(AND(TableOMP[[#This Row],[total_time]]&gt;=TableOMP[[#This Row],[Low]], TableOMP[[#This Row],[total_time]]&lt;=TableOMP[[#This Row],[High]]),1,0)</f>
        <v>#N/A</v>
      </c>
    </row>
    <row r="8459" spans="11:19" x14ac:dyDescent="0.25">
      <c r="K8459" t="str">
        <f t="shared" si="132"/>
        <v/>
      </c>
      <c r="N84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59" t="e">
        <f>VLOOKUP(TableOMP[[#This Row],[Label]],TableAvg[],2,FALSE)</f>
        <v>#N/A</v>
      </c>
      <c r="P8459" t="e">
        <f>VLOOKUP(TableOMP[[#This Row],[Label]],TableAvg[],3,FALSE)</f>
        <v>#N/A</v>
      </c>
      <c r="Q8459" t="e">
        <f>TableOMP[[#This Row],[Avg]]-$U$2*TableOMP[[#This Row],[StdDev]]</f>
        <v>#N/A</v>
      </c>
      <c r="R8459" t="e">
        <f>TableOMP[[#This Row],[Avg]]+$U$2*TableOMP[[#This Row],[StdDev]]</f>
        <v>#N/A</v>
      </c>
      <c r="S8459" t="e">
        <f>IF(AND(TableOMP[[#This Row],[total_time]]&gt;=TableOMP[[#This Row],[Low]], TableOMP[[#This Row],[total_time]]&lt;=TableOMP[[#This Row],[High]]),1,0)</f>
        <v>#N/A</v>
      </c>
    </row>
    <row r="8460" spans="11:19" x14ac:dyDescent="0.25">
      <c r="K8460" t="str">
        <f t="shared" si="132"/>
        <v/>
      </c>
      <c r="N84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60" t="e">
        <f>VLOOKUP(TableOMP[[#This Row],[Label]],TableAvg[],2,FALSE)</f>
        <v>#N/A</v>
      </c>
      <c r="P8460" t="e">
        <f>VLOOKUP(TableOMP[[#This Row],[Label]],TableAvg[],3,FALSE)</f>
        <v>#N/A</v>
      </c>
      <c r="Q8460" t="e">
        <f>TableOMP[[#This Row],[Avg]]-$U$2*TableOMP[[#This Row],[StdDev]]</f>
        <v>#N/A</v>
      </c>
      <c r="R8460" t="e">
        <f>TableOMP[[#This Row],[Avg]]+$U$2*TableOMP[[#This Row],[StdDev]]</f>
        <v>#N/A</v>
      </c>
      <c r="S8460" t="e">
        <f>IF(AND(TableOMP[[#This Row],[total_time]]&gt;=TableOMP[[#This Row],[Low]], TableOMP[[#This Row],[total_time]]&lt;=TableOMP[[#This Row],[High]]),1,0)</f>
        <v>#N/A</v>
      </c>
    </row>
    <row r="8461" spans="11:19" x14ac:dyDescent="0.25">
      <c r="K8461" t="str">
        <f t="shared" si="132"/>
        <v/>
      </c>
      <c r="N84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61" t="e">
        <f>VLOOKUP(TableOMP[[#This Row],[Label]],TableAvg[],2,FALSE)</f>
        <v>#N/A</v>
      </c>
      <c r="P8461" t="e">
        <f>VLOOKUP(TableOMP[[#This Row],[Label]],TableAvg[],3,FALSE)</f>
        <v>#N/A</v>
      </c>
      <c r="Q8461" t="e">
        <f>TableOMP[[#This Row],[Avg]]-$U$2*TableOMP[[#This Row],[StdDev]]</f>
        <v>#N/A</v>
      </c>
      <c r="R8461" t="e">
        <f>TableOMP[[#This Row],[Avg]]+$U$2*TableOMP[[#This Row],[StdDev]]</f>
        <v>#N/A</v>
      </c>
      <c r="S8461" t="e">
        <f>IF(AND(TableOMP[[#This Row],[total_time]]&gt;=TableOMP[[#This Row],[Low]], TableOMP[[#This Row],[total_time]]&lt;=TableOMP[[#This Row],[High]]),1,0)</f>
        <v>#N/A</v>
      </c>
    </row>
    <row r="8462" spans="11:19" x14ac:dyDescent="0.25">
      <c r="K8462" t="str">
        <f t="shared" si="132"/>
        <v/>
      </c>
      <c r="N84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62" t="e">
        <f>VLOOKUP(TableOMP[[#This Row],[Label]],TableAvg[],2,FALSE)</f>
        <v>#N/A</v>
      </c>
      <c r="P8462" t="e">
        <f>VLOOKUP(TableOMP[[#This Row],[Label]],TableAvg[],3,FALSE)</f>
        <v>#N/A</v>
      </c>
      <c r="Q8462" t="e">
        <f>TableOMP[[#This Row],[Avg]]-$U$2*TableOMP[[#This Row],[StdDev]]</f>
        <v>#N/A</v>
      </c>
      <c r="R8462" t="e">
        <f>TableOMP[[#This Row],[Avg]]+$U$2*TableOMP[[#This Row],[StdDev]]</f>
        <v>#N/A</v>
      </c>
      <c r="S8462" t="e">
        <f>IF(AND(TableOMP[[#This Row],[total_time]]&gt;=TableOMP[[#This Row],[Low]], TableOMP[[#This Row],[total_time]]&lt;=TableOMP[[#This Row],[High]]),1,0)</f>
        <v>#N/A</v>
      </c>
    </row>
    <row r="8463" spans="11:19" x14ac:dyDescent="0.25">
      <c r="K8463" t="str">
        <f t="shared" si="132"/>
        <v/>
      </c>
      <c r="N84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63" t="e">
        <f>VLOOKUP(TableOMP[[#This Row],[Label]],TableAvg[],2,FALSE)</f>
        <v>#N/A</v>
      </c>
      <c r="P8463" t="e">
        <f>VLOOKUP(TableOMP[[#This Row],[Label]],TableAvg[],3,FALSE)</f>
        <v>#N/A</v>
      </c>
      <c r="Q8463" t="e">
        <f>TableOMP[[#This Row],[Avg]]-$U$2*TableOMP[[#This Row],[StdDev]]</f>
        <v>#N/A</v>
      </c>
      <c r="R8463" t="e">
        <f>TableOMP[[#This Row],[Avg]]+$U$2*TableOMP[[#This Row],[StdDev]]</f>
        <v>#N/A</v>
      </c>
      <c r="S8463" t="e">
        <f>IF(AND(TableOMP[[#This Row],[total_time]]&gt;=TableOMP[[#This Row],[Low]], TableOMP[[#This Row],[total_time]]&lt;=TableOMP[[#This Row],[High]]),1,0)</f>
        <v>#N/A</v>
      </c>
    </row>
    <row r="8464" spans="11:19" x14ac:dyDescent="0.25">
      <c r="K8464" t="str">
        <f t="shared" si="132"/>
        <v/>
      </c>
      <c r="N84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64" t="e">
        <f>VLOOKUP(TableOMP[[#This Row],[Label]],TableAvg[],2,FALSE)</f>
        <v>#N/A</v>
      </c>
      <c r="P8464" t="e">
        <f>VLOOKUP(TableOMP[[#This Row],[Label]],TableAvg[],3,FALSE)</f>
        <v>#N/A</v>
      </c>
      <c r="Q8464" t="e">
        <f>TableOMP[[#This Row],[Avg]]-$U$2*TableOMP[[#This Row],[StdDev]]</f>
        <v>#N/A</v>
      </c>
      <c r="R8464" t="e">
        <f>TableOMP[[#This Row],[Avg]]+$U$2*TableOMP[[#This Row],[StdDev]]</f>
        <v>#N/A</v>
      </c>
      <c r="S8464" t="e">
        <f>IF(AND(TableOMP[[#This Row],[total_time]]&gt;=TableOMP[[#This Row],[Low]], TableOMP[[#This Row],[total_time]]&lt;=TableOMP[[#This Row],[High]]),1,0)</f>
        <v>#N/A</v>
      </c>
    </row>
    <row r="8465" spans="11:19" x14ac:dyDescent="0.25">
      <c r="K8465" t="str">
        <f t="shared" si="132"/>
        <v/>
      </c>
      <c r="N84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65" t="e">
        <f>VLOOKUP(TableOMP[[#This Row],[Label]],TableAvg[],2,FALSE)</f>
        <v>#N/A</v>
      </c>
      <c r="P8465" t="e">
        <f>VLOOKUP(TableOMP[[#This Row],[Label]],TableAvg[],3,FALSE)</f>
        <v>#N/A</v>
      </c>
      <c r="Q8465" t="e">
        <f>TableOMP[[#This Row],[Avg]]-$U$2*TableOMP[[#This Row],[StdDev]]</f>
        <v>#N/A</v>
      </c>
      <c r="R8465" t="e">
        <f>TableOMP[[#This Row],[Avg]]+$U$2*TableOMP[[#This Row],[StdDev]]</f>
        <v>#N/A</v>
      </c>
      <c r="S8465" t="e">
        <f>IF(AND(TableOMP[[#This Row],[total_time]]&gt;=TableOMP[[#This Row],[Low]], TableOMP[[#This Row],[total_time]]&lt;=TableOMP[[#This Row],[High]]),1,0)</f>
        <v>#N/A</v>
      </c>
    </row>
    <row r="8466" spans="11:19" x14ac:dyDescent="0.25">
      <c r="K8466" t="str">
        <f t="shared" si="132"/>
        <v/>
      </c>
      <c r="N84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66" t="e">
        <f>VLOOKUP(TableOMP[[#This Row],[Label]],TableAvg[],2,FALSE)</f>
        <v>#N/A</v>
      </c>
      <c r="P8466" t="e">
        <f>VLOOKUP(TableOMP[[#This Row],[Label]],TableAvg[],3,FALSE)</f>
        <v>#N/A</v>
      </c>
      <c r="Q8466" t="e">
        <f>TableOMP[[#This Row],[Avg]]-$U$2*TableOMP[[#This Row],[StdDev]]</f>
        <v>#N/A</v>
      </c>
      <c r="R8466" t="e">
        <f>TableOMP[[#This Row],[Avg]]+$U$2*TableOMP[[#This Row],[StdDev]]</f>
        <v>#N/A</v>
      </c>
      <c r="S8466" t="e">
        <f>IF(AND(TableOMP[[#This Row],[total_time]]&gt;=TableOMP[[#This Row],[Low]], TableOMP[[#This Row],[total_time]]&lt;=TableOMP[[#This Row],[High]]),1,0)</f>
        <v>#N/A</v>
      </c>
    </row>
    <row r="8467" spans="11:19" x14ac:dyDescent="0.25">
      <c r="K8467" t="str">
        <f t="shared" si="132"/>
        <v/>
      </c>
      <c r="N84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67" t="e">
        <f>VLOOKUP(TableOMP[[#This Row],[Label]],TableAvg[],2,FALSE)</f>
        <v>#N/A</v>
      </c>
      <c r="P8467" t="e">
        <f>VLOOKUP(TableOMP[[#This Row],[Label]],TableAvg[],3,FALSE)</f>
        <v>#N/A</v>
      </c>
      <c r="Q8467" t="e">
        <f>TableOMP[[#This Row],[Avg]]-$U$2*TableOMP[[#This Row],[StdDev]]</f>
        <v>#N/A</v>
      </c>
      <c r="R8467" t="e">
        <f>TableOMP[[#This Row],[Avg]]+$U$2*TableOMP[[#This Row],[StdDev]]</f>
        <v>#N/A</v>
      </c>
      <c r="S8467" t="e">
        <f>IF(AND(TableOMP[[#This Row],[total_time]]&gt;=TableOMP[[#This Row],[Low]], TableOMP[[#This Row],[total_time]]&lt;=TableOMP[[#This Row],[High]]),1,0)</f>
        <v>#N/A</v>
      </c>
    </row>
    <row r="8468" spans="11:19" x14ac:dyDescent="0.25">
      <c r="K8468" t="str">
        <f t="shared" si="132"/>
        <v/>
      </c>
      <c r="N84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68" t="e">
        <f>VLOOKUP(TableOMP[[#This Row],[Label]],TableAvg[],2,FALSE)</f>
        <v>#N/A</v>
      </c>
      <c r="P8468" t="e">
        <f>VLOOKUP(TableOMP[[#This Row],[Label]],TableAvg[],3,FALSE)</f>
        <v>#N/A</v>
      </c>
      <c r="Q8468" t="e">
        <f>TableOMP[[#This Row],[Avg]]-$U$2*TableOMP[[#This Row],[StdDev]]</f>
        <v>#N/A</v>
      </c>
      <c r="R8468" t="e">
        <f>TableOMP[[#This Row],[Avg]]+$U$2*TableOMP[[#This Row],[StdDev]]</f>
        <v>#N/A</v>
      </c>
      <c r="S8468" t="e">
        <f>IF(AND(TableOMP[[#This Row],[total_time]]&gt;=TableOMP[[#This Row],[Low]], TableOMP[[#This Row],[total_time]]&lt;=TableOMP[[#This Row],[High]]),1,0)</f>
        <v>#N/A</v>
      </c>
    </row>
    <row r="8469" spans="11:19" x14ac:dyDescent="0.25">
      <c r="K8469" t="str">
        <f t="shared" si="132"/>
        <v/>
      </c>
      <c r="N84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69" t="e">
        <f>VLOOKUP(TableOMP[[#This Row],[Label]],TableAvg[],2,FALSE)</f>
        <v>#N/A</v>
      </c>
      <c r="P8469" t="e">
        <f>VLOOKUP(TableOMP[[#This Row],[Label]],TableAvg[],3,FALSE)</f>
        <v>#N/A</v>
      </c>
      <c r="Q8469" t="e">
        <f>TableOMP[[#This Row],[Avg]]-$U$2*TableOMP[[#This Row],[StdDev]]</f>
        <v>#N/A</v>
      </c>
      <c r="R8469" t="e">
        <f>TableOMP[[#This Row],[Avg]]+$U$2*TableOMP[[#This Row],[StdDev]]</f>
        <v>#N/A</v>
      </c>
      <c r="S8469" t="e">
        <f>IF(AND(TableOMP[[#This Row],[total_time]]&gt;=TableOMP[[#This Row],[Low]], TableOMP[[#This Row],[total_time]]&lt;=TableOMP[[#This Row],[High]]),1,0)</f>
        <v>#N/A</v>
      </c>
    </row>
    <row r="8470" spans="11:19" x14ac:dyDescent="0.25">
      <c r="K8470" t="str">
        <f t="shared" si="132"/>
        <v/>
      </c>
      <c r="N84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70" t="e">
        <f>VLOOKUP(TableOMP[[#This Row],[Label]],TableAvg[],2,FALSE)</f>
        <v>#N/A</v>
      </c>
      <c r="P8470" t="e">
        <f>VLOOKUP(TableOMP[[#This Row],[Label]],TableAvg[],3,FALSE)</f>
        <v>#N/A</v>
      </c>
      <c r="Q8470" t="e">
        <f>TableOMP[[#This Row],[Avg]]-$U$2*TableOMP[[#This Row],[StdDev]]</f>
        <v>#N/A</v>
      </c>
      <c r="R8470" t="e">
        <f>TableOMP[[#This Row],[Avg]]+$U$2*TableOMP[[#This Row],[StdDev]]</f>
        <v>#N/A</v>
      </c>
      <c r="S8470" t="e">
        <f>IF(AND(TableOMP[[#This Row],[total_time]]&gt;=TableOMP[[#This Row],[Low]], TableOMP[[#This Row],[total_time]]&lt;=TableOMP[[#This Row],[High]]),1,0)</f>
        <v>#N/A</v>
      </c>
    </row>
    <row r="8471" spans="11:19" x14ac:dyDescent="0.25">
      <c r="K8471" t="str">
        <f t="shared" si="132"/>
        <v/>
      </c>
      <c r="N84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71" t="e">
        <f>VLOOKUP(TableOMP[[#This Row],[Label]],TableAvg[],2,FALSE)</f>
        <v>#N/A</v>
      </c>
      <c r="P8471" t="e">
        <f>VLOOKUP(TableOMP[[#This Row],[Label]],TableAvg[],3,FALSE)</f>
        <v>#N/A</v>
      </c>
      <c r="Q8471" t="e">
        <f>TableOMP[[#This Row],[Avg]]-$U$2*TableOMP[[#This Row],[StdDev]]</f>
        <v>#N/A</v>
      </c>
      <c r="R8471" t="e">
        <f>TableOMP[[#This Row],[Avg]]+$U$2*TableOMP[[#This Row],[StdDev]]</f>
        <v>#N/A</v>
      </c>
      <c r="S8471" t="e">
        <f>IF(AND(TableOMP[[#This Row],[total_time]]&gt;=TableOMP[[#This Row],[Low]], TableOMP[[#This Row],[total_time]]&lt;=TableOMP[[#This Row],[High]]),1,0)</f>
        <v>#N/A</v>
      </c>
    </row>
    <row r="8472" spans="11:19" x14ac:dyDescent="0.25">
      <c r="K8472" t="str">
        <f t="shared" si="132"/>
        <v/>
      </c>
      <c r="N84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72" t="e">
        <f>VLOOKUP(TableOMP[[#This Row],[Label]],TableAvg[],2,FALSE)</f>
        <v>#N/A</v>
      </c>
      <c r="P8472" t="e">
        <f>VLOOKUP(TableOMP[[#This Row],[Label]],TableAvg[],3,FALSE)</f>
        <v>#N/A</v>
      </c>
      <c r="Q8472" t="e">
        <f>TableOMP[[#This Row],[Avg]]-$U$2*TableOMP[[#This Row],[StdDev]]</f>
        <v>#N/A</v>
      </c>
      <c r="R8472" t="e">
        <f>TableOMP[[#This Row],[Avg]]+$U$2*TableOMP[[#This Row],[StdDev]]</f>
        <v>#N/A</v>
      </c>
      <c r="S8472" t="e">
        <f>IF(AND(TableOMP[[#This Row],[total_time]]&gt;=TableOMP[[#This Row],[Low]], TableOMP[[#This Row],[total_time]]&lt;=TableOMP[[#This Row],[High]]),1,0)</f>
        <v>#N/A</v>
      </c>
    </row>
    <row r="8473" spans="11:19" x14ac:dyDescent="0.25">
      <c r="K8473" t="str">
        <f t="shared" si="132"/>
        <v/>
      </c>
      <c r="N84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73" t="e">
        <f>VLOOKUP(TableOMP[[#This Row],[Label]],TableAvg[],2,FALSE)</f>
        <v>#N/A</v>
      </c>
      <c r="P8473" t="e">
        <f>VLOOKUP(TableOMP[[#This Row],[Label]],TableAvg[],3,FALSE)</f>
        <v>#N/A</v>
      </c>
      <c r="Q8473" t="e">
        <f>TableOMP[[#This Row],[Avg]]-$U$2*TableOMP[[#This Row],[StdDev]]</f>
        <v>#N/A</v>
      </c>
      <c r="R8473" t="e">
        <f>TableOMP[[#This Row],[Avg]]+$U$2*TableOMP[[#This Row],[StdDev]]</f>
        <v>#N/A</v>
      </c>
      <c r="S8473" t="e">
        <f>IF(AND(TableOMP[[#This Row],[total_time]]&gt;=TableOMP[[#This Row],[Low]], TableOMP[[#This Row],[total_time]]&lt;=TableOMP[[#This Row],[High]]),1,0)</f>
        <v>#N/A</v>
      </c>
    </row>
    <row r="8474" spans="11:19" x14ac:dyDescent="0.25">
      <c r="K8474" t="str">
        <f t="shared" si="132"/>
        <v/>
      </c>
      <c r="N84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74" t="e">
        <f>VLOOKUP(TableOMP[[#This Row],[Label]],TableAvg[],2,FALSE)</f>
        <v>#N/A</v>
      </c>
      <c r="P8474" t="e">
        <f>VLOOKUP(TableOMP[[#This Row],[Label]],TableAvg[],3,FALSE)</f>
        <v>#N/A</v>
      </c>
      <c r="Q8474" t="e">
        <f>TableOMP[[#This Row],[Avg]]-$U$2*TableOMP[[#This Row],[StdDev]]</f>
        <v>#N/A</v>
      </c>
      <c r="R8474" t="e">
        <f>TableOMP[[#This Row],[Avg]]+$U$2*TableOMP[[#This Row],[StdDev]]</f>
        <v>#N/A</v>
      </c>
      <c r="S8474" t="e">
        <f>IF(AND(TableOMP[[#This Row],[total_time]]&gt;=TableOMP[[#This Row],[Low]], TableOMP[[#This Row],[total_time]]&lt;=TableOMP[[#This Row],[High]]),1,0)</f>
        <v>#N/A</v>
      </c>
    </row>
    <row r="8475" spans="11:19" x14ac:dyDescent="0.25">
      <c r="K8475" t="str">
        <f t="shared" si="132"/>
        <v/>
      </c>
      <c r="N84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75" t="e">
        <f>VLOOKUP(TableOMP[[#This Row],[Label]],TableAvg[],2,FALSE)</f>
        <v>#N/A</v>
      </c>
      <c r="P8475" t="e">
        <f>VLOOKUP(TableOMP[[#This Row],[Label]],TableAvg[],3,FALSE)</f>
        <v>#N/A</v>
      </c>
      <c r="Q8475" t="e">
        <f>TableOMP[[#This Row],[Avg]]-$U$2*TableOMP[[#This Row],[StdDev]]</f>
        <v>#N/A</v>
      </c>
      <c r="R8475" t="e">
        <f>TableOMP[[#This Row],[Avg]]+$U$2*TableOMP[[#This Row],[StdDev]]</f>
        <v>#N/A</v>
      </c>
      <c r="S8475" t="e">
        <f>IF(AND(TableOMP[[#This Row],[total_time]]&gt;=TableOMP[[#This Row],[Low]], TableOMP[[#This Row],[total_time]]&lt;=TableOMP[[#This Row],[High]]),1,0)</f>
        <v>#N/A</v>
      </c>
    </row>
    <row r="8476" spans="11:19" x14ac:dyDescent="0.25">
      <c r="K8476" t="str">
        <f t="shared" si="132"/>
        <v/>
      </c>
      <c r="N84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76" t="e">
        <f>VLOOKUP(TableOMP[[#This Row],[Label]],TableAvg[],2,FALSE)</f>
        <v>#N/A</v>
      </c>
      <c r="P8476" t="e">
        <f>VLOOKUP(TableOMP[[#This Row],[Label]],TableAvg[],3,FALSE)</f>
        <v>#N/A</v>
      </c>
      <c r="Q8476" t="e">
        <f>TableOMP[[#This Row],[Avg]]-$U$2*TableOMP[[#This Row],[StdDev]]</f>
        <v>#N/A</v>
      </c>
      <c r="R8476" t="e">
        <f>TableOMP[[#This Row],[Avg]]+$U$2*TableOMP[[#This Row],[StdDev]]</f>
        <v>#N/A</v>
      </c>
      <c r="S8476" t="e">
        <f>IF(AND(TableOMP[[#This Row],[total_time]]&gt;=TableOMP[[#This Row],[Low]], TableOMP[[#This Row],[total_time]]&lt;=TableOMP[[#This Row],[High]]),1,0)</f>
        <v>#N/A</v>
      </c>
    </row>
    <row r="8477" spans="11:19" x14ac:dyDescent="0.25">
      <c r="K8477" t="str">
        <f t="shared" si="132"/>
        <v/>
      </c>
      <c r="N84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77" t="e">
        <f>VLOOKUP(TableOMP[[#This Row],[Label]],TableAvg[],2,FALSE)</f>
        <v>#N/A</v>
      </c>
      <c r="P8477" t="e">
        <f>VLOOKUP(TableOMP[[#This Row],[Label]],TableAvg[],3,FALSE)</f>
        <v>#N/A</v>
      </c>
      <c r="Q8477" t="e">
        <f>TableOMP[[#This Row],[Avg]]-$U$2*TableOMP[[#This Row],[StdDev]]</f>
        <v>#N/A</v>
      </c>
      <c r="R8477" t="e">
        <f>TableOMP[[#This Row],[Avg]]+$U$2*TableOMP[[#This Row],[StdDev]]</f>
        <v>#N/A</v>
      </c>
      <c r="S8477" t="e">
        <f>IF(AND(TableOMP[[#This Row],[total_time]]&gt;=TableOMP[[#This Row],[Low]], TableOMP[[#This Row],[total_time]]&lt;=TableOMP[[#This Row],[High]]),1,0)</f>
        <v>#N/A</v>
      </c>
    </row>
    <row r="8478" spans="11:19" x14ac:dyDescent="0.25">
      <c r="K8478" t="str">
        <f t="shared" si="132"/>
        <v/>
      </c>
      <c r="N84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78" t="e">
        <f>VLOOKUP(TableOMP[[#This Row],[Label]],TableAvg[],2,FALSE)</f>
        <v>#N/A</v>
      </c>
      <c r="P8478" t="e">
        <f>VLOOKUP(TableOMP[[#This Row],[Label]],TableAvg[],3,FALSE)</f>
        <v>#N/A</v>
      </c>
      <c r="Q8478" t="e">
        <f>TableOMP[[#This Row],[Avg]]-$U$2*TableOMP[[#This Row],[StdDev]]</f>
        <v>#N/A</v>
      </c>
      <c r="R8478" t="e">
        <f>TableOMP[[#This Row],[Avg]]+$U$2*TableOMP[[#This Row],[StdDev]]</f>
        <v>#N/A</v>
      </c>
      <c r="S8478" t="e">
        <f>IF(AND(TableOMP[[#This Row],[total_time]]&gt;=TableOMP[[#This Row],[Low]], TableOMP[[#This Row],[total_time]]&lt;=TableOMP[[#This Row],[High]]),1,0)</f>
        <v>#N/A</v>
      </c>
    </row>
    <row r="8479" spans="11:19" x14ac:dyDescent="0.25">
      <c r="K8479" t="str">
        <f t="shared" si="132"/>
        <v/>
      </c>
      <c r="N84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79" t="e">
        <f>VLOOKUP(TableOMP[[#This Row],[Label]],TableAvg[],2,FALSE)</f>
        <v>#N/A</v>
      </c>
      <c r="P8479" t="e">
        <f>VLOOKUP(TableOMP[[#This Row],[Label]],TableAvg[],3,FALSE)</f>
        <v>#N/A</v>
      </c>
      <c r="Q8479" t="e">
        <f>TableOMP[[#This Row],[Avg]]-$U$2*TableOMP[[#This Row],[StdDev]]</f>
        <v>#N/A</v>
      </c>
      <c r="R8479" t="e">
        <f>TableOMP[[#This Row],[Avg]]+$U$2*TableOMP[[#This Row],[StdDev]]</f>
        <v>#N/A</v>
      </c>
      <c r="S8479" t="e">
        <f>IF(AND(TableOMP[[#This Row],[total_time]]&gt;=TableOMP[[#This Row],[Low]], TableOMP[[#This Row],[total_time]]&lt;=TableOMP[[#This Row],[High]]),1,0)</f>
        <v>#N/A</v>
      </c>
    </row>
    <row r="8480" spans="11:19" x14ac:dyDescent="0.25">
      <c r="K8480" t="str">
        <f t="shared" si="132"/>
        <v/>
      </c>
      <c r="N84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80" t="e">
        <f>VLOOKUP(TableOMP[[#This Row],[Label]],TableAvg[],2,FALSE)</f>
        <v>#N/A</v>
      </c>
      <c r="P8480" t="e">
        <f>VLOOKUP(TableOMP[[#This Row],[Label]],TableAvg[],3,FALSE)</f>
        <v>#N/A</v>
      </c>
      <c r="Q8480" t="e">
        <f>TableOMP[[#This Row],[Avg]]-$U$2*TableOMP[[#This Row],[StdDev]]</f>
        <v>#N/A</v>
      </c>
      <c r="R8480" t="e">
        <f>TableOMP[[#This Row],[Avg]]+$U$2*TableOMP[[#This Row],[StdDev]]</f>
        <v>#N/A</v>
      </c>
      <c r="S8480" t="e">
        <f>IF(AND(TableOMP[[#This Row],[total_time]]&gt;=TableOMP[[#This Row],[Low]], TableOMP[[#This Row],[total_time]]&lt;=TableOMP[[#This Row],[High]]),1,0)</f>
        <v>#N/A</v>
      </c>
    </row>
    <row r="8481" spans="11:19" x14ac:dyDescent="0.25">
      <c r="K8481" t="str">
        <f t="shared" si="132"/>
        <v/>
      </c>
      <c r="N84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81" t="e">
        <f>VLOOKUP(TableOMP[[#This Row],[Label]],TableAvg[],2,FALSE)</f>
        <v>#N/A</v>
      </c>
      <c r="P8481" t="e">
        <f>VLOOKUP(TableOMP[[#This Row],[Label]],TableAvg[],3,FALSE)</f>
        <v>#N/A</v>
      </c>
      <c r="Q8481" t="e">
        <f>TableOMP[[#This Row],[Avg]]-$U$2*TableOMP[[#This Row],[StdDev]]</f>
        <v>#N/A</v>
      </c>
      <c r="R8481" t="e">
        <f>TableOMP[[#This Row],[Avg]]+$U$2*TableOMP[[#This Row],[StdDev]]</f>
        <v>#N/A</v>
      </c>
      <c r="S8481" t="e">
        <f>IF(AND(TableOMP[[#This Row],[total_time]]&gt;=TableOMP[[#This Row],[Low]], TableOMP[[#This Row],[total_time]]&lt;=TableOMP[[#This Row],[High]]),1,0)</f>
        <v>#N/A</v>
      </c>
    </row>
    <row r="8482" spans="11:19" x14ac:dyDescent="0.25">
      <c r="K8482" t="str">
        <f t="shared" si="132"/>
        <v/>
      </c>
      <c r="N84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82" t="e">
        <f>VLOOKUP(TableOMP[[#This Row],[Label]],TableAvg[],2,FALSE)</f>
        <v>#N/A</v>
      </c>
      <c r="P8482" t="e">
        <f>VLOOKUP(TableOMP[[#This Row],[Label]],TableAvg[],3,FALSE)</f>
        <v>#N/A</v>
      </c>
      <c r="Q8482" t="e">
        <f>TableOMP[[#This Row],[Avg]]-$U$2*TableOMP[[#This Row],[StdDev]]</f>
        <v>#N/A</v>
      </c>
      <c r="R8482" t="e">
        <f>TableOMP[[#This Row],[Avg]]+$U$2*TableOMP[[#This Row],[StdDev]]</f>
        <v>#N/A</v>
      </c>
      <c r="S8482" t="e">
        <f>IF(AND(TableOMP[[#This Row],[total_time]]&gt;=TableOMP[[#This Row],[Low]], TableOMP[[#This Row],[total_time]]&lt;=TableOMP[[#This Row],[High]]),1,0)</f>
        <v>#N/A</v>
      </c>
    </row>
    <row r="8483" spans="11:19" x14ac:dyDescent="0.25">
      <c r="K8483" t="str">
        <f t="shared" si="132"/>
        <v/>
      </c>
      <c r="N84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83" t="e">
        <f>VLOOKUP(TableOMP[[#This Row],[Label]],TableAvg[],2,FALSE)</f>
        <v>#N/A</v>
      </c>
      <c r="P8483" t="e">
        <f>VLOOKUP(TableOMP[[#This Row],[Label]],TableAvg[],3,FALSE)</f>
        <v>#N/A</v>
      </c>
      <c r="Q8483" t="e">
        <f>TableOMP[[#This Row],[Avg]]-$U$2*TableOMP[[#This Row],[StdDev]]</f>
        <v>#N/A</v>
      </c>
      <c r="R8483" t="e">
        <f>TableOMP[[#This Row],[Avg]]+$U$2*TableOMP[[#This Row],[StdDev]]</f>
        <v>#N/A</v>
      </c>
      <c r="S8483" t="e">
        <f>IF(AND(TableOMP[[#This Row],[total_time]]&gt;=TableOMP[[#This Row],[Low]], TableOMP[[#This Row],[total_time]]&lt;=TableOMP[[#This Row],[High]]),1,0)</f>
        <v>#N/A</v>
      </c>
    </row>
    <row r="8484" spans="11:19" x14ac:dyDescent="0.25">
      <c r="K8484" t="str">
        <f t="shared" si="132"/>
        <v/>
      </c>
      <c r="N84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84" t="e">
        <f>VLOOKUP(TableOMP[[#This Row],[Label]],TableAvg[],2,FALSE)</f>
        <v>#N/A</v>
      </c>
      <c r="P8484" t="e">
        <f>VLOOKUP(TableOMP[[#This Row],[Label]],TableAvg[],3,FALSE)</f>
        <v>#N/A</v>
      </c>
      <c r="Q8484" t="e">
        <f>TableOMP[[#This Row],[Avg]]-$U$2*TableOMP[[#This Row],[StdDev]]</f>
        <v>#N/A</v>
      </c>
      <c r="R8484" t="e">
        <f>TableOMP[[#This Row],[Avg]]+$U$2*TableOMP[[#This Row],[StdDev]]</f>
        <v>#N/A</v>
      </c>
      <c r="S8484" t="e">
        <f>IF(AND(TableOMP[[#This Row],[total_time]]&gt;=TableOMP[[#This Row],[Low]], TableOMP[[#This Row],[total_time]]&lt;=TableOMP[[#This Row],[High]]),1,0)</f>
        <v>#N/A</v>
      </c>
    </row>
    <row r="8485" spans="11:19" x14ac:dyDescent="0.25">
      <c r="K8485" t="str">
        <f t="shared" si="132"/>
        <v/>
      </c>
      <c r="N84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85" t="e">
        <f>VLOOKUP(TableOMP[[#This Row],[Label]],TableAvg[],2,FALSE)</f>
        <v>#N/A</v>
      </c>
      <c r="P8485" t="e">
        <f>VLOOKUP(TableOMP[[#This Row],[Label]],TableAvg[],3,FALSE)</f>
        <v>#N/A</v>
      </c>
      <c r="Q8485" t="e">
        <f>TableOMP[[#This Row],[Avg]]-$U$2*TableOMP[[#This Row],[StdDev]]</f>
        <v>#N/A</v>
      </c>
      <c r="R8485" t="e">
        <f>TableOMP[[#This Row],[Avg]]+$U$2*TableOMP[[#This Row],[StdDev]]</f>
        <v>#N/A</v>
      </c>
      <c r="S8485" t="e">
        <f>IF(AND(TableOMP[[#This Row],[total_time]]&gt;=TableOMP[[#This Row],[Low]], TableOMP[[#This Row],[total_time]]&lt;=TableOMP[[#This Row],[High]]),1,0)</f>
        <v>#N/A</v>
      </c>
    </row>
    <row r="8486" spans="11:19" x14ac:dyDescent="0.25">
      <c r="K8486" t="str">
        <f t="shared" si="132"/>
        <v/>
      </c>
      <c r="N84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86" t="e">
        <f>VLOOKUP(TableOMP[[#This Row],[Label]],TableAvg[],2,FALSE)</f>
        <v>#N/A</v>
      </c>
      <c r="P8486" t="e">
        <f>VLOOKUP(TableOMP[[#This Row],[Label]],TableAvg[],3,FALSE)</f>
        <v>#N/A</v>
      </c>
      <c r="Q8486" t="e">
        <f>TableOMP[[#This Row],[Avg]]-$U$2*TableOMP[[#This Row],[StdDev]]</f>
        <v>#N/A</v>
      </c>
      <c r="R8486" t="e">
        <f>TableOMP[[#This Row],[Avg]]+$U$2*TableOMP[[#This Row],[StdDev]]</f>
        <v>#N/A</v>
      </c>
      <c r="S8486" t="e">
        <f>IF(AND(TableOMP[[#This Row],[total_time]]&gt;=TableOMP[[#This Row],[Low]], TableOMP[[#This Row],[total_time]]&lt;=TableOMP[[#This Row],[High]]),1,0)</f>
        <v>#N/A</v>
      </c>
    </row>
    <row r="8487" spans="11:19" x14ac:dyDescent="0.25">
      <c r="K8487" t="str">
        <f t="shared" si="132"/>
        <v/>
      </c>
      <c r="N84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87" t="e">
        <f>VLOOKUP(TableOMP[[#This Row],[Label]],TableAvg[],2,FALSE)</f>
        <v>#N/A</v>
      </c>
      <c r="P8487" t="e">
        <f>VLOOKUP(TableOMP[[#This Row],[Label]],TableAvg[],3,FALSE)</f>
        <v>#N/A</v>
      </c>
      <c r="Q8487" t="e">
        <f>TableOMP[[#This Row],[Avg]]-$U$2*TableOMP[[#This Row],[StdDev]]</f>
        <v>#N/A</v>
      </c>
      <c r="R8487" t="e">
        <f>TableOMP[[#This Row],[Avg]]+$U$2*TableOMP[[#This Row],[StdDev]]</f>
        <v>#N/A</v>
      </c>
      <c r="S8487" t="e">
        <f>IF(AND(TableOMP[[#This Row],[total_time]]&gt;=TableOMP[[#This Row],[Low]], TableOMP[[#This Row],[total_time]]&lt;=TableOMP[[#This Row],[High]]),1,0)</f>
        <v>#N/A</v>
      </c>
    </row>
    <row r="8488" spans="11:19" x14ac:dyDescent="0.25">
      <c r="K8488" t="str">
        <f t="shared" si="132"/>
        <v/>
      </c>
      <c r="N84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88" t="e">
        <f>VLOOKUP(TableOMP[[#This Row],[Label]],TableAvg[],2,FALSE)</f>
        <v>#N/A</v>
      </c>
      <c r="P8488" t="e">
        <f>VLOOKUP(TableOMP[[#This Row],[Label]],TableAvg[],3,FALSE)</f>
        <v>#N/A</v>
      </c>
      <c r="Q8488" t="e">
        <f>TableOMP[[#This Row],[Avg]]-$U$2*TableOMP[[#This Row],[StdDev]]</f>
        <v>#N/A</v>
      </c>
      <c r="R8488" t="e">
        <f>TableOMP[[#This Row],[Avg]]+$U$2*TableOMP[[#This Row],[StdDev]]</f>
        <v>#N/A</v>
      </c>
      <c r="S8488" t="e">
        <f>IF(AND(TableOMP[[#This Row],[total_time]]&gt;=TableOMP[[#This Row],[Low]], TableOMP[[#This Row],[total_time]]&lt;=TableOMP[[#This Row],[High]]),1,0)</f>
        <v>#N/A</v>
      </c>
    </row>
    <row r="8489" spans="11:19" x14ac:dyDescent="0.25">
      <c r="K8489" t="str">
        <f t="shared" si="132"/>
        <v/>
      </c>
      <c r="N84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89" t="e">
        <f>VLOOKUP(TableOMP[[#This Row],[Label]],TableAvg[],2,FALSE)</f>
        <v>#N/A</v>
      </c>
      <c r="P8489" t="e">
        <f>VLOOKUP(TableOMP[[#This Row],[Label]],TableAvg[],3,FALSE)</f>
        <v>#N/A</v>
      </c>
      <c r="Q8489" t="e">
        <f>TableOMP[[#This Row],[Avg]]-$U$2*TableOMP[[#This Row],[StdDev]]</f>
        <v>#N/A</v>
      </c>
      <c r="R8489" t="e">
        <f>TableOMP[[#This Row],[Avg]]+$U$2*TableOMP[[#This Row],[StdDev]]</f>
        <v>#N/A</v>
      </c>
      <c r="S8489" t="e">
        <f>IF(AND(TableOMP[[#This Row],[total_time]]&gt;=TableOMP[[#This Row],[Low]], TableOMP[[#This Row],[total_time]]&lt;=TableOMP[[#This Row],[High]]),1,0)</f>
        <v>#N/A</v>
      </c>
    </row>
    <row r="8490" spans="11:19" x14ac:dyDescent="0.25">
      <c r="K8490" t="str">
        <f t="shared" si="132"/>
        <v/>
      </c>
      <c r="N84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90" t="e">
        <f>VLOOKUP(TableOMP[[#This Row],[Label]],TableAvg[],2,FALSE)</f>
        <v>#N/A</v>
      </c>
      <c r="P8490" t="e">
        <f>VLOOKUP(TableOMP[[#This Row],[Label]],TableAvg[],3,FALSE)</f>
        <v>#N/A</v>
      </c>
      <c r="Q8490" t="e">
        <f>TableOMP[[#This Row],[Avg]]-$U$2*TableOMP[[#This Row],[StdDev]]</f>
        <v>#N/A</v>
      </c>
      <c r="R8490" t="e">
        <f>TableOMP[[#This Row],[Avg]]+$U$2*TableOMP[[#This Row],[StdDev]]</f>
        <v>#N/A</v>
      </c>
      <c r="S8490" t="e">
        <f>IF(AND(TableOMP[[#This Row],[total_time]]&gt;=TableOMP[[#This Row],[Low]], TableOMP[[#This Row],[total_time]]&lt;=TableOMP[[#This Row],[High]]),1,0)</f>
        <v>#N/A</v>
      </c>
    </row>
    <row r="8491" spans="11:19" x14ac:dyDescent="0.25">
      <c r="K8491" t="str">
        <f t="shared" si="132"/>
        <v/>
      </c>
      <c r="N84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91" t="e">
        <f>VLOOKUP(TableOMP[[#This Row],[Label]],TableAvg[],2,FALSE)</f>
        <v>#N/A</v>
      </c>
      <c r="P8491" t="e">
        <f>VLOOKUP(TableOMP[[#This Row],[Label]],TableAvg[],3,FALSE)</f>
        <v>#N/A</v>
      </c>
      <c r="Q8491" t="e">
        <f>TableOMP[[#This Row],[Avg]]-$U$2*TableOMP[[#This Row],[StdDev]]</f>
        <v>#N/A</v>
      </c>
      <c r="R8491" t="e">
        <f>TableOMP[[#This Row],[Avg]]+$U$2*TableOMP[[#This Row],[StdDev]]</f>
        <v>#N/A</v>
      </c>
      <c r="S8491" t="e">
        <f>IF(AND(TableOMP[[#This Row],[total_time]]&gt;=TableOMP[[#This Row],[Low]], TableOMP[[#This Row],[total_time]]&lt;=TableOMP[[#This Row],[High]]),1,0)</f>
        <v>#N/A</v>
      </c>
    </row>
    <row r="8492" spans="11:19" x14ac:dyDescent="0.25">
      <c r="K8492" t="str">
        <f t="shared" si="132"/>
        <v/>
      </c>
      <c r="N84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92" t="e">
        <f>VLOOKUP(TableOMP[[#This Row],[Label]],TableAvg[],2,FALSE)</f>
        <v>#N/A</v>
      </c>
      <c r="P8492" t="e">
        <f>VLOOKUP(TableOMP[[#This Row],[Label]],TableAvg[],3,FALSE)</f>
        <v>#N/A</v>
      </c>
      <c r="Q8492" t="e">
        <f>TableOMP[[#This Row],[Avg]]-$U$2*TableOMP[[#This Row],[StdDev]]</f>
        <v>#N/A</v>
      </c>
      <c r="R8492" t="e">
        <f>TableOMP[[#This Row],[Avg]]+$U$2*TableOMP[[#This Row],[StdDev]]</f>
        <v>#N/A</v>
      </c>
      <c r="S8492" t="e">
        <f>IF(AND(TableOMP[[#This Row],[total_time]]&gt;=TableOMP[[#This Row],[Low]], TableOMP[[#This Row],[total_time]]&lt;=TableOMP[[#This Row],[High]]),1,0)</f>
        <v>#N/A</v>
      </c>
    </row>
    <row r="8493" spans="11:19" x14ac:dyDescent="0.25">
      <c r="K8493" t="str">
        <f t="shared" si="132"/>
        <v/>
      </c>
      <c r="N84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93" t="e">
        <f>VLOOKUP(TableOMP[[#This Row],[Label]],TableAvg[],2,FALSE)</f>
        <v>#N/A</v>
      </c>
      <c r="P8493" t="e">
        <f>VLOOKUP(TableOMP[[#This Row],[Label]],TableAvg[],3,FALSE)</f>
        <v>#N/A</v>
      </c>
      <c r="Q8493" t="e">
        <f>TableOMP[[#This Row],[Avg]]-$U$2*TableOMP[[#This Row],[StdDev]]</f>
        <v>#N/A</v>
      </c>
      <c r="R8493" t="e">
        <f>TableOMP[[#This Row],[Avg]]+$U$2*TableOMP[[#This Row],[StdDev]]</f>
        <v>#N/A</v>
      </c>
      <c r="S8493" t="e">
        <f>IF(AND(TableOMP[[#This Row],[total_time]]&gt;=TableOMP[[#This Row],[Low]], TableOMP[[#This Row],[total_time]]&lt;=TableOMP[[#This Row],[High]]),1,0)</f>
        <v>#N/A</v>
      </c>
    </row>
    <row r="8494" spans="11:19" x14ac:dyDescent="0.25">
      <c r="K8494" t="str">
        <f t="shared" si="132"/>
        <v/>
      </c>
      <c r="N84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94" t="e">
        <f>VLOOKUP(TableOMP[[#This Row],[Label]],TableAvg[],2,FALSE)</f>
        <v>#N/A</v>
      </c>
      <c r="P8494" t="e">
        <f>VLOOKUP(TableOMP[[#This Row],[Label]],TableAvg[],3,FALSE)</f>
        <v>#N/A</v>
      </c>
      <c r="Q8494" t="e">
        <f>TableOMP[[#This Row],[Avg]]-$U$2*TableOMP[[#This Row],[StdDev]]</f>
        <v>#N/A</v>
      </c>
      <c r="R8494" t="e">
        <f>TableOMP[[#This Row],[Avg]]+$U$2*TableOMP[[#This Row],[StdDev]]</f>
        <v>#N/A</v>
      </c>
      <c r="S8494" t="e">
        <f>IF(AND(TableOMP[[#This Row],[total_time]]&gt;=TableOMP[[#This Row],[Low]], TableOMP[[#This Row],[total_time]]&lt;=TableOMP[[#This Row],[High]]),1,0)</f>
        <v>#N/A</v>
      </c>
    </row>
    <row r="8495" spans="11:19" x14ac:dyDescent="0.25">
      <c r="K8495" t="str">
        <f t="shared" si="132"/>
        <v/>
      </c>
      <c r="N84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95" t="e">
        <f>VLOOKUP(TableOMP[[#This Row],[Label]],TableAvg[],2,FALSE)</f>
        <v>#N/A</v>
      </c>
      <c r="P8495" t="e">
        <f>VLOOKUP(TableOMP[[#This Row],[Label]],TableAvg[],3,FALSE)</f>
        <v>#N/A</v>
      </c>
      <c r="Q8495" t="e">
        <f>TableOMP[[#This Row],[Avg]]-$U$2*TableOMP[[#This Row],[StdDev]]</f>
        <v>#N/A</v>
      </c>
      <c r="R8495" t="e">
        <f>TableOMP[[#This Row],[Avg]]+$U$2*TableOMP[[#This Row],[StdDev]]</f>
        <v>#N/A</v>
      </c>
      <c r="S8495" t="e">
        <f>IF(AND(TableOMP[[#This Row],[total_time]]&gt;=TableOMP[[#This Row],[Low]], TableOMP[[#This Row],[total_time]]&lt;=TableOMP[[#This Row],[High]]),1,0)</f>
        <v>#N/A</v>
      </c>
    </row>
    <row r="8496" spans="11:19" x14ac:dyDescent="0.25">
      <c r="K8496" t="str">
        <f t="shared" si="132"/>
        <v/>
      </c>
      <c r="N84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96" t="e">
        <f>VLOOKUP(TableOMP[[#This Row],[Label]],TableAvg[],2,FALSE)</f>
        <v>#N/A</v>
      </c>
      <c r="P8496" t="e">
        <f>VLOOKUP(TableOMP[[#This Row],[Label]],TableAvg[],3,FALSE)</f>
        <v>#N/A</v>
      </c>
      <c r="Q8496" t="e">
        <f>TableOMP[[#This Row],[Avg]]-$U$2*TableOMP[[#This Row],[StdDev]]</f>
        <v>#N/A</v>
      </c>
      <c r="R8496" t="e">
        <f>TableOMP[[#This Row],[Avg]]+$U$2*TableOMP[[#This Row],[StdDev]]</f>
        <v>#N/A</v>
      </c>
      <c r="S8496" t="e">
        <f>IF(AND(TableOMP[[#This Row],[total_time]]&gt;=TableOMP[[#This Row],[Low]], TableOMP[[#This Row],[total_time]]&lt;=TableOMP[[#This Row],[High]]),1,0)</f>
        <v>#N/A</v>
      </c>
    </row>
    <row r="8497" spans="11:19" x14ac:dyDescent="0.25">
      <c r="K8497" t="str">
        <f t="shared" si="132"/>
        <v/>
      </c>
      <c r="N84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97" t="e">
        <f>VLOOKUP(TableOMP[[#This Row],[Label]],TableAvg[],2,FALSE)</f>
        <v>#N/A</v>
      </c>
      <c r="P8497" t="e">
        <f>VLOOKUP(TableOMP[[#This Row],[Label]],TableAvg[],3,FALSE)</f>
        <v>#N/A</v>
      </c>
      <c r="Q8497" t="e">
        <f>TableOMP[[#This Row],[Avg]]-$U$2*TableOMP[[#This Row],[StdDev]]</f>
        <v>#N/A</v>
      </c>
      <c r="R8497" t="e">
        <f>TableOMP[[#This Row],[Avg]]+$U$2*TableOMP[[#This Row],[StdDev]]</f>
        <v>#N/A</v>
      </c>
      <c r="S8497" t="e">
        <f>IF(AND(TableOMP[[#This Row],[total_time]]&gt;=TableOMP[[#This Row],[Low]], TableOMP[[#This Row],[total_time]]&lt;=TableOMP[[#This Row],[High]]),1,0)</f>
        <v>#N/A</v>
      </c>
    </row>
    <row r="8498" spans="11:19" x14ac:dyDescent="0.25">
      <c r="K8498" t="str">
        <f t="shared" si="132"/>
        <v/>
      </c>
      <c r="N84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98" t="e">
        <f>VLOOKUP(TableOMP[[#This Row],[Label]],TableAvg[],2,FALSE)</f>
        <v>#N/A</v>
      </c>
      <c r="P8498" t="e">
        <f>VLOOKUP(TableOMP[[#This Row],[Label]],TableAvg[],3,FALSE)</f>
        <v>#N/A</v>
      </c>
      <c r="Q8498" t="e">
        <f>TableOMP[[#This Row],[Avg]]-$U$2*TableOMP[[#This Row],[StdDev]]</f>
        <v>#N/A</v>
      </c>
      <c r="R8498" t="e">
        <f>TableOMP[[#This Row],[Avg]]+$U$2*TableOMP[[#This Row],[StdDev]]</f>
        <v>#N/A</v>
      </c>
      <c r="S8498" t="e">
        <f>IF(AND(TableOMP[[#This Row],[total_time]]&gt;=TableOMP[[#This Row],[Low]], TableOMP[[#This Row],[total_time]]&lt;=TableOMP[[#This Row],[High]]),1,0)</f>
        <v>#N/A</v>
      </c>
    </row>
    <row r="8499" spans="11:19" x14ac:dyDescent="0.25">
      <c r="K8499" t="str">
        <f t="shared" si="132"/>
        <v/>
      </c>
      <c r="N84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499" t="e">
        <f>VLOOKUP(TableOMP[[#This Row],[Label]],TableAvg[],2,FALSE)</f>
        <v>#N/A</v>
      </c>
      <c r="P8499" t="e">
        <f>VLOOKUP(TableOMP[[#This Row],[Label]],TableAvg[],3,FALSE)</f>
        <v>#N/A</v>
      </c>
      <c r="Q8499" t="e">
        <f>TableOMP[[#This Row],[Avg]]-$U$2*TableOMP[[#This Row],[StdDev]]</f>
        <v>#N/A</v>
      </c>
      <c r="R8499" t="e">
        <f>TableOMP[[#This Row],[Avg]]+$U$2*TableOMP[[#This Row],[StdDev]]</f>
        <v>#N/A</v>
      </c>
      <c r="S8499" t="e">
        <f>IF(AND(TableOMP[[#This Row],[total_time]]&gt;=TableOMP[[#This Row],[Low]], TableOMP[[#This Row],[total_time]]&lt;=TableOMP[[#This Row],[High]]),1,0)</f>
        <v>#N/A</v>
      </c>
    </row>
    <row r="8500" spans="11:19" x14ac:dyDescent="0.25">
      <c r="K8500" t="str">
        <f t="shared" si="132"/>
        <v/>
      </c>
      <c r="N85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00" t="e">
        <f>VLOOKUP(TableOMP[[#This Row],[Label]],TableAvg[],2,FALSE)</f>
        <v>#N/A</v>
      </c>
      <c r="P8500" t="e">
        <f>VLOOKUP(TableOMP[[#This Row],[Label]],TableAvg[],3,FALSE)</f>
        <v>#N/A</v>
      </c>
      <c r="Q8500" t="e">
        <f>TableOMP[[#This Row],[Avg]]-$U$2*TableOMP[[#This Row],[StdDev]]</f>
        <v>#N/A</v>
      </c>
      <c r="R8500" t="e">
        <f>TableOMP[[#This Row],[Avg]]+$U$2*TableOMP[[#This Row],[StdDev]]</f>
        <v>#N/A</v>
      </c>
      <c r="S8500" t="e">
        <f>IF(AND(TableOMP[[#This Row],[total_time]]&gt;=TableOMP[[#This Row],[Low]], TableOMP[[#This Row],[total_time]]&lt;=TableOMP[[#This Row],[High]]),1,0)</f>
        <v>#N/A</v>
      </c>
    </row>
    <row r="8501" spans="11:19" x14ac:dyDescent="0.25">
      <c r="K8501" t="str">
        <f t="shared" si="132"/>
        <v/>
      </c>
      <c r="N85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01" t="e">
        <f>VLOOKUP(TableOMP[[#This Row],[Label]],TableAvg[],2,FALSE)</f>
        <v>#N/A</v>
      </c>
      <c r="P8501" t="e">
        <f>VLOOKUP(TableOMP[[#This Row],[Label]],TableAvg[],3,FALSE)</f>
        <v>#N/A</v>
      </c>
      <c r="Q8501" t="e">
        <f>TableOMP[[#This Row],[Avg]]-$U$2*TableOMP[[#This Row],[StdDev]]</f>
        <v>#N/A</v>
      </c>
      <c r="R8501" t="e">
        <f>TableOMP[[#This Row],[Avg]]+$U$2*TableOMP[[#This Row],[StdDev]]</f>
        <v>#N/A</v>
      </c>
      <c r="S8501" t="e">
        <f>IF(AND(TableOMP[[#This Row],[total_time]]&gt;=TableOMP[[#This Row],[Low]], TableOMP[[#This Row],[total_time]]&lt;=TableOMP[[#This Row],[High]]),1,0)</f>
        <v>#N/A</v>
      </c>
    </row>
    <row r="8502" spans="11:19" x14ac:dyDescent="0.25">
      <c r="K8502" t="str">
        <f t="shared" si="132"/>
        <v/>
      </c>
      <c r="N85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02" t="e">
        <f>VLOOKUP(TableOMP[[#This Row],[Label]],TableAvg[],2,FALSE)</f>
        <v>#N/A</v>
      </c>
      <c r="P8502" t="e">
        <f>VLOOKUP(TableOMP[[#This Row],[Label]],TableAvg[],3,FALSE)</f>
        <v>#N/A</v>
      </c>
      <c r="Q8502" t="e">
        <f>TableOMP[[#This Row],[Avg]]-$U$2*TableOMP[[#This Row],[StdDev]]</f>
        <v>#N/A</v>
      </c>
      <c r="R8502" t="e">
        <f>TableOMP[[#This Row],[Avg]]+$U$2*TableOMP[[#This Row],[StdDev]]</f>
        <v>#N/A</v>
      </c>
      <c r="S8502" t="e">
        <f>IF(AND(TableOMP[[#This Row],[total_time]]&gt;=TableOMP[[#This Row],[Low]], TableOMP[[#This Row],[total_time]]&lt;=TableOMP[[#This Row],[High]]),1,0)</f>
        <v>#N/A</v>
      </c>
    </row>
    <row r="8503" spans="11:19" x14ac:dyDescent="0.25">
      <c r="K8503" t="str">
        <f t="shared" si="132"/>
        <v/>
      </c>
      <c r="N85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03" t="e">
        <f>VLOOKUP(TableOMP[[#This Row],[Label]],TableAvg[],2,FALSE)</f>
        <v>#N/A</v>
      </c>
      <c r="P8503" t="e">
        <f>VLOOKUP(TableOMP[[#This Row],[Label]],TableAvg[],3,FALSE)</f>
        <v>#N/A</v>
      </c>
      <c r="Q8503" t="e">
        <f>TableOMP[[#This Row],[Avg]]-$U$2*TableOMP[[#This Row],[StdDev]]</f>
        <v>#N/A</v>
      </c>
      <c r="R8503" t="e">
        <f>TableOMP[[#This Row],[Avg]]+$U$2*TableOMP[[#This Row],[StdDev]]</f>
        <v>#N/A</v>
      </c>
      <c r="S8503" t="e">
        <f>IF(AND(TableOMP[[#This Row],[total_time]]&gt;=TableOMP[[#This Row],[Low]], TableOMP[[#This Row],[total_time]]&lt;=TableOMP[[#This Row],[High]]),1,0)</f>
        <v>#N/A</v>
      </c>
    </row>
    <row r="8504" spans="11:19" x14ac:dyDescent="0.25">
      <c r="K8504" t="str">
        <f t="shared" si="132"/>
        <v/>
      </c>
      <c r="N85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04" t="e">
        <f>VLOOKUP(TableOMP[[#This Row],[Label]],TableAvg[],2,FALSE)</f>
        <v>#N/A</v>
      </c>
      <c r="P8504" t="e">
        <f>VLOOKUP(TableOMP[[#This Row],[Label]],TableAvg[],3,FALSE)</f>
        <v>#N/A</v>
      </c>
      <c r="Q8504" t="e">
        <f>TableOMP[[#This Row],[Avg]]-$U$2*TableOMP[[#This Row],[StdDev]]</f>
        <v>#N/A</v>
      </c>
      <c r="R8504" t="e">
        <f>TableOMP[[#This Row],[Avg]]+$U$2*TableOMP[[#This Row],[StdDev]]</f>
        <v>#N/A</v>
      </c>
      <c r="S8504" t="e">
        <f>IF(AND(TableOMP[[#This Row],[total_time]]&gt;=TableOMP[[#This Row],[Low]], TableOMP[[#This Row],[total_time]]&lt;=TableOMP[[#This Row],[High]]),1,0)</f>
        <v>#N/A</v>
      </c>
    </row>
    <row r="8505" spans="11:19" x14ac:dyDescent="0.25">
      <c r="K8505" t="str">
        <f t="shared" si="132"/>
        <v/>
      </c>
      <c r="N85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05" t="e">
        <f>VLOOKUP(TableOMP[[#This Row],[Label]],TableAvg[],2,FALSE)</f>
        <v>#N/A</v>
      </c>
      <c r="P8505" t="e">
        <f>VLOOKUP(TableOMP[[#This Row],[Label]],TableAvg[],3,FALSE)</f>
        <v>#N/A</v>
      </c>
      <c r="Q8505" t="e">
        <f>TableOMP[[#This Row],[Avg]]-$U$2*TableOMP[[#This Row],[StdDev]]</f>
        <v>#N/A</v>
      </c>
      <c r="R8505" t="e">
        <f>TableOMP[[#This Row],[Avg]]+$U$2*TableOMP[[#This Row],[StdDev]]</f>
        <v>#N/A</v>
      </c>
      <c r="S8505" t="e">
        <f>IF(AND(TableOMP[[#This Row],[total_time]]&gt;=TableOMP[[#This Row],[Low]], TableOMP[[#This Row],[total_time]]&lt;=TableOMP[[#This Row],[High]]),1,0)</f>
        <v>#N/A</v>
      </c>
    </row>
    <row r="8506" spans="11:19" x14ac:dyDescent="0.25">
      <c r="K8506" t="str">
        <f t="shared" si="132"/>
        <v/>
      </c>
      <c r="N85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06" t="e">
        <f>VLOOKUP(TableOMP[[#This Row],[Label]],TableAvg[],2,FALSE)</f>
        <v>#N/A</v>
      </c>
      <c r="P8506" t="e">
        <f>VLOOKUP(TableOMP[[#This Row],[Label]],TableAvg[],3,FALSE)</f>
        <v>#N/A</v>
      </c>
      <c r="Q8506" t="e">
        <f>TableOMP[[#This Row],[Avg]]-$U$2*TableOMP[[#This Row],[StdDev]]</f>
        <v>#N/A</v>
      </c>
      <c r="R8506" t="e">
        <f>TableOMP[[#This Row],[Avg]]+$U$2*TableOMP[[#This Row],[StdDev]]</f>
        <v>#N/A</v>
      </c>
      <c r="S8506" t="e">
        <f>IF(AND(TableOMP[[#This Row],[total_time]]&gt;=TableOMP[[#This Row],[Low]], TableOMP[[#This Row],[total_time]]&lt;=TableOMP[[#This Row],[High]]),1,0)</f>
        <v>#N/A</v>
      </c>
    </row>
    <row r="8507" spans="11:19" x14ac:dyDescent="0.25">
      <c r="K8507" t="str">
        <f t="shared" si="132"/>
        <v/>
      </c>
      <c r="N85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07" t="e">
        <f>VLOOKUP(TableOMP[[#This Row],[Label]],TableAvg[],2,FALSE)</f>
        <v>#N/A</v>
      </c>
      <c r="P8507" t="e">
        <f>VLOOKUP(TableOMP[[#This Row],[Label]],TableAvg[],3,FALSE)</f>
        <v>#N/A</v>
      </c>
      <c r="Q8507" t="e">
        <f>TableOMP[[#This Row],[Avg]]-$U$2*TableOMP[[#This Row],[StdDev]]</f>
        <v>#N/A</v>
      </c>
      <c r="R8507" t="e">
        <f>TableOMP[[#This Row],[Avg]]+$U$2*TableOMP[[#This Row],[StdDev]]</f>
        <v>#N/A</v>
      </c>
      <c r="S8507" t="e">
        <f>IF(AND(TableOMP[[#This Row],[total_time]]&gt;=TableOMP[[#This Row],[Low]], TableOMP[[#This Row],[total_time]]&lt;=TableOMP[[#This Row],[High]]),1,0)</f>
        <v>#N/A</v>
      </c>
    </row>
    <row r="8508" spans="11:19" x14ac:dyDescent="0.25">
      <c r="K8508" t="str">
        <f t="shared" si="132"/>
        <v/>
      </c>
      <c r="N85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08" t="e">
        <f>VLOOKUP(TableOMP[[#This Row],[Label]],TableAvg[],2,FALSE)</f>
        <v>#N/A</v>
      </c>
      <c r="P8508" t="e">
        <f>VLOOKUP(TableOMP[[#This Row],[Label]],TableAvg[],3,FALSE)</f>
        <v>#N/A</v>
      </c>
      <c r="Q8508" t="e">
        <f>TableOMP[[#This Row],[Avg]]-$U$2*TableOMP[[#This Row],[StdDev]]</f>
        <v>#N/A</v>
      </c>
      <c r="R8508" t="e">
        <f>TableOMP[[#This Row],[Avg]]+$U$2*TableOMP[[#This Row],[StdDev]]</f>
        <v>#N/A</v>
      </c>
      <c r="S8508" t="e">
        <f>IF(AND(TableOMP[[#This Row],[total_time]]&gt;=TableOMP[[#This Row],[Low]], TableOMP[[#This Row],[total_time]]&lt;=TableOMP[[#This Row],[High]]),1,0)</f>
        <v>#N/A</v>
      </c>
    </row>
    <row r="8509" spans="11:19" x14ac:dyDescent="0.25">
      <c r="K8509" t="str">
        <f t="shared" si="132"/>
        <v/>
      </c>
      <c r="N85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09" t="e">
        <f>VLOOKUP(TableOMP[[#This Row],[Label]],TableAvg[],2,FALSE)</f>
        <v>#N/A</v>
      </c>
      <c r="P8509" t="e">
        <f>VLOOKUP(TableOMP[[#This Row],[Label]],TableAvg[],3,FALSE)</f>
        <v>#N/A</v>
      </c>
      <c r="Q8509" t="e">
        <f>TableOMP[[#This Row],[Avg]]-$U$2*TableOMP[[#This Row],[StdDev]]</f>
        <v>#N/A</v>
      </c>
      <c r="R8509" t="e">
        <f>TableOMP[[#This Row],[Avg]]+$U$2*TableOMP[[#This Row],[StdDev]]</f>
        <v>#N/A</v>
      </c>
      <c r="S8509" t="e">
        <f>IF(AND(TableOMP[[#This Row],[total_time]]&gt;=TableOMP[[#This Row],[Low]], TableOMP[[#This Row],[total_time]]&lt;=TableOMP[[#This Row],[High]]),1,0)</f>
        <v>#N/A</v>
      </c>
    </row>
    <row r="8510" spans="11:19" x14ac:dyDescent="0.25">
      <c r="K8510" t="str">
        <f t="shared" si="132"/>
        <v/>
      </c>
      <c r="N85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10" t="e">
        <f>VLOOKUP(TableOMP[[#This Row],[Label]],TableAvg[],2,FALSE)</f>
        <v>#N/A</v>
      </c>
      <c r="P8510" t="e">
        <f>VLOOKUP(TableOMP[[#This Row],[Label]],TableAvg[],3,FALSE)</f>
        <v>#N/A</v>
      </c>
      <c r="Q8510" t="e">
        <f>TableOMP[[#This Row],[Avg]]-$U$2*TableOMP[[#This Row],[StdDev]]</f>
        <v>#N/A</v>
      </c>
      <c r="R8510" t="e">
        <f>TableOMP[[#This Row],[Avg]]+$U$2*TableOMP[[#This Row],[StdDev]]</f>
        <v>#N/A</v>
      </c>
      <c r="S8510" t="e">
        <f>IF(AND(TableOMP[[#This Row],[total_time]]&gt;=TableOMP[[#This Row],[Low]], TableOMP[[#This Row],[total_time]]&lt;=TableOMP[[#This Row],[High]]),1,0)</f>
        <v>#N/A</v>
      </c>
    </row>
    <row r="8511" spans="11:19" x14ac:dyDescent="0.25">
      <c r="K8511" t="str">
        <f t="shared" si="132"/>
        <v/>
      </c>
      <c r="N85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11" t="e">
        <f>VLOOKUP(TableOMP[[#This Row],[Label]],TableAvg[],2,FALSE)</f>
        <v>#N/A</v>
      </c>
      <c r="P8511" t="e">
        <f>VLOOKUP(TableOMP[[#This Row],[Label]],TableAvg[],3,FALSE)</f>
        <v>#N/A</v>
      </c>
      <c r="Q8511" t="e">
        <f>TableOMP[[#This Row],[Avg]]-$U$2*TableOMP[[#This Row],[StdDev]]</f>
        <v>#N/A</v>
      </c>
      <c r="R8511" t="e">
        <f>TableOMP[[#This Row],[Avg]]+$U$2*TableOMP[[#This Row],[StdDev]]</f>
        <v>#N/A</v>
      </c>
      <c r="S8511" t="e">
        <f>IF(AND(TableOMP[[#This Row],[total_time]]&gt;=TableOMP[[#This Row],[Low]], TableOMP[[#This Row],[total_time]]&lt;=TableOMP[[#This Row],[High]]),1,0)</f>
        <v>#N/A</v>
      </c>
    </row>
    <row r="8512" spans="11:19" x14ac:dyDescent="0.25">
      <c r="K8512" t="str">
        <f t="shared" si="132"/>
        <v/>
      </c>
      <c r="N85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12" t="e">
        <f>VLOOKUP(TableOMP[[#This Row],[Label]],TableAvg[],2,FALSE)</f>
        <v>#N/A</v>
      </c>
      <c r="P8512" t="e">
        <f>VLOOKUP(TableOMP[[#This Row],[Label]],TableAvg[],3,FALSE)</f>
        <v>#N/A</v>
      </c>
      <c r="Q8512" t="e">
        <f>TableOMP[[#This Row],[Avg]]-$U$2*TableOMP[[#This Row],[StdDev]]</f>
        <v>#N/A</v>
      </c>
      <c r="R8512" t="e">
        <f>TableOMP[[#This Row],[Avg]]+$U$2*TableOMP[[#This Row],[StdDev]]</f>
        <v>#N/A</v>
      </c>
      <c r="S8512" t="e">
        <f>IF(AND(TableOMP[[#This Row],[total_time]]&gt;=TableOMP[[#This Row],[Low]], TableOMP[[#This Row],[total_time]]&lt;=TableOMP[[#This Row],[High]]),1,0)</f>
        <v>#N/A</v>
      </c>
    </row>
    <row r="8513" spans="11:19" x14ac:dyDescent="0.25">
      <c r="K8513" t="str">
        <f t="shared" si="132"/>
        <v/>
      </c>
      <c r="N85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13" t="e">
        <f>VLOOKUP(TableOMP[[#This Row],[Label]],TableAvg[],2,FALSE)</f>
        <v>#N/A</v>
      </c>
      <c r="P8513" t="e">
        <f>VLOOKUP(TableOMP[[#This Row],[Label]],TableAvg[],3,FALSE)</f>
        <v>#N/A</v>
      </c>
      <c r="Q8513" t="e">
        <f>TableOMP[[#This Row],[Avg]]-$U$2*TableOMP[[#This Row],[StdDev]]</f>
        <v>#N/A</v>
      </c>
      <c r="R8513" t="e">
        <f>TableOMP[[#This Row],[Avg]]+$U$2*TableOMP[[#This Row],[StdDev]]</f>
        <v>#N/A</v>
      </c>
      <c r="S8513" t="e">
        <f>IF(AND(TableOMP[[#This Row],[total_time]]&gt;=TableOMP[[#This Row],[Low]], TableOMP[[#This Row],[total_time]]&lt;=TableOMP[[#This Row],[High]]),1,0)</f>
        <v>#N/A</v>
      </c>
    </row>
    <row r="8514" spans="11:19" x14ac:dyDescent="0.25">
      <c r="K8514" t="str">
        <f t="shared" si="132"/>
        <v/>
      </c>
      <c r="N85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14" t="e">
        <f>VLOOKUP(TableOMP[[#This Row],[Label]],TableAvg[],2,FALSE)</f>
        <v>#N/A</v>
      </c>
      <c r="P8514" t="e">
        <f>VLOOKUP(TableOMP[[#This Row],[Label]],TableAvg[],3,FALSE)</f>
        <v>#N/A</v>
      </c>
      <c r="Q8514" t="e">
        <f>TableOMP[[#This Row],[Avg]]-$U$2*TableOMP[[#This Row],[StdDev]]</f>
        <v>#N/A</v>
      </c>
      <c r="R8514" t="e">
        <f>TableOMP[[#This Row],[Avg]]+$U$2*TableOMP[[#This Row],[StdDev]]</f>
        <v>#N/A</v>
      </c>
      <c r="S8514" t="e">
        <f>IF(AND(TableOMP[[#This Row],[total_time]]&gt;=TableOMP[[#This Row],[Low]], TableOMP[[#This Row],[total_time]]&lt;=TableOMP[[#This Row],[High]]),1,0)</f>
        <v>#N/A</v>
      </c>
    </row>
    <row r="8515" spans="11:19" x14ac:dyDescent="0.25">
      <c r="K8515" t="str">
        <f t="shared" ref="K8515:K8578" si="133">MID(M8515,22,1)</f>
        <v/>
      </c>
      <c r="N85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15" t="e">
        <f>VLOOKUP(TableOMP[[#This Row],[Label]],TableAvg[],2,FALSE)</f>
        <v>#N/A</v>
      </c>
      <c r="P8515" t="e">
        <f>VLOOKUP(TableOMP[[#This Row],[Label]],TableAvg[],3,FALSE)</f>
        <v>#N/A</v>
      </c>
      <c r="Q8515" t="e">
        <f>TableOMP[[#This Row],[Avg]]-$U$2*TableOMP[[#This Row],[StdDev]]</f>
        <v>#N/A</v>
      </c>
      <c r="R8515" t="e">
        <f>TableOMP[[#This Row],[Avg]]+$U$2*TableOMP[[#This Row],[StdDev]]</f>
        <v>#N/A</v>
      </c>
      <c r="S8515" t="e">
        <f>IF(AND(TableOMP[[#This Row],[total_time]]&gt;=TableOMP[[#This Row],[Low]], TableOMP[[#This Row],[total_time]]&lt;=TableOMP[[#This Row],[High]]),1,0)</f>
        <v>#N/A</v>
      </c>
    </row>
    <row r="8516" spans="11:19" x14ac:dyDescent="0.25">
      <c r="K8516" t="str">
        <f t="shared" si="133"/>
        <v/>
      </c>
      <c r="N85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16" t="e">
        <f>VLOOKUP(TableOMP[[#This Row],[Label]],TableAvg[],2,FALSE)</f>
        <v>#N/A</v>
      </c>
      <c r="P8516" t="e">
        <f>VLOOKUP(TableOMP[[#This Row],[Label]],TableAvg[],3,FALSE)</f>
        <v>#N/A</v>
      </c>
      <c r="Q8516" t="e">
        <f>TableOMP[[#This Row],[Avg]]-$U$2*TableOMP[[#This Row],[StdDev]]</f>
        <v>#N/A</v>
      </c>
      <c r="R8516" t="e">
        <f>TableOMP[[#This Row],[Avg]]+$U$2*TableOMP[[#This Row],[StdDev]]</f>
        <v>#N/A</v>
      </c>
      <c r="S8516" t="e">
        <f>IF(AND(TableOMP[[#This Row],[total_time]]&gt;=TableOMP[[#This Row],[Low]], TableOMP[[#This Row],[total_time]]&lt;=TableOMP[[#This Row],[High]]),1,0)</f>
        <v>#N/A</v>
      </c>
    </row>
    <row r="8517" spans="11:19" x14ac:dyDescent="0.25">
      <c r="K8517" t="str">
        <f t="shared" si="133"/>
        <v/>
      </c>
      <c r="N85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17" t="e">
        <f>VLOOKUP(TableOMP[[#This Row],[Label]],TableAvg[],2,FALSE)</f>
        <v>#N/A</v>
      </c>
      <c r="P8517" t="e">
        <f>VLOOKUP(TableOMP[[#This Row],[Label]],TableAvg[],3,FALSE)</f>
        <v>#N/A</v>
      </c>
      <c r="Q8517" t="e">
        <f>TableOMP[[#This Row],[Avg]]-$U$2*TableOMP[[#This Row],[StdDev]]</f>
        <v>#N/A</v>
      </c>
      <c r="R8517" t="e">
        <f>TableOMP[[#This Row],[Avg]]+$U$2*TableOMP[[#This Row],[StdDev]]</f>
        <v>#N/A</v>
      </c>
      <c r="S8517" t="e">
        <f>IF(AND(TableOMP[[#This Row],[total_time]]&gt;=TableOMP[[#This Row],[Low]], TableOMP[[#This Row],[total_time]]&lt;=TableOMP[[#This Row],[High]]),1,0)</f>
        <v>#N/A</v>
      </c>
    </row>
    <row r="8518" spans="11:19" x14ac:dyDescent="0.25">
      <c r="K8518" t="str">
        <f t="shared" si="133"/>
        <v/>
      </c>
      <c r="N85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18" t="e">
        <f>VLOOKUP(TableOMP[[#This Row],[Label]],TableAvg[],2,FALSE)</f>
        <v>#N/A</v>
      </c>
      <c r="P8518" t="e">
        <f>VLOOKUP(TableOMP[[#This Row],[Label]],TableAvg[],3,FALSE)</f>
        <v>#N/A</v>
      </c>
      <c r="Q8518" t="e">
        <f>TableOMP[[#This Row],[Avg]]-$U$2*TableOMP[[#This Row],[StdDev]]</f>
        <v>#N/A</v>
      </c>
      <c r="R8518" t="e">
        <f>TableOMP[[#This Row],[Avg]]+$U$2*TableOMP[[#This Row],[StdDev]]</f>
        <v>#N/A</v>
      </c>
      <c r="S8518" t="e">
        <f>IF(AND(TableOMP[[#This Row],[total_time]]&gt;=TableOMP[[#This Row],[Low]], TableOMP[[#This Row],[total_time]]&lt;=TableOMP[[#This Row],[High]]),1,0)</f>
        <v>#N/A</v>
      </c>
    </row>
    <row r="8519" spans="11:19" x14ac:dyDescent="0.25">
      <c r="K8519" t="str">
        <f t="shared" si="133"/>
        <v/>
      </c>
      <c r="N85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19" t="e">
        <f>VLOOKUP(TableOMP[[#This Row],[Label]],TableAvg[],2,FALSE)</f>
        <v>#N/A</v>
      </c>
      <c r="P8519" t="e">
        <f>VLOOKUP(TableOMP[[#This Row],[Label]],TableAvg[],3,FALSE)</f>
        <v>#N/A</v>
      </c>
      <c r="Q8519" t="e">
        <f>TableOMP[[#This Row],[Avg]]-$U$2*TableOMP[[#This Row],[StdDev]]</f>
        <v>#N/A</v>
      </c>
      <c r="R8519" t="e">
        <f>TableOMP[[#This Row],[Avg]]+$U$2*TableOMP[[#This Row],[StdDev]]</f>
        <v>#N/A</v>
      </c>
      <c r="S8519" t="e">
        <f>IF(AND(TableOMP[[#This Row],[total_time]]&gt;=TableOMP[[#This Row],[Low]], TableOMP[[#This Row],[total_time]]&lt;=TableOMP[[#This Row],[High]]),1,0)</f>
        <v>#N/A</v>
      </c>
    </row>
    <row r="8520" spans="11:19" x14ac:dyDescent="0.25">
      <c r="K8520" t="str">
        <f t="shared" si="133"/>
        <v/>
      </c>
      <c r="N85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20" t="e">
        <f>VLOOKUP(TableOMP[[#This Row],[Label]],TableAvg[],2,FALSE)</f>
        <v>#N/A</v>
      </c>
      <c r="P8520" t="e">
        <f>VLOOKUP(TableOMP[[#This Row],[Label]],TableAvg[],3,FALSE)</f>
        <v>#N/A</v>
      </c>
      <c r="Q8520" t="e">
        <f>TableOMP[[#This Row],[Avg]]-$U$2*TableOMP[[#This Row],[StdDev]]</f>
        <v>#N/A</v>
      </c>
      <c r="R8520" t="e">
        <f>TableOMP[[#This Row],[Avg]]+$U$2*TableOMP[[#This Row],[StdDev]]</f>
        <v>#N/A</v>
      </c>
      <c r="S8520" t="e">
        <f>IF(AND(TableOMP[[#This Row],[total_time]]&gt;=TableOMP[[#This Row],[Low]], TableOMP[[#This Row],[total_time]]&lt;=TableOMP[[#This Row],[High]]),1,0)</f>
        <v>#N/A</v>
      </c>
    </row>
    <row r="8521" spans="11:19" x14ac:dyDescent="0.25">
      <c r="K8521" t="str">
        <f t="shared" si="133"/>
        <v/>
      </c>
      <c r="N85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21" t="e">
        <f>VLOOKUP(TableOMP[[#This Row],[Label]],TableAvg[],2,FALSE)</f>
        <v>#N/A</v>
      </c>
      <c r="P8521" t="e">
        <f>VLOOKUP(TableOMP[[#This Row],[Label]],TableAvg[],3,FALSE)</f>
        <v>#N/A</v>
      </c>
      <c r="Q8521" t="e">
        <f>TableOMP[[#This Row],[Avg]]-$U$2*TableOMP[[#This Row],[StdDev]]</f>
        <v>#N/A</v>
      </c>
      <c r="R8521" t="e">
        <f>TableOMP[[#This Row],[Avg]]+$U$2*TableOMP[[#This Row],[StdDev]]</f>
        <v>#N/A</v>
      </c>
      <c r="S8521" t="e">
        <f>IF(AND(TableOMP[[#This Row],[total_time]]&gt;=TableOMP[[#This Row],[Low]], TableOMP[[#This Row],[total_time]]&lt;=TableOMP[[#This Row],[High]]),1,0)</f>
        <v>#N/A</v>
      </c>
    </row>
    <row r="8522" spans="11:19" x14ac:dyDescent="0.25">
      <c r="K8522" t="str">
        <f t="shared" si="133"/>
        <v/>
      </c>
      <c r="N85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22" t="e">
        <f>VLOOKUP(TableOMP[[#This Row],[Label]],TableAvg[],2,FALSE)</f>
        <v>#N/A</v>
      </c>
      <c r="P8522" t="e">
        <f>VLOOKUP(TableOMP[[#This Row],[Label]],TableAvg[],3,FALSE)</f>
        <v>#N/A</v>
      </c>
      <c r="Q8522" t="e">
        <f>TableOMP[[#This Row],[Avg]]-$U$2*TableOMP[[#This Row],[StdDev]]</f>
        <v>#N/A</v>
      </c>
      <c r="R8522" t="e">
        <f>TableOMP[[#This Row],[Avg]]+$U$2*TableOMP[[#This Row],[StdDev]]</f>
        <v>#N/A</v>
      </c>
      <c r="S8522" t="e">
        <f>IF(AND(TableOMP[[#This Row],[total_time]]&gt;=TableOMP[[#This Row],[Low]], TableOMP[[#This Row],[total_time]]&lt;=TableOMP[[#This Row],[High]]),1,0)</f>
        <v>#N/A</v>
      </c>
    </row>
    <row r="8523" spans="11:19" x14ac:dyDescent="0.25">
      <c r="K8523" t="str">
        <f t="shared" si="133"/>
        <v/>
      </c>
      <c r="N85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23" t="e">
        <f>VLOOKUP(TableOMP[[#This Row],[Label]],TableAvg[],2,FALSE)</f>
        <v>#N/A</v>
      </c>
      <c r="P8523" t="e">
        <f>VLOOKUP(TableOMP[[#This Row],[Label]],TableAvg[],3,FALSE)</f>
        <v>#N/A</v>
      </c>
      <c r="Q8523" t="e">
        <f>TableOMP[[#This Row],[Avg]]-$U$2*TableOMP[[#This Row],[StdDev]]</f>
        <v>#N/A</v>
      </c>
      <c r="R8523" t="e">
        <f>TableOMP[[#This Row],[Avg]]+$U$2*TableOMP[[#This Row],[StdDev]]</f>
        <v>#N/A</v>
      </c>
      <c r="S8523" t="e">
        <f>IF(AND(TableOMP[[#This Row],[total_time]]&gt;=TableOMP[[#This Row],[Low]], TableOMP[[#This Row],[total_time]]&lt;=TableOMP[[#This Row],[High]]),1,0)</f>
        <v>#N/A</v>
      </c>
    </row>
    <row r="8524" spans="11:19" x14ac:dyDescent="0.25">
      <c r="K8524" t="str">
        <f t="shared" si="133"/>
        <v/>
      </c>
      <c r="N85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24" t="e">
        <f>VLOOKUP(TableOMP[[#This Row],[Label]],TableAvg[],2,FALSE)</f>
        <v>#N/A</v>
      </c>
      <c r="P8524" t="e">
        <f>VLOOKUP(TableOMP[[#This Row],[Label]],TableAvg[],3,FALSE)</f>
        <v>#N/A</v>
      </c>
      <c r="Q8524" t="e">
        <f>TableOMP[[#This Row],[Avg]]-$U$2*TableOMP[[#This Row],[StdDev]]</f>
        <v>#N/A</v>
      </c>
      <c r="R8524" t="e">
        <f>TableOMP[[#This Row],[Avg]]+$U$2*TableOMP[[#This Row],[StdDev]]</f>
        <v>#N/A</v>
      </c>
      <c r="S8524" t="e">
        <f>IF(AND(TableOMP[[#This Row],[total_time]]&gt;=TableOMP[[#This Row],[Low]], TableOMP[[#This Row],[total_time]]&lt;=TableOMP[[#This Row],[High]]),1,0)</f>
        <v>#N/A</v>
      </c>
    </row>
    <row r="8525" spans="11:19" x14ac:dyDescent="0.25">
      <c r="K8525" t="str">
        <f t="shared" si="133"/>
        <v/>
      </c>
      <c r="N85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25" t="e">
        <f>VLOOKUP(TableOMP[[#This Row],[Label]],TableAvg[],2,FALSE)</f>
        <v>#N/A</v>
      </c>
      <c r="P8525" t="e">
        <f>VLOOKUP(TableOMP[[#This Row],[Label]],TableAvg[],3,FALSE)</f>
        <v>#N/A</v>
      </c>
      <c r="Q8525" t="e">
        <f>TableOMP[[#This Row],[Avg]]-$U$2*TableOMP[[#This Row],[StdDev]]</f>
        <v>#N/A</v>
      </c>
      <c r="R8525" t="e">
        <f>TableOMP[[#This Row],[Avg]]+$U$2*TableOMP[[#This Row],[StdDev]]</f>
        <v>#N/A</v>
      </c>
      <c r="S8525" t="e">
        <f>IF(AND(TableOMP[[#This Row],[total_time]]&gt;=TableOMP[[#This Row],[Low]], TableOMP[[#This Row],[total_time]]&lt;=TableOMP[[#This Row],[High]]),1,0)</f>
        <v>#N/A</v>
      </c>
    </row>
    <row r="8526" spans="11:19" x14ac:dyDescent="0.25">
      <c r="K8526" t="str">
        <f t="shared" si="133"/>
        <v/>
      </c>
      <c r="N85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26" t="e">
        <f>VLOOKUP(TableOMP[[#This Row],[Label]],TableAvg[],2,FALSE)</f>
        <v>#N/A</v>
      </c>
      <c r="P8526" t="e">
        <f>VLOOKUP(TableOMP[[#This Row],[Label]],TableAvg[],3,FALSE)</f>
        <v>#N/A</v>
      </c>
      <c r="Q8526" t="e">
        <f>TableOMP[[#This Row],[Avg]]-$U$2*TableOMP[[#This Row],[StdDev]]</f>
        <v>#N/A</v>
      </c>
      <c r="R8526" t="e">
        <f>TableOMP[[#This Row],[Avg]]+$U$2*TableOMP[[#This Row],[StdDev]]</f>
        <v>#N/A</v>
      </c>
      <c r="S8526" t="e">
        <f>IF(AND(TableOMP[[#This Row],[total_time]]&gt;=TableOMP[[#This Row],[Low]], TableOMP[[#This Row],[total_time]]&lt;=TableOMP[[#This Row],[High]]),1,0)</f>
        <v>#N/A</v>
      </c>
    </row>
    <row r="8527" spans="11:19" x14ac:dyDescent="0.25">
      <c r="K8527" t="str">
        <f t="shared" si="133"/>
        <v/>
      </c>
      <c r="N85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27" t="e">
        <f>VLOOKUP(TableOMP[[#This Row],[Label]],TableAvg[],2,FALSE)</f>
        <v>#N/A</v>
      </c>
      <c r="P8527" t="e">
        <f>VLOOKUP(TableOMP[[#This Row],[Label]],TableAvg[],3,FALSE)</f>
        <v>#N/A</v>
      </c>
      <c r="Q8527" t="e">
        <f>TableOMP[[#This Row],[Avg]]-$U$2*TableOMP[[#This Row],[StdDev]]</f>
        <v>#N/A</v>
      </c>
      <c r="R8527" t="e">
        <f>TableOMP[[#This Row],[Avg]]+$U$2*TableOMP[[#This Row],[StdDev]]</f>
        <v>#N/A</v>
      </c>
      <c r="S8527" t="e">
        <f>IF(AND(TableOMP[[#This Row],[total_time]]&gt;=TableOMP[[#This Row],[Low]], TableOMP[[#This Row],[total_time]]&lt;=TableOMP[[#This Row],[High]]),1,0)</f>
        <v>#N/A</v>
      </c>
    </row>
    <row r="8528" spans="11:19" x14ac:dyDescent="0.25">
      <c r="K8528" t="str">
        <f t="shared" si="133"/>
        <v/>
      </c>
      <c r="N85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28" t="e">
        <f>VLOOKUP(TableOMP[[#This Row],[Label]],TableAvg[],2,FALSE)</f>
        <v>#N/A</v>
      </c>
      <c r="P8528" t="e">
        <f>VLOOKUP(TableOMP[[#This Row],[Label]],TableAvg[],3,FALSE)</f>
        <v>#N/A</v>
      </c>
      <c r="Q8528" t="e">
        <f>TableOMP[[#This Row],[Avg]]-$U$2*TableOMP[[#This Row],[StdDev]]</f>
        <v>#N/A</v>
      </c>
      <c r="R8528" t="e">
        <f>TableOMP[[#This Row],[Avg]]+$U$2*TableOMP[[#This Row],[StdDev]]</f>
        <v>#N/A</v>
      </c>
      <c r="S8528" t="e">
        <f>IF(AND(TableOMP[[#This Row],[total_time]]&gt;=TableOMP[[#This Row],[Low]], TableOMP[[#This Row],[total_time]]&lt;=TableOMP[[#This Row],[High]]),1,0)</f>
        <v>#N/A</v>
      </c>
    </row>
    <row r="8529" spans="11:19" x14ac:dyDescent="0.25">
      <c r="K8529" t="str">
        <f t="shared" si="133"/>
        <v/>
      </c>
      <c r="N85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29" t="e">
        <f>VLOOKUP(TableOMP[[#This Row],[Label]],TableAvg[],2,FALSE)</f>
        <v>#N/A</v>
      </c>
      <c r="P8529" t="e">
        <f>VLOOKUP(TableOMP[[#This Row],[Label]],TableAvg[],3,FALSE)</f>
        <v>#N/A</v>
      </c>
      <c r="Q8529" t="e">
        <f>TableOMP[[#This Row],[Avg]]-$U$2*TableOMP[[#This Row],[StdDev]]</f>
        <v>#N/A</v>
      </c>
      <c r="R8529" t="e">
        <f>TableOMP[[#This Row],[Avg]]+$U$2*TableOMP[[#This Row],[StdDev]]</f>
        <v>#N/A</v>
      </c>
      <c r="S8529" t="e">
        <f>IF(AND(TableOMP[[#This Row],[total_time]]&gt;=TableOMP[[#This Row],[Low]], TableOMP[[#This Row],[total_time]]&lt;=TableOMP[[#This Row],[High]]),1,0)</f>
        <v>#N/A</v>
      </c>
    </row>
    <row r="8530" spans="11:19" x14ac:dyDescent="0.25">
      <c r="K8530" t="str">
        <f t="shared" si="133"/>
        <v/>
      </c>
      <c r="N85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30" t="e">
        <f>VLOOKUP(TableOMP[[#This Row],[Label]],TableAvg[],2,FALSE)</f>
        <v>#N/A</v>
      </c>
      <c r="P8530" t="e">
        <f>VLOOKUP(TableOMP[[#This Row],[Label]],TableAvg[],3,FALSE)</f>
        <v>#N/A</v>
      </c>
      <c r="Q8530" t="e">
        <f>TableOMP[[#This Row],[Avg]]-$U$2*TableOMP[[#This Row],[StdDev]]</f>
        <v>#N/A</v>
      </c>
      <c r="R8530" t="e">
        <f>TableOMP[[#This Row],[Avg]]+$U$2*TableOMP[[#This Row],[StdDev]]</f>
        <v>#N/A</v>
      </c>
      <c r="S8530" t="e">
        <f>IF(AND(TableOMP[[#This Row],[total_time]]&gt;=TableOMP[[#This Row],[Low]], TableOMP[[#This Row],[total_time]]&lt;=TableOMP[[#This Row],[High]]),1,0)</f>
        <v>#N/A</v>
      </c>
    </row>
    <row r="8531" spans="11:19" x14ac:dyDescent="0.25">
      <c r="K8531" t="str">
        <f t="shared" si="133"/>
        <v/>
      </c>
      <c r="N85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31" t="e">
        <f>VLOOKUP(TableOMP[[#This Row],[Label]],TableAvg[],2,FALSE)</f>
        <v>#N/A</v>
      </c>
      <c r="P8531" t="e">
        <f>VLOOKUP(TableOMP[[#This Row],[Label]],TableAvg[],3,FALSE)</f>
        <v>#N/A</v>
      </c>
      <c r="Q8531" t="e">
        <f>TableOMP[[#This Row],[Avg]]-$U$2*TableOMP[[#This Row],[StdDev]]</f>
        <v>#N/A</v>
      </c>
      <c r="R8531" t="e">
        <f>TableOMP[[#This Row],[Avg]]+$U$2*TableOMP[[#This Row],[StdDev]]</f>
        <v>#N/A</v>
      </c>
      <c r="S8531" t="e">
        <f>IF(AND(TableOMP[[#This Row],[total_time]]&gt;=TableOMP[[#This Row],[Low]], TableOMP[[#This Row],[total_time]]&lt;=TableOMP[[#This Row],[High]]),1,0)</f>
        <v>#N/A</v>
      </c>
    </row>
    <row r="8532" spans="11:19" x14ac:dyDescent="0.25">
      <c r="K8532" t="str">
        <f t="shared" si="133"/>
        <v/>
      </c>
      <c r="N85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32" t="e">
        <f>VLOOKUP(TableOMP[[#This Row],[Label]],TableAvg[],2,FALSE)</f>
        <v>#N/A</v>
      </c>
      <c r="P8532" t="e">
        <f>VLOOKUP(TableOMP[[#This Row],[Label]],TableAvg[],3,FALSE)</f>
        <v>#N/A</v>
      </c>
      <c r="Q8532" t="e">
        <f>TableOMP[[#This Row],[Avg]]-$U$2*TableOMP[[#This Row],[StdDev]]</f>
        <v>#N/A</v>
      </c>
      <c r="R8532" t="e">
        <f>TableOMP[[#This Row],[Avg]]+$U$2*TableOMP[[#This Row],[StdDev]]</f>
        <v>#N/A</v>
      </c>
      <c r="S8532" t="e">
        <f>IF(AND(TableOMP[[#This Row],[total_time]]&gt;=TableOMP[[#This Row],[Low]], TableOMP[[#This Row],[total_time]]&lt;=TableOMP[[#This Row],[High]]),1,0)</f>
        <v>#N/A</v>
      </c>
    </row>
    <row r="8533" spans="11:19" x14ac:dyDescent="0.25">
      <c r="K8533" t="str">
        <f t="shared" si="133"/>
        <v/>
      </c>
      <c r="N85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33" t="e">
        <f>VLOOKUP(TableOMP[[#This Row],[Label]],TableAvg[],2,FALSE)</f>
        <v>#N/A</v>
      </c>
      <c r="P8533" t="e">
        <f>VLOOKUP(TableOMP[[#This Row],[Label]],TableAvg[],3,FALSE)</f>
        <v>#N/A</v>
      </c>
      <c r="Q8533" t="e">
        <f>TableOMP[[#This Row],[Avg]]-$U$2*TableOMP[[#This Row],[StdDev]]</f>
        <v>#N/A</v>
      </c>
      <c r="R8533" t="e">
        <f>TableOMP[[#This Row],[Avg]]+$U$2*TableOMP[[#This Row],[StdDev]]</f>
        <v>#N/A</v>
      </c>
      <c r="S8533" t="e">
        <f>IF(AND(TableOMP[[#This Row],[total_time]]&gt;=TableOMP[[#This Row],[Low]], TableOMP[[#This Row],[total_time]]&lt;=TableOMP[[#This Row],[High]]),1,0)</f>
        <v>#N/A</v>
      </c>
    </row>
    <row r="8534" spans="11:19" x14ac:dyDescent="0.25">
      <c r="K8534" t="str">
        <f t="shared" si="133"/>
        <v/>
      </c>
      <c r="N85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34" t="e">
        <f>VLOOKUP(TableOMP[[#This Row],[Label]],TableAvg[],2,FALSE)</f>
        <v>#N/A</v>
      </c>
      <c r="P8534" t="e">
        <f>VLOOKUP(TableOMP[[#This Row],[Label]],TableAvg[],3,FALSE)</f>
        <v>#N/A</v>
      </c>
      <c r="Q8534" t="e">
        <f>TableOMP[[#This Row],[Avg]]-$U$2*TableOMP[[#This Row],[StdDev]]</f>
        <v>#N/A</v>
      </c>
      <c r="R8534" t="e">
        <f>TableOMP[[#This Row],[Avg]]+$U$2*TableOMP[[#This Row],[StdDev]]</f>
        <v>#N/A</v>
      </c>
      <c r="S8534" t="e">
        <f>IF(AND(TableOMP[[#This Row],[total_time]]&gt;=TableOMP[[#This Row],[Low]], TableOMP[[#This Row],[total_time]]&lt;=TableOMP[[#This Row],[High]]),1,0)</f>
        <v>#N/A</v>
      </c>
    </row>
    <row r="8535" spans="11:19" x14ac:dyDescent="0.25">
      <c r="K8535" t="str">
        <f t="shared" si="133"/>
        <v/>
      </c>
      <c r="N85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35" t="e">
        <f>VLOOKUP(TableOMP[[#This Row],[Label]],TableAvg[],2,FALSE)</f>
        <v>#N/A</v>
      </c>
      <c r="P8535" t="e">
        <f>VLOOKUP(TableOMP[[#This Row],[Label]],TableAvg[],3,FALSE)</f>
        <v>#N/A</v>
      </c>
      <c r="Q8535" t="e">
        <f>TableOMP[[#This Row],[Avg]]-$U$2*TableOMP[[#This Row],[StdDev]]</f>
        <v>#N/A</v>
      </c>
      <c r="R8535" t="e">
        <f>TableOMP[[#This Row],[Avg]]+$U$2*TableOMP[[#This Row],[StdDev]]</f>
        <v>#N/A</v>
      </c>
      <c r="S8535" t="e">
        <f>IF(AND(TableOMP[[#This Row],[total_time]]&gt;=TableOMP[[#This Row],[Low]], TableOMP[[#This Row],[total_time]]&lt;=TableOMP[[#This Row],[High]]),1,0)</f>
        <v>#N/A</v>
      </c>
    </row>
    <row r="8536" spans="11:19" x14ac:dyDescent="0.25">
      <c r="K8536" t="str">
        <f t="shared" si="133"/>
        <v/>
      </c>
      <c r="N85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36" t="e">
        <f>VLOOKUP(TableOMP[[#This Row],[Label]],TableAvg[],2,FALSE)</f>
        <v>#N/A</v>
      </c>
      <c r="P8536" t="e">
        <f>VLOOKUP(TableOMP[[#This Row],[Label]],TableAvg[],3,FALSE)</f>
        <v>#N/A</v>
      </c>
      <c r="Q8536" t="e">
        <f>TableOMP[[#This Row],[Avg]]-$U$2*TableOMP[[#This Row],[StdDev]]</f>
        <v>#N/A</v>
      </c>
      <c r="R8536" t="e">
        <f>TableOMP[[#This Row],[Avg]]+$U$2*TableOMP[[#This Row],[StdDev]]</f>
        <v>#N/A</v>
      </c>
      <c r="S8536" t="e">
        <f>IF(AND(TableOMP[[#This Row],[total_time]]&gt;=TableOMP[[#This Row],[Low]], TableOMP[[#This Row],[total_time]]&lt;=TableOMP[[#This Row],[High]]),1,0)</f>
        <v>#N/A</v>
      </c>
    </row>
    <row r="8537" spans="11:19" x14ac:dyDescent="0.25">
      <c r="K8537" t="str">
        <f t="shared" si="133"/>
        <v/>
      </c>
      <c r="N85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37" t="e">
        <f>VLOOKUP(TableOMP[[#This Row],[Label]],TableAvg[],2,FALSE)</f>
        <v>#N/A</v>
      </c>
      <c r="P8537" t="e">
        <f>VLOOKUP(TableOMP[[#This Row],[Label]],TableAvg[],3,FALSE)</f>
        <v>#N/A</v>
      </c>
      <c r="Q8537" t="e">
        <f>TableOMP[[#This Row],[Avg]]-$U$2*TableOMP[[#This Row],[StdDev]]</f>
        <v>#N/A</v>
      </c>
      <c r="R8537" t="e">
        <f>TableOMP[[#This Row],[Avg]]+$U$2*TableOMP[[#This Row],[StdDev]]</f>
        <v>#N/A</v>
      </c>
      <c r="S8537" t="e">
        <f>IF(AND(TableOMP[[#This Row],[total_time]]&gt;=TableOMP[[#This Row],[Low]], TableOMP[[#This Row],[total_time]]&lt;=TableOMP[[#This Row],[High]]),1,0)</f>
        <v>#N/A</v>
      </c>
    </row>
    <row r="8538" spans="11:19" x14ac:dyDescent="0.25">
      <c r="K8538" t="str">
        <f t="shared" si="133"/>
        <v/>
      </c>
      <c r="N85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38" t="e">
        <f>VLOOKUP(TableOMP[[#This Row],[Label]],TableAvg[],2,FALSE)</f>
        <v>#N/A</v>
      </c>
      <c r="P8538" t="e">
        <f>VLOOKUP(TableOMP[[#This Row],[Label]],TableAvg[],3,FALSE)</f>
        <v>#N/A</v>
      </c>
      <c r="Q8538" t="e">
        <f>TableOMP[[#This Row],[Avg]]-$U$2*TableOMP[[#This Row],[StdDev]]</f>
        <v>#N/A</v>
      </c>
      <c r="R8538" t="e">
        <f>TableOMP[[#This Row],[Avg]]+$U$2*TableOMP[[#This Row],[StdDev]]</f>
        <v>#N/A</v>
      </c>
      <c r="S8538" t="e">
        <f>IF(AND(TableOMP[[#This Row],[total_time]]&gt;=TableOMP[[#This Row],[Low]], TableOMP[[#This Row],[total_time]]&lt;=TableOMP[[#This Row],[High]]),1,0)</f>
        <v>#N/A</v>
      </c>
    </row>
    <row r="8539" spans="11:19" x14ac:dyDescent="0.25">
      <c r="K8539" t="str">
        <f t="shared" si="133"/>
        <v/>
      </c>
      <c r="N85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39" t="e">
        <f>VLOOKUP(TableOMP[[#This Row],[Label]],TableAvg[],2,FALSE)</f>
        <v>#N/A</v>
      </c>
      <c r="P8539" t="e">
        <f>VLOOKUP(TableOMP[[#This Row],[Label]],TableAvg[],3,FALSE)</f>
        <v>#N/A</v>
      </c>
      <c r="Q8539" t="e">
        <f>TableOMP[[#This Row],[Avg]]-$U$2*TableOMP[[#This Row],[StdDev]]</f>
        <v>#N/A</v>
      </c>
      <c r="R8539" t="e">
        <f>TableOMP[[#This Row],[Avg]]+$U$2*TableOMP[[#This Row],[StdDev]]</f>
        <v>#N/A</v>
      </c>
      <c r="S8539" t="e">
        <f>IF(AND(TableOMP[[#This Row],[total_time]]&gt;=TableOMP[[#This Row],[Low]], TableOMP[[#This Row],[total_time]]&lt;=TableOMP[[#This Row],[High]]),1,0)</f>
        <v>#N/A</v>
      </c>
    </row>
    <row r="8540" spans="11:19" x14ac:dyDescent="0.25">
      <c r="K8540" t="str">
        <f t="shared" si="133"/>
        <v/>
      </c>
      <c r="N85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40" t="e">
        <f>VLOOKUP(TableOMP[[#This Row],[Label]],TableAvg[],2,FALSE)</f>
        <v>#N/A</v>
      </c>
      <c r="P8540" t="e">
        <f>VLOOKUP(TableOMP[[#This Row],[Label]],TableAvg[],3,FALSE)</f>
        <v>#N/A</v>
      </c>
      <c r="Q8540" t="e">
        <f>TableOMP[[#This Row],[Avg]]-$U$2*TableOMP[[#This Row],[StdDev]]</f>
        <v>#N/A</v>
      </c>
      <c r="R8540" t="e">
        <f>TableOMP[[#This Row],[Avg]]+$U$2*TableOMP[[#This Row],[StdDev]]</f>
        <v>#N/A</v>
      </c>
      <c r="S8540" t="e">
        <f>IF(AND(TableOMP[[#This Row],[total_time]]&gt;=TableOMP[[#This Row],[Low]], TableOMP[[#This Row],[total_time]]&lt;=TableOMP[[#This Row],[High]]),1,0)</f>
        <v>#N/A</v>
      </c>
    </row>
    <row r="8541" spans="11:19" x14ac:dyDescent="0.25">
      <c r="K8541" t="str">
        <f t="shared" si="133"/>
        <v/>
      </c>
      <c r="N85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41" t="e">
        <f>VLOOKUP(TableOMP[[#This Row],[Label]],TableAvg[],2,FALSE)</f>
        <v>#N/A</v>
      </c>
      <c r="P8541" t="e">
        <f>VLOOKUP(TableOMP[[#This Row],[Label]],TableAvg[],3,FALSE)</f>
        <v>#N/A</v>
      </c>
      <c r="Q8541" t="e">
        <f>TableOMP[[#This Row],[Avg]]-$U$2*TableOMP[[#This Row],[StdDev]]</f>
        <v>#N/A</v>
      </c>
      <c r="R8541" t="e">
        <f>TableOMP[[#This Row],[Avg]]+$U$2*TableOMP[[#This Row],[StdDev]]</f>
        <v>#N/A</v>
      </c>
      <c r="S8541" t="e">
        <f>IF(AND(TableOMP[[#This Row],[total_time]]&gt;=TableOMP[[#This Row],[Low]], TableOMP[[#This Row],[total_time]]&lt;=TableOMP[[#This Row],[High]]),1,0)</f>
        <v>#N/A</v>
      </c>
    </row>
    <row r="8542" spans="11:19" x14ac:dyDescent="0.25">
      <c r="K8542" t="str">
        <f t="shared" si="133"/>
        <v/>
      </c>
      <c r="N85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42" t="e">
        <f>VLOOKUP(TableOMP[[#This Row],[Label]],TableAvg[],2,FALSE)</f>
        <v>#N/A</v>
      </c>
      <c r="P8542" t="e">
        <f>VLOOKUP(TableOMP[[#This Row],[Label]],TableAvg[],3,FALSE)</f>
        <v>#N/A</v>
      </c>
      <c r="Q8542" t="e">
        <f>TableOMP[[#This Row],[Avg]]-$U$2*TableOMP[[#This Row],[StdDev]]</f>
        <v>#N/A</v>
      </c>
      <c r="R8542" t="e">
        <f>TableOMP[[#This Row],[Avg]]+$U$2*TableOMP[[#This Row],[StdDev]]</f>
        <v>#N/A</v>
      </c>
      <c r="S8542" t="e">
        <f>IF(AND(TableOMP[[#This Row],[total_time]]&gt;=TableOMP[[#This Row],[Low]], TableOMP[[#This Row],[total_time]]&lt;=TableOMP[[#This Row],[High]]),1,0)</f>
        <v>#N/A</v>
      </c>
    </row>
    <row r="8543" spans="11:19" x14ac:dyDescent="0.25">
      <c r="K8543" t="str">
        <f t="shared" si="133"/>
        <v/>
      </c>
      <c r="N85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43" t="e">
        <f>VLOOKUP(TableOMP[[#This Row],[Label]],TableAvg[],2,FALSE)</f>
        <v>#N/A</v>
      </c>
      <c r="P8543" t="e">
        <f>VLOOKUP(TableOMP[[#This Row],[Label]],TableAvg[],3,FALSE)</f>
        <v>#N/A</v>
      </c>
      <c r="Q8543" t="e">
        <f>TableOMP[[#This Row],[Avg]]-$U$2*TableOMP[[#This Row],[StdDev]]</f>
        <v>#N/A</v>
      </c>
      <c r="R8543" t="e">
        <f>TableOMP[[#This Row],[Avg]]+$U$2*TableOMP[[#This Row],[StdDev]]</f>
        <v>#N/A</v>
      </c>
      <c r="S8543" t="e">
        <f>IF(AND(TableOMP[[#This Row],[total_time]]&gt;=TableOMP[[#This Row],[Low]], TableOMP[[#This Row],[total_time]]&lt;=TableOMP[[#This Row],[High]]),1,0)</f>
        <v>#N/A</v>
      </c>
    </row>
    <row r="8544" spans="11:19" x14ac:dyDescent="0.25">
      <c r="K8544" t="str">
        <f t="shared" si="133"/>
        <v/>
      </c>
      <c r="N85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44" t="e">
        <f>VLOOKUP(TableOMP[[#This Row],[Label]],TableAvg[],2,FALSE)</f>
        <v>#N/A</v>
      </c>
      <c r="P8544" t="e">
        <f>VLOOKUP(TableOMP[[#This Row],[Label]],TableAvg[],3,FALSE)</f>
        <v>#N/A</v>
      </c>
      <c r="Q8544" t="e">
        <f>TableOMP[[#This Row],[Avg]]-$U$2*TableOMP[[#This Row],[StdDev]]</f>
        <v>#N/A</v>
      </c>
      <c r="R8544" t="e">
        <f>TableOMP[[#This Row],[Avg]]+$U$2*TableOMP[[#This Row],[StdDev]]</f>
        <v>#N/A</v>
      </c>
      <c r="S8544" t="e">
        <f>IF(AND(TableOMP[[#This Row],[total_time]]&gt;=TableOMP[[#This Row],[Low]], TableOMP[[#This Row],[total_time]]&lt;=TableOMP[[#This Row],[High]]),1,0)</f>
        <v>#N/A</v>
      </c>
    </row>
    <row r="8545" spans="11:19" x14ac:dyDescent="0.25">
      <c r="K8545" t="str">
        <f t="shared" si="133"/>
        <v/>
      </c>
      <c r="N85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45" t="e">
        <f>VLOOKUP(TableOMP[[#This Row],[Label]],TableAvg[],2,FALSE)</f>
        <v>#N/A</v>
      </c>
      <c r="P8545" t="e">
        <f>VLOOKUP(TableOMP[[#This Row],[Label]],TableAvg[],3,FALSE)</f>
        <v>#N/A</v>
      </c>
      <c r="Q8545" t="e">
        <f>TableOMP[[#This Row],[Avg]]-$U$2*TableOMP[[#This Row],[StdDev]]</f>
        <v>#N/A</v>
      </c>
      <c r="R8545" t="e">
        <f>TableOMP[[#This Row],[Avg]]+$U$2*TableOMP[[#This Row],[StdDev]]</f>
        <v>#N/A</v>
      </c>
      <c r="S8545" t="e">
        <f>IF(AND(TableOMP[[#This Row],[total_time]]&gt;=TableOMP[[#This Row],[Low]], TableOMP[[#This Row],[total_time]]&lt;=TableOMP[[#This Row],[High]]),1,0)</f>
        <v>#N/A</v>
      </c>
    </row>
    <row r="8546" spans="11:19" x14ac:dyDescent="0.25">
      <c r="K8546" t="str">
        <f t="shared" si="133"/>
        <v/>
      </c>
      <c r="N85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46" t="e">
        <f>VLOOKUP(TableOMP[[#This Row],[Label]],TableAvg[],2,FALSE)</f>
        <v>#N/A</v>
      </c>
      <c r="P8546" t="e">
        <f>VLOOKUP(TableOMP[[#This Row],[Label]],TableAvg[],3,FALSE)</f>
        <v>#N/A</v>
      </c>
      <c r="Q8546" t="e">
        <f>TableOMP[[#This Row],[Avg]]-$U$2*TableOMP[[#This Row],[StdDev]]</f>
        <v>#N/A</v>
      </c>
      <c r="R8546" t="e">
        <f>TableOMP[[#This Row],[Avg]]+$U$2*TableOMP[[#This Row],[StdDev]]</f>
        <v>#N/A</v>
      </c>
      <c r="S8546" t="e">
        <f>IF(AND(TableOMP[[#This Row],[total_time]]&gt;=TableOMP[[#This Row],[Low]], TableOMP[[#This Row],[total_time]]&lt;=TableOMP[[#This Row],[High]]),1,0)</f>
        <v>#N/A</v>
      </c>
    </row>
    <row r="8547" spans="11:19" x14ac:dyDescent="0.25">
      <c r="K8547" t="str">
        <f t="shared" si="133"/>
        <v/>
      </c>
      <c r="N85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47" t="e">
        <f>VLOOKUP(TableOMP[[#This Row],[Label]],TableAvg[],2,FALSE)</f>
        <v>#N/A</v>
      </c>
      <c r="P8547" t="e">
        <f>VLOOKUP(TableOMP[[#This Row],[Label]],TableAvg[],3,FALSE)</f>
        <v>#N/A</v>
      </c>
      <c r="Q8547" t="e">
        <f>TableOMP[[#This Row],[Avg]]-$U$2*TableOMP[[#This Row],[StdDev]]</f>
        <v>#N/A</v>
      </c>
      <c r="R8547" t="e">
        <f>TableOMP[[#This Row],[Avg]]+$U$2*TableOMP[[#This Row],[StdDev]]</f>
        <v>#N/A</v>
      </c>
      <c r="S8547" t="e">
        <f>IF(AND(TableOMP[[#This Row],[total_time]]&gt;=TableOMP[[#This Row],[Low]], TableOMP[[#This Row],[total_time]]&lt;=TableOMP[[#This Row],[High]]),1,0)</f>
        <v>#N/A</v>
      </c>
    </row>
    <row r="8548" spans="11:19" x14ac:dyDescent="0.25">
      <c r="K8548" t="str">
        <f t="shared" si="133"/>
        <v/>
      </c>
      <c r="N85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48" t="e">
        <f>VLOOKUP(TableOMP[[#This Row],[Label]],TableAvg[],2,FALSE)</f>
        <v>#N/A</v>
      </c>
      <c r="P8548" t="e">
        <f>VLOOKUP(TableOMP[[#This Row],[Label]],TableAvg[],3,FALSE)</f>
        <v>#N/A</v>
      </c>
      <c r="Q8548" t="e">
        <f>TableOMP[[#This Row],[Avg]]-$U$2*TableOMP[[#This Row],[StdDev]]</f>
        <v>#N/A</v>
      </c>
      <c r="R8548" t="e">
        <f>TableOMP[[#This Row],[Avg]]+$U$2*TableOMP[[#This Row],[StdDev]]</f>
        <v>#N/A</v>
      </c>
      <c r="S8548" t="e">
        <f>IF(AND(TableOMP[[#This Row],[total_time]]&gt;=TableOMP[[#This Row],[Low]], TableOMP[[#This Row],[total_time]]&lt;=TableOMP[[#This Row],[High]]),1,0)</f>
        <v>#N/A</v>
      </c>
    </row>
    <row r="8549" spans="11:19" x14ac:dyDescent="0.25">
      <c r="K8549" t="str">
        <f t="shared" si="133"/>
        <v/>
      </c>
      <c r="N85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49" t="e">
        <f>VLOOKUP(TableOMP[[#This Row],[Label]],TableAvg[],2,FALSE)</f>
        <v>#N/A</v>
      </c>
      <c r="P8549" t="e">
        <f>VLOOKUP(TableOMP[[#This Row],[Label]],TableAvg[],3,FALSE)</f>
        <v>#N/A</v>
      </c>
      <c r="Q8549" t="e">
        <f>TableOMP[[#This Row],[Avg]]-$U$2*TableOMP[[#This Row],[StdDev]]</f>
        <v>#N/A</v>
      </c>
      <c r="R8549" t="e">
        <f>TableOMP[[#This Row],[Avg]]+$U$2*TableOMP[[#This Row],[StdDev]]</f>
        <v>#N/A</v>
      </c>
      <c r="S8549" t="e">
        <f>IF(AND(TableOMP[[#This Row],[total_time]]&gt;=TableOMP[[#This Row],[Low]], TableOMP[[#This Row],[total_time]]&lt;=TableOMP[[#This Row],[High]]),1,0)</f>
        <v>#N/A</v>
      </c>
    </row>
    <row r="8550" spans="11:19" x14ac:dyDescent="0.25">
      <c r="K8550" t="str">
        <f t="shared" si="133"/>
        <v/>
      </c>
      <c r="N85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50" t="e">
        <f>VLOOKUP(TableOMP[[#This Row],[Label]],TableAvg[],2,FALSE)</f>
        <v>#N/A</v>
      </c>
      <c r="P8550" t="e">
        <f>VLOOKUP(TableOMP[[#This Row],[Label]],TableAvg[],3,FALSE)</f>
        <v>#N/A</v>
      </c>
      <c r="Q8550" t="e">
        <f>TableOMP[[#This Row],[Avg]]-$U$2*TableOMP[[#This Row],[StdDev]]</f>
        <v>#N/A</v>
      </c>
      <c r="R8550" t="e">
        <f>TableOMP[[#This Row],[Avg]]+$U$2*TableOMP[[#This Row],[StdDev]]</f>
        <v>#N/A</v>
      </c>
      <c r="S8550" t="e">
        <f>IF(AND(TableOMP[[#This Row],[total_time]]&gt;=TableOMP[[#This Row],[Low]], TableOMP[[#This Row],[total_time]]&lt;=TableOMP[[#This Row],[High]]),1,0)</f>
        <v>#N/A</v>
      </c>
    </row>
    <row r="8551" spans="11:19" x14ac:dyDescent="0.25">
      <c r="K8551" t="str">
        <f t="shared" si="133"/>
        <v/>
      </c>
      <c r="N85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51" t="e">
        <f>VLOOKUP(TableOMP[[#This Row],[Label]],TableAvg[],2,FALSE)</f>
        <v>#N/A</v>
      </c>
      <c r="P8551" t="e">
        <f>VLOOKUP(TableOMP[[#This Row],[Label]],TableAvg[],3,FALSE)</f>
        <v>#N/A</v>
      </c>
      <c r="Q8551" t="e">
        <f>TableOMP[[#This Row],[Avg]]-$U$2*TableOMP[[#This Row],[StdDev]]</f>
        <v>#N/A</v>
      </c>
      <c r="R8551" t="e">
        <f>TableOMP[[#This Row],[Avg]]+$U$2*TableOMP[[#This Row],[StdDev]]</f>
        <v>#N/A</v>
      </c>
      <c r="S8551" t="e">
        <f>IF(AND(TableOMP[[#This Row],[total_time]]&gt;=TableOMP[[#This Row],[Low]], TableOMP[[#This Row],[total_time]]&lt;=TableOMP[[#This Row],[High]]),1,0)</f>
        <v>#N/A</v>
      </c>
    </row>
    <row r="8552" spans="11:19" x14ac:dyDescent="0.25">
      <c r="K8552" t="str">
        <f t="shared" si="133"/>
        <v/>
      </c>
      <c r="N85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52" t="e">
        <f>VLOOKUP(TableOMP[[#This Row],[Label]],TableAvg[],2,FALSE)</f>
        <v>#N/A</v>
      </c>
      <c r="P8552" t="e">
        <f>VLOOKUP(TableOMP[[#This Row],[Label]],TableAvg[],3,FALSE)</f>
        <v>#N/A</v>
      </c>
      <c r="Q8552" t="e">
        <f>TableOMP[[#This Row],[Avg]]-$U$2*TableOMP[[#This Row],[StdDev]]</f>
        <v>#N/A</v>
      </c>
      <c r="R8552" t="e">
        <f>TableOMP[[#This Row],[Avg]]+$U$2*TableOMP[[#This Row],[StdDev]]</f>
        <v>#N/A</v>
      </c>
      <c r="S8552" t="e">
        <f>IF(AND(TableOMP[[#This Row],[total_time]]&gt;=TableOMP[[#This Row],[Low]], TableOMP[[#This Row],[total_time]]&lt;=TableOMP[[#This Row],[High]]),1,0)</f>
        <v>#N/A</v>
      </c>
    </row>
    <row r="8553" spans="11:19" x14ac:dyDescent="0.25">
      <c r="K8553" t="str">
        <f t="shared" si="133"/>
        <v/>
      </c>
      <c r="N85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53" t="e">
        <f>VLOOKUP(TableOMP[[#This Row],[Label]],TableAvg[],2,FALSE)</f>
        <v>#N/A</v>
      </c>
      <c r="P8553" t="e">
        <f>VLOOKUP(TableOMP[[#This Row],[Label]],TableAvg[],3,FALSE)</f>
        <v>#N/A</v>
      </c>
      <c r="Q8553" t="e">
        <f>TableOMP[[#This Row],[Avg]]-$U$2*TableOMP[[#This Row],[StdDev]]</f>
        <v>#N/A</v>
      </c>
      <c r="R8553" t="e">
        <f>TableOMP[[#This Row],[Avg]]+$U$2*TableOMP[[#This Row],[StdDev]]</f>
        <v>#N/A</v>
      </c>
      <c r="S8553" t="e">
        <f>IF(AND(TableOMP[[#This Row],[total_time]]&gt;=TableOMP[[#This Row],[Low]], TableOMP[[#This Row],[total_time]]&lt;=TableOMP[[#This Row],[High]]),1,0)</f>
        <v>#N/A</v>
      </c>
    </row>
    <row r="8554" spans="11:19" x14ac:dyDescent="0.25">
      <c r="K8554" t="str">
        <f t="shared" si="133"/>
        <v/>
      </c>
      <c r="N85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54" t="e">
        <f>VLOOKUP(TableOMP[[#This Row],[Label]],TableAvg[],2,FALSE)</f>
        <v>#N/A</v>
      </c>
      <c r="P8554" t="e">
        <f>VLOOKUP(TableOMP[[#This Row],[Label]],TableAvg[],3,FALSE)</f>
        <v>#N/A</v>
      </c>
      <c r="Q8554" t="e">
        <f>TableOMP[[#This Row],[Avg]]-$U$2*TableOMP[[#This Row],[StdDev]]</f>
        <v>#N/A</v>
      </c>
      <c r="R8554" t="e">
        <f>TableOMP[[#This Row],[Avg]]+$U$2*TableOMP[[#This Row],[StdDev]]</f>
        <v>#N/A</v>
      </c>
      <c r="S8554" t="e">
        <f>IF(AND(TableOMP[[#This Row],[total_time]]&gt;=TableOMP[[#This Row],[Low]], TableOMP[[#This Row],[total_time]]&lt;=TableOMP[[#This Row],[High]]),1,0)</f>
        <v>#N/A</v>
      </c>
    </row>
    <row r="8555" spans="11:19" x14ac:dyDescent="0.25">
      <c r="K8555" t="str">
        <f t="shared" si="133"/>
        <v/>
      </c>
      <c r="N85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55" t="e">
        <f>VLOOKUP(TableOMP[[#This Row],[Label]],TableAvg[],2,FALSE)</f>
        <v>#N/A</v>
      </c>
      <c r="P8555" t="e">
        <f>VLOOKUP(TableOMP[[#This Row],[Label]],TableAvg[],3,FALSE)</f>
        <v>#N/A</v>
      </c>
      <c r="Q8555" t="e">
        <f>TableOMP[[#This Row],[Avg]]-$U$2*TableOMP[[#This Row],[StdDev]]</f>
        <v>#N/A</v>
      </c>
      <c r="R8555" t="e">
        <f>TableOMP[[#This Row],[Avg]]+$U$2*TableOMP[[#This Row],[StdDev]]</f>
        <v>#N/A</v>
      </c>
      <c r="S8555" t="e">
        <f>IF(AND(TableOMP[[#This Row],[total_time]]&gt;=TableOMP[[#This Row],[Low]], TableOMP[[#This Row],[total_time]]&lt;=TableOMP[[#This Row],[High]]),1,0)</f>
        <v>#N/A</v>
      </c>
    </row>
    <row r="8556" spans="11:19" x14ac:dyDescent="0.25">
      <c r="K8556" t="str">
        <f t="shared" si="133"/>
        <v/>
      </c>
      <c r="N85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56" t="e">
        <f>VLOOKUP(TableOMP[[#This Row],[Label]],TableAvg[],2,FALSE)</f>
        <v>#N/A</v>
      </c>
      <c r="P8556" t="e">
        <f>VLOOKUP(TableOMP[[#This Row],[Label]],TableAvg[],3,FALSE)</f>
        <v>#N/A</v>
      </c>
      <c r="Q8556" t="e">
        <f>TableOMP[[#This Row],[Avg]]-$U$2*TableOMP[[#This Row],[StdDev]]</f>
        <v>#N/A</v>
      </c>
      <c r="R8556" t="e">
        <f>TableOMP[[#This Row],[Avg]]+$U$2*TableOMP[[#This Row],[StdDev]]</f>
        <v>#N/A</v>
      </c>
      <c r="S8556" t="e">
        <f>IF(AND(TableOMP[[#This Row],[total_time]]&gt;=TableOMP[[#This Row],[Low]], TableOMP[[#This Row],[total_time]]&lt;=TableOMP[[#This Row],[High]]),1,0)</f>
        <v>#N/A</v>
      </c>
    </row>
    <row r="8557" spans="11:19" x14ac:dyDescent="0.25">
      <c r="K8557" t="str">
        <f t="shared" si="133"/>
        <v/>
      </c>
      <c r="N85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57" t="e">
        <f>VLOOKUP(TableOMP[[#This Row],[Label]],TableAvg[],2,FALSE)</f>
        <v>#N/A</v>
      </c>
      <c r="P8557" t="e">
        <f>VLOOKUP(TableOMP[[#This Row],[Label]],TableAvg[],3,FALSE)</f>
        <v>#N/A</v>
      </c>
      <c r="Q8557" t="e">
        <f>TableOMP[[#This Row],[Avg]]-$U$2*TableOMP[[#This Row],[StdDev]]</f>
        <v>#N/A</v>
      </c>
      <c r="R8557" t="e">
        <f>TableOMP[[#This Row],[Avg]]+$U$2*TableOMP[[#This Row],[StdDev]]</f>
        <v>#N/A</v>
      </c>
      <c r="S8557" t="e">
        <f>IF(AND(TableOMP[[#This Row],[total_time]]&gt;=TableOMP[[#This Row],[Low]], TableOMP[[#This Row],[total_time]]&lt;=TableOMP[[#This Row],[High]]),1,0)</f>
        <v>#N/A</v>
      </c>
    </row>
    <row r="8558" spans="11:19" x14ac:dyDescent="0.25">
      <c r="K8558" t="str">
        <f t="shared" si="133"/>
        <v/>
      </c>
      <c r="N85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58" t="e">
        <f>VLOOKUP(TableOMP[[#This Row],[Label]],TableAvg[],2,FALSE)</f>
        <v>#N/A</v>
      </c>
      <c r="P8558" t="e">
        <f>VLOOKUP(TableOMP[[#This Row],[Label]],TableAvg[],3,FALSE)</f>
        <v>#N/A</v>
      </c>
      <c r="Q8558" t="e">
        <f>TableOMP[[#This Row],[Avg]]-$U$2*TableOMP[[#This Row],[StdDev]]</f>
        <v>#N/A</v>
      </c>
      <c r="R8558" t="e">
        <f>TableOMP[[#This Row],[Avg]]+$U$2*TableOMP[[#This Row],[StdDev]]</f>
        <v>#N/A</v>
      </c>
      <c r="S8558" t="e">
        <f>IF(AND(TableOMP[[#This Row],[total_time]]&gt;=TableOMP[[#This Row],[Low]], TableOMP[[#This Row],[total_time]]&lt;=TableOMP[[#This Row],[High]]),1,0)</f>
        <v>#N/A</v>
      </c>
    </row>
    <row r="8559" spans="11:19" x14ac:dyDescent="0.25">
      <c r="K8559" t="str">
        <f t="shared" si="133"/>
        <v/>
      </c>
      <c r="N85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59" t="e">
        <f>VLOOKUP(TableOMP[[#This Row],[Label]],TableAvg[],2,FALSE)</f>
        <v>#N/A</v>
      </c>
      <c r="P8559" t="e">
        <f>VLOOKUP(TableOMP[[#This Row],[Label]],TableAvg[],3,FALSE)</f>
        <v>#N/A</v>
      </c>
      <c r="Q8559" t="e">
        <f>TableOMP[[#This Row],[Avg]]-$U$2*TableOMP[[#This Row],[StdDev]]</f>
        <v>#N/A</v>
      </c>
      <c r="R8559" t="e">
        <f>TableOMP[[#This Row],[Avg]]+$U$2*TableOMP[[#This Row],[StdDev]]</f>
        <v>#N/A</v>
      </c>
      <c r="S8559" t="e">
        <f>IF(AND(TableOMP[[#This Row],[total_time]]&gt;=TableOMP[[#This Row],[Low]], TableOMP[[#This Row],[total_time]]&lt;=TableOMP[[#This Row],[High]]),1,0)</f>
        <v>#N/A</v>
      </c>
    </row>
    <row r="8560" spans="11:19" x14ac:dyDescent="0.25">
      <c r="K8560" t="str">
        <f t="shared" si="133"/>
        <v/>
      </c>
      <c r="N85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60" t="e">
        <f>VLOOKUP(TableOMP[[#This Row],[Label]],TableAvg[],2,FALSE)</f>
        <v>#N/A</v>
      </c>
      <c r="P8560" t="e">
        <f>VLOOKUP(TableOMP[[#This Row],[Label]],TableAvg[],3,FALSE)</f>
        <v>#N/A</v>
      </c>
      <c r="Q8560" t="e">
        <f>TableOMP[[#This Row],[Avg]]-$U$2*TableOMP[[#This Row],[StdDev]]</f>
        <v>#N/A</v>
      </c>
      <c r="R8560" t="e">
        <f>TableOMP[[#This Row],[Avg]]+$U$2*TableOMP[[#This Row],[StdDev]]</f>
        <v>#N/A</v>
      </c>
      <c r="S8560" t="e">
        <f>IF(AND(TableOMP[[#This Row],[total_time]]&gt;=TableOMP[[#This Row],[Low]], TableOMP[[#This Row],[total_time]]&lt;=TableOMP[[#This Row],[High]]),1,0)</f>
        <v>#N/A</v>
      </c>
    </row>
    <row r="8561" spans="11:19" x14ac:dyDescent="0.25">
      <c r="K8561" t="str">
        <f t="shared" si="133"/>
        <v/>
      </c>
      <c r="N85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61" t="e">
        <f>VLOOKUP(TableOMP[[#This Row],[Label]],TableAvg[],2,FALSE)</f>
        <v>#N/A</v>
      </c>
      <c r="P8561" t="e">
        <f>VLOOKUP(TableOMP[[#This Row],[Label]],TableAvg[],3,FALSE)</f>
        <v>#N/A</v>
      </c>
      <c r="Q8561" t="e">
        <f>TableOMP[[#This Row],[Avg]]-$U$2*TableOMP[[#This Row],[StdDev]]</f>
        <v>#N/A</v>
      </c>
      <c r="R8561" t="e">
        <f>TableOMP[[#This Row],[Avg]]+$U$2*TableOMP[[#This Row],[StdDev]]</f>
        <v>#N/A</v>
      </c>
      <c r="S8561" t="e">
        <f>IF(AND(TableOMP[[#This Row],[total_time]]&gt;=TableOMP[[#This Row],[Low]], TableOMP[[#This Row],[total_time]]&lt;=TableOMP[[#This Row],[High]]),1,0)</f>
        <v>#N/A</v>
      </c>
    </row>
    <row r="8562" spans="11:19" x14ac:dyDescent="0.25">
      <c r="K8562" t="str">
        <f t="shared" si="133"/>
        <v/>
      </c>
      <c r="N85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62" t="e">
        <f>VLOOKUP(TableOMP[[#This Row],[Label]],TableAvg[],2,FALSE)</f>
        <v>#N/A</v>
      </c>
      <c r="P8562" t="e">
        <f>VLOOKUP(TableOMP[[#This Row],[Label]],TableAvg[],3,FALSE)</f>
        <v>#N/A</v>
      </c>
      <c r="Q8562" t="e">
        <f>TableOMP[[#This Row],[Avg]]-$U$2*TableOMP[[#This Row],[StdDev]]</f>
        <v>#N/A</v>
      </c>
      <c r="R8562" t="e">
        <f>TableOMP[[#This Row],[Avg]]+$U$2*TableOMP[[#This Row],[StdDev]]</f>
        <v>#N/A</v>
      </c>
      <c r="S8562" t="e">
        <f>IF(AND(TableOMP[[#This Row],[total_time]]&gt;=TableOMP[[#This Row],[Low]], TableOMP[[#This Row],[total_time]]&lt;=TableOMP[[#This Row],[High]]),1,0)</f>
        <v>#N/A</v>
      </c>
    </row>
    <row r="8563" spans="11:19" x14ac:dyDescent="0.25">
      <c r="K8563" t="str">
        <f t="shared" si="133"/>
        <v/>
      </c>
      <c r="N85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63" t="e">
        <f>VLOOKUP(TableOMP[[#This Row],[Label]],TableAvg[],2,FALSE)</f>
        <v>#N/A</v>
      </c>
      <c r="P8563" t="e">
        <f>VLOOKUP(TableOMP[[#This Row],[Label]],TableAvg[],3,FALSE)</f>
        <v>#N/A</v>
      </c>
      <c r="Q8563" t="e">
        <f>TableOMP[[#This Row],[Avg]]-$U$2*TableOMP[[#This Row],[StdDev]]</f>
        <v>#N/A</v>
      </c>
      <c r="R8563" t="e">
        <f>TableOMP[[#This Row],[Avg]]+$U$2*TableOMP[[#This Row],[StdDev]]</f>
        <v>#N/A</v>
      </c>
      <c r="S8563" t="e">
        <f>IF(AND(TableOMP[[#This Row],[total_time]]&gt;=TableOMP[[#This Row],[Low]], TableOMP[[#This Row],[total_time]]&lt;=TableOMP[[#This Row],[High]]),1,0)</f>
        <v>#N/A</v>
      </c>
    </row>
    <row r="8564" spans="11:19" x14ac:dyDescent="0.25">
      <c r="K8564" t="str">
        <f t="shared" si="133"/>
        <v/>
      </c>
      <c r="N85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64" t="e">
        <f>VLOOKUP(TableOMP[[#This Row],[Label]],TableAvg[],2,FALSE)</f>
        <v>#N/A</v>
      </c>
      <c r="P8564" t="e">
        <f>VLOOKUP(TableOMP[[#This Row],[Label]],TableAvg[],3,FALSE)</f>
        <v>#N/A</v>
      </c>
      <c r="Q8564" t="e">
        <f>TableOMP[[#This Row],[Avg]]-$U$2*TableOMP[[#This Row],[StdDev]]</f>
        <v>#N/A</v>
      </c>
      <c r="R8564" t="e">
        <f>TableOMP[[#This Row],[Avg]]+$U$2*TableOMP[[#This Row],[StdDev]]</f>
        <v>#N/A</v>
      </c>
      <c r="S8564" t="e">
        <f>IF(AND(TableOMP[[#This Row],[total_time]]&gt;=TableOMP[[#This Row],[Low]], TableOMP[[#This Row],[total_time]]&lt;=TableOMP[[#This Row],[High]]),1,0)</f>
        <v>#N/A</v>
      </c>
    </row>
    <row r="8565" spans="11:19" x14ac:dyDescent="0.25">
      <c r="K8565" t="str">
        <f t="shared" si="133"/>
        <v/>
      </c>
      <c r="N85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65" t="e">
        <f>VLOOKUP(TableOMP[[#This Row],[Label]],TableAvg[],2,FALSE)</f>
        <v>#N/A</v>
      </c>
      <c r="P8565" t="e">
        <f>VLOOKUP(TableOMP[[#This Row],[Label]],TableAvg[],3,FALSE)</f>
        <v>#N/A</v>
      </c>
      <c r="Q8565" t="e">
        <f>TableOMP[[#This Row],[Avg]]-$U$2*TableOMP[[#This Row],[StdDev]]</f>
        <v>#N/A</v>
      </c>
      <c r="R8565" t="e">
        <f>TableOMP[[#This Row],[Avg]]+$U$2*TableOMP[[#This Row],[StdDev]]</f>
        <v>#N/A</v>
      </c>
      <c r="S8565" t="e">
        <f>IF(AND(TableOMP[[#This Row],[total_time]]&gt;=TableOMP[[#This Row],[Low]], TableOMP[[#This Row],[total_time]]&lt;=TableOMP[[#This Row],[High]]),1,0)</f>
        <v>#N/A</v>
      </c>
    </row>
    <row r="8566" spans="11:19" x14ac:dyDescent="0.25">
      <c r="K8566" t="str">
        <f t="shared" si="133"/>
        <v/>
      </c>
      <c r="N85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66" t="e">
        <f>VLOOKUP(TableOMP[[#This Row],[Label]],TableAvg[],2,FALSE)</f>
        <v>#N/A</v>
      </c>
      <c r="P8566" t="e">
        <f>VLOOKUP(TableOMP[[#This Row],[Label]],TableAvg[],3,FALSE)</f>
        <v>#N/A</v>
      </c>
      <c r="Q8566" t="e">
        <f>TableOMP[[#This Row],[Avg]]-$U$2*TableOMP[[#This Row],[StdDev]]</f>
        <v>#N/A</v>
      </c>
      <c r="R8566" t="e">
        <f>TableOMP[[#This Row],[Avg]]+$U$2*TableOMP[[#This Row],[StdDev]]</f>
        <v>#N/A</v>
      </c>
      <c r="S8566" t="e">
        <f>IF(AND(TableOMP[[#This Row],[total_time]]&gt;=TableOMP[[#This Row],[Low]], TableOMP[[#This Row],[total_time]]&lt;=TableOMP[[#This Row],[High]]),1,0)</f>
        <v>#N/A</v>
      </c>
    </row>
    <row r="8567" spans="11:19" x14ac:dyDescent="0.25">
      <c r="K8567" t="str">
        <f t="shared" si="133"/>
        <v/>
      </c>
      <c r="N85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67" t="e">
        <f>VLOOKUP(TableOMP[[#This Row],[Label]],TableAvg[],2,FALSE)</f>
        <v>#N/A</v>
      </c>
      <c r="P8567" t="e">
        <f>VLOOKUP(TableOMP[[#This Row],[Label]],TableAvg[],3,FALSE)</f>
        <v>#N/A</v>
      </c>
      <c r="Q8567" t="e">
        <f>TableOMP[[#This Row],[Avg]]-$U$2*TableOMP[[#This Row],[StdDev]]</f>
        <v>#N/A</v>
      </c>
      <c r="R8567" t="e">
        <f>TableOMP[[#This Row],[Avg]]+$U$2*TableOMP[[#This Row],[StdDev]]</f>
        <v>#N/A</v>
      </c>
      <c r="S8567" t="e">
        <f>IF(AND(TableOMP[[#This Row],[total_time]]&gt;=TableOMP[[#This Row],[Low]], TableOMP[[#This Row],[total_time]]&lt;=TableOMP[[#This Row],[High]]),1,0)</f>
        <v>#N/A</v>
      </c>
    </row>
    <row r="8568" spans="11:19" x14ac:dyDescent="0.25">
      <c r="K8568" t="str">
        <f t="shared" si="133"/>
        <v/>
      </c>
      <c r="N85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68" t="e">
        <f>VLOOKUP(TableOMP[[#This Row],[Label]],TableAvg[],2,FALSE)</f>
        <v>#N/A</v>
      </c>
      <c r="P8568" t="e">
        <f>VLOOKUP(TableOMP[[#This Row],[Label]],TableAvg[],3,FALSE)</f>
        <v>#N/A</v>
      </c>
      <c r="Q8568" t="e">
        <f>TableOMP[[#This Row],[Avg]]-$U$2*TableOMP[[#This Row],[StdDev]]</f>
        <v>#N/A</v>
      </c>
      <c r="R8568" t="e">
        <f>TableOMP[[#This Row],[Avg]]+$U$2*TableOMP[[#This Row],[StdDev]]</f>
        <v>#N/A</v>
      </c>
      <c r="S8568" t="e">
        <f>IF(AND(TableOMP[[#This Row],[total_time]]&gt;=TableOMP[[#This Row],[Low]], TableOMP[[#This Row],[total_time]]&lt;=TableOMP[[#This Row],[High]]),1,0)</f>
        <v>#N/A</v>
      </c>
    </row>
    <row r="8569" spans="11:19" x14ac:dyDescent="0.25">
      <c r="K8569" t="str">
        <f t="shared" si="133"/>
        <v/>
      </c>
      <c r="N85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69" t="e">
        <f>VLOOKUP(TableOMP[[#This Row],[Label]],TableAvg[],2,FALSE)</f>
        <v>#N/A</v>
      </c>
      <c r="P8569" t="e">
        <f>VLOOKUP(TableOMP[[#This Row],[Label]],TableAvg[],3,FALSE)</f>
        <v>#N/A</v>
      </c>
      <c r="Q8569" t="e">
        <f>TableOMP[[#This Row],[Avg]]-$U$2*TableOMP[[#This Row],[StdDev]]</f>
        <v>#N/A</v>
      </c>
      <c r="R8569" t="e">
        <f>TableOMP[[#This Row],[Avg]]+$U$2*TableOMP[[#This Row],[StdDev]]</f>
        <v>#N/A</v>
      </c>
      <c r="S8569" t="e">
        <f>IF(AND(TableOMP[[#This Row],[total_time]]&gt;=TableOMP[[#This Row],[Low]], TableOMP[[#This Row],[total_time]]&lt;=TableOMP[[#This Row],[High]]),1,0)</f>
        <v>#N/A</v>
      </c>
    </row>
    <row r="8570" spans="11:19" x14ac:dyDescent="0.25">
      <c r="K8570" t="str">
        <f t="shared" si="133"/>
        <v/>
      </c>
      <c r="N85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70" t="e">
        <f>VLOOKUP(TableOMP[[#This Row],[Label]],TableAvg[],2,FALSE)</f>
        <v>#N/A</v>
      </c>
      <c r="P8570" t="e">
        <f>VLOOKUP(TableOMP[[#This Row],[Label]],TableAvg[],3,FALSE)</f>
        <v>#N/A</v>
      </c>
      <c r="Q8570" t="e">
        <f>TableOMP[[#This Row],[Avg]]-$U$2*TableOMP[[#This Row],[StdDev]]</f>
        <v>#N/A</v>
      </c>
      <c r="R8570" t="e">
        <f>TableOMP[[#This Row],[Avg]]+$U$2*TableOMP[[#This Row],[StdDev]]</f>
        <v>#N/A</v>
      </c>
      <c r="S8570" t="e">
        <f>IF(AND(TableOMP[[#This Row],[total_time]]&gt;=TableOMP[[#This Row],[Low]], TableOMP[[#This Row],[total_time]]&lt;=TableOMP[[#This Row],[High]]),1,0)</f>
        <v>#N/A</v>
      </c>
    </row>
    <row r="8571" spans="11:19" x14ac:dyDescent="0.25">
      <c r="K8571" t="str">
        <f t="shared" si="133"/>
        <v/>
      </c>
      <c r="N85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71" t="e">
        <f>VLOOKUP(TableOMP[[#This Row],[Label]],TableAvg[],2,FALSE)</f>
        <v>#N/A</v>
      </c>
      <c r="P8571" t="e">
        <f>VLOOKUP(TableOMP[[#This Row],[Label]],TableAvg[],3,FALSE)</f>
        <v>#N/A</v>
      </c>
      <c r="Q8571" t="e">
        <f>TableOMP[[#This Row],[Avg]]-$U$2*TableOMP[[#This Row],[StdDev]]</f>
        <v>#N/A</v>
      </c>
      <c r="R8571" t="e">
        <f>TableOMP[[#This Row],[Avg]]+$U$2*TableOMP[[#This Row],[StdDev]]</f>
        <v>#N/A</v>
      </c>
      <c r="S8571" t="e">
        <f>IF(AND(TableOMP[[#This Row],[total_time]]&gt;=TableOMP[[#This Row],[Low]], TableOMP[[#This Row],[total_time]]&lt;=TableOMP[[#This Row],[High]]),1,0)</f>
        <v>#N/A</v>
      </c>
    </row>
    <row r="8572" spans="11:19" x14ac:dyDescent="0.25">
      <c r="K8572" t="str">
        <f t="shared" si="133"/>
        <v/>
      </c>
      <c r="N85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72" t="e">
        <f>VLOOKUP(TableOMP[[#This Row],[Label]],TableAvg[],2,FALSE)</f>
        <v>#N/A</v>
      </c>
      <c r="P8572" t="e">
        <f>VLOOKUP(TableOMP[[#This Row],[Label]],TableAvg[],3,FALSE)</f>
        <v>#N/A</v>
      </c>
      <c r="Q8572" t="e">
        <f>TableOMP[[#This Row],[Avg]]-$U$2*TableOMP[[#This Row],[StdDev]]</f>
        <v>#N/A</v>
      </c>
      <c r="R8572" t="e">
        <f>TableOMP[[#This Row],[Avg]]+$U$2*TableOMP[[#This Row],[StdDev]]</f>
        <v>#N/A</v>
      </c>
      <c r="S8572" t="e">
        <f>IF(AND(TableOMP[[#This Row],[total_time]]&gt;=TableOMP[[#This Row],[Low]], TableOMP[[#This Row],[total_time]]&lt;=TableOMP[[#This Row],[High]]),1,0)</f>
        <v>#N/A</v>
      </c>
    </row>
    <row r="8573" spans="11:19" x14ac:dyDescent="0.25">
      <c r="K8573" t="str">
        <f t="shared" si="133"/>
        <v/>
      </c>
      <c r="N85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73" t="e">
        <f>VLOOKUP(TableOMP[[#This Row],[Label]],TableAvg[],2,FALSE)</f>
        <v>#N/A</v>
      </c>
      <c r="P8573" t="e">
        <f>VLOOKUP(TableOMP[[#This Row],[Label]],TableAvg[],3,FALSE)</f>
        <v>#N/A</v>
      </c>
      <c r="Q8573" t="e">
        <f>TableOMP[[#This Row],[Avg]]-$U$2*TableOMP[[#This Row],[StdDev]]</f>
        <v>#N/A</v>
      </c>
      <c r="R8573" t="e">
        <f>TableOMP[[#This Row],[Avg]]+$U$2*TableOMP[[#This Row],[StdDev]]</f>
        <v>#N/A</v>
      </c>
      <c r="S8573" t="e">
        <f>IF(AND(TableOMP[[#This Row],[total_time]]&gt;=TableOMP[[#This Row],[Low]], TableOMP[[#This Row],[total_time]]&lt;=TableOMP[[#This Row],[High]]),1,0)</f>
        <v>#N/A</v>
      </c>
    </row>
    <row r="8574" spans="11:19" x14ac:dyDescent="0.25">
      <c r="K8574" t="str">
        <f t="shared" si="133"/>
        <v/>
      </c>
      <c r="N85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74" t="e">
        <f>VLOOKUP(TableOMP[[#This Row],[Label]],TableAvg[],2,FALSE)</f>
        <v>#N/A</v>
      </c>
      <c r="P8574" t="e">
        <f>VLOOKUP(TableOMP[[#This Row],[Label]],TableAvg[],3,FALSE)</f>
        <v>#N/A</v>
      </c>
      <c r="Q8574" t="e">
        <f>TableOMP[[#This Row],[Avg]]-$U$2*TableOMP[[#This Row],[StdDev]]</f>
        <v>#N/A</v>
      </c>
      <c r="R8574" t="e">
        <f>TableOMP[[#This Row],[Avg]]+$U$2*TableOMP[[#This Row],[StdDev]]</f>
        <v>#N/A</v>
      </c>
      <c r="S8574" t="e">
        <f>IF(AND(TableOMP[[#This Row],[total_time]]&gt;=TableOMP[[#This Row],[Low]], TableOMP[[#This Row],[total_time]]&lt;=TableOMP[[#This Row],[High]]),1,0)</f>
        <v>#N/A</v>
      </c>
    </row>
    <row r="8575" spans="11:19" x14ac:dyDescent="0.25">
      <c r="K8575" t="str">
        <f t="shared" si="133"/>
        <v/>
      </c>
      <c r="N85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75" t="e">
        <f>VLOOKUP(TableOMP[[#This Row],[Label]],TableAvg[],2,FALSE)</f>
        <v>#N/A</v>
      </c>
      <c r="P8575" t="e">
        <f>VLOOKUP(TableOMP[[#This Row],[Label]],TableAvg[],3,FALSE)</f>
        <v>#N/A</v>
      </c>
      <c r="Q8575" t="e">
        <f>TableOMP[[#This Row],[Avg]]-$U$2*TableOMP[[#This Row],[StdDev]]</f>
        <v>#N/A</v>
      </c>
      <c r="R8575" t="e">
        <f>TableOMP[[#This Row],[Avg]]+$U$2*TableOMP[[#This Row],[StdDev]]</f>
        <v>#N/A</v>
      </c>
      <c r="S8575" t="e">
        <f>IF(AND(TableOMP[[#This Row],[total_time]]&gt;=TableOMP[[#This Row],[Low]], TableOMP[[#This Row],[total_time]]&lt;=TableOMP[[#This Row],[High]]),1,0)</f>
        <v>#N/A</v>
      </c>
    </row>
    <row r="8576" spans="11:19" x14ac:dyDescent="0.25">
      <c r="K8576" t="str">
        <f t="shared" si="133"/>
        <v/>
      </c>
      <c r="N85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76" t="e">
        <f>VLOOKUP(TableOMP[[#This Row],[Label]],TableAvg[],2,FALSE)</f>
        <v>#N/A</v>
      </c>
      <c r="P8576" t="e">
        <f>VLOOKUP(TableOMP[[#This Row],[Label]],TableAvg[],3,FALSE)</f>
        <v>#N/A</v>
      </c>
      <c r="Q8576" t="e">
        <f>TableOMP[[#This Row],[Avg]]-$U$2*TableOMP[[#This Row],[StdDev]]</f>
        <v>#N/A</v>
      </c>
      <c r="R8576" t="e">
        <f>TableOMP[[#This Row],[Avg]]+$U$2*TableOMP[[#This Row],[StdDev]]</f>
        <v>#N/A</v>
      </c>
      <c r="S8576" t="e">
        <f>IF(AND(TableOMP[[#This Row],[total_time]]&gt;=TableOMP[[#This Row],[Low]], TableOMP[[#This Row],[total_time]]&lt;=TableOMP[[#This Row],[High]]),1,0)</f>
        <v>#N/A</v>
      </c>
    </row>
    <row r="8577" spans="11:19" x14ac:dyDescent="0.25">
      <c r="K8577" t="str">
        <f t="shared" si="133"/>
        <v/>
      </c>
      <c r="N85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77" t="e">
        <f>VLOOKUP(TableOMP[[#This Row],[Label]],TableAvg[],2,FALSE)</f>
        <v>#N/A</v>
      </c>
      <c r="P8577" t="e">
        <f>VLOOKUP(TableOMP[[#This Row],[Label]],TableAvg[],3,FALSE)</f>
        <v>#N/A</v>
      </c>
      <c r="Q8577" t="e">
        <f>TableOMP[[#This Row],[Avg]]-$U$2*TableOMP[[#This Row],[StdDev]]</f>
        <v>#N/A</v>
      </c>
      <c r="R8577" t="e">
        <f>TableOMP[[#This Row],[Avg]]+$U$2*TableOMP[[#This Row],[StdDev]]</f>
        <v>#N/A</v>
      </c>
      <c r="S8577" t="e">
        <f>IF(AND(TableOMP[[#This Row],[total_time]]&gt;=TableOMP[[#This Row],[Low]], TableOMP[[#This Row],[total_time]]&lt;=TableOMP[[#This Row],[High]]),1,0)</f>
        <v>#N/A</v>
      </c>
    </row>
    <row r="8578" spans="11:19" x14ac:dyDescent="0.25">
      <c r="K8578" t="str">
        <f t="shared" si="133"/>
        <v/>
      </c>
      <c r="N85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78" t="e">
        <f>VLOOKUP(TableOMP[[#This Row],[Label]],TableAvg[],2,FALSE)</f>
        <v>#N/A</v>
      </c>
      <c r="P8578" t="e">
        <f>VLOOKUP(TableOMP[[#This Row],[Label]],TableAvg[],3,FALSE)</f>
        <v>#N/A</v>
      </c>
      <c r="Q8578" t="e">
        <f>TableOMP[[#This Row],[Avg]]-$U$2*TableOMP[[#This Row],[StdDev]]</f>
        <v>#N/A</v>
      </c>
      <c r="R8578" t="e">
        <f>TableOMP[[#This Row],[Avg]]+$U$2*TableOMP[[#This Row],[StdDev]]</f>
        <v>#N/A</v>
      </c>
      <c r="S8578" t="e">
        <f>IF(AND(TableOMP[[#This Row],[total_time]]&gt;=TableOMP[[#This Row],[Low]], TableOMP[[#This Row],[total_time]]&lt;=TableOMP[[#This Row],[High]]),1,0)</f>
        <v>#N/A</v>
      </c>
    </row>
    <row r="8579" spans="11:19" x14ac:dyDescent="0.25">
      <c r="K8579" t="str">
        <f t="shared" ref="K8579:K8642" si="134">MID(M8579,22,1)</f>
        <v/>
      </c>
      <c r="N85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79" t="e">
        <f>VLOOKUP(TableOMP[[#This Row],[Label]],TableAvg[],2,FALSE)</f>
        <v>#N/A</v>
      </c>
      <c r="P8579" t="e">
        <f>VLOOKUP(TableOMP[[#This Row],[Label]],TableAvg[],3,FALSE)</f>
        <v>#N/A</v>
      </c>
      <c r="Q8579" t="e">
        <f>TableOMP[[#This Row],[Avg]]-$U$2*TableOMP[[#This Row],[StdDev]]</f>
        <v>#N/A</v>
      </c>
      <c r="R8579" t="e">
        <f>TableOMP[[#This Row],[Avg]]+$U$2*TableOMP[[#This Row],[StdDev]]</f>
        <v>#N/A</v>
      </c>
      <c r="S8579" t="e">
        <f>IF(AND(TableOMP[[#This Row],[total_time]]&gt;=TableOMP[[#This Row],[Low]], TableOMP[[#This Row],[total_time]]&lt;=TableOMP[[#This Row],[High]]),1,0)</f>
        <v>#N/A</v>
      </c>
    </row>
    <row r="8580" spans="11:19" x14ac:dyDescent="0.25">
      <c r="K8580" t="str">
        <f t="shared" si="134"/>
        <v/>
      </c>
      <c r="N85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80" t="e">
        <f>VLOOKUP(TableOMP[[#This Row],[Label]],TableAvg[],2,FALSE)</f>
        <v>#N/A</v>
      </c>
      <c r="P8580" t="e">
        <f>VLOOKUP(TableOMP[[#This Row],[Label]],TableAvg[],3,FALSE)</f>
        <v>#N/A</v>
      </c>
      <c r="Q8580" t="e">
        <f>TableOMP[[#This Row],[Avg]]-$U$2*TableOMP[[#This Row],[StdDev]]</f>
        <v>#N/A</v>
      </c>
      <c r="R8580" t="e">
        <f>TableOMP[[#This Row],[Avg]]+$U$2*TableOMP[[#This Row],[StdDev]]</f>
        <v>#N/A</v>
      </c>
      <c r="S8580" t="e">
        <f>IF(AND(TableOMP[[#This Row],[total_time]]&gt;=TableOMP[[#This Row],[Low]], TableOMP[[#This Row],[total_time]]&lt;=TableOMP[[#This Row],[High]]),1,0)</f>
        <v>#N/A</v>
      </c>
    </row>
    <row r="8581" spans="11:19" x14ac:dyDescent="0.25">
      <c r="K8581" t="str">
        <f t="shared" si="134"/>
        <v/>
      </c>
      <c r="N85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81" t="e">
        <f>VLOOKUP(TableOMP[[#This Row],[Label]],TableAvg[],2,FALSE)</f>
        <v>#N/A</v>
      </c>
      <c r="P8581" t="e">
        <f>VLOOKUP(TableOMP[[#This Row],[Label]],TableAvg[],3,FALSE)</f>
        <v>#N/A</v>
      </c>
      <c r="Q8581" t="e">
        <f>TableOMP[[#This Row],[Avg]]-$U$2*TableOMP[[#This Row],[StdDev]]</f>
        <v>#N/A</v>
      </c>
      <c r="R8581" t="e">
        <f>TableOMP[[#This Row],[Avg]]+$U$2*TableOMP[[#This Row],[StdDev]]</f>
        <v>#N/A</v>
      </c>
      <c r="S8581" t="e">
        <f>IF(AND(TableOMP[[#This Row],[total_time]]&gt;=TableOMP[[#This Row],[Low]], TableOMP[[#This Row],[total_time]]&lt;=TableOMP[[#This Row],[High]]),1,0)</f>
        <v>#N/A</v>
      </c>
    </row>
    <row r="8582" spans="11:19" x14ac:dyDescent="0.25">
      <c r="K8582" t="str">
        <f t="shared" si="134"/>
        <v/>
      </c>
      <c r="N85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82" t="e">
        <f>VLOOKUP(TableOMP[[#This Row],[Label]],TableAvg[],2,FALSE)</f>
        <v>#N/A</v>
      </c>
      <c r="P8582" t="e">
        <f>VLOOKUP(TableOMP[[#This Row],[Label]],TableAvg[],3,FALSE)</f>
        <v>#N/A</v>
      </c>
      <c r="Q8582" t="e">
        <f>TableOMP[[#This Row],[Avg]]-$U$2*TableOMP[[#This Row],[StdDev]]</f>
        <v>#N/A</v>
      </c>
      <c r="R8582" t="e">
        <f>TableOMP[[#This Row],[Avg]]+$U$2*TableOMP[[#This Row],[StdDev]]</f>
        <v>#N/A</v>
      </c>
      <c r="S8582" t="e">
        <f>IF(AND(TableOMP[[#This Row],[total_time]]&gt;=TableOMP[[#This Row],[Low]], TableOMP[[#This Row],[total_time]]&lt;=TableOMP[[#This Row],[High]]),1,0)</f>
        <v>#N/A</v>
      </c>
    </row>
    <row r="8583" spans="11:19" x14ac:dyDescent="0.25">
      <c r="K8583" t="str">
        <f t="shared" si="134"/>
        <v/>
      </c>
      <c r="N85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83" t="e">
        <f>VLOOKUP(TableOMP[[#This Row],[Label]],TableAvg[],2,FALSE)</f>
        <v>#N/A</v>
      </c>
      <c r="P8583" t="e">
        <f>VLOOKUP(TableOMP[[#This Row],[Label]],TableAvg[],3,FALSE)</f>
        <v>#N/A</v>
      </c>
      <c r="Q8583" t="e">
        <f>TableOMP[[#This Row],[Avg]]-$U$2*TableOMP[[#This Row],[StdDev]]</f>
        <v>#N/A</v>
      </c>
      <c r="R8583" t="e">
        <f>TableOMP[[#This Row],[Avg]]+$U$2*TableOMP[[#This Row],[StdDev]]</f>
        <v>#N/A</v>
      </c>
      <c r="S8583" t="e">
        <f>IF(AND(TableOMP[[#This Row],[total_time]]&gt;=TableOMP[[#This Row],[Low]], TableOMP[[#This Row],[total_time]]&lt;=TableOMP[[#This Row],[High]]),1,0)</f>
        <v>#N/A</v>
      </c>
    </row>
    <row r="8584" spans="11:19" x14ac:dyDescent="0.25">
      <c r="K8584" t="str">
        <f t="shared" si="134"/>
        <v/>
      </c>
      <c r="N85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84" t="e">
        <f>VLOOKUP(TableOMP[[#This Row],[Label]],TableAvg[],2,FALSE)</f>
        <v>#N/A</v>
      </c>
      <c r="P8584" t="e">
        <f>VLOOKUP(TableOMP[[#This Row],[Label]],TableAvg[],3,FALSE)</f>
        <v>#N/A</v>
      </c>
      <c r="Q8584" t="e">
        <f>TableOMP[[#This Row],[Avg]]-$U$2*TableOMP[[#This Row],[StdDev]]</f>
        <v>#N/A</v>
      </c>
      <c r="R8584" t="e">
        <f>TableOMP[[#This Row],[Avg]]+$U$2*TableOMP[[#This Row],[StdDev]]</f>
        <v>#N/A</v>
      </c>
      <c r="S8584" t="e">
        <f>IF(AND(TableOMP[[#This Row],[total_time]]&gt;=TableOMP[[#This Row],[Low]], TableOMP[[#This Row],[total_time]]&lt;=TableOMP[[#This Row],[High]]),1,0)</f>
        <v>#N/A</v>
      </c>
    </row>
    <row r="8585" spans="11:19" x14ac:dyDescent="0.25">
      <c r="K8585" t="str">
        <f t="shared" si="134"/>
        <v/>
      </c>
      <c r="N85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85" t="e">
        <f>VLOOKUP(TableOMP[[#This Row],[Label]],TableAvg[],2,FALSE)</f>
        <v>#N/A</v>
      </c>
      <c r="P8585" t="e">
        <f>VLOOKUP(TableOMP[[#This Row],[Label]],TableAvg[],3,FALSE)</f>
        <v>#N/A</v>
      </c>
      <c r="Q8585" t="e">
        <f>TableOMP[[#This Row],[Avg]]-$U$2*TableOMP[[#This Row],[StdDev]]</f>
        <v>#N/A</v>
      </c>
      <c r="R8585" t="e">
        <f>TableOMP[[#This Row],[Avg]]+$U$2*TableOMP[[#This Row],[StdDev]]</f>
        <v>#N/A</v>
      </c>
      <c r="S8585" t="e">
        <f>IF(AND(TableOMP[[#This Row],[total_time]]&gt;=TableOMP[[#This Row],[Low]], TableOMP[[#This Row],[total_time]]&lt;=TableOMP[[#This Row],[High]]),1,0)</f>
        <v>#N/A</v>
      </c>
    </row>
    <row r="8586" spans="11:19" x14ac:dyDescent="0.25">
      <c r="K8586" t="str">
        <f t="shared" si="134"/>
        <v/>
      </c>
      <c r="N85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86" t="e">
        <f>VLOOKUP(TableOMP[[#This Row],[Label]],TableAvg[],2,FALSE)</f>
        <v>#N/A</v>
      </c>
      <c r="P8586" t="e">
        <f>VLOOKUP(TableOMP[[#This Row],[Label]],TableAvg[],3,FALSE)</f>
        <v>#N/A</v>
      </c>
      <c r="Q8586" t="e">
        <f>TableOMP[[#This Row],[Avg]]-$U$2*TableOMP[[#This Row],[StdDev]]</f>
        <v>#N/A</v>
      </c>
      <c r="R8586" t="e">
        <f>TableOMP[[#This Row],[Avg]]+$U$2*TableOMP[[#This Row],[StdDev]]</f>
        <v>#N/A</v>
      </c>
      <c r="S8586" t="e">
        <f>IF(AND(TableOMP[[#This Row],[total_time]]&gt;=TableOMP[[#This Row],[Low]], TableOMP[[#This Row],[total_time]]&lt;=TableOMP[[#This Row],[High]]),1,0)</f>
        <v>#N/A</v>
      </c>
    </row>
    <row r="8587" spans="11:19" x14ac:dyDescent="0.25">
      <c r="K8587" t="str">
        <f t="shared" si="134"/>
        <v/>
      </c>
      <c r="N85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87" t="e">
        <f>VLOOKUP(TableOMP[[#This Row],[Label]],TableAvg[],2,FALSE)</f>
        <v>#N/A</v>
      </c>
      <c r="P8587" t="e">
        <f>VLOOKUP(TableOMP[[#This Row],[Label]],TableAvg[],3,FALSE)</f>
        <v>#N/A</v>
      </c>
      <c r="Q8587" t="e">
        <f>TableOMP[[#This Row],[Avg]]-$U$2*TableOMP[[#This Row],[StdDev]]</f>
        <v>#N/A</v>
      </c>
      <c r="R8587" t="e">
        <f>TableOMP[[#This Row],[Avg]]+$U$2*TableOMP[[#This Row],[StdDev]]</f>
        <v>#N/A</v>
      </c>
      <c r="S8587" t="e">
        <f>IF(AND(TableOMP[[#This Row],[total_time]]&gt;=TableOMP[[#This Row],[Low]], TableOMP[[#This Row],[total_time]]&lt;=TableOMP[[#This Row],[High]]),1,0)</f>
        <v>#N/A</v>
      </c>
    </row>
    <row r="8588" spans="11:19" x14ac:dyDescent="0.25">
      <c r="K8588" t="str">
        <f t="shared" si="134"/>
        <v/>
      </c>
      <c r="N85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88" t="e">
        <f>VLOOKUP(TableOMP[[#This Row],[Label]],TableAvg[],2,FALSE)</f>
        <v>#N/A</v>
      </c>
      <c r="P8588" t="e">
        <f>VLOOKUP(TableOMP[[#This Row],[Label]],TableAvg[],3,FALSE)</f>
        <v>#N/A</v>
      </c>
      <c r="Q8588" t="e">
        <f>TableOMP[[#This Row],[Avg]]-$U$2*TableOMP[[#This Row],[StdDev]]</f>
        <v>#N/A</v>
      </c>
      <c r="R8588" t="e">
        <f>TableOMP[[#This Row],[Avg]]+$U$2*TableOMP[[#This Row],[StdDev]]</f>
        <v>#N/A</v>
      </c>
      <c r="S8588" t="e">
        <f>IF(AND(TableOMP[[#This Row],[total_time]]&gt;=TableOMP[[#This Row],[Low]], TableOMP[[#This Row],[total_time]]&lt;=TableOMP[[#This Row],[High]]),1,0)</f>
        <v>#N/A</v>
      </c>
    </row>
    <row r="8589" spans="11:19" x14ac:dyDescent="0.25">
      <c r="K8589" t="str">
        <f t="shared" si="134"/>
        <v/>
      </c>
      <c r="N85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89" t="e">
        <f>VLOOKUP(TableOMP[[#This Row],[Label]],TableAvg[],2,FALSE)</f>
        <v>#N/A</v>
      </c>
      <c r="P8589" t="e">
        <f>VLOOKUP(TableOMP[[#This Row],[Label]],TableAvg[],3,FALSE)</f>
        <v>#N/A</v>
      </c>
      <c r="Q8589" t="e">
        <f>TableOMP[[#This Row],[Avg]]-$U$2*TableOMP[[#This Row],[StdDev]]</f>
        <v>#N/A</v>
      </c>
      <c r="R8589" t="e">
        <f>TableOMP[[#This Row],[Avg]]+$U$2*TableOMP[[#This Row],[StdDev]]</f>
        <v>#N/A</v>
      </c>
      <c r="S8589" t="e">
        <f>IF(AND(TableOMP[[#This Row],[total_time]]&gt;=TableOMP[[#This Row],[Low]], TableOMP[[#This Row],[total_time]]&lt;=TableOMP[[#This Row],[High]]),1,0)</f>
        <v>#N/A</v>
      </c>
    </row>
    <row r="8590" spans="11:19" x14ac:dyDescent="0.25">
      <c r="K8590" t="str">
        <f t="shared" si="134"/>
        <v/>
      </c>
      <c r="N85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90" t="e">
        <f>VLOOKUP(TableOMP[[#This Row],[Label]],TableAvg[],2,FALSE)</f>
        <v>#N/A</v>
      </c>
      <c r="P8590" t="e">
        <f>VLOOKUP(TableOMP[[#This Row],[Label]],TableAvg[],3,FALSE)</f>
        <v>#N/A</v>
      </c>
      <c r="Q8590" t="e">
        <f>TableOMP[[#This Row],[Avg]]-$U$2*TableOMP[[#This Row],[StdDev]]</f>
        <v>#N/A</v>
      </c>
      <c r="R8590" t="e">
        <f>TableOMP[[#This Row],[Avg]]+$U$2*TableOMP[[#This Row],[StdDev]]</f>
        <v>#N/A</v>
      </c>
      <c r="S8590" t="e">
        <f>IF(AND(TableOMP[[#This Row],[total_time]]&gt;=TableOMP[[#This Row],[Low]], TableOMP[[#This Row],[total_time]]&lt;=TableOMP[[#This Row],[High]]),1,0)</f>
        <v>#N/A</v>
      </c>
    </row>
    <row r="8591" spans="11:19" x14ac:dyDescent="0.25">
      <c r="K8591" t="str">
        <f t="shared" si="134"/>
        <v/>
      </c>
      <c r="N85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91" t="e">
        <f>VLOOKUP(TableOMP[[#This Row],[Label]],TableAvg[],2,FALSE)</f>
        <v>#N/A</v>
      </c>
      <c r="P8591" t="e">
        <f>VLOOKUP(TableOMP[[#This Row],[Label]],TableAvg[],3,FALSE)</f>
        <v>#N/A</v>
      </c>
      <c r="Q8591" t="e">
        <f>TableOMP[[#This Row],[Avg]]-$U$2*TableOMP[[#This Row],[StdDev]]</f>
        <v>#N/A</v>
      </c>
      <c r="R8591" t="e">
        <f>TableOMP[[#This Row],[Avg]]+$U$2*TableOMP[[#This Row],[StdDev]]</f>
        <v>#N/A</v>
      </c>
      <c r="S8591" t="e">
        <f>IF(AND(TableOMP[[#This Row],[total_time]]&gt;=TableOMP[[#This Row],[Low]], TableOMP[[#This Row],[total_time]]&lt;=TableOMP[[#This Row],[High]]),1,0)</f>
        <v>#N/A</v>
      </c>
    </row>
    <row r="8592" spans="11:19" x14ac:dyDescent="0.25">
      <c r="K8592" t="str">
        <f t="shared" si="134"/>
        <v/>
      </c>
      <c r="N85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92" t="e">
        <f>VLOOKUP(TableOMP[[#This Row],[Label]],TableAvg[],2,FALSE)</f>
        <v>#N/A</v>
      </c>
      <c r="P8592" t="e">
        <f>VLOOKUP(TableOMP[[#This Row],[Label]],TableAvg[],3,FALSE)</f>
        <v>#N/A</v>
      </c>
      <c r="Q8592" t="e">
        <f>TableOMP[[#This Row],[Avg]]-$U$2*TableOMP[[#This Row],[StdDev]]</f>
        <v>#N/A</v>
      </c>
      <c r="R8592" t="e">
        <f>TableOMP[[#This Row],[Avg]]+$U$2*TableOMP[[#This Row],[StdDev]]</f>
        <v>#N/A</v>
      </c>
      <c r="S8592" t="e">
        <f>IF(AND(TableOMP[[#This Row],[total_time]]&gt;=TableOMP[[#This Row],[Low]], TableOMP[[#This Row],[total_time]]&lt;=TableOMP[[#This Row],[High]]),1,0)</f>
        <v>#N/A</v>
      </c>
    </row>
    <row r="8593" spans="11:19" x14ac:dyDescent="0.25">
      <c r="K8593" t="str">
        <f t="shared" si="134"/>
        <v/>
      </c>
      <c r="N85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93" t="e">
        <f>VLOOKUP(TableOMP[[#This Row],[Label]],TableAvg[],2,FALSE)</f>
        <v>#N/A</v>
      </c>
      <c r="P8593" t="e">
        <f>VLOOKUP(TableOMP[[#This Row],[Label]],TableAvg[],3,FALSE)</f>
        <v>#N/A</v>
      </c>
      <c r="Q8593" t="e">
        <f>TableOMP[[#This Row],[Avg]]-$U$2*TableOMP[[#This Row],[StdDev]]</f>
        <v>#N/A</v>
      </c>
      <c r="R8593" t="e">
        <f>TableOMP[[#This Row],[Avg]]+$U$2*TableOMP[[#This Row],[StdDev]]</f>
        <v>#N/A</v>
      </c>
      <c r="S8593" t="e">
        <f>IF(AND(TableOMP[[#This Row],[total_time]]&gt;=TableOMP[[#This Row],[Low]], TableOMP[[#This Row],[total_time]]&lt;=TableOMP[[#This Row],[High]]),1,0)</f>
        <v>#N/A</v>
      </c>
    </row>
    <row r="8594" spans="11:19" x14ac:dyDescent="0.25">
      <c r="K8594" t="str">
        <f t="shared" si="134"/>
        <v/>
      </c>
      <c r="N85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94" t="e">
        <f>VLOOKUP(TableOMP[[#This Row],[Label]],TableAvg[],2,FALSE)</f>
        <v>#N/A</v>
      </c>
      <c r="P8594" t="e">
        <f>VLOOKUP(TableOMP[[#This Row],[Label]],TableAvg[],3,FALSE)</f>
        <v>#N/A</v>
      </c>
      <c r="Q8594" t="e">
        <f>TableOMP[[#This Row],[Avg]]-$U$2*TableOMP[[#This Row],[StdDev]]</f>
        <v>#N/A</v>
      </c>
      <c r="R8594" t="e">
        <f>TableOMP[[#This Row],[Avg]]+$U$2*TableOMP[[#This Row],[StdDev]]</f>
        <v>#N/A</v>
      </c>
      <c r="S8594" t="e">
        <f>IF(AND(TableOMP[[#This Row],[total_time]]&gt;=TableOMP[[#This Row],[Low]], TableOMP[[#This Row],[total_time]]&lt;=TableOMP[[#This Row],[High]]),1,0)</f>
        <v>#N/A</v>
      </c>
    </row>
    <row r="8595" spans="11:19" x14ac:dyDescent="0.25">
      <c r="K8595" t="str">
        <f t="shared" si="134"/>
        <v/>
      </c>
      <c r="N85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95" t="e">
        <f>VLOOKUP(TableOMP[[#This Row],[Label]],TableAvg[],2,FALSE)</f>
        <v>#N/A</v>
      </c>
      <c r="P8595" t="e">
        <f>VLOOKUP(TableOMP[[#This Row],[Label]],TableAvg[],3,FALSE)</f>
        <v>#N/A</v>
      </c>
      <c r="Q8595" t="e">
        <f>TableOMP[[#This Row],[Avg]]-$U$2*TableOMP[[#This Row],[StdDev]]</f>
        <v>#N/A</v>
      </c>
      <c r="R8595" t="e">
        <f>TableOMP[[#This Row],[Avg]]+$U$2*TableOMP[[#This Row],[StdDev]]</f>
        <v>#N/A</v>
      </c>
      <c r="S8595" t="e">
        <f>IF(AND(TableOMP[[#This Row],[total_time]]&gt;=TableOMP[[#This Row],[Low]], TableOMP[[#This Row],[total_time]]&lt;=TableOMP[[#This Row],[High]]),1,0)</f>
        <v>#N/A</v>
      </c>
    </row>
    <row r="8596" spans="11:19" x14ac:dyDescent="0.25">
      <c r="K8596" t="str">
        <f t="shared" si="134"/>
        <v/>
      </c>
      <c r="N85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96" t="e">
        <f>VLOOKUP(TableOMP[[#This Row],[Label]],TableAvg[],2,FALSE)</f>
        <v>#N/A</v>
      </c>
      <c r="P8596" t="e">
        <f>VLOOKUP(TableOMP[[#This Row],[Label]],TableAvg[],3,FALSE)</f>
        <v>#N/A</v>
      </c>
      <c r="Q8596" t="e">
        <f>TableOMP[[#This Row],[Avg]]-$U$2*TableOMP[[#This Row],[StdDev]]</f>
        <v>#N/A</v>
      </c>
      <c r="R8596" t="e">
        <f>TableOMP[[#This Row],[Avg]]+$U$2*TableOMP[[#This Row],[StdDev]]</f>
        <v>#N/A</v>
      </c>
      <c r="S8596" t="e">
        <f>IF(AND(TableOMP[[#This Row],[total_time]]&gt;=TableOMP[[#This Row],[Low]], TableOMP[[#This Row],[total_time]]&lt;=TableOMP[[#This Row],[High]]),1,0)</f>
        <v>#N/A</v>
      </c>
    </row>
    <row r="8597" spans="11:19" x14ac:dyDescent="0.25">
      <c r="K8597" t="str">
        <f t="shared" si="134"/>
        <v/>
      </c>
      <c r="N85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97" t="e">
        <f>VLOOKUP(TableOMP[[#This Row],[Label]],TableAvg[],2,FALSE)</f>
        <v>#N/A</v>
      </c>
      <c r="P8597" t="e">
        <f>VLOOKUP(TableOMP[[#This Row],[Label]],TableAvg[],3,FALSE)</f>
        <v>#N/A</v>
      </c>
      <c r="Q8597" t="e">
        <f>TableOMP[[#This Row],[Avg]]-$U$2*TableOMP[[#This Row],[StdDev]]</f>
        <v>#N/A</v>
      </c>
      <c r="R8597" t="e">
        <f>TableOMP[[#This Row],[Avg]]+$U$2*TableOMP[[#This Row],[StdDev]]</f>
        <v>#N/A</v>
      </c>
      <c r="S8597" t="e">
        <f>IF(AND(TableOMP[[#This Row],[total_time]]&gt;=TableOMP[[#This Row],[Low]], TableOMP[[#This Row],[total_time]]&lt;=TableOMP[[#This Row],[High]]),1,0)</f>
        <v>#N/A</v>
      </c>
    </row>
    <row r="8598" spans="11:19" x14ac:dyDescent="0.25">
      <c r="K8598" t="str">
        <f t="shared" si="134"/>
        <v/>
      </c>
      <c r="N85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98" t="e">
        <f>VLOOKUP(TableOMP[[#This Row],[Label]],TableAvg[],2,FALSE)</f>
        <v>#N/A</v>
      </c>
      <c r="P8598" t="e">
        <f>VLOOKUP(TableOMP[[#This Row],[Label]],TableAvg[],3,FALSE)</f>
        <v>#N/A</v>
      </c>
      <c r="Q8598" t="e">
        <f>TableOMP[[#This Row],[Avg]]-$U$2*TableOMP[[#This Row],[StdDev]]</f>
        <v>#N/A</v>
      </c>
      <c r="R8598" t="e">
        <f>TableOMP[[#This Row],[Avg]]+$U$2*TableOMP[[#This Row],[StdDev]]</f>
        <v>#N/A</v>
      </c>
      <c r="S8598" t="e">
        <f>IF(AND(TableOMP[[#This Row],[total_time]]&gt;=TableOMP[[#This Row],[Low]], TableOMP[[#This Row],[total_time]]&lt;=TableOMP[[#This Row],[High]]),1,0)</f>
        <v>#N/A</v>
      </c>
    </row>
    <row r="8599" spans="11:19" x14ac:dyDescent="0.25">
      <c r="K8599" t="str">
        <f t="shared" si="134"/>
        <v/>
      </c>
      <c r="N85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599" t="e">
        <f>VLOOKUP(TableOMP[[#This Row],[Label]],TableAvg[],2,FALSE)</f>
        <v>#N/A</v>
      </c>
      <c r="P8599" t="e">
        <f>VLOOKUP(TableOMP[[#This Row],[Label]],TableAvg[],3,FALSE)</f>
        <v>#N/A</v>
      </c>
      <c r="Q8599" t="e">
        <f>TableOMP[[#This Row],[Avg]]-$U$2*TableOMP[[#This Row],[StdDev]]</f>
        <v>#N/A</v>
      </c>
      <c r="R8599" t="e">
        <f>TableOMP[[#This Row],[Avg]]+$U$2*TableOMP[[#This Row],[StdDev]]</f>
        <v>#N/A</v>
      </c>
      <c r="S8599" t="e">
        <f>IF(AND(TableOMP[[#This Row],[total_time]]&gt;=TableOMP[[#This Row],[Low]], TableOMP[[#This Row],[total_time]]&lt;=TableOMP[[#This Row],[High]]),1,0)</f>
        <v>#N/A</v>
      </c>
    </row>
    <row r="8600" spans="11:19" x14ac:dyDescent="0.25">
      <c r="K8600" t="str">
        <f t="shared" si="134"/>
        <v/>
      </c>
      <c r="N86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00" t="e">
        <f>VLOOKUP(TableOMP[[#This Row],[Label]],TableAvg[],2,FALSE)</f>
        <v>#N/A</v>
      </c>
      <c r="P8600" t="e">
        <f>VLOOKUP(TableOMP[[#This Row],[Label]],TableAvg[],3,FALSE)</f>
        <v>#N/A</v>
      </c>
      <c r="Q8600" t="e">
        <f>TableOMP[[#This Row],[Avg]]-$U$2*TableOMP[[#This Row],[StdDev]]</f>
        <v>#N/A</v>
      </c>
      <c r="R8600" t="e">
        <f>TableOMP[[#This Row],[Avg]]+$U$2*TableOMP[[#This Row],[StdDev]]</f>
        <v>#N/A</v>
      </c>
      <c r="S8600" t="e">
        <f>IF(AND(TableOMP[[#This Row],[total_time]]&gt;=TableOMP[[#This Row],[Low]], TableOMP[[#This Row],[total_time]]&lt;=TableOMP[[#This Row],[High]]),1,0)</f>
        <v>#N/A</v>
      </c>
    </row>
    <row r="8601" spans="11:19" x14ac:dyDescent="0.25">
      <c r="K8601" t="str">
        <f t="shared" si="134"/>
        <v/>
      </c>
      <c r="N86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01" t="e">
        <f>VLOOKUP(TableOMP[[#This Row],[Label]],TableAvg[],2,FALSE)</f>
        <v>#N/A</v>
      </c>
      <c r="P8601" t="e">
        <f>VLOOKUP(TableOMP[[#This Row],[Label]],TableAvg[],3,FALSE)</f>
        <v>#N/A</v>
      </c>
      <c r="Q8601" t="e">
        <f>TableOMP[[#This Row],[Avg]]-$U$2*TableOMP[[#This Row],[StdDev]]</f>
        <v>#N/A</v>
      </c>
      <c r="R8601" t="e">
        <f>TableOMP[[#This Row],[Avg]]+$U$2*TableOMP[[#This Row],[StdDev]]</f>
        <v>#N/A</v>
      </c>
      <c r="S8601" t="e">
        <f>IF(AND(TableOMP[[#This Row],[total_time]]&gt;=TableOMP[[#This Row],[Low]], TableOMP[[#This Row],[total_time]]&lt;=TableOMP[[#This Row],[High]]),1,0)</f>
        <v>#N/A</v>
      </c>
    </row>
    <row r="8602" spans="11:19" x14ac:dyDescent="0.25">
      <c r="K8602" t="str">
        <f t="shared" si="134"/>
        <v/>
      </c>
      <c r="N86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02" t="e">
        <f>VLOOKUP(TableOMP[[#This Row],[Label]],TableAvg[],2,FALSE)</f>
        <v>#N/A</v>
      </c>
      <c r="P8602" t="e">
        <f>VLOOKUP(TableOMP[[#This Row],[Label]],TableAvg[],3,FALSE)</f>
        <v>#N/A</v>
      </c>
      <c r="Q8602" t="e">
        <f>TableOMP[[#This Row],[Avg]]-$U$2*TableOMP[[#This Row],[StdDev]]</f>
        <v>#N/A</v>
      </c>
      <c r="R8602" t="e">
        <f>TableOMP[[#This Row],[Avg]]+$U$2*TableOMP[[#This Row],[StdDev]]</f>
        <v>#N/A</v>
      </c>
      <c r="S8602" t="e">
        <f>IF(AND(TableOMP[[#This Row],[total_time]]&gt;=TableOMP[[#This Row],[Low]], TableOMP[[#This Row],[total_time]]&lt;=TableOMP[[#This Row],[High]]),1,0)</f>
        <v>#N/A</v>
      </c>
    </row>
    <row r="8603" spans="11:19" x14ac:dyDescent="0.25">
      <c r="K8603" t="str">
        <f t="shared" si="134"/>
        <v/>
      </c>
      <c r="N86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03" t="e">
        <f>VLOOKUP(TableOMP[[#This Row],[Label]],TableAvg[],2,FALSE)</f>
        <v>#N/A</v>
      </c>
      <c r="P8603" t="e">
        <f>VLOOKUP(TableOMP[[#This Row],[Label]],TableAvg[],3,FALSE)</f>
        <v>#N/A</v>
      </c>
      <c r="Q8603" t="e">
        <f>TableOMP[[#This Row],[Avg]]-$U$2*TableOMP[[#This Row],[StdDev]]</f>
        <v>#N/A</v>
      </c>
      <c r="R8603" t="e">
        <f>TableOMP[[#This Row],[Avg]]+$U$2*TableOMP[[#This Row],[StdDev]]</f>
        <v>#N/A</v>
      </c>
      <c r="S8603" t="e">
        <f>IF(AND(TableOMP[[#This Row],[total_time]]&gt;=TableOMP[[#This Row],[Low]], TableOMP[[#This Row],[total_time]]&lt;=TableOMP[[#This Row],[High]]),1,0)</f>
        <v>#N/A</v>
      </c>
    </row>
    <row r="8604" spans="11:19" x14ac:dyDescent="0.25">
      <c r="K8604" t="str">
        <f t="shared" si="134"/>
        <v/>
      </c>
      <c r="N86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04" t="e">
        <f>VLOOKUP(TableOMP[[#This Row],[Label]],TableAvg[],2,FALSE)</f>
        <v>#N/A</v>
      </c>
      <c r="P8604" t="e">
        <f>VLOOKUP(TableOMP[[#This Row],[Label]],TableAvg[],3,FALSE)</f>
        <v>#N/A</v>
      </c>
      <c r="Q8604" t="e">
        <f>TableOMP[[#This Row],[Avg]]-$U$2*TableOMP[[#This Row],[StdDev]]</f>
        <v>#N/A</v>
      </c>
      <c r="R8604" t="e">
        <f>TableOMP[[#This Row],[Avg]]+$U$2*TableOMP[[#This Row],[StdDev]]</f>
        <v>#N/A</v>
      </c>
      <c r="S8604" t="e">
        <f>IF(AND(TableOMP[[#This Row],[total_time]]&gt;=TableOMP[[#This Row],[Low]], TableOMP[[#This Row],[total_time]]&lt;=TableOMP[[#This Row],[High]]),1,0)</f>
        <v>#N/A</v>
      </c>
    </row>
    <row r="8605" spans="11:19" x14ac:dyDescent="0.25">
      <c r="K8605" t="str">
        <f t="shared" si="134"/>
        <v/>
      </c>
      <c r="N86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05" t="e">
        <f>VLOOKUP(TableOMP[[#This Row],[Label]],TableAvg[],2,FALSE)</f>
        <v>#N/A</v>
      </c>
      <c r="P8605" t="e">
        <f>VLOOKUP(TableOMP[[#This Row],[Label]],TableAvg[],3,FALSE)</f>
        <v>#N/A</v>
      </c>
      <c r="Q8605" t="e">
        <f>TableOMP[[#This Row],[Avg]]-$U$2*TableOMP[[#This Row],[StdDev]]</f>
        <v>#N/A</v>
      </c>
      <c r="R8605" t="e">
        <f>TableOMP[[#This Row],[Avg]]+$U$2*TableOMP[[#This Row],[StdDev]]</f>
        <v>#N/A</v>
      </c>
      <c r="S8605" t="e">
        <f>IF(AND(TableOMP[[#This Row],[total_time]]&gt;=TableOMP[[#This Row],[Low]], TableOMP[[#This Row],[total_time]]&lt;=TableOMP[[#This Row],[High]]),1,0)</f>
        <v>#N/A</v>
      </c>
    </row>
    <row r="8606" spans="11:19" x14ac:dyDescent="0.25">
      <c r="K8606" t="str">
        <f t="shared" si="134"/>
        <v/>
      </c>
      <c r="N86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06" t="e">
        <f>VLOOKUP(TableOMP[[#This Row],[Label]],TableAvg[],2,FALSE)</f>
        <v>#N/A</v>
      </c>
      <c r="P8606" t="e">
        <f>VLOOKUP(TableOMP[[#This Row],[Label]],TableAvg[],3,FALSE)</f>
        <v>#N/A</v>
      </c>
      <c r="Q8606" t="e">
        <f>TableOMP[[#This Row],[Avg]]-$U$2*TableOMP[[#This Row],[StdDev]]</f>
        <v>#N/A</v>
      </c>
      <c r="R8606" t="e">
        <f>TableOMP[[#This Row],[Avg]]+$U$2*TableOMP[[#This Row],[StdDev]]</f>
        <v>#N/A</v>
      </c>
      <c r="S8606" t="e">
        <f>IF(AND(TableOMP[[#This Row],[total_time]]&gt;=TableOMP[[#This Row],[Low]], TableOMP[[#This Row],[total_time]]&lt;=TableOMP[[#This Row],[High]]),1,0)</f>
        <v>#N/A</v>
      </c>
    </row>
    <row r="8607" spans="11:19" x14ac:dyDescent="0.25">
      <c r="K8607" t="str">
        <f t="shared" si="134"/>
        <v/>
      </c>
      <c r="N86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07" t="e">
        <f>VLOOKUP(TableOMP[[#This Row],[Label]],TableAvg[],2,FALSE)</f>
        <v>#N/A</v>
      </c>
      <c r="P8607" t="e">
        <f>VLOOKUP(TableOMP[[#This Row],[Label]],TableAvg[],3,FALSE)</f>
        <v>#N/A</v>
      </c>
      <c r="Q8607" t="e">
        <f>TableOMP[[#This Row],[Avg]]-$U$2*TableOMP[[#This Row],[StdDev]]</f>
        <v>#N/A</v>
      </c>
      <c r="R8607" t="e">
        <f>TableOMP[[#This Row],[Avg]]+$U$2*TableOMP[[#This Row],[StdDev]]</f>
        <v>#N/A</v>
      </c>
      <c r="S8607" t="e">
        <f>IF(AND(TableOMP[[#This Row],[total_time]]&gt;=TableOMP[[#This Row],[Low]], TableOMP[[#This Row],[total_time]]&lt;=TableOMP[[#This Row],[High]]),1,0)</f>
        <v>#N/A</v>
      </c>
    </row>
    <row r="8608" spans="11:19" x14ac:dyDescent="0.25">
      <c r="K8608" t="str">
        <f t="shared" si="134"/>
        <v/>
      </c>
      <c r="N86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08" t="e">
        <f>VLOOKUP(TableOMP[[#This Row],[Label]],TableAvg[],2,FALSE)</f>
        <v>#N/A</v>
      </c>
      <c r="P8608" t="e">
        <f>VLOOKUP(TableOMP[[#This Row],[Label]],TableAvg[],3,FALSE)</f>
        <v>#N/A</v>
      </c>
      <c r="Q8608" t="e">
        <f>TableOMP[[#This Row],[Avg]]-$U$2*TableOMP[[#This Row],[StdDev]]</f>
        <v>#N/A</v>
      </c>
      <c r="R8608" t="e">
        <f>TableOMP[[#This Row],[Avg]]+$U$2*TableOMP[[#This Row],[StdDev]]</f>
        <v>#N/A</v>
      </c>
      <c r="S8608" t="e">
        <f>IF(AND(TableOMP[[#This Row],[total_time]]&gt;=TableOMP[[#This Row],[Low]], TableOMP[[#This Row],[total_time]]&lt;=TableOMP[[#This Row],[High]]),1,0)</f>
        <v>#N/A</v>
      </c>
    </row>
    <row r="8609" spans="11:19" x14ac:dyDescent="0.25">
      <c r="K8609" t="str">
        <f t="shared" si="134"/>
        <v/>
      </c>
      <c r="N86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09" t="e">
        <f>VLOOKUP(TableOMP[[#This Row],[Label]],TableAvg[],2,FALSE)</f>
        <v>#N/A</v>
      </c>
      <c r="P8609" t="e">
        <f>VLOOKUP(TableOMP[[#This Row],[Label]],TableAvg[],3,FALSE)</f>
        <v>#N/A</v>
      </c>
      <c r="Q8609" t="e">
        <f>TableOMP[[#This Row],[Avg]]-$U$2*TableOMP[[#This Row],[StdDev]]</f>
        <v>#N/A</v>
      </c>
      <c r="R8609" t="e">
        <f>TableOMP[[#This Row],[Avg]]+$U$2*TableOMP[[#This Row],[StdDev]]</f>
        <v>#N/A</v>
      </c>
      <c r="S8609" t="e">
        <f>IF(AND(TableOMP[[#This Row],[total_time]]&gt;=TableOMP[[#This Row],[Low]], TableOMP[[#This Row],[total_time]]&lt;=TableOMP[[#This Row],[High]]),1,0)</f>
        <v>#N/A</v>
      </c>
    </row>
    <row r="8610" spans="11:19" x14ac:dyDescent="0.25">
      <c r="K8610" t="str">
        <f t="shared" si="134"/>
        <v/>
      </c>
      <c r="N86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10" t="e">
        <f>VLOOKUP(TableOMP[[#This Row],[Label]],TableAvg[],2,FALSE)</f>
        <v>#N/A</v>
      </c>
      <c r="P8610" t="e">
        <f>VLOOKUP(TableOMP[[#This Row],[Label]],TableAvg[],3,FALSE)</f>
        <v>#N/A</v>
      </c>
      <c r="Q8610" t="e">
        <f>TableOMP[[#This Row],[Avg]]-$U$2*TableOMP[[#This Row],[StdDev]]</f>
        <v>#N/A</v>
      </c>
      <c r="R8610" t="e">
        <f>TableOMP[[#This Row],[Avg]]+$U$2*TableOMP[[#This Row],[StdDev]]</f>
        <v>#N/A</v>
      </c>
      <c r="S8610" t="e">
        <f>IF(AND(TableOMP[[#This Row],[total_time]]&gt;=TableOMP[[#This Row],[Low]], TableOMP[[#This Row],[total_time]]&lt;=TableOMP[[#This Row],[High]]),1,0)</f>
        <v>#N/A</v>
      </c>
    </row>
    <row r="8611" spans="11:19" x14ac:dyDescent="0.25">
      <c r="K8611" t="str">
        <f t="shared" si="134"/>
        <v/>
      </c>
      <c r="N86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11" t="e">
        <f>VLOOKUP(TableOMP[[#This Row],[Label]],TableAvg[],2,FALSE)</f>
        <v>#N/A</v>
      </c>
      <c r="P8611" t="e">
        <f>VLOOKUP(TableOMP[[#This Row],[Label]],TableAvg[],3,FALSE)</f>
        <v>#N/A</v>
      </c>
      <c r="Q8611" t="e">
        <f>TableOMP[[#This Row],[Avg]]-$U$2*TableOMP[[#This Row],[StdDev]]</f>
        <v>#N/A</v>
      </c>
      <c r="R8611" t="e">
        <f>TableOMP[[#This Row],[Avg]]+$U$2*TableOMP[[#This Row],[StdDev]]</f>
        <v>#N/A</v>
      </c>
      <c r="S8611" t="e">
        <f>IF(AND(TableOMP[[#This Row],[total_time]]&gt;=TableOMP[[#This Row],[Low]], TableOMP[[#This Row],[total_time]]&lt;=TableOMP[[#This Row],[High]]),1,0)</f>
        <v>#N/A</v>
      </c>
    </row>
    <row r="8612" spans="11:19" x14ac:dyDescent="0.25">
      <c r="K8612" t="str">
        <f t="shared" si="134"/>
        <v/>
      </c>
      <c r="N86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12" t="e">
        <f>VLOOKUP(TableOMP[[#This Row],[Label]],TableAvg[],2,FALSE)</f>
        <v>#N/A</v>
      </c>
      <c r="P8612" t="e">
        <f>VLOOKUP(TableOMP[[#This Row],[Label]],TableAvg[],3,FALSE)</f>
        <v>#N/A</v>
      </c>
      <c r="Q8612" t="e">
        <f>TableOMP[[#This Row],[Avg]]-$U$2*TableOMP[[#This Row],[StdDev]]</f>
        <v>#N/A</v>
      </c>
      <c r="R8612" t="e">
        <f>TableOMP[[#This Row],[Avg]]+$U$2*TableOMP[[#This Row],[StdDev]]</f>
        <v>#N/A</v>
      </c>
      <c r="S8612" t="e">
        <f>IF(AND(TableOMP[[#This Row],[total_time]]&gt;=TableOMP[[#This Row],[Low]], TableOMP[[#This Row],[total_time]]&lt;=TableOMP[[#This Row],[High]]),1,0)</f>
        <v>#N/A</v>
      </c>
    </row>
    <row r="8613" spans="11:19" x14ac:dyDescent="0.25">
      <c r="K8613" t="str">
        <f t="shared" si="134"/>
        <v/>
      </c>
      <c r="N86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13" t="e">
        <f>VLOOKUP(TableOMP[[#This Row],[Label]],TableAvg[],2,FALSE)</f>
        <v>#N/A</v>
      </c>
      <c r="P8613" t="e">
        <f>VLOOKUP(TableOMP[[#This Row],[Label]],TableAvg[],3,FALSE)</f>
        <v>#N/A</v>
      </c>
      <c r="Q8613" t="e">
        <f>TableOMP[[#This Row],[Avg]]-$U$2*TableOMP[[#This Row],[StdDev]]</f>
        <v>#N/A</v>
      </c>
      <c r="R8613" t="e">
        <f>TableOMP[[#This Row],[Avg]]+$U$2*TableOMP[[#This Row],[StdDev]]</f>
        <v>#N/A</v>
      </c>
      <c r="S8613" t="e">
        <f>IF(AND(TableOMP[[#This Row],[total_time]]&gt;=TableOMP[[#This Row],[Low]], TableOMP[[#This Row],[total_time]]&lt;=TableOMP[[#This Row],[High]]),1,0)</f>
        <v>#N/A</v>
      </c>
    </row>
    <row r="8614" spans="11:19" x14ac:dyDescent="0.25">
      <c r="K8614" t="str">
        <f t="shared" si="134"/>
        <v/>
      </c>
      <c r="N86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14" t="e">
        <f>VLOOKUP(TableOMP[[#This Row],[Label]],TableAvg[],2,FALSE)</f>
        <v>#N/A</v>
      </c>
      <c r="P8614" t="e">
        <f>VLOOKUP(TableOMP[[#This Row],[Label]],TableAvg[],3,FALSE)</f>
        <v>#N/A</v>
      </c>
      <c r="Q8614" t="e">
        <f>TableOMP[[#This Row],[Avg]]-$U$2*TableOMP[[#This Row],[StdDev]]</f>
        <v>#N/A</v>
      </c>
      <c r="R8614" t="e">
        <f>TableOMP[[#This Row],[Avg]]+$U$2*TableOMP[[#This Row],[StdDev]]</f>
        <v>#N/A</v>
      </c>
      <c r="S8614" t="e">
        <f>IF(AND(TableOMP[[#This Row],[total_time]]&gt;=TableOMP[[#This Row],[Low]], TableOMP[[#This Row],[total_time]]&lt;=TableOMP[[#This Row],[High]]),1,0)</f>
        <v>#N/A</v>
      </c>
    </row>
    <row r="8615" spans="11:19" x14ac:dyDescent="0.25">
      <c r="K8615" t="str">
        <f t="shared" si="134"/>
        <v/>
      </c>
      <c r="N86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15" t="e">
        <f>VLOOKUP(TableOMP[[#This Row],[Label]],TableAvg[],2,FALSE)</f>
        <v>#N/A</v>
      </c>
      <c r="P8615" t="e">
        <f>VLOOKUP(TableOMP[[#This Row],[Label]],TableAvg[],3,FALSE)</f>
        <v>#N/A</v>
      </c>
      <c r="Q8615" t="e">
        <f>TableOMP[[#This Row],[Avg]]-$U$2*TableOMP[[#This Row],[StdDev]]</f>
        <v>#N/A</v>
      </c>
      <c r="R8615" t="e">
        <f>TableOMP[[#This Row],[Avg]]+$U$2*TableOMP[[#This Row],[StdDev]]</f>
        <v>#N/A</v>
      </c>
      <c r="S8615" t="e">
        <f>IF(AND(TableOMP[[#This Row],[total_time]]&gt;=TableOMP[[#This Row],[Low]], TableOMP[[#This Row],[total_time]]&lt;=TableOMP[[#This Row],[High]]),1,0)</f>
        <v>#N/A</v>
      </c>
    </row>
    <row r="8616" spans="11:19" x14ac:dyDescent="0.25">
      <c r="K8616" t="str">
        <f t="shared" si="134"/>
        <v/>
      </c>
      <c r="N86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16" t="e">
        <f>VLOOKUP(TableOMP[[#This Row],[Label]],TableAvg[],2,FALSE)</f>
        <v>#N/A</v>
      </c>
      <c r="P8616" t="e">
        <f>VLOOKUP(TableOMP[[#This Row],[Label]],TableAvg[],3,FALSE)</f>
        <v>#N/A</v>
      </c>
      <c r="Q8616" t="e">
        <f>TableOMP[[#This Row],[Avg]]-$U$2*TableOMP[[#This Row],[StdDev]]</f>
        <v>#N/A</v>
      </c>
      <c r="R8616" t="e">
        <f>TableOMP[[#This Row],[Avg]]+$U$2*TableOMP[[#This Row],[StdDev]]</f>
        <v>#N/A</v>
      </c>
      <c r="S8616" t="e">
        <f>IF(AND(TableOMP[[#This Row],[total_time]]&gt;=TableOMP[[#This Row],[Low]], TableOMP[[#This Row],[total_time]]&lt;=TableOMP[[#This Row],[High]]),1,0)</f>
        <v>#N/A</v>
      </c>
    </row>
    <row r="8617" spans="11:19" x14ac:dyDescent="0.25">
      <c r="K8617" t="str">
        <f t="shared" si="134"/>
        <v/>
      </c>
      <c r="N86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17" t="e">
        <f>VLOOKUP(TableOMP[[#This Row],[Label]],TableAvg[],2,FALSE)</f>
        <v>#N/A</v>
      </c>
      <c r="P8617" t="e">
        <f>VLOOKUP(TableOMP[[#This Row],[Label]],TableAvg[],3,FALSE)</f>
        <v>#N/A</v>
      </c>
      <c r="Q8617" t="e">
        <f>TableOMP[[#This Row],[Avg]]-$U$2*TableOMP[[#This Row],[StdDev]]</f>
        <v>#N/A</v>
      </c>
      <c r="R8617" t="e">
        <f>TableOMP[[#This Row],[Avg]]+$U$2*TableOMP[[#This Row],[StdDev]]</f>
        <v>#N/A</v>
      </c>
      <c r="S8617" t="e">
        <f>IF(AND(TableOMP[[#This Row],[total_time]]&gt;=TableOMP[[#This Row],[Low]], TableOMP[[#This Row],[total_time]]&lt;=TableOMP[[#This Row],[High]]),1,0)</f>
        <v>#N/A</v>
      </c>
    </row>
    <row r="8618" spans="11:19" x14ac:dyDescent="0.25">
      <c r="K8618" t="str">
        <f t="shared" si="134"/>
        <v/>
      </c>
      <c r="N86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18" t="e">
        <f>VLOOKUP(TableOMP[[#This Row],[Label]],TableAvg[],2,FALSE)</f>
        <v>#N/A</v>
      </c>
      <c r="P8618" t="e">
        <f>VLOOKUP(TableOMP[[#This Row],[Label]],TableAvg[],3,FALSE)</f>
        <v>#N/A</v>
      </c>
      <c r="Q8618" t="e">
        <f>TableOMP[[#This Row],[Avg]]-$U$2*TableOMP[[#This Row],[StdDev]]</f>
        <v>#N/A</v>
      </c>
      <c r="R8618" t="e">
        <f>TableOMP[[#This Row],[Avg]]+$U$2*TableOMP[[#This Row],[StdDev]]</f>
        <v>#N/A</v>
      </c>
      <c r="S8618" t="e">
        <f>IF(AND(TableOMP[[#This Row],[total_time]]&gt;=TableOMP[[#This Row],[Low]], TableOMP[[#This Row],[total_time]]&lt;=TableOMP[[#This Row],[High]]),1,0)</f>
        <v>#N/A</v>
      </c>
    </row>
    <row r="8619" spans="11:19" x14ac:dyDescent="0.25">
      <c r="K8619" t="str">
        <f t="shared" si="134"/>
        <v/>
      </c>
      <c r="N86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19" t="e">
        <f>VLOOKUP(TableOMP[[#This Row],[Label]],TableAvg[],2,FALSE)</f>
        <v>#N/A</v>
      </c>
      <c r="P8619" t="e">
        <f>VLOOKUP(TableOMP[[#This Row],[Label]],TableAvg[],3,FALSE)</f>
        <v>#N/A</v>
      </c>
      <c r="Q8619" t="e">
        <f>TableOMP[[#This Row],[Avg]]-$U$2*TableOMP[[#This Row],[StdDev]]</f>
        <v>#N/A</v>
      </c>
      <c r="R8619" t="e">
        <f>TableOMP[[#This Row],[Avg]]+$U$2*TableOMP[[#This Row],[StdDev]]</f>
        <v>#N/A</v>
      </c>
      <c r="S8619" t="e">
        <f>IF(AND(TableOMP[[#This Row],[total_time]]&gt;=TableOMP[[#This Row],[Low]], TableOMP[[#This Row],[total_time]]&lt;=TableOMP[[#This Row],[High]]),1,0)</f>
        <v>#N/A</v>
      </c>
    </row>
    <row r="8620" spans="11:19" x14ac:dyDescent="0.25">
      <c r="K8620" t="str">
        <f t="shared" si="134"/>
        <v/>
      </c>
      <c r="N86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20" t="e">
        <f>VLOOKUP(TableOMP[[#This Row],[Label]],TableAvg[],2,FALSE)</f>
        <v>#N/A</v>
      </c>
      <c r="P8620" t="e">
        <f>VLOOKUP(TableOMP[[#This Row],[Label]],TableAvg[],3,FALSE)</f>
        <v>#N/A</v>
      </c>
      <c r="Q8620" t="e">
        <f>TableOMP[[#This Row],[Avg]]-$U$2*TableOMP[[#This Row],[StdDev]]</f>
        <v>#N/A</v>
      </c>
      <c r="R8620" t="e">
        <f>TableOMP[[#This Row],[Avg]]+$U$2*TableOMP[[#This Row],[StdDev]]</f>
        <v>#N/A</v>
      </c>
      <c r="S8620" t="e">
        <f>IF(AND(TableOMP[[#This Row],[total_time]]&gt;=TableOMP[[#This Row],[Low]], TableOMP[[#This Row],[total_time]]&lt;=TableOMP[[#This Row],[High]]),1,0)</f>
        <v>#N/A</v>
      </c>
    </row>
    <row r="8621" spans="11:19" x14ac:dyDescent="0.25">
      <c r="K8621" t="str">
        <f t="shared" si="134"/>
        <v/>
      </c>
      <c r="N86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21" t="e">
        <f>VLOOKUP(TableOMP[[#This Row],[Label]],TableAvg[],2,FALSE)</f>
        <v>#N/A</v>
      </c>
      <c r="P8621" t="e">
        <f>VLOOKUP(TableOMP[[#This Row],[Label]],TableAvg[],3,FALSE)</f>
        <v>#N/A</v>
      </c>
      <c r="Q8621" t="e">
        <f>TableOMP[[#This Row],[Avg]]-$U$2*TableOMP[[#This Row],[StdDev]]</f>
        <v>#N/A</v>
      </c>
      <c r="R8621" t="e">
        <f>TableOMP[[#This Row],[Avg]]+$U$2*TableOMP[[#This Row],[StdDev]]</f>
        <v>#N/A</v>
      </c>
      <c r="S8621" t="e">
        <f>IF(AND(TableOMP[[#This Row],[total_time]]&gt;=TableOMP[[#This Row],[Low]], TableOMP[[#This Row],[total_time]]&lt;=TableOMP[[#This Row],[High]]),1,0)</f>
        <v>#N/A</v>
      </c>
    </row>
    <row r="8622" spans="11:19" x14ac:dyDescent="0.25">
      <c r="K8622" t="str">
        <f t="shared" si="134"/>
        <v/>
      </c>
      <c r="N86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22" t="e">
        <f>VLOOKUP(TableOMP[[#This Row],[Label]],TableAvg[],2,FALSE)</f>
        <v>#N/A</v>
      </c>
      <c r="P8622" t="e">
        <f>VLOOKUP(TableOMP[[#This Row],[Label]],TableAvg[],3,FALSE)</f>
        <v>#N/A</v>
      </c>
      <c r="Q8622" t="e">
        <f>TableOMP[[#This Row],[Avg]]-$U$2*TableOMP[[#This Row],[StdDev]]</f>
        <v>#N/A</v>
      </c>
      <c r="R8622" t="e">
        <f>TableOMP[[#This Row],[Avg]]+$U$2*TableOMP[[#This Row],[StdDev]]</f>
        <v>#N/A</v>
      </c>
      <c r="S8622" t="e">
        <f>IF(AND(TableOMP[[#This Row],[total_time]]&gt;=TableOMP[[#This Row],[Low]], TableOMP[[#This Row],[total_time]]&lt;=TableOMP[[#This Row],[High]]),1,0)</f>
        <v>#N/A</v>
      </c>
    </row>
    <row r="8623" spans="11:19" x14ac:dyDescent="0.25">
      <c r="K8623" t="str">
        <f t="shared" si="134"/>
        <v/>
      </c>
      <c r="N86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23" t="e">
        <f>VLOOKUP(TableOMP[[#This Row],[Label]],TableAvg[],2,FALSE)</f>
        <v>#N/A</v>
      </c>
      <c r="P8623" t="e">
        <f>VLOOKUP(TableOMP[[#This Row],[Label]],TableAvg[],3,FALSE)</f>
        <v>#N/A</v>
      </c>
      <c r="Q8623" t="e">
        <f>TableOMP[[#This Row],[Avg]]-$U$2*TableOMP[[#This Row],[StdDev]]</f>
        <v>#N/A</v>
      </c>
      <c r="R8623" t="e">
        <f>TableOMP[[#This Row],[Avg]]+$U$2*TableOMP[[#This Row],[StdDev]]</f>
        <v>#N/A</v>
      </c>
      <c r="S8623" t="e">
        <f>IF(AND(TableOMP[[#This Row],[total_time]]&gt;=TableOMP[[#This Row],[Low]], TableOMP[[#This Row],[total_time]]&lt;=TableOMP[[#This Row],[High]]),1,0)</f>
        <v>#N/A</v>
      </c>
    </row>
    <row r="8624" spans="11:19" x14ac:dyDescent="0.25">
      <c r="K8624" t="str">
        <f t="shared" si="134"/>
        <v/>
      </c>
      <c r="N86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24" t="e">
        <f>VLOOKUP(TableOMP[[#This Row],[Label]],TableAvg[],2,FALSE)</f>
        <v>#N/A</v>
      </c>
      <c r="P8624" t="e">
        <f>VLOOKUP(TableOMP[[#This Row],[Label]],TableAvg[],3,FALSE)</f>
        <v>#N/A</v>
      </c>
      <c r="Q8624" t="e">
        <f>TableOMP[[#This Row],[Avg]]-$U$2*TableOMP[[#This Row],[StdDev]]</f>
        <v>#N/A</v>
      </c>
      <c r="R8624" t="e">
        <f>TableOMP[[#This Row],[Avg]]+$U$2*TableOMP[[#This Row],[StdDev]]</f>
        <v>#N/A</v>
      </c>
      <c r="S8624" t="e">
        <f>IF(AND(TableOMP[[#This Row],[total_time]]&gt;=TableOMP[[#This Row],[Low]], TableOMP[[#This Row],[total_time]]&lt;=TableOMP[[#This Row],[High]]),1,0)</f>
        <v>#N/A</v>
      </c>
    </row>
    <row r="8625" spans="11:19" x14ac:dyDescent="0.25">
      <c r="K8625" t="str">
        <f t="shared" si="134"/>
        <v/>
      </c>
      <c r="N86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25" t="e">
        <f>VLOOKUP(TableOMP[[#This Row],[Label]],TableAvg[],2,FALSE)</f>
        <v>#N/A</v>
      </c>
      <c r="P8625" t="e">
        <f>VLOOKUP(TableOMP[[#This Row],[Label]],TableAvg[],3,FALSE)</f>
        <v>#N/A</v>
      </c>
      <c r="Q8625" t="e">
        <f>TableOMP[[#This Row],[Avg]]-$U$2*TableOMP[[#This Row],[StdDev]]</f>
        <v>#N/A</v>
      </c>
      <c r="R8625" t="e">
        <f>TableOMP[[#This Row],[Avg]]+$U$2*TableOMP[[#This Row],[StdDev]]</f>
        <v>#N/A</v>
      </c>
      <c r="S8625" t="e">
        <f>IF(AND(TableOMP[[#This Row],[total_time]]&gt;=TableOMP[[#This Row],[Low]], TableOMP[[#This Row],[total_time]]&lt;=TableOMP[[#This Row],[High]]),1,0)</f>
        <v>#N/A</v>
      </c>
    </row>
    <row r="8626" spans="11:19" x14ac:dyDescent="0.25">
      <c r="K8626" t="str">
        <f t="shared" si="134"/>
        <v/>
      </c>
      <c r="N86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26" t="e">
        <f>VLOOKUP(TableOMP[[#This Row],[Label]],TableAvg[],2,FALSE)</f>
        <v>#N/A</v>
      </c>
      <c r="P8626" t="e">
        <f>VLOOKUP(TableOMP[[#This Row],[Label]],TableAvg[],3,FALSE)</f>
        <v>#N/A</v>
      </c>
      <c r="Q8626" t="e">
        <f>TableOMP[[#This Row],[Avg]]-$U$2*TableOMP[[#This Row],[StdDev]]</f>
        <v>#N/A</v>
      </c>
      <c r="R8626" t="e">
        <f>TableOMP[[#This Row],[Avg]]+$U$2*TableOMP[[#This Row],[StdDev]]</f>
        <v>#N/A</v>
      </c>
      <c r="S8626" t="e">
        <f>IF(AND(TableOMP[[#This Row],[total_time]]&gt;=TableOMP[[#This Row],[Low]], TableOMP[[#This Row],[total_time]]&lt;=TableOMP[[#This Row],[High]]),1,0)</f>
        <v>#N/A</v>
      </c>
    </row>
    <row r="8627" spans="11:19" x14ac:dyDescent="0.25">
      <c r="K8627" t="str">
        <f t="shared" si="134"/>
        <v/>
      </c>
      <c r="N86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27" t="e">
        <f>VLOOKUP(TableOMP[[#This Row],[Label]],TableAvg[],2,FALSE)</f>
        <v>#N/A</v>
      </c>
      <c r="P8627" t="e">
        <f>VLOOKUP(TableOMP[[#This Row],[Label]],TableAvg[],3,FALSE)</f>
        <v>#N/A</v>
      </c>
      <c r="Q8627" t="e">
        <f>TableOMP[[#This Row],[Avg]]-$U$2*TableOMP[[#This Row],[StdDev]]</f>
        <v>#N/A</v>
      </c>
      <c r="R8627" t="e">
        <f>TableOMP[[#This Row],[Avg]]+$U$2*TableOMP[[#This Row],[StdDev]]</f>
        <v>#N/A</v>
      </c>
      <c r="S8627" t="e">
        <f>IF(AND(TableOMP[[#This Row],[total_time]]&gt;=TableOMP[[#This Row],[Low]], TableOMP[[#This Row],[total_time]]&lt;=TableOMP[[#This Row],[High]]),1,0)</f>
        <v>#N/A</v>
      </c>
    </row>
    <row r="8628" spans="11:19" x14ac:dyDescent="0.25">
      <c r="K8628" t="str">
        <f t="shared" si="134"/>
        <v/>
      </c>
      <c r="N86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28" t="e">
        <f>VLOOKUP(TableOMP[[#This Row],[Label]],TableAvg[],2,FALSE)</f>
        <v>#N/A</v>
      </c>
      <c r="P8628" t="e">
        <f>VLOOKUP(TableOMP[[#This Row],[Label]],TableAvg[],3,FALSE)</f>
        <v>#N/A</v>
      </c>
      <c r="Q8628" t="e">
        <f>TableOMP[[#This Row],[Avg]]-$U$2*TableOMP[[#This Row],[StdDev]]</f>
        <v>#N/A</v>
      </c>
      <c r="R8628" t="e">
        <f>TableOMP[[#This Row],[Avg]]+$U$2*TableOMP[[#This Row],[StdDev]]</f>
        <v>#N/A</v>
      </c>
      <c r="S8628" t="e">
        <f>IF(AND(TableOMP[[#This Row],[total_time]]&gt;=TableOMP[[#This Row],[Low]], TableOMP[[#This Row],[total_time]]&lt;=TableOMP[[#This Row],[High]]),1,0)</f>
        <v>#N/A</v>
      </c>
    </row>
    <row r="8629" spans="11:19" x14ac:dyDescent="0.25">
      <c r="K8629" t="str">
        <f t="shared" si="134"/>
        <v/>
      </c>
      <c r="N86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29" t="e">
        <f>VLOOKUP(TableOMP[[#This Row],[Label]],TableAvg[],2,FALSE)</f>
        <v>#N/A</v>
      </c>
      <c r="P8629" t="e">
        <f>VLOOKUP(TableOMP[[#This Row],[Label]],TableAvg[],3,FALSE)</f>
        <v>#N/A</v>
      </c>
      <c r="Q8629" t="e">
        <f>TableOMP[[#This Row],[Avg]]-$U$2*TableOMP[[#This Row],[StdDev]]</f>
        <v>#N/A</v>
      </c>
      <c r="R8629" t="e">
        <f>TableOMP[[#This Row],[Avg]]+$U$2*TableOMP[[#This Row],[StdDev]]</f>
        <v>#N/A</v>
      </c>
      <c r="S8629" t="e">
        <f>IF(AND(TableOMP[[#This Row],[total_time]]&gt;=TableOMP[[#This Row],[Low]], TableOMP[[#This Row],[total_time]]&lt;=TableOMP[[#This Row],[High]]),1,0)</f>
        <v>#N/A</v>
      </c>
    </row>
    <row r="8630" spans="11:19" x14ac:dyDescent="0.25">
      <c r="K8630" t="str">
        <f t="shared" si="134"/>
        <v/>
      </c>
      <c r="N86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30" t="e">
        <f>VLOOKUP(TableOMP[[#This Row],[Label]],TableAvg[],2,FALSE)</f>
        <v>#N/A</v>
      </c>
      <c r="P8630" t="e">
        <f>VLOOKUP(TableOMP[[#This Row],[Label]],TableAvg[],3,FALSE)</f>
        <v>#N/A</v>
      </c>
      <c r="Q8630" t="e">
        <f>TableOMP[[#This Row],[Avg]]-$U$2*TableOMP[[#This Row],[StdDev]]</f>
        <v>#N/A</v>
      </c>
      <c r="R8630" t="e">
        <f>TableOMP[[#This Row],[Avg]]+$U$2*TableOMP[[#This Row],[StdDev]]</f>
        <v>#N/A</v>
      </c>
      <c r="S8630" t="e">
        <f>IF(AND(TableOMP[[#This Row],[total_time]]&gt;=TableOMP[[#This Row],[Low]], TableOMP[[#This Row],[total_time]]&lt;=TableOMP[[#This Row],[High]]),1,0)</f>
        <v>#N/A</v>
      </c>
    </row>
    <row r="8631" spans="11:19" x14ac:dyDescent="0.25">
      <c r="K8631" t="str">
        <f t="shared" si="134"/>
        <v/>
      </c>
      <c r="N86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31" t="e">
        <f>VLOOKUP(TableOMP[[#This Row],[Label]],TableAvg[],2,FALSE)</f>
        <v>#N/A</v>
      </c>
      <c r="P8631" t="e">
        <f>VLOOKUP(TableOMP[[#This Row],[Label]],TableAvg[],3,FALSE)</f>
        <v>#N/A</v>
      </c>
      <c r="Q8631" t="e">
        <f>TableOMP[[#This Row],[Avg]]-$U$2*TableOMP[[#This Row],[StdDev]]</f>
        <v>#N/A</v>
      </c>
      <c r="R8631" t="e">
        <f>TableOMP[[#This Row],[Avg]]+$U$2*TableOMP[[#This Row],[StdDev]]</f>
        <v>#N/A</v>
      </c>
      <c r="S8631" t="e">
        <f>IF(AND(TableOMP[[#This Row],[total_time]]&gt;=TableOMP[[#This Row],[Low]], TableOMP[[#This Row],[total_time]]&lt;=TableOMP[[#This Row],[High]]),1,0)</f>
        <v>#N/A</v>
      </c>
    </row>
    <row r="8632" spans="11:19" x14ac:dyDescent="0.25">
      <c r="K8632" t="str">
        <f t="shared" si="134"/>
        <v/>
      </c>
      <c r="N86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32" t="e">
        <f>VLOOKUP(TableOMP[[#This Row],[Label]],TableAvg[],2,FALSE)</f>
        <v>#N/A</v>
      </c>
      <c r="P8632" t="e">
        <f>VLOOKUP(TableOMP[[#This Row],[Label]],TableAvg[],3,FALSE)</f>
        <v>#N/A</v>
      </c>
      <c r="Q8632" t="e">
        <f>TableOMP[[#This Row],[Avg]]-$U$2*TableOMP[[#This Row],[StdDev]]</f>
        <v>#N/A</v>
      </c>
      <c r="R8632" t="e">
        <f>TableOMP[[#This Row],[Avg]]+$U$2*TableOMP[[#This Row],[StdDev]]</f>
        <v>#N/A</v>
      </c>
      <c r="S8632" t="e">
        <f>IF(AND(TableOMP[[#This Row],[total_time]]&gt;=TableOMP[[#This Row],[Low]], TableOMP[[#This Row],[total_time]]&lt;=TableOMP[[#This Row],[High]]),1,0)</f>
        <v>#N/A</v>
      </c>
    </row>
    <row r="8633" spans="11:19" x14ac:dyDescent="0.25">
      <c r="K8633" t="str">
        <f t="shared" si="134"/>
        <v/>
      </c>
      <c r="N86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33" t="e">
        <f>VLOOKUP(TableOMP[[#This Row],[Label]],TableAvg[],2,FALSE)</f>
        <v>#N/A</v>
      </c>
      <c r="P8633" t="e">
        <f>VLOOKUP(TableOMP[[#This Row],[Label]],TableAvg[],3,FALSE)</f>
        <v>#N/A</v>
      </c>
      <c r="Q8633" t="e">
        <f>TableOMP[[#This Row],[Avg]]-$U$2*TableOMP[[#This Row],[StdDev]]</f>
        <v>#N/A</v>
      </c>
      <c r="R8633" t="e">
        <f>TableOMP[[#This Row],[Avg]]+$U$2*TableOMP[[#This Row],[StdDev]]</f>
        <v>#N/A</v>
      </c>
      <c r="S8633" t="e">
        <f>IF(AND(TableOMP[[#This Row],[total_time]]&gt;=TableOMP[[#This Row],[Low]], TableOMP[[#This Row],[total_time]]&lt;=TableOMP[[#This Row],[High]]),1,0)</f>
        <v>#N/A</v>
      </c>
    </row>
    <row r="8634" spans="11:19" x14ac:dyDescent="0.25">
      <c r="K8634" t="str">
        <f t="shared" si="134"/>
        <v/>
      </c>
      <c r="N86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34" t="e">
        <f>VLOOKUP(TableOMP[[#This Row],[Label]],TableAvg[],2,FALSE)</f>
        <v>#N/A</v>
      </c>
      <c r="P8634" t="e">
        <f>VLOOKUP(TableOMP[[#This Row],[Label]],TableAvg[],3,FALSE)</f>
        <v>#N/A</v>
      </c>
      <c r="Q8634" t="e">
        <f>TableOMP[[#This Row],[Avg]]-$U$2*TableOMP[[#This Row],[StdDev]]</f>
        <v>#N/A</v>
      </c>
      <c r="R8634" t="e">
        <f>TableOMP[[#This Row],[Avg]]+$U$2*TableOMP[[#This Row],[StdDev]]</f>
        <v>#N/A</v>
      </c>
      <c r="S8634" t="e">
        <f>IF(AND(TableOMP[[#This Row],[total_time]]&gt;=TableOMP[[#This Row],[Low]], TableOMP[[#This Row],[total_time]]&lt;=TableOMP[[#This Row],[High]]),1,0)</f>
        <v>#N/A</v>
      </c>
    </row>
    <row r="8635" spans="11:19" x14ac:dyDescent="0.25">
      <c r="K8635" t="str">
        <f t="shared" si="134"/>
        <v/>
      </c>
      <c r="N86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35" t="e">
        <f>VLOOKUP(TableOMP[[#This Row],[Label]],TableAvg[],2,FALSE)</f>
        <v>#N/A</v>
      </c>
      <c r="P8635" t="e">
        <f>VLOOKUP(TableOMP[[#This Row],[Label]],TableAvg[],3,FALSE)</f>
        <v>#N/A</v>
      </c>
      <c r="Q8635" t="e">
        <f>TableOMP[[#This Row],[Avg]]-$U$2*TableOMP[[#This Row],[StdDev]]</f>
        <v>#N/A</v>
      </c>
      <c r="R8635" t="e">
        <f>TableOMP[[#This Row],[Avg]]+$U$2*TableOMP[[#This Row],[StdDev]]</f>
        <v>#N/A</v>
      </c>
      <c r="S8635" t="e">
        <f>IF(AND(TableOMP[[#This Row],[total_time]]&gt;=TableOMP[[#This Row],[Low]], TableOMP[[#This Row],[total_time]]&lt;=TableOMP[[#This Row],[High]]),1,0)</f>
        <v>#N/A</v>
      </c>
    </row>
    <row r="8636" spans="11:19" x14ac:dyDescent="0.25">
      <c r="K8636" t="str">
        <f t="shared" si="134"/>
        <v/>
      </c>
      <c r="N86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36" t="e">
        <f>VLOOKUP(TableOMP[[#This Row],[Label]],TableAvg[],2,FALSE)</f>
        <v>#N/A</v>
      </c>
      <c r="P8636" t="e">
        <f>VLOOKUP(TableOMP[[#This Row],[Label]],TableAvg[],3,FALSE)</f>
        <v>#N/A</v>
      </c>
      <c r="Q8636" t="e">
        <f>TableOMP[[#This Row],[Avg]]-$U$2*TableOMP[[#This Row],[StdDev]]</f>
        <v>#N/A</v>
      </c>
      <c r="R8636" t="e">
        <f>TableOMP[[#This Row],[Avg]]+$U$2*TableOMP[[#This Row],[StdDev]]</f>
        <v>#N/A</v>
      </c>
      <c r="S8636" t="e">
        <f>IF(AND(TableOMP[[#This Row],[total_time]]&gt;=TableOMP[[#This Row],[Low]], TableOMP[[#This Row],[total_time]]&lt;=TableOMP[[#This Row],[High]]),1,0)</f>
        <v>#N/A</v>
      </c>
    </row>
    <row r="8637" spans="11:19" x14ac:dyDescent="0.25">
      <c r="K8637" t="str">
        <f t="shared" si="134"/>
        <v/>
      </c>
      <c r="N86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37" t="e">
        <f>VLOOKUP(TableOMP[[#This Row],[Label]],TableAvg[],2,FALSE)</f>
        <v>#N/A</v>
      </c>
      <c r="P8637" t="e">
        <f>VLOOKUP(TableOMP[[#This Row],[Label]],TableAvg[],3,FALSE)</f>
        <v>#N/A</v>
      </c>
      <c r="Q8637" t="e">
        <f>TableOMP[[#This Row],[Avg]]-$U$2*TableOMP[[#This Row],[StdDev]]</f>
        <v>#N/A</v>
      </c>
      <c r="R8637" t="e">
        <f>TableOMP[[#This Row],[Avg]]+$U$2*TableOMP[[#This Row],[StdDev]]</f>
        <v>#N/A</v>
      </c>
      <c r="S8637" t="e">
        <f>IF(AND(TableOMP[[#This Row],[total_time]]&gt;=TableOMP[[#This Row],[Low]], TableOMP[[#This Row],[total_time]]&lt;=TableOMP[[#This Row],[High]]),1,0)</f>
        <v>#N/A</v>
      </c>
    </row>
    <row r="8638" spans="11:19" x14ac:dyDescent="0.25">
      <c r="K8638" t="str">
        <f t="shared" si="134"/>
        <v/>
      </c>
      <c r="N86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38" t="e">
        <f>VLOOKUP(TableOMP[[#This Row],[Label]],TableAvg[],2,FALSE)</f>
        <v>#N/A</v>
      </c>
      <c r="P8638" t="e">
        <f>VLOOKUP(TableOMP[[#This Row],[Label]],TableAvg[],3,FALSE)</f>
        <v>#N/A</v>
      </c>
      <c r="Q8638" t="e">
        <f>TableOMP[[#This Row],[Avg]]-$U$2*TableOMP[[#This Row],[StdDev]]</f>
        <v>#N/A</v>
      </c>
      <c r="R8638" t="e">
        <f>TableOMP[[#This Row],[Avg]]+$U$2*TableOMP[[#This Row],[StdDev]]</f>
        <v>#N/A</v>
      </c>
      <c r="S8638" t="e">
        <f>IF(AND(TableOMP[[#This Row],[total_time]]&gt;=TableOMP[[#This Row],[Low]], TableOMP[[#This Row],[total_time]]&lt;=TableOMP[[#This Row],[High]]),1,0)</f>
        <v>#N/A</v>
      </c>
    </row>
    <row r="8639" spans="11:19" x14ac:dyDescent="0.25">
      <c r="K8639" t="str">
        <f t="shared" si="134"/>
        <v/>
      </c>
      <c r="N86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39" t="e">
        <f>VLOOKUP(TableOMP[[#This Row],[Label]],TableAvg[],2,FALSE)</f>
        <v>#N/A</v>
      </c>
      <c r="P8639" t="e">
        <f>VLOOKUP(TableOMP[[#This Row],[Label]],TableAvg[],3,FALSE)</f>
        <v>#N/A</v>
      </c>
      <c r="Q8639" t="e">
        <f>TableOMP[[#This Row],[Avg]]-$U$2*TableOMP[[#This Row],[StdDev]]</f>
        <v>#N/A</v>
      </c>
      <c r="R8639" t="e">
        <f>TableOMP[[#This Row],[Avg]]+$U$2*TableOMP[[#This Row],[StdDev]]</f>
        <v>#N/A</v>
      </c>
      <c r="S8639" t="e">
        <f>IF(AND(TableOMP[[#This Row],[total_time]]&gt;=TableOMP[[#This Row],[Low]], TableOMP[[#This Row],[total_time]]&lt;=TableOMP[[#This Row],[High]]),1,0)</f>
        <v>#N/A</v>
      </c>
    </row>
    <row r="8640" spans="11:19" x14ac:dyDescent="0.25">
      <c r="K8640" t="str">
        <f t="shared" si="134"/>
        <v/>
      </c>
      <c r="N86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40" t="e">
        <f>VLOOKUP(TableOMP[[#This Row],[Label]],TableAvg[],2,FALSE)</f>
        <v>#N/A</v>
      </c>
      <c r="P8640" t="e">
        <f>VLOOKUP(TableOMP[[#This Row],[Label]],TableAvg[],3,FALSE)</f>
        <v>#N/A</v>
      </c>
      <c r="Q8640" t="e">
        <f>TableOMP[[#This Row],[Avg]]-$U$2*TableOMP[[#This Row],[StdDev]]</f>
        <v>#N/A</v>
      </c>
      <c r="R8640" t="e">
        <f>TableOMP[[#This Row],[Avg]]+$U$2*TableOMP[[#This Row],[StdDev]]</f>
        <v>#N/A</v>
      </c>
      <c r="S8640" t="e">
        <f>IF(AND(TableOMP[[#This Row],[total_time]]&gt;=TableOMP[[#This Row],[Low]], TableOMP[[#This Row],[total_time]]&lt;=TableOMP[[#This Row],[High]]),1,0)</f>
        <v>#N/A</v>
      </c>
    </row>
    <row r="8641" spans="11:19" x14ac:dyDescent="0.25">
      <c r="K8641" t="str">
        <f t="shared" si="134"/>
        <v/>
      </c>
      <c r="N86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41" t="e">
        <f>VLOOKUP(TableOMP[[#This Row],[Label]],TableAvg[],2,FALSE)</f>
        <v>#N/A</v>
      </c>
      <c r="P8641" t="e">
        <f>VLOOKUP(TableOMP[[#This Row],[Label]],TableAvg[],3,FALSE)</f>
        <v>#N/A</v>
      </c>
      <c r="Q8641" t="e">
        <f>TableOMP[[#This Row],[Avg]]-$U$2*TableOMP[[#This Row],[StdDev]]</f>
        <v>#N/A</v>
      </c>
      <c r="R8641" t="e">
        <f>TableOMP[[#This Row],[Avg]]+$U$2*TableOMP[[#This Row],[StdDev]]</f>
        <v>#N/A</v>
      </c>
      <c r="S8641" t="e">
        <f>IF(AND(TableOMP[[#This Row],[total_time]]&gt;=TableOMP[[#This Row],[Low]], TableOMP[[#This Row],[total_time]]&lt;=TableOMP[[#This Row],[High]]),1,0)</f>
        <v>#N/A</v>
      </c>
    </row>
    <row r="8642" spans="11:19" x14ac:dyDescent="0.25">
      <c r="K8642" t="str">
        <f t="shared" si="134"/>
        <v/>
      </c>
      <c r="N86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42" t="e">
        <f>VLOOKUP(TableOMP[[#This Row],[Label]],TableAvg[],2,FALSE)</f>
        <v>#N/A</v>
      </c>
      <c r="P8642" t="e">
        <f>VLOOKUP(TableOMP[[#This Row],[Label]],TableAvg[],3,FALSE)</f>
        <v>#N/A</v>
      </c>
      <c r="Q8642" t="e">
        <f>TableOMP[[#This Row],[Avg]]-$U$2*TableOMP[[#This Row],[StdDev]]</f>
        <v>#N/A</v>
      </c>
      <c r="R8642" t="e">
        <f>TableOMP[[#This Row],[Avg]]+$U$2*TableOMP[[#This Row],[StdDev]]</f>
        <v>#N/A</v>
      </c>
      <c r="S8642" t="e">
        <f>IF(AND(TableOMP[[#This Row],[total_time]]&gt;=TableOMP[[#This Row],[Low]], TableOMP[[#This Row],[total_time]]&lt;=TableOMP[[#This Row],[High]]),1,0)</f>
        <v>#N/A</v>
      </c>
    </row>
    <row r="8643" spans="11:19" x14ac:dyDescent="0.25">
      <c r="K8643" t="str">
        <f t="shared" ref="K8643:K8706" si="135">MID(M8643,22,1)</f>
        <v/>
      </c>
      <c r="N86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43" t="e">
        <f>VLOOKUP(TableOMP[[#This Row],[Label]],TableAvg[],2,FALSE)</f>
        <v>#N/A</v>
      </c>
      <c r="P8643" t="e">
        <f>VLOOKUP(TableOMP[[#This Row],[Label]],TableAvg[],3,FALSE)</f>
        <v>#N/A</v>
      </c>
      <c r="Q8643" t="e">
        <f>TableOMP[[#This Row],[Avg]]-$U$2*TableOMP[[#This Row],[StdDev]]</f>
        <v>#N/A</v>
      </c>
      <c r="R8643" t="e">
        <f>TableOMP[[#This Row],[Avg]]+$U$2*TableOMP[[#This Row],[StdDev]]</f>
        <v>#N/A</v>
      </c>
      <c r="S8643" t="e">
        <f>IF(AND(TableOMP[[#This Row],[total_time]]&gt;=TableOMP[[#This Row],[Low]], TableOMP[[#This Row],[total_time]]&lt;=TableOMP[[#This Row],[High]]),1,0)</f>
        <v>#N/A</v>
      </c>
    </row>
    <row r="8644" spans="11:19" x14ac:dyDescent="0.25">
      <c r="K8644" t="str">
        <f t="shared" si="135"/>
        <v/>
      </c>
      <c r="N86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44" t="e">
        <f>VLOOKUP(TableOMP[[#This Row],[Label]],TableAvg[],2,FALSE)</f>
        <v>#N/A</v>
      </c>
      <c r="P8644" t="e">
        <f>VLOOKUP(TableOMP[[#This Row],[Label]],TableAvg[],3,FALSE)</f>
        <v>#N/A</v>
      </c>
      <c r="Q8644" t="e">
        <f>TableOMP[[#This Row],[Avg]]-$U$2*TableOMP[[#This Row],[StdDev]]</f>
        <v>#N/A</v>
      </c>
      <c r="R8644" t="e">
        <f>TableOMP[[#This Row],[Avg]]+$U$2*TableOMP[[#This Row],[StdDev]]</f>
        <v>#N/A</v>
      </c>
      <c r="S8644" t="e">
        <f>IF(AND(TableOMP[[#This Row],[total_time]]&gt;=TableOMP[[#This Row],[Low]], TableOMP[[#This Row],[total_time]]&lt;=TableOMP[[#This Row],[High]]),1,0)</f>
        <v>#N/A</v>
      </c>
    </row>
    <row r="8645" spans="11:19" x14ac:dyDescent="0.25">
      <c r="K8645" t="str">
        <f t="shared" si="135"/>
        <v/>
      </c>
      <c r="N86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45" t="e">
        <f>VLOOKUP(TableOMP[[#This Row],[Label]],TableAvg[],2,FALSE)</f>
        <v>#N/A</v>
      </c>
      <c r="P8645" t="e">
        <f>VLOOKUP(TableOMP[[#This Row],[Label]],TableAvg[],3,FALSE)</f>
        <v>#N/A</v>
      </c>
      <c r="Q8645" t="e">
        <f>TableOMP[[#This Row],[Avg]]-$U$2*TableOMP[[#This Row],[StdDev]]</f>
        <v>#N/A</v>
      </c>
      <c r="R8645" t="e">
        <f>TableOMP[[#This Row],[Avg]]+$U$2*TableOMP[[#This Row],[StdDev]]</f>
        <v>#N/A</v>
      </c>
      <c r="S8645" t="e">
        <f>IF(AND(TableOMP[[#This Row],[total_time]]&gt;=TableOMP[[#This Row],[Low]], TableOMP[[#This Row],[total_time]]&lt;=TableOMP[[#This Row],[High]]),1,0)</f>
        <v>#N/A</v>
      </c>
    </row>
    <row r="8646" spans="11:19" x14ac:dyDescent="0.25">
      <c r="K8646" t="str">
        <f t="shared" si="135"/>
        <v/>
      </c>
      <c r="N86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46" t="e">
        <f>VLOOKUP(TableOMP[[#This Row],[Label]],TableAvg[],2,FALSE)</f>
        <v>#N/A</v>
      </c>
      <c r="P8646" t="e">
        <f>VLOOKUP(TableOMP[[#This Row],[Label]],TableAvg[],3,FALSE)</f>
        <v>#N/A</v>
      </c>
      <c r="Q8646" t="e">
        <f>TableOMP[[#This Row],[Avg]]-$U$2*TableOMP[[#This Row],[StdDev]]</f>
        <v>#N/A</v>
      </c>
      <c r="R8646" t="e">
        <f>TableOMP[[#This Row],[Avg]]+$U$2*TableOMP[[#This Row],[StdDev]]</f>
        <v>#N/A</v>
      </c>
      <c r="S8646" t="e">
        <f>IF(AND(TableOMP[[#This Row],[total_time]]&gt;=TableOMP[[#This Row],[Low]], TableOMP[[#This Row],[total_time]]&lt;=TableOMP[[#This Row],[High]]),1,0)</f>
        <v>#N/A</v>
      </c>
    </row>
    <row r="8647" spans="11:19" x14ac:dyDescent="0.25">
      <c r="K8647" t="str">
        <f t="shared" si="135"/>
        <v/>
      </c>
      <c r="N86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47" t="e">
        <f>VLOOKUP(TableOMP[[#This Row],[Label]],TableAvg[],2,FALSE)</f>
        <v>#N/A</v>
      </c>
      <c r="P8647" t="e">
        <f>VLOOKUP(TableOMP[[#This Row],[Label]],TableAvg[],3,FALSE)</f>
        <v>#N/A</v>
      </c>
      <c r="Q8647" t="e">
        <f>TableOMP[[#This Row],[Avg]]-$U$2*TableOMP[[#This Row],[StdDev]]</f>
        <v>#N/A</v>
      </c>
      <c r="R8647" t="e">
        <f>TableOMP[[#This Row],[Avg]]+$U$2*TableOMP[[#This Row],[StdDev]]</f>
        <v>#N/A</v>
      </c>
      <c r="S8647" t="e">
        <f>IF(AND(TableOMP[[#This Row],[total_time]]&gt;=TableOMP[[#This Row],[Low]], TableOMP[[#This Row],[total_time]]&lt;=TableOMP[[#This Row],[High]]),1,0)</f>
        <v>#N/A</v>
      </c>
    </row>
    <row r="8648" spans="11:19" x14ac:dyDescent="0.25">
      <c r="K8648" t="str">
        <f t="shared" si="135"/>
        <v/>
      </c>
      <c r="N86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48" t="e">
        <f>VLOOKUP(TableOMP[[#This Row],[Label]],TableAvg[],2,FALSE)</f>
        <v>#N/A</v>
      </c>
      <c r="P8648" t="e">
        <f>VLOOKUP(TableOMP[[#This Row],[Label]],TableAvg[],3,FALSE)</f>
        <v>#N/A</v>
      </c>
      <c r="Q8648" t="e">
        <f>TableOMP[[#This Row],[Avg]]-$U$2*TableOMP[[#This Row],[StdDev]]</f>
        <v>#N/A</v>
      </c>
      <c r="R8648" t="e">
        <f>TableOMP[[#This Row],[Avg]]+$U$2*TableOMP[[#This Row],[StdDev]]</f>
        <v>#N/A</v>
      </c>
      <c r="S8648" t="e">
        <f>IF(AND(TableOMP[[#This Row],[total_time]]&gt;=TableOMP[[#This Row],[Low]], TableOMP[[#This Row],[total_time]]&lt;=TableOMP[[#This Row],[High]]),1,0)</f>
        <v>#N/A</v>
      </c>
    </row>
    <row r="8649" spans="11:19" x14ac:dyDescent="0.25">
      <c r="K8649" t="str">
        <f t="shared" si="135"/>
        <v/>
      </c>
      <c r="N86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49" t="e">
        <f>VLOOKUP(TableOMP[[#This Row],[Label]],TableAvg[],2,FALSE)</f>
        <v>#N/A</v>
      </c>
      <c r="P8649" t="e">
        <f>VLOOKUP(TableOMP[[#This Row],[Label]],TableAvg[],3,FALSE)</f>
        <v>#N/A</v>
      </c>
      <c r="Q8649" t="e">
        <f>TableOMP[[#This Row],[Avg]]-$U$2*TableOMP[[#This Row],[StdDev]]</f>
        <v>#N/A</v>
      </c>
      <c r="R8649" t="e">
        <f>TableOMP[[#This Row],[Avg]]+$U$2*TableOMP[[#This Row],[StdDev]]</f>
        <v>#N/A</v>
      </c>
      <c r="S8649" t="e">
        <f>IF(AND(TableOMP[[#This Row],[total_time]]&gt;=TableOMP[[#This Row],[Low]], TableOMP[[#This Row],[total_time]]&lt;=TableOMP[[#This Row],[High]]),1,0)</f>
        <v>#N/A</v>
      </c>
    </row>
    <row r="8650" spans="11:19" x14ac:dyDescent="0.25">
      <c r="K8650" t="str">
        <f t="shared" si="135"/>
        <v/>
      </c>
      <c r="N86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50" t="e">
        <f>VLOOKUP(TableOMP[[#This Row],[Label]],TableAvg[],2,FALSE)</f>
        <v>#N/A</v>
      </c>
      <c r="P8650" t="e">
        <f>VLOOKUP(TableOMP[[#This Row],[Label]],TableAvg[],3,FALSE)</f>
        <v>#N/A</v>
      </c>
      <c r="Q8650" t="e">
        <f>TableOMP[[#This Row],[Avg]]-$U$2*TableOMP[[#This Row],[StdDev]]</f>
        <v>#N/A</v>
      </c>
      <c r="R8650" t="e">
        <f>TableOMP[[#This Row],[Avg]]+$U$2*TableOMP[[#This Row],[StdDev]]</f>
        <v>#N/A</v>
      </c>
      <c r="S8650" t="e">
        <f>IF(AND(TableOMP[[#This Row],[total_time]]&gt;=TableOMP[[#This Row],[Low]], TableOMP[[#This Row],[total_time]]&lt;=TableOMP[[#This Row],[High]]),1,0)</f>
        <v>#N/A</v>
      </c>
    </row>
    <row r="8651" spans="11:19" x14ac:dyDescent="0.25">
      <c r="K8651" t="str">
        <f t="shared" si="135"/>
        <v/>
      </c>
      <c r="N86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51" t="e">
        <f>VLOOKUP(TableOMP[[#This Row],[Label]],TableAvg[],2,FALSE)</f>
        <v>#N/A</v>
      </c>
      <c r="P8651" t="e">
        <f>VLOOKUP(TableOMP[[#This Row],[Label]],TableAvg[],3,FALSE)</f>
        <v>#N/A</v>
      </c>
      <c r="Q8651" t="e">
        <f>TableOMP[[#This Row],[Avg]]-$U$2*TableOMP[[#This Row],[StdDev]]</f>
        <v>#N/A</v>
      </c>
      <c r="R8651" t="e">
        <f>TableOMP[[#This Row],[Avg]]+$U$2*TableOMP[[#This Row],[StdDev]]</f>
        <v>#N/A</v>
      </c>
      <c r="S8651" t="e">
        <f>IF(AND(TableOMP[[#This Row],[total_time]]&gt;=TableOMP[[#This Row],[Low]], TableOMP[[#This Row],[total_time]]&lt;=TableOMP[[#This Row],[High]]),1,0)</f>
        <v>#N/A</v>
      </c>
    </row>
    <row r="8652" spans="11:19" x14ac:dyDescent="0.25">
      <c r="K8652" t="str">
        <f t="shared" si="135"/>
        <v/>
      </c>
      <c r="N86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52" t="e">
        <f>VLOOKUP(TableOMP[[#This Row],[Label]],TableAvg[],2,FALSE)</f>
        <v>#N/A</v>
      </c>
      <c r="P8652" t="e">
        <f>VLOOKUP(TableOMP[[#This Row],[Label]],TableAvg[],3,FALSE)</f>
        <v>#N/A</v>
      </c>
      <c r="Q8652" t="e">
        <f>TableOMP[[#This Row],[Avg]]-$U$2*TableOMP[[#This Row],[StdDev]]</f>
        <v>#N/A</v>
      </c>
      <c r="R8652" t="e">
        <f>TableOMP[[#This Row],[Avg]]+$U$2*TableOMP[[#This Row],[StdDev]]</f>
        <v>#N/A</v>
      </c>
      <c r="S8652" t="e">
        <f>IF(AND(TableOMP[[#This Row],[total_time]]&gt;=TableOMP[[#This Row],[Low]], TableOMP[[#This Row],[total_time]]&lt;=TableOMP[[#This Row],[High]]),1,0)</f>
        <v>#N/A</v>
      </c>
    </row>
    <row r="8653" spans="11:19" x14ac:dyDescent="0.25">
      <c r="K8653" t="str">
        <f t="shared" si="135"/>
        <v/>
      </c>
      <c r="N86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53" t="e">
        <f>VLOOKUP(TableOMP[[#This Row],[Label]],TableAvg[],2,FALSE)</f>
        <v>#N/A</v>
      </c>
      <c r="P8653" t="e">
        <f>VLOOKUP(TableOMP[[#This Row],[Label]],TableAvg[],3,FALSE)</f>
        <v>#N/A</v>
      </c>
      <c r="Q8653" t="e">
        <f>TableOMP[[#This Row],[Avg]]-$U$2*TableOMP[[#This Row],[StdDev]]</f>
        <v>#N/A</v>
      </c>
      <c r="R8653" t="e">
        <f>TableOMP[[#This Row],[Avg]]+$U$2*TableOMP[[#This Row],[StdDev]]</f>
        <v>#N/A</v>
      </c>
      <c r="S8653" t="e">
        <f>IF(AND(TableOMP[[#This Row],[total_time]]&gt;=TableOMP[[#This Row],[Low]], TableOMP[[#This Row],[total_time]]&lt;=TableOMP[[#This Row],[High]]),1,0)</f>
        <v>#N/A</v>
      </c>
    </row>
    <row r="8654" spans="11:19" x14ac:dyDescent="0.25">
      <c r="K8654" t="str">
        <f t="shared" si="135"/>
        <v/>
      </c>
      <c r="N86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54" t="e">
        <f>VLOOKUP(TableOMP[[#This Row],[Label]],TableAvg[],2,FALSE)</f>
        <v>#N/A</v>
      </c>
      <c r="P8654" t="e">
        <f>VLOOKUP(TableOMP[[#This Row],[Label]],TableAvg[],3,FALSE)</f>
        <v>#N/A</v>
      </c>
      <c r="Q8654" t="e">
        <f>TableOMP[[#This Row],[Avg]]-$U$2*TableOMP[[#This Row],[StdDev]]</f>
        <v>#N/A</v>
      </c>
      <c r="R8654" t="e">
        <f>TableOMP[[#This Row],[Avg]]+$U$2*TableOMP[[#This Row],[StdDev]]</f>
        <v>#N/A</v>
      </c>
      <c r="S8654" t="e">
        <f>IF(AND(TableOMP[[#This Row],[total_time]]&gt;=TableOMP[[#This Row],[Low]], TableOMP[[#This Row],[total_time]]&lt;=TableOMP[[#This Row],[High]]),1,0)</f>
        <v>#N/A</v>
      </c>
    </row>
    <row r="8655" spans="11:19" x14ac:dyDescent="0.25">
      <c r="K8655" t="str">
        <f t="shared" si="135"/>
        <v/>
      </c>
      <c r="N86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55" t="e">
        <f>VLOOKUP(TableOMP[[#This Row],[Label]],TableAvg[],2,FALSE)</f>
        <v>#N/A</v>
      </c>
      <c r="P8655" t="e">
        <f>VLOOKUP(TableOMP[[#This Row],[Label]],TableAvg[],3,FALSE)</f>
        <v>#N/A</v>
      </c>
      <c r="Q8655" t="e">
        <f>TableOMP[[#This Row],[Avg]]-$U$2*TableOMP[[#This Row],[StdDev]]</f>
        <v>#N/A</v>
      </c>
      <c r="R8655" t="e">
        <f>TableOMP[[#This Row],[Avg]]+$U$2*TableOMP[[#This Row],[StdDev]]</f>
        <v>#N/A</v>
      </c>
      <c r="S8655" t="e">
        <f>IF(AND(TableOMP[[#This Row],[total_time]]&gt;=TableOMP[[#This Row],[Low]], TableOMP[[#This Row],[total_time]]&lt;=TableOMP[[#This Row],[High]]),1,0)</f>
        <v>#N/A</v>
      </c>
    </row>
    <row r="8656" spans="11:19" x14ac:dyDescent="0.25">
      <c r="K8656" t="str">
        <f t="shared" si="135"/>
        <v/>
      </c>
      <c r="N86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56" t="e">
        <f>VLOOKUP(TableOMP[[#This Row],[Label]],TableAvg[],2,FALSE)</f>
        <v>#N/A</v>
      </c>
      <c r="P8656" t="e">
        <f>VLOOKUP(TableOMP[[#This Row],[Label]],TableAvg[],3,FALSE)</f>
        <v>#N/A</v>
      </c>
      <c r="Q8656" t="e">
        <f>TableOMP[[#This Row],[Avg]]-$U$2*TableOMP[[#This Row],[StdDev]]</f>
        <v>#N/A</v>
      </c>
      <c r="R8656" t="e">
        <f>TableOMP[[#This Row],[Avg]]+$U$2*TableOMP[[#This Row],[StdDev]]</f>
        <v>#N/A</v>
      </c>
      <c r="S8656" t="e">
        <f>IF(AND(TableOMP[[#This Row],[total_time]]&gt;=TableOMP[[#This Row],[Low]], TableOMP[[#This Row],[total_time]]&lt;=TableOMP[[#This Row],[High]]),1,0)</f>
        <v>#N/A</v>
      </c>
    </row>
    <row r="8657" spans="11:19" x14ac:dyDescent="0.25">
      <c r="K8657" t="str">
        <f t="shared" si="135"/>
        <v/>
      </c>
      <c r="N86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57" t="e">
        <f>VLOOKUP(TableOMP[[#This Row],[Label]],TableAvg[],2,FALSE)</f>
        <v>#N/A</v>
      </c>
      <c r="P8657" t="e">
        <f>VLOOKUP(TableOMP[[#This Row],[Label]],TableAvg[],3,FALSE)</f>
        <v>#N/A</v>
      </c>
      <c r="Q8657" t="e">
        <f>TableOMP[[#This Row],[Avg]]-$U$2*TableOMP[[#This Row],[StdDev]]</f>
        <v>#N/A</v>
      </c>
      <c r="R8657" t="e">
        <f>TableOMP[[#This Row],[Avg]]+$U$2*TableOMP[[#This Row],[StdDev]]</f>
        <v>#N/A</v>
      </c>
      <c r="S8657" t="e">
        <f>IF(AND(TableOMP[[#This Row],[total_time]]&gt;=TableOMP[[#This Row],[Low]], TableOMP[[#This Row],[total_time]]&lt;=TableOMP[[#This Row],[High]]),1,0)</f>
        <v>#N/A</v>
      </c>
    </row>
    <row r="8658" spans="11:19" x14ac:dyDescent="0.25">
      <c r="K8658" t="str">
        <f t="shared" si="135"/>
        <v/>
      </c>
      <c r="N86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58" t="e">
        <f>VLOOKUP(TableOMP[[#This Row],[Label]],TableAvg[],2,FALSE)</f>
        <v>#N/A</v>
      </c>
      <c r="P8658" t="e">
        <f>VLOOKUP(TableOMP[[#This Row],[Label]],TableAvg[],3,FALSE)</f>
        <v>#N/A</v>
      </c>
      <c r="Q8658" t="e">
        <f>TableOMP[[#This Row],[Avg]]-$U$2*TableOMP[[#This Row],[StdDev]]</f>
        <v>#N/A</v>
      </c>
      <c r="R8658" t="e">
        <f>TableOMP[[#This Row],[Avg]]+$U$2*TableOMP[[#This Row],[StdDev]]</f>
        <v>#N/A</v>
      </c>
      <c r="S8658" t="e">
        <f>IF(AND(TableOMP[[#This Row],[total_time]]&gt;=TableOMP[[#This Row],[Low]], TableOMP[[#This Row],[total_time]]&lt;=TableOMP[[#This Row],[High]]),1,0)</f>
        <v>#N/A</v>
      </c>
    </row>
    <row r="8659" spans="11:19" x14ac:dyDescent="0.25">
      <c r="K8659" t="str">
        <f t="shared" si="135"/>
        <v/>
      </c>
      <c r="N86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59" t="e">
        <f>VLOOKUP(TableOMP[[#This Row],[Label]],TableAvg[],2,FALSE)</f>
        <v>#N/A</v>
      </c>
      <c r="P8659" t="e">
        <f>VLOOKUP(TableOMP[[#This Row],[Label]],TableAvg[],3,FALSE)</f>
        <v>#N/A</v>
      </c>
      <c r="Q8659" t="e">
        <f>TableOMP[[#This Row],[Avg]]-$U$2*TableOMP[[#This Row],[StdDev]]</f>
        <v>#N/A</v>
      </c>
      <c r="R8659" t="e">
        <f>TableOMP[[#This Row],[Avg]]+$U$2*TableOMP[[#This Row],[StdDev]]</f>
        <v>#N/A</v>
      </c>
      <c r="S8659" t="e">
        <f>IF(AND(TableOMP[[#This Row],[total_time]]&gt;=TableOMP[[#This Row],[Low]], TableOMP[[#This Row],[total_time]]&lt;=TableOMP[[#This Row],[High]]),1,0)</f>
        <v>#N/A</v>
      </c>
    </row>
    <row r="8660" spans="11:19" x14ac:dyDescent="0.25">
      <c r="K8660" t="str">
        <f t="shared" si="135"/>
        <v/>
      </c>
      <c r="N86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60" t="e">
        <f>VLOOKUP(TableOMP[[#This Row],[Label]],TableAvg[],2,FALSE)</f>
        <v>#N/A</v>
      </c>
      <c r="P8660" t="e">
        <f>VLOOKUP(TableOMP[[#This Row],[Label]],TableAvg[],3,FALSE)</f>
        <v>#N/A</v>
      </c>
      <c r="Q8660" t="e">
        <f>TableOMP[[#This Row],[Avg]]-$U$2*TableOMP[[#This Row],[StdDev]]</f>
        <v>#N/A</v>
      </c>
      <c r="R8660" t="e">
        <f>TableOMP[[#This Row],[Avg]]+$U$2*TableOMP[[#This Row],[StdDev]]</f>
        <v>#N/A</v>
      </c>
      <c r="S8660" t="e">
        <f>IF(AND(TableOMP[[#This Row],[total_time]]&gt;=TableOMP[[#This Row],[Low]], TableOMP[[#This Row],[total_time]]&lt;=TableOMP[[#This Row],[High]]),1,0)</f>
        <v>#N/A</v>
      </c>
    </row>
    <row r="8661" spans="11:19" x14ac:dyDescent="0.25">
      <c r="K8661" t="str">
        <f t="shared" si="135"/>
        <v/>
      </c>
      <c r="N86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61" t="e">
        <f>VLOOKUP(TableOMP[[#This Row],[Label]],TableAvg[],2,FALSE)</f>
        <v>#N/A</v>
      </c>
      <c r="P8661" t="e">
        <f>VLOOKUP(TableOMP[[#This Row],[Label]],TableAvg[],3,FALSE)</f>
        <v>#N/A</v>
      </c>
      <c r="Q8661" t="e">
        <f>TableOMP[[#This Row],[Avg]]-$U$2*TableOMP[[#This Row],[StdDev]]</f>
        <v>#N/A</v>
      </c>
      <c r="R8661" t="e">
        <f>TableOMP[[#This Row],[Avg]]+$U$2*TableOMP[[#This Row],[StdDev]]</f>
        <v>#N/A</v>
      </c>
      <c r="S8661" t="e">
        <f>IF(AND(TableOMP[[#This Row],[total_time]]&gt;=TableOMP[[#This Row],[Low]], TableOMP[[#This Row],[total_time]]&lt;=TableOMP[[#This Row],[High]]),1,0)</f>
        <v>#N/A</v>
      </c>
    </row>
    <row r="8662" spans="11:19" x14ac:dyDescent="0.25">
      <c r="K8662" t="str">
        <f t="shared" si="135"/>
        <v/>
      </c>
      <c r="N86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62" t="e">
        <f>VLOOKUP(TableOMP[[#This Row],[Label]],TableAvg[],2,FALSE)</f>
        <v>#N/A</v>
      </c>
      <c r="P8662" t="e">
        <f>VLOOKUP(TableOMP[[#This Row],[Label]],TableAvg[],3,FALSE)</f>
        <v>#N/A</v>
      </c>
      <c r="Q8662" t="e">
        <f>TableOMP[[#This Row],[Avg]]-$U$2*TableOMP[[#This Row],[StdDev]]</f>
        <v>#N/A</v>
      </c>
      <c r="R8662" t="e">
        <f>TableOMP[[#This Row],[Avg]]+$U$2*TableOMP[[#This Row],[StdDev]]</f>
        <v>#N/A</v>
      </c>
      <c r="S8662" t="e">
        <f>IF(AND(TableOMP[[#This Row],[total_time]]&gt;=TableOMP[[#This Row],[Low]], TableOMP[[#This Row],[total_time]]&lt;=TableOMP[[#This Row],[High]]),1,0)</f>
        <v>#N/A</v>
      </c>
    </row>
    <row r="8663" spans="11:19" x14ac:dyDescent="0.25">
      <c r="K8663" t="str">
        <f t="shared" si="135"/>
        <v/>
      </c>
      <c r="N86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63" t="e">
        <f>VLOOKUP(TableOMP[[#This Row],[Label]],TableAvg[],2,FALSE)</f>
        <v>#N/A</v>
      </c>
      <c r="P8663" t="e">
        <f>VLOOKUP(TableOMP[[#This Row],[Label]],TableAvg[],3,FALSE)</f>
        <v>#N/A</v>
      </c>
      <c r="Q8663" t="e">
        <f>TableOMP[[#This Row],[Avg]]-$U$2*TableOMP[[#This Row],[StdDev]]</f>
        <v>#N/A</v>
      </c>
      <c r="R8663" t="e">
        <f>TableOMP[[#This Row],[Avg]]+$U$2*TableOMP[[#This Row],[StdDev]]</f>
        <v>#N/A</v>
      </c>
      <c r="S8663" t="e">
        <f>IF(AND(TableOMP[[#This Row],[total_time]]&gt;=TableOMP[[#This Row],[Low]], TableOMP[[#This Row],[total_time]]&lt;=TableOMP[[#This Row],[High]]),1,0)</f>
        <v>#N/A</v>
      </c>
    </row>
    <row r="8664" spans="11:19" x14ac:dyDescent="0.25">
      <c r="K8664" t="str">
        <f t="shared" si="135"/>
        <v/>
      </c>
      <c r="N86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64" t="e">
        <f>VLOOKUP(TableOMP[[#This Row],[Label]],TableAvg[],2,FALSE)</f>
        <v>#N/A</v>
      </c>
      <c r="P8664" t="e">
        <f>VLOOKUP(TableOMP[[#This Row],[Label]],TableAvg[],3,FALSE)</f>
        <v>#N/A</v>
      </c>
      <c r="Q8664" t="e">
        <f>TableOMP[[#This Row],[Avg]]-$U$2*TableOMP[[#This Row],[StdDev]]</f>
        <v>#N/A</v>
      </c>
      <c r="R8664" t="e">
        <f>TableOMP[[#This Row],[Avg]]+$U$2*TableOMP[[#This Row],[StdDev]]</f>
        <v>#N/A</v>
      </c>
      <c r="S8664" t="e">
        <f>IF(AND(TableOMP[[#This Row],[total_time]]&gt;=TableOMP[[#This Row],[Low]], TableOMP[[#This Row],[total_time]]&lt;=TableOMP[[#This Row],[High]]),1,0)</f>
        <v>#N/A</v>
      </c>
    </row>
    <row r="8665" spans="11:19" x14ac:dyDescent="0.25">
      <c r="K8665" t="str">
        <f t="shared" si="135"/>
        <v/>
      </c>
      <c r="N86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65" t="e">
        <f>VLOOKUP(TableOMP[[#This Row],[Label]],TableAvg[],2,FALSE)</f>
        <v>#N/A</v>
      </c>
      <c r="P8665" t="e">
        <f>VLOOKUP(TableOMP[[#This Row],[Label]],TableAvg[],3,FALSE)</f>
        <v>#N/A</v>
      </c>
      <c r="Q8665" t="e">
        <f>TableOMP[[#This Row],[Avg]]-$U$2*TableOMP[[#This Row],[StdDev]]</f>
        <v>#N/A</v>
      </c>
      <c r="R8665" t="e">
        <f>TableOMP[[#This Row],[Avg]]+$U$2*TableOMP[[#This Row],[StdDev]]</f>
        <v>#N/A</v>
      </c>
      <c r="S8665" t="e">
        <f>IF(AND(TableOMP[[#This Row],[total_time]]&gt;=TableOMP[[#This Row],[Low]], TableOMP[[#This Row],[total_time]]&lt;=TableOMP[[#This Row],[High]]),1,0)</f>
        <v>#N/A</v>
      </c>
    </row>
    <row r="8666" spans="11:19" x14ac:dyDescent="0.25">
      <c r="K8666" t="str">
        <f t="shared" si="135"/>
        <v/>
      </c>
      <c r="N86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66" t="e">
        <f>VLOOKUP(TableOMP[[#This Row],[Label]],TableAvg[],2,FALSE)</f>
        <v>#N/A</v>
      </c>
      <c r="P8666" t="e">
        <f>VLOOKUP(TableOMP[[#This Row],[Label]],TableAvg[],3,FALSE)</f>
        <v>#N/A</v>
      </c>
      <c r="Q8666" t="e">
        <f>TableOMP[[#This Row],[Avg]]-$U$2*TableOMP[[#This Row],[StdDev]]</f>
        <v>#N/A</v>
      </c>
      <c r="R8666" t="e">
        <f>TableOMP[[#This Row],[Avg]]+$U$2*TableOMP[[#This Row],[StdDev]]</f>
        <v>#N/A</v>
      </c>
      <c r="S8666" t="e">
        <f>IF(AND(TableOMP[[#This Row],[total_time]]&gt;=TableOMP[[#This Row],[Low]], TableOMP[[#This Row],[total_time]]&lt;=TableOMP[[#This Row],[High]]),1,0)</f>
        <v>#N/A</v>
      </c>
    </row>
    <row r="8667" spans="11:19" x14ac:dyDescent="0.25">
      <c r="K8667" t="str">
        <f t="shared" si="135"/>
        <v/>
      </c>
      <c r="N86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67" t="e">
        <f>VLOOKUP(TableOMP[[#This Row],[Label]],TableAvg[],2,FALSE)</f>
        <v>#N/A</v>
      </c>
      <c r="P8667" t="e">
        <f>VLOOKUP(TableOMP[[#This Row],[Label]],TableAvg[],3,FALSE)</f>
        <v>#N/A</v>
      </c>
      <c r="Q8667" t="e">
        <f>TableOMP[[#This Row],[Avg]]-$U$2*TableOMP[[#This Row],[StdDev]]</f>
        <v>#N/A</v>
      </c>
      <c r="R8667" t="e">
        <f>TableOMP[[#This Row],[Avg]]+$U$2*TableOMP[[#This Row],[StdDev]]</f>
        <v>#N/A</v>
      </c>
      <c r="S8667" t="e">
        <f>IF(AND(TableOMP[[#This Row],[total_time]]&gt;=TableOMP[[#This Row],[Low]], TableOMP[[#This Row],[total_time]]&lt;=TableOMP[[#This Row],[High]]),1,0)</f>
        <v>#N/A</v>
      </c>
    </row>
    <row r="8668" spans="11:19" x14ac:dyDescent="0.25">
      <c r="K8668" t="str">
        <f t="shared" si="135"/>
        <v/>
      </c>
      <c r="N86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68" t="e">
        <f>VLOOKUP(TableOMP[[#This Row],[Label]],TableAvg[],2,FALSE)</f>
        <v>#N/A</v>
      </c>
      <c r="P8668" t="e">
        <f>VLOOKUP(TableOMP[[#This Row],[Label]],TableAvg[],3,FALSE)</f>
        <v>#N/A</v>
      </c>
      <c r="Q8668" t="e">
        <f>TableOMP[[#This Row],[Avg]]-$U$2*TableOMP[[#This Row],[StdDev]]</f>
        <v>#N/A</v>
      </c>
      <c r="R8668" t="e">
        <f>TableOMP[[#This Row],[Avg]]+$U$2*TableOMP[[#This Row],[StdDev]]</f>
        <v>#N/A</v>
      </c>
      <c r="S8668" t="e">
        <f>IF(AND(TableOMP[[#This Row],[total_time]]&gt;=TableOMP[[#This Row],[Low]], TableOMP[[#This Row],[total_time]]&lt;=TableOMP[[#This Row],[High]]),1,0)</f>
        <v>#N/A</v>
      </c>
    </row>
    <row r="8669" spans="11:19" x14ac:dyDescent="0.25">
      <c r="K8669" t="str">
        <f t="shared" si="135"/>
        <v/>
      </c>
      <c r="N86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69" t="e">
        <f>VLOOKUP(TableOMP[[#This Row],[Label]],TableAvg[],2,FALSE)</f>
        <v>#N/A</v>
      </c>
      <c r="P8669" t="e">
        <f>VLOOKUP(TableOMP[[#This Row],[Label]],TableAvg[],3,FALSE)</f>
        <v>#N/A</v>
      </c>
      <c r="Q8669" t="e">
        <f>TableOMP[[#This Row],[Avg]]-$U$2*TableOMP[[#This Row],[StdDev]]</f>
        <v>#N/A</v>
      </c>
      <c r="R8669" t="e">
        <f>TableOMP[[#This Row],[Avg]]+$U$2*TableOMP[[#This Row],[StdDev]]</f>
        <v>#N/A</v>
      </c>
      <c r="S8669" t="e">
        <f>IF(AND(TableOMP[[#This Row],[total_time]]&gt;=TableOMP[[#This Row],[Low]], TableOMP[[#This Row],[total_time]]&lt;=TableOMP[[#This Row],[High]]),1,0)</f>
        <v>#N/A</v>
      </c>
    </row>
    <row r="8670" spans="11:19" x14ac:dyDescent="0.25">
      <c r="K8670" t="str">
        <f t="shared" si="135"/>
        <v/>
      </c>
      <c r="N86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70" t="e">
        <f>VLOOKUP(TableOMP[[#This Row],[Label]],TableAvg[],2,FALSE)</f>
        <v>#N/A</v>
      </c>
      <c r="P8670" t="e">
        <f>VLOOKUP(TableOMP[[#This Row],[Label]],TableAvg[],3,FALSE)</f>
        <v>#N/A</v>
      </c>
      <c r="Q8670" t="e">
        <f>TableOMP[[#This Row],[Avg]]-$U$2*TableOMP[[#This Row],[StdDev]]</f>
        <v>#N/A</v>
      </c>
      <c r="R8670" t="e">
        <f>TableOMP[[#This Row],[Avg]]+$U$2*TableOMP[[#This Row],[StdDev]]</f>
        <v>#N/A</v>
      </c>
      <c r="S8670" t="e">
        <f>IF(AND(TableOMP[[#This Row],[total_time]]&gt;=TableOMP[[#This Row],[Low]], TableOMP[[#This Row],[total_time]]&lt;=TableOMP[[#This Row],[High]]),1,0)</f>
        <v>#N/A</v>
      </c>
    </row>
    <row r="8671" spans="11:19" x14ac:dyDescent="0.25">
      <c r="K8671" t="str">
        <f t="shared" si="135"/>
        <v/>
      </c>
      <c r="N86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71" t="e">
        <f>VLOOKUP(TableOMP[[#This Row],[Label]],TableAvg[],2,FALSE)</f>
        <v>#N/A</v>
      </c>
      <c r="P8671" t="e">
        <f>VLOOKUP(TableOMP[[#This Row],[Label]],TableAvg[],3,FALSE)</f>
        <v>#N/A</v>
      </c>
      <c r="Q8671" t="e">
        <f>TableOMP[[#This Row],[Avg]]-$U$2*TableOMP[[#This Row],[StdDev]]</f>
        <v>#N/A</v>
      </c>
      <c r="R8671" t="e">
        <f>TableOMP[[#This Row],[Avg]]+$U$2*TableOMP[[#This Row],[StdDev]]</f>
        <v>#N/A</v>
      </c>
      <c r="S8671" t="e">
        <f>IF(AND(TableOMP[[#This Row],[total_time]]&gt;=TableOMP[[#This Row],[Low]], TableOMP[[#This Row],[total_time]]&lt;=TableOMP[[#This Row],[High]]),1,0)</f>
        <v>#N/A</v>
      </c>
    </row>
    <row r="8672" spans="11:19" x14ac:dyDescent="0.25">
      <c r="K8672" t="str">
        <f t="shared" si="135"/>
        <v/>
      </c>
      <c r="N86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72" t="e">
        <f>VLOOKUP(TableOMP[[#This Row],[Label]],TableAvg[],2,FALSE)</f>
        <v>#N/A</v>
      </c>
      <c r="P8672" t="e">
        <f>VLOOKUP(TableOMP[[#This Row],[Label]],TableAvg[],3,FALSE)</f>
        <v>#N/A</v>
      </c>
      <c r="Q8672" t="e">
        <f>TableOMP[[#This Row],[Avg]]-$U$2*TableOMP[[#This Row],[StdDev]]</f>
        <v>#N/A</v>
      </c>
      <c r="R8672" t="e">
        <f>TableOMP[[#This Row],[Avg]]+$U$2*TableOMP[[#This Row],[StdDev]]</f>
        <v>#N/A</v>
      </c>
      <c r="S8672" t="e">
        <f>IF(AND(TableOMP[[#This Row],[total_time]]&gt;=TableOMP[[#This Row],[Low]], TableOMP[[#This Row],[total_time]]&lt;=TableOMP[[#This Row],[High]]),1,0)</f>
        <v>#N/A</v>
      </c>
    </row>
    <row r="8673" spans="11:19" x14ac:dyDescent="0.25">
      <c r="K8673" t="str">
        <f t="shared" si="135"/>
        <v/>
      </c>
      <c r="N86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73" t="e">
        <f>VLOOKUP(TableOMP[[#This Row],[Label]],TableAvg[],2,FALSE)</f>
        <v>#N/A</v>
      </c>
      <c r="P8673" t="e">
        <f>VLOOKUP(TableOMP[[#This Row],[Label]],TableAvg[],3,FALSE)</f>
        <v>#N/A</v>
      </c>
      <c r="Q8673" t="e">
        <f>TableOMP[[#This Row],[Avg]]-$U$2*TableOMP[[#This Row],[StdDev]]</f>
        <v>#N/A</v>
      </c>
      <c r="R8673" t="e">
        <f>TableOMP[[#This Row],[Avg]]+$U$2*TableOMP[[#This Row],[StdDev]]</f>
        <v>#N/A</v>
      </c>
      <c r="S8673" t="e">
        <f>IF(AND(TableOMP[[#This Row],[total_time]]&gt;=TableOMP[[#This Row],[Low]], TableOMP[[#This Row],[total_time]]&lt;=TableOMP[[#This Row],[High]]),1,0)</f>
        <v>#N/A</v>
      </c>
    </row>
    <row r="8674" spans="11:19" x14ac:dyDescent="0.25">
      <c r="K8674" t="str">
        <f t="shared" si="135"/>
        <v/>
      </c>
      <c r="N86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74" t="e">
        <f>VLOOKUP(TableOMP[[#This Row],[Label]],TableAvg[],2,FALSE)</f>
        <v>#N/A</v>
      </c>
      <c r="P8674" t="e">
        <f>VLOOKUP(TableOMP[[#This Row],[Label]],TableAvg[],3,FALSE)</f>
        <v>#N/A</v>
      </c>
      <c r="Q8674" t="e">
        <f>TableOMP[[#This Row],[Avg]]-$U$2*TableOMP[[#This Row],[StdDev]]</f>
        <v>#N/A</v>
      </c>
      <c r="R8674" t="e">
        <f>TableOMP[[#This Row],[Avg]]+$U$2*TableOMP[[#This Row],[StdDev]]</f>
        <v>#N/A</v>
      </c>
      <c r="S8674" t="e">
        <f>IF(AND(TableOMP[[#This Row],[total_time]]&gt;=TableOMP[[#This Row],[Low]], TableOMP[[#This Row],[total_time]]&lt;=TableOMP[[#This Row],[High]]),1,0)</f>
        <v>#N/A</v>
      </c>
    </row>
    <row r="8675" spans="11:19" x14ac:dyDescent="0.25">
      <c r="K8675" t="str">
        <f t="shared" si="135"/>
        <v/>
      </c>
      <c r="N86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75" t="e">
        <f>VLOOKUP(TableOMP[[#This Row],[Label]],TableAvg[],2,FALSE)</f>
        <v>#N/A</v>
      </c>
      <c r="P8675" t="e">
        <f>VLOOKUP(TableOMP[[#This Row],[Label]],TableAvg[],3,FALSE)</f>
        <v>#N/A</v>
      </c>
      <c r="Q8675" t="e">
        <f>TableOMP[[#This Row],[Avg]]-$U$2*TableOMP[[#This Row],[StdDev]]</f>
        <v>#N/A</v>
      </c>
      <c r="R8675" t="e">
        <f>TableOMP[[#This Row],[Avg]]+$U$2*TableOMP[[#This Row],[StdDev]]</f>
        <v>#N/A</v>
      </c>
      <c r="S8675" t="e">
        <f>IF(AND(TableOMP[[#This Row],[total_time]]&gt;=TableOMP[[#This Row],[Low]], TableOMP[[#This Row],[total_time]]&lt;=TableOMP[[#This Row],[High]]),1,0)</f>
        <v>#N/A</v>
      </c>
    </row>
    <row r="8676" spans="11:19" x14ac:dyDescent="0.25">
      <c r="K8676" t="str">
        <f t="shared" si="135"/>
        <v/>
      </c>
      <c r="N86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76" t="e">
        <f>VLOOKUP(TableOMP[[#This Row],[Label]],TableAvg[],2,FALSE)</f>
        <v>#N/A</v>
      </c>
      <c r="P8676" t="e">
        <f>VLOOKUP(TableOMP[[#This Row],[Label]],TableAvg[],3,FALSE)</f>
        <v>#N/A</v>
      </c>
      <c r="Q8676" t="e">
        <f>TableOMP[[#This Row],[Avg]]-$U$2*TableOMP[[#This Row],[StdDev]]</f>
        <v>#N/A</v>
      </c>
      <c r="R8676" t="e">
        <f>TableOMP[[#This Row],[Avg]]+$U$2*TableOMP[[#This Row],[StdDev]]</f>
        <v>#N/A</v>
      </c>
      <c r="S8676" t="e">
        <f>IF(AND(TableOMP[[#This Row],[total_time]]&gt;=TableOMP[[#This Row],[Low]], TableOMP[[#This Row],[total_time]]&lt;=TableOMP[[#This Row],[High]]),1,0)</f>
        <v>#N/A</v>
      </c>
    </row>
    <row r="8677" spans="11:19" x14ac:dyDescent="0.25">
      <c r="K8677" t="str">
        <f t="shared" si="135"/>
        <v/>
      </c>
      <c r="N86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77" t="e">
        <f>VLOOKUP(TableOMP[[#This Row],[Label]],TableAvg[],2,FALSE)</f>
        <v>#N/A</v>
      </c>
      <c r="P8677" t="e">
        <f>VLOOKUP(TableOMP[[#This Row],[Label]],TableAvg[],3,FALSE)</f>
        <v>#N/A</v>
      </c>
      <c r="Q8677" t="e">
        <f>TableOMP[[#This Row],[Avg]]-$U$2*TableOMP[[#This Row],[StdDev]]</f>
        <v>#N/A</v>
      </c>
      <c r="R8677" t="e">
        <f>TableOMP[[#This Row],[Avg]]+$U$2*TableOMP[[#This Row],[StdDev]]</f>
        <v>#N/A</v>
      </c>
      <c r="S8677" t="e">
        <f>IF(AND(TableOMP[[#This Row],[total_time]]&gt;=TableOMP[[#This Row],[Low]], TableOMP[[#This Row],[total_time]]&lt;=TableOMP[[#This Row],[High]]),1,0)</f>
        <v>#N/A</v>
      </c>
    </row>
    <row r="8678" spans="11:19" x14ac:dyDescent="0.25">
      <c r="K8678" t="str">
        <f t="shared" si="135"/>
        <v/>
      </c>
      <c r="N86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78" t="e">
        <f>VLOOKUP(TableOMP[[#This Row],[Label]],TableAvg[],2,FALSE)</f>
        <v>#N/A</v>
      </c>
      <c r="P8678" t="e">
        <f>VLOOKUP(TableOMP[[#This Row],[Label]],TableAvg[],3,FALSE)</f>
        <v>#N/A</v>
      </c>
      <c r="Q8678" t="e">
        <f>TableOMP[[#This Row],[Avg]]-$U$2*TableOMP[[#This Row],[StdDev]]</f>
        <v>#N/A</v>
      </c>
      <c r="R8678" t="e">
        <f>TableOMP[[#This Row],[Avg]]+$U$2*TableOMP[[#This Row],[StdDev]]</f>
        <v>#N/A</v>
      </c>
      <c r="S8678" t="e">
        <f>IF(AND(TableOMP[[#This Row],[total_time]]&gt;=TableOMP[[#This Row],[Low]], TableOMP[[#This Row],[total_time]]&lt;=TableOMP[[#This Row],[High]]),1,0)</f>
        <v>#N/A</v>
      </c>
    </row>
    <row r="8679" spans="11:19" x14ac:dyDescent="0.25">
      <c r="K8679" t="str">
        <f t="shared" si="135"/>
        <v/>
      </c>
      <c r="N86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79" t="e">
        <f>VLOOKUP(TableOMP[[#This Row],[Label]],TableAvg[],2,FALSE)</f>
        <v>#N/A</v>
      </c>
      <c r="P8679" t="e">
        <f>VLOOKUP(TableOMP[[#This Row],[Label]],TableAvg[],3,FALSE)</f>
        <v>#N/A</v>
      </c>
      <c r="Q8679" t="e">
        <f>TableOMP[[#This Row],[Avg]]-$U$2*TableOMP[[#This Row],[StdDev]]</f>
        <v>#N/A</v>
      </c>
      <c r="R8679" t="e">
        <f>TableOMP[[#This Row],[Avg]]+$U$2*TableOMP[[#This Row],[StdDev]]</f>
        <v>#N/A</v>
      </c>
      <c r="S8679" t="e">
        <f>IF(AND(TableOMP[[#This Row],[total_time]]&gt;=TableOMP[[#This Row],[Low]], TableOMP[[#This Row],[total_time]]&lt;=TableOMP[[#This Row],[High]]),1,0)</f>
        <v>#N/A</v>
      </c>
    </row>
    <row r="8680" spans="11:19" x14ac:dyDescent="0.25">
      <c r="K8680" t="str">
        <f t="shared" si="135"/>
        <v/>
      </c>
      <c r="N86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80" t="e">
        <f>VLOOKUP(TableOMP[[#This Row],[Label]],TableAvg[],2,FALSE)</f>
        <v>#N/A</v>
      </c>
      <c r="P8680" t="e">
        <f>VLOOKUP(TableOMP[[#This Row],[Label]],TableAvg[],3,FALSE)</f>
        <v>#N/A</v>
      </c>
      <c r="Q8680" t="e">
        <f>TableOMP[[#This Row],[Avg]]-$U$2*TableOMP[[#This Row],[StdDev]]</f>
        <v>#N/A</v>
      </c>
      <c r="R8680" t="e">
        <f>TableOMP[[#This Row],[Avg]]+$U$2*TableOMP[[#This Row],[StdDev]]</f>
        <v>#N/A</v>
      </c>
      <c r="S8680" t="e">
        <f>IF(AND(TableOMP[[#This Row],[total_time]]&gt;=TableOMP[[#This Row],[Low]], TableOMP[[#This Row],[total_time]]&lt;=TableOMP[[#This Row],[High]]),1,0)</f>
        <v>#N/A</v>
      </c>
    </row>
    <row r="8681" spans="11:19" x14ac:dyDescent="0.25">
      <c r="K8681" t="str">
        <f t="shared" si="135"/>
        <v/>
      </c>
      <c r="N86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81" t="e">
        <f>VLOOKUP(TableOMP[[#This Row],[Label]],TableAvg[],2,FALSE)</f>
        <v>#N/A</v>
      </c>
      <c r="P8681" t="e">
        <f>VLOOKUP(TableOMP[[#This Row],[Label]],TableAvg[],3,FALSE)</f>
        <v>#N/A</v>
      </c>
      <c r="Q8681" t="e">
        <f>TableOMP[[#This Row],[Avg]]-$U$2*TableOMP[[#This Row],[StdDev]]</f>
        <v>#N/A</v>
      </c>
      <c r="R8681" t="e">
        <f>TableOMP[[#This Row],[Avg]]+$U$2*TableOMP[[#This Row],[StdDev]]</f>
        <v>#N/A</v>
      </c>
      <c r="S8681" t="e">
        <f>IF(AND(TableOMP[[#This Row],[total_time]]&gt;=TableOMP[[#This Row],[Low]], TableOMP[[#This Row],[total_time]]&lt;=TableOMP[[#This Row],[High]]),1,0)</f>
        <v>#N/A</v>
      </c>
    </row>
    <row r="8682" spans="11:19" x14ac:dyDescent="0.25">
      <c r="K8682" t="str">
        <f t="shared" si="135"/>
        <v/>
      </c>
      <c r="N86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82" t="e">
        <f>VLOOKUP(TableOMP[[#This Row],[Label]],TableAvg[],2,FALSE)</f>
        <v>#N/A</v>
      </c>
      <c r="P8682" t="e">
        <f>VLOOKUP(TableOMP[[#This Row],[Label]],TableAvg[],3,FALSE)</f>
        <v>#N/A</v>
      </c>
      <c r="Q8682" t="e">
        <f>TableOMP[[#This Row],[Avg]]-$U$2*TableOMP[[#This Row],[StdDev]]</f>
        <v>#N/A</v>
      </c>
      <c r="R8682" t="e">
        <f>TableOMP[[#This Row],[Avg]]+$U$2*TableOMP[[#This Row],[StdDev]]</f>
        <v>#N/A</v>
      </c>
      <c r="S8682" t="e">
        <f>IF(AND(TableOMP[[#This Row],[total_time]]&gt;=TableOMP[[#This Row],[Low]], TableOMP[[#This Row],[total_time]]&lt;=TableOMP[[#This Row],[High]]),1,0)</f>
        <v>#N/A</v>
      </c>
    </row>
    <row r="8683" spans="11:19" x14ac:dyDescent="0.25">
      <c r="K8683" t="str">
        <f t="shared" si="135"/>
        <v/>
      </c>
      <c r="N86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83" t="e">
        <f>VLOOKUP(TableOMP[[#This Row],[Label]],TableAvg[],2,FALSE)</f>
        <v>#N/A</v>
      </c>
      <c r="P8683" t="e">
        <f>VLOOKUP(TableOMP[[#This Row],[Label]],TableAvg[],3,FALSE)</f>
        <v>#N/A</v>
      </c>
      <c r="Q8683" t="e">
        <f>TableOMP[[#This Row],[Avg]]-$U$2*TableOMP[[#This Row],[StdDev]]</f>
        <v>#N/A</v>
      </c>
      <c r="R8683" t="e">
        <f>TableOMP[[#This Row],[Avg]]+$U$2*TableOMP[[#This Row],[StdDev]]</f>
        <v>#N/A</v>
      </c>
      <c r="S8683" t="e">
        <f>IF(AND(TableOMP[[#This Row],[total_time]]&gt;=TableOMP[[#This Row],[Low]], TableOMP[[#This Row],[total_time]]&lt;=TableOMP[[#This Row],[High]]),1,0)</f>
        <v>#N/A</v>
      </c>
    </row>
    <row r="8684" spans="11:19" x14ac:dyDescent="0.25">
      <c r="K8684" t="str">
        <f t="shared" si="135"/>
        <v/>
      </c>
      <c r="N86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84" t="e">
        <f>VLOOKUP(TableOMP[[#This Row],[Label]],TableAvg[],2,FALSE)</f>
        <v>#N/A</v>
      </c>
      <c r="P8684" t="e">
        <f>VLOOKUP(TableOMP[[#This Row],[Label]],TableAvg[],3,FALSE)</f>
        <v>#N/A</v>
      </c>
      <c r="Q8684" t="e">
        <f>TableOMP[[#This Row],[Avg]]-$U$2*TableOMP[[#This Row],[StdDev]]</f>
        <v>#N/A</v>
      </c>
      <c r="R8684" t="e">
        <f>TableOMP[[#This Row],[Avg]]+$U$2*TableOMP[[#This Row],[StdDev]]</f>
        <v>#N/A</v>
      </c>
      <c r="S8684" t="e">
        <f>IF(AND(TableOMP[[#This Row],[total_time]]&gt;=TableOMP[[#This Row],[Low]], TableOMP[[#This Row],[total_time]]&lt;=TableOMP[[#This Row],[High]]),1,0)</f>
        <v>#N/A</v>
      </c>
    </row>
    <row r="8685" spans="11:19" x14ac:dyDescent="0.25">
      <c r="K8685" t="str">
        <f t="shared" si="135"/>
        <v/>
      </c>
      <c r="N86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85" t="e">
        <f>VLOOKUP(TableOMP[[#This Row],[Label]],TableAvg[],2,FALSE)</f>
        <v>#N/A</v>
      </c>
      <c r="P8685" t="e">
        <f>VLOOKUP(TableOMP[[#This Row],[Label]],TableAvg[],3,FALSE)</f>
        <v>#N/A</v>
      </c>
      <c r="Q8685" t="e">
        <f>TableOMP[[#This Row],[Avg]]-$U$2*TableOMP[[#This Row],[StdDev]]</f>
        <v>#N/A</v>
      </c>
      <c r="R8685" t="e">
        <f>TableOMP[[#This Row],[Avg]]+$U$2*TableOMP[[#This Row],[StdDev]]</f>
        <v>#N/A</v>
      </c>
      <c r="S8685" t="e">
        <f>IF(AND(TableOMP[[#This Row],[total_time]]&gt;=TableOMP[[#This Row],[Low]], TableOMP[[#This Row],[total_time]]&lt;=TableOMP[[#This Row],[High]]),1,0)</f>
        <v>#N/A</v>
      </c>
    </row>
    <row r="8686" spans="11:19" x14ac:dyDescent="0.25">
      <c r="K8686" t="str">
        <f t="shared" si="135"/>
        <v/>
      </c>
      <c r="N86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86" t="e">
        <f>VLOOKUP(TableOMP[[#This Row],[Label]],TableAvg[],2,FALSE)</f>
        <v>#N/A</v>
      </c>
      <c r="P8686" t="e">
        <f>VLOOKUP(TableOMP[[#This Row],[Label]],TableAvg[],3,FALSE)</f>
        <v>#N/A</v>
      </c>
      <c r="Q8686" t="e">
        <f>TableOMP[[#This Row],[Avg]]-$U$2*TableOMP[[#This Row],[StdDev]]</f>
        <v>#N/A</v>
      </c>
      <c r="R8686" t="e">
        <f>TableOMP[[#This Row],[Avg]]+$U$2*TableOMP[[#This Row],[StdDev]]</f>
        <v>#N/A</v>
      </c>
      <c r="S8686" t="e">
        <f>IF(AND(TableOMP[[#This Row],[total_time]]&gt;=TableOMP[[#This Row],[Low]], TableOMP[[#This Row],[total_time]]&lt;=TableOMP[[#This Row],[High]]),1,0)</f>
        <v>#N/A</v>
      </c>
    </row>
    <row r="8687" spans="11:19" x14ac:dyDescent="0.25">
      <c r="K8687" t="str">
        <f t="shared" si="135"/>
        <v/>
      </c>
      <c r="N86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87" t="e">
        <f>VLOOKUP(TableOMP[[#This Row],[Label]],TableAvg[],2,FALSE)</f>
        <v>#N/A</v>
      </c>
      <c r="P8687" t="e">
        <f>VLOOKUP(TableOMP[[#This Row],[Label]],TableAvg[],3,FALSE)</f>
        <v>#N/A</v>
      </c>
      <c r="Q8687" t="e">
        <f>TableOMP[[#This Row],[Avg]]-$U$2*TableOMP[[#This Row],[StdDev]]</f>
        <v>#N/A</v>
      </c>
      <c r="R8687" t="e">
        <f>TableOMP[[#This Row],[Avg]]+$U$2*TableOMP[[#This Row],[StdDev]]</f>
        <v>#N/A</v>
      </c>
      <c r="S8687" t="e">
        <f>IF(AND(TableOMP[[#This Row],[total_time]]&gt;=TableOMP[[#This Row],[Low]], TableOMP[[#This Row],[total_time]]&lt;=TableOMP[[#This Row],[High]]),1,0)</f>
        <v>#N/A</v>
      </c>
    </row>
    <row r="8688" spans="11:19" x14ac:dyDescent="0.25">
      <c r="K8688" t="str">
        <f t="shared" si="135"/>
        <v/>
      </c>
      <c r="N86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88" t="e">
        <f>VLOOKUP(TableOMP[[#This Row],[Label]],TableAvg[],2,FALSE)</f>
        <v>#N/A</v>
      </c>
      <c r="P8688" t="e">
        <f>VLOOKUP(TableOMP[[#This Row],[Label]],TableAvg[],3,FALSE)</f>
        <v>#N/A</v>
      </c>
      <c r="Q8688" t="e">
        <f>TableOMP[[#This Row],[Avg]]-$U$2*TableOMP[[#This Row],[StdDev]]</f>
        <v>#N/A</v>
      </c>
      <c r="R8688" t="e">
        <f>TableOMP[[#This Row],[Avg]]+$U$2*TableOMP[[#This Row],[StdDev]]</f>
        <v>#N/A</v>
      </c>
      <c r="S8688" t="e">
        <f>IF(AND(TableOMP[[#This Row],[total_time]]&gt;=TableOMP[[#This Row],[Low]], TableOMP[[#This Row],[total_time]]&lt;=TableOMP[[#This Row],[High]]),1,0)</f>
        <v>#N/A</v>
      </c>
    </row>
    <row r="8689" spans="11:19" x14ac:dyDescent="0.25">
      <c r="K8689" t="str">
        <f t="shared" si="135"/>
        <v/>
      </c>
      <c r="N86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89" t="e">
        <f>VLOOKUP(TableOMP[[#This Row],[Label]],TableAvg[],2,FALSE)</f>
        <v>#N/A</v>
      </c>
      <c r="P8689" t="e">
        <f>VLOOKUP(TableOMP[[#This Row],[Label]],TableAvg[],3,FALSE)</f>
        <v>#N/A</v>
      </c>
      <c r="Q8689" t="e">
        <f>TableOMP[[#This Row],[Avg]]-$U$2*TableOMP[[#This Row],[StdDev]]</f>
        <v>#N/A</v>
      </c>
      <c r="R8689" t="e">
        <f>TableOMP[[#This Row],[Avg]]+$U$2*TableOMP[[#This Row],[StdDev]]</f>
        <v>#N/A</v>
      </c>
      <c r="S8689" t="e">
        <f>IF(AND(TableOMP[[#This Row],[total_time]]&gt;=TableOMP[[#This Row],[Low]], TableOMP[[#This Row],[total_time]]&lt;=TableOMP[[#This Row],[High]]),1,0)</f>
        <v>#N/A</v>
      </c>
    </row>
    <row r="8690" spans="11:19" x14ac:dyDescent="0.25">
      <c r="K8690" t="str">
        <f t="shared" si="135"/>
        <v/>
      </c>
      <c r="N86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90" t="e">
        <f>VLOOKUP(TableOMP[[#This Row],[Label]],TableAvg[],2,FALSE)</f>
        <v>#N/A</v>
      </c>
      <c r="P8690" t="e">
        <f>VLOOKUP(TableOMP[[#This Row],[Label]],TableAvg[],3,FALSE)</f>
        <v>#N/A</v>
      </c>
      <c r="Q8690" t="e">
        <f>TableOMP[[#This Row],[Avg]]-$U$2*TableOMP[[#This Row],[StdDev]]</f>
        <v>#N/A</v>
      </c>
      <c r="R8690" t="e">
        <f>TableOMP[[#This Row],[Avg]]+$U$2*TableOMP[[#This Row],[StdDev]]</f>
        <v>#N/A</v>
      </c>
      <c r="S8690" t="e">
        <f>IF(AND(TableOMP[[#This Row],[total_time]]&gt;=TableOMP[[#This Row],[Low]], TableOMP[[#This Row],[total_time]]&lt;=TableOMP[[#This Row],[High]]),1,0)</f>
        <v>#N/A</v>
      </c>
    </row>
    <row r="8691" spans="11:19" x14ac:dyDescent="0.25">
      <c r="K8691" t="str">
        <f t="shared" si="135"/>
        <v/>
      </c>
      <c r="N86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91" t="e">
        <f>VLOOKUP(TableOMP[[#This Row],[Label]],TableAvg[],2,FALSE)</f>
        <v>#N/A</v>
      </c>
      <c r="P8691" t="e">
        <f>VLOOKUP(TableOMP[[#This Row],[Label]],TableAvg[],3,FALSE)</f>
        <v>#N/A</v>
      </c>
      <c r="Q8691" t="e">
        <f>TableOMP[[#This Row],[Avg]]-$U$2*TableOMP[[#This Row],[StdDev]]</f>
        <v>#N/A</v>
      </c>
      <c r="R8691" t="e">
        <f>TableOMP[[#This Row],[Avg]]+$U$2*TableOMP[[#This Row],[StdDev]]</f>
        <v>#N/A</v>
      </c>
      <c r="S8691" t="e">
        <f>IF(AND(TableOMP[[#This Row],[total_time]]&gt;=TableOMP[[#This Row],[Low]], TableOMP[[#This Row],[total_time]]&lt;=TableOMP[[#This Row],[High]]),1,0)</f>
        <v>#N/A</v>
      </c>
    </row>
    <row r="8692" spans="11:19" x14ac:dyDescent="0.25">
      <c r="K8692" t="str">
        <f t="shared" si="135"/>
        <v/>
      </c>
      <c r="N86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92" t="e">
        <f>VLOOKUP(TableOMP[[#This Row],[Label]],TableAvg[],2,FALSE)</f>
        <v>#N/A</v>
      </c>
      <c r="P8692" t="e">
        <f>VLOOKUP(TableOMP[[#This Row],[Label]],TableAvg[],3,FALSE)</f>
        <v>#N/A</v>
      </c>
      <c r="Q8692" t="e">
        <f>TableOMP[[#This Row],[Avg]]-$U$2*TableOMP[[#This Row],[StdDev]]</f>
        <v>#N/A</v>
      </c>
      <c r="R8692" t="e">
        <f>TableOMP[[#This Row],[Avg]]+$U$2*TableOMP[[#This Row],[StdDev]]</f>
        <v>#N/A</v>
      </c>
      <c r="S8692" t="e">
        <f>IF(AND(TableOMP[[#This Row],[total_time]]&gt;=TableOMP[[#This Row],[Low]], TableOMP[[#This Row],[total_time]]&lt;=TableOMP[[#This Row],[High]]),1,0)</f>
        <v>#N/A</v>
      </c>
    </row>
    <row r="8693" spans="11:19" x14ac:dyDescent="0.25">
      <c r="K8693" t="str">
        <f t="shared" si="135"/>
        <v/>
      </c>
      <c r="N86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93" t="e">
        <f>VLOOKUP(TableOMP[[#This Row],[Label]],TableAvg[],2,FALSE)</f>
        <v>#N/A</v>
      </c>
      <c r="P8693" t="e">
        <f>VLOOKUP(TableOMP[[#This Row],[Label]],TableAvg[],3,FALSE)</f>
        <v>#N/A</v>
      </c>
      <c r="Q8693" t="e">
        <f>TableOMP[[#This Row],[Avg]]-$U$2*TableOMP[[#This Row],[StdDev]]</f>
        <v>#N/A</v>
      </c>
      <c r="R8693" t="e">
        <f>TableOMP[[#This Row],[Avg]]+$U$2*TableOMP[[#This Row],[StdDev]]</f>
        <v>#N/A</v>
      </c>
      <c r="S8693" t="e">
        <f>IF(AND(TableOMP[[#This Row],[total_time]]&gt;=TableOMP[[#This Row],[Low]], TableOMP[[#This Row],[total_time]]&lt;=TableOMP[[#This Row],[High]]),1,0)</f>
        <v>#N/A</v>
      </c>
    </row>
    <row r="8694" spans="11:19" x14ac:dyDescent="0.25">
      <c r="K8694" t="str">
        <f t="shared" si="135"/>
        <v/>
      </c>
      <c r="N86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94" t="e">
        <f>VLOOKUP(TableOMP[[#This Row],[Label]],TableAvg[],2,FALSE)</f>
        <v>#N/A</v>
      </c>
      <c r="P8694" t="e">
        <f>VLOOKUP(TableOMP[[#This Row],[Label]],TableAvg[],3,FALSE)</f>
        <v>#N/A</v>
      </c>
      <c r="Q8694" t="e">
        <f>TableOMP[[#This Row],[Avg]]-$U$2*TableOMP[[#This Row],[StdDev]]</f>
        <v>#N/A</v>
      </c>
      <c r="R8694" t="e">
        <f>TableOMP[[#This Row],[Avg]]+$U$2*TableOMP[[#This Row],[StdDev]]</f>
        <v>#N/A</v>
      </c>
      <c r="S8694" t="e">
        <f>IF(AND(TableOMP[[#This Row],[total_time]]&gt;=TableOMP[[#This Row],[Low]], TableOMP[[#This Row],[total_time]]&lt;=TableOMP[[#This Row],[High]]),1,0)</f>
        <v>#N/A</v>
      </c>
    </row>
    <row r="8695" spans="11:19" x14ac:dyDescent="0.25">
      <c r="K8695" t="str">
        <f t="shared" si="135"/>
        <v/>
      </c>
      <c r="N86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95" t="e">
        <f>VLOOKUP(TableOMP[[#This Row],[Label]],TableAvg[],2,FALSE)</f>
        <v>#N/A</v>
      </c>
      <c r="P8695" t="e">
        <f>VLOOKUP(TableOMP[[#This Row],[Label]],TableAvg[],3,FALSE)</f>
        <v>#N/A</v>
      </c>
      <c r="Q8695" t="e">
        <f>TableOMP[[#This Row],[Avg]]-$U$2*TableOMP[[#This Row],[StdDev]]</f>
        <v>#N/A</v>
      </c>
      <c r="R8695" t="e">
        <f>TableOMP[[#This Row],[Avg]]+$U$2*TableOMP[[#This Row],[StdDev]]</f>
        <v>#N/A</v>
      </c>
      <c r="S8695" t="e">
        <f>IF(AND(TableOMP[[#This Row],[total_time]]&gt;=TableOMP[[#This Row],[Low]], TableOMP[[#This Row],[total_time]]&lt;=TableOMP[[#This Row],[High]]),1,0)</f>
        <v>#N/A</v>
      </c>
    </row>
    <row r="8696" spans="11:19" x14ac:dyDescent="0.25">
      <c r="K8696" t="str">
        <f t="shared" si="135"/>
        <v/>
      </c>
      <c r="N86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96" t="e">
        <f>VLOOKUP(TableOMP[[#This Row],[Label]],TableAvg[],2,FALSE)</f>
        <v>#N/A</v>
      </c>
      <c r="P8696" t="e">
        <f>VLOOKUP(TableOMP[[#This Row],[Label]],TableAvg[],3,FALSE)</f>
        <v>#N/A</v>
      </c>
      <c r="Q8696" t="e">
        <f>TableOMP[[#This Row],[Avg]]-$U$2*TableOMP[[#This Row],[StdDev]]</f>
        <v>#N/A</v>
      </c>
      <c r="R8696" t="e">
        <f>TableOMP[[#This Row],[Avg]]+$U$2*TableOMP[[#This Row],[StdDev]]</f>
        <v>#N/A</v>
      </c>
      <c r="S8696" t="e">
        <f>IF(AND(TableOMP[[#This Row],[total_time]]&gt;=TableOMP[[#This Row],[Low]], TableOMP[[#This Row],[total_time]]&lt;=TableOMP[[#This Row],[High]]),1,0)</f>
        <v>#N/A</v>
      </c>
    </row>
    <row r="8697" spans="11:19" x14ac:dyDescent="0.25">
      <c r="K8697" t="str">
        <f t="shared" si="135"/>
        <v/>
      </c>
      <c r="N86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97" t="e">
        <f>VLOOKUP(TableOMP[[#This Row],[Label]],TableAvg[],2,FALSE)</f>
        <v>#N/A</v>
      </c>
      <c r="P8697" t="e">
        <f>VLOOKUP(TableOMP[[#This Row],[Label]],TableAvg[],3,FALSE)</f>
        <v>#N/A</v>
      </c>
      <c r="Q8697" t="e">
        <f>TableOMP[[#This Row],[Avg]]-$U$2*TableOMP[[#This Row],[StdDev]]</f>
        <v>#N/A</v>
      </c>
      <c r="R8697" t="e">
        <f>TableOMP[[#This Row],[Avg]]+$U$2*TableOMP[[#This Row],[StdDev]]</f>
        <v>#N/A</v>
      </c>
      <c r="S8697" t="e">
        <f>IF(AND(TableOMP[[#This Row],[total_time]]&gt;=TableOMP[[#This Row],[Low]], TableOMP[[#This Row],[total_time]]&lt;=TableOMP[[#This Row],[High]]),1,0)</f>
        <v>#N/A</v>
      </c>
    </row>
    <row r="8698" spans="11:19" x14ac:dyDescent="0.25">
      <c r="K8698" t="str">
        <f t="shared" si="135"/>
        <v/>
      </c>
      <c r="N86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98" t="e">
        <f>VLOOKUP(TableOMP[[#This Row],[Label]],TableAvg[],2,FALSE)</f>
        <v>#N/A</v>
      </c>
      <c r="P8698" t="e">
        <f>VLOOKUP(TableOMP[[#This Row],[Label]],TableAvg[],3,FALSE)</f>
        <v>#N/A</v>
      </c>
      <c r="Q8698" t="e">
        <f>TableOMP[[#This Row],[Avg]]-$U$2*TableOMP[[#This Row],[StdDev]]</f>
        <v>#N/A</v>
      </c>
      <c r="R8698" t="e">
        <f>TableOMP[[#This Row],[Avg]]+$U$2*TableOMP[[#This Row],[StdDev]]</f>
        <v>#N/A</v>
      </c>
      <c r="S8698" t="e">
        <f>IF(AND(TableOMP[[#This Row],[total_time]]&gt;=TableOMP[[#This Row],[Low]], TableOMP[[#This Row],[total_time]]&lt;=TableOMP[[#This Row],[High]]),1,0)</f>
        <v>#N/A</v>
      </c>
    </row>
    <row r="8699" spans="11:19" x14ac:dyDescent="0.25">
      <c r="K8699" t="str">
        <f t="shared" si="135"/>
        <v/>
      </c>
      <c r="N86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699" t="e">
        <f>VLOOKUP(TableOMP[[#This Row],[Label]],TableAvg[],2,FALSE)</f>
        <v>#N/A</v>
      </c>
      <c r="P8699" t="e">
        <f>VLOOKUP(TableOMP[[#This Row],[Label]],TableAvg[],3,FALSE)</f>
        <v>#N/A</v>
      </c>
      <c r="Q8699" t="e">
        <f>TableOMP[[#This Row],[Avg]]-$U$2*TableOMP[[#This Row],[StdDev]]</f>
        <v>#N/A</v>
      </c>
      <c r="R8699" t="e">
        <f>TableOMP[[#This Row],[Avg]]+$U$2*TableOMP[[#This Row],[StdDev]]</f>
        <v>#N/A</v>
      </c>
      <c r="S8699" t="e">
        <f>IF(AND(TableOMP[[#This Row],[total_time]]&gt;=TableOMP[[#This Row],[Low]], TableOMP[[#This Row],[total_time]]&lt;=TableOMP[[#This Row],[High]]),1,0)</f>
        <v>#N/A</v>
      </c>
    </row>
    <row r="8700" spans="11:19" x14ac:dyDescent="0.25">
      <c r="K8700" t="str">
        <f t="shared" si="135"/>
        <v/>
      </c>
      <c r="N87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00" t="e">
        <f>VLOOKUP(TableOMP[[#This Row],[Label]],TableAvg[],2,FALSE)</f>
        <v>#N/A</v>
      </c>
      <c r="P8700" t="e">
        <f>VLOOKUP(TableOMP[[#This Row],[Label]],TableAvg[],3,FALSE)</f>
        <v>#N/A</v>
      </c>
      <c r="Q8700" t="e">
        <f>TableOMP[[#This Row],[Avg]]-$U$2*TableOMP[[#This Row],[StdDev]]</f>
        <v>#N/A</v>
      </c>
      <c r="R8700" t="e">
        <f>TableOMP[[#This Row],[Avg]]+$U$2*TableOMP[[#This Row],[StdDev]]</f>
        <v>#N/A</v>
      </c>
      <c r="S8700" t="e">
        <f>IF(AND(TableOMP[[#This Row],[total_time]]&gt;=TableOMP[[#This Row],[Low]], TableOMP[[#This Row],[total_time]]&lt;=TableOMP[[#This Row],[High]]),1,0)</f>
        <v>#N/A</v>
      </c>
    </row>
    <row r="8701" spans="11:19" x14ac:dyDescent="0.25">
      <c r="K8701" t="str">
        <f t="shared" si="135"/>
        <v/>
      </c>
      <c r="N87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01" t="e">
        <f>VLOOKUP(TableOMP[[#This Row],[Label]],TableAvg[],2,FALSE)</f>
        <v>#N/A</v>
      </c>
      <c r="P8701" t="e">
        <f>VLOOKUP(TableOMP[[#This Row],[Label]],TableAvg[],3,FALSE)</f>
        <v>#N/A</v>
      </c>
      <c r="Q8701" t="e">
        <f>TableOMP[[#This Row],[Avg]]-$U$2*TableOMP[[#This Row],[StdDev]]</f>
        <v>#N/A</v>
      </c>
      <c r="R8701" t="e">
        <f>TableOMP[[#This Row],[Avg]]+$U$2*TableOMP[[#This Row],[StdDev]]</f>
        <v>#N/A</v>
      </c>
      <c r="S8701" t="e">
        <f>IF(AND(TableOMP[[#This Row],[total_time]]&gt;=TableOMP[[#This Row],[Low]], TableOMP[[#This Row],[total_time]]&lt;=TableOMP[[#This Row],[High]]),1,0)</f>
        <v>#N/A</v>
      </c>
    </row>
    <row r="8702" spans="11:19" x14ac:dyDescent="0.25">
      <c r="K8702" t="str">
        <f t="shared" si="135"/>
        <v/>
      </c>
      <c r="N87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02" t="e">
        <f>VLOOKUP(TableOMP[[#This Row],[Label]],TableAvg[],2,FALSE)</f>
        <v>#N/A</v>
      </c>
      <c r="P8702" t="e">
        <f>VLOOKUP(TableOMP[[#This Row],[Label]],TableAvg[],3,FALSE)</f>
        <v>#N/A</v>
      </c>
      <c r="Q8702" t="e">
        <f>TableOMP[[#This Row],[Avg]]-$U$2*TableOMP[[#This Row],[StdDev]]</f>
        <v>#N/A</v>
      </c>
      <c r="R8702" t="e">
        <f>TableOMP[[#This Row],[Avg]]+$U$2*TableOMP[[#This Row],[StdDev]]</f>
        <v>#N/A</v>
      </c>
      <c r="S8702" t="e">
        <f>IF(AND(TableOMP[[#This Row],[total_time]]&gt;=TableOMP[[#This Row],[Low]], TableOMP[[#This Row],[total_time]]&lt;=TableOMP[[#This Row],[High]]),1,0)</f>
        <v>#N/A</v>
      </c>
    </row>
    <row r="8703" spans="11:19" x14ac:dyDescent="0.25">
      <c r="K8703" t="str">
        <f t="shared" si="135"/>
        <v/>
      </c>
      <c r="N87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03" t="e">
        <f>VLOOKUP(TableOMP[[#This Row],[Label]],TableAvg[],2,FALSE)</f>
        <v>#N/A</v>
      </c>
      <c r="P8703" t="e">
        <f>VLOOKUP(TableOMP[[#This Row],[Label]],TableAvg[],3,FALSE)</f>
        <v>#N/A</v>
      </c>
      <c r="Q8703" t="e">
        <f>TableOMP[[#This Row],[Avg]]-$U$2*TableOMP[[#This Row],[StdDev]]</f>
        <v>#N/A</v>
      </c>
      <c r="R8703" t="e">
        <f>TableOMP[[#This Row],[Avg]]+$U$2*TableOMP[[#This Row],[StdDev]]</f>
        <v>#N/A</v>
      </c>
      <c r="S8703" t="e">
        <f>IF(AND(TableOMP[[#This Row],[total_time]]&gt;=TableOMP[[#This Row],[Low]], TableOMP[[#This Row],[total_time]]&lt;=TableOMP[[#This Row],[High]]),1,0)</f>
        <v>#N/A</v>
      </c>
    </row>
    <row r="8704" spans="11:19" x14ac:dyDescent="0.25">
      <c r="K8704" t="str">
        <f t="shared" si="135"/>
        <v/>
      </c>
      <c r="N87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04" t="e">
        <f>VLOOKUP(TableOMP[[#This Row],[Label]],TableAvg[],2,FALSE)</f>
        <v>#N/A</v>
      </c>
      <c r="P8704" t="e">
        <f>VLOOKUP(TableOMP[[#This Row],[Label]],TableAvg[],3,FALSE)</f>
        <v>#N/A</v>
      </c>
      <c r="Q8704" t="e">
        <f>TableOMP[[#This Row],[Avg]]-$U$2*TableOMP[[#This Row],[StdDev]]</f>
        <v>#N/A</v>
      </c>
      <c r="R8704" t="e">
        <f>TableOMP[[#This Row],[Avg]]+$U$2*TableOMP[[#This Row],[StdDev]]</f>
        <v>#N/A</v>
      </c>
      <c r="S8704" t="e">
        <f>IF(AND(TableOMP[[#This Row],[total_time]]&gt;=TableOMP[[#This Row],[Low]], TableOMP[[#This Row],[total_time]]&lt;=TableOMP[[#This Row],[High]]),1,0)</f>
        <v>#N/A</v>
      </c>
    </row>
    <row r="8705" spans="11:19" x14ac:dyDescent="0.25">
      <c r="K8705" t="str">
        <f t="shared" si="135"/>
        <v/>
      </c>
      <c r="N87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05" t="e">
        <f>VLOOKUP(TableOMP[[#This Row],[Label]],TableAvg[],2,FALSE)</f>
        <v>#N/A</v>
      </c>
      <c r="P8705" t="e">
        <f>VLOOKUP(TableOMP[[#This Row],[Label]],TableAvg[],3,FALSE)</f>
        <v>#N/A</v>
      </c>
      <c r="Q8705" t="e">
        <f>TableOMP[[#This Row],[Avg]]-$U$2*TableOMP[[#This Row],[StdDev]]</f>
        <v>#N/A</v>
      </c>
      <c r="R8705" t="e">
        <f>TableOMP[[#This Row],[Avg]]+$U$2*TableOMP[[#This Row],[StdDev]]</f>
        <v>#N/A</v>
      </c>
      <c r="S8705" t="e">
        <f>IF(AND(TableOMP[[#This Row],[total_time]]&gt;=TableOMP[[#This Row],[Low]], TableOMP[[#This Row],[total_time]]&lt;=TableOMP[[#This Row],[High]]),1,0)</f>
        <v>#N/A</v>
      </c>
    </row>
    <row r="8706" spans="11:19" x14ac:dyDescent="0.25">
      <c r="K8706" t="str">
        <f t="shared" si="135"/>
        <v/>
      </c>
      <c r="N87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06" t="e">
        <f>VLOOKUP(TableOMP[[#This Row],[Label]],TableAvg[],2,FALSE)</f>
        <v>#N/A</v>
      </c>
      <c r="P8706" t="e">
        <f>VLOOKUP(TableOMP[[#This Row],[Label]],TableAvg[],3,FALSE)</f>
        <v>#N/A</v>
      </c>
      <c r="Q8706" t="e">
        <f>TableOMP[[#This Row],[Avg]]-$U$2*TableOMP[[#This Row],[StdDev]]</f>
        <v>#N/A</v>
      </c>
      <c r="R8706" t="e">
        <f>TableOMP[[#This Row],[Avg]]+$U$2*TableOMP[[#This Row],[StdDev]]</f>
        <v>#N/A</v>
      </c>
      <c r="S8706" t="e">
        <f>IF(AND(TableOMP[[#This Row],[total_time]]&gt;=TableOMP[[#This Row],[Low]], TableOMP[[#This Row],[total_time]]&lt;=TableOMP[[#This Row],[High]]),1,0)</f>
        <v>#N/A</v>
      </c>
    </row>
    <row r="8707" spans="11:19" x14ac:dyDescent="0.25">
      <c r="K8707" t="str">
        <f t="shared" ref="K8707:K8770" si="136">MID(M8707,22,1)</f>
        <v/>
      </c>
      <c r="N87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07" t="e">
        <f>VLOOKUP(TableOMP[[#This Row],[Label]],TableAvg[],2,FALSE)</f>
        <v>#N/A</v>
      </c>
      <c r="P8707" t="e">
        <f>VLOOKUP(TableOMP[[#This Row],[Label]],TableAvg[],3,FALSE)</f>
        <v>#N/A</v>
      </c>
      <c r="Q8707" t="e">
        <f>TableOMP[[#This Row],[Avg]]-$U$2*TableOMP[[#This Row],[StdDev]]</f>
        <v>#N/A</v>
      </c>
      <c r="R8707" t="e">
        <f>TableOMP[[#This Row],[Avg]]+$U$2*TableOMP[[#This Row],[StdDev]]</f>
        <v>#N/A</v>
      </c>
      <c r="S8707" t="e">
        <f>IF(AND(TableOMP[[#This Row],[total_time]]&gt;=TableOMP[[#This Row],[Low]], TableOMP[[#This Row],[total_time]]&lt;=TableOMP[[#This Row],[High]]),1,0)</f>
        <v>#N/A</v>
      </c>
    </row>
    <row r="8708" spans="11:19" x14ac:dyDescent="0.25">
      <c r="K8708" t="str">
        <f t="shared" si="136"/>
        <v/>
      </c>
      <c r="N87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08" t="e">
        <f>VLOOKUP(TableOMP[[#This Row],[Label]],TableAvg[],2,FALSE)</f>
        <v>#N/A</v>
      </c>
      <c r="P8708" t="e">
        <f>VLOOKUP(TableOMP[[#This Row],[Label]],TableAvg[],3,FALSE)</f>
        <v>#N/A</v>
      </c>
      <c r="Q8708" t="e">
        <f>TableOMP[[#This Row],[Avg]]-$U$2*TableOMP[[#This Row],[StdDev]]</f>
        <v>#N/A</v>
      </c>
      <c r="R8708" t="e">
        <f>TableOMP[[#This Row],[Avg]]+$U$2*TableOMP[[#This Row],[StdDev]]</f>
        <v>#N/A</v>
      </c>
      <c r="S8708" t="e">
        <f>IF(AND(TableOMP[[#This Row],[total_time]]&gt;=TableOMP[[#This Row],[Low]], TableOMP[[#This Row],[total_time]]&lt;=TableOMP[[#This Row],[High]]),1,0)</f>
        <v>#N/A</v>
      </c>
    </row>
    <row r="8709" spans="11:19" x14ac:dyDescent="0.25">
      <c r="K8709" t="str">
        <f t="shared" si="136"/>
        <v/>
      </c>
      <c r="N87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09" t="e">
        <f>VLOOKUP(TableOMP[[#This Row],[Label]],TableAvg[],2,FALSE)</f>
        <v>#N/A</v>
      </c>
      <c r="P8709" t="e">
        <f>VLOOKUP(TableOMP[[#This Row],[Label]],TableAvg[],3,FALSE)</f>
        <v>#N/A</v>
      </c>
      <c r="Q8709" t="e">
        <f>TableOMP[[#This Row],[Avg]]-$U$2*TableOMP[[#This Row],[StdDev]]</f>
        <v>#N/A</v>
      </c>
      <c r="R8709" t="e">
        <f>TableOMP[[#This Row],[Avg]]+$U$2*TableOMP[[#This Row],[StdDev]]</f>
        <v>#N/A</v>
      </c>
      <c r="S8709" t="e">
        <f>IF(AND(TableOMP[[#This Row],[total_time]]&gt;=TableOMP[[#This Row],[Low]], TableOMP[[#This Row],[total_time]]&lt;=TableOMP[[#This Row],[High]]),1,0)</f>
        <v>#N/A</v>
      </c>
    </row>
    <row r="8710" spans="11:19" x14ac:dyDescent="0.25">
      <c r="K8710" t="str">
        <f t="shared" si="136"/>
        <v/>
      </c>
      <c r="N87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10" t="e">
        <f>VLOOKUP(TableOMP[[#This Row],[Label]],TableAvg[],2,FALSE)</f>
        <v>#N/A</v>
      </c>
      <c r="P8710" t="e">
        <f>VLOOKUP(TableOMP[[#This Row],[Label]],TableAvg[],3,FALSE)</f>
        <v>#N/A</v>
      </c>
      <c r="Q8710" t="e">
        <f>TableOMP[[#This Row],[Avg]]-$U$2*TableOMP[[#This Row],[StdDev]]</f>
        <v>#N/A</v>
      </c>
      <c r="R8710" t="e">
        <f>TableOMP[[#This Row],[Avg]]+$U$2*TableOMP[[#This Row],[StdDev]]</f>
        <v>#N/A</v>
      </c>
      <c r="S8710" t="e">
        <f>IF(AND(TableOMP[[#This Row],[total_time]]&gt;=TableOMP[[#This Row],[Low]], TableOMP[[#This Row],[total_time]]&lt;=TableOMP[[#This Row],[High]]),1,0)</f>
        <v>#N/A</v>
      </c>
    </row>
    <row r="8711" spans="11:19" x14ac:dyDescent="0.25">
      <c r="K8711" t="str">
        <f t="shared" si="136"/>
        <v/>
      </c>
      <c r="N87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11" t="e">
        <f>VLOOKUP(TableOMP[[#This Row],[Label]],TableAvg[],2,FALSE)</f>
        <v>#N/A</v>
      </c>
      <c r="P8711" t="e">
        <f>VLOOKUP(TableOMP[[#This Row],[Label]],TableAvg[],3,FALSE)</f>
        <v>#N/A</v>
      </c>
      <c r="Q8711" t="e">
        <f>TableOMP[[#This Row],[Avg]]-$U$2*TableOMP[[#This Row],[StdDev]]</f>
        <v>#N/A</v>
      </c>
      <c r="R8711" t="e">
        <f>TableOMP[[#This Row],[Avg]]+$U$2*TableOMP[[#This Row],[StdDev]]</f>
        <v>#N/A</v>
      </c>
      <c r="S8711" t="e">
        <f>IF(AND(TableOMP[[#This Row],[total_time]]&gt;=TableOMP[[#This Row],[Low]], TableOMP[[#This Row],[total_time]]&lt;=TableOMP[[#This Row],[High]]),1,0)</f>
        <v>#N/A</v>
      </c>
    </row>
    <row r="8712" spans="11:19" x14ac:dyDescent="0.25">
      <c r="K8712" t="str">
        <f t="shared" si="136"/>
        <v/>
      </c>
      <c r="N87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12" t="e">
        <f>VLOOKUP(TableOMP[[#This Row],[Label]],TableAvg[],2,FALSE)</f>
        <v>#N/A</v>
      </c>
      <c r="P8712" t="e">
        <f>VLOOKUP(TableOMP[[#This Row],[Label]],TableAvg[],3,FALSE)</f>
        <v>#N/A</v>
      </c>
      <c r="Q8712" t="e">
        <f>TableOMP[[#This Row],[Avg]]-$U$2*TableOMP[[#This Row],[StdDev]]</f>
        <v>#N/A</v>
      </c>
      <c r="R8712" t="e">
        <f>TableOMP[[#This Row],[Avg]]+$U$2*TableOMP[[#This Row],[StdDev]]</f>
        <v>#N/A</v>
      </c>
      <c r="S8712" t="e">
        <f>IF(AND(TableOMP[[#This Row],[total_time]]&gt;=TableOMP[[#This Row],[Low]], TableOMP[[#This Row],[total_time]]&lt;=TableOMP[[#This Row],[High]]),1,0)</f>
        <v>#N/A</v>
      </c>
    </row>
    <row r="8713" spans="11:19" x14ac:dyDescent="0.25">
      <c r="K8713" t="str">
        <f t="shared" si="136"/>
        <v/>
      </c>
      <c r="N87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13" t="e">
        <f>VLOOKUP(TableOMP[[#This Row],[Label]],TableAvg[],2,FALSE)</f>
        <v>#N/A</v>
      </c>
      <c r="P8713" t="e">
        <f>VLOOKUP(TableOMP[[#This Row],[Label]],TableAvg[],3,FALSE)</f>
        <v>#N/A</v>
      </c>
      <c r="Q8713" t="e">
        <f>TableOMP[[#This Row],[Avg]]-$U$2*TableOMP[[#This Row],[StdDev]]</f>
        <v>#N/A</v>
      </c>
      <c r="R8713" t="e">
        <f>TableOMP[[#This Row],[Avg]]+$U$2*TableOMP[[#This Row],[StdDev]]</f>
        <v>#N/A</v>
      </c>
      <c r="S8713" t="e">
        <f>IF(AND(TableOMP[[#This Row],[total_time]]&gt;=TableOMP[[#This Row],[Low]], TableOMP[[#This Row],[total_time]]&lt;=TableOMP[[#This Row],[High]]),1,0)</f>
        <v>#N/A</v>
      </c>
    </row>
    <row r="8714" spans="11:19" x14ac:dyDescent="0.25">
      <c r="K8714" t="str">
        <f t="shared" si="136"/>
        <v/>
      </c>
      <c r="N87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14" t="e">
        <f>VLOOKUP(TableOMP[[#This Row],[Label]],TableAvg[],2,FALSE)</f>
        <v>#N/A</v>
      </c>
      <c r="P8714" t="e">
        <f>VLOOKUP(TableOMP[[#This Row],[Label]],TableAvg[],3,FALSE)</f>
        <v>#N/A</v>
      </c>
      <c r="Q8714" t="e">
        <f>TableOMP[[#This Row],[Avg]]-$U$2*TableOMP[[#This Row],[StdDev]]</f>
        <v>#N/A</v>
      </c>
      <c r="R8714" t="e">
        <f>TableOMP[[#This Row],[Avg]]+$U$2*TableOMP[[#This Row],[StdDev]]</f>
        <v>#N/A</v>
      </c>
      <c r="S8714" t="e">
        <f>IF(AND(TableOMP[[#This Row],[total_time]]&gt;=TableOMP[[#This Row],[Low]], TableOMP[[#This Row],[total_time]]&lt;=TableOMP[[#This Row],[High]]),1,0)</f>
        <v>#N/A</v>
      </c>
    </row>
    <row r="8715" spans="11:19" x14ac:dyDescent="0.25">
      <c r="K8715" t="str">
        <f t="shared" si="136"/>
        <v/>
      </c>
      <c r="N87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15" t="e">
        <f>VLOOKUP(TableOMP[[#This Row],[Label]],TableAvg[],2,FALSE)</f>
        <v>#N/A</v>
      </c>
      <c r="P8715" t="e">
        <f>VLOOKUP(TableOMP[[#This Row],[Label]],TableAvg[],3,FALSE)</f>
        <v>#N/A</v>
      </c>
      <c r="Q8715" t="e">
        <f>TableOMP[[#This Row],[Avg]]-$U$2*TableOMP[[#This Row],[StdDev]]</f>
        <v>#N/A</v>
      </c>
      <c r="R8715" t="e">
        <f>TableOMP[[#This Row],[Avg]]+$U$2*TableOMP[[#This Row],[StdDev]]</f>
        <v>#N/A</v>
      </c>
      <c r="S8715" t="e">
        <f>IF(AND(TableOMP[[#This Row],[total_time]]&gt;=TableOMP[[#This Row],[Low]], TableOMP[[#This Row],[total_time]]&lt;=TableOMP[[#This Row],[High]]),1,0)</f>
        <v>#N/A</v>
      </c>
    </row>
    <row r="8716" spans="11:19" x14ac:dyDescent="0.25">
      <c r="K8716" t="str">
        <f t="shared" si="136"/>
        <v/>
      </c>
      <c r="N87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16" t="e">
        <f>VLOOKUP(TableOMP[[#This Row],[Label]],TableAvg[],2,FALSE)</f>
        <v>#N/A</v>
      </c>
      <c r="P8716" t="e">
        <f>VLOOKUP(TableOMP[[#This Row],[Label]],TableAvg[],3,FALSE)</f>
        <v>#N/A</v>
      </c>
      <c r="Q8716" t="e">
        <f>TableOMP[[#This Row],[Avg]]-$U$2*TableOMP[[#This Row],[StdDev]]</f>
        <v>#N/A</v>
      </c>
      <c r="R8716" t="e">
        <f>TableOMP[[#This Row],[Avg]]+$U$2*TableOMP[[#This Row],[StdDev]]</f>
        <v>#N/A</v>
      </c>
      <c r="S8716" t="e">
        <f>IF(AND(TableOMP[[#This Row],[total_time]]&gt;=TableOMP[[#This Row],[Low]], TableOMP[[#This Row],[total_time]]&lt;=TableOMP[[#This Row],[High]]),1,0)</f>
        <v>#N/A</v>
      </c>
    </row>
    <row r="8717" spans="11:19" x14ac:dyDescent="0.25">
      <c r="K8717" t="str">
        <f t="shared" si="136"/>
        <v/>
      </c>
      <c r="N87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17" t="e">
        <f>VLOOKUP(TableOMP[[#This Row],[Label]],TableAvg[],2,FALSE)</f>
        <v>#N/A</v>
      </c>
      <c r="P8717" t="e">
        <f>VLOOKUP(TableOMP[[#This Row],[Label]],TableAvg[],3,FALSE)</f>
        <v>#N/A</v>
      </c>
      <c r="Q8717" t="e">
        <f>TableOMP[[#This Row],[Avg]]-$U$2*TableOMP[[#This Row],[StdDev]]</f>
        <v>#N/A</v>
      </c>
      <c r="R8717" t="e">
        <f>TableOMP[[#This Row],[Avg]]+$U$2*TableOMP[[#This Row],[StdDev]]</f>
        <v>#N/A</v>
      </c>
      <c r="S8717" t="e">
        <f>IF(AND(TableOMP[[#This Row],[total_time]]&gt;=TableOMP[[#This Row],[Low]], TableOMP[[#This Row],[total_time]]&lt;=TableOMP[[#This Row],[High]]),1,0)</f>
        <v>#N/A</v>
      </c>
    </row>
    <row r="8718" spans="11:19" x14ac:dyDescent="0.25">
      <c r="K8718" t="str">
        <f t="shared" si="136"/>
        <v/>
      </c>
      <c r="N87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18" t="e">
        <f>VLOOKUP(TableOMP[[#This Row],[Label]],TableAvg[],2,FALSE)</f>
        <v>#N/A</v>
      </c>
      <c r="P8718" t="e">
        <f>VLOOKUP(TableOMP[[#This Row],[Label]],TableAvg[],3,FALSE)</f>
        <v>#N/A</v>
      </c>
      <c r="Q8718" t="e">
        <f>TableOMP[[#This Row],[Avg]]-$U$2*TableOMP[[#This Row],[StdDev]]</f>
        <v>#N/A</v>
      </c>
      <c r="R8718" t="e">
        <f>TableOMP[[#This Row],[Avg]]+$U$2*TableOMP[[#This Row],[StdDev]]</f>
        <v>#N/A</v>
      </c>
      <c r="S8718" t="e">
        <f>IF(AND(TableOMP[[#This Row],[total_time]]&gt;=TableOMP[[#This Row],[Low]], TableOMP[[#This Row],[total_time]]&lt;=TableOMP[[#This Row],[High]]),1,0)</f>
        <v>#N/A</v>
      </c>
    </row>
    <row r="8719" spans="11:19" x14ac:dyDescent="0.25">
      <c r="K8719" t="str">
        <f t="shared" si="136"/>
        <v/>
      </c>
      <c r="N87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19" t="e">
        <f>VLOOKUP(TableOMP[[#This Row],[Label]],TableAvg[],2,FALSE)</f>
        <v>#N/A</v>
      </c>
      <c r="P8719" t="e">
        <f>VLOOKUP(TableOMP[[#This Row],[Label]],TableAvg[],3,FALSE)</f>
        <v>#N/A</v>
      </c>
      <c r="Q8719" t="e">
        <f>TableOMP[[#This Row],[Avg]]-$U$2*TableOMP[[#This Row],[StdDev]]</f>
        <v>#N/A</v>
      </c>
      <c r="R8719" t="e">
        <f>TableOMP[[#This Row],[Avg]]+$U$2*TableOMP[[#This Row],[StdDev]]</f>
        <v>#N/A</v>
      </c>
      <c r="S8719" t="e">
        <f>IF(AND(TableOMP[[#This Row],[total_time]]&gt;=TableOMP[[#This Row],[Low]], TableOMP[[#This Row],[total_time]]&lt;=TableOMP[[#This Row],[High]]),1,0)</f>
        <v>#N/A</v>
      </c>
    </row>
    <row r="8720" spans="11:19" x14ac:dyDescent="0.25">
      <c r="K8720" t="str">
        <f t="shared" si="136"/>
        <v/>
      </c>
      <c r="N87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20" t="e">
        <f>VLOOKUP(TableOMP[[#This Row],[Label]],TableAvg[],2,FALSE)</f>
        <v>#N/A</v>
      </c>
      <c r="P8720" t="e">
        <f>VLOOKUP(TableOMP[[#This Row],[Label]],TableAvg[],3,FALSE)</f>
        <v>#N/A</v>
      </c>
      <c r="Q8720" t="e">
        <f>TableOMP[[#This Row],[Avg]]-$U$2*TableOMP[[#This Row],[StdDev]]</f>
        <v>#N/A</v>
      </c>
      <c r="R8720" t="e">
        <f>TableOMP[[#This Row],[Avg]]+$U$2*TableOMP[[#This Row],[StdDev]]</f>
        <v>#N/A</v>
      </c>
      <c r="S8720" t="e">
        <f>IF(AND(TableOMP[[#This Row],[total_time]]&gt;=TableOMP[[#This Row],[Low]], TableOMP[[#This Row],[total_time]]&lt;=TableOMP[[#This Row],[High]]),1,0)</f>
        <v>#N/A</v>
      </c>
    </row>
    <row r="8721" spans="11:19" x14ac:dyDescent="0.25">
      <c r="K8721" t="str">
        <f t="shared" si="136"/>
        <v/>
      </c>
      <c r="N87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21" t="e">
        <f>VLOOKUP(TableOMP[[#This Row],[Label]],TableAvg[],2,FALSE)</f>
        <v>#N/A</v>
      </c>
      <c r="P8721" t="e">
        <f>VLOOKUP(TableOMP[[#This Row],[Label]],TableAvg[],3,FALSE)</f>
        <v>#N/A</v>
      </c>
      <c r="Q8721" t="e">
        <f>TableOMP[[#This Row],[Avg]]-$U$2*TableOMP[[#This Row],[StdDev]]</f>
        <v>#N/A</v>
      </c>
      <c r="R8721" t="e">
        <f>TableOMP[[#This Row],[Avg]]+$U$2*TableOMP[[#This Row],[StdDev]]</f>
        <v>#N/A</v>
      </c>
      <c r="S8721" t="e">
        <f>IF(AND(TableOMP[[#This Row],[total_time]]&gt;=TableOMP[[#This Row],[Low]], TableOMP[[#This Row],[total_time]]&lt;=TableOMP[[#This Row],[High]]),1,0)</f>
        <v>#N/A</v>
      </c>
    </row>
    <row r="8722" spans="11:19" x14ac:dyDescent="0.25">
      <c r="K8722" t="str">
        <f t="shared" si="136"/>
        <v/>
      </c>
      <c r="N87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22" t="e">
        <f>VLOOKUP(TableOMP[[#This Row],[Label]],TableAvg[],2,FALSE)</f>
        <v>#N/A</v>
      </c>
      <c r="P8722" t="e">
        <f>VLOOKUP(TableOMP[[#This Row],[Label]],TableAvg[],3,FALSE)</f>
        <v>#N/A</v>
      </c>
      <c r="Q8722" t="e">
        <f>TableOMP[[#This Row],[Avg]]-$U$2*TableOMP[[#This Row],[StdDev]]</f>
        <v>#N/A</v>
      </c>
      <c r="R8722" t="e">
        <f>TableOMP[[#This Row],[Avg]]+$U$2*TableOMP[[#This Row],[StdDev]]</f>
        <v>#N/A</v>
      </c>
      <c r="S8722" t="e">
        <f>IF(AND(TableOMP[[#This Row],[total_time]]&gt;=TableOMP[[#This Row],[Low]], TableOMP[[#This Row],[total_time]]&lt;=TableOMP[[#This Row],[High]]),1,0)</f>
        <v>#N/A</v>
      </c>
    </row>
    <row r="8723" spans="11:19" x14ac:dyDescent="0.25">
      <c r="K8723" t="str">
        <f t="shared" si="136"/>
        <v/>
      </c>
      <c r="N87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23" t="e">
        <f>VLOOKUP(TableOMP[[#This Row],[Label]],TableAvg[],2,FALSE)</f>
        <v>#N/A</v>
      </c>
      <c r="P8723" t="e">
        <f>VLOOKUP(TableOMP[[#This Row],[Label]],TableAvg[],3,FALSE)</f>
        <v>#N/A</v>
      </c>
      <c r="Q8723" t="e">
        <f>TableOMP[[#This Row],[Avg]]-$U$2*TableOMP[[#This Row],[StdDev]]</f>
        <v>#N/A</v>
      </c>
      <c r="R8723" t="e">
        <f>TableOMP[[#This Row],[Avg]]+$U$2*TableOMP[[#This Row],[StdDev]]</f>
        <v>#N/A</v>
      </c>
      <c r="S8723" t="e">
        <f>IF(AND(TableOMP[[#This Row],[total_time]]&gt;=TableOMP[[#This Row],[Low]], TableOMP[[#This Row],[total_time]]&lt;=TableOMP[[#This Row],[High]]),1,0)</f>
        <v>#N/A</v>
      </c>
    </row>
    <row r="8724" spans="11:19" x14ac:dyDescent="0.25">
      <c r="K8724" t="str">
        <f t="shared" si="136"/>
        <v/>
      </c>
      <c r="N87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24" t="e">
        <f>VLOOKUP(TableOMP[[#This Row],[Label]],TableAvg[],2,FALSE)</f>
        <v>#N/A</v>
      </c>
      <c r="P8724" t="e">
        <f>VLOOKUP(TableOMP[[#This Row],[Label]],TableAvg[],3,FALSE)</f>
        <v>#N/A</v>
      </c>
      <c r="Q8724" t="e">
        <f>TableOMP[[#This Row],[Avg]]-$U$2*TableOMP[[#This Row],[StdDev]]</f>
        <v>#N/A</v>
      </c>
      <c r="R8724" t="e">
        <f>TableOMP[[#This Row],[Avg]]+$U$2*TableOMP[[#This Row],[StdDev]]</f>
        <v>#N/A</v>
      </c>
      <c r="S8724" t="e">
        <f>IF(AND(TableOMP[[#This Row],[total_time]]&gt;=TableOMP[[#This Row],[Low]], TableOMP[[#This Row],[total_time]]&lt;=TableOMP[[#This Row],[High]]),1,0)</f>
        <v>#N/A</v>
      </c>
    </row>
    <row r="8725" spans="11:19" x14ac:dyDescent="0.25">
      <c r="K8725" t="str">
        <f t="shared" si="136"/>
        <v/>
      </c>
      <c r="N87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25" t="e">
        <f>VLOOKUP(TableOMP[[#This Row],[Label]],TableAvg[],2,FALSE)</f>
        <v>#N/A</v>
      </c>
      <c r="P8725" t="e">
        <f>VLOOKUP(TableOMP[[#This Row],[Label]],TableAvg[],3,FALSE)</f>
        <v>#N/A</v>
      </c>
      <c r="Q8725" t="e">
        <f>TableOMP[[#This Row],[Avg]]-$U$2*TableOMP[[#This Row],[StdDev]]</f>
        <v>#N/A</v>
      </c>
      <c r="R8725" t="e">
        <f>TableOMP[[#This Row],[Avg]]+$U$2*TableOMP[[#This Row],[StdDev]]</f>
        <v>#N/A</v>
      </c>
      <c r="S8725" t="e">
        <f>IF(AND(TableOMP[[#This Row],[total_time]]&gt;=TableOMP[[#This Row],[Low]], TableOMP[[#This Row],[total_time]]&lt;=TableOMP[[#This Row],[High]]),1,0)</f>
        <v>#N/A</v>
      </c>
    </row>
    <row r="8726" spans="11:19" x14ac:dyDescent="0.25">
      <c r="K8726" t="str">
        <f t="shared" si="136"/>
        <v/>
      </c>
      <c r="N87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26" t="e">
        <f>VLOOKUP(TableOMP[[#This Row],[Label]],TableAvg[],2,FALSE)</f>
        <v>#N/A</v>
      </c>
      <c r="P8726" t="e">
        <f>VLOOKUP(TableOMP[[#This Row],[Label]],TableAvg[],3,FALSE)</f>
        <v>#N/A</v>
      </c>
      <c r="Q8726" t="e">
        <f>TableOMP[[#This Row],[Avg]]-$U$2*TableOMP[[#This Row],[StdDev]]</f>
        <v>#N/A</v>
      </c>
      <c r="R8726" t="e">
        <f>TableOMP[[#This Row],[Avg]]+$U$2*TableOMP[[#This Row],[StdDev]]</f>
        <v>#N/A</v>
      </c>
      <c r="S8726" t="e">
        <f>IF(AND(TableOMP[[#This Row],[total_time]]&gt;=TableOMP[[#This Row],[Low]], TableOMP[[#This Row],[total_time]]&lt;=TableOMP[[#This Row],[High]]),1,0)</f>
        <v>#N/A</v>
      </c>
    </row>
    <row r="8727" spans="11:19" x14ac:dyDescent="0.25">
      <c r="K8727" t="str">
        <f t="shared" si="136"/>
        <v/>
      </c>
      <c r="N87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27" t="e">
        <f>VLOOKUP(TableOMP[[#This Row],[Label]],TableAvg[],2,FALSE)</f>
        <v>#N/A</v>
      </c>
      <c r="P8727" t="e">
        <f>VLOOKUP(TableOMP[[#This Row],[Label]],TableAvg[],3,FALSE)</f>
        <v>#N/A</v>
      </c>
      <c r="Q8727" t="e">
        <f>TableOMP[[#This Row],[Avg]]-$U$2*TableOMP[[#This Row],[StdDev]]</f>
        <v>#N/A</v>
      </c>
      <c r="R8727" t="e">
        <f>TableOMP[[#This Row],[Avg]]+$U$2*TableOMP[[#This Row],[StdDev]]</f>
        <v>#N/A</v>
      </c>
      <c r="S8727" t="e">
        <f>IF(AND(TableOMP[[#This Row],[total_time]]&gt;=TableOMP[[#This Row],[Low]], TableOMP[[#This Row],[total_time]]&lt;=TableOMP[[#This Row],[High]]),1,0)</f>
        <v>#N/A</v>
      </c>
    </row>
    <row r="8728" spans="11:19" x14ac:dyDescent="0.25">
      <c r="K8728" t="str">
        <f t="shared" si="136"/>
        <v/>
      </c>
      <c r="N87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28" t="e">
        <f>VLOOKUP(TableOMP[[#This Row],[Label]],TableAvg[],2,FALSE)</f>
        <v>#N/A</v>
      </c>
      <c r="P8728" t="e">
        <f>VLOOKUP(TableOMP[[#This Row],[Label]],TableAvg[],3,FALSE)</f>
        <v>#N/A</v>
      </c>
      <c r="Q8728" t="e">
        <f>TableOMP[[#This Row],[Avg]]-$U$2*TableOMP[[#This Row],[StdDev]]</f>
        <v>#N/A</v>
      </c>
      <c r="R8728" t="e">
        <f>TableOMP[[#This Row],[Avg]]+$U$2*TableOMP[[#This Row],[StdDev]]</f>
        <v>#N/A</v>
      </c>
      <c r="S8728" t="e">
        <f>IF(AND(TableOMP[[#This Row],[total_time]]&gt;=TableOMP[[#This Row],[Low]], TableOMP[[#This Row],[total_time]]&lt;=TableOMP[[#This Row],[High]]),1,0)</f>
        <v>#N/A</v>
      </c>
    </row>
    <row r="8729" spans="11:19" x14ac:dyDescent="0.25">
      <c r="K8729" t="str">
        <f t="shared" si="136"/>
        <v/>
      </c>
      <c r="N87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29" t="e">
        <f>VLOOKUP(TableOMP[[#This Row],[Label]],TableAvg[],2,FALSE)</f>
        <v>#N/A</v>
      </c>
      <c r="P8729" t="e">
        <f>VLOOKUP(TableOMP[[#This Row],[Label]],TableAvg[],3,FALSE)</f>
        <v>#N/A</v>
      </c>
      <c r="Q8729" t="e">
        <f>TableOMP[[#This Row],[Avg]]-$U$2*TableOMP[[#This Row],[StdDev]]</f>
        <v>#N/A</v>
      </c>
      <c r="R8729" t="e">
        <f>TableOMP[[#This Row],[Avg]]+$U$2*TableOMP[[#This Row],[StdDev]]</f>
        <v>#N/A</v>
      </c>
      <c r="S8729" t="e">
        <f>IF(AND(TableOMP[[#This Row],[total_time]]&gt;=TableOMP[[#This Row],[Low]], TableOMP[[#This Row],[total_time]]&lt;=TableOMP[[#This Row],[High]]),1,0)</f>
        <v>#N/A</v>
      </c>
    </row>
    <row r="8730" spans="11:19" x14ac:dyDescent="0.25">
      <c r="K8730" t="str">
        <f t="shared" si="136"/>
        <v/>
      </c>
      <c r="N87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30" t="e">
        <f>VLOOKUP(TableOMP[[#This Row],[Label]],TableAvg[],2,FALSE)</f>
        <v>#N/A</v>
      </c>
      <c r="P8730" t="e">
        <f>VLOOKUP(TableOMP[[#This Row],[Label]],TableAvg[],3,FALSE)</f>
        <v>#N/A</v>
      </c>
      <c r="Q8730" t="e">
        <f>TableOMP[[#This Row],[Avg]]-$U$2*TableOMP[[#This Row],[StdDev]]</f>
        <v>#N/A</v>
      </c>
      <c r="R8730" t="e">
        <f>TableOMP[[#This Row],[Avg]]+$U$2*TableOMP[[#This Row],[StdDev]]</f>
        <v>#N/A</v>
      </c>
      <c r="S8730" t="e">
        <f>IF(AND(TableOMP[[#This Row],[total_time]]&gt;=TableOMP[[#This Row],[Low]], TableOMP[[#This Row],[total_time]]&lt;=TableOMP[[#This Row],[High]]),1,0)</f>
        <v>#N/A</v>
      </c>
    </row>
    <row r="8731" spans="11:19" x14ac:dyDescent="0.25">
      <c r="K8731" t="str">
        <f t="shared" si="136"/>
        <v/>
      </c>
      <c r="N87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31" t="e">
        <f>VLOOKUP(TableOMP[[#This Row],[Label]],TableAvg[],2,FALSE)</f>
        <v>#N/A</v>
      </c>
      <c r="P8731" t="e">
        <f>VLOOKUP(TableOMP[[#This Row],[Label]],TableAvg[],3,FALSE)</f>
        <v>#N/A</v>
      </c>
      <c r="Q8731" t="e">
        <f>TableOMP[[#This Row],[Avg]]-$U$2*TableOMP[[#This Row],[StdDev]]</f>
        <v>#N/A</v>
      </c>
      <c r="R8731" t="e">
        <f>TableOMP[[#This Row],[Avg]]+$U$2*TableOMP[[#This Row],[StdDev]]</f>
        <v>#N/A</v>
      </c>
      <c r="S8731" t="e">
        <f>IF(AND(TableOMP[[#This Row],[total_time]]&gt;=TableOMP[[#This Row],[Low]], TableOMP[[#This Row],[total_time]]&lt;=TableOMP[[#This Row],[High]]),1,0)</f>
        <v>#N/A</v>
      </c>
    </row>
    <row r="8732" spans="11:19" x14ac:dyDescent="0.25">
      <c r="K8732" t="str">
        <f t="shared" si="136"/>
        <v/>
      </c>
      <c r="N87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32" t="e">
        <f>VLOOKUP(TableOMP[[#This Row],[Label]],TableAvg[],2,FALSE)</f>
        <v>#N/A</v>
      </c>
      <c r="P8732" t="e">
        <f>VLOOKUP(TableOMP[[#This Row],[Label]],TableAvg[],3,FALSE)</f>
        <v>#N/A</v>
      </c>
      <c r="Q8732" t="e">
        <f>TableOMP[[#This Row],[Avg]]-$U$2*TableOMP[[#This Row],[StdDev]]</f>
        <v>#N/A</v>
      </c>
      <c r="R8732" t="e">
        <f>TableOMP[[#This Row],[Avg]]+$U$2*TableOMP[[#This Row],[StdDev]]</f>
        <v>#N/A</v>
      </c>
      <c r="S8732" t="e">
        <f>IF(AND(TableOMP[[#This Row],[total_time]]&gt;=TableOMP[[#This Row],[Low]], TableOMP[[#This Row],[total_time]]&lt;=TableOMP[[#This Row],[High]]),1,0)</f>
        <v>#N/A</v>
      </c>
    </row>
    <row r="8733" spans="11:19" x14ac:dyDescent="0.25">
      <c r="K8733" t="str">
        <f t="shared" si="136"/>
        <v/>
      </c>
      <c r="N87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33" t="e">
        <f>VLOOKUP(TableOMP[[#This Row],[Label]],TableAvg[],2,FALSE)</f>
        <v>#N/A</v>
      </c>
      <c r="P8733" t="e">
        <f>VLOOKUP(TableOMP[[#This Row],[Label]],TableAvg[],3,FALSE)</f>
        <v>#N/A</v>
      </c>
      <c r="Q8733" t="e">
        <f>TableOMP[[#This Row],[Avg]]-$U$2*TableOMP[[#This Row],[StdDev]]</f>
        <v>#N/A</v>
      </c>
      <c r="R8733" t="e">
        <f>TableOMP[[#This Row],[Avg]]+$U$2*TableOMP[[#This Row],[StdDev]]</f>
        <v>#N/A</v>
      </c>
      <c r="S8733" t="e">
        <f>IF(AND(TableOMP[[#This Row],[total_time]]&gt;=TableOMP[[#This Row],[Low]], TableOMP[[#This Row],[total_time]]&lt;=TableOMP[[#This Row],[High]]),1,0)</f>
        <v>#N/A</v>
      </c>
    </row>
    <row r="8734" spans="11:19" x14ac:dyDescent="0.25">
      <c r="K8734" t="str">
        <f t="shared" si="136"/>
        <v/>
      </c>
      <c r="N87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34" t="e">
        <f>VLOOKUP(TableOMP[[#This Row],[Label]],TableAvg[],2,FALSE)</f>
        <v>#N/A</v>
      </c>
      <c r="P8734" t="e">
        <f>VLOOKUP(TableOMP[[#This Row],[Label]],TableAvg[],3,FALSE)</f>
        <v>#N/A</v>
      </c>
      <c r="Q8734" t="e">
        <f>TableOMP[[#This Row],[Avg]]-$U$2*TableOMP[[#This Row],[StdDev]]</f>
        <v>#N/A</v>
      </c>
      <c r="R8734" t="e">
        <f>TableOMP[[#This Row],[Avg]]+$U$2*TableOMP[[#This Row],[StdDev]]</f>
        <v>#N/A</v>
      </c>
      <c r="S8734" t="e">
        <f>IF(AND(TableOMP[[#This Row],[total_time]]&gt;=TableOMP[[#This Row],[Low]], TableOMP[[#This Row],[total_time]]&lt;=TableOMP[[#This Row],[High]]),1,0)</f>
        <v>#N/A</v>
      </c>
    </row>
    <row r="8735" spans="11:19" x14ac:dyDescent="0.25">
      <c r="K8735" t="str">
        <f t="shared" si="136"/>
        <v/>
      </c>
      <c r="N87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35" t="e">
        <f>VLOOKUP(TableOMP[[#This Row],[Label]],TableAvg[],2,FALSE)</f>
        <v>#N/A</v>
      </c>
      <c r="P8735" t="e">
        <f>VLOOKUP(TableOMP[[#This Row],[Label]],TableAvg[],3,FALSE)</f>
        <v>#N/A</v>
      </c>
      <c r="Q8735" t="e">
        <f>TableOMP[[#This Row],[Avg]]-$U$2*TableOMP[[#This Row],[StdDev]]</f>
        <v>#N/A</v>
      </c>
      <c r="R8735" t="e">
        <f>TableOMP[[#This Row],[Avg]]+$U$2*TableOMP[[#This Row],[StdDev]]</f>
        <v>#N/A</v>
      </c>
      <c r="S8735" t="e">
        <f>IF(AND(TableOMP[[#This Row],[total_time]]&gt;=TableOMP[[#This Row],[Low]], TableOMP[[#This Row],[total_time]]&lt;=TableOMP[[#This Row],[High]]),1,0)</f>
        <v>#N/A</v>
      </c>
    </row>
    <row r="8736" spans="11:19" x14ac:dyDescent="0.25">
      <c r="K8736" t="str">
        <f t="shared" si="136"/>
        <v/>
      </c>
      <c r="N87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36" t="e">
        <f>VLOOKUP(TableOMP[[#This Row],[Label]],TableAvg[],2,FALSE)</f>
        <v>#N/A</v>
      </c>
      <c r="P8736" t="e">
        <f>VLOOKUP(TableOMP[[#This Row],[Label]],TableAvg[],3,FALSE)</f>
        <v>#N/A</v>
      </c>
      <c r="Q8736" t="e">
        <f>TableOMP[[#This Row],[Avg]]-$U$2*TableOMP[[#This Row],[StdDev]]</f>
        <v>#N/A</v>
      </c>
      <c r="R8736" t="e">
        <f>TableOMP[[#This Row],[Avg]]+$U$2*TableOMP[[#This Row],[StdDev]]</f>
        <v>#N/A</v>
      </c>
      <c r="S8736" t="e">
        <f>IF(AND(TableOMP[[#This Row],[total_time]]&gt;=TableOMP[[#This Row],[Low]], TableOMP[[#This Row],[total_time]]&lt;=TableOMP[[#This Row],[High]]),1,0)</f>
        <v>#N/A</v>
      </c>
    </row>
    <row r="8737" spans="11:19" x14ac:dyDescent="0.25">
      <c r="K8737" t="str">
        <f t="shared" si="136"/>
        <v/>
      </c>
      <c r="N87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37" t="e">
        <f>VLOOKUP(TableOMP[[#This Row],[Label]],TableAvg[],2,FALSE)</f>
        <v>#N/A</v>
      </c>
      <c r="P8737" t="e">
        <f>VLOOKUP(TableOMP[[#This Row],[Label]],TableAvg[],3,FALSE)</f>
        <v>#N/A</v>
      </c>
      <c r="Q8737" t="e">
        <f>TableOMP[[#This Row],[Avg]]-$U$2*TableOMP[[#This Row],[StdDev]]</f>
        <v>#N/A</v>
      </c>
      <c r="R8737" t="e">
        <f>TableOMP[[#This Row],[Avg]]+$U$2*TableOMP[[#This Row],[StdDev]]</f>
        <v>#N/A</v>
      </c>
      <c r="S8737" t="e">
        <f>IF(AND(TableOMP[[#This Row],[total_time]]&gt;=TableOMP[[#This Row],[Low]], TableOMP[[#This Row],[total_time]]&lt;=TableOMP[[#This Row],[High]]),1,0)</f>
        <v>#N/A</v>
      </c>
    </row>
    <row r="8738" spans="11:19" x14ac:dyDescent="0.25">
      <c r="K8738" t="str">
        <f t="shared" si="136"/>
        <v/>
      </c>
      <c r="N87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38" t="e">
        <f>VLOOKUP(TableOMP[[#This Row],[Label]],TableAvg[],2,FALSE)</f>
        <v>#N/A</v>
      </c>
      <c r="P8738" t="e">
        <f>VLOOKUP(TableOMP[[#This Row],[Label]],TableAvg[],3,FALSE)</f>
        <v>#N/A</v>
      </c>
      <c r="Q8738" t="e">
        <f>TableOMP[[#This Row],[Avg]]-$U$2*TableOMP[[#This Row],[StdDev]]</f>
        <v>#N/A</v>
      </c>
      <c r="R8738" t="e">
        <f>TableOMP[[#This Row],[Avg]]+$U$2*TableOMP[[#This Row],[StdDev]]</f>
        <v>#N/A</v>
      </c>
      <c r="S8738" t="e">
        <f>IF(AND(TableOMP[[#This Row],[total_time]]&gt;=TableOMP[[#This Row],[Low]], TableOMP[[#This Row],[total_time]]&lt;=TableOMP[[#This Row],[High]]),1,0)</f>
        <v>#N/A</v>
      </c>
    </row>
    <row r="8739" spans="11:19" x14ac:dyDescent="0.25">
      <c r="K8739" t="str">
        <f t="shared" si="136"/>
        <v/>
      </c>
      <c r="N87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39" t="e">
        <f>VLOOKUP(TableOMP[[#This Row],[Label]],TableAvg[],2,FALSE)</f>
        <v>#N/A</v>
      </c>
      <c r="P8739" t="e">
        <f>VLOOKUP(TableOMP[[#This Row],[Label]],TableAvg[],3,FALSE)</f>
        <v>#N/A</v>
      </c>
      <c r="Q8739" t="e">
        <f>TableOMP[[#This Row],[Avg]]-$U$2*TableOMP[[#This Row],[StdDev]]</f>
        <v>#N/A</v>
      </c>
      <c r="R8739" t="e">
        <f>TableOMP[[#This Row],[Avg]]+$U$2*TableOMP[[#This Row],[StdDev]]</f>
        <v>#N/A</v>
      </c>
      <c r="S8739" t="e">
        <f>IF(AND(TableOMP[[#This Row],[total_time]]&gt;=TableOMP[[#This Row],[Low]], TableOMP[[#This Row],[total_time]]&lt;=TableOMP[[#This Row],[High]]),1,0)</f>
        <v>#N/A</v>
      </c>
    </row>
    <row r="8740" spans="11:19" x14ac:dyDescent="0.25">
      <c r="K8740" t="str">
        <f t="shared" si="136"/>
        <v/>
      </c>
      <c r="N87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40" t="e">
        <f>VLOOKUP(TableOMP[[#This Row],[Label]],TableAvg[],2,FALSE)</f>
        <v>#N/A</v>
      </c>
      <c r="P8740" t="e">
        <f>VLOOKUP(TableOMP[[#This Row],[Label]],TableAvg[],3,FALSE)</f>
        <v>#N/A</v>
      </c>
      <c r="Q8740" t="e">
        <f>TableOMP[[#This Row],[Avg]]-$U$2*TableOMP[[#This Row],[StdDev]]</f>
        <v>#N/A</v>
      </c>
      <c r="R8740" t="e">
        <f>TableOMP[[#This Row],[Avg]]+$U$2*TableOMP[[#This Row],[StdDev]]</f>
        <v>#N/A</v>
      </c>
      <c r="S8740" t="e">
        <f>IF(AND(TableOMP[[#This Row],[total_time]]&gt;=TableOMP[[#This Row],[Low]], TableOMP[[#This Row],[total_time]]&lt;=TableOMP[[#This Row],[High]]),1,0)</f>
        <v>#N/A</v>
      </c>
    </row>
    <row r="8741" spans="11:19" x14ac:dyDescent="0.25">
      <c r="K8741" t="str">
        <f t="shared" si="136"/>
        <v/>
      </c>
      <c r="N87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41" t="e">
        <f>VLOOKUP(TableOMP[[#This Row],[Label]],TableAvg[],2,FALSE)</f>
        <v>#N/A</v>
      </c>
      <c r="P8741" t="e">
        <f>VLOOKUP(TableOMP[[#This Row],[Label]],TableAvg[],3,FALSE)</f>
        <v>#N/A</v>
      </c>
      <c r="Q8741" t="e">
        <f>TableOMP[[#This Row],[Avg]]-$U$2*TableOMP[[#This Row],[StdDev]]</f>
        <v>#N/A</v>
      </c>
      <c r="R8741" t="e">
        <f>TableOMP[[#This Row],[Avg]]+$U$2*TableOMP[[#This Row],[StdDev]]</f>
        <v>#N/A</v>
      </c>
      <c r="S8741" t="e">
        <f>IF(AND(TableOMP[[#This Row],[total_time]]&gt;=TableOMP[[#This Row],[Low]], TableOMP[[#This Row],[total_time]]&lt;=TableOMP[[#This Row],[High]]),1,0)</f>
        <v>#N/A</v>
      </c>
    </row>
    <row r="8742" spans="11:19" x14ac:dyDescent="0.25">
      <c r="K8742" t="str">
        <f t="shared" si="136"/>
        <v/>
      </c>
      <c r="N87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42" t="e">
        <f>VLOOKUP(TableOMP[[#This Row],[Label]],TableAvg[],2,FALSE)</f>
        <v>#N/A</v>
      </c>
      <c r="P8742" t="e">
        <f>VLOOKUP(TableOMP[[#This Row],[Label]],TableAvg[],3,FALSE)</f>
        <v>#N/A</v>
      </c>
      <c r="Q8742" t="e">
        <f>TableOMP[[#This Row],[Avg]]-$U$2*TableOMP[[#This Row],[StdDev]]</f>
        <v>#N/A</v>
      </c>
      <c r="R8742" t="e">
        <f>TableOMP[[#This Row],[Avg]]+$U$2*TableOMP[[#This Row],[StdDev]]</f>
        <v>#N/A</v>
      </c>
      <c r="S8742" t="e">
        <f>IF(AND(TableOMP[[#This Row],[total_time]]&gt;=TableOMP[[#This Row],[Low]], TableOMP[[#This Row],[total_time]]&lt;=TableOMP[[#This Row],[High]]),1,0)</f>
        <v>#N/A</v>
      </c>
    </row>
    <row r="8743" spans="11:19" x14ac:dyDescent="0.25">
      <c r="K8743" t="str">
        <f t="shared" si="136"/>
        <v/>
      </c>
      <c r="N87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43" t="e">
        <f>VLOOKUP(TableOMP[[#This Row],[Label]],TableAvg[],2,FALSE)</f>
        <v>#N/A</v>
      </c>
      <c r="P8743" t="e">
        <f>VLOOKUP(TableOMP[[#This Row],[Label]],TableAvg[],3,FALSE)</f>
        <v>#N/A</v>
      </c>
      <c r="Q8743" t="e">
        <f>TableOMP[[#This Row],[Avg]]-$U$2*TableOMP[[#This Row],[StdDev]]</f>
        <v>#N/A</v>
      </c>
      <c r="R8743" t="e">
        <f>TableOMP[[#This Row],[Avg]]+$U$2*TableOMP[[#This Row],[StdDev]]</f>
        <v>#N/A</v>
      </c>
      <c r="S8743" t="e">
        <f>IF(AND(TableOMP[[#This Row],[total_time]]&gt;=TableOMP[[#This Row],[Low]], TableOMP[[#This Row],[total_time]]&lt;=TableOMP[[#This Row],[High]]),1,0)</f>
        <v>#N/A</v>
      </c>
    </row>
    <row r="8744" spans="11:19" x14ac:dyDescent="0.25">
      <c r="K8744" t="str">
        <f t="shared" si="136"/>
        <v/>
      </c>
      <c r="N87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44" t="e">
        <f>VLOOKUP(TableOMP[[#This Row],[Label]],TableAvg[],2,FALSE)</f>
        <v>#N/A</v>
      </c>
      <c r="P8744" t="e">
        <f>VLOOKUP(TableOMP[[#This Row],[Label]],TableAvg[],3,FALSE)</f>
        <v>#N/A</v>
      </c>
      <c r="Q8744" t="e">
        <f>TableOMP[[#This Row],[Avg]]-$U$2*TableOMP[[#This Row],[StdDev]]</f>
        <v>#N/A</v>
      </c>
      <c r="R8744" t="e">
        <f>TableOMP[[#This Row],[Avg]]+$U$2*TableOMP[[#This Row],[StdDev]]</f>
        <v>#N/A</v>
      </c>
      <c r="S8744" t="e">
        <f>IF(AND(TableOMP[[#This Row],[total_time]]&gt;=TableOMP[[#This Row],[Low]], TableOMP[[#This Row],[total_time]]&lt;=TableOMP[[#This Row],[High]]),1,0)</f>
        <v>#N/A</v>
      </c>
    </row>
    <row r="8745" spans="11:19" x14ac:dyDescent="0.25">
      <c r="K8745" t="str">
        <f t="shared" si="136"/>
        <v/>
      </c>
      <c r="N87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45" t="e">
        <f>VLOOKUP(TableOMP[[#This Row],[Label]],TableAvg[],2,FALSE)</f>
        <v>#N/A</v>
      </c>
      <c r="P8745" t="e">
        <f>VLOOKUP(TableOMP[[#This Row],[Label]],TableAvg[],3,FALSE)</f>
        <v>#N/A</v>
      </c>
      <c r="Q8745" t="e">
        <f>TableOMP[[#This Row],[Avg]]-$U$2*TableOMP[[#This Row],[StdDev]]</f>
        <v>#N/A</v>
      </c>
      <c r="R8745" t="e">
        <f>TableOMP[[#This Row],[Avg]]+$U$2*TableOMP[[#This Row],[StdDev]]</f>
        <v>#N/A</v>
      </c>
      <c r="S8745" t="e">
        <f>IF(AND(TableOMP[[#This Row],[total_time]]&gt;=TableOMP[[#This Row],[Low]], TableOMP[[#This Row],[total_time]]&lt;=TableOMP[[#This Row],[High]]),1,0)</f>
        <v>#N/A</v>
      </c>
    </row>
    <row r="8746" spans="11:19" x14ac:dyDescent="0.25">
      <c r="K8746" t="str">
        <f t="shared" si="136"/>
        <v/>
      </c>
      <c r="N87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46" t="e">
        <f>VLOOKUP(TableOMP[[#This Row],[Label]],TableAvg[],2,FALSE)</f>
        <v>#N/A</v>
      </c>
      <c r="P8746" t="e">
        <f>VLOOKUP(TableOMP[[#This Row],[Label]],TableAvg[],3,FALSE)</f>
        <v>#N/A</v>
      </c>
      <c r="Q8746" t="e">
        <f>TableOMP[[#This Row],[Avg]]-$U$2*TableOMP[[#This Row],[StdDev]]</f>
        <v>#N/A</v>
      </c>
      <c r="R8746" t="e">
        <f>TableOMP[[#This Row],[Avg]]+$U$2*TableOMP[[#This Row],[StdDev]]</f>
        <v>#N/A</v>
      </c>
      <c r="S8746" t="e">
        <f>IF(AND(TableOMP[[#This Row],[total_time]]&gt;=TableOMP[[#This Row],[Low]], TableOMP[[#This Row],[total_time]]&lt;=TableOMP[[#This Row],[High]]),1,0)</f>
        <v>#N/A</v>
      </c>
    </row>
    <row r="8747" spans="11:19" x14ac:dyDescent="0.25">
      <c r="K8747" t="str">
        <f t="shared" si="136"/>
        <v/>
      </c>
      <c r="N87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47" t="e">
        <f>VLOOKUP(TableOMP[[#This Row],[Label]],TableAvg[],2,FALSE)</f>
        <v>#N/A</v>
      </c>
      <c r="P8747" t="e">
        <f>VLOOKUP(TableOMP[[#This Row],[Label]],TableAvg[],3,FALSE)</f>
        <v>#N/A</v>
      </c>
      <c r="Q8747" t="e">
        <f>TableOMP[[#This Row],[Avg]]-$U$2*TableOMP[[#This Row],[StdDev]]</f>
        <v>#N/A</v>
      </c>
      <c r="R8747" t="e">
        <f>TableOMP[[#This Row],[Avg]]+$U$2*TableOMP[[#This Row],[StdDev]]</f>
        <v>#N/A</v>
      </c>
      <c r="S8747" t="e">
        <f>IF(AND(TableOMP[[#This Row],[total_time]]&gt;=TableOMP[[#This Row],[Low]], TableOMP[[#This Row],[total_time]]&lt;=TableOMP[[#This Row],[High]]),1,0)</f>
        <v>#N/A</v>
      </c>
    </row>
    <row r="8748" spans="11:19" x14ac:dyDescent="0.25">
      <c r="K8748" t="str">
        <f t="shared" si="136"/>
        <v/>
      </c>
      <c r="N87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48" t="e">
        <f>VLOOKUP(TableOMP[[#This Row],[Label]],TableAvg[],2,FALSE)</f>
        <v>#N/A</v>
      </c>
      <c r="P8748" t="e">
        <f>VLOOKUP(TableOMP[[#This Row],[Label]],TableAvg[],3,FALSE)</f>
        <v>#N/A</v>
      </c>
      <c r="Q8748" t="e">
        <f>TableOMP[[#This Row],[Avg]]-$U$2*TableOMP[[#This Row],[StdDev]]</f>
        <v>#N/A</v>
      </c>
      <c r="R8748" t="e">
        <f>TableOMP[[#This Row],[Avg]]+$U$2*TableOMP[[#This Row],[StdDev]]</f>
        <v>#N/A</v>
      </c>
      <c r="S8748" t="e">
        <f>IF(AND(TableOMP[[#This Row],[total_time]]&gt;=TableOMP[[#This Row],[Low]], TableOMP[[#This Row],[total_time]]&lt;=TableOMP[[#This Row],[High]]),1,0)</f>
        <v>#N/A</v>
      </c>
    </row>
    <row r="8749" spans="11:19" x14ac:dyDescent="0.25">
      <c r="K8749" t="str">
        <f t="shared" si="136"/>
        <v/>
      </c>
      <c r="N87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49" t="e">
        <f>VLOOKUP(TableOMP[[#This Row],[Label]],TableAvg[],2,FALSE)</f>
        <v>#N/A</v>
      </c>
      <c r="P8749" t="e">
        <f>VLOOKUP(TableOMP[[#This Row],[Label]],TableAvg[],3,FALSE)</f>
        <v>#N/A</v>
      </c>
      <c r="Q8749" t="e">
        <f>TableOMP[[#This Row],[Avg]]-$U$2*TableOMP[[#This Row],[StdDev]]</f>
        <v>#N/A</v>
      </c>
      <c r="R8749" t="e">
        <f>TableOMP[[#This Row],[Avg]]+$U$2*TableOMP[[#This Row],[StdDev]]</f>
        <v>#N/A</v>
      </c>
      <c r="S8749" t="e">
        <f>IF(AND(TableOMP[[#This Row],[total_time]]&gt;=TableOMP[[#This Row],[Low]], TableOMP[[#This Row],[total_time]]&lt;=TableOMP[[#This Row],[High]]),1,0)</f>
        <v>#N/A</v>
      </c>
    </row>
    <row r="8750" spans="11:19" x14ac:dyDescent="0.25">
      <c r="K8750" t="str">
        <f t="shared" si="136"/>
        <v/>
      </c>
      <c r="N87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50" t="e">
        <f>VLOOKUP(TableOMP[[#This Row],[Label]],TableAvg[],2,FALSE)</f>
        <v>#N/A</v>
      </c>
      <c r="P8750" t="e">
        <f>VLOOKUP(TableOMP[[#This Row],[Label]],TableAvg[],3,FALSE)</f>
        <v>#N/A</v>
      </c>
      <c r="Q8750" t="e">
        <f>TableOMP[[#This Row],[Avg]]-$U$2*TableOMP[[#This Row],[StdDev]]</f>
        <v>#N/A</v>
      </c>
      <c r="R8750" t="e">
        <f>TableOMP[[#This Row],[Avg]]+$U$2*TableOMP[[#This Row],[StdDev]]</f>
        <v>#N/A</v>
      </c>
      <c r="S8750" t="e">
        <f>IF(AND(TableOMP[[#This Row],[total_time]]&gt;=TableOMP[[#This Row],[Low]], TableOMP[[#This Row],[total_time]]&lt;=TableOMP[[#This Row],[High]]),1,0)</f>
        <v>#N/A</v>
      </c>
    </row>
    <row r="8751" spans="11:19" x14ac:dyDescent="0.25">
      <c r="K8751" t="str">
        <f t="shared" si="136"/>
        <v/>
      </c>
      <c r="N87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51" t="e">
        <f>VLOOKUP(TableOMP[[#This Row],[Label]],TableAvg[],2,FALSE)</f>
        <v>#N/A</v>
      </c>
      <c r="P8751" t="e">
        <f>VLOOKUP(TableOMP[[#This Row],[Label]],TableAvg[],3,FALSE)</f>
        <v>#N/A</v>
      </c>
      <c r="Q8751" t="e">
        <f>TableOMP[[#This Row],[Avg]]-$U$2*TableOMP[[#This Row],[StdDev]]</f>
        <v>#N/A</v>
      </c>
      <c r="R8751" t="e">
        <f>TableOMP[[#This Row],[Avg]]+$U$2*TableOMP[[#This Row],[StdDev]]</f>
        <v>#N/A</v>
      </c>
      <c r="S8751" t="e">
        <f>IF(AND(TableOMP[[#This Row],[total_time]]&gt;=TableOMP[[#This Row],[Low]], TableOMP[[#This Row],[total_time]]&lt;=TableOMP[[#This Row],[High]]),1,0)</f>
        <v>#N/A</v>
      </c>
    </row>
    <row r="8752" spans="11:19" x14ac:dyDescent="0.25">
      <c r="K8752" t="str">
        <f t="shared" si="136"/>
        <v/>
      </c>
      <c r="N87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52" t="e">
        <f>VLOOKUP(TableOMP[[#This Row],[Label]],TableAvg[],2,FALSE)</f>
        <v>#N/A</v>
      </c>
      <c r="P8752" t="e">
        <f>VLOOKUP(TableOMP[[#This Row],[Label]],TableAvg[],3,FALSE)</f>
        <v>#N/A</v>
      </c>
      <c r="Q8752" t="e">
        <f>TableOMP[[#This Row],[Avg]]-$U$2*TableOMP[[#This Row],[StdDev]]</f>
        <v>#N/A</v>
      </c>
      <c r="R8752" t="e">
        <f>TableOMP[[#This Row],[Avg]]+$U$2*TableOMP[[#This Row],[StdDev]]</f>
        <v>#N/A</v>
      </c>
      <c r="S8752" t="e">
        <f>IF(AND(TableOMP[[#This Row],[total_time]]&gt;=TableOMP[[#This Row],[Low]], TableOMP[[#This Row],[total_time]]&lt;=TableOMP[[#This Row],[High]]),1,0)</f>
        <v>#N/A</v>
      </c>
    </row>
    <row r="8753" spans="11:19" x14ac:dyDescent="0.25">
      <c r="K8753" t="str">
        <f t="shared" si="136"/>
        <v/>
      </c>
      <c r="N87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53" t="e">
        <f>VLOOKUP(TableOMP[[#This Row],[Label]],TableAvg[],2,FALSE)</f>
        <v>#N/A</v>
      </c>
      <c r="P8753" t="e">
        <f>VLOOKUP(TableOMP[[#This Row],[Label]],TableAvg[],3,FALSE)</f>
        <v>#N/A</v>
      </c>
      <c r="Q8753" t="e">
        <f>TableOMP[[#This Row],[Avg]]-$U$2*TableOMP[[#This Row],[StdDev]]</f>
        <v>#N/A</v>
      </c>
      <c r="R8753" t="e">
        <f>TableOMP[[#This Row],[Avg]]+$U$2*TableOMP[[#This Row],[StdDev]]</f>
        <v>#N/A</v>
      </c>
      <c r="S8753" t="e">
        <f>IF(AND(TableOMP[[#This Row],[total_time]]&gt;=TableOMP[[#This Row],[Low]], TableOMP[[#This Row],[total_time]]&lt;=TableOMP[[#This Row],[High]]),1,0)</f>
        <v>#N/A</v>
      </c>
    </row>
    <row r="8754" spans="11:19" x14ac:dyDescent="0.25">
      <c r="K8754" t="str">
        <f t="shared" si="136"/>
        <v/>
      </c>
      <c r="N87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54" t="e">
        <f>VLOOKUP(TableOMP[[#This Row],[Label]],TableAvg[],2,FALSE)</f>
        <v>#N/A</v>
      </c>
      <c r="P8754" t="e">
        <f>VLOOKUP(TableOMP[[#This Row],[Label]],TableAvg[],3,FALSE)</f>
        <v>#N/A</v>
      </c>
      <c r="Q8754" t="e">
        <f>TableOMP[[#This Row],[Avg]]-$U$2*TableOMP[[#This Row],[StdDev]]</f>
        <v>#N/A</v>
      </c>
      <c r="R8754" t="e">
        <f>TableOMP[[#This Row],[Avg]]+$U$2*TableOMP[[#This Row],[StdDev]]</f>
        <v>#N/A</v>
      </c>
      <c r="S8754" t="e">
        <f>IF(AND(TableOMP[[#This Row],[total_time]]&gt;=TableOMP[[#This Row],[Low]], TableOMP[[#This Row],[total_time]]&lt;=TableOMP[[#This Row],[High]]),1,0)</f>
        <v>#N/A</v>
      </c>
    </row>
    <row r="8755" spans="11:19" x14ac:dyDescent="0.25">
      <c r="K8755" t="str">
        <f t="shared" si="136"/>
        <v/>
      </c>
      <c r="N87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55" t="e">
        <f>VLOOKUP(TableOMP[[#This Row],[Label]],TableAvg[],2,FALSE)</f>
        <v>#N/A</v>
      </c>
      <c r="P8755" t="e">
        <f>VLOOKUP(TableOMP[[#This Row],[Label]],TableAvg[],3,FALSE)</f>
        <v>#N/A</v>
      </c>
      <c r="Q8755" t="e">
        <f>TableOMP[[#This Row],[Avg]]-$U$2*TableOMP[[#This Row],[StdDev]]</f>
        <v>#N/A</v>
      </c>
      <c r="R8755" t="e">
        <f>TableOMP[[#This Row],[Avg]]+$U$2*TableOMP[[#This Row],[StdDev]]</f>
        <v>#N/A</v>
      </c>
      <c r="S8755" t="e">
        <f>IF(AND(TableOMP[[#This Row],[total_time]]&gt;=TableOMP[[#This Row],[Low]], TableOMP[[#This Row],[total_time]]&lt;=TableOMP[[#This Row],[High]]),1,0)</f>
        <v>#N/A</v>
      </c>
    </row>
    <row r="8756" spans="11:19" x14ac:dyDescent="0.25">
      <c r="K8756" t="str">
        <f t="shared" si="136"/>
        <v/>
      </c>
      <c r="N87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56" t="e">
        <f>VLOOKUP(TableOMP[[#This Row],[Label]],TableAvg[],2,FALSE)</f>
        <v>#N/A</v>
      </c>
      <c r="P8756" t="e">
        <f>VLOOKUP(TableOMP[[#This Row],[Label]],TableAvg[],3,FALSE)</f>
        <v>#N/A</v>
      </c>
      <c r="Q8756" t="e">
        <f>TableOMP[[#This Row],[Avg]]-$U$2*TableOMP[[#This Row],[StdDev]]</f>
        <v>#N/A</v>
      </c>
      <c r="R8756" t="e">
        <f>TableOMP[[#This Row],[Avg]]+$U$2*TableOMP[[#This Row],[StdDev]]</f>
        <v>#N/A</v>
      </c>
      <c r="S8756" t="e">
        <f>IF(AND(TableOMP[[#This Row],[total_time]]&gt;=TableOMP[[#This Row],[Low]], TableOMP[[#This Row],[total_time]]&lt;=TableOMP[[#This Row],[High]]),1,0)</f>
        <v>#N/A</v>
      </c>
    </row>
    <row r="8757" spans="11:19" x14ac:dyDescent="0.25">
      <c r="K8757" t="str">
        <f t="shared" si="136"/>
        <v/>
      </c>
      <c r="N87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57" t="e">
        <f>VLOOKUP(TableOMP[[#This Row],[Label]],TableAvg[],2,FALSE)</f>
        <v>#N/A</v>
      </c>
      <c r="P8757" t="e">
        <f>VLOOKUP(TableOMP[[#This Row],[Label]],TableAvg[],3,FALSE)</f>
        <v>#N/A</v>
      </c>
      <c r="Q8757" t="e">
        <f>TableOMP[[#This Row],[Avg]]-$U$2*TableOMP[[#This Row],[StdDev]]</f>
        <v>#N/A</v>
      </c>
      <c r="R8757" t="e">
        <f>TableOMP[[#This Row],[Avg]]+$U$2*TableOMP[[#This Row],[StdDev]]</f>
        <v>#N/A</v>
      </c>
      <c r="S8757" t="e">
        <f>IF(AND(TableOMP[[#This Row],[total_time]]&gt;=TableOMP[[#This Row],[Low]], TableOMP[[#This Row],[total_time]]&lt;=TableOMP[[#This Row],[High]]),1,0)</f>
        <v>#N/A</v>
      </c>
    </row>
    <row r="8758" spans="11:19" x14ac:dyDescent="0.25">
      <c r="K8758" t="str">
        <f t="shared" si="136"/>
        <v/>
      </c>
      <c r="N87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58" t="e">
        <f>VLOOKUP(TableOMP[[#This Row],[Label]],TableAvg[],2,FALSE)</f>
        <v>#N/A</v>
      </c>
      <c r="P8758" t="e">
        <f>VLOOKUP(TableOMP[[#This Row],[Label]],TableAvg[],3,FALSE)</f>
        <v>#N/A</v>
      </c>
      <c r="Q8758" t="e">
        <f>TableOMP[[#This Row],[Avg]]-$U$2*TableOMP[[#This Row],[StdDev]]</f>
        <v>#N/A</v>
      </c>
      <c r="R8758" t="e">
        <f>TableOMP[[#This Row],[Avg]]+$U$2*TableOMP[[#This Row],[StdDev]]</f>
        <v>#N/A</v>
      </c>
      <c r="S8758" t="e">
        <f>IF(AND(TableOMP[[#This Row],[total_time]]&gt;=TableOMP[[#This Row],[Low]], TableOMP[[#This Row],[total_time]]&lt;=TableOMP[[#This Row],[High]]),1,0)</f>
        <v>#N/A</v>
      </c>
    </row>
    <row r="8759" spans="11:19" x14ac:dyDescent="0.25">
      <c r="K8759" t="str">
        <f t="shared" si="136"/>
        <v/>
      </c>
      <c r="N87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59" t="e">
        <f>VLOOKUP(TableOMP[[#This Row],[Label]],TableAvg[],2,FALSE)</f>
        <v>#N/A</v>
      </c>
      <c r="P8759" t="e">
        <f>VLOOKUP(TableOMP[[#This Row],[Label]],TableAvg[],3,FALSE)</f>
        <v>#N/A</v>
      </c>
      <c r="Q8759" t="e">
        <f>TableOMP[[#This Row],[Avg]]-$U$2*TableOMP[[#This Row],[StdDev]]</f>
        <v>#N/A</v>
      </c>
      <c r="R8759" t="e">
        <f>TableOMP[[#This Row],[Avg]]+$U$2*TableOMP[[#This Row],[StdDev]]</f>
        <v>#N/A</v>
      </c>
      <c r="S8759" t="e">
        <f>IF(AND(TableOMP[[#This Row],[total_time]]&gt;=TableOMP[[#This Row],[Low]], TableOMP[[#This Row],[total_time]]&lt;=TableOMP[[#This Row],[High]]),1,0)</f>
        <v>#N/A</v>
      </c>
    </row>
    <row r="8760" spans="11:19" x14ac:dyDescent="0.25">
      <c r="K8760" t="str">
        <f t="shared" si="136"/>
        <v/>
      </c>
      <c r="N87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60" t="e">
        <f>VLOOKUP(TableOMP[[#This Row],[Label]],TableAvg[],2,FALSE)</f>
        <v>#N/A</v>
      </c>
      <c r="P8760" t="e">
        <f>VLOOKUP(TableOMP[[#This Row],[Label]],TableAvg[],3,FALSE)</f>
        <v>#N/A</v>
      </c>
      <c r="Q8760" t="e">
        <f>TableOMP[[#This Row],[Avg]]-$U$2*TableOMP[[#This Row],[StdDev]]</f>
        <v>#N/A</v>
      </c>
      <c r="R8760" t="e">
        <f>TableOMP[[#This Row],[Avg]]+$U$2*TableOMP[[#This Row],[StdDev]]</f>
        <v>#N/A</v>
      </c>
      <c r="S8760" t="e">
        <f>IF(AND(TableOMP[[#This Row],[total_time]]&gt;=TableOMP[[#This Row],[Low]], TableOMP[[#This Row],[total_time]]&lt;=TableOMP[[#This Row],[High]]),1,0)</f>
        <v>#N/A</v>
      </c>
    </row>
    <row r="8761" spans="11:19" x14ac:dyDescent="0.25">
      <c r="K8761" t="str">
        <f t="shared" si="136"/>
        <v/>
      </c>
      <c r="N87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61" t="e">
        <f>VLOOKUP(TableOMP[[#This Row],[Label]],TableAvg[],2,FALSE)</f>
        <v>#N/A</v>
      </c>
      <c r="P8761" t="e">
        <f>VLOOKUP(TableOMP[[#This Row],[Label]],TableAvg[],3,FALSE)</f>
        <v>#N/A</v>
      </c>
      <c r="Q8761" t="e">
        <f>TableOMP[[#This Row],[Avg]]-$U$2*TableOMP[[#This Row],[StdDev]]</f>
        <v>#N/A</v>
      </c>
      <c r="R8761" t="e">
        <f>TableOMP[[#This Row],[Avg]]+$U$2*TableOMP[[#This Row],[StdDev]]</f>
        <v>#N/A</v>
      </c>
      <c r="S8761" t="e">
        <f>IF(AND(TableOMP[[#This Row],[total_time]]&gt;=TableOMP[[#This Row],[Low]], TableOMP[[#This Row],[total_time]]&lt;=TableOMP[[#This Row],[High]]),1,0)</f>
        <v>#N/A</v>
      </c>
    </row>
    <row r="8762" spans="11:19" x14ac:dyDescent="0.25">
      <c r="K8762" t="str">
        <f t="shared" si="136"/>
        <v/>
      </c>
      <c r="N87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62" t="e">
        <f>VLOOKUP(TableOMP[[#This Row],[Label]],TableAvg[],2,FALSE)</f>
        <v>#N/A</v>
      </c>
      <c r="P8762" t="e">
        <f>VLOOKUP(TableOMP[[#This Row],[Label]],TableAvg[],3,FALSE)</f>
        <v>#N/A</v>
      </c>
      <c r="Q8762" t="e">
        <f>TableOMP[[#This Row],[Avg]]-$U$2*TableOMP[[#This Row],[StdDev]]</f>
        <v>#N/A</v>
      </c>
      <c r="R8762" t="e">
        <f>TableOMP[[#This Row],[Avg]]+$U$2*TableOMP[[#This Row],[StdDev]]</f>
        <v>#N/A</v>
      </c>
      <c r="S8762" t="e">
        <f>IF(AND(TableOMP[[#This Row],[total_time]]&gt;=TableOMP[[#This Row],[Low]], TableOMP[[#This Row],[total_time]]&lt;=TableOMP[[#This Row],[High]]),1,0)</f>
        <v>#N/A</v>
      </c>
    </row>
    <row r="8763" spans="11:19" x14ac:dyDescent="0.25">
      <c r="K8763" t="str">
        <f t="shared" si="136"/>
        <v/>
      </c>
      <c r="N87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63" t="e">
        <f>VLOOKUP(TableOMP[[#This Row],[Label]],TableAvg[],2,FALSE)</f>
        <v>#N/A</v>
      </c>
      <c r="P8763" t="e">
        <f>VLOOKUP(TableOMP[[#This Row],[Label]],TableAvg[],3,FALSE)</f>
        <v>#N/A</v>
      </c>
      <c r="Q8763" t="e">
        <f>TableOMP[[#This Row],[Avg]]-$U$2*TableOMP[[#This Row],[StdDev]]</f>
        <v>#N/A</v>
      </c>
      <c r="R8763" t="e">
        <f>TableOMP[[#This Row],[Avg]]+$U$2*TableOMP[[#This Row],[StdDev]]</f>
        <v>#N/A</v>
      </c>
      <c r="S8763" t="e">
        <f>IF(AND(TableOMP[[#This Row],[total_time]]&gt;=TableOMP[[#This Row],[Low]], TableOMP[[#This Row],[total_time]]&lt;=TableOMP[[#This Row],[High]]),1,0)</f>
        <v>#N/A</v>
      </c>
    </row>
    <row r="8764" spans="11:19" x14ac:dyDescent="0.25">
      <c r="K8764" t="str">
        <f t="shared" si="136"/>
        <v/>
      </c>
      <c r="N87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64" t="e">
        <f>VLOOKUP(TableOMP[[#This Row],[Label]],TableAvg[],2,FALSE)</f>
        <v>#N/A</v>
      </c>
      <c r="P8764" t="e">
        <f>VLOOKUP(TableOMP[[#This Row],[Label]],TableAvg[],3,FALSE)</f>
        <v>#N/A</v>
      </c>
      <c r="Q8764" t="e">
        <f>TableOMP[[#This Row],[Avg]]-$U$2*TableOMP[[#This Row],[StdDev]]</f>
        <v>#N/A</v>
      </c>
      <c r="R8764" t="e">
        <f>TableOMP[[#This Row],[Avg]]+$U$2*TableOMP[[#This Row],[StdDev]]</f>
        <v>#N/A</v>
      </c>
      <c r="S8764" t="e">
        <f>IF(AND(TableOMP[[#This Row],[total_time]]&gt;=TableOMP[[#This Row],[Low]], TableOMP[[#This Row],[total_time]]&lt;=TableOMP[[#This Row],[High]]),1,0)</f>
        <v>#N/A</v>
      </c>
    </row>
    <row r="8765" spans="11:19" x14ac:dyDescent="0.25">
      <c r="K8765" t="str">
        <f t="shared" si="136"/>
        <v/>
      </c>
      <c r="N87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65" t="e">
        <f>VLOOKUP(TableOMP[[#This Row],[Label]],TableAvg[],2,FALSE)</f>
        <v>#N/A</v>
      </c>
      <c r="P8765" t="e">
        <f>VLOOKUP(TableOMP[[#This Row],[Label]],TableAvg[],3,FALSE)</f>
        <v>#N/A</v>
      </c>
      <c r="Q8765" t="e">
        <f>TableOMP[[#This Row],[Avg]]-$U$2*TableOMP[[#This Row],[StdDev]]</f>
        <v>#N/A</v>
      </c>
      <c r="R8765" t="e">
        <f>TableOMP[[#This Row],[Avg]]+$U$2*TableOMP[[#This Row],[StdDev]]</f>
        <v>#N/A</v>
      </c>
      <c r="S8765" t="e">
        <f>IF(AND(TableOMP[[#This Row],[total_time]]&gt;=TableOMP[[#This Row],[Low]], TableOMP[[#This Row],[total_time]]&lt;=TableOMP[[#This Row],[High]]),1,0)</f>
        <v>#N/A</v>
      </c>
    </row>
    <row r="8766" spans="11:19" x14ac:dyDescent="0.25">
      <c r="K8766" t="str">
        <f t="shared" si="136"/>
        <v/>
      </c>
      <c r="N87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66" t="e">
        <f>VLOOKUP(TableOMP[[#This Row],[Label]],TableAvg[],2,FALSE)</f>
        <v>#N/A</v>
      </c>
      <c r="P8766" t="e">
        <f>VLOOKUP(TableOMP[[#This Row],[Label]],TableAvg[],3,FALSE)</f>
        <v>#N/A</v>
      </c>
      <c r="Q8766" t="e">
        <f>TableOMP[[#This Row],[Avg]]-$U$2*TableOMP[[#This Row],[StdDev]]</f>
        <v>#N/A</v>
      </c>
      <c r="R8766" t="e">
        <f>TableOMP[[#This Row],[Avg]]+$U$2*TableOMP[[#This Row],[StdDev]]</f>
        <v>#N/A</v>
      </c>
      <c r="S8766" t="e">
        <f>IF(AND(TableOMP[[#This Row],[total_time]]&gt;=TableOMP[[#This Row],[Low]], TableOMP[[#This Row],[total_time]]&lt;=TableOMP[[#This Row],[High]]),1,0)</f>
        <v>#N/A</v>
      </c>
    </row>
    <row r="8767" spans="11:19" x14ac:dyDescent="0.25">
      <c r="K8767" t="str">
        <f t="shared" si="136"/>
        <v/>
      </c>
      <c r="N87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67" t="e">
        <f>VLOOKUP(TableOMP[[#This Row],[Label]],TableAvg[],2,FALSE)</f>
        <v>#N/A</v>
      </c>
      <c r="P8767" t="e">
        <f>VLOOKUP(TableOMP[[#This Row],[Label]],TableAvg[],3,FALSE)</f>
        <v>#N/A</v>
      </c>
      <c r="Q8767" t="e">
        <f>TableOMP[[#This Row],[Avg]]-$U$2*TableOMP[[#This Row],[StdDev]]</f>
        <v>#N/A</v>
      </c>
      <c r="R8767" t="e">
        <f>TableOMP[[#This Row],[Avg]]+$U$2*TableOMP[[#This Row],[StdDev]]</f>
        <v>#N/A</v>
      </c>
      <c r="S8767" t="e">
        <f>IF(AND(TableOMP[[#This Row],[total_time]]&gt;=TableOMP[[#This Row],[Low]], TableOMP[[#This Row],[total_time]]&lt;=TableOMP[[#This Row],[High]]),1,0)</f>
        <v>#N/A</v>
      </c>
    </row>
    <row r="8768" spans="11:19" x14ac:dyDescent="0.25">
      <c r="K8768" t="str">
        <f t="shared" si="136"/>
        <v/>
      </c>
      <c r="N87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68" t="e">
        <f>VLOOKUP(TableOMP[[#This Row],[Label]],TableAvg[],2,FALSE)</f>
        <v>#N/A</v>
      </c>
      <c r="P8768" t="e">
        <f>VLOOKUP(TableOMP[[#This Row],[Label]],TableAvg[],3,FALSE)</f>
        <v>#N/A</v>
      </c>
      <c r="Q8768" t="e">
        <f>TableOMP[[#This Row],[Avg]]-$U$2*TableOMP[[#This Row],[StdDev]]</f>
        <v>#N/A</v>
      </c>
      <c r="R8768" t="e">
        <f>TableOMP[[#This Row],[Avg]]+$U$2*TableOMP[[#This Row],[StdDev]]</f>
        <v>#N/A</v>
      </c>
      <c r="S8768" t="e">
        <f>IF(AND(TableOMP[[#This Row],[total_time]]&gt;=TableOMP[[#This Row],[Low]], TableOMP[[#This Row],[total_time]]&lt;=TableOMP[[#This Row],[High]]),1,0)</f>
        <v>#N/A</v>
      </c>
    </row>
    <row r="8769" spans="11:19" x14ac:dyDescent="0.25">
      <c r="K8769" t="str">
        <f t="shared" si="136"/>
        <v/>
      </c>
      <c r="N87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69" t="e">
        <f>VLOOKUP(TableOMP[[#This Row],[Label]],TableAvg[],2,FALSE)</f>
        <v>#N/A</v>
      </c>
      <c r="P8769" t="e">
        <f>VLOOKUP(TableOMP[[#This Row],[Label]],TableAvg[],3,FALSE)</f>
        <v>#N/A</v>
      </c>
      <c r="Q8769" t="e">
        <f>TableOMP[[#This Row],[Avg]]-$U$2*TableOMP[[#This Row],[StdDev]]</f>
        <v>#N/A</v>
      </c>
      <c r="R8769" t="e">
        <f>TableOMP[[#This Row],[Avg]]+$U$2*TableOMP[[#This Row],[StdDev]]</f>
        <v>#N/A</v>
      </c>
      <c r="S8769" t="e">
        <f>IF(AND(TableOMP[[#This Row],[total_time]]&gt;=TableOMP[[#This Row],[Low]], TableOMP[[#This Row],[total_time]]&lt;=TableOMP[[#This Row],[High]]),1,0)</f>
        <v>#N/A</v>
      </c>
    </row>
    <row r="8770" spans="11:19" x14ac:dyDescent="0.25">
      <c r="K8770" t="str">
        <f t="shared" si="136"/>
        <v/>
      </c>
      <c r="N87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70" t="e">
        <f>VLOOKUP(TableOMP[[#This Row],[Label]],TableAvg[],2,FALSE)</f>
        <v>#N/A</v>
      </c>
      <c r="P8770" t="e">
        <f>VLOOKUP(TableOMP[[#This Row],[Label]],TableAvg[],3,FALSE)</f>
        <v>#N/A</v>
      </c>
      <c r="Q8770" t="e">
        <f>TableOMP[[#This Row],[Avg]]-$U$2*TableOMP[[#This Row],[StdDev]]</f>
        <v>#N/A</v>
      </c>
      <c r="R8770" t="e">
        <f>TableOMP[[#This Row],[Avg]]+$U$2*TableOMP[[#This Row],[StdDev]]</f>
        <v>#N/A</v>
      </c>
      <c r="S8770" t="e">
        <f>IF(AND(TableOMP[[#This Row],[total_time]]&gt;=TableOMP[[#This Row],[Low]], TableOMP[[#This Row],[total_time]]&lt;=TableOMP[[#This Row],[High]]),1,0)</f>
        <v>#N/A</v>
      </c>
    </row>
    <row r="8771" spans="11:19" x14ac:dyDescent="0.25">
      <c r="K8771" t="str">
        <f t="shared" ref="K8771:K8834" si="137">MID(M8771,22,1)</f>
        <v/>
      </c>
      <c r="N87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71" t="e">
        <f>VLOOKUP(TableOMP[[#This Row],[Label]],TableAvg[],2,FALSE)</f>
        <v>#N/A</v>
      </c>
      <c r="P8771" t="e">
        <f>VLOOKUP(TableOMP[[#This Row],[Label]],TableAvg[],3,FALSE)</f>
        <v>#N/A</v>
      </c>
      <c r="Q8771" t="e">
        <f>TableOMP[[#This Row],[Avg]]-$U$2*TableOMP[[#This Row],[StdDev]]</f>
        <v>#N/A</v>
      </c>
      <c r="R8771" t="e">
        <f>TableOMP[[#This Row],[Avg]]+$U$2*TableOMP[[#This Row],[StdDev]]</f>
        <v>#N/A</v>
      </c>
      <c r="S8771" t="e">
        <f>IF(AND(TableOMP[[#This Row],[total_time]]&gt;=TableOMP[[#This Row],[Low]], TableOMP[[#This Row],[total_time]]&lt;=TableOMP[[#This Row],[High]]),1,0)</f>
        <v>#N/A</v>
      </c>
    </row>
    <row r="8772" spans="11:19" x14ac:dyDescent="0.25">
      <c r="K8772" t="str">
        <f t="shared" si="137"/>
        <v/>
      </c>
      <c r="N87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72" t="e">
        <f>VLOOKUP(TableOMP[[#This Row],[Label]],TableAvg[],2,FALSE)</f>
        <v>#N/A</v>
      </c>
      <c r="P8772" t="e">
        <f>VLOOKUP(TableOMP[[#This Row],[Label]],TableAvg[],3,FALSE)</f>
        <v>#N/A</v>
      </c>
      <c r="Q8772" t="e">
        <f>TableOMP[[#This Row],[Avg]]-$U$2*TableOMP[[#This Row],[StdDev]]</f>
        <v>#N/A</v>
      </c>
      <c r="R8772" t="e">
        <f>TableOMP[[#This Row],[Avg]]+$U$2*TableOMP[[#This Row],[StdDev]]</f>
        <v>#N/A</v>
      </c>
      <c r="S8772" t="e">
        <f>IF(AND(TableOMP[[#This Row],[total_time]]&gt;=TableOMP[[#This Row],[Low]], TableOMP[[#This Row],[total_time]]&lt;=TableOMP[[#This Row],[High]]),1,0)</f>
        <v>#N/A</v>
      </c>
    </row>
    <row r="8773" spans="11:19" x14ac:dyDescent="0.25">
      <c r="K8773" t="str">
        <f t="shared" si="137"/>
        <v/>
      </c>
      <c r="N87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73" t="e">
        <f>VLOOKUP(TableOMP[[#This Row],[Label]],TableAvg[],2,FALSE)</f>
        <v>#N/A</v>
      </c>
      <c r="P8773" t="e">
        <f>VLOOKUP(TableOMP[[#This Row],[Label]],TableAvg[],3,FALSE)</f>
        <v>#N/A</v>
      </c>
      <c r="Q8773" t="e">
        <f>TableOMP[[#This Row],[Avg]]-$U$2*TableOMP[[#This Row],[StdDev]]</f>
        <v>#N/A</v>
      </c>
      <c r="R8773" t="e">
        <f>TableOMP[[#This Row],[Avg]]+$U$2*TableOMP[[#This Row],[StdDev]]</f>
        <v>#N/A</v>
      </c>
      <c r="S8773" t="e">
        <f>IF(AND(TableOMP[[#This Row],[total_time]]&gt;=TableOMP[[#This Row],[Low]], TableOMP[[#This Row],[total_time]]&lt;=TableOMP[[#This Row],[High]]),1,0)</f>
        <v>#N/A</v>
      </c>
    </row>
    <row r="8774" spans="11:19" x14ac:dyDescent="0.25">
      <c r="K8774" t="str">
        <f t="shared" si="137"/>
        <v/>
      </c>
      <c r="N87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74" t="e">
        <f>VLOOKUP(TableOMP[[#This Row],[Label]],TableAvg[],2,FALSE)</f>
        <v>#N/A</v>
      </c>
      <c r="P8774" t="e">
        <f>VLOOKUP(TableOMP[[#This Row],[Label]],TableAvg[],3,FALSE)</f>
        <v>#N/A</v>
      </c>
      <c r="Q8774" t="e">
        <f>TableOMP[[#This Row],[Avg]]-$U$2*TableOMP[[#This Row],[StdDev]]</f>
        <v>#N/A</v>
      </c>
      <c r="R8774" t="e">
        <f>TableOMP[[#This Row],[Avg]]+$U$2*TableOMP[[#This Row],[StdDev]]</f>
        <v>#N/A</v>
      </c>
      <c r="S8774" t="e">
        <f>IF(AND(TableOMP[[#This Row],[total_time]]&gt;=TableOMP[[#This Row],[Low]], TableOMP[[#This Row],[total_time]]&lt;=TableOMP[[#This Row],[High]]),1,0)</f>
        <v>#N/A</v>
      </c>
    </row>
    <row r="8775" spans="11:19" x14ac:dyDescent="0.25">
      <c r="K8775" t="str">
        <f t="shared" si="137"/>
        <v/>
      </c>
      <c r="N87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75" t="e">
        <f>VLOOKUP(TableOMP[[#This Row],[Label]],TableAvg[],2,FALSE)</f>
        <v>#N/A</v>
      </c>
      <c r="P8775" t="e">
        <f>VLOOKUP(TableOMP[[#This Row],[Label]],TableAvg[],3,FALSE)</f>
        <v>#N/A</v>
      </c>
      <c r="Q8775" t="e">
        <f>TableOMP[[#This Row],[Avg]]-$U$2*TableOMP[[#This Row],[StdDev]]</f>
        <v>#N/A</v>
      </c>
      <c r="R8775" t="e">
        <f>TableOMP[[#This Row],[Avg]]+$U$2*TableOMP[[#This Row],[StdDev]]</f>
        <v>#N/A</v>
      </c>
      <c r="S8775" t="e">
        <f>IF(AND(TableOMP[[#This Row],[total_time]]&gt;=TableOMP[[#This Row],[Low]], TableOMP[[#This Row],[total_time]]&lt;=TableOMP[[#This Row],[High]]),1,0)</f>
        <v>#N/A</v>
      </c>
    </row>
    <row r="8776" spans="11:19" x14ac:dyDescent="0.25">
      <c r="K8776" t="str">
        <f t="shared" si="137"/>
        <v/>
      </c>
      <c r="N87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76" t="e">
        <f>VLOOKUP(TableOMP[[#This Row],[Label]],TableAvg[],2,FALSE)</f>
        <v>#N/A</v>
      </c>
      <c r="P8776" t="e">
        <f>VLOOKUP(TableOMP[[#This Row],[Label]],TableAvg[],3,FALSE)</f>
        <v>#N/A</v>
      </c>
      <c r="Q8776" t="e">
        <f>TableOMP[[#This Row],[Avg]]-$U$2*TableOMP[[#This Row],[StdDev]]</f>
        <v>#N/A</v>
      </c>
      <c r="R8776" t="e">
        <f>TableOMP[[#This Row],[Avg]]+$U$2*TableOMP[[#This Row],[StdDev]]</f>
        <v>#N/A</v>
      </c>
      <c r="S8776" t="e">
        <f>IF(AND(TableOMP[[#This Row],[total_time]]&gt;=TableOMP[[#This Row],[Low]], TableOMP[[#This Row],[total_time]]&lt;=TableOMP[[#This Row],[High]]),1,0)</f>
        <v>#N/A</v>
      </c>
    </row>
    <row r="8777" spans="11:19" x14ac:dyDescent="0.25">
      <c r="K8777" t="str">
        <f t="shared" si="137"/>
        <v/>
      </c>
      <c r="N87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77" t="e">
        <f>VLOOKUP(TableOMP[[#This Row],[Label]],TableAvg[],2,FALSE)</f>
        <v>#N/A</v>
      </c>
      <c r="P8777" t="e">
        <f>VLOOKUP(TableOMP[[#This Row],[Label]],TableAvg[],3,FALSE)</f>
        <v>#N/A</v>
      </c>
      <c r="Q8777" t="e">
        <f>TableOMP[[#This Row],[Avg]]-$U$2*TableOMP[[#This Row],[StdDev]]</f>
        <v>#N/A</v>
      </c>
      <c r="R8777" t="e">
        <f>TableOMP[[#This Row],[Avg]]+$U$2*TableOMP[[#This Row],[StdDev]]</f>
        <v>#N/A</v>
      </c>
      <c r="S8777" t="e">
        <f>IF(AND(TableOMP[[#This Row],[total_time]]&gt;=TableOMP[[#This Row],[Low]], TableOMP[[#This Row],[total_time]]&lt;=TableOMP[[#This Row],[High]]),1,0)</f>
        <v>#N/A</v>
      </c>
    </row>
    <row r="8778" spans="11:19" x14ac:dyDescent="0.25">
      <c r="K8778" t="str">
        <f t="shared" si="137"/>
        <v/>
      </c>
      <c r="N87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78" t="e">
        <f>VLOOKUP(TableOMP[[#This Row],[Label]],TableAvg[],2,FALSE)</f>
        <v>#N/A</v>
      </c>
      <c r="P8778" t="e">
        <f>VLOOKUP(TableOMP[[#This Row],[Label]],TableAvg[],3,FALSE)</f>
        <v>#N/A</v>
      </c>
      <c r="Q8778" t="e">
        <f>TableOMP[[#This Row],[Avg]]-$U$2*TableOMP[[#This Row],[StdDev]]</f>
        <v>#N/A</v>
      </c>
      <c r="R8778" t="e">
        <f>TableOMP[[#This Row],[Avg]]+$U$2*TableOMP[[#This Row],[StdDev]]</f>
        <v>#N/A</v>
      </c>
      <c r="S8778" t="e">
        <f>IF(AND(TableOMP[[#This Row],[total_time]]&gt;=TableOMP[[#This Row],[Low]], TableOMP[[#This Row],[total_time]]&lt;=TableOMP[[#This Row],[High]]),1,0)</f>
        <v>#N/A</v>
      </c>
    </row>
    <row r="8779" spans="11:19" x14ac:dyDescent="0.25">
      <c r="K8779" t="str">
        <f t="shared" si="137"/>
        <v/>
      </c>
      <c r="N87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79" t="e">
        <f>VLOOKUP(TableOMP[[#This Row],[Label]],TableAvg[],2,FALSE)</f>
        <v>#N/A</v>
      </c>
      <c r="P8779" t="e">
        <f>VLOOKUP(TableOMP[[#This Row],[Label]],TableAvg[],3,FALSE)</f>
        <v>#N/A</v>
      </c>
      <c r="Q8779" t="e">
        <f>TableOMP[[#This Row],[Avg]]-$U$2*TableOMP[[#This Row],[StdDev]]</f>
        <v>#N/A</v>
      </c>
      <c r="R8779" t="e">
        <f>TableOMP[[#This Row],[Avg]]+$U$2*TableOMP[[#This Row],[StdDev]]</f>
        <v>#N/A</v>
      </c>
      <c r="S8779" t="e">
        <f>IF(AND(TableOMP[[#This Row],[total_time]]&gt;=TableOMP[[#This Row],[Low]], TableOMP[[#This Row],[total_time]]&lt;=TableOMP[[#This Row],[High]]),1,0)</f>
        <v>#N/A</v>
      </c>
    </row>
    <row r="8780" spans="11:19" x14ac:dyDescent="0.25">
      <c r="K8780" t="str">
        <f t="shared" si="137"/>
        <v/>
      </c>
      <c r="N87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80" t="e">
        <f>VLOOKUP(TableOMP[[#This Row],[Label]],TableAvg[],2,FALSE)</f>
        <v>#N/A</v>
      </c>
      <c r="P8780" t="e">
        <f>VLOOKUP(TableOMP[[#This Row],[Label]],TableAvg[],3,FALSE)</f>
        <v>#N/A</v>
      </c>
      <c r="Q8780" t="e">
        <f>TableOMP[[#This Row],[Avg]]-$U$2*TableOMP[[#This Row],[StdDev]]</f>
        <v>#N/A</v>
      </c>
      <c r="R8780" t="e">
        <f>TableOMP[[#This Row],[Avg]]+$U$2*TableOMP[[#This Row],[StdDev]]</f>
        <v>#N/A</v>
      </c>
      <c r="S8780" t="e">
        <f>IF(AND(TableOMP[[#This Row],[total_time]]&gt;=TableOMP[[#This Row],[Low]], TableOMP[[#This Row],[total_time]]&lt;=TableOMP[[#This Row],[High]]),1,0)</f>
        <v>#N/A</v>
      </c>
    </row>
    <row r="8781" spans="11:19" x14ac:dyDescent="0.25">
      <c r="K8781" t="str">
        <f t="shared" si="137"/>
        <v/>
      </c>
      <c r="N87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81" t="e">
        <f>VLOOKUP(TableOMP[[#This Row],[Label]],TableAvg[],2,FALSE)</f>
        <v>#N/A</v>
      </c>
      <c r="P8781" t="e">
        <f>VLOOKUP(TableOMP[[#This Row],[Label]],TableAvg[],3,FALSE)</f>
        <v>#N/A</v>
      </c>
      <c r="Q8781" t="e">
        <f>TableOMP[[#This Row],[Avg]]-$U$2*TableOMP[[#This Row],[StdDev]]</f>
        <v>#N/A</v>
      </c>
      <c r="R8781" t="e">
        <f>TableOMP[[#This Row],[Avg]]+$U$2*TableOMP[[#This Row],[StdDev]]</f>
        <v>#N/A</v>
      </c>
      <c r="S8781" t="e">
        <f>IF(AND(TableOMP[[#This Row],[total_time]]&gt;=TableOMP[[#This Row],[Low]], TableOMP[[#This Row],[total_time]]&lt;=TableOMP[[#This Row],[High]]),1,0)</f>
        <v>#N/A</v>
      </c>
    </row>
    <row r="8782" spans="11:19" x14ac:dyDescent="0.25">
      <c r="K8782" t="str">
        <f t="shared" si="137"/>
        <v/>
      </c>
      <c r="N87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82" t="e">
        <f>VLOOKUP(TableOMP[[#This Row],[Label]],TableAvg[],2,FALSE)</f>
        <v>#N/A</v>
      </c>
      <c r="P8782" t="e">
        <f>VLOOKUP(TableOMP[[#This Row],[Label]],TableAvg[],3,FALSE)</f>
        <v>#N/A</v>
      </c>
      <c r="Q8782" t="e">
        <f>TableOMP[[#This Row],[Avg]]-$U$2*TableOMP[[#This Row],[StdDev]]</f>
        <v>#N/A</v>
      </c>
      <c r="R8782" t="e">
        <f>TableOMP[[#This Row],[Avg]]+$U$2*TableOMP[[#This Row],[StdDev]]</f>
        <v>#N/A</v>
      </c>
      <c r="S8782" t="e">
        <f>IF(AND(TableOMP[[#This Row],[total_time]]&gt;=TableOMP[[#This Row],[Low]], TableOMP[[#This Row],[total_time]]&lt;=TableOMP[[#This Row],[High]]),1,0)</f>
        <v>#N/A</v>
      </c>
    </row>
    <row r="8783" spans="11:19" x14ac:dyDescent="0.25">
      <c r="K8783" t="str">
        <f t="shared" si="137"/>
        <v/>
      </c>
      <c r="N87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83" t="e">
        <f>VLOOKUP(TableOMP[[#This Row],[Label]],TableAvg[],2,FALSE)</f>
        <v>#N/A</v>
      </c>
      <c r="P8783" t="e">
        <f>VLOOKUP(TableOMP[[#This Row],[Label]],TableAvg[],3,FALSE)</f>
        <v>#N/A</v>
      </c>
      <c r="Q8783" t="e">
        <f>TableOMP[[#This Row],[Avg]]-$U$2*TableOMP[[#This Row],[StdDev]]</f>
        <v>#N/A</v>
      </c>
      <c r="R8783" t="e">
        <f>TableOMP[[#This Row],[Avg]]+$U$2*TableOMP[[#This Row],[StdDev]]</f>
        <v>#N/A</v>
      </c>
      <c r="S8783" t="e">
        <f>IF(AND(TableOMP[[#This Row],[total_time]]&gt;=TableOMP[[#This Row],[Low]], TableOMP[[#This Row],[total_time]]&lt;=TableOMP[[#This Row],[High]]),1,0)</f>
        <v>#N/A</v>
      </c>
    </row>
    <row r="8784" spans="11:19" x14ac:dyDescent="0.25">
      <c r="K8784" t="str">
        <f t="shared" si="137"/>
        <v/>
      </c>
      <c r="N87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84" t="e">
        <f>VLOOKUP(TableOMP[[#This Row],[Label]],TableAvg[],2,FALSE)</f>
        <v>#N/A</v>
      </c>
      <c r="P8784" t="e">
        <f>VLOOKUP(TableOMP[[#This Row],[Label]],TableAvg[],3,FALSE)</f>
        <v>#N/A</v>
      </c>
      <c r="Q8784" t="e">
        <f>TableOMP[[#This Row],[Avg]]-$U$2*TableOMP[[#This Row],[StdDev]]</f>
        <v>#N/A</v>
      </c>
      <c r="R8784" t="e">
        <f>TableOMP[[#This Row],[Avg]]+$U$2*TableOMP[[#This Row],[StdDev]]</f>
        <v>#N/A</v>
      </c>
      <c r="S8784" t="e">
        <f>IF(AND(TableOMP[[#This Row],[total_time]]&gt;=TableOMP[[#This Row],[Low]], TableOMP[[#This Row],[total_time]]&lt;=TableOMP[[#This Row],[High]]),1,0)</f>
        <v>#N/A</v>
      </c>
    </row>
    <row r="8785" spans="11:19" x14ac:dyDescent="0.25">
      <c r="K8785" t="str">
        <f t="shared" si="137"/>
        <v/>
      </c>
      <c r="N87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85" t="e">
        <f>VLOOKUP(TableOMP[[#This Row],[Label]],TableAvg[],2,FALSE)</f>
        <v>#N/A</v>
      </c>
      <c r="P8785" t="e">
        <f>VLOOKUP(TableOMP[[#This Row],[Label]],TableAvg[],3,FALSE)</f>
        <v>#N/A</v>
      </c>
      <c r="Q8785" t="e">
        <f>TableOMP[[#This Row],[Avg]]-$U$2*TableOMP[[#This Row],[StdDev]]</f>
        <v>#N/A</v>
      </c>
      <c r="R8785" t="e">
        <f>TableOMP[[#This Row],[Avg]]+$U$2*TableOMP[[#This Row],[StdDev]]</f>
        <v>#N/A</v>
      </c>
      <c r="S8785" t="e">
        <f>IF(AND(TableOMP[[#This Row],[total_time]]&gt;=TableOMP[[#This Row],[Low]], TableOMP[[#This Row],[total_time]]&lt;=TableOMP[[#This Row],[High]]),1,0)</f>
        <v>#N/A</v>
      </c>
    </row>
    <row r="8786" spans="11:19" x14ac:dyDescent="0.25">
      <c r="K8786" t="str">
        <f t="shared" si="137"/>
        <v/>
      </c>
      <c r="N87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86" t="e">
        <f>VLOOKUP(TableOMP[[#This Row],[Label]],TableAvg[],2,FALSE)</f>
        <v>#N/A</v>
      </c>
      <c r="P8786" t="e">
        <f>VLOOKUP(TableOMP[[#This Row],[Label]],TableAvg[],3,FALSE)</f>
        <v>#N/A</v>
      </c>
      <c r="Q8786" t="e">
        <f>TableOMP[[#This Row],[Avg]]-$U$2*TableOMP[[#This Row],[StdDev]]</f>
        <v>#N/A</v>
      </c>
      <c r="R8786" t="e">
        <f>TableOMP[[#This Row],[Avg]]+$U$2*TableOMP[[#This Row],[StdDev]]</f>
        <v>#N/A</v>
      </c>
      <c r="S8786" t="e">
        <f>IF(AND(TableOMP[[#This Row],[total_time]]&gt;=TableOMP[[#This Row],[Low]], TableOMP[[#This Row],[total_time]]&lt;=TableOMP[[#This Row],[High]]),1,0)</f>
        <v>#N/A</v>
      </c>
    </row>
    <row r="8787" spans="11:19" x14ac:dyDescent="0.25">
      <c r="K8787" t="str">
        <f t="shared" si="137"/>
        <v/>
      </c>
      <c r="N87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87" t="e">
        <f>VLOOKUP(TableOMP[[#This Row],[Label]],TableAvg[],2,FALSE)</f>
        <v>#N/A</v>
      </c>
      <c r="P8787" t="e">
        <f>VLOOKUP(TableOMP[[#This Row],[Label]],TableAvg[],3,FALSE)</f>
        <v>#N/A</v>
      </c>
      <c r="Q8787" t="e">
        <f>TableOMP[[#This Row],[Avg]]-$U$2*TableOMP[[#This Row],[StdDev]]</f>
        <v>#N/A</v>
      </c>
      <c r="R8787" t="e">
        <f>TableOMP[[#This Row],[Avg]]+$U$2*TableOMP[[#This Row],[StdDev]]</f>
        <v>#N/A</v>
      </c>
      <c r="S8787" t="e">
        <f>IF(AND(TableOMP[[#This Row],[total_time]]&gt;=TableOMP[[#This Row],[Low]], TableOMP[[#This Row],[total_time]]&lt;=TableOMP[[#This Row],[High]]),1,0)</f>
        <v>#N/A</v>
      </c>
    </row>
    <row r="8788" spans="11:19" x14ac:dyDescent="0.25">
      <c r="K8788" t="str">
        <f t="shared" si="137"/>
        <v/>
      </c>
      <c r="N87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88" t="e">
        <f>VLOOKUP(TableOMP[[#This Row],[Label]],TableAvg[],2,FALSE)</f>
        <v>#N/A</v>
      </c>
      <c r="P8788" t="e">
        <f>VLOOKUP(TableOMP[[#This Row],[Label]],TableAvg[],3,FALSE)</f>
        <v>#N/A</v>
      </c>
      <c r="Q8788" t="e">
        <f>TableOMP[[#This Row],[Avg]]-$U$2*TableOMP[[#This Row],[StdDev]]</f>
        <v>#N/A</v>
      </c>
      <c r="R8788" t="e">
        <f>TableOMP[[#This Row],[Avg]]+$U$2*TableOMP[[#This Row],[StdDev]]</f>
        <v>#N/A</v>
      </c>
      <c r="S8788" t="e">
        <f>IF(AND(TableOMP[[#This Row],[total_time]]&gt;=TableOMP[[#This Row],[Low]], TableOMP[[#This Row],[total_time]]&lt;=TableOMP[[#This Row],[High]]),1,0)</f>
        <v>#N/A</v>
      </c>
    </row>
    <row r="8789" spans="11:19" x14ac:dyDescent="0.25">
      <c r="K8789" t="str">
        <f t="shared" si="137"/>
        <v/>
      </c>
      <c r="N87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89" t="e">
        <f>VLOOKUP(TableOMP[[#This Row],[Label]],TableAvg[],2,FALSE)</f>
        <v>#N/A</v>
      </c>
      <c r="P8789" t="e">
        <f>VLOOKUP(TableOMP[[#This Row],[Label]],TableAvg[],3,FALSE)</f>
        <v>#N/A</v>
      </c>
      <c r="Q8789" t="e">
        <f>TableOMP[[#This Row],[Avg]]-$U$2*TableOMP[[#This Row],[StdDev]]</f>
        <v>#N/A</v>
      </c>
      <c r="R8789" t="e">
        <f>TableOMP[[#This Row],[Avg]]+$U$2*TableOMP[[#This Row],[StdDev]]</f>
        <v>#N/A</v>
      </c>
      <c r="S8789" t="e">
        <f>IF(AND(TableOMP[[#This Row],[total_time]]&gt;=TableOMP[[#This Row],[Low]], TableOMP[[#This Row],[total_time]]&lt;=TableOMP[[#This Row],[High]]),1,0)</f>
        <v>#N/A</v>
      </c>
    </row>
    <row r="8790" spans="11:19" x14ac:dyDescent="0.25">
      <c r="K8790" t="str">
        <f t="shared" si="137"/>
        <v/>
      </c>
      <c r="N87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90" t="e">
        <f>VLOOKUP(TableOMP[[#This Row],[Label]],TableAvg[],2,FALSE)</f>
        <v>#N/A</v>
      </c>
      <c r="P8790" t="e">
        <f>VLOOKUP(TableOMP[[#This Row],[Label]],TableAvg[],3,FALSE)</f>
        <v>#N/A</v>
      </c>
      <c r="Q8790" t="e">
        <f>TableOMP[[#This Row],[Avg]]-$U$2*TableOMP[[#This Row],[StdDev]]</f>
        <v>#N/A</v>
      </c>
      <c r="R8790" t="e">
        <f>TableOMP[[#This Row],[Avg]]+$U$2*TableOMP[[#This Row],[StdDev]]</f>
        <v>#N/A</v>
      </c>
      <c r="S8790" t="e">
        <f>IF(AND(TableOMP[[#This Row],[total_time]]&gt;=TableOMP[[#This Row],[Low]], TableOMP[[#This Row],[total_time]]&lt;=TableOMP[[#This Row],[High]]),1,0)</f>
        <v>#N/A</v>
      </c>
    </row>
    <row r="8791" spans="11:19" x14ac:dyDescent="0.25">
      <c r="K8791" t="str">
        <f t="shared" si="137"/>
        <v/>
      </c>
      <c r="N87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91" t="e">
        <f>VLOOKUP(TableOMP[[#This Row],[Label]],TableAvg[],2,FALSE)</f>
        <v>#N/A</v>
      </c>
      <c r="P8791" t="e">
        <f>VLOOKUP(TableOMP[[#This Row],[Label]],TableAvg[],3,FALSE)</f>
        <v>#N/A</v>
      </c>
      <c r="Q8791" t="e">
        <f>TableOMP[[#This Row],[Avg]]-$U$2*TableOMP[[#This Row],[StdDev]]</f>
        <v>#N/A</v>
      </c>
      <c r="R8791" t="e">
        <f>TableOMP[[#This Row],[Avg]]+$U$2*TableOMP[[#This Row],[StdDev]]</f>
        <v>#N/A</v>
      </c>
      <c r="S8791" t="e">
        <f>IF(AND(TableOMP[[#This Row],[total_time]]&gt;=TableOMP[[#This Row],[Low]], TableOMP[[#This Row],[total_time]]&lt;=TableOMP[[#This Row],[High]]),1,0)</f>
        <v>#N/A</v>
      </c>
    </row>
    <row r="8792" spans="11:19" x14ac:dyDescent="0.25">
      <c r="K8792" t="str">
        <f t="shared" si="137"/>
        <v/>
      </c>
      <c r="N87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92" t="e">
        <f>VLOOKUP(TableOMP[[#This Row],[Label]],TableAvg[],2,FALSE)</f>
        <v>#N/A</v>
      </c>
      <c r="P8792" t="e">
        <f>VLOOKUP(TableOMP[[#This Row],[Label]],TableAvg[],3,FALSE)</f>
        <v>#N/A</v>
      </c>
      <c r="Q8792" t="e">
        <f>TableOMP[[#This Row],[Avg]]-$U$2*TableOMP[[#This Row],[StdDev]]</f>
        <v>#N/A</v>
      </c>
      <c r="R8792" t="e">
        <f>TableOMP[[#This Row],[Avg]]+$U$2*TableOMP[[#This Row],[StdDev]]</f>
        <v>#N/A</v>
      </c>
      <c r="S8792" t="e">
        <f>IF(AND(TableOMP[[#This Row],[total_time]]&gt;=TableOMP[[#This Row],[Low]], TableOMP[[#This Row],[total_time]]&lt;=TableOMP[[#This Row],[High]]),1,0)</f>
        <v>#N/A</v>
      </c>
    </row>
    <row r="8793" spans="11:19" x14ac:dyDescent="0.25">
      <c r="K8793" t="str">
        <f t="shared" si="137"/>
        <v/>
      </c>
      <c r="N87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93" t="e">
        <f>VLOOKUP(TableOMP[[#This Row],[Label]],TableAvg[],2,FALSE)</f>
        <v>#N/A</v>
      </c>
      <c r="P8793" t="e">
        <f>VLOOKUP(TableOMP[[#This Row],[Label]],TableAvg[],3,FALSE)</f>
        <v>#N/A</v>
      </c>
      <c r="Q8793" t="e">
        <f>TableOMP[[#This Row],[Avg]]-$U$2*TableOMP[[#This Row],[StdDev]]</f>
        <v>#N/A</v>
      </c>
      <c r="R8793" t="e">
        <f>TableOMP[[#This Row],[Avg]]+$U$2*TableOMP[[#This Row],[StdDev]]</f>
        <v>#N/A</v>
      </c>
      <c r="S8793" t="e">
        <f>IF(AND(TableOMP[[#This Row],[total_time]]&gt;=TableOMP[[#This Row],[Low]], TableOMP[[#This Row],[total_time]]&lt;=TableOMP[[#This Row],[High]]),1,0)</f>
        <v>#N/A</v>
      </c>
    </row>
    <row r="8794" spans="11:19" x14ac:dyDescent="0.25">
      <c r="K8794" t="str">
        <f t="shared" si="137"/>
        <v/>
      </c>
      <c r="N87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94" t="e">
        <f>VLOOKUP(TableOMP[[#This Row],[Label]],TableAvg[],2,FALSE)</f>
        <v>#N/A</v>
      </c>
      <c r="P8794" t="e">
        <f>VLOOKUP(TableOMP[[#This Row],[Label]],TableAvg[],3,FALSE)</f>
        <v>#N/A</v>
      </c>
      <c r="Q8794" t="e">
        <f>TableOMP[[#This Row],[Avg]]-$U$2*TableOMP[[#This Row],[StdDev]]</f>
        <v>#N/A</v>
      </c>
      <c r="R8794" t="e">
        <f>TableOMP[[#This Row],[Avg]]+$U$2*TableOMP[[#This Row],[StdDev]]</f>
        <v>#N/A</v>
      </c>
      <c r="S8794" t="e">
        <f>IF(AND(TableOMP[[#This Row],[total_time]]&gt;=TableOMP[[#This Row],[Low]], TableOMP[[#This Row],[total_time]]&lt;=TableOMP[[#This Row],[High]]),1,0)</f>
        <v>#N/A</v>
      </c>
    </row>
    <row r="8795" spans="11:19" x14ac:dyDescent="0.25">
      <c r="K8795" t="str">
        <f t="shared" si="137"/>
        <v/>
      </c>
      <c r="N87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95" t="e">
        <f>VLOOKUP(TableOMP[[#This Row],[Label]],TableAvg[],2,FALSE)</f>
        <v>#N/A</v>
      </c>
      <c r="P8795" t="e">
        <f>VLOOKUP(TableOMP[[#This Row],[Label]],TableAvg[],3,FALSE)</f>
        <v>#N/A</v>
      </c>
      <c r="Q8795" t="e">
        <f>TableOMP[[#This Row],[Avg]]-$U$2*TableOMP[[#This Row],[StdDev]]</f>
        <v>#N/A</v>
      </c>
      <c r="R8795" t="e">
        <f>TableOMP[[#This Row],[Avg]]+$U$2*TableOMP[[#This Row],[StdDev]]</f>
        <v>#N/A</v>
      </c>
      <c r="S8795" t="e">
        <f>IF(AND(TableOMP[[#This Row],[total_time]]&gt;=TableOMP[[#This Row],[Low]], TableOMP[[#This Row],[total_time]]&lt;=TableOMP[[#This Row],[High]]),1,0)</f>
        <v>#N/A</v>
      </c>
    </row>
    <row r="8796" spans="11:19" x14ac:dyDescent="0.25">
      <c r="K8796" t="str">
        <f t="shared" si="137"/>
        <v/>
      </c>
      <c r="N87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96" t="e">
        <f>VLOOKUP(TableOMP[[#This Row],[Label]],TableAvg[],2,FALSE)</f>
        <v>#N/A</v>
      </c>
      <c r="P8796" t="e">
        <f>VLOOKUP(TableOMP[[#This Row],[Label]],TableAvg[],3,FALSE)</f>
        <v>#N/A</v>
      </c>
      <c r="Q8796" t="e">
        <f>TableOMP[[#This Row],[Avg]]-$U$2*TableOMP[[#This Row],[StdDev]]</f>
        <v>#N/A</v>
      </c>
      <c r="R8796" t="e">
        <f>TableOMP[[#This Row],[Avg]]+$U$2*TableOMP[[#This Row],[StdDev]]</f>
        <v>#N/A</v>
      </c>
      <c r="S8796" t="e">
        <f>IF(AND(TableOMP[[#This Row],[total_time]]&gt;=TableOMP[[#This Row],[Low]], TableOMP[[#This Row],[total_time]]&lt;=TableOMP[[#This Row],[High]]),1,0)</f>
        <v>#N/A</v>
      </c>
    </row>
    <row r="8797" spans="11:19" x14ac:dyDescent="0.25">
      <c r="K8797" t="str">
        <f t="shared" si="137"/>
        <v/>
      </c>
      <c r="N87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97" t="e">
        <f>VLOOKUP(TableOMP[[#This Row],[Label]],TableAvg[],2,FALSE)</f>
        <v>#N/A</v>
      </c>
      <c r="P8797" t="e">
        <f>VLOOKUP(TableOMP[[#This Row],[Label]],TableAvg[],3,FALSE)</f>
        <v>#N/A</v>
      </c>
      <c r="Q8797" t="e">
        <f>TableOMP[[#This Row],[Avg]]-$U$2*TableOMP[[#This Row],[StdDev]]</f>
        <v>#N/A</v>
      </c>
      <c r="R8797" t="e">
        <f>TableOMP[[#This Row],[Avg]]+$U$2*TableOMP[[#This Row],[StdDev]]</f>
        <v>#N/A</v>
      </c>
      <c r="S8797" t="e">
        <f>IF(AND(TableOMP[[#This Row],[total_time]]&gt;=TableOMP[[#This Row],[Low]], TableOMP[[#This Row],[total_time]]&lt;=TableOMP[[#This Row],[High]]),1,0)</f>
        <v>#N/A</v>
      </c>
    </row>
    <row r="8798" spans="11:19" x14ac:dyDescent="0.25">
      <c r="K8798" t="str">
        <f t="shared" si="137"/>
        <v/>
      </c>
      <c r="N87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98" t="e">
        <f>VLOOKUP(TableOMP[[#This Row],[Label]],TableAvg[],2,FALSE)</f>
        <v>#N/A</v>
      </c>
      <c r="P8798" t="e">
        <f>VLOOKUP(TableOMP[[#This Row],[Label]],TableAvg[],3,FALSE)</f>
        <v>#N/A</v>
      </c>
      <c r="Q8798" t="e">
        <f>TableOMP[[#This Row],[Avg]]-$U$2*TableOMP[[#This Row],[StdDev]]</f>
        <v>#N/A</v>
      </c>
      <c r="R8798" t="e">
        <f>TableOMP[[#This Row],[Avg]]+$U$2*TableOMP[[#This Row],[StdDev]]</f>
        <v>#N/A</v>
      </c>
      <c r="S8798" t="e">
        <f>IF(AND(TableOMP[[#This Row],[total_time]]&gt;=TableOMP[[#This Row],[Low]], TableOMP[[#This Row],[total_time]]&lt;=TableOMP[[#This Row],[High]]),1,0)</f>
        <v>#N/A</v>
      </c>
    </row>
    <row r="8799" spans="11:19" x14ac:dyDescent="0.25">
      <c r="K8799" t="str">
        <f t="shared" si="137"/>
        <v/>
      </c>
      <c r="N87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799" t="e">
        <f>VLOOKUP(TableOMP[[#This Row],[Label]],TableAvg[],2,FALSE)</f>
        <v>#N/A</v>
      </c>
      <c r="P8799" t="e">
        <f>VLOOKUP(TableOMP[[#This Row],[Label]],TableAvg[],3,FALSE)</f>
        <v>#N/A</v>
      </c>
      <c r="Q8799" t="e">
        <f>TableOMP[[#This Row],[Avg]]-$U$2*TableOMP[[#This Row],[StdDev]]</f>
        <v>#N/A</v>
      </c>
      <c r="R8799" t="e">
        <f>TableOMP[[#This Row],[Avg]]+$U$2*TableOMP[[#This Row],[StdDev]]</f>
        <v>#N/A</v>
      </c>
      <c r="S8799" t="e">
        <f>IF(AND(TableOMP[[#This Row],[total_time]]&gt;=TableOMP[[#This Row],[Low]], TableOMP[[#This Row],[total_time]]&lt;=TableOMP[[#This Row],[High]]),1,0)</f>
        <v>#N/A</v>
      </c>
    </row>
    <row r="8800" spans="11:19" x14ac:dyDescent="0.25">
      <c r="K8800" t="str">
        <f t="shared" si="137"/>
        <v/>
      </c>
      <c r="N88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00" t="e">
        <f>VLOOKUP(TableOMP[[#This Row],[Label]],TableAvg[],2,FALSE)</f>
        <v>#N/A</v>
      </c>
      <c r="P8800" t="e">
        <f>VLOOKUP(TableOMP[[#This Row],[Label]],TableAvg[],3,FALSE)</f>
        <v>#N/A</v>
      </c>
      <c r="Q8800" t="e">
        <f>TableOMP[[#This Row],[Avg]]-$U$2*TableOMP[[#This Row],[StdDev]]</f>
        <v>#N/A</v>
      </c>
      <c r="R8800" t="e">
        <f>TableOMP[[#This Row],[Avg]]+$U$2*TableOMP[[#This Row],[StdDev]]</f>
        <v>#N/A</v>
      </c>
      <c r="S8800" t="e">
        <f>IF(AND(TableOMP[[#This Row],[total_time]]&gt;=TableOMP[[#This Row],[Low]], TableOMP[[#This Row],[total_time]]&lt;=TableOMP[[#This Row],[High]]),1,0)</f>
        <v>#N/A</v>
      </c>
    </row>
    <row r="8801" spans="11:19" x14ac:dyDescent="0.25">
      <c r="K8801" t="str">
        <f t="shared" si="137"/>
        <v/>
      </c>
      <c r="N88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01" t="e">
        <f>VLOOKUP(TableOMP[[#This Row],[Label]],TableAvg[],2,FALSE)</f>
        <v>#N/A</v>
      </c>
      <c r="P8801" t="e">
        <f>VLOOKUP(TableOMP[[#This Row],[Label]],TableAvg[],3,FALSE)</f>
        <v>#N/A</v>
      </c>
      <c r="Q8801" t="e">
        <f>TableOMP[[#This Row],[Avg]]-$U$2*TableOMP[[#This Row],[StdDev]]</f>
        <v>#N/A</v>
      </c>
      <c r="R8801" t="e">
        <f>TableOMP[[#This Row],[Avg]]+$U$2*TableOMP[[#This Row],[StdDev]]</f>
        <v>#N/A</v>
      </c>
      <c r="S8801" t="e">
        <f>IF(AND(TableOMP[[#This Row],[total_time]]&gt;=TableOMP[[#This Row],[Low]], TableOMP[[#This Row],[total_time]]&lt;=TableOMP[[#This Row],[High]]),1,0)</f>
        <v>#N/A</v>
      </c>
    </row>
    <row r="8802" spans="11:19" x14ac:dyDescent="0.25">
      <c r="K8802" t="str">
        <f t="shared" si="137"/>
        <v/>
      </c>
      <c r="N88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02" t="e">
        <f>VLOOKUP(TableOMP[[#This Row],[Label]],TableAvg[],2,FALSE)</f>
        <v>#N/A</v>
      </c>
      <c r="P8802" t="e">
        <f>VLOOKUP(TableOMP[[#This Row],[Label]],TableAvg[],3,FALSE)</f>
        <v>#N/A</v>
      </c>
      <c r="Q8802" t="e">
        <f>TableOMP[[#This Row],[Avg]]-$U$2*TableOMP[[#This Row],[StdDev]]</f>
        <v>#N/A</v>
      </c>
      <c r="R8802" t="e">
        <f>TableOMP[[#This Row],[Avg]]+$U$2*TableOMP[[#This Row],[StdDev]]</f>
        <v>#N/A</v>
      </c>
      <c r="S8802" t="e">
        <f>IF(AND(TableOMP[[#This Row],[total_time]]&gt;=TableOMP[[#This Row],[Low]], TableOMP[[#This Row],[total_time]]&lt;=TableOMP[[#This Row],[High]]),1,0)</f>
        <v>#N/A</v>
      </c>
    </row>
    <row r="8803" spans="11:19" x14ac:dyDescent="0.25">
      <c r="K8803" t="str">
        <f t="shared" si="137"/>
        <v/>
      </c>
      <c r="N88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03" t="e">
        <f>VLOOKUP(TableOMP[[#This Row],[Label]],TableAvg[],2,FALSE)</f>
        <v>#N/A</v>
      </c>
      <c r="P8803" t="e">
        <f>VLOOKUP(TableOMP[[#This Row],[Label]],TableAvg[],3,FALSE)</f>
        <v>#N/A</v>
      </c>
      <c r="Q8803" t="e">
        <f>TableOMP[[#This Row],[Avg]]-$U$2*TableOMP[[#This Row],[StdDev]]</f>
        <v>#N/A</v>
      </c>
      <c r="R8803" t="e">
        <f>TableOMP[[#This Row],[Avg]]+$U$2*TableOMP[[#This Row],[StdDev]]</f>
        <v>#N/A</v>
      </c>
      <c r="S8803" t="e">
        <f>IF(AND(TableOMP[[#This Row],[total_time]]&gt;=TableOMP[[#This Row],[Low]], TableOMP[[#This Row],[total_time]]&lt;=TableOMP[[#This Row],[High]]),1,0)</f>
        <v>#N/A</v>
      </c>
    </row>
    <row r="8804" spans="11:19" x14ac:dyDescent="0.25">
      <c r="K8804" t="str">
        <f t="shared" si="137"/>
        <v/>
      </c>
      <c r="N88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04" t="e">
        <f>VLOOKUP(TableOMP[[#This Row],[Label]],TableAvg[],2,FALSE)</f>
        <v>#N/A</v>
      </c>
      <c r="P8804" t="e">
        <f>VLOOKUP(TableOMP[[#This Row],[Label]],TableAvg[],3,FALSE)</f>
        <v>#N/A</v>
      </c>
      <c r="Q8804" t="e">
        <f>TableOMP[[#This Row],[Avg]]-$U$2*TableOMP[[#This Row],[StdDev]]</f>
        <v>#N/A</v>
      </c>
      <c r="R8804" t="e">
        <f>TableOMP[[#This Row],[Avg]]+$U$2*TableOMP[[#This Row],[StdDev]]</f>
        <v>#N/A</v>
      </c>
      <c r="S8804" t="e">
        <f>IF(AND(TableOMP[[#This Row],[total_time]]&gt;=TableOMP[[#This Row],[Low]], TableOMP[[#This Row],[total_time]]&lt;=TableOMP[[#This Row],[High]]),1,0)</f>
        <v>#N/A</v>
      </c>
    </row>
    <row r="8805" spans="11:19" x14ac:dyDescent="0.25">
      <c r="K8805" t="str">
        <f t="shared" si="137"/>
        <v/>
      </c>
      <c r="N88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05" t="e">
        <f>VLOOKUP(TableOMP[[#This Row],[Label]],TableAvg[],2,FALSE)</f>
        <v>#N/A</v>
      </c>
      <c r="P8805" t="e">
        <f>VLOOKUP(TableOMP[[#This Row],[Label]],TableAvg[],3,FALSE)</f>
        <v>#N/A</v>
      </c>
      <c r="Q8805" t="e">
        <f>TableOMP[[#This Row],[Avg]]-$U$2*TableOMP[[#This Row],[StdDev]]</f>
        <v>#N/A</v>
      </c>
      <c r="R8805" t="e">
        <f>TableOMP[[#This Row],[Avg]]+$U$2*TableOMP[[#This Row],[StdDev]]</f>
        <v>#N/A</v>
      </c>
      <c r="S8805" t="e">
        <f>IF(AND(TableOMP[[#This Row],[total_time]]&gt;=TableOMP[[#This Row],[Low]], TableOMP[[#This Row],[total_time]]&lt;=TableOMP[[#This Row],[High]]),1,0)</f>
        <v>#N/A</v>
      </c>
    </row>
    <row r="8806" spans="11:19" x14ac:dyDescent="0.25">
      <c r="K8806" t="str">
        <f t="shared" si="137"/>
        <v/>
      </c>
      <c r="N88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06" t="e">
        <f>VLOOKUP(TableOMP[[#This Row],[Label]],TableAvg[],2,FALSE)</f>
        <v>#N/A</v>
      </c>
      <c r="P8806" t="e">
        <f>VLOOKUP(TableOMP[[#This Row],[Label]],TableAvg[],3,FALSE)</f>
        <v>#N/A</v>
      </c>
      <c r="Q8806" t="e">
        <f>TableOMP[[#This Row],[Avg]]-$U$2*TableOMP[[#This Row],[StdDev]]</f>
        <v>#N/A</v>
      </c>
      <c r="R8806" t="e">
        <f>TableOMP[[#This Row],[Avg]]+$U$2*TableOMP[[#This Row],[StdDev]]</f>
        <v>#N/A</v>
      </c>
      <c r="S8806" t="e">
        <f>IF(AND(TableOMP[[#This Row],[total_time]]&gt;=TableOMP[[#This Row],[Low]], TableOMP[[#This Row],[total_time]]&lt;=TableOMP[[#This Row],[High]]),1,0)</f>
        <v>#N/A</v>
      </c>
    </row>
    <row r="8807" spans="11:19" x14ac:dyDescent="0.25">
      <c r="K8807" t="str">
        <f t="shared" si="137"/>
        <v/>
      </c>
      <c r="N88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07" t="e">
        <f>VLOOKUP(TableOMP[[#This Row],[Label]],TableAvg[],2,FALSE)</f>
        <v>#N/A</v>
      </c>
      <c r="P8807" t="e">
        <f>VLOOKUP(TableOMP[[#This Row],[Label]],TableAvg[],3,FALSE)</f>
        <v>#N/A</v>
      </c>
      <c r="Q8807" t="e">
        <f>TableOMP[[#This Row],[Avg]]-$U$2*TableOMP[[#This Row],[StdDev]]</f>
        <v>#N/A</v>
      </c>
      <c r="R8807" t="e">
        <f>TableOMP[[#This Row],[Avg]]+$U$2*TableOMP[[#This Row],[StdDev]]</f>
        <v>#N/A</v>
      </c>
      <c r="S8807" t="e">
        <f>IF(AND(TableOMP[[#This Row],[total_time]]&gt;=TableOMP[[#This Row],[Low]], TableOMP[[#This Row],[total_time]]&lt;=TableOMP[[#This Row],[High]]),1,0)</f>
        <v>#N/A</v>
      </c>
    </row>
    <row r="8808" spans="11:19" x14ac:dyDescent="0.25">
      <c r="K8808" t="str">
        <f t="shared" si="137"/>
        <v/>
      </c>
      <c r="N88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08" t="e">
        <f>VLOOKUP(TableOMP[[#This Row],[Label]],TableAvg[],2,FALSE)</f>
        <v>#N/A</v>
      </c>
      <c r="P8808" t="e">
        <f>VLOOKUP(TableOMP[[#This Row],[Label]],TableAvg[],3,FALSE)</f>
        <v>#N/A</v>
      </c>
      <c r="Q8808" t="e">
        <f>TableOMP[[#This Row],[Avg]]-$U$2*TableOMP[[#This Row],[StdDev]]</f>
        <v>#N/A</v>
      </c>
      <c r="R8808" t="e">
        <f>TableOMP[[#This Row],[Avg]]+$U$2*TableOMP[[#This Row],[StdDev]]</f>
        <v>#N/A</v>
      </c>
      <c r="S8808" t="e">
        <f>IF(AND(TableOMP[[#This Row],[total_time]]&gt;=TableOMP[[#This Row],[Low]], TableOMP[[#This Row],[total_time]]&lt;=TableOMP[[#This Row],[High]]),1,0)</f>
        <v>#N/A</v>
      </c>
    </row>
    <row r="8809" spans="11:19" x14ac:dyDescent="0.25">
      <c r="K8809" t="str">
        <f t="shared" si="137"/>
        <v/>
      </c>
      <c r="N88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09" t="e">
        <f>VLOOKUP(TableOMP[[#This Row],[Label]],TableAvg[],2,FALSE)</f>
        <v>#N/A</v>
      </c>
      <c r="P8809" t="e">
        <f>VLOOKUP(TableOMP[[#This Row],[Label]],TableAvg[],3,FALSE)</f>
        <v>#N/A</v>
      </c>
      <c r="Q8809" t="e">
        <f>TableOMP[[#This Row],[Avg]]-$U$2*TableOMP[[#This Row],[StdDev]]</f>
        <v>#N/A</v>
      </c>
      <c r="R8809" t="e">
        <f>TableOMP[[#This Row],[Avg]]+$U$2*TableOMP[[#This Row],[StdDev]]</f>
        <v>#N/A</v>
      </c>
      <c r="S8809" t="e">
        <f>IF(AND(TableOMP[[#This Row],[total_time]]&gt;=TableOMP[[#This Row],[Low]], TableOMP[[#This Row],[total_time]]&lt;=TableOMP[[#This Row],[High]]),1,0)</f>
        <v>#N/A</v>
      </c>
    </row>
    <row r="8810" spans="11:19" x14ac:dyDescent="0.25">
      <c r="K8810" t="str">
        <f t="shared" si="137"/>
        <v/>
      </c>
      <c r="N88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10" t="e">
        <f>VLOOKUP(TableOMP[[#This Row],[Label]],TableAvg[],2,FALSE)</f>
        <v>#N/A</v>
      </c>
      <c r="P8810" t="e">
        <f>VLOOKUP(TableOMP[[#This Row],[Label]],TableAvg[],3,FALSE)</f>
        <v>#N/A</v>
      </c>
      <c r="Q8810" t="e">
        <f>TableOMP[[#This Row],[Avg]]-$U$2*TableOMP[[#This Row],[StdDev]]</f>
        <v>#N/A</v>
      </c>
      <c r="R8810" t="e">
        <f>TableOMP[[#This Row],[Avg]]+$U$2*TableOMP[[#This Row],[StdDev]]</f>
        <v>#N/A</v>
      </c>
      <c r="S8810" t="e">
        <f>IF(AND(TableOMP[[#This Row],[total_time]]&gt;=TableOMP[[#This Row],[Low]], TableOMP[[#This Row],[total_time]]&lt;=TableOMP[[#This Row],[High]]),1,0)</f>
        <v>#N/A</v>
      </c>
    </row>
    <row r="8811" spans="11:19" x14ac:dyDescent="0.25">
      <c r="K8811" t="str">
        <f t="shared" si="137"/>
        <v/>
      </c>
      <c r="N88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11" t="e">
        <f>VLOOKUP(TableOMP[[#This Row],[Label]],TableAvg[],2,FALSE)</f>
        <v>#N/A</v>
      </c>
      <c r="P8811" t="e">
        <f>VLOOKUP(TableOMP[[#This Row],[Label]],TableAvg[],3,FALSE)</f>
        <v>#N/A</v>
      </c>
      <c r="Q8811" t="e">
        <f>TableOMP[[#This Row],[Avg]]-$U$2*TableOMP[[#This Row],[StdDev]]</f>
        <v>#N/A</v>
      </c>
      <c r="R8811" t="e">
        <f>TableOMP[[#This Row],[Avg]]+$U$2*TableOMP[[#This Row],[StdDev]]</f>
        <v>#N/A</v>
      </c>
      <c r="S8811" t="e">
        <f>IF(AND(TableOMP[[#This Row],[total_time]]&gt;=TableOMP[[#This Row],[Low]], TableOMP[[#This Row],[total_time]]&lt;=TableOMP[[#This Row],[High]]),1,0)</f>
        <v>#N/A</v>
      </c>
    </row>
    <row r="8812" spans="11:19" x14ac:dyDescent="0.25">
      <c r="K8812" t="str">
        <f t="shared" si="137"/>
        <v/>
      </c>
      <c r="N88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12" t="e">
        <f>VLOOKUP(TableOMP[[#This Row],[Label]],TableAvg[],2,FALSE)</f>
        <v>#N/A</v>
      </c>
      <c r="P8812" t="e">
        <f>VLOOKUP(TableOMP[[#This Row],[Label]],TableAvg[],3,FALSE)</f>
        <v>#N/A</v>
      </c>
      <c r="Q8812" t="e">
        <f>TableOMP[[#This Row],[Avg]]-$U$2*TableOMP[[#This Row],[StdDev]]</f>
        <v>#N/A</v>
      </c>
      <c r="R8812" t="e">
        <f>TableOMP[[#This Row],[Avg]]+$U$2*TableOMP[[#This Row],[StdDev]]</f>
        <v>#N/A</v>
      </c>
      <c r="S8812" t="e">
        <f>IF(AND(TableOMP[[#This Row],[total_time]]&gt;=TableOMP[[#This Row],[Low]], TableOMP[[#This Row],[total_time]]&lt;=TableOMP[[#This Row],[High]]),1,0)</f>
        <v>#N/A</v>
      </c>
    </row>
    <row r="8813" spans="11:19" x14ac:dyDescent="0.25">
      <c r="K8813" t="str">
        <f t="shared" si="137"/>
        <v/>
      </c>
      <c r="N88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13" t="e">
        <f>VLOOKUP(TableOMP[[#This Row],[Label]],TableAvg[],2,FALSE)</f>
        <v>#N/A</v>
      </c>
      <c r="P8813" t="e">
        <f>VLOOKUP(TableOMP[[#This Row],[Label]],TableAvg[],3,FALSE)</f>
        <v>#N/A</v>
      </c>
      <c r="Q8813" t="e">
        <f>TableOMP[[#This Row],[Avg]]-$U$2*TableOMP[[#This Row],[StdDev]]</f>
        <v>#N/A</v>
      </c>
      <c r="R8813" t="e">
        <f>TableOMP[[#This Row],[Avg]]+$U$2*TableOMP[[#This Row],[StdDev]]</f>
        <v>#N/A</v>
      </c>
      <c r="S8813" t="e">
        <f>IF(AND(TableOMP[[#This Row],[total_time]]&gt;=TableOMP[[#This Row],[Low]], TableOMP[[#This Row],[total_time]]&lt;=TableOMP[[#This Row],[High]]),1,0)</f>
        <v>#N/A</v>
      </c>
    </row>
    <row r="8814" spans="11:19" x14ac:dyDescent="0.25">
      <c r="K8814" t="str">
        <f t="shared" si="137"/>
        <v/>
      </c>
      <c r="N88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14" t="e">
        <f>VLOOKUP(TableOMP[[#This Row],[Label]],TableAvg[],2,FALSE)</f>
        <v>#N/A</v>
      </c>
      <c r="P8814" t="e">
        <f>VLOOKUP(TableOMP[[#This Row],[Label]],TableAvg[],3,FALSE)</f>
        <v>#N/A</v>
      </c>
      <c r="Q8814" t="e">
        <f>TableOMP[[#This Row],[Avg]]-$U$2*TableOMP[[#This Row],[StdDev]]</f>
        <v>#N/A</v>
      </c>
      <c r="R8814" t="e">
        <f>TableOMP[[#This Row],[Avg]]+$U$2*TableOMP[[#This Row],[StdDev]]</f>
        <v>#N/A</v>
      </c>
      <c r="S8814" t="e">
        <f>IF(AND(TableOMP[[#This Row],[total_time]]&gt;=TableOMP[[#This Row],[Low]], TableOMP[[#This Row],[total_time]]&lt;=TableOMP[[#This Row],[High]]),1,0)</f>
        <v>#N/A</v>
      </c>
    </row>
    <row r="8815" spans="11:19" x14ac:dyDescent="0.25">
      <c r="K8815" t="str">
        <f t="shared" si="137"/>
        <v/>
      </c>
      <c r="N88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15" t="e">
        <f>VLOOKUP(TableOMP[[#This Row],[Label]],TableAvg[],2,FALSE)</f>
        <v>#N/A</v>
      </c>
      <c r="P8815" t="e">
        <f>VLOOKUP(TableOMP[[#This Row],[Label]],TableAvg[],3,FALSE)</f>
        <v>#N/A</v>
      </c>
      <c r="Q8815" t="e">
        <f>TableOMP[[#This Row],[Avg]]-$U$2*TableOMP[[#This Row],[StdDev]]</f>
        <v>#N/A</v>
      </c>
      <c r="R8815" t="e">
        <f>TableOMP[[#This Row],[Avg]]+$U$2*TableOMP[[#This Row],[StdDev]]</f>
        <v>#N/A</v>
      </c>
      <c r="S8815" t="e">
        <f>IF(AND(TableOMP[[#This Row],[total_time]]&gt;=TableOMP[[#This Row],[Low]], TableOMP[[#This Row],[total_time]]&lt;=TableOMP[[#This Row],[High]]),1,0)</f>
        <v>#N/A</v>
      </c>
    </row>
    <row r="8816" spans="11:19" x14ac:dyDescent="0.25">
      <c r="K8816" t="str">
        <f t="shared" si="137"/>
        <v/>
      </c>
      <c r="N88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16" t="e">
        <f>VLOOKUP(TableOMP[[#This Row],[Label]],TableAvg[],2,FALSE)</f>
        <v>#N/A</v>
      </c>
      <c r="P8816" t="e">
        <f>VLOOKUP(TableOMP[[#This Row],[Label]],TableAvg[],3,FALSE)</f>
        <v>#N/A</v>
      </c>
      <c r="Q8816" t="e">
        <f>TableOMP[[#This Row],[Avg]]-$U$2*TableOMP[[#This Row],[StdDev]]</f>
        <v>#N/A</v>
      </c>
      <c r="R8816" t="e">
        <f>TableOMP[[#This Row],[Avg]]+$U$2*TableOMP[[#This Row],[StdDev]]</f>
        <v>#N/A</v>
      </c>
      <c r="S8816" t="e">
        <f>IF(AND(TableOMP[[#This Row],[total_time]]&gt;=TableOMP[[#This Row],[Low]], TableOMP[[#This Row],[total_time]]&lt;=TableOMP[[#This Row],[High]]),1,0)</f>
        <v>#N/A</v>
      </c>
    </row>
    <row r="8817" spans="11:19" x14ac:dyDescent="0.25">
      <c r="K8817" t="str">
        <f t="shared" si="137"/>
        <v/>
      </c>
      <c r="N88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17" t="e">
        <f>VLOOKUP(TableOMP[[#This Row],[Label]],TableAvg[],2,FALSE)</f>
        <v>#N/A</v>
      </c>
      <c r="P8817" t="e">
        <f>VLOOKUP(TableOMP[[#This Row],[Label]],TableAvg[],3,FALSE)</f>
        <v>#N/A</v>
      </c>
      <c r="Q8817" t="e">
        <f>TableOMP[[#This Row],[Avg]]-$U$2*TableOMP[[#This Row],[StdDev]]</f>
        <v>#N/A</v>
      </c>
      <c r="R8817" t="e">
        <f>TableOMP[[#This Row],[Avg]]+$U$2*TableOMP[[#This Row],[StdDev]]</f>
        <v>#N/A</v>
      </c>
      <c r="S8817" t="e">
        <f>IF(AND(TableOMP[[#This Row],[total_time]]&gt;=TableOMP[[#This Row],[Low]], TableOMP[[#This Row],[total_time]]&lt;=TableOMP[[#This Row],[High]]),1,0)</f>
        <v>#N/A</v>
      </c>
    </row>
    <row r="8818" spans="11:19" x14ac:dyDescent="0.25">
      <c r="K8818" t="str">
        <f t="shared" si="137"/>
        <v/>
      </c>
      <c r="N88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18" t="e">
        <f>VLOOKUP(TableOMP[[#This Row],[Label]],TableAvg[],2,FALSE)</f>
        <v>#N/A</v>
      </c>
      <c r="P8818" t="e">
        <f>VLOOKUP(TableOMP[[#This Row],[Label]],TableAvg[],3,FALSE)</f>
        <v>#N/A</v>
      </c>
      <c r="Q8818" t="e">
        <f>TableOMP[[#This Row],[Avg]]-$U$2*TableOMP[[#This Row],[StdDev]]</f>
        <v>#N/A</v>
      </c>
      <c r="R8818" t="e">
        <f>TableOMP[[#This Row],[Avg]]+$U$2*TableOMP[[#This Row],[StdDev]]</f>
        <v>#N/A</v>
      </c>
      <c r="S8818" t="e">
        <f>IF(AND(TableOMP[[#This Row],[total_time]]&gt;=TableOMP[[#This Row],[Low]], TableOMP[[#This Row],[total_time]]&lt;=TableOMP[[#This Row],[High]]),1,0)</f>
        <v>#N/A</v>
      </c>
    </row>
    <row r="8819" spans="11:19" x14ac:dyDescent="0.25">
      <c r="K8819" t="str">
        <f t="shared" si="137"/>
        <v/>
      </c>
      <c r="N88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19" t="e">
        <f>VLOOKUP(TableOMP[[#This Row],[Label]],TableAvg[],2,FALSE)</f>
        <v>#N/A</v>
      </c>
      <c r="P8819" t="e">
        <f>VLOOKUP(TableOMP[[#This Row],[Label]],TableAvg[],3,FALSE)</f>
        <v>#N/A</v>
      </c>
      <c r="Q8819" t="e">
        <f>TableOMP[[#This Row],[Avg]]-$U$2*TableOMP[[#This Row],[StdDev]]</f>
        <v>#N/A</v>
      </c>
      <c r="R8819" t="e">
        <f>TableOMP[[#This Row],[Avg]]+$U$2*TableOMP[[#This Row],[StdDev]]</f>
        <v>#N/A</v>
      </c>
      <c r="S8819" t="e">
        <f>IF(AND(TableOMP[[#This Row],[total_time]]&gt;=TableOMP[[#This Row],[Low]], TableOMP[[#This Row],[total_time]]&lt;=TableOMP[[#This Row],[High]]),1,0)</f>
        <v>#N/A</v>
      </c>
    </row>
    <row r="8820" spans="11:19" x14ac:dyDescent="0.25">
      <c r="K8820" t="str">
        <f t="shared" si="137"/>
        <v/>
      </c>
      <c r="N88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20" t="e">
        <f>VLOOKUP(TableOMP[[#This Row],[Label]],TableAvg[],2,FALSE)</f>
        <v>#N/A</v>
      </c>
      <c r="P8820" t="e">
        <f>VLOOKUP(TableOMP[[#This Row],[Label]],TableAvg[],3,FALSE)</f>
        <v>#N/A</v>
      </c>
      <c r="Q8820" t="e">
        <f>TableOMP[[#This Row],[Avg]]-$U$2*TableOMP[[#This Row],[StdDev]]</f>
        <v>#N/A</v>
      </c>
      <c r="R8820" t="e">
        <f>TableOMP[[#This Row],[Avg]]+$U$2*TableOMP[[#This Row],[StdDev]]</f>
        <v>#N/A</v>
      </c>
      <c r="S8820" t="e">
        <f>IF(AND(TableOMP[[#This Row],[total_time]]&gt;=TableOMP[[#This Row],[Low]], TableOMP[[#This Row],[total_time]]&lt;=TableOMP[[#This Row],[High]]),1,0)</f>
        <v>#N/A</v>
      </c>
    </row>
    <row r="8821" spans="11:19" x14ac:dyDescent="0.25">
      <c r="K8821" t="str">
        <f t="shared" si="137"/>
        <v/>
      </c>
      <c r="N88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21" t="e">
        <f>VLOOKUP(TableOMP[[#This Row],[Label]],TableAvg[],2,FALSE)</f>
        <v>#N/A</v>
      </c>
      <c r="P8821" t="e">
        <f>VLOOKUP(TableOMP[[#This Row],[Label]],TableAvg[],3,FALSE)</f>
        <v>#N/A</v>
      </c>
      <c r="Q8821" t="e">
        <f>TableOMP[[#This Row],[Avg]]-$U$2*TableOMP[[#This Row],[StdDev]]</f>
        <v>#N/A</v>
      </c>
      <c r="R8821" t="e">
        <f>TableOMP[[#This Row],[Avg]]+$U$2*TableOMP[[#This Row],[StdDev]]</f>
        <v>#N/A</v>
      </c>
      <c r="S8821" t="e">
        <f>IF(AND(TableOMP[[#This Row],[total_time]]&gt;=TableOMP[[#This Row],[Low]], TableOMP[[#This Row],[total_time]]&lt;=TableOMP[[#This Row],[High]]),1,0)</f>
        <v>#N/A</v>
      </c>
    </row>
    <row r="8822" spans="11:19" x14ac:dyDescent="0.25">
      <c r="K8822" t="str">
        <f t="shared" si="137"/>
        <v/>
      </c>
      <c r="N88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22" t="e">
        <f>VLOOKUP(TableOMP[[#This Row],[Label]],TableAvg[],2,FALSE)</f>
        <v>#N/A</v>
      </c>
      <c r="P8822" t="e">
        <f>VLOOKUP(TableOMP[[#This Row],[Label]],TableAvg[],3,FALSE)</f>
        <v>#N/A</v>
      </c>
      <c r="Q8822" t="e">
        <f>TableOMP[[#This Row],[Avg]]-$U$2*TableOMP[[#This Row],[StdDev]]</f>
        <v>#N/A</v>
      </c>
      <c r="R8822" t="e">
        <f>TableOMP[[#This Row],[Avg]]+$U$2*TableOMP[[#This Row],[StdDev]]</f>
        <v>#N/A</v>
      </c>
      <c r="S8822" t="e">
        <f>IF(AND(TableOMP[[#This Row],[total_time]]&gt;=TableOMP[[#This Row],[Low]], TableOMP[[#This Row],[total_time]]&lt;=TableOMP[[#This Row],[High]]),1,0)</f>
        <v>#N/A</v>
      </c>
    </row>
    <row r="8823" spans="11:19" x14ac:dyDescent="0.25">
      <c r="K8823" t="str">
        <f t="shared" si="137"/>
        <v/>
      </c>
      <c r="N88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23" t="e">
        <f>VLOOKUP(TableOMP[[#This Row],[Label]],TableAvg[],2,FALSE)</f>
        <v>#N/A</v>
      </c>
      <c r="P8823" t="e">
        <f>VLOOKUP(TableOMP[[#This Row],[Label]],TableAvg[],3,FALSE)</f>
        <v>#N/A</v>
      </c>
      <c r="Q8823" t="e">
        <f>TableOMP[[#This Row],[Avg]]-$U$2*TableOMP[[#This Row],[StdDev]]</f>
        <v>#N/A</v>
      </c>
      <c r="R8823" t="e">
        <f>TableOMP[[#This Row],[Avg]]+$U$2*TableOMP[[#This Row],[StdDev]]</f>
        <v>#N/A</v>
      </c>
      <c r="S8823" t="e">
        <f>IF(AND(TableOMP[[#This Row],[total_time]]&gt;=TableOMP[[#This Row],[Low]], TableOMP[[#This Row],[total_time]]&lt;=TableOMP[[#This Row],[High]]),1,0)</f>
        <v>#N/A</v>
      </c>
    </row>
    <row r="8824" spans="11:19" x14ac:dyDescent="0.25">
      <c r="K8824" t="str">
        <f t="shared" si="137"/>
        <v/>
      </c>
      <c r="N88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24" t="e">
        <f>VLOOKUP(TableOMP[[#This Row],[Label]],TableAvg[],2,FALSE)</f>
        <v>#N/A</v>
      </c>
      <c r="P8824" t="e">
        <f>VLOOKUP(TableOMP[[#This Row],[Label]],TableAvg[],3,FALSE)</f>
        <v>#N/A</v>
      </c>
      <c r="Q8824" t="e">
        <f>TableOMP[[#This Row],[Avg]]-$U$2*TableOMP[[#This Row],[StdDev]]</f>
        <v>#N/A</v>
      </c>
      <c r="R8824" t="e">
        <f>TableOMP[[#This Row],[Avg]]+$U$2*TableOMP[[#This Row],[StdDev]]</f>
        <v>#N/A</v>
      </c>
      <c r="S8824" t="e">
        <f>IF(AND(TableOMP[[#This Row],[total_time]]&gt;=TableOMP[[#This Row],[Low]], TableOMP[[#This Row],[total_time]]&lt;=TableOMP[[#This Row],[High]]),1,0)</f>
        <v>#N/A</v>
      </c>
    </row>
    <row r="8825" spans="11:19" x14ac:dyDescent="0.25">
      <c r="K8825" t="str">
        <f t="shared" si="137"/>
        <v/>
      </c>
      <c r="N88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25" t="e">
        <f>VLOOKUP(TableOMP[[#This Row],[Label]],TableAvg[],2,FALSE)</f>
        <v>#N/A</v>
      </c>
      <c r="P8825" t="e">
        <f>VLOOKUP(TableOMP[[#This Row],[Label]],TableAvg[],3,FALSE)</f>
        <v>#N/A</v>
      </c>
      <c r="Q8825" t="e">
        <f>TableOMP[[#This Row],[Avg]]-$U$2*TableOMP[[#This Row],[StdDev]]</f>
        <v>#N/A</v>
      </c>
      <c r="R8825" t="e">
        <f>TableOMP[[#This Row],[Avg]]+$U$2*TableOMP[[#This Row],[StdDev]]</f>
        <v>#N/A</v>
      </c>
      <c r="S8825" t="e">
        <f>IF(AND(TableOMP[[#This Row],[total_time]]&gt;=TableOMP[[#This Row],[Low]], TableOMP[[#This Row],[total_time]]&lt;=TableOMP[[#This Row],[High]]),1,0)</f>
        <v>#N/A</v>
      </c>
    </row>
    <row r="8826" spans="11:19" x14ac:dyDescent="0.25">
      <c r="K8826" t="str">
        <f t="shared" si="137"/>
        <v/>
      </c>
      <c r="N88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26" t="e">
        <f>VLOOKUP(TableOMP[[#This Row],[Label]],TableAvg[],2,FALSE)</f>
        <v>#N/A</v>
      </c>
      <c r="P8826" t="e">
        <f>VLOOKUP(TableOMP[[#This Row],[Label]],TableAvg[],3,FALSE)</f>
        <v>#N/A</v>
      </c>
      <c r="Q8826" t="e">
        <f>TableOMP[[#This Row],[Avg]]-$U$2*TableOMP[[#This Row],[StdDev]]</f>
        <v>#N/A</v>
      </c>
      <c r="R8826" t="e">
        <f>TableOMP[[#This Row],[Avg]]+$U$2*TableOMP[[#This Row],[StdDev]]</f>
        <v>#N/A</v>
      </c>
      <c r="S8826" t="e">
        <f>IF(AND(TableOMP[[#This Row],[total_time]]&gt;=TableOMP[[#This Row],[Low]], TableOMP[[#This Row],[total_time]]&lt;=TableOMP[[#This Row],[High]]),1,0)</f>
        <v>#N/A</v>
      </c>
    </row>
    <row r="8827" spans="11:19" x14ac:dyDescent="0.25">
      <c r="K8827" t="str">
        <f t="shared" si="137"/>
        <v/>
      </c>
      <c r="N88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27" t="e">
        <f>VLOOKUP(TableOMP[[#This Row],[Label]],TableAvg[],2,FALSE)</f>
        <v>#N/A</v>
      </c>
      <c r="P8827" t="e">
        <f>VLOOKUP(TableOMP[[#This Row],[Label]],TableAvg[],3,FALSE)</f>
        <v>#N/A</v>
      </c>
      <c r="Q8827" t="e">
        <f>TableOMP[[#This Row],[Avg]]-$U$2*TableOMP[[#This Row],[StdDev]]</f>
        <v>#N/A</v>
      </c>
      <c r="R8827" t="e">
        <f>TableOMP[[#This Row],[Avg]]+$U$2*TableOMP[[#This Row],[StdDev]]</f>
        <v>#N/A</v>
      </c>
      <c r="S8827" t="e">
        <f>IF(AND(TableOMP[[#This Row],[total_time]]&gt;=TableOMP[[#This Row],[Low]], TableOMP[[#This Row],[total_time]]&lt;=TableOMP[[#This Row],[High]]),1,0)</f>
        <v>#N/A</v>
      </c>
    </row>
    <row r="8828" spans="11:19" x14ac:dyDescent="0.25">
      <c r="K8828" t="str">
        <f t="shared" si="137"/>
        <v/>
      </c>
      <c r="N88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28" t="e">
        <f>VLOOKUP(TableOMP[[#This Row],[Label]],TableAvg[],2,FALSE)</f>
        <v>#N/A</v>
      </c>
      <c r="P8828" t="e">
        <f>VLOOKUP(TableOMP[[#This Row],[Label]],TableAvg[],3,FALSE)</f>
        <v>#N/A</v>
      </c>
      <c r="Q8828" t="e">
        <f>TableOMP[[#This Row],[Avg]]-$U$2*TableOMP[[#This Row],[StdDev]]</f>
        <v>#N/A</v>
      </c>
      <c r="R8828" t="e">
        <f>TableOMP[[#This Row],[Avg]]+$U$2*TableOMP[[#This Row],[StdDev]]</f>
        <v>#N/A</v>
      </c>
      <c r="S8828" t="e">
        <f>IF(AND(TableOMP[[#This Row],[total_time]]&gt;=TableOMP[[#This Row],[Low]], TableOMP[[#This Row],[total_time]]&lt;=TableOMP[[#This Row],[High]]),1,0)</f>
        <v>#N/A</v>
      </c>
    </row>
    <row r="8829" spans="11:19" x14ac:dyDescent="0.25">
      <c r="K8829" t="str">
        <f t="shared" si="137"/>
        <v/>
      </c>
      <c r="N88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29" t="e">
        <f>VLOOKUP(TableOMP[[#This Row],[Label]],TableAvg[],2,FALSE)</f>
        <v>#N/A</v>
      </c>
      <c r="P8829" t="e">
        <f>VLOOKUP(TableOMP[[#This Row],[Label]],TableAvg[],3,FALSE)</f>
        <v>#N/A</v>
      </c>
      <c r="Q8829" t="e">
        <f>TableOMP[[#This Row],[Avg]]-$U$2*TableOMP[[#This Row],[StdDev]]</f>
        <v>#N/A</v>
      </c>
      <c r="R8829" t="e">
        <f>TableOMP[[#This Row],[Avg]]+$U$2*TableOMP[[#This Row],[StdDev]]</f>
        <v>#N/A</v>
      </c>
      <c r="S8829" t="e">
        <f>IF(AND(TableOMP[[#This Row],[total_time]]&gt;=TableOMP[[#This Row],[Low]], TableOMP[[#This Row],[total_time]]&lt;=TableOMP[[#This Row],[High]]),1,0)</f>
        <v>#N/A</v>
      </c>
    </row>
    <row r="8830" spans="11:19" x14ac:dyDescent="0.25">
      <c r="K8830" t="str">
        <f t="shared" si="137"/>
        <v/>
      </c>
      <c r="N88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30" t="e">
        <f>VLOOKUP(TableOMP[[#This Row],[Label]],TableAvg[],2,FALSE)</f>
        <v>#N/A</v>
      </c>
      <c r="P8830" t="e">
        <f>VLOOKUP(TableOMP[[#This Row],[Label]],TableAvg[],3,FALSE)</f>
        <v>#N/A</v>
      </c>
      <c r="Q8830" t="e">
        <f>TableOMP[[#This Row],[Avg]]-$U$2*TableOMP[[#This Row],[StdDev]]</f>
        <v>#N/A</v>
      </c>
      <c r="R8830" t="e">
        <f>TableOMP[[#This Row],[Avg]]+$U$2*TableOMP[[#This Row],[StdDev]]</f>
        <v>#N/A</v>
      </c>
      <c r="S8830" t="e">
        <f>IF(AND(TableOMP[[#This Row],[total_time]]&gt;=TableOMP[[#This Row],[Low]], TableOMP[[#This Row],[total_time]]&lt;=TableOMP[[#This Row],[High]]),1,0)</f>
        <v>#N/A</v>
      </c>
    </row>
    <row r="8831" spans="11:19" x14ac:dyDescent="0.25">
      <c r="K8831" t="str">
        <f t="shared" si="137"/>
        <v/>
      </c>
      <c r="N88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31" t="e">
        <f>VLOOKUP(TableOMP[[#This Row],[Label]],TableAvg[],2,FALSE)</f>
        <v>#N/A</v>
      </c>
      <c r="P8831" t="e">
        <f>VLOOKUP(TableOMP[[#This Row],[Label]],TableAvg[],3,FALSE)</f>
        <v>#N/A</v>
      </c>
      <c r="Q8831" t="e">
        <f>TableOMP[[#This Row],[Avg]]-$U$2*TableOMP[[#This Row],[StdDev]]</f>
        <v>#N/A</v>
      </c>
      <c r="R8831" t="e">
        <f>TableOMP[[#This Row],[Avg]]+$U$2*TableOMP[[#This Row],[StdDev]]</f>
        <v>#N/A</v>
      </c>
      <c r="S8831" t="e">
        <f>IF(AND(TableOMP[[#This Row],[total_time]]&gt;=TableOMP[[#This Row],[Low]], TableOMP[[#This Row],[total_time]]&lt;=TableOMP[[#This Row],[High]]),1,0)</f>
        <v>#N/A</v>
      </c>
    </row>
    <row r="8832" spans="11:19" x14ac:dyDescent="0.25">
      <c r="K8832" t="str">
        <f t="shared" si="137"/>
        <v/>
      </c>
      <c r="N88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32" t="e">
        <f>VLOOKUP(TableOMP[[#This Row],[Label]],TableAvg[],2,FALSE)</f>
        <v>#N/A</v>
      </c>
      <c r="P8832" t="e">
        <f>VLOOKUP(TableOMP[[#This Row],[Label]],TableAvg[],3,FALSE)</f>
        <v>#N/A</v>
      </c>
      <c r="Q8832" t="e">
        <f>TableOMP[[#This Row],[Avg]]-$U$2*TableOMP[[#This Row],[StdDev]]</f>
        <v>#N/A</v>
      </c>
      <c r="R8832" t="e">
        <f>TableOMP[[#This Row],[Avg]]+$U$2*TableOMP[[#This Row],[StdDev]]</f>
        <v>#N/A</v>
      </c>
      <c r="S8832" t="e">
        <f>IF(AND(TableOMP[[#This Row],[total_time]]&gt;=TableOMP[[#This Row],[Low]], TableOMP[[#This Row],[total_time]]&lt;=TableOMP[[#This Row],[High]]),1,0)</f>
        <v>#N/A</v>
      </c>
    </row>
    <row r="8833" spans="11:19" x14ac:dyDescent="0.25">
      <c r="K8833" t="str">
        <f t="shared" si="137"/>
        <v/>
      </c>
      <c r="N88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33" t="e">
        <f>VLOOKUP(TableOMP[[#This Row],[Label]],TableAvg[],2,FALSE)</f>
        <v>#N/A</v>
      </c>
      <c r="P8833" t="e">
        <f>VLOOKUP(TableOMP[[#This Row],[Label]],TableAvg[],3,FALSE)</f>
        <v>#N/A</v>
      </c>
      <c r="Q8833" t="e">
        <f>TableOMP[[#This Row],[Avg]]-$U$2*TableOMP[[#This Row],[StdDev]]</f>
        <v>#N/A</v>
      </c>
      <c r="R8833" t="e">
        <f>TableOMP[[#This Row],[Avg]]+$U$2*TableOMP[[#This Row],[StdDev]]</f>
        <v>#N/A</v>
      </c>
      <c r="S8833" t="e">
        <f>IF(AND(TableOMP[[#This Row],[total_time]]&gt;=TableOMP[[#This Row],[Low]], TableOMP[[#This Row],[total_time]]&lt;=TableOMP[[#This Row],[High]]),1,0)</f>
        <v>#N/A</v>
      </c>
    </row>
    <row r="8834" spans="11:19" x14ac:dyDescent="0.25">
      <c r="K8834" t="str">
        <f t="shared" si="137"/>
        <v/>
      </c>
      <c r="N88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34" t="e">
        <f>VLOOKUP(TableOMP[[#This Row],[Label]],TableAvg[],2,FALSE)</f>
        <v>#N/A</v>
      </c>
      <c r="P8834" t="e">
        <f>VLOOKUP(TableOMP[[#This Row],[Label]],TableAvg[],3,FALSE)</f>
        <v>#N/A</v>
      </c>
      <c r="Q8834" t="e">
        <f>TableOMP[[#This Row],[Avg]]-$U$2*TableOMP[[#This Row],[StdDev]]</f>
        <v>#N/A</v>
      </c>
      <c r="R8834" t="e">
        <f>TableOMP[[#This Row],[Avg]]+$U$2*TableOMP[[#This Row],[StdDev]]</f>
        <v>#N/A</v>
      </c>
      <c r="S8834" t="e">
        <f>IF(AND(TableOMP[[#This Row],[total_time]]&gt;=TableOMP[[#This Row],[Low]], TableOMP[[#This Row],[total_time]]&lt;=TableOMP[[#This Row],[High]]),1,0)</f>
        <v>#N/A</v>
      </c>
    </row>
    <row r="8835" spans="11:19" x14ac:dyDescent="0.25">
      <c r="K8835" t="str">
        <f t="shared" ref="K8835:K8898" si="138">MID(M8835,22,1)</f>
        <v/>
      </c>
      <c r="N88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35" t="e">
        <f>VLOOKUP(TableOMP[[#This Row],[Label]],TableAvg[],2,FALSE)</f>
        <v>#N/A</v>
      </c>
      <c r="P8835" t="e">
        <f>VLOOKUP(TableOMP[[#This Row],[Label]],TableAvg[],3,FALSE)</f>
        <v>#N/A</v>
      </c>
      <c r="Q8835" t="e">
        <f>TableOMP[[#This Row],[Avg]]-$U$2*TableOMP[[#This Row],[StdDev]]</f>
        <v>#N/A</v>
      </c>
      <c r="R8835" t="e">
        <f>TableOMP[[#This Row],[Avg]]+$U$2*TableOMP[[#This Row],[StdDev]]</f>
        <v>#N/A</v>
      </c>
      <c r="S8835" t="e">
        <f>IF(AND(TableOMP[[#This Row],[total_time]]&gt;=TableOMP[[#This Row],[Low]], TableOMP[[#This Row],[total_time]]&lt;=TableOMP[[#This Row],[High]]),1,0)</f>
        <v>#N/A</v>
      </c>
    </row>
    <row r="8836" spans="11:19" x14ac:dyDescent="0.25">
      <c r="K8836" t="str">
        <f t="shared" si="138"/>
        <v/>
      </c>
      <c r="N88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36" t="e">
        <f>VLOOKUP(TableOMP[[#This Row],[Label]],TableAvg[],2,FALSE)</f>
        <v>#N/A</v>
      </c>
      <c r="P8836" t="e">
        <f>VLOOKUP(TableOMP[[#This Row],[Label]],TableAvg[],3,FALSE)</f>
        <v>#N/A</v>
      </c>
      <c r="Q8836" t="e">
        <f>TableOMP[[#This Row],[Avg]]-$U$2*TableOMP[[#This Row],[StdDev]]</f>
        <v>#N/A</v>
      </c>
      <c r="R8836" t="e">
        <f>TableOMP[[#This Row],[Avg]]+$U$2*TableOMP[[#This Row],[StdDev]]</f>
        <v>#N/A</v>
      </c>
      <c r="S8836" t="e">
        <f>IF(AND(TableOMP[[#This Row],[total_time]]&gt;=TableOMP[[#This Row],[Low]], TableOMP[[#This Row],[total_time]]&lt;=TableOMP[[#This Row],[High]]),1,0)</f>
        <v>#N/A</v>
      </c>
    </row>
    <row r="8837" spans="11:19" x14ac:dyDescent="0.25">
      <c r="K8837" t="str">
        <f t="shared" si="138"/>
        <v/>
      </c>
      <c r="N88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37" t="e">
        <f>VLOOKUP(TableOMP[[#This Row],[Label]],TableAvg[],2,FALSE)</f>
        <v>#N/A</v>
      </c>
      <c r="P8837" t="e">
        <f>VLOOKUP(TableOMP[[#This Row],[Label]],TableAvg[],3,FALSE)</f>
        <v>#N/A</v>
      </c>
      <c r="Q8837" t="e">
        <f>TableOMP[[#This Row],[Avg]]-$U$2*TableOMP[[#This Row],[StdDev]]</f>
        <v>#N/A</v>
      </c>
      <c r="R8837" t="e">
        <f>TableOMP[[#This Row],[Avg]]+$U$2*TableOMP[[#This Row],[StdDev]]</f>
        <v>#N/A</v>
      </c>
      <c r="S8837" t="e">
        <f>IF(AND(TableOMP[[#This Row],[total_time]]&gt;=TableOMP[[#This Row],[Low]], TableOMP[[#This Row],[total_time]]&lt;=TableOMP[[#This Row],[High]]),1,0)</f>
        <v>#N/A</v>
      </c>
    </row>
    <row r="8838" spans="11:19" x14ac:dyDescent="0.25">
      <c r="K8838" t="str">
        <f t="shared" si="138"/>
        <v/>
      </c>
      <c r="N88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38" t="e">
        <f>VLOOKUP(TableOMP[[#This Row],[Label]],TableAvg[],2,FALSE)</f>
        <v>#N/A</v>
      </c>
      <c r="P8838" t="e">
        <f>VLOOKUP(TableOMP[[#This Row],[Label]],TableAvg[],3,FALSE)</f>
        <v>#N/A</v>
      </c>
      <c r="Q8838" t="e">
        <f>TableOMP[[#This Row],[Avg]]-$U$2*TableOMP[[#This Row],[StdDev]]</f>
        <v>#N/A</v>
      </c>
      <c r="R8838" t="e">
        <f>TableOMP[[#This Row],[Avg]]+$U$2*TableOMP[[#This Row],[StdDev]]</f>
        <v>#N/A</v>
      </c>
      <c r="S8838" t="e">
        <f>IF(AND(TableOMP[[#This Row],[total_time]]&gt;=TableOMP[[#This Row],[Low]], TableOMP[[#This Row],[total_time]]&lt;=TableOMP[[#This Row],[High]]),1,0)</f>
        <v>#N/A</v>
      </c>
    </row>
    <row r="8839" spans="11:19" x14ac:dyDescent="0.25">
      <c r="K8839" t="str">
        <f t="shared" si="138"/>
        <v/>
      </c>
      <c r="N88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39" t="e">
        <f>VLOOKUP(TableOMP[[#This Row],[Label]],TableAvg[],2,FALSE)</f>
        <v>#N/A</v>
      </c>
      <c r="P8839" t="e">
        <f>VLOOKUP(TableOMP[[#This Row],[Label]],TableAvg[],3,FALSE)</f>
        <v>#N/A</v>
      </c>
      <c r="Q8839" t="e">
        <f>TableOMP[[#This Row],[Avg]]-$U$2*TableOMP[[#This Row],[StdDev]]</f>
        <v>#N/A</v>
      </c>
      <c r="R8839" t="e">
        <f>TableOMP[[#This Row],[Avg]]+$U$2*TableOMP[[#This Row],[StdDev]]</f>
        <v>#N/A</v>
      </c>
      <c r="S8839" t="e">
        <f>IF(AND(TableOMP[[#This Row],[total_time]]&gt;=TableOMP[[#This Row],[Low]], TableOMP[[#This Row],[total_time]]&lt;=TableOMP[[#This Row],[High]]),1,0)</f>
        <v>#N/A</v>
      </c>
    </row>
    <row r="8840" spans="11:19" x14ac:dyDescent="0.25">
      <c r="K8840" t="str">
        <f t="shared" si="138"/>
        <v/>
      </c>
      <c r="N88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40" t="e">
        <f>VLOOKUP(TableOMP[[#This Row],[Label]],TableAvg[],2,FALSE)</f>
        <v>#N/A</v>
      </c>
      <c r="P8840" t="e">
        <f>VLOOKUP(TableOMP[[#This Row],[Label]],TableAvg[],3,FALSE)</f>
        <v>#N/A</v>
      </c>
      <c r="Q8840" t="e">
        <f>TableOMP[[#This Row],[Avg]]-$U$2*TableOMP[[#This Row],[StdDev]]</f>
        <v>#N/A</v>
      </c>
      <c r="R8840" t="e">
        <f>TableOMP[[#This Row],[Avg]]+$U$2*TableOMP[[#This Row],[StdDev]]</f>
        <v>#N/A</v>
      </c>
      <c r="S8840" t="e">
        <f>IF(AND(TableOMP[[#This Row],[total_time]]&gt;=TableOMP[[#This Row],[Low]], TableOMP[[#This Row],[total_time]]&lt;=TableOMP[[#This Row],[High]]),1,0)</f>
        <v>#N/A</v>
      </c>
    </row>
    <row r="8841" spans="11:19" x14ac:dyDescent="0.25">
      <c r="K8841" t="str">
        <f t="shared" si="138"/>
        <v/>
      </c>
      <c r="N88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41" t="e">
        <f>VLOOKUP(TableOMP[[#This Row],[Label]],TableAvg[],2,FALSE)</f>
        <v>#N/A</v>
      </c>
      <c r="P8841" t="e">
        <f>VLOOKUP(TableOMP[[#This Row],[Label]],TableAvg[],3,FALSE)</f>
        <v>#N/A</v>
      </c>
      <c r="Q8841" t="e">
        <f>TableOMP[[#This Row],[Avg]]-$U$2*TableOMP[[#This Row],[StdDev]]</f>
        <v>#N/A</v>
      </c>
      <c r="R8841" t="e">
        <f>TableOMP[[#This Row],[Avg]]+$U$2*TableOMP[[#This Row],[StdDev]]</f>
        <v>#N/A</v>
      </c>
      <c r="S8841" t="e">
        <f>IF(AND(TableOMP[[#This Row],[total_time]]&gt;=TableOMP[[#This Row],[Low]], TableOMP[[#This Row],[total_time]]&lt;=TableOMP[[#This Row],[High]]),1,0)</f>
        <v>#N/A</v>
      </c>
    </row>
    <row r="8842" spans="11:19" x14ac:dyDescent="0.25">
      <c r="K8842" t="str">
        <f t="shared" si="138"/>
        <v/>
      </c>
      <c r="N88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42" t="e">
        <f>VLOOKUP(TableOMP[[#This Row],[Label]],TableAvg[],2,FALSE)</f>
        <v>#N/A</v>
      </c>
      <c r="P8842" t="e">
        <f>VLOOKUP(TableOMP[[#This Row],[Label]],TableAvg[],3,FALSE)</f>
        <v>#N/A</v>
      </c>
      <c r="Q8842" t="e">
        <f>TableOMP[[#This Row],[Avg]]-$U$2*TableOMP[[#This Row],[StdDev]]</f>
        <v>#N/A</v>
      </c>
      <c r="R8842" t="e">
        <f>TableOMP[[#This Row],[Avg]]+$U$2*TableOMP[[#This Row],[StdDev]]</f>
        <v>#N/A</v>
      </c>
      <c r="S8842" t="e">
        <f>IF(AND(TableOMP[[#This Row],[total_time]]&gt;=TableOMP[[#This Row],[Low]], TableOMP[[#This Row],[total_time]]&lt;=TableOMP[[#This Row],[High]]),1,0)</f>
        <v>#N/A</v>
      </c>
    </row>
    <row r="8843" spans="11:19" x14ac:dyDescent="0.25">
      <c r="K8843" t="str">
        <f t="shared" si="138"/>
        <v/>
      </c>
      <c r="N88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43" t="e">
        <f>VLOOKUP(TableOMP[[#This Row],[Label]],TableAvg[],2,FALSE)</f>
        <v>#N/A</v>
      </c>
      <c r="P8843" t="e">
        <f>VLOOKUP(TableOMP[[#This Row],[Label]],TableAvg[],3,FALSE)</f>
        <v>#N/A</v>
      </c>
      <c r="Q8843" t="e">
        <f>TableOMP[[#This Row],[Avg]]-$U$2*TableOMP[[#This Row],[StdDev]]</f>
        <v>#N/A</v>
      </c>
      <c r="R8843" t="e">
        <f>TableOMP[[#This Row],[Avg]]+$U$2*TableOMP[[#This Row],[StdDev]]</f>
        <v>#N/A</v>
      </c>
      <c r="S8843" t="e">
        <f>IF(AND(TableOMP[[#This Row],[total_time]]&gt;=TableOMP[[#This Row],[Low]], TableOMP[[#This Row],[total_time]]&lt;=TableOMP[[#This Row],[High]]),1,0)</f>
        <v>#N/A</v>
      </c>
    </row>
    <row r="8844" spans="11:19" x14ac:dyDescent="0.25">
      <c r="K8844" t="str">
        <f t="shared" si="138"/>
        <v/>
      </c>
      <c r="N88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44" t="e">
        <f>VLOOKUP(TableOMP[[#This Row],[Label]],TableAvg[],2,FALSE)</f>
        <v>#N/A</v>
      </c>
      <c r="P8844" t="e">
        <f>VLOOKUP(TableOMP[[#This Row],[Label]],TableAvg[],3,FALSE)</f>
        <v>#N/A</v>
      </c>
      <c r="Q8844" t="e">
        <f>TableOMP[[#This Row],[Avg]]-$U$2*TableOMP[[#This Row],[StdDev]]</f>
        <v>#N/A</v>
      </c>
      <c r="R8844" t="e">
        <f>TableOMP[[#This Row],[Avg]]+$U$2*TableOMP[[#This Row],[StdDev]]</f>
        <v>#N/A</v>
      </c>
      <c r="S8844" t="e">
        <f>IF(AND(TableOMP[[#This Row],[total_time]]&gt;=TableOMP[[#This Row],[Low]], TableOMP[[#This Row],[total_time]]&lt;=TableOMP[[#This Row],[High]]),1,0)</f>
        <v>#N/A</v>
      </c>
    </row>
    <row r="8845" spans="11:19" x14ac:dyDescent="0.25">
      <c r="K8845" t="str">
        <f t="shared" si="138"/>
        <v/>
      </c>
      <c r="N88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45" t="e">
        <f>VLOOKUP(TableOMP[[#This Row],[Label]],TableAvg[],2,FALSE)</f>
        <v>#N/A</v>
      </c>
      <c r="P8845" t="e">
        <f>VLOOKUP(TableOMP[[#This Row],[Label]],TableAvg[],3,FALSE)</f>
        <v>#N/A</v>
      </c>
      <c r="Q8845" t="e">
        <f>TableOMP[[#This Row],[Avg]]-$U$2*TableOMP[[#This Row],[StdDev]]</f>
        <v>#N/A</v>
      </c>
      <c r="R8845" t="e">
        <f>TableOMP[[#This Row],[Avg]]+$U$2*TableOMP[[#This Row],[StdDev]]</f>
        <v>#N/A</v>
      </c>
      <c r="S8845" t="e">
        <f>IF(AND(TableOMP[[#This Row],[total_time]]&gt;=TableOMP[[#This Row],[Low]], TableOMP[[#This Row],[total_time]]&lt;=TableOMP[[#This Row],[High]]),1,0)</f>
        <v>#N/A</v>
      </c>
    </row>
    <row r="8846" spans="11:19" x14ac:dyDescent="0.25">
      <c r="K8846" t="str">
        <f t="shared" si="138"/>
        <v/>
      </c>
      <c r="N88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46" t="e">
        <f>VLOOKUP(TableOMP[[#This Row],[Label]],TableAvg[],2,FALSE)</f>
        <v>#N/A</v>
      </c>
      <c r="P8846" t="e">
        <f>VLOOKUP(TableOMP[[#This Row],[Label]],TableAvg[],3,FALSE)</f>
        <v>#N/A</v>
      </c>
      <c r="Q8846" t="e">
        <f>TableOMP[[#This Row],[Avg]]-$U$2*TableOMP[[#This Row],[StdDev]]</f>
        <v>#N/A</v>
      </c>
      <c r="R8846" t="e">
        <f>TableOMP[[#This Row],[Avg]]+$U$2*TableOMP[[#This Row],[StdDev]]</f>
        <v>#N/A</v>
      </c>
      <c r="S8846" t="e">
        <f>IF(AND(TableOMP[[#This Row],[total_time]]&gt;=TableOMP[[#This Row],[Low]], TableOMP[[#This Row],[total_time]]&lt;=TableOMP[[#This Row],[High]]),1,0)</f>
        <v>#N/A</v>
      </c>
    </row>
    <row r="8847" spans="11:19" x14ac:dyDescent="0.25">
      <c r="K8847" t="str">
        <f t="shared" si="138"/>
        <v/>
      </c>
      <c r="N88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47" t="e">
        <f>VLOOKUP(TableOMP[[#This Row],[Label]],TableAvg[],2,FALSE)</f>
        <v>#N/A</v>
      </c>
      <c r="P8847" t="e">
        <f>VLOOKUP(TableOMP[[#This Row],[Label]],TableAvg[],3,FALSE)</f>
        <v>#N/A</v>
      </c>
      <c r="Q8847" t="e">
        <f>TableOMP[[#This Row],[Avg]]-$U$2*TableOMP[[#This Row],[StdDev]]</f>
        <v>#N/A</v>
      </c>
      <c r="R8847" t="e">
        <f>TableOMP[[#This Row],[Avg]]+$U$2*TableOMP[[#This Row],[StdDev]]</f>
        <v>#N/A</v>
      </c>
      <c r="S8847" t="e">
        <f>IF(AND(TableOMP[[#This Row],[total_time]]&gt;=TableOMP[[#This Row],[Low]], TableOMP[[#This Row],[total_time]]&lt;=TableOMP[[#This Row],[High]]),1,0)</f>
        <v>#N/A</v>
      </c>
    </row>
    <row r="8848" spans="11:19" x14ac:dyDescent="0.25">
      <c r="K8848" t="str">
        <f t="shared" si="138"/>
        <v/>
      </c>
      <c r="N88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48" t="e">
        <f>VLOOKUP(TableOMP[[#This Row],[Label]],TableAvg[],2,FALSE)</f>
        <v>#N/A</v>
      </c>
      <c r="P8848" t="e">
        <f>VLOOKUP(TableOMP[[#This Row],[Label]],TableAvg[],3,FALSE)</f>
        <v>#N/A</v>
      </c>
      <c r="Q8848" t="e">
        <f>TableOMP[[#This Row],[Avg]]-$U$2*TableOMP[[#This Row],[StdDev]]</f>
        <v>#N/A</v>
      </c>
      <c r="R8848" t="e">
        <f>TableOMP[[#This Row],[Avg]]+$U$2*TableOMP[[#This Row],[StdDev]]</f>
        <v>#N/A</v>
      </c>
      <c r="S8848" t="e">
        <f>IF(AND(TableOMP[[#This Row],[total_time]]&gt;=TableOMP[[#This Row],[Low]], TableOMP[[#This Row],[total_time]]&lt;=TableOMP[[#This Row],[High]]),1,0)</f>
        <v>#N/A</v>
      </c>
    </row>
    <row r="8849" spans="11:19" x14ac:dyDescent="0.25">
      <c r="K8849" t="str">
        <f t="shared" si="138"/>
        <v/>
      </c>
      <c r="N88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49" t="e">
        <f>VLOOKUP(TableOMP[[#This Row],[Label]],TableAvg[],2,FALSE)</f>
        <v>#N/A</v>
      </c>
      <c r="P8849" t="e">
        <f>VLOOKUP(TableOMP[[#This Row],[Label]],TableAvg[],3,FALSE)</f>
        <v>#N/A</v>
      </c>
      <c r="Q8849" t="e">
        <f>TableOMP[[#This Row],[Avg]]-$U$2*TableOMP[[#This Row],[StdDev]]</f>
        <v>#N/A</v>
      </c>
      <c r="R8849" t="e">
        <f>TableOMP[[#This Row],[Avg]]+$U$2*TableOMP[[#This Row],[StdDev]]</f>
        <v>#N/A</v>
      </c>
      <c r="S8849" t="e">
        <f>IF(AND(TableOMP[[#This Row],[total_time]]&gt;=TableOMP[[#This Row],[Low]], TableOMP[[#This Row],[total_time]]&lt;=TableOMP[[#This Row],[High]]),1,0)</f>
        <v>#N/A</v>
      </c>
    </row>
    <row r="8850" spans="11:19" x14ac:dyDescent="0.25">
      <c r="K8850" t="str">
        <f t="shared" si="138"/>
        <v/>
      </c>
      <c r="N88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50" t="e">
        <f>VLOOKUP(TableOMP[[#This Row],[Label]],TableAvg[],2,FALSE)</f>
        <v>#N/A</v>
      </c>
      <c r="P8850" t="e">
        <f>VLOOKUP(TableOMP[[#This Row],[Label]],TableAvg[],3,FALSE)</f>
        <v>#N/A</v>
      </c>
      <c r="Q8850" t="e">
        <f>TableOMP[[#This Row],[Avg]]-$U$2*TableOMP[[#This Row],[StdDev]]</f>
        <v>#N/A</v>
      </c>
      <c r="R8850" t="e">
        <f>TableOMP[[#This Row],[Avg]]+$U$2*TableOMP[[#This Row],[StdDev]]</f>
        <v>#N/A</v>
      </c>
      <c r="S8850" t="e">
        <f>IF(AND(TableOMP[[#This Row],[total_time]]&gt;=TableOMP[[#This Row],[Low]], TableOMP[[#This Row],[total_time]]&lt;=TableOMP[[#This Row],[High]]),1,0)</f>
        <v>#N/A</v>
      </c>
    </row>
    <row r="8851" spans="11:19" x14ac:dyDescent="0.25">
      <c r="K8851" t="str">
        <f t="shared" si="138"/>
        <v/>
      </c>
      <c r="N88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51" t="e">
        <f>VLOOKUP(TableOMP[[#This Row],[Label]],TableAvg[],2,FALSE)</f>
        <v>#N/A</v>
      </c>
      <c r="P8851" t="e">
        <f>VLOOKUP(TableOMP[[#This Row],[Label]],TableAvg[],3,FALSE)</f>
        <v>#N/A</v>
      </c>
      <c r="Q8851" t="e">
        <f>TableOMP[[#This Row],[Avg]]-$U$2*TableOMP[[#This Row],[StdDev]]</f>
        <v>#N/A</v>
      </c>
      <c r="R8851" t="e">
        <f>TableOMP[[#This Row],[Avg]]+$U$2*TableOMP[[#This Row],[StdDev]]</f>
        <v>#N/A</v>
      </c>
      <c r="S8851" t="e">
        <f>IF(AND(TableOMP[[#This Row],[total_time]]&gt;=TableOMP[[#This Row],[Low]], TableOMP[[#This Row],[total_time]]&lt;=TableOMP[[#This Row],[High]]),1,0)</f>
        <v>#N/A</v>
      </c>
    </row>
    <row r="8852" spans="11:19" x14ac:dyDescent="0.25">
      <c r="K8852" t="str">
        <f t="shared" si="138"/>
        <v/>
      </c>
      <c r="N88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52" t="e">
        <f>VLOOKUP(TableOMP[[#This Row],[Label]],TableAvg[],2,FALSE)</f>
        <v>#N/A</v>
      </c>
      <c r="P8852" t="e">
        <f>VLOOKUP(TableOMP[[#This Row],[Label]],TableAvg[],3,FALSE)</f>
        <v>#N/A</v>
      </c>
      <c r="Q8852" t="e">
        <f>TableOMP[[#This Row],[Avg]]-$U$2*TableOMP[[#This Row],[StdDev]]</f>
        <v>#N/A</v>
      </c>
      <c r="R8852" t="e">
        <f>TableOMP[[#This Row],[Avg]]+$U$2*TableOMP[[#This Row],[StdDev]]</f>
        <v>#N/A</v>
      </c>
      <c r="S8852" t="e">
        <f>IF(AND(TableOMP[[#This Row],[total_time]]&gt;=TableOMP[[#This Row],[Low]], TableOMP[[#This Row],[total_time]]&lt;=TableOMP[[#This Row],[High]]),1,0)</f>
        <v>#N/A</v>
      </c>
    </row>
    <row r="8853" spans="11:19" x14ac:dyDescent="0.25">
      <c r="K8853" t="str">
        <f t="shared" si="138"/>
        <v/>
      </c>
      <c r="N88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53" t="e">
        <f>VLOOKUP(TableOMP[[#This Row],[Label]],TableAvg[],2,FALSE)</f>
        <v>#N/A</v>
      </c>
      <c r="P8853" t="e">
        <f>VLOOKUP(TableOMP[[#This Row],[Label]],TableAvg[],3,FALSE)</f>
        <v>#N/A</v>
      </c>
      <c r="Q8853" t="e">
        <f>TableOMP[[#This Row],[Avg]]-$U$2*TableOMP[[#This Row],[StdDev]]</f>
        <v>#N/A</v>
      </c>
      <c r="R8853" t="e">
        <f>TableOMP[[#This Row],[Avg]]+$U$2*TableOMP[[#This Row],[StdDev]]</f>
        <v>#N/A</v>
      </c>
      <c r="S8853" t="e">
        <f>IF(AND(TableOMP[[#This Row],[total_time]]&gt;=TableOMP[[#This Row],[Low]], TableOMP[[#This Row],[total_time]]&lt;=TableOMP[[#This Row],[High]]),1,0)</f>
        <v>#N/A</v>
      </c>
    </row>
    <row r="8854" spans="11:19" x14ac:dyDescent="0.25">
      <c r="K8854" t="str">
        <f t="shared" si="138"/>
        <v/>
      </c>
      <c r="N88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54" t="e">
        <f>VLOOKUP(TableOMP[[#This Row],[Label]],TableAvg[],2,FALSE)</f>
        <v>#N/A</v>
      </c>
      <c r="P8854" t="e">
        <f>VLOOKUP(TableOMP[[#This Row],[Label]],TableAvg[],3,FALSE)</f>
        <v>#N/A</v>
      </c>
      <c r="Q8854" t="e">
        <f>TableOMP[[#This Row],[Avg]]-$U$2*TableOMP[[#This Row],[StdDev]]</f>
        <v>#N/A</v>
      </c>
      <c r="R8854" t="e">
        <f>TableOMP[[#This Row],[Avg]]+$U$2*TableOMP[[#This Row],[StdDev]]</f>
        <v>#N/A</v>
      </c>
      <c r="S8854" t="e">
        <f>IF(AND(TableOMP[[#This Row],[total_time]]&gt;=TableOMP[[#This Row],[Low]], TableOMP[[#This Row],[total_time]]&lt;=TableOMP[[#This Row],[High]]),1,0)</f>
        <v>#N/A</v>
      </c>
    </row>
    <row r="8855" spans="11:19" x14ac:dyDescent="0.25">
      <c r="K8855" t="str">
        <f t="shared" si="138"/>
        <v/>
      </c>
      <c r="N88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55" t="e">
        <f>VLOOKUP(TableOMP[[#This Row],[Label]],TableAvg[],2,FALSE)</f>
        <v>#N/A</v>
      </c>
      <c r="P8855" t="e">
        <f>VLOOKUP(TableOMP[[#This Row],[Label]],TableAvg[],3,FALSE)</f>
        <v>#N/A</v>
      </c>
      <c r="Q8855" t="e">
        <f>TableOMP[[#This Row],[Avg]]-$U$2*TableOMP[[#This Row],[StdDev]]</f>
        <v>#N/A</v>
      </c>
      <c r="R8855" t="e">
        <f>TableOMP[[#This Row],[Avg]]+$U$2*TableOMP[[#This Row],[StdDev]]</f>
        <v>#N/A</v>
      </c>
      <c r="S8855" t="e">
        <f>IF(AND(TableOMP[[#This Row],[total_time]]&gt;=TableOMP[[#This Row],[Low]], TableOMP[[#This Row],[total_time]]&lt;=TableOMP[[#This Row],[High]]),1,0)</f>
        <v>#N/A</v>
      </c>
    </row>
    <row r="8856" spans="11:19" x14ac:dyDescent="0.25">
      <c r="K8856" t="str">
        <f t="shared" si="138"/>
        <v/>
      </c>
      <c r="N88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56" t="e">
        <f>VLOOKUP(TableOMP[[#This Row],[Label]],TableAvg[],2,FALSE)</f>
        <v>#N/A</v>
      </c>
      <c r="P8856" t="e">
        <f>VLOOKUP(TableOMP[[#This Row],[Label]],TableAvg[],3,FALSE)</f>
        <v>#N/A</v>
      </c>
      <c r="Q8856" t="e">
        <f>TableOMP[[#This Row],[Avg]]-$U$2*TableOMP[[#This Row],[StdDev]]</f>
        <v>#N/A</v>
      </c>
      <c r="R8856" t="e">
        <f>TableOMP[[#This Row],[Avg]]+$U$2*TableOMP[[#This Row],[StdDev]]</f>
        <v>#N/A</v>
      </c>
      <c r="S8856" t="e">
        <f>IF(AND(TableOMP[[#This Row],[total_time]]&gt;=TableOMP[[#This Row],[Low]], TableOMP[[#This Row],[total_time]]&lt;=TableOMP[[#This Row],[High]]),1,0)</f>
        <v>#N/A</v>
      </c>
    </row>
    <row r="8857" spans="11:19" x14ac:dyDescent="0.25">
      <c r="K8857" t="str">
        <f t="shared" si="138"/>
        <v/>
      </c>
      <c r="N88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57" t="e">
        <f>VLOOKUP(TableOMP[[#This Row],[Label]],TableAvg[],2,FALSE)</f>
        <v>#N/A</v>
      </c>
      <c r="P8857" t="e">
        <f>VLOOKUP(TableOMP[[#This Row],[Label]],TableAvg[],3,FALSE)</f>
        <v>#N/A</v>
      </c>
      <c r="Q8857" t="e">
        <f>TableOMP[[#This Row],[Avg]]-$U$2*TableOMP[[#This Row],[StdDev]]</f>
        <v>#N/A</v>
      </c>
      <c r="R8857" t="e">
        <f>TableOMP[[#This Row],[Avg]]+$U$2*TableOMP[[#This Row],[StdDev]]</f>
        <v>#N/A</v>
      </c>
      <c r="S8857" t="e">
        <f>IF(AND(TableOMP[[#This Row],[total_time]]&gt;=TableOMP[[#This Row],[Low]], TableOMP[[#This Row],[total_time]]&lt;=TableOMP[[#This Row],[High]]),1,0)</f>
        <v>#N/A</v>
      </c>
    </row>
    <row r="8858" spans="11:19" x14ac:dyDescent="0.25">
      <c r="K8858" t="str">
        <f t="shared" si="138"/>
        <v/>
      </c>
      <c r="N88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58" t="e">
        <f>VLOOKUP(TableOMP[[#This Row],[Label]],TableAvg[],2,FALSE)</f>
        <v>#N/A</v>
      </c>
      <c r="P8858" t="e">
        <f>VLOOKUP(TableOMP[[#This Row],[Label]],TableAvg[],3,FALSE)</f>
        <v>#N/A</v>
      </c>
      <c r="Q8858" t="e">
        <f>TableOMP[[#This Row],[Avg]]-$U$2*TableOMP[[#This Row],[StdDev]]</f>
        <v>#N/A</v>
      </c>
      <c r="R8858" t="e">
        <f>TableOMP[[#This Row],[Avg]]+$U$2*TableOMP[[#This Row],[StdDev]]</f>
        <v>#N/A</v>
      </c>
      <c r="S8858" t="e">
        <f>IF(AND(TableOMP[[#This Row],[total_time]]&gt;=TableOMP[[#This Row],[Low]], TableOMP[[#This Row],[total_time]]&lt;=TableOMP[[#This Row],[High]]),1,0)</f>
        <v>#N/A</v>
      </c>
    </row>
    <row r="8859" spans="11:19" x14ac:dyDescent="0.25">
      <c r="K8859" t="str">
        <f t="shared" si="138"/>
        <v/>
      </c>
      <c r="N88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59" t="e">
        <f>VLOOKUP(TableOMP[[#This Row],[Label]],TableAvg[],2,FALSE)</f>
        <v>#N/A</v>
      </c>
      <c r="P8859" t="e">
        <f>VLOOKUP(TableOMP[[#This Row],[Label]],TableAvg[],3,FALSE)</f>
        <v>#N/A</v>
      </c>
      <c r="Q8859" t="e">
        <f>TableOMP[[#This Row],[Avg]]-$U$2*TableOMP[[#This Row],[StdDev]]</f>
        <v>#N/A</v>
      </c>
      <c r="R8859" t="e">
        <f>TableOMP[[#This Row],[Avg]]+$U$2*TableOMP[[#This Row],[StdDev]]</f>
        <v>#N/A</v>
      </c>
      <c r="S8859" t="e">
        <f>IF(AND(TableOMP[[#This Row],[total_time]]&gt;=TableOMP[[#This Row],[Low]], TableOMP[[#This Row],[total_time]]&lt;=TableOMP[[#This Row],[High]]),1,0)</f>
        <v>#N/A</v>
      </c>
    </row>
    <row r="8860" spans="11:19" x14ac:dyDescent="0.25">
      <c r="K8860" t="str">
        <f t="shared" si="138"/>
        <v/>
      </c>
      <c r="N88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60" t="e">
        <f>VLOOKUP(TableOMP[[#This Row],[Label]],TableAvg[],2,FALSE)</f>
        <v>#N/A</v>
      </c>
      <c r="P8860" t="e">
        <f>VLOOKUP(TableOMP[[#This Row],[Label]],TableAvg[],3,FALSE)</f>
        <v>#N/A</v>
      </c>
      <c r="Q8860" t="e">
        <f>TableOMP[[#This Row],[Avg]]-$U$2*TableOMP[[#This Row],[StdDev]]</f>
        <v>#N/A</v>
      </c>
      <c r="R8860" t="e">
        <f>TableOMP[[#This Row],[Avg]]+$U$2*TableOMP[[#This Row],[StdDev]]</f>
        <v>#N/A</v>
      </c>
      <c r="S8860" t="e">
        <f>IF(AND(TableOMP[[#This Row],[total_time]]&gt;=TableOMP[[#This Row],[Low]], TableOMP[[#This Row],[total_time]]&lt;=TableOMP[[#This Row],[High]]),1,0)</f>
        <v>#N/A</v>
      </c>
    </row>
    <row r="8861" spans="11:19" x14ac:dyDescent="0.25">
      <c r="K8861" t="str">
        <f t="shared" si="138"/>
        <v/>
      </c>
      <c r="N88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61" t="e">
        <f>VLOOKUP(TableOMP[[#This Row],[Label]],TableAvg[],2,FALSE)</f>
        <v>#N/A</v>
      </c>
      <c r="P8861" t="e">
        <f>VLOOKUP(TableOMP[[#This Row],[Label]],TableAvg[],3,FALSE)</f>
        <v>#N/A</v>
      </c>
      <c r="Q8861" t="e">
        <f>TableOMP[[#This Row],[Avg]]-$U$2*TableOMP[[#This Row],[StdDev]]</f>
        <v>#N/A</v>
      </c>
      <c r="R8861" t="e">
        <f>TableOMP[[#This Row],[Avg]]+$U$2*TableOMP[[#This Row],[StdDev]]</f>
        <v>#N/A</v>
      </c>
      <c r="S8861" t="e">
        <f>IF(AND(TableOMP[[#This Row],[total_time]]&gt;=TableOMP[[#This Row],[Low]], TableOMP[[#This Row],[total_time]]&lt;=TableOMP[[#This Row],[High]]),1,0)</f>
        <v>#N/A</v>
      </c>
    </row>
    <row r="8862" spans="11:19" x14ac:dyDescent="0.25">
      <c r="K8862" t="str">
        <f t="shared" si="138"/>
        <v/>
      </c>
      <c r="N88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62" t="e">
        <f>VLOOKUP(TableOMP[[#This Row],[Label]],TableAvg[],2,FALSE)</f>
        <v>#N/A</v>
      </c>
      <c r="P8862" t="e">
        <f>VLOOKUP(TableOMP[[#This Row],[Label]],TableAvg[],3,FALSE)</f>
        <v>#N/A</v>
      </c>
      <c r="Q8862" t="e">
        <f>TableOMP[[#This Row],[Avg]]-$U$2*TableOMP[[#This Row],[StdDev]]</f>
        <v>#N/A</v>
      </c>
      <c r="R8862" t="e">
        <f>TableOMP[[#This Row],[Avg]]+$U$2*TableOMP[[#This Row],[StdDev]]</f>
        <v>#N/A</v>
      </c>
      <c r="S8862" t="e">
        <f>IF(AND(TableOMP[[#This Row],[total_time]]&gt;=TableOMP[[#This Row],[Low]], TableOMP[[#This Row],[total_time]]&lt;=TableOMP[[#This Row],[High]]),1,0)</f>
        <v>#N/A</v>
      </c>
    </row>
    <row r="8863" spans="11:19" x14ac:dyDescent="0.25">
      <c r="K8863" t="str">
        <f t="shared" si="138"/>
        <v/>
      </c>
      <c r="N88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63" t="e">
        <f>VLOOKUP(TableOMP[[#This Row],[Label]],TableAvg[],2,FALSE)</f>
        <v>#N/A</v>
      </c>
      <c r="P8863" t="e">
        <f>VLOOKUP(TableOMP[[#This Row],[Label]],TableAvg[],3,FALSE)</f>
        <v>#N/A</v>
      </c>
      <c r="Q8863" t="e">
        <f>TableOMP[[#This Row],[Avg]]-$U$2*TableOMP[[#This Row],[StdDev]]</f>
        <v>#N/A</v>
      </c>
      <c r="R8863" t="e">
        <f>TableOMP[[#This Row],[Avg]]+$U$2*TableOMP[[#This Row],[StdDev]]</f>
        <v>#N/A</v>
      </c>
      <c r="S8863" t="e">
        <f>IF(AND(TableOMP[[#This Row],[total_time]]&gt;=TableOMP[[#This Row],[Low]], TableOMP[[#This Row],[total_time]]&lt;=TableOMP[[#This Row],[High]]),1,0)</f>
        <v>#N/A</v>
      </c>
    </row>
    <row r="8864" spans="11:19" x14ac:dyDescent="0.25">
      <c r="K8864" t="str">
        <f t="shared" si="138"/>
        <v/>
      </c>
      <c r="N88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64" t="e">
        <f>VLOOKUP(TableOMP[[#This Row],[Label]],TableAvg[],2,FALSE)</f>
        <v>#N/A</v>
      </c>
      <c r="P8864" t="e">
        <f>VLOOKUP(TableOMP[[#This Row],[Label]],TableAvg[],3,FALSE)</f>
        <v>#N/A</v>
      </c>
      <c r="Q8864" t="e">
        <f>TableOMP[[#This Row],[Avg]]-$U$2*TableOMP[[#This Row],[StdDev]]</f>
        <v>#N/A</v>
      </c>
      <c r="R8864" t="e">
        <f>TableOMP[[#This Row],[Avg]]+$U$2*TableOMP[[#This Row],[StdDev]]</f>
        <v>#N/A</v>
      </c>
      <c r="S8864" t="e">
        <f>IF(AND(TableOMP[[#This Row],[total_time]]&gt;=TableOMP[[#This Row],[Low]], TableOMP[[#This Row],[total_time]]&lt;=TableOMP[[#This Row],[High]]),1,0)</f>
        <v>#N/A</v>
      </c>
    </row>
    <row r="8865" spans="11:19" x14ac:dyDescent="0.25">
      <c r="K8865" t="str">
        <f t="shared" si="138"/>
        <v/>
      </c>
      <c r="N88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65" t="e">
        <f>VLOOKUP(TableOMP[[#This Row],[Label]],TableAvg[],2,FALSE)</f>
        <v>#N/A</v>
      </c>
      <c r="P8865" t="e">
        <f>VLOOKUP(TableOMP[[#This Row],[Label]],TableAvg[],3,FALSE)</f>
        <v>#N/A</v>
      </c>
      <c r="Q8865" t="e">
        <f>TableOMP[[#This Row],[Avg]]-$U$2*TableOMP[[#This Row],[StdDev]]</f>
        <v>#N/A</v>
      </c>
      <c r="R8865" t="e">
        <f>TableOMP[[#This Row],[Avg]]+$U$2*TableOMP[[#This Row],[StdDev]]</f>
        <v>#N/A</v>
      </c>
      <c r="S8865" t="e">
        <f>IF(AND(TableOMP[[#This Row],[total_time]]&gt;=TableOMP[[#This Row],[Low]], TableOMP[[#This Row],[total_time]]&lt;=TableOMP[[#This Row],[High]]),1,0)</f>
        <v>#N/A</v>
      </c>
    </row>
    <row r="8866" spans="11:19" x14ac:dyDescent="0.25">
      <c r="K8866" t="str">
        <f t="shared" si="138"/>
        <v/>
      </c>
      <c r="N88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66" t="e">
        <f>VLOOKUP(TableOMP[[#This Row],[Label]],TableAvg[],2,FALSE)</f>
        <v>#N/A</v>
      </c>
      <c r="P8866" t="e">
        <f>VLOOKUP(TableOMP[[#This Row],[Label]],TableAvg[],3,FALSE)</f>
        <v>#N/A</v>
      </c>
      <c r="Q8866" t="e">
        <f>TableOMP[[#This Row],[Avg]]-$U$2*TableOMP[[#This Row],[StdDev]]</f>
        <v>#N/A</v>
      </c>
      <c r="R8866" t="e">
        <f>TableOMP[[#This Row],[Avg]]+$U$2*TableOMP[[#This Row],[StdDev]]</f>
        <v>#N/A</v>
      </c>
      <c r="S8866" t="e">
        <f>IF(AND(TableOMP[[#This Row],[total_time]]&gt;=TableOMP[[#This Row],[Low]], TableOMP[[#This Row],[total_time]]&lt;=TableOMP[[#This Row],[High]]),1,0)</f>
        <v>#N/A</v>
      </c>
    </row>
    <row r="8867" spans="11:19" x14ac:dyDescent="0.25">
      <c r="K8867" t="str">
        <f t="shared" si="138"/>
        <v/>
      </c>
      <c r="N88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67" t="e">
        <f>VLOOKUP(TableOMP[[#This Row],[Label]],TableAvg[],2,FALSE)</f>
        <v>#N/A</v>
      </c>
      <c r="P8867" t="e">
        <f>VLOOKUP(TableOMP[[#This Row],[Label]],TableAvg[],3,FALSE)</f>
        <v>#N/A</v>
      </c>
      <c r="Q8867" t="e">
        <f>TableOMP[[#This Row],[Avg]]-$U$2*TableOMP[[#This Row],[StdDev]]</f>
        <v>#N/A</v>
      </c>
      <c r="R8867" t="e">
        <f>TableOMP[[#This Row],[Avg]]+$U$2*TableOMP[[#This Row],[StdDev]]</f>
        <v>#N/A</v>
      </c>
      <c r="S8867" t="e">
        <f>IF(AND(TableOMP[[#This Row],[total_time]]&gt;=TableOMP[[#This Row],[Low]], TableOMP[[#This Row],[total_time]]&lt;=TableOMP[[#This Row],[High]]),1,0)</f>
        <v>#N/A</v>
      </c>
    </row>
    <row r="8868" spans="11:19" x14ac:dyDescent="0.25">
      <c r="K8868" t="str">
        <f t="shared" si="138"/>
        <v/>
      </c>
      <c r="N88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68" t="e">
        <f>VLOOKUP(TableOMP[[#This Row],[Label]],TableAvg[],2,FALSE)</f>
        <v>#N/A</v>
      </c>
      <c r="P8868" t="e">
        <f>VLOOKUP(TableOMP[[#This Row],[Label]],TableAvg[],3,FALSE)</f>
        <v>#N/A</v>
      </c>
      <c r="Q8868" t="e">
        <f>TableOMP[[#This Row],[Avg]]-$U$2*TableOMP[[#This Row],[StdDev]]</f>
        <v>#N/A</v>
      </c>
      <c r="R8868" t="e">
        <f>TableOMP[[#This Row],[Avg]]+$U$2*TableOMP[[#This Row],[StdDev]]</f>
        <v>#N/A</v>
      </c>
      <c r="S8868" t="e">
        <f>IF(AND(TableOMP[[#This Row],[total_time]]&gt;=TableOMP[[#This Row],[Low]], TableOMP[[#This Row],[total_time]]&lt;=TableOMP[[#This Row],[High]]),1,0)</f>
        <v>#N/A</v>
      </c>
    </row>
    <row r="8869" spans="11:19" x14ac:dyDescent="0.25">
      <c r="K8869" t="str">
        <f t="shared" si="138"/>
        <v/>
      </c>
      <c r="N88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69" t="e">
        <f>VLOOKUP(TableOMP[[#This Row],[Label]],TableAvg[],2,FALSE)</f>
        <v>#N/A</v>
      </c>
      <c r="P8869" t="e">
        <f>VLOOKUP(TableOMP[[#This Row],[Label]],TableAvg[],3,FALSE)</f>
        <v>#N/A</v>
      </c>
      <c r="Q8869" t="e">
        <f>TableOMP[[#This Row],[Avg]]-$U$2*TableOMP[[#This Row],[StdDev]]</f>
        <v>#N/A</v>
      </c>
      <c r="R8869" t="e">
        <f>TableOMP[[#This Row],[Avg]]+$U$2*TableOMP[[#This Row],[StdDev]]</f>
        <v>#N/A</v>
      </c>
      <c r="S8869" t="e">
        <f>IF(AND(TableOMP[[#This Row],[total_time]]&gt;=TableOMP[[#This Row],[Low]], TableOMP[[#This Row],[total_time]]&lt;=TableOMP[[#This Row],[High]]),1,0)</f>
        <v>#N/A</v>
      </c>
    </row>
    <row r="8870" spans="11:19" x14ac:dyDescent="0.25">
      <c r="K8870" t="str">
        <f t="shared" si="138"/>
        <v/>
      </c>
      <c r="N88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70" t="e">
        <f>VLOOKUP(TableOMP[[#This Row],[Label]],TableAvg[],2,FALSE)</f>
        <v>#N/A</v>
      </c>
      <c r="P8870" t="e">
        <f>VLOOKUP(TableOMP[[#This Row],[Label]],TableAvg[],3,FALSE)</f>
        <v>#N/A</v>
      </c>
      <c r="Q8870" t="e">
        <f>TableOMP[[#This Row],[Avg]]-$U$2*TableOMP[[#This Row],[StdDev]]</f>
        <v>#N/A</v>
      </c>
      <c r="R8870" t="e">
        <f>TableOMP[[#This Row],[Avg]]+$U$2*TableOMP[[#This Row],[StdDev]]</f>
        <v>#N/A</v>
      </c>
      <c r="S8870" t="e">
        <f>IF(AND(TableOMP[[#This Row],[total_time]]&gt;=TableOMP[[#This Row],[Low]], TableOMP[[#This Row],[total_time]]&lt;=TableOMP[[#This Row],[High]]),1,0)</f>
        <v>#N/A</v>
      </c>
    </row>
    <row r="8871" spans="11:19" x14ac:dyDescent="0.25">
      <c r="K8871" t="str">
        <f t="shared" si="138"/>
        <v/>
      </c>
      <c r="N88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71" t="e">
        <f>VLOOKUP(TableOMP[[#This Row],[Label]],TableAvg[],2,FALSE)</f>
        <v>#N/A</v>
      </c>
      <c r="P8871" t="e">
        <f>VLOOKUP(TableOMP[[#This Row],[Label]],TableAvg[],3,FALSE)</f>
        <v>#N/A</v>
      </c>
      <c r="Q8871" t="e">
        <f>TableOMP[[#This Row],[Avg]]-$U$2*TableOMP[[#This Row],[StdDev]]</f>
        <v>#N/A</v>
      </c>
      <c r="R8871" t="e">
        <f>TableOMP[[#This Row],[Avg]]+$U$2*TableOMP[[#This Row],[StdDev]]</f>
        <v>#N/A</v>
      </c>
      <c r="S8871" t="e">
        <f>IF(AND(TableOMP[[#This Row],[total_time]]&gt;=TableOMP[[#This Row],[Low]], TableOMP[[#This Row],[total_time]]&lt;=TableOMP[[#This Row],[High]]),1,0)</f>
        <v>#N/A</v>
      </c>
    </row>
    <row r="8872" spans="11:19" x14ac:dyDescent="0.25">
      <c r="K8872" t="str">
        <f t="shared" si="138"/>
        <v/>
      </c>
      <c r="N88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72" t="e">
        <f>VLOOKUP(TableOMP[[#This Row],[Label]],TableAvg[],2,FALSE)</f>
        <v>#N/A</v>
      </c>
      <c r="P8872" t="e">
        <f>VLOOKUP(TableOMP[[#This Row],[Label]],TableAvg[],3,FALSE)</f>
        <v>#N/A</v>
      </c>
      <c r="Q8872" t="e">
        <f>TableOMP[[#This Row],[Avg]]-$U$2*TableOMP[[#This Row],[StdDev]]</f>
        <v>#N/A</v>
      </c>
      <c r="R8872" t="e">
        <f>TableOMP[[#This Row],[Avg]]+$U$2*TableOMP[[#This Row],[StdDev]]</f>
        <v>#N/A</v>
      </c>
      <c r="S8872" t="e">
        <f>IF(AND(TableOMP[[#This Row],[total_time]]&gt;=TableOMP[[#This Row],[Low]], TableOMP[[#This Row],[total_time]]&lt;=TableOMP[[#This Row],[High]]),1,0)</f>
        <v>#N/A</v>
      </c>
    </row>
    <row r="8873" spans="11:19" x14ac:dyDescent="0.25">
      <c r="K8873" t="str">
        <f t="shared" si="138"/>
        <v/>
      </c>
      <c r="N88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73" t="e">
        <f>VLOOKUP(TableOMP[[#This Row],[Label]],TableAvg[],2,FALSE)</f>
        <v>#N/A</v>
      </c>
      <c r="P8873" t="e">
        <f>VLOOKUP(TableOMP[[#This Row],[Label]],TableAvg[],3,FALSE)</f>
        <v>#N/A</v>
      </c>
      <c r="Q8873" t="e">
        <f>TableOMP[[#This Row],[Avg]]-$U$2*TableOMP[[#This Row],[StdDev]]</f>
        <v>#N/A</v>
      </c>
      <c r="R8873" t="e">
        <f>TableOMP[[#This Row],[Avg]]+$U$2*TableOMP[[#This Row],[StdDev]]</f>
        <v>#N/A</v>
      </c>
      <c r="S8873" t="e">
        <f>IF(AND(TableOMP[[#This Row],[total_time]]&gt;=TableOMP[[#This Row],[Low]], TableOMP[[#This Row],[total_time]]&lt;=TableOMP[[#This Row],[High]]),1,0)</f>
        <v>#N/A</v>
      </c>
    </row>
    <row r="8874" spans="11:19" x14ac:dyDescent="0.25">
      <c r="K8874" t="str">
        <f t="shared" si="138"/>
        <v/>
      </c>
      <c r="N88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74" t="e">
        <f>VLOOKUP(TableOMP[[#This Row],[Label]],TableAvg[],2,FALSE)</f>
        <v>#N/A</v>
      </c>
      <c r="P8874" t="e">
        <f>VLOOKUP(TableOMP[[#This Row],[Label]],TableAvg[],3,FALSE)</f>
        <v>#N/A</v>
      </c>
      <c r="Q8874" t="e">
        <f>TableOMP[[#This Row],[Avg]]-$U$2*TableOMP[[#This Row],[StdDev]]</f>
        <v>#N/A</v>
      </c>
      <c r="R8874" t="e">
        <f>TableOMP[[#This Row],[Avg]]+$U$2*TableOMP[[#This Row],[StdDev]]</f>
        <v>#N/A</v>
      </c>
      <c r="S8874" t="e">
        <f>IF(AND(TableOMP[[#This Row],[total_time]]&gt;=TableOMP[[#This Row],[Low]], TableOMP[[#This Row],[total_time]]&lt;=TableOMP[[#This Row],[High]]),1,0)</f>
        <v>#N/A</v>
      </c>
    </row>
    <row r="8875" spans="11:19" x14ac:dyDescent="0.25">
      <c r="K8875" t="str">
        <f t="shared" si="138"/>
        <v/>
      </c>
      <c r="N88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75" t="e">
        <f>VLOOKUP(TableOMP[[#This Row],[Label]],TableAvg[],2,FALSE)</f>
        <v>#N/A</v>
      </c>
      <c r="P8875" t="e">
        <f>VLOOKUP(TableOMP[[#This Row],[Label]],TableAvg[],3,FALSE)</f>
        <v>#N/A</v>
      </c>
      <c r="Q8875" t="e">
        <f>TableOMP[[#This Row],[Avg]]-$U$2*TableOMP[[#This Row],[StdDev]]</f>
        <v>#N/A</v>
      </c>
      <c r="R8875" t="e">
        <f>TableOMP[[#This Row],[Avg]]+$U$2*TableOMP[[#This Row],[StdDev]]</f>
        <v>#N/A</v>
      </c>
      <c r="S8875" t="e">
        <f>IF(AND(TableOMP[[#This Row],[total_time]]&gt;=TableOMP[[#This Row],[Low]], TableOMP[[#This Row],[total_time]]&lt;=TableOMP[[#This Row],[High]]),1,0)</f>
        <v>#N/A</v>
      </c>
    </row>
    <row r="8876" spans="11:19" x14ac:dyDescent="0.25">
      <c r="K8876" t="str">
        <f t="shared" si="138"/>
        <v/>
      </c>
      <c r="N88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76" t="e">
        <f>VLOOKUP(TableOMP[[#This Row],[Label]],TableAvg[],2,FALSE)</f>
        <v>#N/A</v>
      </c>
      <c r="P8876" t="e">
        <f>VLOOKUP(TableOMP[[#This Row],[Label]],TableAvg[],3,FALSE)</f>
        <v>#N/A</v>
      </c>
      <c r="Q8876" t="e">
        <f>TableOMP[[#This Row],[Avg]]-$U$2*TableOMP[[#This Row],[StdDev]]</f>
        <v>#N/A</v>
      </c>
      <c r="R8876" t="e">
        <f>TableOMP[[#This Row],[Avg]]+$U$2*TableOMP[[#This Row],[StdDev]]</f>
        <v>#N/A</v>
      </c>
      <c r="S8876" t="e">
        <f>IF(AND(TableOMP[[#This Row],[total_time]]&gt;=TableOMP[[#This Row],[Low]], TableOMP[[#This Row],[total_time]]&lt;=TableOMP[[#This Row],[High]]),1,0)</f>
        <v>#N/A</v>
      </c>
    </row>
    <row r="8877" spans="11:19" x14ac:dyDescent="0.25">
      <c r="K8877" t="str">
        <f t="shared" si="138"/>
        <v/>
      </c>
      <c r="N88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77" t="e">
        <f>VLOOKUP(TableOMP[[#This Row],[Label]],TableAvg[],2,FALSE)</f>
        <v>#N/A</v>
      </c>
      <c r="P8877" t="e">
        <f>VLOOKUP(TableOMP[[#This Row],[Label]],TableAvg[],3,FALSE)</f>
        <v>#N/A</v>
      </c>
      <c r="Q8877" t="e">
        <f>TableOMP[[#This Row],[Avg]]-$U$2*TableOMP[[#This Row],[StdDev]]</f>
        <v>#N/A</v>
      </c>
      <c r="R8877" t="e">
        <f>TableOMP[[#This Row],[Avg]]+$U$2*TableOMP[[#This Row],[StdDev]]</f>
        <v>#N/A</v>
      </c>
      <c r="S8877" t="e">
        <f>IF(AND(TableOMP[[#This Row],[total_time]]&gt;=TableOMP[[#This Row],[Low]], TableOMP[[#This Row],[total_time]]&lt;=TableOMP[[#This Row],[High]]),1,0)</f>
        <v>#N/A</v>
      </c>
    </row>
    <row r="8878" spans="11:19" x14ac:dyDescent="0.25">
      <c r="K8878" t="str">
        <f t="shared" si="138"/>
        <v/>
      </c>
      <c r="N88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78" t="e">
        <f>VLOOKUP(TableOMP[[#This Row],[Label]],TableAvg[],2,FALSE)</f>
        <v>#N/A</v>
      </c>
      <c r="P8878" t="e">
        <f>VLOOKUP(TableOMP[[#This Row],[Label]],TableAvg[],3,FALSE)</f>
        <v>#N/A</v>
      </c>
      <c r="Q8878" t="e">
        <f>TableOMP[[#This Row],[Avg]]-$U$2*TableOMP[[#This Row],[StdDev]]</f>
        <v>#N/A</v>
      </c>
      <c r="R8878" t="e">
        <f>TableOMP[[#This Row],[Avg]]+$U$2*TableOMP[[#This Row],[StdDev]]</f>
        <v>#N/A</v>
      </c>
      <c r="S8878" t="e">
        <f>IF(AND(TableOMP[[#This Row],[total_time]]&gt;=TableOMP[[#This Row],[Low]], TableOMP[[#This Row],[total_time]]&lt;=TableOMP[[#This Row],[High]]),1,0)</f>
        <v>#N/A</v>
      </c>
    </row>
    <row r="8879" spans="11:19" x14ac:dyDescent="0.25">
      <c r="K8879" t="str">
        <f t="shared" si="138"/>
        <v/>
      </c>
      <c r="N88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79" t="e">
        <f>VLOOKUP(TableOMP[[#This Row],[Label]],TableAvg[],2,FALSE)</f>
        <v>#N/A</v>
      </c>
      <c r="P8879" t="e">
        <f>VLOOKUP(TableOMP[[#This Row],[Label]],TableAvg[],3,FALSE)</f>
        <v>#N/A</v>
      </c>
      <c r="Q8879" t="e">
        <f>TableOMP[[#This Row],[Avg]]-$U$2*TableOMP[[#This Row],[StdDev]]</f>
        <v>#N/A</v>
      </c>
      <c r="R8879" t="e">
        <f>TableOMP[[#This Row],[Avg]]+$U$2*TableOMP[[#This Row],[StdDev]]</f>
        <v>#N/A</v>
      </c>
      <c r="S8879" t="e">
        <f>IF(AND(TableOMP[[#This Row],[total_time]]&gt;=TableOMP[[#This Row],[Low]], TableOMP[[#This Row],[total_time]]&lt;=TableOMP[[#This Row],[High]]),1,0)</f>
        <v>#N/A</v>
      </c>
    </row>
    <row r="8880" spans="11:19" x14ac:dyDescent="0.25">
      <c r="K8880" t="str">
        <f t="shared" si="138"/>
        <v/>
      </c>
      <c r="N88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80" t="e">
        <f>VLOOKUP(TableOMP[[#This Row],[Label]],TableAvg[],2,FALSE)</f>
        <v>#N/A</v>
      </c>
      <c r="P8880" t="e">
        <f>VLOOKUP(TableOMP[[#This Row],[Label]],TableAvg[],3,FALSE)</f>
        <v>#N/A</v>
      </c>
      <c r="Q8880" t="e">
        <f>TableOMP[[#This Row],[Avg]]-$U$2*TableOMP[[#This Row],[StdDev]]</f>
        <v>#N/A</v>
      </c>
      <c r="R8880" t="e">
        <f>TableOMP[[#This Row],[Avg]]+$U$2*TableOMP[[#This Row],[StdDev]]</f>
        <v>#N/A</v>
      </c>
      <c r="S8880" t="e">
        <f>IF(AND(TableOMP[[#This Row],[total_time]]&gt;=TableOMP[[#This Row],[Low]], TableOMP[[#This Row],[total_time]]&lt;=TableOMP[[#This Row],[High]]),1,0)</f>
        <v>#N/A</v>
      </c>
    </row>
    <row r="8881" spans="11:19" x14ac:dyDescent="0.25">
      <c r="K8881" t="str">
        <f t="shared" si="138"/>
        <v/>
      </c>
      <c r="N88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81" t="e">
        <f>VLOOKUP(TableOMP[[#This Row],[Label]],TableAvg[],2,FALSE)</f>
        <v>#N/A</v>
      </c>
      <c r="P8881" t="e">
        <f>VLOOKUP(TableOMP[[#This Row],[Label]],TableAvg[],3,FALSE)</f>
        <v>#N/A</v>
      </c>
      <c r="Q8881" t="e">
        <f>TableOMP[[#This Row],[Avg]]-$U$2*TableOMP[[#This Row],[StdDev]]</f>
        <v>#N/A</v>
      </c>
      <c r="R8881" t="e">
        <f>TableOMP[[#This Row],[Avg]]+$U$2*TableOMP[[#This Row],[StdDev]]</f>
        <v>#N/A</v>
      </c>
      <c r="S8881" t="e">
        <f>IF(AND(TableOMP[[#This Row],[total_time]]&gt;=TableOMP[[#This Row],[Low]], TableOMP[[#This Row],[total_time]]&lt;=TableOMP[[#This Row],[High]]),1,0)</f>
        <v>#N/A</v>
      </c>
    </row>
    <row r="8882" spans="11:19" x14ac:dyDescent="0.25">
      <c r="K8882" t="str">
        <f t="shared" si="138"/>
        <v/>
      </c>
      <c r="N88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82" t="e">
        <f>VLOOKUP(TableOMP[[#This Row],[Label]],TableAvg[],2,FALSE)</f>
        <v>#N/A</v>
      </c>
      <c r="P8882" t="e">
        <f>VLOOKUP(TableOMP[[#This Row],[Label]],TableAvg[],3,FALSE)</f>
        <v>#N/A</v>
      </c>
      <c r="Q8882" t="e">
        <f>TableOMP[[#This Row],[Avg]]-$U$2*TableOMP[[#This Row],[StdDev]]</f>
        <v>#N/A</v>
      </c>
      <c r="R8882" t="e">
        <f>TableOMP[[#This Row],[Avg]]+$U$2*TableOMP[[#This Row],[StdDev]]</f>
        <v>#N/A</v>
      </c>
      <c r="S8882" t="e">
        <f>IF(AND(TableOMP[[#This Row],[total_time]]&gt;=TableOMP[[#This Row],[Low]], TableOMP[[#This Row],[total_time]]&lt;=TableOMP[[#This Row],[High]]),1,0)</f>
        <v>#N/A</v>
      </c>
    </row>
    <row r="8883" spans="11:19" x14ac:dyDescent="0.25">
      <c r="K8883" t="str">
        <f t="shared" si="138"/>
        <v/>
      </c>
      <c r="N88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83" t="e">
        <f>VLOOKUP(TableOMP[[#This Row],[Label]],TableAvg[],2,FALSE)</f>
        <v>#N/A</v>
      </c>
      <c r="P8883" t="e">
        <f>VLOOKUP(TableOMP[[#This Row],[Label]],TableAvg[],3,FALSE)</f>
        <v>#N/A</v>
      </c>
      <c r="Q8883" t="e">
        <f>TableOMP[[#This Row],[Avg]]-$U$2*TableOMP[[#This Row],[StdDev]]</f>
        <v>#N/A</v>
      </c>
      <c r="R8883" t="e">
        <f>TableOMP[[#This Row],[Avg]]+$U$2*TableOMP[[#This Row],[StdDev]]</f>
        <v>#N/A</v>
      </c>
      <c r="S8883" t="e">
        <f>IF(AND(TableOMP[[#This Row],[total_time]]&gt;=TableOMP[[#This Row],[Low]], TableOMP[[#This Row],[total_time]]&lt;=TableOMP[[#This Row],[High]]),1,0)</f>
        <v>#N/A</v>
      </c>
    </row>
    <row r="8884" spans="11:19" x14ac:dyDescent="0.25">
      <c r="K8884" t="str">
        <f t="shared" si="138"/>
        <v/>
      </c>
      <c r="N88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84" t="e">
        <f>VLOOKUP(TableOMP[[#This Row],[Label]],TableAvg[],2,FALSE)</f>
        <v>#N/A</v>
      </c>
      <c r="P8884" t="e">
        <f>VLOOKUP(TableOMP[[#This Row],[Label]],TableAvg[],3,FALSE)</f>
        <v>#N/A</v>
      </c>
      <c r="Q8884" t="e">
        <f>TableOMP[[#This Row],[Avg]]-$U$2*TableOMP[[#This Row],[StdDev]]</f>
        <v>#N/A</v>
      </c>
      <c r="R8884" t="e">
        <f>TableOMP[[#This Row],[Avg]]+$U$2*TableOMP[[#This Row],[StdDev]]</f>
        <v>#N/A</v>
      </c>
      <c r="S8884" t="e">
        <f>IF(AND(TableOMP[[#This Row],[total_time]]&gt;=TableOMP[[#This Row],[Low]], TableOMP[[#This Row],[total_time]]&lt;=TableOMP[[#This Row],[High]]),1,0)</f>
        <v>#N/A</v>
      </c>
    </row>
    <row r="8885" spans="11:19" x14ac:dyDescent="0.25">
      <c r="K8885" t="str">
        <f t="shared" si="138"/>
        <v/>
      </c>
      <c r="N88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85" t="e">
        <f>VLOOKUP(TableOMP[[#This Row],[Label]],TableAvg[],2,FALSE)</f>
        <v>#N/A</v>
      </c>
      <c r="P8885" t="e">
        <f>VLOOKUP(TableOMP[[#This Row],[Label]],TableAvg[],3,FALSE)</f>
        <v>#N/A</v>
      </c>
      <c r="Q8885" t="e">
        <f>TableOMP[[#This Row],[Avg]]-$U$2*TableOMP[[#This Row],[StdDev]]</f>
        <v>#N/A</v>
      </c>
      <c r="R8885" t="e">
        <f>TableOMP[[#This Row],[Avg]]+$U$2*TableOMP[[#This Row],[StdDev]]</f>
        <v>#N/A</v>
      </c>
      <c r="S8885" t="e">
        <f>IF(AND(TableOMP[[#This Row],[total_time]]&gt;=TableOMP[[#This Row],[Low]], TableOMP[[#This Row],[total_time]]&lt;=TableOMP[[#This Row],[High]]),1,0)</f>
        <v>#N/A</v>
      </c>
    </row>
    <row r="8886" spans="11:19" x14ac:dyDescent="0.25">
      <c r="K8886" t="str">
        <f t="shared" si="138"/>
        <v/>
      </c>
      <c r="N88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86" t="e">
        <f>VLOOKUP(TableOMP[[#This Row],[Label]],TableAvg[],2,FALSE)</f>
        <v>#N/A</v>
      </c>
      <c r="P8886" t="e">
        <f>VLOOKUP(TableOMP[[#This Row],[Label]],TableAvg[],3,FALSE)</f>
        <v>#N/A</v>
      </c>
      <c r="Q8886" t="e">
        <f>TableOMP[[#This Row],[Avg]]-$U$2*TableOMP[[#This Row],[StdDev]]</f>
        <v>#N/A</v>
      </c>
      <c r="R8886" t="e">
        <f>TableOMP[[#This Row],[Avg]]+$U$2*TableOMP[[#This Row],[StdDev]]</f>
        <v>#N/A</v>
      </c>
      <c r="S8886" t="e">
        <f>IF(AND(TableOMP[[#This Row],[total_time]]&gt;=TableOMP[[#This Row],[Low]], TableOMP[[#This Row],[total_time]]&lt;=TableOMP[[#This Row],[High]]),1,0)</f>
        <v>#N/A</v>
      </c>
    </row>
    <row r="8887" spans="11:19" x14ac:dyDescent="0.25">
      <c r="K8887" t="str">
        <f t="shared" si="138"/>
        <v/>
      </c>
      <c r="N88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87" t="e">
        <f>VLOOKUP(TableOMP[[#This Row],[Label]],TableAvg[],2,FALSE)</f>
        <v>#N/A</v>
      </c>
      <c r="P8887" t="e">
        <f>VLOOKUP(TableOMP[[#This Row],[Label]],TableAvg[],3,FALSE)</f>
        <v>#N/A</v>
      </c>
      <c r="Q8887" t="e">
        <f>TableOMP[[#This Row],[Avg]]-$U$2*TableOMP[[#This Row],[StdDev]]</f>
        <v>#N/A</v>
      </c>
      <c r="R8887" t="e">
        <f>TableOMP[[#This Row],[Avg]]+$U$2*TableOMP[[#This Row],[StdDev]]</f>
        <v>#N/A</v>
      </c>
      <c r="S8887" t="e">
        <f>IF(AND(TableOMP[[#This Row],[total_time]]&gt;=TableOMP[[#This Row],[Low]], TableOMP[[#This Row],[total_time]]&lt;=TableOMP[[#This Row],[High]]),1,0)</f>
        <v>#N/A</v>
      </c>
    </row>
    <row r="8888" spans="11:19" x14ac:dyDescent="0.25">
      <c r="K8888" t="str">
        <f t="shared" si="138"/>
        <v/>
      </c>
      <c r="N88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88" t="e">
        <f>VLOOKUP(TableOMP[[#This Row],[Label]],TableAvg[],2,FALSE)</f>
        <v>#N/A</v>
      </c>
      <c r="P8888" t="e">
        <f>VLOOKUP(TableOMP[[#This Row],[Label]],TableAvg[],3,FALSE)</f>
        <v>#N/A</v>
      </c>
      <c r="Q8888" t="e">
        <f>TableOMP[[#This Row],[Avg]]-$U$2*TableOMP[[#This Row],[StdDev]]</f>
        <v>#N/A</v>
      </c>
      <c r="R8888" t="e">
        <f>TableOMP[[#This Row],[Avg]]+$U$2*TableOMP[[#This Row],[StdDev]]</f>
        <v>#N/A</v>
      </c>
      <c r="S8888" t="e">
        <f>IF(AND(TableOMP[[#This Row],[total_time]]&gt;=TableOMP[[#This Row],[Low]], TableOMP[[#This Row],[total_time]]&lt;=TableOMP[[#This Row],[High]]),1,0)</f>
        <v>#N/A</v>
      </c>
    </row>
    <row r="8889" spans="11:19" x14ac:dyDescent="0.25">
      <c r="K8889" t="str">
        <f t="shared" si="138"/>
        <v/>
      </c>
      <c r="N88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89" t="e">
        <f>VLOOKUP(TableOMP[[#This Row],[Label]],TableAvg[],2,FALSE)</f>
        <v>#N/A</v>
      </c>
      <c r="P8889" t="e">
        <f>VLOOKUP(TableOMP[[#This Row],[Label]],TableAvg[],3,FALSE)</f>
        <v>#N/A</v>
      </c>
      <c r="Q8889" t="e">
        <f>TableOMP[[#This Row],[Avg]]-$U$2*TableOMP[[#This Row],[StdDev]]</f>
        <v>#N/A</v>
      </c>
      <c r="R8889" t="e">
        <f>TableOMP[[#This Row],[Avg]]+$U$2*TableOMP[[#This Row],[StdDev]]</f>
        <v>#N/A</v>
      </c>
      <c r="S8889" t="e">
        <f>IF(AND(TableOMP[[#This Row],[total_time]]&gt;=TableOMP[[#This Row],[Low]], TableOMP[[#This Row],[total_time]]&lt;=TableOMP[[#This Row],[High]]),1,0)</f>
        <v>#N/A</v>
      </c>
    </row>
    <row r="8890" spans="11:19" x14ac:dyDescent="0.25">
      <c r="K8890" t="str">
        <f t="shared" si="138"/>
        <v/>
      </c>
      <c r="N88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90" t="e">
        <f>VLOOKUP(TableOMP[[#This Row],[Label]],TableAvg[],2,FALSE)</f>
        <v>#N/A</v>
      </c>
      <c r="P8890" t="e">
        <f>VLOOKUP(TableOMP[[#This Row],[Label]],TableAvg[],3,FALSE)</f>
        <v>#N/A</v>
      </c>
      <c r="Q8890" t="e">
        <f>TableOMP[[#This Row],[Avg]]-$U$2*TableOMP[[#This Row],[StdDev]]</f>
        <v>#N/A</v>
      </c>
      <c r="R8890" t="e">
        <f>TableOMP[[#This Row],[Avg]]+$U$2*TableOMP[[#This Row],[StdDev]]</f>
        <v>#N/A</v>
      </c>
      <c r="S8890" t="e">
        <f>IF(AND(TableOMP[[#This Row],[total_time]]&gt;=TableOMP[[#This Row],[Low]], TableOMP[[#This Row],[total_time]]&lt;=TableOMP[[#This Row],[High]]),1,0)</f>
        <v>#N/A</v>
      </c>
    </row>
    <row r="8891" spans="11:19" x14ac:dyDescent="0.25">
      <c r="K8891" t="str">
        <f t="shared" si="138"/>
        <v/>
      </c>
      <c r="N88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91" t="e">
        <f>VLOOKUP(TableOMP[[#This Row],[Label]],TableAvg[],2,FALSE)</f>
        <v>#N/A</v>
      </c>
      <c r="P8891" t="e">
        <f>VLOOKUP(TableOMP[[#This Row],[Label]],TableAvg[],3,FALSE)</f>
        <v>#N/A</v>
      </c>
      <c r="Q8891" t="e">
        <f>TableOMP[[#This Row],[Avg]]-$U$2*TableOMP[[#This Row],[StdDev]]</f>
        <v>#N/A</v>
      </c>
      <c r="R8891" t="e">
        <f>TableOMP[[#This Row],[Avg]]+$U$2*TableOMP[[#This Row],[StdDev]]</f>
        <v>#N/A</v>
      </c>
      <c r="S8891" t="e">
        <f>IF(AND(TableOMP[[#This Row],[total_time]]&gt;=TableOMP[[#This Row],[Low]], TableOMP[[#This Row],[total_time]]&lt;=TableOMP[[#This Row],[High]]),1,0)</f>
        <v>#N/A</v>
      </c>
    </row>
    <row r="8892" spans="11:19" x14ac:dyDescent="0.25">
      <c r="K8892" t="str">
        <f t="shared" si="138"/>
        <v/>
      </c>
      <c r="N88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92" t="e">
        <f>VLOOKUP(TableOMP[[#This Row],[Label]],TableAvg[],2,FALSE)</f>
        <v>#N/A</v>
      </c>
      <c r="P8892" t="e">
        <f>VLOOKUP(TableOMP[[#This Row],[Label]],TableAvg[],3,FALSE)</f>
        <v>#N/A</v>
      </c>
      <c r="Q8892" t="e">
        <f>TableOMP[[#This Row],[Avg]]-$U$2*TableOMP[[#This Row],[StdDev]]</f>
        <v>#N/A</v>
      </c>
      <c r="R8892" t="e">
        <f>TableOMP[[#This Row],[Avg]]+$U$2*TableOMP[[#This Row],[StdDev]]</f>
        <v>#N/A</v>
      </c>
      <c r="S8892" t="e">
        <f>IF(AND(TableOMP[[#This Row],[total_time]]&gt;=TableOMP[[#This Row],[Low]], TableOMP[[#This Row],[total_time]]&lt;=TableOMP[[#This Row],[High]]),1,0)</f>
        <v>#N/A</v>
      </c>
    </row>
    <row r="8893" spans="11:19" x14ac:dyDescent="0.25">
      <c r="K8893" t="str">
        <f t="shared" si="138"/>
        <v/>
      </c>
      <c r="N88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93" t="e">
        <f>VLOOKUP(TableOMP[[#This Row],[Label]],TableAvg[],2,FALSE)</f>
        <v>#N/A</v>
      </c>
      <c r="P8893" t="e">
        <f>VLOOKUP(TableOMP[[#This Row],[Label]],TableAvg[],3,FALSE)</f>
        <v>#N/A</v>
      </c>
      <c r="Q8893" t="e">
        <f>TableOMP[[#This Row],[Avg]]-$U$2*TableOMP[[#This Row],[StdDev]]</f>
        <v>#N/A</v>
      </c>
      <c r="R8893" t="e">
        <f>TableOMP[[#This Row],[Avg]]+$U$2*TableOMP[[#This Row],[StdDev]]</f>
        <v>#N/A</v>
      </c>
      <c r="S8893" t="e">
        <f>IF(AND(TableOMP[[#This Row],[total_time]]&gt;=TableOMP[[#This Row],[Low]], TableOMP[[#This Row],[total_time]]&lt;=TableOMP[[#This Row],[High]]),1,0)</f>
        <v>#N/A</v>
      </c>
    </row>
    <row r="8894" spans="11:19" x14ac:dyDescent="0.25">
      <c r="K8894" t="str">
        <f t="shared" si="138"/>
        <v/>
      </c>
      <c r="N88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94" t="e">
        <f>VLOOKUP(TableOMP[[#This Row],[Label]],TableAvg[],2,FALSE)</f>
        <v>#N/A</v>
      </c>
      <c r="P8894" t="e">
        <f>VLOOKUP(TableOMP[[#This Row],[Label]],TableAvg[],3,FALSE)</f>
        <v>#N/A</v>
      </c>
      <c r="Q8894" t="e">
        <f>TableOMP[[#This Row],[Avg]]-$U$2*TableOMP[[#This Row],[StdDev]]</f>
        <v>#N/A</v>
      </c>
      <c r="R8894" t="e">
        <f>TableOMP[[#This Row],[Avg]]+$U$2*TableOMP[[#This Row],[StdDev]]</f>
        <v>#N/A</v>
      </c>
      <c r="S8894" t="e">
        <f>IF(AND(TableOMP[[#This Row],[total_time]]&gt;=TableOMP[[#This Row],[Low]], TableOMP[[#This Row],[total_time]]&lt;=TableOMP[[#This Row],[High]]),1,0)</f>
        <v>#N/A</v>
      </c>
    </row>
    <row r="8895" spans="11:19" x14ac:dyDescent="0.25">
      <c r="K8895" t="str">
        <f t="shared" si="138"/>
        <v/>
      </c>
      <c r="N88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95" t="e">
        <f>VLOOKUP(TableOMP[[#This Row],[Label]],TableAvg[],2,FALSE)</f>
        <v>#N/A</v>
      </c>
      <c r="P8895" t="e">
        <f>VLOOKUP(TableOMP[[#This Row],[Label]],TableAvg[],3,FALSE)</f>
        <v>#N/A</v>
      </c>
      <c r="Q8895" t="e">
        <f>TableOMP[[#This Row],[Avg]]-$U$2*TableOMP[[#This Row],[StdDev]]</f>
        <v>#N/A</v>
      </c>
      <c r="R8895" t="e">
        <f>TableOMP[[#This Row],[Avg]]+$U$2*TableOMP[[#This Row],[StdDev]]</f>
        <v>#N/A</v>
      </c>
      <c r="S8895" t="e">
        <f>IF(AND(TableOMP[[#This Row],[total_time]]&gt;=TableOMP[[#This Row],[Low]], TableOMP[[#This Row],[total_time]]&lt;=TableOMP[[#This Row],[High]]),1,0)</f>
        <v>#N/A</v>
      </c>
    </row>
    <row r="8896" spans="11:19" x14ac:dyDescent="0.25">
      <c r="K8896" t="str">
        <f t="shared" si="138"/>
        <v/>
      </c>
      <c r="N88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96" t="e">
        <f>VLOOKUP(TableOMP[[#This Row],[Label]],TableAvg[],2,FALSE)</f>
        <v>#N/A</v>
      </c>
      <c r="P8896" t="e">
        <f>VLOOKUP(TableOMP[[#This Row],[Label]],TableAvg[],3,FALSE)</f>
        <v>#N/A</v>
      </c>
      <c r="Q8896" t="e">
        <f>TableOMP[[#This Row],[Avg]]-$U$2*TableOMP[[#This Row],[StdDev]]</f>
        <v>#N/A</v>
      </c>
      <c r="R8896" t="e">
        <f>TableOMP[[#This Row],[Avg]]+$U$2*TableOMP[[#This Row],[StdDev]]</f>
        <v>#N/A</v>
      </c>
      <c r="S8896" t="e">
        <f>IF(AND(TableOMP[[#This Row],[total_time]]&gt;=TableOMP[[#This Row],[Low]], TableOMP[[#This Row],[total_time]]&lt;=TableOMP[[#This Row],[High]]),1,0)</f>
        <v>#N/A</v>
      </c>
    </row>
    <row r="8897" spans="11:19" x14ac:dyDescent="0.25">
      <c r="K8897" t="str">
        <f t="shared" si="138"/>
        <v/>
      </c>
      <c r="N88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97" t="e">
        <f>VLOOKUP(TableOMP[[#This Row],[Label]],TableAvg[],2,FALSE)</f>
        <v>#N/A</v>
      </c>
      <c r="P8897" t="e">
        <f>VLOOKUP(TableOMP[[#This Row],[Label]],TableAvg[],3,FALSE)</f>
        <v>#N/A</v>
      </c>
      <c r="Q8897" t="e">
        <f>TableOMP[[#This Row],[Avg]]-$U$2*TableOMP[[#This Row],[StdDev]]</f>
        <v>#N/A</v>
      </c>
      <c r="R8897" t="e">
        <f>TableOMP[[#This Row],[Avg]]+$U$2*TableOMP[[#This Row],[StdDev]]</f>
        <v>#N/A</v>
      </c>
      <c r="S8897" t="e">
        <f>IF(AND(TableOMP[[#This Row],[total_time]]&gt;=TableOMP[[#This Row],[Low]], TableOMP[[#This Row],[total_time]]&lt;=TableOMP[[#This Row],[High]]),1,0)</f>
        <v>#N/A</v>
      </c>
    </row>
    <row r="8898" spans="11:19" x14ac:dyDescent="0.25">
      <c r="K8898" t="str">
        <f t="shared" si="138"/>
        <v/>
      </c>
      <c r="N88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98" t="e">
        <f>VLOOKUP(TableOMP[[#This Row],[Label]],TableAvg[],2,FALSE)</f>
        <v>#N/A</v>
      </c>
      <c r="P8898" t="e">
        <f>VLOOKUP(TableOMP[[#This Row],[Label]],TableAvg[],3,FALSE)</f>
        <v>#N/A</v>
      </c>
      <c r="Q8898" t="e">
        <f>TableOMP[[#This Row],[Avg]]-$U$2*TableOMP[[#This Row],[StdDev]]</f>
        <v>#N/A</v>
      </c>
      <c r="R8898" t="e">
        <f>TableOMP[[#This Row],[Avg]]+$U$2*TableOMP[[#This Row],[StdDev]]</f>
        <v>#N/A</v>
      </c>
      <c r="S8898" t="e">
        <f>IF(AND(TableOMP[[#This Row],[total_time]]&gt;=TableOMP[[#This Row],[Low]], TableOMP[[#This Row],[total_time]]&lt;=TableOMP[[#This Row],[High]]),1,0)</f>
        <v>#N/A</v>
      </c>
    </row>
    <row r="8899" spans="11:19" x14ac:dyDescent="0.25">
      <c r="K8899" t="str">
        <f t="shared" ref="K8899:K8962" si="139">MID(M8899,22,1)</f>
        <v/>
      </c>
      <c r="N88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899" t="e">
        <f>VLOOKUP(TableOMP[[#This Row],[Label]],TableAvg[],2,FALSE)</f>
        <v>#N/A</v>
      </c>
      <c r="P8899" t="e">
        <f>VLOOKUP(TableOMP[[#This Row],[Label]],TableAvg[],3,FALSE)</f>
        <v>#N/A</v>
      </c>
      <c r="Q8899" t="e">
        <f>TableOMP[[#This Row],[Avg]]-$U$2*TableOMP[[#This Row],[StdDev]]</f>
        <v>#N/A</v>
      </c>
      <c r="R8899" t="e">
        <f>TableOMP[[#This Row],[Avg]]+$U$2*TableOMP[[#This Row],[StdDev]]</f>
        <v>#N/A</v>
      </c>
      <c r="S8899" t="e">
        <f>IF(AND(TableOMP[[#This Row],[total_time]]&gt;=TableOMP[[#This Row],[Low]], TableOMP[[#This Row],[total_time]]&lt;=TableOMP[[#This Row],[High]]),1,0)</f>
        <v>#N/A</v>
      </c>
    </row>
    <row r="8900" spans="11:19" x14ac:dyDescent="0.25">
      <c r="K8900" t="str">
        <f t="shared" si="139"/>
        <v/>
      </c>
      <c r="N89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00" t="e">
        <f>VLOOKUP(TableOMP[[#This Row],[Label]],TableAvg[],2,FALSE)</f>
        <v>#N/A</v>
      </c>
      <c r="P8900" t="e">
        <f>VLOOKUP(TableOMP[[#This Row],[Label]],TableAvg[],3,FALSE)</f>
        <v>#N/A</v>
      </c>
      <c r="Q8900" t="e">
        <f>TableOMP[[#This Row],[Avg]]-$U$2*TableOMP[[#This Row],[StdDev]]</f>
        <v>#N/A</v>
      </c>
      <c r="R8900" t="e">
        <f>TableOMP[[#This Row],[Avg]]+$U$2*TableOMP[[#This Row],[StdDev]]</f>
        <v>#N/A</v>
      </c>
      <c r="S8900" t="e">
        <f>IF(AND(TableOMP[[#This Row],[total_time]]&gt;=TableOMP[[#This Row],[Low]], TableOMP[[#This Row],[total_time]]&lt;=TableOMP[[#This Row],[High]]),1,0)</f>
        <v>#N/A</v>
      </c>
    </row>
    <row r="8901" spans="11:19" x14ac:dyDescent="0.25">
      <c r="K8901" t="str">
        <f t="shared" si="139"/>
        <v/>
      </c>
      <c r="N89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01" t="e">
        <f>VLOOKUP(TableOMP[[#This Row],[Label]],TableAvg[],2,FALSE)</f>
        <v>#N/A</v>
      </c>
      <c r="P8901" t="e">
        <f>VLOOKUP(TableOMP[[#This Row],[Label]],TableAvg[],3,FALSE)</f>
        <v>#N/A</v>
      </c>
      <c r="Q8901" t="e">
        <f>TableOMP[[#This Row],[Avg]]-$U$2*TableOMP[[#This Row],[StdDev]]</f>
        <v>#N/A</v>
      </c>
      <c r="R8901" t="e">
        <f>TableOMP[[#This Row],[Avg]]+$U$2*TableOMP[[#This Row],[StdDev]]</f>
        <v>#N/A</v>
      </c>
      <c r="S8901" t="e">
        <f>IF(AND(TableOMP[[#This Row],[total_time]]&gt;=TableOMP[[#This Row],[Low]], TableOMP[[#This Row],[total_time]]&lt;=TableOMP[[#This Row],[High]]),1,0)</f>
        <v>#N/A</v>
      </c>
    </row>
    <row r="8902" spans="11:19" x14ac:dyDescent="0.25">
      <c r="K8902" t="str">
        <f t="shared" si="139"/>
        <v/>
      </c>
      <c r="N89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02" t="e">
        <f>VLOOKUP(TableOMP[[#This Row],[Label]],TableAvg[],2,FALSE)</f>
        <v>#N/A</v>
      </c>
      <c r="P8902" t="e">
        <f>VLOOKUP(TableOMP[[#This Row],[Label]],TableAvg[],3,FALSE)</f>
        <v>#N/A</v>
      </c>
      <c r="Q8902" t="e">
        <f>TableOMP[[#This Row],[Avg]]-$U$2*TableOMP[[#This Row],[StdDev]]</f>
        <v>#N/A</v>
      </c>
      <c r="R8902" t="e">
        <f>TableOMP[[#This Row],[Avg]]+$U$2*TableOMP[[#This Row],[StdDev]]</f>
        <v>#N/A</v>
      </c>
      <c r="S8902" t="e">
        <f>IF(AND(TableOMP[[#This Row],[total_time]]&gt;=TableOMP[[#This Row],[Low]], TableOMP[[#This Row],[total_time]]&lt;=TableOMP[[#This Row],[High]]),1,0)</f>
        <v>#N/A</v>
      </c>
    </row>
    <row r="8903" spans="11:19" x14ac:dyDescent="0.25">
      <c r="K8903" t="str">
        <f t="shared" si="139"/>
        <v/>
      </c>
      <c r="N89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03" t="e">
        <f>VLOOKUP(TableOMP[[#This Row],[Label]],TableAvg[],2,FALSE)</f>
        <v>#N/A</v>
      </c>
      <c r="P8903" t="e">
        <f>VLOOKUP(TableOMP[[#This Row],[Label]],TableAvg[],3,FALSE)</f>
        <v>#N/A</v>
      </c>
      <c r="Q8903" t="e">
        <f>TableOMP[[#This Row],[Avg]]-$U$2*TableOMP[[#This Row],[StdDev]]</f>
        <v>#N/A</v>
      </c>
      <c r="R8903" t="e">
        <f>TableOMP[[#This Row],[Avg]]+$U$2*TableOMP[[#This Row],[StdDev]]</f>
        <v>#N/A</v>
      </c>
      <c r="S8903" t="e">
        <f>IF(AND(TableOMP[[#This Row],[total_time]]&gt;=TableOMP[[#This Row],[Low]], TableOMP[[#This Row],[total_time]]&lt;=TableOMP[[#This Row],[High]]),1,0)</f>
        <v>#N/A</v>
      </c>
    </row>
    <row r="8904" spans="11:19" x14ac:dyDescent="0.25">
      <c r="K8904" t="str">
        <f t="shared" si="139"/>
        <v/>
      </c>
      <c r="N89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04" t="e">
        <f>VLOOKUP(TableOMP[[#This Row],[Label]],TableAvg[],2,FALSE)</f>
        <v>#N/A</v>
      </c>
      <c r="P8904" t="e">
        <f>VLOOKUP(TableOMP[[#This Row],[Label]],TableAvg[],3,FALSE)</f>
        <v>#N/A</v>
      </c>
      <c r="Q8904" t="e">
        <f>TableOMP[[#This Row],[Avg]]-$U$2*TableOMP[[#This Row],[StdDev]]</f>
        <v>#N/A</v>
      </c>
      <c r="R8904" t="e">
        <f>TableOMP[[#This Row],[Avg]]+$U$2*TableOMP[[#This Row],[StdDev]]</f>
        <v>#N/A</v>
      </c>
      <c r="S8904" t="e">
        <f>IF(AND(TableOMP[[#This Row],[total_time]]&gt;=TableOMP[[#This Row],[Low]], TableOMP[[#This Row],[total_time]]&lt;=TableOMP[[#This Row],[High]]),1,0)</f>
        <v>#N/A</v>
      </c>
    </row>
    <row r="8905" spans="11:19" x14ac:dyDescent="0.25">
      <c r="K8905" t="str">
        <f t="shared" si="139"/>
        <v/>
      </c>
      <c r="N89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05" t="e">
        <f>VLOOKUP(TableOMP[[#This Row],[Label]],TableAvg[],2,FALSE)</f>
        <v>#N/A</v>
      </c>
      <c r="P8905" t="e">
        <f>VLOOKUP(TableOMP[[#This Row],[Label]],TableAvg[],3,FALSE)</f>
        <v>#N/A</v>
      </c>
      <c r="Q8905" t="e">
        <f>TableOMP[[#This Row],[Avg]]-$U$2*TableOMP[[#This Row],[StdDev]]</f>
        <v>#N/A</v>
      </c>
      <c r="R8905" t="e">
        <f>TableOMP[[#This Row],[Avg]]+$U$2*TableOMP[[#This Row],[StdDev]]</f>
        <v>#N/A</v>
      </c>
      <c r="S8905" t="e">
        <f>IF(AND(TableOMP[[#This Row],[total_time]]&gt;=TableOMP[[#This Row],[Low]], TableOMP[[#This Row],[total_time]]&lt;=TableOMP[[#This Row],[High]]),1,0)</f>
        <v>#N/A</v>
      </c>
    </row>
    <row r="8906" spans="11:19" x14ac:dyDescent="0.25">
      <c r="K8906" t="str">
        <f t="shared" si="139"/>
        <v/>
      </c>
      <c r="N89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06" t="e">
        <f>VLOOKUP(TableOMP[[#This Row],[Label]],TableAvg[],2,FALSE)</f>
        <v>#N/A</v>
      </c>
      <c r="P8906" t="e">
        <f>VLOOKUP(TableOMP[[#This Row],[Label]],TableAvg[],3,FALSE)</f>
        <v>#N/A</v>
      </c>
      <c r="Q8906" t="e">
        <f>TableOMP[[#This Row],[Avg]]-$U$2*TableOMP[[#This Row],[StdDev]]</f>
        <v>#N/A</v>
      </c>
      <c r="R8906" t="e">
        <f>TableOMP[[#This Row],[Avg]]+$U$2*TableOMP[[#This Row],[StdDev]]</f>
        <v>#N/A</v>
      </c>
      <c r="S8906" t="e">
        <f>IF(AND(TableOMP[[#This Row],[total_time]]&gt;=TableOMP[[#This Row],[Low]], TableOMP[[#This Row],[total_time]]&lt;=TableOMP[[#This Row],[High]]),1,0)</f>
        <v>#N/A</v>
      </c>
    </row>
    <row r="8907" spans="11:19" x14ac:dyDescent="0.25">
      <c r="K8907" t="str">
        <f t="shared" si="139"/>
        <v/>
      </c>
      <c r="N89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07" t="e">
        <f>VLOOKUP(TableOMP[[#This Row],[Label]],TableAvg[],2,FALSE)</f>
        <v>#N/A</v>
      </c>
      <c r="P8907" t="e">
        <f>VLOOKUP(TableOMP[[#This Row],[Label]],TableAvg[],3,FALSE)</f>
        <v>#N/A</v>
      </c>
      <c r="Q8907" t="e">
        <f>TableOMP[[#This Row],[Avg]]-$U$2*TableOMP[[#This Row],[StdDev]]</f>
        <v>#N/A</v>
      </c>
      <c r="R8907" t="e">
        <f>TableOMP[[#This Row],[Avg]]+$U$2*TableOMP[[#This Row],[StdDev]]</f>
        <v>#N/A</v>
      </c>
      <c r="S8907" t="e">
        <f>IF(AND(TableOMP[[#This Row],[total_time]]&gt;=TableOMP[[#This Row],[Low]], TableOMP[[#This Row],[total_time]]&lt;=TableOMP[[#This Row],[High]]),1,0)</f>
        <v>#N/A</v>
      </c>
    </row>
    <row r="8908" spans="11:19" x14ac:dyDescent="0.25">
      <c r="K8908" t="str">
        <f t="shared" si="139"/>
        <v/>
      </c>
      <c r="N89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08" t="e">
        <f>VLOOKUP(TableOMP[[#This Row],[Label]],TableAvg[],2,FALSE)</f>
        <v>#N/A</v>
      </c>
      <c r="P8908" t="e">
        <f>VLOOKUP(TableOMP[[#This Row],[Label]],TableAvg[],3,FALSE)</f>
        <v>#N/A</v>
      </c>
      <c r="Q8908" t="e">
        <f>TableOMP[[#This Row],[Avg]]-$U$2*TableOMP[[#This Row],[StdDev]]</f>
        <v>#N/A</v>
      </c>
      <c r="R8908" t="e">
        <f>TableOMP[[#This Row],[Avg]]+$U$2*TableOMP[[#This Row],[StdDev]]</f>
        <v>#N/A</v>
      </c>
      <c r="S8908" t="e">
        <f>IF(AND(TableOMP[[#This Row],[total_time]]&gt;=TableOMP[[#This Row],[Low]], TableOMP[[#This Row],[total_time]]&lt;=TableOMP[[#This Row],[High]]),1,0)</f>
        <v>#N/A</v>
      </c>
    </row>
    <row r="8909" spans="11:19" x14ac:dyDescent="0.25">
      <c r="K8909" t="str">
        <f t="shared" si="139"/>
        <v/>
      </c>
      <c r="N89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09" t="e">
        <f>VLOOKUP(TableOMP[[#This Row],[Label]],TableAvg[],2,FALSE)</f>
        <v>#N/A</v>
      </c>
      <c r="P8909" t="e">
        <f>VLOOKUP(TableOMP[[#This Row],[Label]],TableAvg[],3,FALSE)</f>
        <v>#N/A</v>
      </c>
      <c r="Q8909" t="e">
        <f>TableOMP[[#This Row],[Avg]]-$U$2*TableOMP[[#This Row],[StdDev]]</f>
        <v>#N/A</v>
      </c>
      <c r="R8909" t="e">
        <f>TableOMP[[#This Row],[Avg]]+$U$2*TableOMP[[#This Row],[StdDev]]</f>
        <v>#N/A</v>
      </c>
      <c r="S8909" t="e">
        <f>IF(AND(TableOMP[[#This Row],[total_time]]&gt;=TableOMP[[#This Row],[Low]], TableOMP[[#This Row],[total_time]]&lt;=TableOMP[[#This Row],[High]]),1,0)</f>
        <v>#N/A</v>
      </c>
    </row>
    <row r="8910" spans="11:19" x14ac:dyDescent="0.25">
      <c r="K8910" t="str">
        <f t="shared" si="139"/>
        <v/>
      </c>
      <c r="N89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10" t="e">
        <f>VLOOKUP(TableOMP[[#This Row],[Label]],TableAvg[],2,FALSE)</f>
        <v>#N/A</v>
      </c>
      <c r="P8910" t="e">
        <f>VLOOKUP(TableOMP[[#This Row],[Label]],TableAvg[],3,FALSE)</f>
        <v>#N/A</v>
      </c>
      <c r="Q8910" t="e">
        <f>TableOMP[[#This Row],[Avg]]-$U$2*TableOMP[[#This Row],[StdDev]]</f>
        <v>#N/A</v>
      </c>
      <c r="R8910" t="e">
        <f>TableOMP[[#This Row],[Avg]]+$U$2*TableOMP[[#This Row],[StdDev]]</f>
        <v>#N/A</v>
      </c>
      <c r="S8910" t="e">
        <f>IF(AND(TableOMP[[#This Row],[total_time]]&gt;=TableOMP[[#This Row],[Low]], TableOMP[[#This Row],[total_time]]&lt;=TableOMP[[#This Row],[High]]),1,0)</f>
        <v>#N/A</v>
      </c>
    </row>
    <row r="8911" spans="11:19" x14ac:dyDescent="0.25">
      <c r="K8911" t="str">
        <f t="shared" si="139"/>
        <v/>
      </c>
      <c r="N89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11" t="e">
        <f>VLOOKUP(TableOMP[[#This Row],[Label]],TableAvg[],2,FALSE)</f>
        <v>#N/A</v>
      </c>
      <c r="P8911" t="e">
        <f>VLOOKUP(TableOMP[[#This Row],[Label]],TableAvg[],3,FALSE)</f>
        <v>#N/A</v>
      </c>
      <c r="Q8911" t="e">
        <f>TableOMP[[#This Row],[Avg]]-$U$2*TableOMP[[#This Row],[StdDev]]</f>
        <v>#N/A</v>
      </c>
      <c r="R8911" t="e">
        <f>TableOMP[[#This Row],[Avg]]+$U$2*TableOMP[[#This Row],[StdDev]]</f>
        <v>#N/A</v>
      </c>
      <c r="S8911" t="e">
        <f>IF(AND(TableOMP[[#This Row],[total_time]]&gt;=TableOMP[[#This Row],[Low]], TableOMP[[#This Row],[total_time]]&lt;=TableOMP[[#This Row],[High]]),1,0)</f>
        <v>#N/A</v>
      </c>
    </row>
    <row r="8912" spans="11:19" x14ac:dyDescent="0.25">
      <c r="K8912" t="str">
        <f t="shared" si="139"/>
        <v/>
      </c>
      <c r="N89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12" t="e">
        <f>VLOOKUP(TableOMP[[#This Row],[Label]],TableAvg[],2,FALSE)</f>
        <v>#N/A</v>
      </c>
      <c r="P8912" t="e">
        <f>VLOOKUP(TableOMP[[#This Row],[Label]],TableAvg[],3,FALSE)</f>
        <v>#N/A</v>
      </c>
      <c r="Q8912" t="e">
        <f>TableOMP[[#This Row],[Avg]]-$U$2*TableOMP[[#This Row],[StdDev]]</f>
        <v>#N/A</v>
      </c>
      <c r="R8912" t="e">
        <f>TableOMP[[#This Row],[Avg]]+$U$2*TableOMP[[#This Row],[StdDev]]</f>
        <v>#N/A</v>
      </c>
      <c r="S8912" t="e">
        <f>IF(AND(TableOMP[[#This Row],[total_time]]&gt;=TableOMP[[#This Row],[Low]], TableOMP[[#This Row],[total_time]]&lt;=TableOMP[[#This Row],[High]]),1,0)</f>
        <v>#N/A</v>
      </c>
    </row>
    <row r="8913" spans="11:19" x14ac:dyDescent="0.25">
      <c r="K8913" t="str">
        <f t="shared" si="139"/>
        <v/>
      </c>
      <c r="N89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13" t="e">
        <f>VLOOKUP(TableOMP[[#This Row],[Label]],TableAvg[],2,FALSE)</f>
        <v>#N/A</v>
      </c>
      <c r="P8913" t="e">
        <f>VLOOKUP(TableOMP[[#This Row],[Label]],TableAvg[],3,FALSE)</f>
        <v>#N/A</v>
      </c>
      <c r="Q8913" t="e">
        <f>TableOMP[[#This Row],[Avg]]-$U$2*TableOMP[[#This Row],[StdDev]]</f>
        <v>#N/A</v>
      </c>
      <c r="R8913" t="e">
        <f>TableOMP[[#This Row],[Avg]]+$U$2*TableOMP[[#This Row],[StdDev]]</f>
        <v>#N/A</v>
      </c>
      <c r="S8913" t="e">
        <f>IF(AND(TableOMP[[#This Row],[total_time]]&gt;=TableOMP[[#This Row],[Low]], TableOMP[[#This Row],[total_time]]&lt;=TableOMP[[#This Row],[High]]),1,0)</f>
        <v>#N/A</v>
      </c>
    </row>
    <row r="8914" spans="11:19" x14ac:dyDescent="0.25">
      <c r="K8914" t="str">
        <f t="shared" si="139"/>
        <v/>
      </c>
      <c r="N89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14" t="e">
        <f>VLOOKUP(TableOMP[[#This Row],[Label]],TableAvg[],2,FALSE)</f>
        <v>#N/A</v>
      </c>
      <c r="P8914" t="e">
        <f>VLOOKUP(TableOMP[[#This Row],[Label]],TableAvg[],3,FALSE)</f>
        <v>#N/A</v>
      </c>
      <c r="Q8914" t="e">
        <f>TableOMP[[#This Row],[Avg]]-$U$2*TableOMP[[#This Row],[StdDev]]</f>
        <v>#N/A</v>
      </c>
      <c r="R8914" t="e">
        <f>TableOMP[[#This Row],[Avg]]+$U$2*TableOMP[[#This Row],[StdDev]]</f>
        <v>#N/A</v>
      </c>
      <c r="S8914" t="e">
        <f>IF(AND(TableOMP[[#This Row],[total_time]]&gt;=TableOMP[[#This Row],[Low]], TableOMP[[#This Row],[total_time]]&lt;=TableOMP[[#This Row],[High]]),1,0)</f>
        <v>#N/A</v>
      </c>
    </row>
    <row r="8915" spans="11:19" x14ac:dyDescent="0.25">
      <c r="K8915" t="str">
        <f t="shared" si="139"/>
        <v/>
      </c>
      <c r="N89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15" t="e">
        <f>VLOOKUP(TableOMP[[#This Row],[Label]],TableAvg[],2,FALSE)</f>
        <v>#N/A</v>
      </c>
      <c r="P8915" t="e">
        <f>VLOOKUP(TableOMP[[#This Row],[Label]],TableAvg[],3,FALSE)</f>
        <v>#N/A</v>
      </c>
      <c r="Q8915" t="e">
        <f>TableOMP[[#This Row],[Avg]]-$U$2*TableOMP[[#This Row],[StdDev]]</f>
        <v>#N/A</v>
      </c>
      <c r="R8915" t="e">
        <f>TableOMP[[#This Row],[Avg]]+$U$2*TableOMP[[#This Row],[StdDev]]</f>
        <v>#N/A</v>
      </c>
      <c r="S8915" t="e">
        <f>IF(AND(TableOMP[[#This Row],[total_time]]&gt;=TableOMP[[#This Row],[Low]], TableOMP[[#This Row],[total_time]]&lt;=TableOMP[[#This Row],[High]]),1,0)</f>
        <v>#N/A</v>
      </c>
    </row>
    <row r="8916" spans="11:19" x14ac:dyDescent="0.25">
      <c r="K8916" t="str">
        <f t="shared" si="139"/>
        <v/>
      </c>
      <c r="N89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16" t="e">
        <f>VLOOKUP(TableOMP[[#This Row],[Label]],TableAvg[],2,FALSE)</f>
        <v>#N/A</v>
      </c>
      <c r="P8916" t="e">
        <f>VLOOKUP(TableOMP[[#This Row],[Label]],TableAvg[],3,FALSE)</f>
        <v>#N/A</v>
      </c>
      <c r="Q8916" t="e">
        <f>TableOMP[[#This Row],[Avg]]-$U$2*TableOMP[[#This Row],[StdDev]]</f>
        <v>#N/A</v>
      </c>
      <c r="R8916" t="e">
        <f>TableOMP[[#This Row],[Avg]]+$U$2*TableOMP[[#This Row],[StdDev]]</f>
        <v>#N/A</v>
      </c>
      <c r="S8916" t="e">
        <f>IF(AND(TableOMP[[#This Row],[total_time]]&gt;=TableOMP[[#This Row],[Low]], TableOMP[[#This Row],[total_time]]&lt;=TableOMP[[#This Row],[High]]),1,0)</f>
        <v>#N/A</v>
      </c>
    </row>
    <row r="8917" spans="11:19" x14ac:dyDescent="0.25">
      <c r="K8917" t="str">
        <f t="shared" si="139"/>
        <v/>
      </c>
      <c r="N89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17" t="e">
        <f>VLOOKUP(TableOMP[[#This Row],[Label]],TableAvg[],2,FALSE)</f>
        <v>#N/A</v>
      </c>
      <c r="P8917" t="e">
        <f>VLOOKUP(TableOMP[[#This Row],[Label]],TableAvg[],3,FALSE)</f>
        <v>#N/A</v>
      </c>
      <c r="Q8917" t="e">
        <f>TableOMP[[#This Row],[Avg]]-$U$2*TableOMP[[#This Row],[StdDev]]</f>
        <v>#N/A</v>
      </c>
      <c r="R8917" t="e">
        <f>TableOMP[[#This Row],[Avg]]+$U$2*TableOMP[[#This Row],[StdDev]]</f>
        <v>#N/A</v>
      </c>
      <c r="S8917" t="e">
        <f>IF(AND(TableOMP[[#This Row],[total_time]]&gt;=TableOMP[[#This Row],[Low]], TableOMP[[#This Row],[total_time]]&lt;=TableOMP[[#This Row],[High]]),1,0)</f>
        <v>#N/A</v>
      </c>
    </row>
    <row r="8918" spans="11:19" x14ac:dyDescent="0.25">
      <c r="K8918" t="str">
        <f t="shared" si="139"/>
        <v/>
      </c>
      <c r="N89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18" t="e">
        <f>VLOOKUP(TableOMP[[#This Row],[Label]],TableAvg[],2,FALSE)</f>
        <v>#N/A</v>
      </c>
      <c r="P8918" t="e">
        <f>VLOOKUP(TableOMP[[#This Row],[Label]],TableAvg[],3,FALSE)</f>
        <v>#N/A</v>
      </c>
      <c r="Q8918" t="e">
        <f>TableOMP[[#This Row],[Avg]]-$U$2*TableOMP[[#This Row],[StdDev]]</f>
        <v>#N/A</v>
      </c>
      <c r="R8918" t="e">
        <f>TableOMP[[#This Row],[Avg]]+$U$2*TableOMP[[#This Row],[StdDev]]</f>
        <v>#N/A</v>
      </c>
      <c r="S8918" t="e">
        <f>IF(AND(TableOMP[[#This Row],[total_time]]&gt;=TableOMP[[#This Row],[Low]], TableOMP[[#This Row],[total_time]]&lt;=TableOMP[[#This Row],[High]]),1,0)</f>
        <v>#N/A</v>
      </c>
    </row>
    <row r="8919" spans="11:19" x14ac:dyDescent="0.25">
      <c r="K8919" t="str">
        <f t="shared" si="139"/>
        <v/>
      </c>
      <c r="N89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19" t="e">
        <f>VLOOKUP(TableOMP[[#This Row],[Label]],TableAvg[],2,FALSE)</f>
        <v>#N/A</v>
      </c>
      <c r="P8919" t="e">
        <f>VLOOKUP(TableOMP[[#This Row],[Label]],TableAvg[],3,FALSE)</f>
        <v>#N/A</v>
      </c>
      <c r="Q8919" t="e">
        <f>TableOMP[[#This Row],[Avg]]-$U$2*TableOMP[[#This Row],[StdDev]]</f>
        <v>#N/A</v>
      </c>
      <c r="R8919" t="e">
        <f>TableOMP[[#This Row],[Avg]]+$U$2*TableOMP[[#This Row],[StdDev]]</f>
        <v>#N/A</v>
      </c>
      <c r="S8919" t="e">
        <f>IF(AND(TableOMP[[#This Row],[total_time]]&gt;=TableOMP[[#This Row],[Low]], TableOMP[[#This Row],[total_time]]&lt;=TableOMP[[#This Row],[High]]),1,0)</f>
        <v>#N/A</v>
      </c>
    </row>
    <row r="8920" spans="11:19" x14ac:dyDescent="0.25">
      <c r="K8920" t="str">
        <f t="shared" si="139"/>
        <v/>
      </c>
      <c r="N89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20" t="e">
        <f>VLOOKUP(TableOMP[[#This Row],[Label]],TableAvg[],2,FALSE)</f>
        <v>#N/A</v>
      </c>
      <c r="P8920" t="e">
        <f>VLOOKUP(TableOMP[[#This Row],[Label]],TableAvg[],3,FALSE)</f>
        <v>#N/A</v>
      </c>
      <c r="Q8920" t="e">
        <f>TableOMP[[#This Row],[Avg]]-$U$2*TableOMP[[#This Row],[StdDev]]</f>
        <v>#N/A</v>
      </c>
      <c r="R8920" t="e">
        <f>TableOMP[[#This Row],[Avg]]+$U$2*TableOMP[[#This Row],[StdDev]]</f>
        <v>#N/A</v>
      </c>
      <c r="S8920" t="e">
        <f>IF(AND(TableOMP[[#This Row],[total_time]]&gt;=TableOMP[[#This Row],[Low]], TableOMP[[#This Row],[total_time]]&lt;=TableOMP[[#This Row],[High]]),1,0)</f>
        <v>#N/A</v>
      </c>
    </row>
    <row r="8921" spans="11:19" x14ac:dyDescent="0.25">
      <c r="K8921" t="str">
        <f t="shared" si="139"/>
        <v/>
      </c>
      <c r="N89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21" t="e">
        <f>VLOOKUP(TableOMP[[#This Row],[Label]],TableAvg[],2,FALSE)</f>
        <v>#N/A</v>
      </c>
      <c r="P8921" t="e">
        <f>VLOOKUP(TableOMP[[#This Row],[Label]],TableAvg[],3,FALSE)</f>
        <v>#N/A</v>
      </c>
      <c r="Q8921" t="e">
        <f>TableOMP[[#This Row],[Avg]]-$U$2*TableOMP[[#This Row],[StdDev]]</f>
        <v>#N/A</v>
      </c>
      <c r="R8921" t="e">
        <f>TableOMP[[#This Row],[Avg]]+$U$2*TableOMP[[#This Row],[StdDev]]</f>
        <v>#N/A</v>
      </c>
      <c r="S8921" t="e">
        <f>IF(AND(TableOMP[[#This Row],[total_time]]&gt;=TableOMP[[#This Row],[Low]], TableOMP[[#This Row],[total_time]]&lt;=TableOMP[[#This Row],[High]]),1,0)</f>
        <v>#N/A</v>
      </c>
    </row>
    <row r="8922" spans="11:19" x14ac:dyDescent="0.25">
      <c r="K8922" t="str">
        <f t="shared" si="139"/>
        <v/>
      </c>
      <c r="N89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22" t="e">
        <f>VLOOKUP(TableOMP[[#This Row],[Label]],TableAvg[],2,FALSE)</f>
        <v>#N/A</v>
      </c>
      <c r="P8922" t="e">
        <f>VLOOKUP(TableOMP[[#This Row],[Label]],TableAvg[],3,FALSE)</f>
        <v>#N/A</v>
      </c>
      <c r="Q8922" t="e">
        <f>TableOMP[[#This Row],[Avg]]-$U$2*TableOMP[[#This Row],[StdDev]]</f>
        <v>#N/A</v>
      </c>
      <c r="R8922" t="e">
        <f>TableOMP[[#This Row],[Avg]]+$U$2*TableOMP[[#This Row],[StdDev]]</f>
        <v>#N/A</v>
      </c>
      <c r="S8922" t="e">
        <f>IF(AND(TableOMP[[#This Row],[total_time]]&gt;=TableOMP[[#This Row],[Low]], TableOMP[[#This Row],[total_time]]&lt;=TableOMP[[#This Row],[High]]),1,0)</f>
        <v>#N/A</v>
      </c>
    </row>
    <row r="8923" spans="11:19" x14ac:dyDescent="0.25">
      <c r="K8923" t="str">
        <f t="shared" si="139"/>
        <v/>
      </c>
      <c r="N89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23" t="e">
        <f>VLOOKUP(TableOMP[[#This Row],[Label]],TableAvg[],2,FALSE)</f>
        <v>#N/A</v>
      </c>
      <c r="P8923" t="e">
        <f>VLOOKUP(TableOMP[[#This Row],[Label]],TableAvg[],3,FALSE)</f>
        <v>#N/A</v>
      </c>
      <c r="Q8923" t="e">
        <f>TableOMP[[#This Row],[Avg]]-$U$2*TableOMP[[#This Row],[StdDev]]</f>
        <v>#N/A</v>
      </c>
      <c r="R8923" t="e">
        <f>TableOMP[[#This Row],[Avg]]+$U$2*TableOMP[[#This Row],[StdDev]]</f>
        <v>#N/A</v>
      </c>
      <c r="S8923" t="e">
        <f>IF(AND(TableOMP[[#This Row],[total_time]]&gt;=TableOMP[[#This Row],[Low]], TableOMP[[#This Row],[total_time]]&lt;=TableOMP[[#This Row],[High]]),1,0)</f>
        <v>#N/A</v>
      </c>
    </row>
    <row r="8924" spans="11:19" x14ac:dyDescent="0.25">
      <c r="K8924" t="str">
        <f t="shared" si="139"/>
        <v/>
      </c>
      <c r="N89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24" t="e">
        <f>VLOOKUP(TableOMP[[#This Row],[Label]],TableAvg[],2,FALSE)</f>
        <v>#N/A</v>
      </c>
      <c r="P8924" t="e">
        <f>VLOOKUP(TableOMP[[#This Row],[Label]],TableAvg[],3,FALSE)</f>
        <v>#N/A</v>
      </c>
      <c r="Q8924" t="e">
        <f>TableOMP[[#This Row],[Avg]]-$U$2*TableOMP[[#This Row],[StdDev]]</f>
        <v>#N/A</v>
      </c>
      <c r="R8924" t="e">
        <f>TableOMP[[#This Row],[Avg]]+$U$2*TableOMP[[#This Row],[StdDev]]</f>
        <v>#N/A</v>
      </c>
      <c r="S8924" t="e">
        <f>IF(AND(TableOMP[[#This Row],[total_time]]&gt;=TableOMP[[#This Row],[Low]], TableOMP[[#This Row],[total_time]]&lt;=TableOMP[[#This Row],[High]]),1,0)</f>
        <v>#N/A</v>
      </c>
    </row>
    <row r="8925" spans="11:19" x14ac:dyDescent="0.25">
      <c r="K8925" t="str">
        <f t="shared" si="139"/>
        <v/>
      </c>
      <c r="N89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25" t="e">
        <f>VLOOKUP(TableOMP[[#This Row],[Label]],TableAvg[],2,FALSE)</f>
        <v>#N/A</v>
      </c>
      <c r="P8925" t="e">
        <f>VLOOKUP(TableOMP[[#This Row],[Label]],TableAvg[],3,FALSE)</f>
        <v>#N/A</v>
      </c>
      <c r="Q8925" t="e">
        <f>TableOMP[[#This Row],[Avg]]-$U$2*TableOMP[[#This Row],[StdDev]]</f>
        <v>#N/A</v>
      </c>
      <c r="R8925" t="e">
        <f>TableOMP[[#This Row],[Avg]]+$U$2*TableOMP[[#This Row],[StdDev]]</f>
        <v>#N/A</v>
      </c>
      <c r="S8925" t="e">
        <f>IF(AND(TableOMP[[#This Row],[total_time]]&gt;=TableOMP[[#This Row],[Low]], TableOMP[[#This Row],[total_time]]&lt;=TableOMP[[#This Row],[High]]),1,0)</f>
        <v>#N/A</v>
      </c>
    </row>
    <row r="8926" spans="11:19" x14ac:dyDescent="0.25">
      <c r="K8926" t="str">
        <f t="shared" si="139"/>
        <v/>
      </c>
      <c r="N89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26" t="e">
        <f>VLOOKUP(TableOMP[[#This Row],[Label]],TableAvg[],2,FALSE)</f>
        <v>#N/A</v>
      </c>
      <c r="P8926" t="e">
        <f>VLOOKUP(TableOMP[[#This Row],[Label]],TableAvg[],3,FALSE)</f>
        <v>#N/A</v>
      </c>
      <c r="Q8926" t="e">
        <f>TableOMP[[#This Row],[Avg]]-$U$2*TableOMP[[#This Row],[StdDev]]</f>
        <v>#N/A</v>
      </c>
      <c r="R8926" t="e">
        <f>TableOMP[[#This Row],[Avg]]+$U$2*TableOMP[[#This Row],[StdDev]]</f>
        <v>#N/A</v>
      </c>
      <c r="S8926" t="e">
        <f>IF(AND(TableOMP[[#This Row],[total_time]]&gt;=TableOMP[[#This Row],[Low]], TableOMP[[#This Row],[total_time]]&lt;=TableOMP[[#This Row],[High]]),1,0)</f>
        <v>#N/A</v>
      </c>
    </row>
    <row r="8927" spans="11:19" x14ac:dyDescent="0.25">
      <c r="K8927" t="str">
        <f t="shared" si="139"/>
        <v/>
      </c>
      <c r="N89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27" t="e">
        <f>VLOOKUP(TableOMP[[#This Row],[Label]],TableAvg[],2,FALSE)</f>
        <v>#N/A</v>
      </c>
      <c r="P8927" t="e">
        <f>VLOOKUP(TableOMP[[#This Row],[Label]],TableAvg[],3,FALSE)</f>
        <v>#N/A</v>
      </c>
      <c r="Q8927" t="e">
        <f>TableOMP[[#This Row],[Avg]]-$U$2*TableOMP[[#This Row],[StdDev]]</f>
        <v>#N/A</v>
      </c>
      <c r="R8927" t="e">
        <f>TableOMP[[#This Row],[Avg]]+$U$2*TableOMP[[#This Row],[StdDev]]</f>
        <v>#N/A</v>
      </c>
      <c r="S8927" t="e">
        <f>IF(AND(TableOMP[[#This Row],[total_time]]&gt;=TableOMP[[#This Row],[Low]], TableOMP[[#This Row],[total_time]]&lt;=TableOMP[[#This Row],[High]]),1,0)</f>
        <v>#N/A</v>
      </c>
    </row>
    <row r="8928" spans="11:19" x14ac:dyDescent="0.25">
      <c r="K8928" t="str">
        <f t="shared" si="139"/>
        <v/>
      </c>
      <c r="N89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28" t="e">
        <f>VLOOKUP(TableOMP[[#This Row],[Label]],TableAvg[],2,FALSE)</f>
        <v>#N/A</v>
      </c>
      <c r="P8928" t="e">
        <f>VLOOKUP(TableOMP[[#This Row],[Label]],TableAvg[],3,FALSE)</f>
        <v>#N/A</v>
      </c>
      <c r="Q8928" t="e">
        <f>TableOMP[[#This Row],[Avg]]-$U$2*TableOMP[[#This Row],[StdDev]]</f>
        <v>#N/A</v>
      </c>
      <c r="R8928" t="e">
        <f>TableOMP[[#This Row],[Avg]]+$U$2*TableOMP[[#This Row],[StdDev]]</f>
        <v>#N/A</v>
      </c>
      <c r="S8928" t="e">
        <f>IF(AND(TableOMP[[#This Row],[total_time]]&gt;=TableOMP[[#This Row],[Low]], TableOMP[[#This Row],[total_time]]&lt;=TableOMP[[#This Row],[High]]),1,0)</f>
        <v>#N/A</v>
      </c>
    </row>
    <row r="8929" spans="11:19" x14ac:dyDescent="0.25">
      <c r="K8929" t="str">
        <f t="shared" si="139"/>
        <v/>
      </c>
      <c r="N89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29" t="e">
        <f>VLOOKUP(TableOMP[[#This Row],[Label]],TableAvg[],2,FALSE)</f>
        <v>#N/A</v>
      </c>
      <c r="P8929" t="e">
        <f>VLOOKUP(TableOMP[[#This Row],[Label]],TableAvg[],3,FALSE)</f>
        <v>#N/A</v>
      </c>
      <c r="Q8929" t="e">
        <f>TableOMP[[#This Row],[Avg]]-$U$2*TableOMP[[#This Row],[StdDev]]</f>
        <v>#N/A</v>
      </c>
      <c r="R8929" t="e">
        <f>TableOMP[[#This Row],[Avg]]+$U$2*TableOMP[[#This Row],[StdDev]]</f>
        <v>#N/A</v>
      </c>
      <c r="S8929" t="e">
        <f>IF(AND(TableOMP[[#This Row],[total_time]]&gt;=TableOMP[[#This Row],[Low]], TableOMP[[#This Row],[total_time]]&lt;=TableOMP[[#This Row],[High]]),1,0)</f>
        <v>#N/A</v>
      </c>
    </row>
    <row r="8930" spans="11:19" x14ac:dyDescent="0.25">
      <c r="K8930" t="str">
        <f t="shared" si="139"/>
        <v/>
      </c>
      <c r="N89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30" t="e">
        <f>VLOOKUP(TableOMP[[#This Row],[Label]],TableAvg[],2,FALSE)</f>
        <v>#N/A</v>
      </c>
      <c r="P8930" t="e">
        <f>VLOOKUP(TableOMP[[#This Row],[Label]],TableAvg[],3,FALSE)</f>
        <v>#N/A</v>
      </c>
      <c r="Q8930" t="e">
        <f>TableOMP[[#This Row],[Avg]]-$U$2*TableOMP[[#This Row],[StdDev]]</f>
        <v>#N/A</v>
      </c>
      <c r="R8930" t="e">
        <f>TableOMP[[#This Row],[Avg]]+$U$2*TableOMP[[#This Row],[StdDev]]</f>
        <v>#N/A</v>
      </c>
      <c r="S8930" t="e">
        <f>IF(AND(TableOMP[[#This Row],[total_time]]&gt;=TableOMP[[#This Row],[Low]], TableOMP[[#This Row],[total_time]]&lt;=TableOMP[[#This Row],[High]]),1,0)</f>
        <v>#N/A</v>
      </c>
    </row>
    <row r="8931" spans="11:19" x14ac:dyDescent="0.25">
      <c r="K8931" t="str">
        <f t="shared" si="139"/>
        <v/>
      </c>
      <c r="N89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31" t="e">
        <f>VLOOKUP(TableOMP[[#This Row],[Label]],TableAvg[],2,FALSE)</f>
        <v>#N/A</v>
      </c>
      <c r="P8931" t="e">
        <f>VLOOKUP(TableOMP[[#This Row],[Label]],TableAvg[],3,FALSE)</f>
        <v>#N/A</v>
      </c>
      <c r="Q8931" t="e">
        <f>TableOMP[[#This Row],[Avg]]-$U$2*TableOMP[[#This Row],[StdDev]]</f>
        <v>#N/A</v>
      </c>
      <c r="R8931" t="e">
        <f>TableOMP[[#This Row],[Avg]]+$U$2*TableOMP[[#This Row],[StdDev]]</f>
        <v>#N/A</v>
      </c>
      <c r="S8931" t="e">
        <f>IF(AND(TableOMP[[#This Row],[total_time]]&gt;=TableOMP[[#This Row],[Low]], TableOMP[[#This Row],[total_time]]&lt;=TableOMP[[#This Row],[High]]),1,0)</f>
        <v>#N/A</v>
      </c>
    </row>
    <row r="8932" spans="11:19" x14ac:dyDescent="0.25">
      <c r="K8932" t="str">
        <f t="shared" si="139"/>
        <v/>
      </c>
      <c r="N89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32" t="e">
        <f>VLOOKUP(TableOMP[[#This Row],[Label]],TableAvg[],2,FALSE)</f>
        <v>#N/A</v>
      </c>
      <c r="P8932" t="e">
        <f>VLOOKUP(TableOMP[[#This Row],[Label]],TableAvg[],3,FALSE)</f>
        <v>#N/A</v>
      </c>
      <c r="Q8932" t="e">
        <f>TableOMP[[#This Row],[Avg]]-$U$2*TableOMP[[#This Row],[StdDev]]</f>
        <v>#N/A</v>
      </c>
      <c r="R8932" t="e">
        <f>TableOMP[[#This Row],[Avg]]+$U$2*TableOMP[[#This Row],[StdDev]]</f>
        <v>#N/A</v>
      </c>
      <c r="S8932" t="e">
        <f>IF(AND(TableOMP[[#This Row],[total_time]]&gt;=TableOMP[[#This Row],[Low]], TableOMP[[#This Row],[total_time]]&lt;=TableOMP[[#This Row],[High]]),1,0)</f>
        <v>#N/A</v>
      </c>
    </row>
    <row r="8933" spans="11:19" x14ac:dyDescent="0.25">
      <c r="K8933" t="str">
        <f t="shared" si="139"/>
        <v/>
      </c>
      <c r="N89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33" t="e">
        <f>VLOOKUP(TableOMP[[#This Row],[Label]],TableAvg[],2,FALSE)</f>
        <v>#N/A</v>
      </c>
      <c r="P8933" t="e">
        <f>VLOOKUP(TableOMP[[#This Row],[Label]],TableAvg[],3,FALSE)</f>
        <v>#N/A</v>
      </c>
      <c r="Q8933" t="e">
        <f>TableOMP[[#This Row],[Avg]]-$U$2*TableOMP[[#This Row],[StdDev]]</f>
        <v>#N/A</v>
      </c>
      <c r="R8933" t="e">
        <f>TableOMP[[#This Row],[Avg]]+$U$2*TableOMP[[#This Row],[StdDev]]</f>
        <v>#N/A</v>
      </c>
      <c r="S8933" t="e">
        <f>IF(AND(TableOMP[[#This Row],[total_time]]&gt;=TableOMP[[#This Row],[Low]], TableOMP[[#This Row],[total_time]]&lt;=TableOMP[[#This Row],[High]]),1,0)</f>
        <v>#N/A</v>
      </c>
    </row>
    <row r="8934" spans="11:19" x14ac:dyDescent="0.25">
      <c r="K8934" t="str">
        <f t="shared" si="139"/>
        <v/>
      </c>
      <c r="N89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34" t="e">
        <f>VLOOKUP(TableOMP[[#This Row],[Label]],TableAvg[],2,FALSE)</f>
        <v>#N/A</v>
      </c>
      <c r="P8934" t="e">
        <f>VLOOKUP(TableOMP[[#This Row],[Label]],TableAvg[],3,FALSE)</f>
        <v>#N/A</v>
      </c>
      <c r="Q8934" t="e">
        <f>TableOMP[[#This Row],[Avg]]-$U$2*TableOMP[[#This Row],[StdDev]]</f>
        <v>#N/A</v>
      </c>
      <c r="R8934" t="e">
        <f>TableOMP[[#This Row],[Avg]]+$U$2*TableOMP[[#This Row],[StdDev]]</f>
        <v>#N/A</v>
      </c>
      <c r="S8934" t="e">
        <f>IF(AND(TableOMP[[#This Row],[total_time]]&gt;=TableOMP[[#This Row],[Low]], TableOMP[[#This Row],[total_time]]&lt;=TableOMP[[#This Row],[High]]),1,0)</f>
        <v>#N/A</v>
      </c>
    </row>
    <row r="8935" spans="11:19" x14ac:dyDescent="0.25">
      <c r="K8935" t="str">
        <f t="shared" si="139"/>
        <v/>
      </c>
      <c r="N89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35" t="e">
        <f>VLOOKUP(TableOMP[[#This Row],[Label]],TableAvg[],2,FALSE)</f>
        <v>#N/A</v>
      </c>
      <c r="P8935" t="e">
        <f>VLOOKUP(TableOMP[[#This Row],[Label]],TableAvg[],3,FALSE)</f>
        <v>#N/A</v>
      </c>
      <c r="Q8935" t="e">
        <f>TableOMP[[#This Row],[Avg]]-$U$2*TableOMP[[#This Row],[StdDev]]</f>
        <v>#N/A</v>
      </c>
      <c r="R8935" t="e">
        <f>TableOMP[[#This Row],[Avg]]+$U$2*TableOMP[[#This Row],[StdDev]]</f>
        <v>#N/A</v>
      </c>
      <c r="S8935" t="e">
        <f>IF(AND(TableOMP[[#This Row],[total_time]]&gt;=TableOMP[[#This Row],[Low]], TableOMP[[#This Row],[total_time]]&lt;=TableOMP[[#This Row],[High]]),1,0)</f>
        <v>#N/A</v>
      </c>
    </row>
    <row r="8936" spans="11:19" x14ac:dyDescent="0.25">
      <c r="K8936" t="str">
        <f t="shared" si="139"/>
        <v/>
      </c>
      <c r="N89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36" t="e">
        <f>VLOOKUP(TableOMP[[#This Row],[Label]],TableAvg[],2,FALSE)</f>
        <v>#N/A</v>
      </c>
      <c r="P8936" t="e">
        <f>VLOOKUP(TableOMP[[#This Row],[Label]],TableAvg[],3,FALSE)</f>
        <v>#N/A</v>
      </c>
      <c r="Q8936" t="e">
        <f>TableOMP[[#This Row],[Avg]]-$U$2*TableOMP[[#This Row],[StdDev]]</f>
        <v>#N/A</v>
      </c>
      <c r="R8936" t="e">
        <f>TableOMP[[#This Row],[Avg]]+$U$2*TableOMP[[#This Row],[StdDev]]</f>
        <v>#N/A</v>
      </c>
      <c r="S8936" t="e">
        <f>IF(AND(TableOMP[[#This Row],[total_time]]&gt;=TableOMP[[#This Row],[Low]], TableOMP[[#This Row],[total_time]]&lt;=TableOMP[[#This Row],[High]]),1,0)</f>
        <v>#N/A</v>
      </c>
    </row>
    <row r="8937" spans="11:19" x14ac:dyDescent="0.25">
      <c r="K8937" t="str">
        <f t="shared" si="139"/>
        <v/>
      </c>
      <c r="N89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37" t="e">
        <f>VLOOKUP(TableOMP[[#This Row],[Label]],TableAvg[],2,FALSE)</f>
        <v>#N/A</v>
      </c>
      <c r="P8937" t="e">
        <f>VLOOKUP(TableOMP[[#This Row],[Label]],TableAvg[],3,FALSE)</f>
        <v>#N/A</v>
      </c>
      <c r="Q8937" t="e">
        <f>TableOMP[[#This Row],[Avg]]-$U$2*TableOMP[[#This Row],[StdDev]]</f>
        <v>#N/A</v>
      </c>
      <c r="R8937" t="e">
        <f>TableOMP[[#This Row],[Avg]]+$U$2*TableOMP[[#This Row],[StdDev]]</f>
        <v>#N/A</v>
      </c>
      <c r="S8937" t="e">
        <f>IF(AND(TableOMP[[#This Row],[total_time]]&gt;=TableOMP[[#This Row],[Low]], TableOMP[[#This Row],[total_time]]&lt;=TableOMP[[#This Row],[High]]),1,0)</f>
        <v>#N/A</v>
      </c>
    </row>
    <row r="8938" spans="11:19" x14ac:dyDescent="0.25">
      <c r="K8938" t="str">
        <f t="shared" si="139"/>
        <v/>
      </c>
      <c r="N89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38" t="e">
        <f>VLOOKUP(TableOMP[[#This Row],[Label]],TableAvg[],2,FALSE)</f>
        <v>#N/A</v>
      </c>
      <c r="P8938" t="e">
        <f>VLOOKUP(TableOMP[[#This Row],[Label]],TableAvg[],3,FALSE)</f>
        <v>#N/A</v>
      </c>
      <c r="Q8938" t="e">
        <f>TableOMP[[#This Row],[Avg]]-$U$2*TableOMP[[#This Row],[StdDev]]</f>
        <v>#N/A</v>
      </c>
      <c r="R8938" t="e">
        <f>TableOMP[[#This Row],[Avg]]+$U$2*TableOMP[[#This Row],[StdDev]]</f>
        <v>#N/A</v>
      </c>
      <c r="S8938" t="e">
        <f>IF(AND(TableOMP[[#This Row],[total_time]]&gt;=TableOMP[[#This Row],[Low]], TableOMP[[#This Row],[total_time]]&lt;=TableOMP[[#This Row],[High]]),1,0)</f>
        <v>#N/A</v>
      </c>
    </row>
    <row r="8939" spans="11:19" x14ac:dyDescent="0.25">
      <c r="K8939" t="str">
        <f t="shared" si="139"/>
        <v/>
      </c>
      <c r="N89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39" t="e">
        <f>VLOOKUP(TableOMP[[#This Row],[Label]],TableAvg[],2,FALSE)</f>
        <v>#N/A</v>
      </c>
      <c r="P8939" t="e">
        <f>VLOOKUP(TableOMP[[#This Row],[Label]],TableAvg[],3,FALSE)</f>
        <v>#N/A</v>
      </c>
      <c r="Q8939" t="e">
        <f>TableOMP[[#This Row],[Avg]]-$U$2*TableOMP[[#This Row],[StdDev]]</f>
        <v>#N/A</v>
      </c>
      <c r="R8939" t="e">
        <f>TableOMP[[#This Row],[Avg]]+$U$2*TableOMP[[#This Row],[StdDev]]</f>
        <v>#N/A</v>
      </c>
      <c r="S8939" t="e">
        <f>IF(AND(TableOMP[[#This Row],[total_time]]&gt;=TableOMP[[#This Row],[Low]], TableOMP[[#This Row],[total_time]]&lt;=TableOMP[[#This Row],[High]]),1,0)</f>
        <v>#N/A</v>
      </c>
    </row>
    <row r="8940" spans="11:19" x14ac:dyDescent="0.25">
      <c r="K8940" t="str">
        <f t="shared" si="139"/>
        <v/>
      </c>
      <c r="N89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40" t="e">
        <f>VLOOKUP(TableOMP[[#This Row],[Label]],TableAvg[],2,FALSE)</f>
        <v>#N/A</v>
      </c>
      <c r="P8940" t="e">
        <f>VLOOKUP(TableOMP[[#This Row],[Label]],TableAvg[],3,FALSE)</f>
        <v>#N/A</v>
      </c>
      <c r="Q8940" t="e">
        <f>TableOMP[[#This Row],[Avg]]-$U$2*TableOMP[[#This Row],[StdDev]]</f>
        <v>#N/A</v>
      </c>
      <c r="R8940" t="e">
        <f>TableOMP[[#This Row],[Avg]]+$U$2*TableOMP[[#This Row],[StdDev]]</f>
        <v>#N/A</v>
      </c>
      <c r="S8940" t="e">
        <f>IF(AND(TableOMP[[#This Row],[total_time]]&gt;=TableOMP[[#This Row],[Low]], TableOMP[[#This Row],[total_time]]&lt;=TableOMP[[#This Row],[High]]),1,0)</f>
        <v>#N/A</v>
      </c>
    </row>
    <row r="8941" spans="11:19" x14ac:dyDescent="0.25">
      <c r="K8941" t="str">
        <f t="shared" si="139"/>
        <v/>
      </c>
      <c r="N89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41" t="e">
        <f>VLOOKUP(TableOMP[[#This Row],[Label]],TableAvg[],2,FALSE)</f>
        <v>#N/A</v>
      </c>
      <c r="P8941" t="e">
        <f>VLOOKUP(TableOMP[[#This Row],[Label]],TableAvg[],3,FALSE)</f>
        <v>#N/A</v>
      </c>
      <c r="Q8941" t="e">
        <f>TableOMP[[#This Row],[Avg]]-$U$2*TableOMP[[#This Row],[StdDev]]</f>
        <v>#N/A</v>
      </c>
      <c r="R8941" t="e">
        <f>TableOMP[[#This Row],[Avg]]+$U$2*TableOMP[[#This Row],[StdDev]]</f>
        <v>#N/A</v>
      </c>
      <c r="S8941" t="e">
        <f>IF(AND(TableOMP[[#This Row],[total_time]]&gt;=TableOMP[[#This Row],[Low]], TableOMP[[#This Row],[total_time]]&lt;=TableOMP[[#This Row],[High]]),1,0)</f>
        <v>#N/A</v>
      </c>
    </row>
    <row r="8942" spans="11:19" x14ac:dyDescent="0.25">
      <c r="K8942" t="str">
        <f t="shared" si="139"/>
        <v/>
      </c>
      <c r="N89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42" t="e">
        <f>VLOOKUP(TableOMP[[#This Row],[Label]],TableAvg[],2,FALSE)</f>
        <v>#N/A</v>
      </c>
      <c r="P8942" t="e">
        <f>VLOOKUP(TableOMP[[#This Row],[Label]],TableAvg[],3,FALSE)</f>
        <v>#N/A</v>
      </c>
      <c r="Q8942" t="e">
        <f>TableOMP[[#This Row],[Avg]]-$U$2*TableOMP[[#This Row],[StdDev]]</f>
        <v>#N/A</v>
      </c>
      <c r="R8942" t="e">
        <f>TableOMP[[#This Row],[Avg]]+$U$2*TableOMP[[#This Row],[StdDev]]</f>
        <v>#N/A</v>
      </c>
      <c r="S8942" t="e">
        <f>IF(AND(TableOMP[[#This Row],[total_time]]&gt;=TableOMP[[#This Row],[Low]], TableOMP[[#This Row],[total_time]]&lt;=TableOMP[[#This Row],[High]]),1,0)</f>
        <v>#N/A</v>
      </c>
    </row>
    <row r="8943" spans="11:19" x14ac:dyDescent="0.25">
      <c r="K8943" t="str">
        <f t="shared" si="139"/>
        <v/>
      </c>
      <c r="N89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43" t="e">
        <f>VLOOKUP(TableOMP[[#This Row],[Label]],TableAvg[],2,FALSE)</f>
        <v>#N/A</v>
      </c>
      <c r="P8943" t="e">
        <f>VLOOKUP(TableOMP[[#This Row],[Label]],TableAvg[],3,FALSE)</f>
        <v>#N/A</v>
      </c>
      <c r="Q8943" t="e">
        <f>TableOMP[[#This Row],[Avg]]-$U$2*TableOMP[[#This Row],[StdDev]]</f>
        <v>#N/A</v>
      </c>
      <c r="R8943" t="e">
        <f>TableOMP[[#This Row],[Avg]]+$U$2*TableOMP[[#This Row],[StdDev]]</f>
        <v>#N/A</v>
      </c>
      <c r="S8943" t="e">
        <f>IF(AND(TableOMP[[#This Row],[total_time]]&gt;=TableOMP[[#This Row],[Low]], TableOMP[[#This Row],[total_time]]&lt;=TableOMP[[#This Row],[High]]),1,0)</f>
        <v>#N/A</v>
      </c>
    </row>
    <row r="8944" spans="11:19" x14ac:dyDescent="0.25">
      <c r="K8944" t="str">
        <f t="shared" si="139"/>
        <v/>
      </c>
      <c r="N89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44" t="e">
        <f>VLOOKUP(TableOMP[[#This Row],[Label]],TableAvg[],2,FALSE)</f>
        <v>#N/A</v>
      </c>
      <c r="P8944" t="e">
        <f>VLOOKUP(TableOMP[[#This Row],[Label]],TableAvg[],3,FALSE)</f>
        <v>#N/A</v>
      </c>
      <c r="Q8944" t="e">
        <f>TableOMP[[#This Row],[Avg]]-$U$2*TableOMP[[#This Row],[StdDev]]</f>
        <v>#N/A</v>
      </c>
      <c r="R8944" t="e">
        <f>TableOMP[[#This Row],[Avg]]+$U$2*TableOMP[[#This Row],[StdDev]]</f>
        <v>#N/A</v>
      </c>
      <c r="S8944" t="e">
        <f>IF(AND(TableOMP[[#This Row],[total_time]]&gt;=TableOMP[[#This Row],[Low]], TableOMP[[#This Row],[total_time]]&lt;=TableOMP[[#This Row],[High]]),1,0)</f>
        <v>#N/A</v>
      </c>
    </row>
    <row r="8945" spans="11:19" x14ac:dyDescent="0.25">
      <c r="K8945" t="str">
        <f t="shared" si="139"/>
        <v/>
      </c>
      <c r="N89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45" t="e">
        <f>VLOOKUP(TableOMP[[#This Row],[Label]],TableAvg[],2,FALSE)</f>
        <v>#N/A</v>
      </c>
      <c r="P8945" t="e">
        <f>VLOOKUP(TableOMP[[#This Row],[Label]],TableAvg[],3,FALSE)</f>
        <v>#N/A</v>
      </c>
      <c r="Q8945" t="e">
        <f>TableOMP[[#This Row],[Avg]]-$U$2*TableOMP[[#This Row],[StdDev]]</f>
        <v>#N/A</v>
      </c>
      <c r="R8945" t="e">
        <f>TableOMP[[#This Row],[Avg]]+$U$2*TableOMP[[#This Row],[StdDev]]</f>
        <v>#N/A</v>
      </c>
      <c r="S8945" t="e">
        <f>IF(AND(TableOMP[[#This Row],[total_time]]&gt;=TableOMP[[#This Row],[Low]], TableOMP[[#This Row],[total_time]]&lt;=TableOMP[[#This Row],[High]]),1,0)</f>
        <v>#N/A</v>
      </c>
    </row>
    <row r="8946" spans="11:19" x14ac:dyDescent="0.25">
      <c r="K8946" t="str">
        <f t="shared" si="139"/>
        <v/>
      </c>
      <c r="N89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46" t="e">
        <f>VLOOKUP(TableOMP[[#This Row],[Label]],TableAvg[],2,FALSE)</f>
        <v>#N/A</v>
      </c>
      <c r="P8946" t="e">
        <f>VLOOKUP(TableOMP[[#This Row],[Label]],TableAvg[],3,FALSE)</f>
        <v>#N/A</v>
      </c>
      <c r="Q8946" t="e">
        <f>TableOMP[[#This Row],[Avg]]-$U$2*TableOMP[[#This Row],[StdDev]]</f>
        <v>#N/A</v>
      </c>
      <c r="R8946" t="e">
        <f>TableOMP[[#This Row],[Avg]]+$U$2*TableOMP[[#This Row],[StdDev]]</f>
        <v>#N/A</v>
      </c>
      <c r="S8946" t="e">
        <f>IF(AND(TableOMP[[#This Row],[total_time]]&gt;=TableOMP[[#This Row],[Low]], TableOMP[[#This Row],[total_time]]&lt;=TableOMP[[#This Row],[High]]),1,0)</f>
        <v>#N/A</v>
      </c>
    </row>
    <row r="8947" spans="11:19" x14ac:dyDescent="0.25">
      <c r="K8947" t="str">
        <f t="shared" si="139"/>
        <v/>
      </c>
      <c r="N89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47" t="e">
        <f>VLOOKUP(TableOMP[[#This Row],[Label]],TableAvg[],2,FALSE)</f>
        <v>#N/A</v>
      </c>
      <c r="P8947" t="e">
        <f>VLOOKUP(TableOMP[[#This Row],[Label]],TableAvg[],3,FALSE)</f>
        <v>#N/A</v>
      </c>
      <c r="Q8947" t="e">
        <f>TableOMP[[#This Row],[Avg]]-$U$2*TableOMP[[#This Row],[StdDev]]</f>
        <v>#N/A</v>
      </c>
      <c r="R8947" t="e">
        <f>TableOMP[[#This Row],[Avg]]+$U$2*TableOMP[[#This Row],[StdDev]]</f>
        <v>#N/A</v>
      </c>
      <c r="S8947" t="e">
        <f>IF(AND(TableOMP[[#This Row],[total_time]]&gt;=TableOMP[[#This Row],[Low]], TableOMP[[#This Row],[total_time]]&lt;=TableOMP[[#This Row],[High]]),1,0)</f>
        <v>#N/A</v>
      </c>
    </row>
    <row r="8948" spans="11:19" x14ac:dyDescent="0.25">
      <c r="K8948" t="str">
        <f t="shared" si="139"/>
        <v/>
      </c>
      <c r="N89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48" t="e">
        <f>VLOOKUP(TableOMP[[#This Row],[Label]],TableAvg[],2,FALSE)</f>
        <v>#N/A</v>
      </c>
      <c r="P8948" t="e">
        <f>VLOOKUP(TableOMP[[#This Row],[Label]],TableAvg[],3,FALSE)</f>
        <v>#N/A</v>
      </c>
      <c r="Q8948" t="e">
        <f>TableOMP[[#This Row],[Avg]]-$U$2*TableOMP[[#This Row],[StdDev]]</f>
        <v>#N/A</v>
      </c>
      <c r="R8948" t="e">
        <f>TableOMP[[#This Row],[Avg]]+$U$2*TableOMP[[#This Row],[StdDev]]</f>
        <v>#N/A</v>
      </c>
      <c r="S8948" t="e">
        <f>IF(AND(TableOMP[[#This Row],[total_time]]&gt;=TableOMP[[#This Row],[Low]], TableOMP[[#This Row],[total_time]]&lt;=TableOMP[[#This Row],[High]]),1,0)</f>
        <v>#N/A</v>
      </c>
    </row>
    <row r="8949" spans="11:19" x14ac:dyDescent="0.25">
      <c r="K8949" t="str">
        <f t="shared" si="139"/>
        <v/>
      </c>
      <c r="N89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49" t="e">
        <f>VLOOKUP(TableOMP[[#This Row],[Label]],TableAvg[],2,FALSE)</f>
        <v>#N/A</v>
      </c>
      <c r="P8949" t="e">
        <f>VLOOKUP(TableOMP[[#This Row],[Label]],TableAvg[],3,FALSE)</f>
        <v>#N/A</v>
      </c>
      <c r="Q8949" t="e">
        <f>TableOMP[[#This Row],[Avg]]-$U$2*TableOMP[[#This Row],[StdDev]]</f>
        <v>#N/A</v>
      </c>
      <c r="R8949" t="e">
        <f>TableOMP[[#This Row],[Avg]]+$U$2*TableOMP[[#This Row],[StdDev]]</f>
        <v>#N/A</v>
      </c>
      <c r="S8949" t="e">
        <f>IF(AND(TableOMP[[#This Row],[total_time]]&gt;=TableOMP[[#This Row],[Low]], TableOMP[[#This Row],[total_time]]&lt;=TableOMP[[#This Row],[High]]),1,0)</f>
        <v>#N/A</v>
      </c>
    </row>
    <row r="8950" spans="11:19" x14ac:dyDescent="0.25">
      <c r="K8950" t="str">
        <f t="shared" si="139"/>
        <v/>
      </c>
      <c r="N89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50" t="e">
        <f>VLOOKUP(TableOMP[[#This Row],[Label]],TableAvg[],2,FALSE)</f>
        <v>#N/A</v>
      </c>
      <c r="P8950" t="e">
        <f>VLOOKUP(TableOMP[[#This Row],[Label]],TableAvg[],3,FALSE)</f>
        <v>#N/A</v>
      </c>
      <c r="Q8950" t="e">
        <f>TableOMP[[#This Row],[Avg]]-$U$2*TableOMP[[#This Row],[StdDev]]</f>
        <v>#N/A</v>
      </c>
      <c r="R8950" t="e">
        <f>TableOMP[[#This Row],[Avg]]+$U$2*TableOMP[[#This Row],[StdDev]]</f>
        <v>#N/A</v>
      </c>
      <c r="S8950" t="e">
        <f>IF(AND(TableOMP[[#This Row],[total_time]]&gt;=TableOMP[[#This Row],[Low]], TableOMP[[#This Row],[total_time]]&lt;=TableOMP[[#This Row],[High]]),1,0)</f>
        <v>#N/A</v>
      </c>
    </row>
    <row r="8951" spans="11:19" x14ac:dyDescent="0.25">
      <c r="K8951" t="str">
        <f t="shared" si="139"/>
        <v/>
      </c>
      <c r="N89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51" t="e">
        <f>VLOOKUP(TableOMP[[#This Row],[Label]],TableAvg[],2,FALSE)</f>
        <v>#N/A</v>
      </c>
      <c r="P8951" t="e">
        <f>VLOOKUP(TableOMP[[#This Row],[Label]],TableAvg[],3,FALSE)</f>
        <v>#N/A</v>
      </c>
      <c r="Q8951" t="e">
        <f>TableOMP[[#This Row],[Avg]]-$U$2*TableOMP[[#This Row],[StdDev]]</f>
        <v>#N/A</v>
      </c>
      <c r="R8951" t="e">
        <f>TableOMP[[#This Row],[Avg]]+$U$2*TableOMP[[#This Row],[StdDev]]</f>
        <v>#N/A</v>
      </c>
      <c r="S8951" t="e">
        <f>IF(AND(TableOMP[[#This Row],[total_time]]&gt;=TableOMP[[#This Row],[Low]], TableOMP[[#This Row],[total_time]]&lt;=TableOMP[[#This Row],[High]]),1,0)</f>
        <v>#N/A</v>
      </c>
    </row>
    <row r="8952" spans="11:19" x14ac:dyDescent="0.25">
      <c r="K8952" t="str">
        <f t="shared" si="139"/>
        <v/>
      </c>
      <c r="N89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52" t="e">
        <f>VLOOKUP(TableOMP[[#This Row],[Label]],TableAvg[],2,FALSE)</f>
        <v>#N/A</v>
      </c>
      <c r="P8952" t="e">
        <f>VLOOKUP(TableOMP[[#This Row],[Label]],TableAvg[],3,FALSE)</f>
        <v>#N/A</v>
      </c>
      <c r="Q8952" t="e">
        <f>TableOMP[[#This Row],[Avg]]-$U$2*TableOMP[[#This Row],[StdDev]]</f>
        <v>#N/A</v>
      </c>
      <c r="R8952" t="e">
        <f>TableOMP[[#This Row],[Avg]]+$U$2*TableOMP[[#This Row],[StdDev]]</f>
        <v>#N/A</v>
      </c>
      <c r="S8952" t="e">
        <f>IF(AND(TableOMP[[#This Row],[total_time]]&gt;=TableOMP[[#This Row],[Low]], TableOMP[[#This Row],[total_time]]&lt;=TableOMP[[#This Row],[High]]),1,0)</f>
        <v>#N/A</v>
      </c>
    </row>
    <row r="8953" spans="11:19" x14ac:dyDescent="0.25">
      <c r="K8953" t="str">
        <f t="shared" si="139"/>
        <v/>
      </c>
      <c r="N89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53" t="e">
        <f>VLOOKUP(TableOMP[[#This Row],[Label]],TableAvg[],2,FALSE)</f>
        <v>#N/A</v>
      </c>
      <c r="P8953" t="e">
        <f>VLOOKUP(TableOMP[[#This Row],[Label]],TableAvg[],3,FALSE)</f>
        <v>#N/A</v>
      </c>
      <c r="Q8953" t="e">
        <f>TableOMP[[#This Row],[Avg]]-$U$2*TableOMP[[#This Row],[StdDev]]</f>
        <v>#N/A</v>
      </c>
      <c r="R8953" t="e">
        <f>TableOMP[[#This Row],[Avg]]+$U$2*TableOMP[[#This Row],[StdDev]]</f>
        <v>#N/A</v>
      </c>
      <c r="S8953" t="e">
        <f>IF(AND(TableOMP[[#This Row],[total_time]]&gt;=TableOMP[[#This Row],[Low]], TableOMP[[#This Row],[total_time]]&lt;=TableOMP[[#This Row],[High]]),1,0)</f>
        <v>#N/A</v>
      </c>
    </row>
    <row r="8954" spans="11:19" x14ac:dyDescent="0.25">
      <c r="K8954" t="str">
        <f t="shared" si="139"/>
        <v/>
      </c>
      <c r="N89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54" t="e">
        <f>VLOOKUP(TableOMP[[#This Row],[Label]],TableAvg[],2,FALSE)</f>
        <v>#N/A</v>
      </c>
      <c r="P8954" t="e">
        <f>VLOOKUP(TableOMP[[#This Row],[Label]],TableAvg[],3,FALSE)</f>
        <v>#N/A</v>
      </c>
      <c r="Q8954" t="e">
        <f>TableOMP[[#This Row],[Avg]]-$U$2*TableOMP[[#This Row],[StdDev]]</f>
        <v>#N/A</v>
      </c>
      <c r="R8954" t="e">
        <f>TableOMP[[#This Row],[Avg]]+$U$2*TableOMP[[#This Row],[StdDev]]</f>
        <v>#N/A</v>
      </c>
      <c r="S8954" t="e">
        <f>IF(AND(TableOMP[[#This Row],[total_time]]&gt;=TableOMP[[#This Row],[Low]], TableOMP[[#This Row],[total_time]]&lt;=TableOMP[[#This Row],[High]]),1,0)</f>
        <v>#N/A</v>
      </c>
    </row>
    <row r="8955" spans="11:19" x14ac:dyDescent="0.25">
      <c r="K8955" t="str">
        <f t="shared" si="139"/>
        <v/>
      </c>
      <c r="N89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55" t="e">
        <f>VLOOKUP(TableOMP[[#This Row],[Label]],TableAvg[],2,FALSE)</f>
        <v>#N/A</v>
      </c>
      <c r="P8955" t="e">
        <f>VLOOKUP(TableOMP[[#This Row],[Label]],TableAvg[],3,FALSE)</f>
        <v>#N/A</v>
      </c>
      <c r="Q8955" t="e">
        <f>TableOMP[[#This Row],[Avg]]-$U$2*TableOMP[[#This Row],[StdDev]]</f>
        <v>#N/A</v>
      </c>
      <c r="R8955" t="e">
        <f>TableOMP[[#This Row],[Avg]]+$U$2*TableOMP[[#This Row],[StdDev]]</f>
        <v>#N/A</v>
      </c>
      <c r="S8955" t="e">
        <f>IF(AND(TableOMP[[#This Row],[total_time]]&gt;=TableOMP[[#This Row],[Low]], TableOMP[[#This Row],[total_time]]&lt;=TableOMP[[#This Row],[High]]),1,0)</f>
        <v>#N/A</v>
      </c>
    </row>
    <row r="8956" spans="11:19" x14ac:dyDescent="0.25">
      <c r="K8956" t="str">
        <f t="shared" si="139"/>
        <v/>
      </c>
      <c r="N89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56" t="e">
        <f>VLOOKUP(TableOMP[[#This Row],[Label]],TableAvg[],2,FALSE)</f>
        <v>#N/A</v>
      </c>
      <c r="P8956" t="e">
        <f>VLOOKUP(TableOMP[[#This Row],[Label]],TableAvg[],3,FALSE)</f>
        <v>#N/A</v>
      </c>
      <c r="Q8956" t="e">
        <f>TableOMP[[#This Row],[Avg]]-$U$2*TableOMP[[#This Row],[StdDev]]</f>
        <v>#N/A</v>
      </c>
      <c r="R8956" t="e">
        <f>TableOMP[[#This Row],[Avg]]+$U$2*TableOMP[[#This Row],[StdDev]]</f>
        <v>#N/A</v>
      </c>
      <c r="S8956" t="e">
        <f>IF(AND(TableOMP[[#This Row],[total_time]]&gt;=TableOMP[[#This Row],[Low]], TableOMP[[#This Row],[total_time]]&lt;=TableOMP[[#This Row],[High]]),1,0)</f>
        <v>#N/A</v>
      </c>
    </row>
    <row r="8957" spans="11:19" x14ac:dyDescent="0.25">
      <c r="K8957" t="str">
        <f t="shared" si="139"/>
        <v/>
      </c>
      <c r="N89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57" t="e">
        <f>VLOOKUP(TableOMP[[#This Row],[Label]],TableAvg[],2,FALSE)</f>
        <v>#N/A</v>
      </c>
      <c r="P8957" t="e">
        <f>VLOOKUP(TableOMP[[#This Row],[Label]],TableAvg[],3,FALSE)</f>
        <v>#N/A</v>
      </c>
      <c r="Q8957" t="e">
        <f>TableOMP[[#This Row],[Avg]]-$U$2*TableOMP[[#This Row],[StdDev]]</f>
        <v>#N/A</v>
      </c>
      <c r="R8957" t="e">
        <f>TableOMP[[#This Row],[Avg]]+$U$2*TableOMP[[#This Row],[StdDev]]</f>
        <v>#N/A</v>
      </c>
      <c r="S8957" t="e">
        <f>IF(AND(TableOMP[[#This Row],[total_time]]&gt;=TableOMP[[#This Row],[Low]], TableOMP[[#This Row],[total_time]]&lt;=TableOMP[[#This Row],[High]]),1,0)</f>
        <v>#N/A</v>
      </c>
    </row>
    <row r="8958" spans="11:19" x14ac:dyDescent="0.25">
      <c r="K8958" t="str">
        <f t="shared" si="139"/>
        <v/>
      </c>
      <c r="N89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58" t="e">
        <f>VLOOKUP(TableOMP[[#This Row],[Label]],TableAvg[],2,FALSE)</f>
        <v>#N/A</v>
      </c>
      <c r="P8958" t="e">
        <f>VLOOKUP(TableOMP[[#This Row],[Label]],TableAvg[],3,FALSE)</f>
        <v>#N/A</v>
      </c>
      <c r="Q8958" t="e">
        <f>TableOMP[[#This Row],[Avg]]-$U$2*TableOMP[[#This Row],[StdDev]]</f>
        <v>#N/A</v>
      </c>
      <c r="R8958" t="e">
        <f>TableOMP[[#This Row],[Avg]]+$U$2*TableOMP[[#This Row],[StdDev]]</f>
        <v>#N/A</v>
      </c>
      <c r="S8958" t="e">
        <f>IF(AND(TableOMP[[#This Row],[total_time]]&gt;=TableOMP[[#This Row],[Low]], TableOMP[[#This Row],[total_time]]&lt;=TableOMP[[#This Row],[High]]),1,0)</f>
        <v>#N/A</v>
      </c>
    </row>
    <row r="8959" spans="11:19" x14ac:dyDescent="0.25">
      <c r="K8959" t="str">
        <f t="shared" si="139"/>
        <v/>
      </c>
      <c r="N89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59" t="e">
        <f>VLOOKUP(TableOMP[[#This Row],[Label]],TableAvg[],2,FALSE)</f>
        <v>#N/A</v>
      </c>
      <c r="P8959" t="e">
        <f>VLOOKUP(TableOMP[[#This Row],[Label]],TableAvg[],3,FALSE)</f>
        <v>#N/A</v>
      </c>
      <c r="Q8959" t="e">
        <f>TableOMP[[#This Row],[Avg]]-$U$2*TableOMP[[#This Row],[StdDev]]</f>
        <v>#N/A</v>
      </c>
      <c r="R8959" t="e">
        <f>TableOMP[[#This Row],[Avg]]+$U$2*TableOMP[[#This Row],[StdDev]]</f>
        <v>#N/A</v>
      </c>
      <c r="S8959" t="e">
        <f>IF(AND(TableOMP[[#This Row],[total_time]]&gt;=TableOMP[[#This Row],[Low]], TableOMP[[#This Row],[total_time]]&lt;=TableOMP[[#This Row],[High]]),1,0)</f>
        <v>#N/A</v>
      </c>
    </row>
    <row r="8960" spans="11:19" x14ac:dyDescent="0.25">
      <c r="K8960" t="str">
        <f t="shared" si="139"/>
        <v/>
      </c>
      <c r="N89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60" t="e">
        <f>VLOOKUP(TableOMP[[#This Row],[Label]],TableAvg[],2,FALSE)</f>
        <v>#N/A</v>
      </c>
      <c r="P8960" t="e">
        <f>VLOOKUP(TableOMP[[#This Row],[Label]],TableAvg[],3,FALSE)</f>
        <v>#N/A</v>
      </c>
      <c r="Q8960" t="e">
        <f>TableOMP[[#This Row],[Avg]]-$U$2*TableOMP[[#This Row],[StdDev]]</f>
        <v>#N/A</v>
      </c>
      <c r="R8960" t="e">
        <f>TableOMP[[#This Row],[Avg]]+$U$2*TableOMP[[#This Row],[StdDev]]</f>
        <v>#N/A</v>
      </c>
      <c r="S8960" t="e">
        <f>IF(AND(TableOMP[[#This Row],[total_time]]&gt;=TableOMP[[#This Row],[Low]], TableOMP[[#This Row],[total_time]]&lt;=TableOMP[[#This Row],[High]]),1,0)</f>
        <v>#N/A</v>
      </c>
    </row>
    <row r="8961" spans="11:19" x14ac:dyDescent="0.25">
      <c r="K8961" t="str">
        <f t="shared" si="139"/>
        <v/>
      </c>
      <c r="N89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61" t="e">
        <f>VLOOKUP(TableOMP[[#This Row],[Label]],TableAvg[],2,FALSE)</f>
        <v>#N/A</v>
      </c>
      <c r="P8961" t="e">
        <f>VLOOKUP(TableOMP[[#This Row],[Label]],TableAvg[],3,FALSE)</f>
        <v>#N/A</v>
      </c>
      <c r="Q8961" t="e">
        <f>TableOMP[[#This Row],[Avg]]-$U$2*TableOMP[[#This Row],[StdDev]]</f>
        <v>#N/A</v>
      </c>
      <c r="R8961" t="e">
        <f>TableOMP[[#This Row],[Avg]]+$U$2*TableOMP[[#This Row],[StdDev]]</f>
        <v>#N/A</v>
      </c>
      <c r="S8961" t="e">
        <f>IF(AND(TableOMP[[#This Row],[total_time]]&gt;=TableOMP[[#This Row],[Low]], TableOMP[[#This Row],[total_time]]&lt;=TableOMP[[#This Row],[High]]),1,0)</f>
        <v>#N/A</v>
      </c>
    </row>
    <row r="8962" spans="11:19" x14ac:dyDescent="0.25">
      <c r="K8962" t="str">
        <f t="shared" si="139"/>
        <v/>
      </c>
      <c r="N89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62" t="e">
        <f>VLOOKUP(TableOMP[[#This Row],[Label]],TableAvg[],2,FALSE)</f>
        <v>#N/A</v>
      </c>
      <c r="P8962" t="e">
        <f>VLOOKUP(TableOMP[[#This Row],[Label]],TableAvg[],3,FALSE)</f>
        <v>#N/A</v>
      </c>
      <c r="Q8962" t="e">
        <f>TableOMP[[#This Row],[Avg]]-$U$2*TableOMP[[#This Row],[StdDev]]</f>
        <v>#N/A</v>
      </c>
      <c r="R8962" t="e">
        <f>TableOMP[[#This Row],[Avg]]+$U$2*TableOMP[[#This Row],[StdDev]]</f>
        <v>#N/A</v>
      </c>
      <c r="S8962" t="e">
        <f>IF(AND(TableOMP[[#This Row],[total_time]]&gt;=TableOMP[[#This Row],[Low]], TableOMP[[#This Row],[total_time]]&lt;=TableOMP[[#This Row],[High]]),1,0)</f>
        <v>#N/A</v>
      </c>
    </row>
    <row r="8963" spans="11:19" x14ac:dyDescent="0.25">
      <c r="K8963" t="str">
        <f t="shared" ref="K8963:K9026" si="140">MID(M8963,22,1)</f>
        <v/>
      </c>
      <c r="N89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63" t="e">
        <f>VLOOKUP(TableOMP[[#This Row],[Label]],TableAvg[],2,FALSE)</f>
        <v>#N/A</v>
      </c>
      <c r="P8963" t="e">
        <f>VLOOKUP(TableOMP[[#This Row],[Label]],TableAvg[],3,FALSE)</f>
        <v>#N/A</v>
      </c>
      <c r="Q8963" t="e">
        <f>TableOMP[[#This Row],[Avg]]-$U$2*TableOMP[[#This Row],[StdDev]]</f>
        <v>#N/A</v>
      </c>
      <c r="R8963" t="e">
        <f>TableOMP[[#This Row],[Avg]]+$U$2*TableOMP[[#This Row],[StdDev]]</f>
        <v>#N/A</v>
      </c>
      <c r="S8963" t="e">
        <f>IF(AND(TableOMP[[#This Row],[total_time]]&gt;=TableOMP[[#This Row],[Low]], TableOMP[[#This Row],[total_time]]&lt;=TableOMP[[#This Row],[High]]),1,0)</f>
        <v>#N/A</v>
      </c>
    </row>
    <row r="8964" spans="11:19" x14ac:dyDescent="0.25">
      <c r="K8964" t="str">
        <f t="shared" si="140"/>
        <v/>
      </c>
      <c r="N89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64" t="e">
        <f>VLOOKUP(TableOMP[[#This Row],[Label]],TableAvg[],2,FALSE)</f>
        <v>#N/A</v>
      </c>
      <c r="P8964" t="e">
        <f>VLOOKUP(TableOMP[[#This Row],[Label]],TableAvg[],3,FALSE)</f>
        <v>#N/A</v>
      </c>
      <c r="Q8964" t="e">
        <f>TableOMP[[#This Row],[Avg]]-$U$2*TableOMP[[#This Row],[StdDev]]</f>
        <v>#N/A</v>
      </c>
      <c r="R8964" t="e">
        <f>TableOMP[[#This Row],[Avg]]+$U$2*TableOMP[[#This Row],[StdDev]]</f>
        <v>#N/A</v>
      </c>
      <c r="S8964" t="e">
        <f>IF(AND(TableOMP[[#This Row],[total_time]]&gt;=TableOMP[[#This Row],[Low]], TableOMP[[#This Row],[total_time]]&lt;=TableOMP[[#This Row],[High]]),1,0)</f>
        <v>#N/A</v>
      </c>
    </row>
    <row r="8965" spans="11:19" x14ac:dyDescent="0.25">
      <c r="K8965" t="str">
        <f t="shared" si="140"/>
        <v/>
      </c>
      <c r="N89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65" t="e">
        <f>VLOOKUP(TableOMP[[#This Row],[Label]],TableAvg[],2,FALSE)</f>
        <v>#N/A</v>
      </c>
      <c r="P8965" t="e">
        <f>VLOOKUP(TableOMP[[#This Row],[Label]],TableAvg[],3,FALSE)</f>
        <v>#N/A</v>
      </c>
      <c r="Q8965" t="e">
        <f>TableOMP[[#This Row],[Avg]]-$U$2*TableOMP[[#This Row],[StdDev]]</f>
        <v>#N/A</v>
      </c>
      <c r="R8965" t="e">
        <f>TableOMP[[#This Row],[Avg]]+$U$2*TableOMP[[#This Row],[StdDev]]</f>
        <v>#N/A</v>
      </c>
      <c r="S8965" t="e">
        <f>IF(AND(TableOMP[[#This Row],[total_time]]&gt;=TableOMP[[#This Row],[Low]], TableOMP[[#This Row],[total_time]]&lt;=TableOMP[[#This Row],[High]]),1,0)</f>
        <v>#N/A</v>
      </c>
    </row>
    <row r="8966" spans="11:19" x14ac:dyDescent="0.25">
      <c r="K8966" t="str">
        <f t="shared" si="140"/>
        <v/>
      </c>
      <c r="N89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66" t="e">
        <f>VLOOKUP(TableOMP[[#This Row],[Label]],TableAvg[],2,FALSE)</f>
        <v>#N/A</v>
      </c>
      <c r="P8966" t="e">
        <f>VLOOKUP(TableOMP[[#This Row],[Label]],TableAvg[],3,FALSE)</f>
        <v>#N/A</v>
      </c>
      <c r="Q8966" t="e">
        <f>TableOMP[[#This Row],[Avg]]-$U$2*TableOMP[[#This Row],[StdDev]]</f>
        <v>#N/A</v>
      </c>
      <c r="R8966" t="e">
        <f>TableOMP[[#This Row],[Avg]]+$U$2*TableOMP[[#This Row],[StdDev]]</f>
        <v>#N/A</v>
      </c>
      <c r="S8966" t="e">
        <f>IF(AND(TableOMP[[#This Row],[total_time]]&gt;=TableOMP[[#This Row],[Low]], TableOMP[[#This Row],[total_time]]&lt;=TableOMP[[#This Row],[High]]),1,0)</f>
        <v>#N/A</v>
      </c>
    </row>
    <row r="8967" spans="11:19" x14ac:dyDescent="0.25">
      <c r="K8967" t="str">
        <f t="shared" si="140"/>
        <v/>
      </c>
      <c r="N89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67" t="e">
        <f>VLOOKUP(TableOMP[[#This Row],[Label]],TableAvg[],2,FALSE)</f>
        <v>#N/A</v>
      </c>
      <c r="P8967" t="e">
        <f>VLOOKUP(TableOMP[[#This Row],[Label]],TableAvg[],3,FALSE)</f>
        <v>#N/A</v>
      </c>
      <c r="Q8967" t="e">
        <f>TableOMP[[#This Row],[Avg]]-$U$2*TableOMP[[#This Row],[StdDev]]</f>
        <v>#N/A</v>
      </c>
      <c r="R8967" t="e">
        <f>TableOMP[[#This Row],[Avg]]+$U$2*TableOMP[[#This Row],[StdDev]]</f>
        <v>#N/A</v>
      </c>
      <c r="S8967" t="e">
        <f>IF(AND(TableOMP[[#This Row],[total_time]]&gt;=TableOMP[[#This Row],[Low]], TableOMP[[#This Row],[total_time]]&lt;=TableOMP[[#This Row],[High]]),1,0)</f>
        <v>#N/A</v>
      </c>
    </row>
    <row r="8968" spans="11:19" x14ac:dyDescent="0.25">
      <c r="K8968" t="str">
        <f t="shared" si="140"/>
        <v/>
      </c>
      <c r="N89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68" t="e">
        <f>VLOOKUP(TableOMP[[#This Row],[Label]],TableAvg[],2,FALSE)</f>
        <v>#N/A</v>
      </c>
      <c r="P8968" t="e">
        <f>VLOOKUP(TableOMP[[#This Row],[Label]],TableAvg[],3,FALSE)</f>
        <v>#N/A</v>
      </c>
      <c r="Q8968" t="e">
        <f>TableOMP[[#This Row],[Avg]]-$U$2*TableOMP[[#This Row],[StdDev]]</f>
        <v>#N/A</v>
      </c>
      <c r="R8968" t="e">
        <f>TableOMP[[#This Row],[Avg]]+$U$2*TableOMP[[#This Row],[StdDev]]</f>
        <v>#N/A</v>
      </c>
      <c r="S8968" t="e">
        <f>IF(AND(TableOMP[[#This Row],[total_time]]&gt;=TableOMP[[#This Row],[Low]], TableOMP[[#This Row],[total_time]]&lt;=TableOMP[[#This Row],[High]]),1,0)</f>
        <v>#N/A</v>
      </c>
    </row>
    <row r="8969" spans="11:19" x14ac:dyDescent="0.25">
      <c r="K8969" t="str">
        <f t="shared" si="140"/>
        <v/>
      </c>
      <c r="N89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69" t="e">
        <f>VLOOKUP(TableOMP[[#This Row],[Label]],TableAvg[],2,FALSE)</f>
        <v>#N/A</v>
      </c>
      <c r="P8969" t="e">
        <f>VLOOKUP(TableOMP[[#This Row],[Label]],TableAvg[],3,FALSE)</f>
        <v>#N/A</v>
      </c>
      <c r="Q8969" t="e">
        <f>TableOMP[[#This Row],[Avg]]-$U$2*TableOMP[[#This Row],[StdDev]]</f>
        <v>#N/A</v>
      </c>
      <c r="R8969" t="e">
        <f>TableOMP[[#This Row],[Avg]]+$U$2*TableOMP[[#This Row],[StdDev]]</f>
        <v>#N/A</v>
      </c>
      <c r="S8969" t="e">
        <f>IF(AND(TableOMP[[#This Row],[total_time]]&gt;=TableOMP[[#This Row],[Low]], TableOMP[[#This Row],[total_time]]&lt;=TableOMP[[#This Row],[High]]),1,0)</f>
        <v>#N/A</v>
      </c>
    </row>
    <row r="8970" spans="11:19" x14ac:dyDescent="0.25">
      <c r="K8970" t="str">
        <f t="shared" si="140"/>
        <v/>
      </c>
      <c r="N89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70" t="e">
        <f>VLOOKUP(TableOMP[[#This Row],[Label]],TableAvg[],2,FALSE)</f>
        <v>#N/A</v>
      </c>
      <c r="P8970" t="e">
        <f>VLOOKUP(TableOMP[[#This Row],[Label]],TableAvg[],3,FALSE)</f>
        <v>#N/A</v>
      </c>
      <c r="Q8970" t="e">
        <f>TableOMP[[#This Row],[Avg]]-$U$2*TableOMP[[#This Row],[StdDev]]</f>
        <v>#N/A</v>
      </c>
      <c r="R8970" t="e">
        <f>TableOMP[[#This Row],[Avg]]+$U$2*TableOMP[[#This Row],[StdDev]]</f>
        <v>#N/A</v>
      </c>
      <c r="S8970" t="e">
        <f>IF(AND(TableOMP[[#This Row],[total_time]]&gt;=TableOMP[[#This Row],[Low]], TableOMP[[#This Row],[total_time]]&lt;=TableOMP[[#This Row],[High]]),1,0)</f>
        <v>#N/A</v>
      </c>
    </row>
    <row r="8971" spans="11:19" x14ac:dyDescent="0.25">
      <c r="K8971" t="str">
        <f t="shared" si="140"/>
        <v/>
      </c>
      <c r="N89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71" t="e">
        <f>VLOOKUP(TableOMP[[#This Row],[Label]],TableAvg[],2,FALSE)</f>
        <v>#N/A</v>
      </c>
      <c r="P8971" t="e">
        <f>VLOOKUP(TableOMP[[#This Row],[Label]],TableAvg[],3,FALSE)</f>
        <v>#N/A</v>
      </c>
      <c r="Q8971" t="e">
        <f>TableOMP[[#This Row],[Avg]]-$U$2*TableOMP[[#This Row],[StdDev]]</f>
        <v>#N/A</v>
      </c>
      <c r="R8971" t="e">
        <f>TableOMP[[#This Row],[Avg]]+$U$2*TableOMP[[#This Row],[StdDev]]</f>
        <v>#N/A</v>
      </c>
      <c r="S8971" t="e">
        <f>IF(AND(TableOMP[[#This Row],[total_time]]&gt;=TableOMP[[#This Row],[Low]], TableOMP[[#This Row],[total_time]]&lt;=TableOMP[[#This Row],[High]]),1,0)</f>
        <v>#N/A</v>
      </c>
    </row>
    <row r="8972" spans="11:19" x14ac:dyDescent="0.25">
      <c r="K8972" t="str">
        <f t="shared" si="140"/>
        <v/>
      </c>
      <c r="N89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72" t="e">
        <f>VLOOKUP(TableOMP[[#This Row],[Label]],TableAvg[],2,FALSE)</f>
        <v>#N/A</v>
      </c>
      <c r="P8972" t="e">
        <f>VLOOKUP(TableOMP[[#This Row],[Label]],TableAvg[],3,FALSE)</f>
        <v>#N/A</v>
      </c>
      <c r="Q8972" t="e">
        <f>TableOMP[[#This Row],[Avg]]-$U$2*TableOMP[[#This Row],[StdDev]]</f>
        <v>#N/A</v>
      </c>
      <c r="R8972" t="e">
        <f>TableOMP[[#This Row],[Avg]]+$U$2*TableOMP[[#This Row],[StdDev]]</f>
        <v>#N/A</v>
      </c>
      <c r="S8972" t="e">
        <f>IF(AND(TableOMP[[#This Row],[total_time]]&gt;=TableOMP[[#This Row],[Low]], TableOMP[[#This Row],[total_time]]&lt;=TableOMP[[#This Row],[High]]),1,0)</f>
        <v>#N/A</v>
      </c>
    </row>
    <row r="8973" spans="11:19" x14ac:dyDescent="0.25">
      <c r="K8973" t="str">
        <f t="shared" si="140"/>
        <v/>
      </c>
      <c r="N89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73" t="e">
        <f>VLOOKUP(TableOMP[[#This Row],[Label]],TableAvg[],2,FALSE)</f>
        <v>#N/A</v>
      </c>
      <c r="P8973" t="e">
        <f>VLOOKUP(TableOMP[[#This Row],[Label]],TableAvg[],3,FALSE)</f>
        <v>#N/A</v>
      </c>
      <c r="Q8973" t="e">
        <f>TableOMP[[#This Row],[Avg]]-$U$2*TableOMP[[#This Row],[StdDev]]</f>
        <v>#N/A</v>
      </c>
      <c r="R8973" t="e">
        <f>TableOMP[[#This Row],[Avg]]+$U$2*TableOMP[[#This Row],[StdDev]]</f>
        <v>#N/A</v>
      </c>
      <c r="S8973" t="e">
        <f>IF(AND(TableOMP[[#This Row],[total_time]]&gt;=TableOMP[[#This Row],[Low]], TableOMP[[#This Row],[total_time]]&lt;=TableOMP[[#This Row],[High]]),1,0)</f>
        <v>#N/A</v>
      </c>
    </row>
    <row r="8974" spans="11:19" x14ac:dyDescent="0.25">
      <c r="K8974" t="str">
        <f t="shared" si="140"/>
        <v/>
      </c>
      <c r="N89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74" t="e">
        <f>VLOOKUP(TableOMP[[#This Row],[Label]],TableAvg[],2,FALSE)</f>
        <v>#N/A</v>
      </c>
      <c r="P8974" t="e">
        <f>VLOOKUP(TableOMP[[#This Row],[Label]],TableAvg[],3,FALSE)</f>
        <v>#N/A</v>
      </c>
      <c r="Q8974" t="e">
        <f>TableOMP[[#This Row],[Avg]]-$U$2*TableOMP[[#This Row],[StdDev]]</f>
        <v>#N/A</v>
      </c>
      <c r="R8974" t="e">
        <f>TableOMP[[#This Row],[Avg]]+$U$2*TableOMP[[#This Row],[StdDev]]</f>
        <v>#N/A</v>
      </c>
      <c r="S8974" t="e">
        <f>IF(AND(TableOMP[[#This Row],[total_time]]&gt;=TableOMP[[#This Row],[Low]], TableOMP[[#This Row],[total_time]]&lt;=TableOMP[[#This Row],[High]]),1,0)</f>
        <v>#N/A</v>
      </c>
    </row>
    <row r="8975" spans="11:19" x14ac:dyDescent="0.25">
      <c r="K8975" t="str">
        <f t="shared" si="140"/>
        <v/>
      </c>
      <c r="N89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75" t="e">
        <f>VLOOKUP(TableOMP[[#This Row],[Label]],TableAvg[],2,FALSE)</f>
        <v>#N/A</v>
      </c>
      <c r="P8975" t="e">
        <f>VLOOKUP(TableOMP[[#This Row],[Label]],TableAvg[],3,FALSE)</f>
        <v>#N/A</v>
      </c>
      <c r="Q8975" t="e">
        <f>TableOMP[[#This Row],[Avg]]-$U$2*TableOMP[[#This Row],[StdDev]]</f>
        <v>#N/A</v>
      </c>
      <c r="R8975" t="e">
        <f>TableOMP[[#This Row],[Avg]]+$U$2*TableOMP[[#This Row],[StdDev]]</f>
        <v>#N/A</v>
      </c>
      <c r="S8975" t="e">
        <f>IF(AND(TableOMP[[#This Row],[total_time]]&gt;=TableOMP[[#This Row],[Low]], TableOMP[[#This Row],[total_time]]&lt;=TableOMP[[#This Row],[High]]),1,0)</f>
        <v>#N/A</v>
      </c>
    </row>
    <row r="8976" spans="11:19" x14ac:dyDescent="0.25">
      <c r="K8976" t="str">
        <f t="shared" si="140"/>
        <v/>
      </c>
      <c r="N89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76" t="e">
        <f>VLOOKUP(TableOMP[[#This Row],[Label]],TableAvg[],2,FALSE)</f>
        <v>#N/A</v>
      </c>
      <c r="P8976" t="e">
        <f>VLOOKUP(TableOMP[[#This Row],[Label]],TableAvg[],3,FALSE)</f>
        <v>#N/A</v>
      </c>
      <c r="Q8976" t="e">
        <f>TableOMP[[#This Row],[Avg]]-$U$2*TableOMP[[#This Row],[StdDev]]</f>
        <v>#N/A</v>
      </c>
      <c r="R8976" t="e">
        <f>TableOMP[[#This Row],[Avg]]+$U$2*TableOMP[[#This Row],[StdDev]]</f>
        <v>#N/A</v>
      </c>
      <c r="S8976" t="e">
        <f>IF(AND(TableOMP[[#This Row],[total_time]]&gt;=TableOMP[[#This Row],[Low]], TableOMP[[#This Row],[total_time]]&lt;=TableOMP[[#This Row],[High]]),1,0)</f>
        <v>#N/A</v>
      </c>
    </row>
    <row r="8977" spans="11:19" x14ac:dyDescent="0.25">
      <c r="K8977" t="str">
        <f t="shared" si="140"/>
        <v/>
      </c>
      <c r="N89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77" t="e">
        <f>VLOOKUP(TableOMP[[#This Row],[Label]],TableAvg[],2,FALSE)</f>
        <v>#N/A</v>
      </c>
      <c r="P8977" t="e">
        <f>VLOOKUP(TableOMP[[#This Row],[Label]],TableAvg[],3,FALSE)</f>
        <v>#N/A</v>
      </c>
      <c r="Q8977" t="e">
        <f>TableOMP[[#This Row],[Avg]]-$U$2*TableOMP[[#This Row],[StdDev]]</f>
        <v>#N/A</v>
      </c>
      <c r="R8977" t="e">
        <f>TableOMP[[#This Row],[Avg]]+$U$2*TableOMP[[#This Row],[StdDev]]</f>
        <v>#N/A</v>
      </c>
      <c r="S8977" t="e">
        <f>IF(AND(TableOMP[[#This Row],[total_time]]&gt;=TableOMP[[#This Row],[Low]], TableOMP[[#This Row],[total_time]]&lt;=TableOMP[[#This Row],[High]]),1,0)</f>
        <v>#N/A</v>
      </c>
    </row>
    <row r="8978" spans="11:19" x14ac:dyDescent="0.25">
      <c r="K8978" t="str">
        <f t="shared" si="140"/>
        <v/>
      </c>
      <c r="N89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78" t="e">
        <f>VLOOKUP(TableOMP[[#This Row],[Label]],TableAvg[],2,FALSE)</f>
        <v>#N/A</v>
      </c>
      <c r="P8978" t="e">
        <f>VLOOKUP(TableOMP[[#This Row],[Label]],TableAvg[],3,FALSE)</f>
        <v>#N/A</v>
      </c>
      <c r="Q8978" t="e">
        <f>TableOMP[[#This Row],[Avg]]-$U$2*TableOMP[[#This Row],[StdDev]]</f>
        <v>#N/A</v>
      </c>
      <c r="R8978" t="e">
        <f>TableOMP[[#This Row],[Avg]]+$U$2*TableOMP[[#This Row],[StdDev]]</f>
        <v>#N/A</v>
      </c>
      <c r="S8978" t="e">
        <f>IF(AND(TableOMP[[#This Row],[total_time]]&gt;=TableOMP[[#This Row],[Low]], TableOMP[[#This Row],[total_time]]&lt;=TableOMP[[#This Row],[High]]),1,0)</f>
        <v>#N/A</v>
      </c>
    </row>
    <row r="8979" spans="11:19" x14ac:dyDescent="0.25">
      <c r="K8979" t="str">
        <f t="shared" si="140"/>
        <v/>
      </c>
      <c r="N89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79" t="e">
        <f>VLOOKUP(TableOMP[[#This Row],[Label]],TableAvg[],2,FALSE)</f>
        <v>#N/A</v>
      </c>
      <c r="P8979" t="e">
        <f>VLOOKUP(TableOMP[[#This Row],[Label]],TableAvg[],3,FALSE)</f>
        <v>#N/A</v>
      </c>
      <c r="Q8979" t="e">
        <f>TableOMP[[#This Row],[Avg]]-$U$2*TableOMP[[#This Row],[StdDev]]</f>
        <v>#N/A</v>
      </c>
      <c r="R8979" t="e">
        <f>TableOMP[[#This Row],[Avg]]+$U$2*TableOMP[[#This Row],[StdDev]]</f>
        <v>#N/A</v>
      </c>
      <c r="S8979" t="e">
        <f>IF(AND(TableOMP[[#This Row],[total_time]]&gt;=TableOMP[[#This Row],[Low]], TableOMP[[#This Row],[total_time]]&lt;=TableOMP[[#This Row],[High]]),1,0)</f>
        <v>#N/A</v>
      </c>
    </row>
    <row r="8980" spans="11:19" x14ac:dyDescent="0.25">
      <c r="K8980" t="str">
        <f t="shared" si="140"/>
        <v/>
      </c>
      <c r="N89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80" t="e">
        <f>VLOOKUP(TableOMP[[#This Row],[Label]],TableAvg[],2,FALSE)</f>
        <v>#N/A</v>
      </c>
      <c r="P8980" t="e">
        <f>VLOOKUP(TableOMP[[#This Row],[Label]],TableAvg[],3,FALSE)</f>
        <v>#N/A</v>
      </c>
      <c r="Q8980" t="e">
        <f>TableOMP[[#This Row],[Avg]]-$U$2*TableOMP[[#This Row],[StdDev]]</f>
        <v>#N/A</v>
      </c>
      <c r="R8980" t="e">
        <f>TableOMP[[#This Row],[Avg]]+$U$2*TableOMP[[#This Row],[StdDev]]</f>
        <v>#N/A</v>
      </c>
      <c r="S8980" t="e">
        <f>IF(AND(TableOMP[[#This Row],[total_time]]&gt;=TableOMP[[#This Row],[Low]], TableOMP[[#This Row],[total_time]]&lt;=TableOMP[[#This Row],[High]]),1,0)</f>
        <v>#N/A</v>
      </c>
    </row>
    <row r="8981" spans="11:19" x14ac:dyDescent="0.25">
      <c r="K8981" t="str">
        <f t="shared" si="140"/>
        <v/>
      </c>
      <c r="N89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81" t="e">
        <f>VLOOKUP(TableOMP[[#This Row],[Label]],TableAvg[],2,FALSE)</f>
        <v>#N/A</v>
      </c>
      <c r="P8981" t="e">
        <f>VLOOKUP(TableOMP[[#This Row],[Label]],TableAvg[],3,FALSE)</f>
        <v>#N/A</v>
      </c>
      <c r="Q8981" t="e">
        <f>TableOMP[[#This Row],[Avg]]-$U$2*TableOMP[[#This Row],[StdDev]]</f>
        <v>#N/A</v>
      </c>
      <c r="R8981" t="e">
        <f>TableOMP[[#This Row],[Avg]]+$U$2*TableOMP[[#This Row],[StdDev]]</f>
        <v>#N/A</v>
      </c>
      <c r="S8981" t="e">
        <f>IF(AND(TableOMP[[#This Row],[total_time]]&gt;=TableOMP[[#This Row],[Low]], TableOMP[[#This Row],[total_time]]&lt;=TableOMP[[#This Row],[High]]),1,0)</f>
        <v>#N/A</v>
      </c>
    </row>
    <row r="8982" spans="11:19" x14ac:dyDescent="0.25">
      <c r="K8982" t="str">
        <f t="shared" si="140"/>
        <v/>
      </c>
      <c r="N89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82" t="e">
        <f>VLOOKUP(TableOMP[[#This Row],[Label]],TableAvg[],2,FALSE)</f>
        <v>#N/A</v>
      </c>
      <c r="P8982" t="e">
        <f>VLOOKUP(TableOMP[[#This Row],[Label]],TableAvg[],3,FALSE)</f>
        <v>#N/A</v>
      </c>
      <c r="Q8982" t="e">
        <f>TableOMP[[#This Row],[Avg]]-$U$2*TableOMP[[#This Row],[StdDev]]</f>
        <v>#N/A</v>
      </c>
      <c r="R8982" t="e">
        <f>TableOMP[[#This Row],[Avg]]+$U$2*TableOMP[[#This Row],[StdDev]]</f>
        <v>#N/A</v>
      </c>
      <c r="S8982" t="e">
        <f>IF(AND(TableOMP[[#This Row],[total_time]]&gt;=TableOMP[[#This Row],[Low]], TableOMP[[#This Row],[total_time]]&lt;=TableOMP[[#This Row],[High]]),1,0)</f>
        <v>#N/A</v>
      </c>
    </row>
    <row r="8983" spans="11:19" x14ac:dyDescent="0.25">
      <c r="K8983" t="str">
        <f t="shared" si="140"/>
        <v/>
      </c>
      <c r="N89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83" t="e">
        <f>VLOOKUP(TableOMP[[#This Row],[Label]],TableAvg[],2,FALSE)</f>
        <v>#N/A</v>
      </c>
      <c r="P8983" t="e">
        <f>VLOOKUP(TableOMP[[#This Row],[Label]],TableAvg[],3,FALSE)</f>
        <v>#N/A</v>
      </c>
      <c r="Q8983" t="e">
        <f>TableOMP[[#This Row],[Avg]]-$U$2*TableOMP[[#This Row],[StdDev]]</f>
        <v>#N/A</v>
      </c>
      <c r="R8983" t="e">
        <f>TableOMP[[#This Row],[Avg]]+$U$2*TableOMP[[#This Row],[StdDev]]</f>
        <v>#N/A</v>
      </c>
      <c r="S8983" t="e">
        <f>IF(AND(TableOMP[[#This Row],[total_time]]&gt;=TableOMP[[#This Row],[Low]], TableOMP[[#This Row],[total_time]]&lt;=TableOMP[[#This Row],[High]]),1,0)</f>
        <v>#N/A</v>
      </c>
    </row>
    <row r="8984" spans="11:19" x14ac:dyDescent="0.25">
      <c r="K8984" t="str">
        <f t="shared" si="140"/>
        <v/>
      </c>
      <c r="N89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84" t="e">
        <f>VLOOKUP(TableOMP[[#This Row],[Label]],TableAvg[],2,FALSE)</f>
        <v>#N/A</v>
      </c>
      <c r="P8984" t="e">
        <f>VLOOKUP(TableOMP[[#This Row],[Label]],TableAvg[],3,FALSE)</f>
        <v>#N/A</v>
      </c>
      <c r="Q8984" t="e">
        <f>TableOMP[[#This Row],[Avg]]-$U$2*TableOMP[[#This Row],[StdDev]]</f>
        <v>#N/A</v>
      </c>
      <c r="R8984" t="e">
        <f>TableOMP[[#This Row],[Avg]]+$U$2*TableOMP[[#This Row],[StdDev]]</f>
        <v>#N/A</v>
      </c>
      <c r="S8984" t="e">
        <f>IF(AND(TableOMP[[#This Row],[total_time]]&gt;=TableOMP[[#This Row],[Low]], TableOMP[[#This Row],[total_time]]&lt;=TableOMP[[#This Row],[High]]),1,0)</f>
        <v>#N/A</v>
      </c>
    </row>
    <row r="8985" spans="11:19" x14ac:dyDescent="0.25">
      <c r="K8985" t="str">
        <f t="shared" si="140"/>
        <v/>
      </c>
      <c r="N89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85" t="e">
        <f>VLOOKUP(TableOMP[[#This Row],[Label]],TableAvg[],2,FALSE)</f>
        <v>#N/A</v>
      </c>
      <c r="P8985" t="e">
        <f>VLOOKUP(TableOMP[[#This Row],[Label]],TableAvg[],3,FALSE)</f>
        <v>#N/A</v>
      </c>
      <c r="Q8985" t="e">
        <f>TableOMP[[#This Row],[Avg]]-$U$2*TableOMP[[#This Row],[StdDev]]</f>
        <v>#N/A</v>
      </c>
      <c r="R8985" t="e">
        <f>TableOMP[[#This Row],[Avg]]+$U$2*TableOMP[[#This Row],[StdDev]]</f>
        <v>#N/A</v>
      </c>
      <c r="S8985" t="e">
        <f>IF(AND(TableOMP[[#This Row],[total_time]]&gt;=TableOMP[[#This Row],[Low]], TableOMP[[#This Row],[total_time]]&lt;=TableOMP[[#This Row],[High]]),1,0)</f>
        <v>#N/A</v>
      </c>
    </row>
    <row r="8986" spans="11:19" x14ac:dyDescent="0.25">
      <c r="K8986" t="str">
        <f t="shared" si="140"/>
        <v/>
      </c>
      <c r="N89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86" t="e">
        <f>VLOOKUP(TableOMP[[#This Row],[Label]],TableAvg[],2,FALSE)</f>
        <v>#N/A</v>
      </c>
      <c r="P8986" t="e">
        <f>VLOOKUP(TableOMP[[#This Row],[Label]],TableAvg[],3,FALSE)</f>
        <v>#N/A</v>
      </c>
      <c r="Q8986" t="e">
        <f>TableOMP[[#This Row],[Avg]]-$U$2*TableOMP[[#This Row],[StdDev]]</f>
        <v>#N/A</v>
      </c>
      <c r="R8986" t="e">
        <f>TableOMP[[#This Row],[Avg]]+$U$2*TableOMP[[#This Row],[StdDev]]</f>
        <v>#N/A</v>
      </c>
      <c r="S8986" t="e">
        <f>IF(AND(TableOMP[[#This Row],[total_time]]&gt;=TableOMP[[#This Row],[Low]], TableOMP[[#This Row],[total_time]]&lt;=TableOMP[[#This Row],[High]]),1,0)</f>
        <v>#N/A</v>
      </c>
    </row>
    <row r="8987" spans="11:19" x14ac:dyDescent="0.25">
      <c r="K8987" t="str">
        <f t="shared" si="140"/>
        <v/>
      </c>
      <c r="N89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87" t="e">
        <f>VLOOKUP(TableOMP[[#This Row],[Label]],TableAvg[],2,FALSE)</f>
        <v>#N/A</v>
      </c>
      <c r="P8987" t="e">
        <f>VLOOKUP(TableOMP[[#This Row],[Label]],TableAvg[],3,FALSE)</f>
        <v>#N/A</v>
      </c>
      <c r="Q8987" t="e">
        <f>TableOMP[[#This Row],[Avg]]-$U$2*TableOMP[[#This Row],[StdDev]]</f>
        <v>#N/A</v>
      </c>
      <c r="R8987" t="e">
        <f>TableOMP[[#This Row],[Avg]]+$U$2*TableOMP[[#This Row],[StdDev]]</f>
        <v>#N/A</v>
      </c>
      <c r="S8987" t="e">
        <f>IF(AND(TableOMP[[#This Row],[total_time]]&gt;=TableOMP[[#This Row],[Low]], TableOMP[[#This Row],[total_time]]&lt;=TableOMP[[#This Row],[High]]),1,0)</f>
        <v>#N/A</v>
      </c>
    </row>
    <row r="8988" spans="11:19" x14ac:dyDescent="0.25">
      <c r="K8988" t="str">
        <f t="shared" si="140"/>
        <v/>
      </c>
      <c r="N89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88" t="e">
        <f>VLOOKUP(TableOMP[[#This Row],[Label]],TableAvg[],2,FALSE)</f>
        <v>#N/A</v>
      </c>
      <c r="P8988" t="e">
        <f>VLOOKUP(TableOMP[[#This Row],[Label]],TableAvg[],3,FALSE)</f>
        <v>#N/A</v>
      </c>
      <c r="Q8988" t="e">
        <f>TableOMP[[#This Row],[Avg]]-$U$2*TableOMP[[#This Row],[StdDev]]</f>
        <v>#N/A</v>
      </c>
      <c r="R8988" t="e">
        <f>TableOMP[[#This Row],[Avg]]+$U$2*TableOMP[[#This Row],[StdDev]]</f>
        <v>#N/A</v>
      </c>
      <c r="S8988" t="e">
        <f>IF(AND(TableOMP[[#This Row],[total_time]]&gt;=TableOMP[[#This Row],[Low]], TableOMP[[#This Row],[total_time]]&lt;=TableOMP[[#This Row],[High]]),1,0)</f>
        <v>#N/A</v>
      </c>
    </row>
    <row r="8989" spans="11:19" x14ac:dyDescent="0.25">
      <c r="K8989" t="str">
        <f t="shared" si="140"/>
        <v/>
      </c>
      <c r="N89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89" t="e">
        <f>VLOOKUP(TableOMP[[#This Row],[Label]],TableAvg[],2,FALSE)</f>
        <v>#N/A</v>
      </c>
      <c r="P8989" t="e">
        <f>VLOOKUP(TableOMP[[#This Row],[Label]],TableAvg[],3,FALSE)</f>
        <v>#N/A</v>
      </c>
      <c r="Q8989" t="e">
        <f>TableOMP[[#This Row],[Avg]]-$U$2*TableOMP[[#This Row],[StdDev]]</f>
        <v>#N/A</v>
      </c>
      <c r="R8989" t="e">
        <f>TableOMP[[#This Row],[Avg]]+$U$2*TableOMP[[#This Row],[StdDev]]</f>
        <v>#N/A</v>
      </c>
      <c r="S8989" t="e">
        <f>IF(AND(TableOMP[[#This Row],[total_time]]&gt;=TableOMP[[#This Row],[Low]], TableOMP[[#This Row],[total_time]]&lt;=TableOMP[[#This Row],[High]]),1,0)</f>
        <v>#N/A</v>
      </c>
    </row>
    <row r="8990" spans="11:19" x14ac:dyDescent="0.25">
      <c r="K8990" t="str">
        <f t="shared" si="140"/>
        <v/>
      </c>
      <c r="N89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90" t="e">
        <f>VLOOKUP(TableOMP[[#This Row],[Label]],TableAvg[],2,FALSE)</f>
        <v>#N/A</v>
      </c>
      <c r="P8990" t="e">
        <f>VLOOKUP(TableOMP[[#This Row],[Label]],TableAvg[],3,FALSE)</f>
        <v>#N/A</v>
      </c>
      <c r="Q8990" t="e">
        <f>TableOMP[[#This Row],[Avg]]-$U$2*TableOMP[[#This Row],[StdDev]]</f>
        <v>#N/A</v>
      </c>
      <c r="R8990" t="e">
        <f>TableOMP[[#This Row],[Avg]]+$U$2*TableOMP[[#This Row],[StdDev]]</f>
        <v>#N/A</v>
      </c>
      <c r="S8990" t="e">
        <f>IF(AND(TableOMP[[#This Row],[total_time]]&gt;=TableOMP[[#This Row],[Low]], TableOMP[[#This Row],[total_time]]&lt;=TableOMP[[#This Row],[High]]),1,0)</f>
        <v>#N/A</v>
      </c>
    </row>
    <row r="8991" spans="11:19" x14ac:dyDescent="0.25">
      <c r="K8991" t="str">
        <f t="shared" si="140"/>
        <v/>
      </c>
      <c r="N89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91" t="e">
        <f>VLOOKUP(TableOMP[[#This Row],[Label]],TableAvg[],2,FALSE)</f>
        <v>#N/A</v>
      </c>
      <c r="P8991" t="e">
        <f>VLOOKUP(TableOMP[[#This Row],[Label]],TableAvg[],3,FALSE)</f>
        <v>#N/A</v>
      </c>
      <c r="Q8991" t="e">
        <f>TableOMP[[#This Row],[Avg]]-$U$2*TableOMP[[#This Row],[StdDev]]</f>
        <v>#N/A</v>
      </c>
      <c r="R8991" t="e">
        <f>TableOMP[[#This Row],[Avg]]+$U$2*TableOMP[[#This Row],[StdDev]]</f>
        <v>#N/A</v>
      </c>
      <c r="S8991" t="e">
        <f>IF(AND(TableOMP[[#This Row],[total_time]]&gt;=TableOMP[[#This Row],[Low]], TableOMP[[#This Row],[total_time]]&lt;=TableOMP[[#This Row],[High]]),1,0)</f>
        <v>#N/A</v>
      </c>
    </row>
    <row r="8992" spans="11:19" x14ac:dyDescent="0.25">
      <c r="K8992" t="str">
        <f t="shared" si="140"/>
        <v/>
      </c>
      <c r="N89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92" t="e">
        <f>VLOOKUP(TableOMP[[#This Row],[Label]],TableAvg[],2,FALSE)</f>
        <v>#N/A</v>
      </c>
      <c r="P8992" t="e">
        <f>VLOOKUP(TableOMP[[#This Row],[Label]],TableAvg[],3,FALSE)</f>
        <v>#N/A</v>
      </c>
      <c r="Q8992" t="e">
        <f>TableOMP[[#This Row],[Avg]]-$U$2*TableOMP[[#This Row],[StdDev]]</f>
        <v>#N/A</v>
      </c>
      <c r="R8992" t="e">
        <f>TableOMP[[#This Row],[Avg]]+$U$2*TableOMP[[#This Row],[StdDev]]</f>
        <v>#N/A</v>
      </c>
      <c r="S8992" t="e">
        <f>IF(AND(TableOMP[[#This Row],[total_time]]&gt;=TableOMP[[#This Row],[Low]], TableOMP[[#This Row],[total_time]]&lt;=TableOMP[[#This Row],[High]]),1,0)</f>
        <v>#N/A</v>
      </c>
    </row>
    <row r="8993" spans="11:19" x14ac:dyDescent="0.25">
      <c r="K8993" t="str">
        <f t="shared" si="140"/>
        <v/>
      </c>
      <c r="N89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93" t="e">
        <f>VLOOKUP(TableOMP[[#This Row],[Label]],TableAvg[],2,FALSE)</f>
        <v>#N/A</v>
      </c>
      <c r="P8993" t="e">
        <f>VLOOKUP(TableOMP[[#This Row],[Label]],TableAvg[],3,FALSE)</f>
        <v>#N/A</v>
      </c>
      <c r="Q8993" t="e">
        <f>TableOMP[[#This Row],[Avg]]-$U$2*TableOMP[[#This Row],[StdDev]]</f>
        <v>#N/A</v>
      </c>
      <c r="R8993" t="e">
        <f>TableOMP[[#This Row],[Avg]]+$U$2*TableOMP[[#This Row],[StdDev]]</f>
        <v>#N/A</v>
      </c>
      <c r="S8993" t="e">
        <f>IF(AND(TableOMP[[#This Row],[total_time]]&gt;=TableOMP[[#This Row],[Low]], TableOMP[[#This Row],[total_time]]&lt;=TableOMP[[#This Row],[High]]),1,0)</f>
        <v>#N/A</v>
      </c>
    </row>
    <row r="8994" spans="11:19" x14ac:dyDescent="0.25">
      <c r="K8994" t="str">
        <f t="shared" si="140"/>
        <v/>
      </c>
      <c r="N89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94" t="e">
        <f>VLOOKUP(TableOMP[[#This Row],[Label]],TableAvg[],2,FALSE)</f>
        <v>#N/A</v>
      </c>
      <c r="P8994" t="e">
        <f>VLOOKUP(TableOMP[[#This Row],[Label]],TableAvg[],3,FALSE)</f>
        <v>#N/A</v>
      </c>
      <c r="Q8994" t="e">
        <f>TableOMP[[#This Row],[Avg]]-$U$2*TableOMP[[#This Row],[StdDev]]</f>
        <v>#N/A</v>
      </c>
      <c r="R8994" t="e">
        <f>TableOMP[[#This Row],[Avg]]+$U$2*TableOMP[[#This Row],[StdDev]]</f>
        <v>#N/A</v>
      </c>
      <c r="S8994" t="e">
        <f>IF(AND(TableOMP[[#This Row],[total_time]]&gt;=TableOMP[[#This Row],[Low]], TableOMP[[#This Row],[total_time]]&lt;=TableOMP[[#This Row],[High]]),1,0)</f>
        <v>#N/A</v>
      </c>
    </row>
    <row r="8995" spans="11:19" x14ac:dyDescent="0.25">
      <c r="K8995" t="str">
        <f t="shared" si="140"/>
        <v/>
      </c>
      <c r="N89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95" t="e">
        <f>VLOOKUP(TableOMP[[#This Row],[Label]],TableAvg[],2,FALSE)</f>
        <v>#N/A</v>
      </c>
      <c r="P8995" t="e">
        <f>VLOOKUP(TableOMP[[#This Row],[Label]],TableAvg[],3,FALSE)</f>
        <v>#N/A</v>
      </c>
      <c r="Q8995" t="e">
        <f>TableOMP[[#This Row],[Avg]]-$U$2*TableOMP[[#This Row],[StdDev]]</f>
        <v>#N/A</v>
      </c>
      <c r="R8995" t="e">
        <f>TableOMP[[#This Row],[Avg]]+$U$2*TableOMP[[#This Row],[StdDev]]</f>
        <v>#N/A</v>
      </c>
      <c r="S8995" t="e">
        <f>IF(AND(TableOMP[[#This Row],[total_time]]&gt;=TableOMP[[#This Row],[Low]], TableOMP[[#This Row],[total_time]]&lt;=TableOMP[[#This Row],[High]]),1,0)</f>
        <v>#N/A</v>
      </c>
    </row>
    <row r="8996" spans="11:19" x14ac:dyDescent="0.25">
      <c r="K8996" t="str">
        <f t="shared" si="140"/>
        <v/>
      </c>
      <c r="N89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96" t="e">
        <f>VLOOKUP(TableOMP[[#This Row],[Label]],TableAvg[],2,FALSE)</f>
        <v>#N/A</v>
      </c>
      <c r="P8996" t="e">
        <f>VLOOKUP(TableOMP[[#This Row],[Label]],TableAvg[],3,FALSE)</f>
        <v>#N/A</v>
      </c>
      <c r="Q8996" t="e">
        <f>TableOMP[[#This Row],[Avg]]-$U$2*TableOMP[[#This Row],[StdDev]]</f>
        <v>#N/A</v>
      </c>
      <c r="R8996" t="e">
        <f>TableOMP[[#This Row],[Avg]]+$U$2*TableOMP[[#This Row],[StdDev]]</f>
        <v>#N/A</v>
      </c>
      <c r="S8996" t="e">
        <f>IF(AND(TableOMP[[#This Row],[total_time]]&gt;=TableOMP[[#This Row],[Low]], TableOMP[[#This Row],[total_time]]&lt;=TableOMP[[#This Row],[High]]),1,0)</f>
        <v>#N/A</v>
      </c>
    </row>
    <row r="8997" spans="11:19" x14ac:dyDescent="0.25">
      <c r="K8997" t="str">
        <f t="shared" si="140"/>
        <v/>
      </c>
      <c r="N89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97" t="e">
        <f>VLOOKUP(TableOMP[[#This Row],[Label]],TableAvg[],2,FALSE)</f>
        <v>#N/A</v>
      </c>
      <c r="P8997" t="e">
        <f>VLOOKUP(TableOMP[[#This Row],[Label]],TableAvg[],3,FALSE)</f>
        <v>#N/A</v>
      </c>
      <c r="Q8997" t="e">
        <f>TableOMP[[#This Row],[Avg]]-$U$2*TableOMP[[#This Row],[StdDev]]</f>
        <v>#N/A</v>
      </c>
      <c r="R8997" t="e">
        <f>TableOMP[[#This Row],[Avg]]+$U$2*TableOMP[[#This Row],[StdDev]]</f>
        <v>#N/A</v>
      </c>
      <c r="S8997" t="e">
        <f>IF(AND(TableOMP[[#This Row],[total_time]]&gt;=TableOMP[[#This Row],[Low]], TableOMP[[#This Row],[total_time]]&lt;=TableOMP[[#This Row],[High]]),1,0)</f>
        <v>#N/A</v>
      </c>
    </row>
    <row r="8998" spans="11:19" x14ac:dyDescent="0.25">
      <c r="K8998" t="str">
        <f t="shared" si="140"/>
        <v/>
      </c>
      <c r="N89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98" t="e">
        <f>VLOOKUP(TableOMP[[#This Row],[Label]],TableAvg[],2,FALSE)</f>
        <v>#N/A</v>
      </c>
      <c r="P8998" t="e">
        <f>VLOOKUP(TableOMP[[#This Row],[Label]],TableAvg[],3,FALSE)</f>
        <v>#N/A</v>
      </c>
      <c r="Q8998" t="e">
        <f>TableOMP[[#This Row],[Avg]]-$U$2*TableOMP[[#This Row],[StdDev]]</f>
        <v>#N/A</v>
      </c>
      <c r="R8998" t="e">
        <f>TableOMP[[#This Row],[Avg]]+$U$2*TableOMP[[#This Row],[StdDev]]</f>
        <v>#N/A</v>
      </c>
      <c r="S8998" t="e">
        <f>IF(AND(TableOMP[[#This Row],[total_time]]&gt;=TableOMP[[#This Row],[Low]], TableOMP[[#This Row],[total_time]]&lt;=TableOMP[[#This Row],[High]]),1,0)</f>
        <v>#N/A</v>
      </c>
    </row>
    <row r="8999" spans="11:19" x14ac:dyDescent="0.25">
      <c r="K8999" t="str">
        <f t="shared" si="140"/>
        <v/>
      </c>
      <c r="N89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8999" t="e">
        <f>VLOOKUP(TableOMP[[#This Row],[Label]],TableAvg[],2,FALSE)</f>
        <v>#N/A</v>
      </c>
      <c r="P8999" t="e">
        <f>VLOOKUP(TableOMP[[#This Row],[Label]],TableAvg[],3,FALSE)</f>
        <v>#N/A</v>
      </c>
      <c r="Q8999" t="e">
        <f>TableOMP[[#This Row],[Avg]]-$U$2*TableOMP[[#This Row],[StdDev]]</f>
        <v>#N/A</v>
      </c>
      <c r="R8999" t="e">
        <f>TableOMP[[#This Row],[Avg]]+$U$2*TableOMP[[#This Row],[StdDev]]</f>
        <v>#N/A</v>
      </c>
      <c r="S8999" t="e">
        <f>IF(AND(TableOMP[[#This Row],[total_time]]&gt;=TableOMP[[#This Row],[Low]], TableOMP[[#This Row],[total_time]]&lt;=TableOMP[[#This Row],[High]]),1,0)</f>
        <v>#N/A</v>
      </c>
    </row>
    <row r="9000" spans="11:19" x14ac:dyDescent="0.25">
      <c r="K9000" t="str">
        <f t="shared" si="140"/>
        <v/>
      </c>
      <c r="N90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00" t="e">
        <f>VLOOKUP(TableOMP[[#This Row],[Label]],TableAvg[],2,FALSE)</f>
        <v>#N/A</v>
      </c>
      <c r="P9000" t="e">
        <f>VLOOKUP(TableOMP[[#This Row],[Label]],TableAvg[],3,FALSE)</f>
        <v>#N/A</v>
      </c>
      <c r="Q9000" t="e">
        <f>TableOMP[[#This Row],[Avg]]-$U$2*TableOMP[[#This Row],[StdDev]]</f>
        <v>#N/A</v>
      </c>
      <c r="R9000" t="e">
        <f>TableOMP[[#This Row],[Avg]]+$U$2*TableOMP[[#This Row],[StdDev]]</f>
        <v>#N/A</v>
      </c>
      <c r="S9000" t="e">
        <f>IF(AND(TableOMP[[#This Row],[total_time]]&gt;=TableOMP[[#This Row],[Low]], TableOMP[[#This Row],[total_time]]&lt;=TableOMP[[#This Row],[High]]),1,0)</f>
        <v>#N/A</v>
      </c>
    </row>
    <row r="9001" spans="11:19" x14ac:dyDescent="0.25">
      <c r="K9001" t="str">
        <f t="shared" si="140"/>
        <v/>
      </c>
      <c r="N90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01" t="e">
        <f>VLOOKUP(TableOMP[[#This Row],[Label]],TableAvg[],2,FALSE)</f>
        <v>#N/A</v>
      </c>
      <c r="P9001" t="e">
        <f>VLOOKUP(TableOMP[[#This Row],[Label]],TableAvg[],3,FALSE)</f>
        <v>#N/A</v>
      </c>
      <c r="Q9001" t="e">
        <f>TableOMP[[#This Row],[Avg]]-$U$2*TableOMP[[#This Row],[StdDev]]</f>
        <v>#N/A</v>
      </c>
      <c r="R9001" t="e">
        <f>TableOMP[[#This Row],[Avg]]+$U$2*TableOMP[[#This Row],[StdDev]]</f>
        <v>#N/A</v>
      </c>
      <c r="S9001" t="e">
        <f>IF(AND(TableOMP[[#This Row],[total_time]]&gt;=TableOMP[[#This Row],[Low]], TableOMP[[#This Row],[total_time]]&lt;=TableOMP[[#This Row],[High]]),1,0)</f>
        <v>#N/A</v>
      </c>
    </row>
    <row r="9002" spans="11:19" x14ac:dyDescent="0.25">
      <c r="K9002" t="str">
        <f t="shared" si="140"/>
        <v/>
      </c>
      <c r="N90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02" t="e">
        <f>VLOOKUP(TableOMP[[#This Row],[Label]],TableAvg[],2,FALSE)</f>
        <v>#N/A</v>
      </c>
      <c r="P9002" t="e">
        <f>VLOOKUP(TableOMP[[#This Row],[Label]],TableAvg[],3,FALSE)</f>
        <v>#N/A</v>
      </c>
      <c r="Q9002" t="e">
        <f>TableOMP[[#This Row],[Avg]]-$U$2*TableOMP[[#This Row],[StdDev]]</f>
        <v>#N/A</v>
      </c>
      <c r="R9002" t="e">
        <f>TableOMP[[#This Row],[Avg]]+$U$2*TableOMP[[#This Row],[StdDev]]</f>
        <v>#N/A</v>
      </c>
      <c r="S9002" t="e">
        <f>IF(AND(TableOMP[[#This Row],[total_time]]&gt;=TableOMP[[#This Row],[Low]], TableOMP[[#This Row],[total_time]]&lt;=TableOMP[[#This Row],[High]]),1,0)</f>
        <v>#N/A</v>
      </c>
    </row>
    <row r="9003" spans="11:19" x14ac:dyDescent="0.25">
      <c r="K9003" t="str">
        <f t="shared" si="140"/>
        <v/>
      </c>
      <c r="N90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03" t="e">
        <f>VLOOKUP(TableOMP[[#This Row],[Label]],TableAvg[],2,FALSE)</f>
        <v>#N/A</v>
      </c>
      <c r="P9003" t="e">
        <f>VLOOKUP(TableOMP[[#This Row],[Label]],TableAvg[],3,FALSE)</f>
        <v>#N/A</v>
      </c>
      <c r="Q9003" t="e">
        <f>TableOMP[[#This Row],[Avg]]-$U$2*TableOMP[[#This Row],[StdDev]]</f>
        <v>#N/A</v>
      </c>
      <c r="R9003" t="e">
        <f>TableOMP[[#This Row],[Avg]]+$U$2*TableOMP[[#This Row],[StdDev]]</f>
        <v>#N/A</v>
      </c>
      <c r="S9003" t="e">
        <f>IF(AND(TableOMP[[#This Row],[total_time]]&gt;=TableOMP[[#This Row],[Low]], TableOMP[[#This Row],[total_time]]&lt;=TableOMP[[#This Row],[High]]),1,0)</f>
        <v>#N/A</v>
      </c>
    </row>
    <row r="9004" spans="11:19" x14ac:dyDescent="0.25">
      <c r="K9004" t="str">
        <f t="shared" si="140"/>
        <v/>
      </c>
      <c r="N90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04" t="e">
        <f>VLOOKUP(TableOMP[[#This Row],[Label]],TableAvg[],2,FALSE)</f>
        <v>#N/A</v>
      </c>
      <c r="P9004" t="e">
        <f>VLOOKUP(TableOMP[[#This Row],[Label]],TableAvg[],3,FALSE)</f>
        <v>#N/A</v>
      </c>
      <c r="Q9004" t="e">
        <f>TableOMP[[#This Row],[Avg]]-$U$2*TableOMP[[#This Row],[StdDev]]</f>
        <v>#N/A</v>
      </c>
      <c r="R9004" t="e">
        <f>TableOMP[[#This Row],[Avg]]+$U$2*TableOMP[[#This Row],[StdDev]]</f>
        <v>#N/A</v>
      </c>
      <c r="S9004" t="e">
        <f>IF(AND(TableOMP[[#This Row],[total_time]]&gt;=TableOMP[[#This Row],[Low]], TableOMP[[#This Row],[total_time]]&lt;=TableOMP[[#This Row],[High]]),1,0)</f>
        <v>#N/A</v>
      </c>
    </row>
    <row r="9005" spans="11:19" x14ac:dyDescent="0.25">
      <c r="K9005" t="str">
        <f t="shared" si="140"/>
        <v/>
      </c>
      <c r="N90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05" t="e">
        <f>VLOOKUP(TableOMP[[#This Row],[Label]],TableAvg[],2,FALSE)</f>
        <v>#N/A</v>
      </c>
      <c r="P9005" t="e">
        <f>VLOOKUP(TableOMP[[#This Row],[Label]],TableAvg[],3,FALSE)</f>
        <v>#N/A</v>
      </c>
      <c r="Q9005" t="e">
        <f>TableOMP[[#This Row],[Avg]]-$U$2*TableOMP[[#This Row],[StdDev]]</f>
        <v>#N/A</v>
      </c>
      <c r="R9005" t="e">
        <f>TableOMP[[#This Row],[Avg]]+$U$2*TableOMP[[#This Row],[StdDev]]</f>
        <v>#N/A</v>
      </c>
      <c r="S9005" t="e">
        <f>IF(AND(TableOMP[[#This Row],[total_time]]&gt;=TableOMP[[#This Row],[Low]], TableOMP[[#This Row],[total_time]]&lt;=TableOMP[[#This Row],[High]]),1,0)</f>
        <v>#N/A</v>
      </c>
    </row>
    <row r="9006" spans="11:19" x14ac:dyDescent="0.25">
      <c r="K9006" t="str">
        <f t="shared" si="140"/>
        <v/>
      </c>
      <c r="N90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06" t="e">
        <f>VLOOKUP(TableOMP[[#This Row],[Label]],TableAvg[],2,FALSE)</f>
        <v>#N/A</v>
      </c>
      <c r="P9006" t="e">
        <f>VLOOKUP(TableOMP[[#This Row],[Label]],TableAvg[],3,FALSE)</f>
        <v>#N/A</v>
      </c>
      <c r="Q9006" t="e">
        <f>TableOMP[[#This Row],[Avg]]-$U$2*TableOMP[[#This Row],[StdDev]]</f>
        <v>#N/A</v>
      </c>
      <c r="R9006" t="e">
        <f>TableOMP[[#This Row],[Avg]]+$U$2*TableOMP[[#This Row],[StdDev]]</f>
        <v>#N/A</v>
      </c>
      <c r="S9006" t="e">
        <f>IF(AND(TableOMP[[#This Row],[total_time]]&gt;=TableOMP[[#This Row],[Low]], TableOMP[[#This Row],[total_time]]&lt;=TableOMP[[#This Row],[High]]),1,0)</f>
        <v>#N/A</v>
      </c>
    </row>
    <row r="9007" spans="11:19" x14ac:dyDescent="0.25">
      <c r="K9007" t="str">
        <f t="shared" si="140"/>
        <v/>
      </c>
      <c r="N90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07" t="e">
        <f>VLOOKUP(TableOMP[[#This Row],[Label]],TableAvg[],2,FALSE)</f>
        <v>#N/A</v>
      </c>
      <c r="P9007" t="e">
        <f>VLOOKUP(TableOMP[[#This Row],[Label]],TableAvg[],3,FALSE)</f>
        <v>#N/A</v>
      </c>
      <c r="Q9007" t="e">
        <f>TableOMP[[#This Row],[Avg]]-$U$2*TableOMP[[#This Row],[StdDev]]</f>
        <v>#N/A</v>
      </c>
      <c r="R9007" t="e">
        <f>TableOMP[[#This Row],[Avg]]+$U$2*TableOMP[[#This Row],[StdDev]]</f>
        <v>#N/A</v>
      </c>
      <c r="S9007" t="e">
        <f>IF(AND(TableOMP[[#This Row],[total_time]]&gt;=TableOMP[[#This Row],[Low]], TableOMP[[#This Row],[total_time]]&lt;=TableOMP[[#This Row],[High]]),1,0)</f>
        <v>#N/A</v>
      </c>
    </row>
    <row r="9008" spans="11:19" x14ac:dyDescent="0.25">
      <c r="K9008" t="str">
        <f t="shared" si="140"/>
        <v/>
      </c>
      <c r="N90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08" t="e">
        <f>VLOOKUP(TableOMP[[#This Row],[Label]],TableAvg[],2,FALSE)</f>
        <v>#N/A</v>
      </c>
      <c r="P9008" t="e">
        <f>VLOOKUP(TableOMP[[#This Row],[Label]],TableAvg[],3,FALSE)</f>
        <v>#N/A</v>
      </c>
      <c r="Q9008" t="e">
        <f>TableOMP[[#This Row],[Avg]]-$U$2*TableOMP[[#This Row],[StdDev]]</f>
        <v>#N/A</v>
      </c>
      <c r="R9008" t="e">
        <f>TableOMP[[#This Row],[Avg]]+$U$2*TableOMP[[#This Row],[StdDev]]</f>
        <v>#N/A</v>
      </c>
      <c r="S9008" t="e">
        <f>IF(AND(TableOMP[[#This Row],[total_time]]&gt;=TableOMP[[#This Row],[Low]], TableOMP[[#This Row],[total_time]]&lt;=TableOMP[[#This Row],[High]]),1,0)</f>
        <v>#N/A</v>
      </c>
    </row>
    <row r="9009" spans="11:19" x14ac:dyDescent="0.25">
      <c r="K9009" t="str">
        <f t="shared" si="140"/>
        <v/>
      </c>
      <c r="N90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09" t="e">
        <f>VLOOKUP(TableOMP[[#This Row],[Label]],TableAvg[],2,FALSE)</f>
        <v>#N/A</v>
      </c>
      <c r="P9009" t="e">
        <f>VLOOKUP(TableOMP[[#This Row],[Label]],TableAvg[],3,FALSE)</f>
        <v>#N/A</v>
      </c>
      <c r="Q9009" t="e">
        <f>TableOMP[[#This Row],[Avg]]-$U$2*TableOMP[[#This Row],[StdDev]]</f>
        <v>#N/A</v>
      </c>
      <c r="R9009" t="e">
        <f>TableOMP[[#This Row],[Avg]]+$U$2*TableOMP[[#This Row],[StdDev]]</f>
        <v>#N/A</v>
      </c>
      <c r="S9009" t="e">
        <f>IF(AND(TableOMP[[#This Row],[total_time]]&gt;=TableOMP[[#This Row],[Low]], TableOMP[[#This Row],[total_time]]&lt;=TableOMP[[#This Row],[High]]),1,0)</f>
        <v>#N/A</v>
      </c>
    </row>
    <row r="9010" spans="11:19" x14ac:dyDescent="0.25">
      <c r="K9010" t="str">
        <f t="shared" si="140"/>
        <v/>
      </c>
      <c r="N90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10" t="e">
        <f>VLOOKUP(TableOMP[[#This Row],[Label]],TableAvg[],2,FALSE)</f>
        <v>#N/A</v>
      </c>
      <c r="P9010" t="e">
        <f>VLOOKUP(TableOMP[[#This Row],[Label]],TableAvg[],3,FALSE)</f>
        <v>#N/A</v>
      </c>
      <c r="Q9010" t="e">
        <f>TableOMP[[#This Row],[Avg]]-$U$2*TableOMP[[#This Row],[StdDev]]</f>
        <v>#N/A</v>
      </c>
      <c r="R9010" t="e">
        <f>TableOMP[[#This Row],[Avg]]+$U$2*TableOMP[[#This Row],[StdDev]]</f>
        <v>#N/A</v>
      </c>
      <c r="S9010" t="e">
        <f>IF(AND(TableOMP[[#This Row],[total_time]]&gt;=TableOMP[[#This Row],[Low]], TableOMP[[#This Row],[total_time]]&lt;=TableOMP[[#This Row],[High]]),1,0)</f>
        <v>#N/A</v>
      </c>
    </row>
    <row r="9011" spans="11:19" x14ac:dyDescent="0.25">
      <c r="K9011" t="str">
        <f t="shared" si="140"/>
        <v/>
      </c>
      <c r="N90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11" t="e">
        <f>VLOOKUP(TableOMP[[#This Row],[Label]],TableAvg[],2,FALSE)</f>
        <v>#N/A</v>
      </c>
      <c r="P9011" t="e">
        <f>VLOOKUP(TableOMP[[#This Row],[Label]],TableAvg[],3,FALSE)</f>
        <v>#N/A</v>
      </c>
      <c r="Q9011" t="e">
        <f>TableOMP[[#This Row],[Avg]]-$U$2*TableOMP[[#This Row],[StdDev]]</f>
        <v>#N/A</v>
      </c>
      <c r="R9011" t="e">
        <f>TableOMP[[#This Row],[Avg]]+$U$2*TableOMP[[#This Row],[StdDev]]</f>
        <v>#N/A</v>
      </c>
      <c r="S9011" t="e">
        <f>IF(AND(TableOMP[[#This Row],[total_time]]&gt;=TableOMP[[#This Row],[Low]], TableOMP[[#This Row],[total_time]]&lt;=TableOMP[[#This Row],[High]]),1,0)</f>
        <v>#N/A</v>
      </c>
    </row>
    <row r="9012" spans="11:19" x14ac:dyDescent="0.25">
      <c r="K9012" t="str">
        <f t="shared" si="140"/>
        <v/>
      </c>
      <c r="N90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12" t="e">
        <f>VLOOKUP(TableOMP[[#This Row],[Label]],TableAvg[],2,FALSE)</f>
        <v>#N/A</v>
      </c>
      <c r="P9012" t="e">
        <f>VLOOKUP(TableOMP[[#This Row],[Label]],TableAvg[],3,FALSE)</f>
        <v>#N/A</v>
      </c>
      <c r="Q9012" t="e">
        <f>TableOMP[[#This Row],[Avg]]-$U$2*TableOMP[[#This Row],[StdDev]]</f>
        <v>#N/A</v>
      </c>
      <c r="R9012" t="e">
        <f>TableOMP[[#This Row],[Avg]]+$U$2*TableOMP[[#This Row],[StdDev]]</f>
        <v>#N/A</v>
      </c>
      <c r="S9012" t="e">
        <f>IF(AND(TableOMP[[#This Row],[total_time]]&gt;=TableOMP[[#This Row],[Low]], TableOMP[[#This Row],[total_time]]&lt;=TableOMP[[#This Row],[High]]),1,0)</f>
        <v>#N/A</v>
      </c>
    </row>
    <row r="9013" spans="11:19" x14ac:dyDescent="0.25">
      <c r="K9013" t="str">
        <f t="shared" si="140"/>
        <v/>
      </c>
      <c r="N90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13" t="e">
        <f>VLOOKUP(TableOMP[[#This Row],[Label]],TableAvg[],2,FALSE)</f>
        <v>#N/A</v>
      </c>
      <c r="P9013" t="e">
        <f>VLOOKUP(TableOMP[[#This Row],[Label]],TableAvg[],3,FALSE)</f>
        <v>#N/A</v>
      </c>
      <c r="Q9013" t="e">
        <f>TableOMP[[#This Row],[Avg]]-$U$2*TableOMP[[#This Row],[StdDev]]</f>
        <v>#N/A</v>
      </c>
      <c r="R9013" t="e">
        <f>TableOMP[[#This Row],[Avg]]+$U$2*TableOMP[[#This Row],[StdDev]]</f>
        <v>#N/A</v>
      </c>
      <c r="S9013" t="e">
        <f>IF(AND(TableOMP[[#This Row],[total_time]]&gt;=TableOMP[[#This Row],[Low]], TableOMP[[#This Row],[total_time]]&lt;=TableOMP[[#This Row],[High]]),1,0)</f>
        <v>#N/A</v>
      </c>
    </row>
    <row r="9014" spans="11:19" x14ac:dyDescent="0.25">
      <c r="K9014" t="str">
        <f t="shared" si="140"/>
        <v/>
      </c>
      <c r="N90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14" t="e">
        <f>VLOOKUP(TableOMP[[#This Row],[Label]],TableAvg[],2,FALSE)</f>
        <v>#N/A</v>
      </c>
      <c r="P9014" t="e">
        <f>VLOOKUP(TableOMP[[#This Row],[Label]],TableAvg[],3,FALSE)</f>
        <v>#N/A</v>
      </c>
      <c r="Q9014" t="e">
        <f>TableOMP[[#This Row],[Avg]]-$U$2*TableOMP[[#This Row],[StdDev]]</f>
        <v>#N/A</v>
      </c>
      <c r="R9014" t="e">
        <f>TableOMP[[#This Row],[Avg]]+$U$2*TableOMP[[#This Row],[StdDev]]</f>
        <v>#N/A</v>
      </c>
      <c r="S9014" t="e">
        <f>IF(AND(TableOMP[[#This Row],[total_time]]&gt;=TableOMP[[#This Row],[Low]], TableOMP[[#This Row],[total_time]]&lt;=TableOMP[[#This Row],[High]]),1,0)</f>
        <v>#N/A</v>
      </c>
    </row>
    <row r="9015" spans="11:19" x14ac:dyDescent="0.25">
      <c r="K9015" t="str">
        <f t="shared" si="140"/>
        <v/>
      </c>
      <c r="N90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15" t="e">
        <f>VLOOKUP(TableOMP[[#This Row],[Label]],TableAvg[],2,FALSE)</f>
        <v>#N/A</v>
      </c>
      <c r="P9015" t="e">
        <f>VLOOKUP(TableOMP[[#This Row],[Label]],TableAvg[],3,FALSE)</f>
        <v>#N/A</v>
      </c>
      <c r="Q9015" t="e">
        <f>TableOMP[[#This Row],[Avg]]-$U$2*TableOMP[[#This Row],[StdDev]]</f>
        <v>#N/A</v>
      </c>
      <c r="R9015" t="e">
        <f>TableOMP[[#This Row],[Avg]]+$U$2*TableOMP[[#This Row],[StdDev]]</f>
        <v>#N/A</v>
      </c>
      <c r="S9015" t="e">
        <f>IF(AND(TableOMP[[#This Row],[total_time]]&gt;=TableOMP[[#This Row],[Low]], TableOMP[[#This Row],[total_time]]&lt;=TableOMP[[#This Row],[High]]),1,0)</f>
        <v>#N/A</v>
      </c>
    </row>
    <row r="9016" spans="11:19" x14ac:dyDescent="0.25">
      <c r="K9016" t="str">
        <f t="shared" si="140"/>
        <v/>
      </c>
      <c r="N90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16" t="e">
        <f>VLOOKUP(TableOMP[[#This Row],[Label]],TableAvg[],2,FALSE)</f>
        <v>#N/A</v>
      </c>
      <c r="P9016" t="e">
        <f>VLOOKUP(TableOMP[[#This Row],[Label]],TableAvg[],3,FALSE)</f>
        <v>#N/A</v>
      </c>
      <c r="Q9016" t="e">
        <f>TableOMP[[#This Row],[Avg]]-$U$2*TableOMP[[#This Row],[StdDev]]</f>
        <v>#N/A</v>
      </c>
      <c r="R9016" t="e">
        <f>TableOMP[[#This Row],[Avg]]+$U$2*TableOMP[[#This Row],[StdDev]]</f>
        <v>#N/A</v>
      </c>
      <c r="S9016" t="e">
        <f>IF(AND(TableOMP[[#This Row],[total_time]]&gt;=TableOMP[[#This Row],[Low]], TableOMP[[#This Row],[total_time]]&lt;=TableOMP[[#This Row],[High]]),1,0)</f>
        <v>#N/A</v>
      </c>
    </row>
    <row r="9017" spans="11:19" x14ac:dyDescent="0.25">
      <c r="K9017" t="str">
        <f t="shared" si="140"/>
        <v/>
      </c>
      <c r="N90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17" t="e">
        <f>VLOOKUP(TableOMP[[#This Row],[Label]],TableAvg[],2,FALSE)</f>
        <v>#N/A</v>
      </c>
      <c r="P9017" t="e">
        <f>VLOOKUP(TableOMP[[#This Row],[Label]],TableAvg[],3,FALSE)</f>
        <v>#N/A</v>
      </c>
      <c r="Q9017" t="e">
        <f>TableOMP[[#This Row],[Avg]]-$U$2*TableOMP[[#This Row],[StdDev]]</f>
        <v>#N/A</v>
      </c>
      <c r="R9017" t="e">
        <f>TableOMP[[#This Row],[Avg]]+$U$2*TableOMP[[#This Row],[StdDev]]</f>
        <v>#N/A</v>
      </c>
      <c r="S9017" t="e">
        <f>IF(AND(TableOMP[[#This Row],[total_time]]&gt;=TableOMP[[#This Row],[Low]], TableOMP[[#This Row],[total_time]]&lt;=TableOMP[[#This Row],[High]]),1,0)</f>
        <v>#N/A</v>
      </c>
    </row>
    <row r="9018" spans="11:19" x14ac:dyDescent="0.25">
      <c r="K9018" t="str">
        <f t="shared" si="140"/>
        <v/>
      </c>
      <c r="N90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18" t="e">
        <f>VLOOKUP(TableOMP[[#This Row],[Label]],TableAvg[],2,FALSE)</f>
        <v>#N/A</v>
      </c>
      <c r="P9018" t="e">
        <f>VLOOKUP(TableOMP[[#This Row],[Label]],TableAvg[],3,FALSE)</f>
        <v>#N/A</v>
      </c>
      <c r="Q9018" t="e">
        <f>TableOMP[[#This Row],[Avg]]-$U$2*TableOMP[[#This Row],[StdDev]]</f>
        <v>#N/A</v>
      </c>
      <c r="R9018" t="e">
        <f>TableOMP[[#This Row],[Avg]]+$U$2*TableOMP[[#This Row],[StdDev]]</f>
        <v>#N/A</v>
      </c>
      <c r="S9018" t="e">
        <f>IF(AND(TableOMP[[#This Row],[total_time]]&gt;=TableOMP[[#This Row],[Low]], TableOMP[[#This Row],[total_time]]&lt;=TableOMP[[#This Row],[High]]),1,0)</f>
        <v>#N/A</v>
      </c>
    </row>
    <row r="9019" spans="11:19" x14ac:dyDescent="0.25">
      <c r="K9019" t="str">
        <f t="shared" si="140"/>
        <v/>
      </c>
      <c r="N90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19" t="e">
        <f>VLOOKUP(TableOMP[[#This Row],[Label]],TableAvg[],2,FALSE)</f>
        <v>#N/A</v>
      </c>
      <c r="P9019" t="e">
        <f>VLOOKUP(TableOMP[[#This Row],[Label]],TableAvg[],3,FALSE)</f>
        <v>#N/A</v>
      </c>
      <c r="Q9019" t="e">
        <f>TableOMP[[#This Row],[Avg]]-$U$2*TableOMP[[#This Row],[StdDev]]</f>
        <v>#N/A</v>
      </c>
      <c r="R9019" t="e">
        <f>TableOMP[[#This Row],[Avg]]+$U$2*TableOMP[[#This Row],[StdDev]]</f>
        <v>#N/A</v>
      </c>
      <c r="S9019" t="e">
        <f>IF(AND(TableOMP[[#This Row],[total_time]]&gt;=TableOMP[[#This Row],[Low]], TableOMP[[#This Row],[total_time]]&lt;=TableOMP[[#This Row],[High]]),1,0)</f>
        <v>#N/A</v>
      </c>
    </row>
    <row r="9020" spans="11:19" x14ac:dyDescent="0.25">
      <c r="K9020" t="str">
        <f t="shared" si="140"/>
        <v/>
      </c>
      <c r="N90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20" t="e">
        <f>VLOOKUP(TableOMP[[#This Row],[Label]],TableAvg[],2,FALSE)</f>
        <v>#N/A</v>
      </c>
      <c r="P9020" t="e">
        <f>VLOOKUP(TableOMP[[#This Row],[Label]],TableAvg[],3,FALSE)</f>
        <v>#N/A</v>
      </c>
      <c r="Q9020" t="e">
        <f>TableOMP[[#This Row],[Avg]]-$U$2*TableOMP[[#This Row],[StdDev]]</f>
        <v>#N/A</v>
      </c>
      <c r="R9020" t="e">
        <f>TableOMP[[#This Row],[Avg]]+$U$2*TableOMP[[#This Row],[StdDev]]</f>
        <v>#N/A</v>
      </c>
      <c r="S9020" t="e">
        <f>IF(AND(TableOMP[[#This Row],[total_time]]&gt;=TableOMP[[#This Row],[Low]], TableOMP[[#This Row],[total_time]]&lt;=TableOMP[[#This Row],[High]]),1,0)</f>
        <v>#N/A</v>
      </c>
    </row>
    <row r="9021" spans="11:19" x14ac:dyDescent="0.25">
      <c r="K9021" t="str">
        <f t="shared" si="140"/>
        <v/>
      </c>
      <c r="N90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21" t="e">
        <f>VLOOKUP(TableOMP[[#This Row],[Label]],TableAvg[],2,FALSE)</f>
        <v>#N/A</v>
      </c>
      <c r="P9021" t="e">
        <f>VLOOKUP(TableOMP[[#This Row],[Label]],TableAvg[],3,FALSE)</f>
        <v>#N/A</v>
      </c>
      <c r="Q9021" t="e">
        <f>TableOMP[[#This Row],[Avg]]-$U$2*TableOMP[[#This Row],[StdDev]]</f>
        <v>#N/A</v>
      </c>
      <c r="R9021" t="e">
        <f>TableOMP[[#This Row],[Avg]]+$U$2*TableOMP[[#This Row],[StdDev]]</f>
        <v>#N/A</v>
      </c>
      <c r="S9021" t="e">
        <f>IF(AND(TableOMP[[#This Row],[total_time]]&gt;=TableOMP[[#This Row],[Low]], TableOMP[[#This Row],[total_time]]&lt;=TableOMP[[#This Row],[High]]),1,0)</f>
        <v>#N/A</v>
      </c>
    </row>
    <row r="9022" spans="11:19" x14ac:dyDescent="0.25">
      <c r="K9022" t="str">
        <f t="shared" si="140"/>
        <v/>
      </c>
      <c r="N90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22" t="e">
        <f>VLOOKUP(TableOMP[[#This Row],[Label]],TableAvg[],2,FALSE)</f>
        <v>#N/A</v>
      </c>
      <c r="P9022" t="e">
        <f>VLOOKUP(TableOMP[[#This Row],[Label]],TableAvg[],3,FALSE)</f>
        <v>#N/A</v>
      </c>
      <c r="Q9022" t="e">
        <f>TableOMP[[#This Row],[Avg]]-$U$2*TableOMP[[#This Row],[StdDev]]</f>
        <v>#N/A</v>
      </c>
      <c r="R9022" t="e">
        <f>TableOMP[[#This Row],[Avg]]+$U$2*TableOMP[[#This Row],[StdDev]]</f>
        <v>#N/A</v>
      </c>
      <c r="S9022" t="e">
        <f>IF(AND(TableOMP[[#This Row],[total_time]]&gt;=TableOMP[[#This Row],[Low]], TableOMP[[#This Row],[total_time]]&lt;=TableOMP[[#This Row],[High]]),1,0)</f>
        <v>#N/A</v>
      </c>
    </row>
    <row r="9023" spans="11:19" x14ac:dyDescent="0.25">
      <c r="K9023" t="str">
        <f t="shared" si="140"/>
        <v/>
      </c>
      <c r="N90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23" t="e">
        <f>VLOOKUP(TableOMP[[#This Row],[Label]],TableAvg[],2,FALSE)</f>
        <v>#N/A</v>
      </c>
      <c r="P9023" t="e">
        <f>VLOOKUP(TableOMP[[#This Row],[Label]],TableAvg[],3,FALSE)</f>
        <v>#N/A</v>
      </c>
      <c r="Q9023" t="e">
        <f>TableOMP[[#This Row],[Avg]]-$U$2*TableOMP[[#This Row],[StdDev]]</f>
        <v>#N/A</v>
      </c>
      <c r="R9023" t="e">
        <f>TableOMP[[#This Row],[Avg]]+$U$2*TableOMP[[#This Row],[StdDev]]</f>
        <v>#N/A</v>
      </c>
      <c r="S9023" t="e">
        <f>IF(AND(TableOMP[[#This Row],[total_time]]&gt;=TableOMP[[#This Row],[Low]], TableOMP[[#This Row],[total_time]]&lt;=TableOMP[[#This Row],[High]]),1,0)</f>
        <v>#N/A</v>
      </c>
    </row>
    <row r="9024" spans="11:19" x14ac:dyDescent="0.25">
      <c r="K9024" t="str">
        <f t="shared" si="140"/>
        <v/>
      </c>
      <c r="N90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24" t="e">
        <f>VLOOKUP(TableOMP[[#This Row],[Label]],TableAvg[],2,FALSE)</f>
        <v>#N/A</v>
      </c>
      <c r="P9024" t="e">
        <f>VLOOKUP(TableOMP[[#This Row],[Label]],TableAvg[],3,FALSE)</f>
        <v>#N/A</v>
      </c>
      <c r="Q9024" t="e">
        <f>TableOMP[[#This Row],[Avg]]-$U$2*TableOMP[[#This Row],[StdDev]]</f>
        <v>#N/A</v>
      </c>
      <c r="R9024" t="e">
        <f>TableOMP[[#This Row],[Avg]]+$U$2*TableOMP[[#This Row],[StdDev]]</f>
        <v>#N/A</v>
      </c>
      <c r="S9024" t="e">
        <f>IF(AND(TableOMP[[#This Row],[total_time]]&gt;=TableOMP[[#This Row],[Low]], TableOMP[[#This Row],[total_time]]&lt;=TableOMP[[#This Row],[High]]),1,0)</f>
        <v>#N/A</v>
      </c>
    </row>
    <row r="9025" spans="11:19" x14ac:dyDescent="0.25">
      <c r="K9025" t="str">
        <f t="shared" si="140"/>
        <v/>
      </c>
      <c r="N90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25" t="e">
        <f>VLOOKUP(TableOMP[[#This Row],[Label]],TableAvg[],2,FALSE)</f>
        <v>#N/A</v>
      </c>
      <c r="P9025" t="e">
        <f>VLOOKUP(TableOMP[[#This Row],[Label]],TableAvg[],3,FALSE)</f>
        <v>#N/A</v>
      </c>
      <c r="Q9025" t="e">
        <f>TableOMP[[#This Row],[Avg]]-$U$2*TableOMP[[#This Row],[StdDev]]</f>
        <v>#N/A</v>
      </c>
      <c r="R9025" t="e">
        <f>TableOMP[[#This Row],[Avg]]+$U$2*TableOMP[[#This Row],[StdDev]]</f>
        <v>#N/A</v>
      </c>
      <c r="S9025" t="e">
        <f>IF(AND(TableOMP[[#This Row],[total_time]]&gt;=TableOMP[[#This Row],[Low]], TableOMP[[#This Row],[total_time]]&lt;=TableOMP[[#This Row],[High]]),1,0)</f>
        <v>#N/A</v>
      </c>
    </row>
    <row r="9026" spans="11:19" x14ac:dyDescent="0.25">
      <c r="K9026" t="str">
        <f t="shared" si="140"/>
        <v/>
      </c>
      <c r="N90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26" t="e">
        <f>VLOOKUP(TableOMP[[#This Row],[Label]],TableAvg[],2,FALSE)</f>
        <v>#N/A</v>
      </c>
      <c r="P9026" t="e">
        <f>VLOOKUP(TableOMP[[#This Row],[Label]],TableAvg[],3,FALSE)</f>
        <v>#N/A</v>
      </c>
      <c r="Q9026" t="e">
        <f>TableOMP[[#This Row],[Avg]]-$U$2*TableOMP[[#This Row],[StdDev]]</f>
        <v>#N/A</v>
      </c>
      <c r="R9026" t="e">
        <f>TableOMP[[#This Row],[Avg]]+$U$2*TableOMP[[#This Row],[StdDev]]</f>
        <v>#N/A</v>
      </c>
      <c r="S9026" t="e">
        <f>IF(AND(TableOMP[[#This Row],[total_time]]&gt;=TableOMP[[#This Row],[Low]], TableOMP[[#This Row],[total_time]]&lt;=TableOMP[[#This Row],[High]]),1,0)</f>
        <v>#N/A</v>
      </c>
    </row>
    <row r="9027" spans="11:19" x14ac:dyDescent="0.25">
      <c r="K9027" t="str">
        <f t="shared" ref="K9027:K9090" si="141">MID(M9027,22,1)</f>
        <v/>
      </c>
      <c r="N90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27" t="e">
        <f>VLOOKUP(TableOMP[[#This Row],[Label]],TableAvg[],2,FALSE)</f>
        <v>#N/A</v>
      </c>
      <c r="P9027" t="e">
        <f>VLOOKUP(TableOMP[[#This Row],[Label]],TableAvg[],3,FALSE)</f>
        <v>#N/A</v>
      </c>
      <c r="Q9027" t="e">
        <f>TableOMP[[#This Row],[Avg]]-$U$2*TableOMP[[#This Row],[StdDev]]</f>
        <v>#N/A</v>
      </c>
      <c r="R9027" t="e">
        <f>TableOMP[[#This Row],[Avg]]+$U$2*TableOMP[[#This Row],[StdDev]]</f>
        <v>#N/A</v>
      </c>
      <c r="S9027" t="e">
        <f>IF(AND(TableOMP[[#This Row],[total_time]]&gt;=TableOMP[[#This Row],[Low]], TableOMP[[#This Row],[total_time]]&lt;=TableOMP[[#This Row],[High]]),1,0)</f>
        <v>#N/A</v>
      </c>
    </row>
    <row r="9028" spans="11:19" x14ac:dyDescent="0.25">
      <c r="K9028" t="str">
        <f t="shared" si="141"/>
        <v/>
      </c>
      <c r="N90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28" t="e">
        <f>VLOOKUP(TableOMP[[#This Row],[Label]],TableAvg[],2,FALSE)</f>
        <v>#N/A</v>
      </c>
      <c r="P9028" t="e">
        <f>VLOOKUP(TableOMP[[#This Row],[Label]],TableAvg[],3,FALSE)</f>
        <v>#N/A</v>
      </c>
      <c r="Q9028" t="e">
        <f>TableOMP[[#This Row],[Avg]]-$U$2*TableOMP[[#This Row],[StdDev]]</f>
        <v>#N/A</v>
      </c>
      <c r="R9028" t="e">
        <f>TableOMP[[#This Row],[Avg]]+$U$2*TableOMP[[#This Row],[StdDev]]</f>
        <v>#N/A</v>
      </c>
      <c r="S9028" t="e">
        <f>IF(AND(TableOMP[[#This Row],[total_time]]&gt;=TableOMP[[#This Row],[Low]], TableOMP[[#This Row],[total_time]]&lt;=TableOMP[[#This Row],[High]]),1,0)</f>
        <v>#N/A</v>
      </c>
    </row>
    <row r="9029" spans="11:19" x14ac:dyDescent="0.25">
      <c r="K9029" t="str">
        <f t="shared" si="141"/>
        <v/>
      </c>
      <c r="N90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29" t="e">
        <f>VLOOKUP(TableOMP[[#This Row],[Label]],TableAvg[],2,FALSE)</f>
        <v>#N/A</v>
      </c>
      <c r="P9029" t="e">
        <f>VLOOKUP(TableOMP[[#This Row],[Label]],TableAvg[],3,FALSE)</f>
        <v>#N/A</v>
      </c>
      <c r="Q9029" t="e">
        <f>TableOMP[[#This Row],[Avg]]-$U$2*TableOMP[[#This Row],[StdDev]]</f>
        <v>#N/A</v>
      </c>
      <c r="R9029" t="e">
        <f>TableOMP[[#This Row],[Avg]]+$U$2*TableOMP[[#This Row],[StdDev]]</f>
        <v>#N/A</v>
      </c>
      <c r="S9029" t="e">
        <f>IF(AND(TableOMP[[#This Row],[total_time]]&gt;=TableOMP[[#This Row],[Low]], TableOMP[[#This Row],[total_time]]&lt;=TableOMP[[#This Row],[High]]),1,0)</f>
        <v>#N/A</v>
      </c>
    </row>
    <row r="9030" spans="11:19" x14ac:dyDescent="0.25">
      <c r="K9030" t="str">
        <f t="shared" si="141"/>
        <v/>
      </c>
      <c r="N90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30" t="e">
        <f>VLOOKUP(TableOMP[[#This Row],[Label]],TableAvg[],2,FALSE)</f>
        <v>#N/A</v>
      </c>
      <c r="P9030" t="e">
        <f>VLOOKUP(TableOMP[[#This Row],[Label]],TableAvg[],3,FALSE)</f>
        <v>#N/A</v>
      </c>
      <c r="Q9030" t="e">
        <f>TableOMP[[#This Row],[Avg]]-$U$2*TableOMP[[#This Row],[StdDev]]</f>
        <v>#N/A</v>
      </c>
      <c r="R9030" t="e">
        <f>TableOMP[[#This Row],[Avg]]+$U$2*TableOMP[[#This Row],[StdDev]]</f>
        <v>#N/A</v>
      </c>
      <c r="S9030" t="e">
        <f>IF(AND(TableOMP[[#This Row],[total_time]]&gt;=TableOMP[[#This Row],[Low]], TableOMP[[#This Row],[total_time]]&lt;=TableOMP[[#This Row],[High]]),1,0)</f>
        <v>#N/A</v>
      </c>
    </row>
    <row r="9031" spans="11:19" x14ac:dyDescent="0.25">
      <c r="K9031" t="str">
        <f t="shared" si="141"/>
        <v/>
      </c>
      <c r="N90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31" t="e">
        <f>VLOOKUP(TableOMP[[#This Row],[Label]],TableAvg[],2,FALSE)</f>
        <v>#N/A</v>
      </c>
      <c r="P9031" t="e">
        <f>VLOOKUP(TableOMP[[#This Row],[Label]],TableAvg[],3,FALSE)</f>
        <v>#N/A</v>
      </c>
      <c r="Q9031" t="e">
        <f>TableOMP[[#This Row],[Avg]]-$U$2*TableOMP[[#This Row],[StdDev]]</f>
        <v>#N/A</v>
      </c>
      <c r="R9031" t="e">
        <f>TableOMP[[#This Row],[Avg]]+$U$2*TableOMP[[#This Row],[StdDev]]</f>
        <v>#N/A</v>
      </c>
      <c r="S9031" t="e">
        <f>IF(AND(TableOMP[[#This Row],[total_time]]&gt;=TableOMP[[#This Row],[Low]], TableOMP[[#This Row],[total_time]]&lt;=TableOMP[[#This Row],[High]]),1,0)</f>
        <v>#N/A</v>
      </c>
    </row>
    <row r="9032" spans="11:19" x14ac:dyDescent="0.25">
      <c r="K9032" t="str">
        <f t="shared" si="141"/>
        <v/>
      </c>
      <c r="N90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32" t="e">
        <f>VLOOKUP(TableOMP[[#This Row],[Label]],TableAvg[],2,FALSE)</f>
        <v>#N/A</v>
      </c>
      <c r="P9032" t="e">
        <f>VLOOKUP(TableOMP[[#This Row],[Label]],TableAvg[],3,FALSE)</f>
        <v>#N/A</v>
      </c>
      <c r="Q9032" t="e">
        <f>TableOMP[[#This Row],[Avg]]-$U$2*TableOMP[[#This Row],[StdDev]]</f>
        <v>#N/A</v>
      </c>
      <c r="R9032" t="e">
        <f>TableOMP[[#This Row],[Avg]]+$U$2*TableOMP[[#This Row],[StdDev]]</f>
        <v>#N/A</v>
      </c>
      <c r="S9032" t="e">
        <f>IF(AND(TableOMP[[#This Row],[total_time]]&gt;=TableOMP[[#This Row],[Low]], TableOMP[[#This Row],[total_time]]&lt;=TableOMP[[#This Row],[High]]),1,0)</f>
        <v>#N/A</v>
      </c>
    </row>
    <row r="9033" spans="11:19" x14ac:dyDescent="0.25">
      <c r="K9033" t="str">
        <f t="shared" si="141"/>
        <v/>
      </c>
      <c r="N90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33" t="e">
        <f>VLOOKUP(TableOMP[[#This Row],[Label]],TableAvg[],2,FALSE)</f>
        <v>#N/A</v>
      </c>
      <c r="P9033" t="e">
        <f>VLOOKUP(TableOMP[[#This Row],[Label]],TableAvg[],3,FALSE)</f>
        <v>#N/A</v>
      </c>
      <c r="Q9033" t="e">
        <f>TableOMP[[#This Row],[Avg]]-$U$2*TableOMP[[#This Row],[StdDev]]</f>
        <v>#N/A</v>
      </c>
      <c r="R9033" t="e">
        <f>TableOMP[[#This Row],[Avg]]+$U$2*TableOMP[[#This Row],[StdDev]]</f>
        <v>#N/A</v>
      </c>
      <c r="S9033" t="e">
        <f>IF(AND(TableOMP[[#This Row],[total_time]]&gt;=TableOMP[[#This Row],[Low]], TableOMP[[#This Row],[total_time]]&lt;=TableOMP[[#This Row],[High]]),1,0)</f>
        <v>#N/A</v>
      </c>
    </row>
    <row r="9034" spans="11:19" x14ac:dyDescent="0.25">
      <c r="K9034" t="str">
        <f t="shared" si="141"/>
        <v/>
      </c>
      <c r="N90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34" t="e">
        <f>VLOOKUP(TableOMP[[#This Row],[Label]],TableAvg[],2,FALSE)</f>
        <v>#N/A</v>
      </c>
      <c r="P9034" t="e">
        <f>VLOOKUP(TableOMP[[#This Row],[Label]],TableAvg[],3,FALSE)</f>
        <v>#N/A</v>
      </c>
      <c r="Q9034" t="e">
        <f>TableOMP[[#This Row],[Avg]]-$U$2*TableOMP[[#This Row],[StdDev]]</f>
        <v>#N/A</v>
      </c>
      <c r="R9034" t="e">
        <f>TableOMP[[#This Row],[Avg]]+$U$2*TableOMP[[#This Row],[StdDev]]</f>
        <v>#N/A</v>
      </c>
      <c r="S9034" t="e">
        <f>IF(AND(TableOMP[[#This Row],[total_time]]&gt;=TableOMP[[#This Row],[Low]], TableOMP[[#This Row],[total_time]]&lt;=TableOMP[[#This Row],[High]]),1,0)</f>
        <v>#N/A</v>
      </c>
    </row>
    <row r="9035" spans="11:19" x14ac:dyDescent="0.25">
      <c r="K9035" t="str">
        <f t="shared" si="141"/>
        <v/>
      </c>
      <c r="N90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35" t="e">
        <f>VLOOKUP(TableOMP[[#This Row],[Label]],TableAvg[],2,FALSE)</f>
        <v>#N/A</v>
      </c>
      <c r="P9035" t="e">
        <f>VLOOKUP(TableOMP[[#This Row],[Label]],TableAvg[],3,FALSE)</f>
        <v>#N/A</v>
      </c>
      <c r="Q9035" t="e">
        <f>TableOMP[[#This Row],[Avg]]-$U$2*TableOMP[[#This Row],[StdDev]]</f>
        <v>#N/A</v>
      </c>
      <c r="R9035" t="e">
        <f>TableOMP[[#This Row],[Avg]]+$U$2*TableOMP[[#This Row],[StdDev]]</f>
        <v>#N/A</v>
      </c>
      <c r="S9035" t="e">
        <f>IF(AND(TableOMP[[#This Row],[total_time]]&gt;=TableOMP[[#This Row],[Low]], TableOMP[[#This Row],[total_time]]&lt;=TableOMP[[#This Row],[High]]),1,0)</f>
        <v>#N/A</v>
      </c>
    </row>
    <row r="9036" spans="11:19" x14ac:dyDescent="0.25">
      <c r="K9036" t="str">
        <f t="shared" si="141"/>
        <v/>
      </c>
      <c r="N90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36" t="e">
        <f>VLOOKUP(TableOMP[[#This Row],[Label]],TableAvg[],2,FALSE)</f>
        <v>#N/A</v>
      </c>
      <c r="P9036" t="e">
        <f>VLOOKUP(TableOMP[[#This Row],[Label]],TableAvg[],3,FALSE)</f>
        <v>#N/A</v>
      </c>
      <c r="Q9036" t="e">
        <f>TableOMP[[#This Row],[Avg]]-$U$2*TableOMP[[#This Row],[StdDev]]</f>
        <v>#N/A</v>
      </c>
      <c r="R9036" t="e">
        <f>TableOMP[[#This Row],[Avg]]+$U$2*TableOMP[[#This Row],[StdDev]]</f>
        <v>#N/A</v>
      </c>
      <c r="S9036" t="e">
        <f>IF(AND(TableOMP[[#This Row],[total_time]]&gt;=TableOMP[[#This Row],[Low]], TableOMP[[#This Row],[total_time]]&lt;=TableOMP[[#This Row],[High]]),1,0)</f>
        <v>#N/A</v>
      </c>
    </row>
    <row r="9037" spans="11:19" x14ac:dyDescent="0.25">
      <c r="K9037" t="str">
        <f t="shared" si="141"/>
        <v/>
      </c>
      <c r="N90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37" t="e">
        <f>VLOOKUP(TableOMP[[#This Row],[Label]],TableAvg[],2,FALSE)</f>
        <v>#N/A</v>
      </c>
      <c r="P9037" t="e">
        <f>VLOOKUP(TableOMP[[#This Row],[Label]],TableAvg[],3,FALSE)</f>
        <v>#N/A</v>
      </c>
      <c r="Q9037" t="e">
        <f>TableOMP[[#This Row],[Avg]]-$U$2*TableOMP[[#This Row],[StdDev]]</f>
        <v>#N/A</v>
      </c>
      <c r="R9037" t="e">
        <f>TableOMP[[#This Row],[Avg]]+$U$2*TableOMP[[#This Row],[StdDev]]</f>
        <v>#N/A</v>
      </c>
      <c r="S9037" t="e">
        <f>IF(AND(TableOMP[[#This Row],[total_time]]&gt;=TableOMP[[#This Row],[Low]], TableOMP[[#This Row],[total_time]]&lt;=TableOMP[[#This Row],[High]]),1,0)</f>
        <v>#N/A</v>
      </c>
    </row>
    <row r="9038" spans="11:19" x14ac:dyDescent="0.25">
      <c r="K9038" t="str">
        <f t="shared" si="141"/>
        <v/>
      </c>
      <c r="N90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38" t="e">
        <f>VLOOKUP(TableOMP[[#This Row],[Label]],TableAvg[],2,FALSE)</f>
        <v>#N/A</v>
      </c>
      <c r="P9038" t="e">
        <f>VLOOKUP(TableOMP[[#This Row],[Label]],TableAvg[],3,FALSE)</f>
        <v>#N/A</v>
      </c>
      <c r="Q9038" t="e">
        <f>TableOMP[[#This Row],[Avg]]-$U$2*TableOMP[[#This Row],[StdDev]]</f>
        <v>#N/A</v>
      </c>
      <c r="R9038" t="e">
        <f>TableOMP[[#This Row],[Avg]]+$U$2*TableOMP[[#This Row],[StdDev]]</f>
        <v>#N/A</v>
      </c>
      <c r="S9038" t="e">
        <f>IF(AND(TableOMP[[#This Row],[total_time]]&gt;=TableOMP[[#This Row],[Low]], TableOMP[[#This Row],[total_time]]&lt;=TableOMP[[#This Row],[High]]),1,0)</f>
        <v>#N/A</v>
      </c>
    </row>
    <row r="9039" spans="11:19" x14ac:dyDescent="0.25">
      <c r="K9039" t="str">
        <f t="shared" si="141"/>
        <v/>
      </c>
      <c r="N90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39" t="e">
        <f>VLOOKUP(TableOMP[[#This Row],[Label]],TableAvg[],2,FALSE)</f>
        <v>#N/A</v>
      </c>
      <c r="P9039" t="e">
        <f>VLOOKUP(TableOMP[[#This Row],[Label]],TableAvg[],3,FALSE)</f>
        <v>#N/A</v>
      </c>
      <c r="Q9039" t="e">
        <f>TableOMP[[#This Row],[Avg]]-$U$2*TableOMP[[#This Row],[StdDev]]</f>
        <v>#N/A</v>
      </c>
      <c r="R9039" t="e">
        <f>TableOMP[[#This Row],[Avg]]+$U$2*TableOMP[[#This Row],[StdDev]]</f>
        <v>#N/A</v>
      </c>
      <c r="S9039" t="e">
        <f>IF(AND(TableOMP[[#This Row],[total_time]]&gt;=TableOMP[[#This Row],[Low]], TableOMP[[#This Row],[total_time]]&lt;=TableOMP[[#This Row],[High]]),1,0)</f>
        <v>#N/A</v>
      </c>
    </row>
    <row r="9040" spans="11:19" x14ac:dyDescent="0.25">
      <c r="K9040" t="str">
        <f t="shared" si="141"/>
        <v/>
      </c>
      <c r="N90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40" t="e">
        <f>VLOOKUP(TableOMP[[#This Row],[Label]],TableAvg[],2,FALSE)</f>
        <v>#N/A</v>
      </c>
      <c r="P9040" t="e">
        <f>VLOOKUP(TableOMP[[#This Row],[Label]],TableAvg[],3,FALSE)</f>
        <v>#N/A</v>
      </c>
      <c r="Q9040" t="e">
        <f>TableOMP[[#This Row],[Avg]]-$U$2*TableOMP[[#This Row],[StdDev]]</f>
        <v>#N/A</v>
      </c>
      <c r="R9040" t="e">
        <f>TableOMP[[#This Row],[Avg]]+$U$2*TableOMP[[#This Row],[StdDev]]</f>
        <v>#N/A</v>
      </c>
      <c r="S9040" t="e">
        <f>IF(AND(TableOMP[[#This Row],[total_time]]&gt;=TableOMP[[#This Row],[Low]], TableOMP[[#This Row],[total_time]]&lt;=TableOMP[[#This Row],[High]]),1,0)</f>
        <v>#N/A</v>
      </c>
    </row>
    <row r="9041" spans="11:19" x14ac:dyDescent="0.25">
      <c r="K9041" t="str">
        <f t="shared" si="141"/>
        <v/>
      </c>
      <c r="N90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41" t="e">
        <f>VLOOKUP(TableOMP[[#This Row],[Label]],TableAvg[],2,FALSE)</f>
        <v>#N/A</v>
      </c>
      <c r="P9041" t="e">
        <f>VLOOKUP(TableOMP[[#This Row],[Label]],TableAvg[],3,FALSE)</f>
        <v>#N/A</v>
      </c>
      <c r="Q9041" t="e">
        <f>TableOMP[[#This Row],[Avg]]-$U$2*TableOMP[[#This Row],[StdDev]]</f>
        <v>#N/A</v>
      </c>
      <c r="R9041" t="e">
        <f>TableOMP[[#This Row],[Avg]]+$U$2*TableOMP[[#This Row],[StdDev]]</f>
        <v>#N/A</v>
      </c>
      <c r="S9041" t="e">
        <f>IF(AND(TableOMP[[#This Row],[total_time]]&gt;=TableOMP[[#This Row],[Low]], TableOMP[[#This Row],[total_time]]&lt;=TableOMP[[#This Row],[High]]),1,0)</f>
        <v>#N/A</v>
      </c>
    </row>
    <row r="9042" spans="11:19" x14ac:dyDescent="0.25">
      <c r="K9042" t="str">
        <f t="shared" si="141"/>
        <v/>
      </c>
      <c r="N90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42" t="e">
        <f>VLOOKUP(TableOMP[[#This Row],[Label]],TableAvg[],2,FALSE)</f>
        <v>#N/A</v>
      </c>
      <c r="P9042" t="e">
        <f>VLOOKUP(TableOMP[[#This Row],[Label]],TableAvg[],3,FALSE)</f>
        <v>#N/A</v>
      </c>
      <c r="Q9042" t="e">
        <f>TableOMP[[#This Row],[Avg]]-$U$2*TableOMP[[#This Row],[StdDev]]</f>
        <v>#N/A</v>
      </c>
      <c r="R9042" t="e">
        <f>TableOMP[[#This Row],[Avg]]+$U$2*TableOMP[[#This Row],[StdDev]]</f>
        <v>#N/A</v>
      </c>
      <c r="S9042" t="e">
        <f>IF(AND(TableOMP[[#This Row],[total_time]]&gt;=TableOMP[[#This Row],[Low]], TableOMP[[#This Row],[total_time]]&lt;=TableOMP[[#This Row],[High]]),1,0)</f>
        <v>#N/A</v>
      </c>
    </row>
    <row r="9043" spans="11:19" x14ac:dyDescent="0.25">
      <c r="K9043" t="str">
        <f t="shared" si="141"/>
        <v/>
      </c>
      <c r="N90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43" t="e">
        <f>VLOOKUP(TableOMP[[#This Row],[Label]],TableAvg[],2,FALSE)</f>
        <v>#N/A</v>
      </c>
      <c r="P9043" t="e">
        <f>VLOOKUP(TableOMP[[#This Row],[Label]],TableAvg[],3,FALSE)</f>
        <v>#N/A</v>
      </c>
      <c r="Q9043" t="e">
        <f>TableOMP[[#This Row],[Avg]]-$U$2*TableOMP[[#This Row],[StdDev]]</f>
        <v>#N/A</v>
      </c>
      <c r="R9043" t="e">
        <f>TableOMP[[#This Row],[Avg]]+$U$2*TableOMP[[#This Row],[StdDev]]</f>
        <v>#N/A</v>
      </c>
      <c r="S9043" t="e">
        <f>IF(AND(TableOMP[[#This Row],[total_time]]&gt;=TableOMP[[#This Row],[Low]], TableOMP[[#This Row],[total_time]]&lt;=TableOMP[[#This Row],[High]]),1,0)</f>
        <v>#N/A</v>
      </c>
    </row>
    <row r="9044" spans="11:19" x14ac:dyDescent="0.25">
      <c r="K9044" t="str">
        <f t="shared" si="141"/>
        <v/>
      </c>
      <c r="N90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44" t="e">
        <f>VLOOKUP(TableOMP[[#This Row],[Label]],TableAvg[],2,FALSE)</f>
        <v>#N/A</v>
      </c>
      <c r="P9044" t="e">
        <f>VLOOKUP(TableOMP[[#This Row],[Label]],TableAvg[],3,FALSE)</f>
        <v>#N/A</v>
      </c>
      <c r="Q9044" t="e">
        <f>TableOMP[[#This Row],[Avg]]-$U$2*TableOMP[[#This Row],[StdDev]]</f>
        <v>#N/A</v>
      </c>
      <c r="R9044" t="e">
        <f>TableOMP[[#This Row],[Avg]]+$U$2*TableOMP[[#This Row],[StdDev]]</f>
        <v>#N/A</v>
      </c>
      <c r="S9044" t="e">
        <f>IF(AND(TableOMP[[#This Row],[total_time]]&gt;=TableOMP[[#This Row],[Low]], TableOMP[[#This Row],[total_time]]&lt;=TableOMP[[#This Row],[High]]),1,0)</f>
        <v>#N/A</v>
      </c>
    </row>
    <row r="9045" spans="11:19" x14ac:dyDescent="0.25">
      <c r="K9045" t="str">
        <f t="shared" si="141"/>
        <v/>
      </c>
      <c r="N90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45" t="e">
        <f>VLOOKUP(TableOMP[[#This Row],[Label]],TableAvg[],2,FALSE)</f>
        <v>#N/A</v>
      </c>
      <c r="P9045" t="e">
        <f>VLOOKUP(TableOMP[[#This Row],[Label]],TableAvg[],3,FALSE)</f>
        <v>#N/A</v>
      </c>
      <c r="Q9045" t="e">
        <f>TableOMP[[#This Row],[Avg]]-$U$2*TableOMP[[#This Row],[StdDev]]</f>
        <v>#N/A</v>
      </c>
      <c r="R9045" t="e">
        <f>TableOMP[[#This Row],[Avg]]+$U$2*TableOMP[[#This Row],[StdDev]]</f>
        <v>#N/A</v>
      </c>
      <c r="S9045" t="e">
        <f>IF(AND(TableOMP[[#This Row],[total_time]]&gt;=TableOMP[[#This Row],[Low]], TableOMP[[#This Row],[total_time]]&lt;=TableOMP[[#This Row],[High]]),1,0)</f>
        <v>#N/A</v>
      </c>
    </row>
    <row r="9046" spans="11:19" x14ac:dyDescent="0.25">
      <c r="K9046" t="str">
        <f t="shared" si="141"/>
        <v/>
      </c>
      <c r="N90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46" t="e">
        <f>VLOOKUP(TableOMP[[#This Row],[Label]],TableAvg[],2,FALSE)</f>
        <v>#N/A</v>
      </c>
      <c r="P9046" t="e">
        <f>VLOOKUP(TableOMP[[#This Row],[Label]],TableAvg[],3,FALSE)</f>
        <v>#N/A</v>
      </c>
      <c r="Q9046" t="e">
        <f>TableOMP[[#This Row],[Avg]]-$U$2*TableOMP[[#This Row],[StdDev]]</f>
        <v>#N/A</v>
      </c>
      <c r="R9046" t="e">
        <f>TableOMP[[#This Row],[Avg]]+$U$2*TableOMP[[#This Row],[StdDev]]</f>
        <v>#N/A</v>
      </c>
      <c r="S9046" t="e">
        <f>IF(AND(TableOMP[[#This Row],[total_time]]&gt;=TableOMP[[#This Row],[Low]], TableOMP[[#This Row],[total_time]]&lt;=TableOMP[[#This Row],[High]]),1,0)</f>
        <v>#N/A</v>
      </c>
    </row>
    <row r="9047" spans="11:19" x14ac:dyDescent="0.25">
      <c r="K9047" t="str">
        <f t="shared" si="141"/>
        <v/>
      </c>
      <c r="N90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47" t="e">
        <f>VLOOKUP(TableOMP[[#This Row],[Label]],TableAvg[],2,FALSE)</f>
        <v>#N/A</v>
      </c>
      <c r="P9047" t="e">
        <f>VLOOKUP(TableOMP[[#This Row],[Label]],TableAvg[],3,FALSE)</f>
        <v>#N/A</v>
      </c>
      <c r="Q9047" t="e">
        <f>TableOMP[[#This Row],[Avg]]-$U$2*TableOMP[[#This Row],[StdDev]]</f>
        <v>#N/A</v>
      </c>
      <c r="R9047" t="e">
        <f>TableOMP[[#This Row],[Avg]]+$U$2*TableOMP[[#This Row],[StdDev]]</f>
        <v>#N/A</v>
      </c>
      <c r="S9047" t="e">
        <f>IF(AND(TableOMP[[#This Row],[total_time]]&gt;=TableOMP[[#This Row],[Low]], TableOMP[[#This Row],[total_time]]&lt;=TableOMP[[#This Row],[High]]),1,0)</f>
        <v>#N/A</v>
      </c>
    </row>
    <row r="9048" spans="11:19" x14ac:dyDescent="0.25">
      <c r="K9048" t="str">
        <f t="shared" si="141"/>
        <v/>
      </c>
      <c r="N90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48" t="e">
        <f>VLOOKUP(TableOMP[[#This Row],[Label]],TableAvg[],2,FALSE)</f>
        <v>#N/A</v>
      </c>
      <c r="P9048" t="e">
        <f>VLOOKUP(TableOMP[[#This Row],[Label]],TableAvg[],3,FALSE)</f>
        <v>#N/A</v>
      </c>
      <c r="Q9048" t="e">
        <f>TableOMP[[#This Row],[Avg]]-$U$2*TableOMP[[#This Row],[StdDev]]</f>
        <v>#N/A</v>
      </c>
      <c r="R9048" t="e">
        <f>TableOMP[[#This Row],[Avg]]+$U$2*TableOMP[[#This Row],[StdDev]]</f>
        <v>#N/A</v>
      </c>
      <c r="S9048" t="e">
        <f>IF(AND(TableOMP[[#This Row],[total_time]]&gt;=TableOMP[[#This Row],[Low]], TableOMP[[#This Row],[total_time]]&lt;=TableOMP[[#This Row],[High]]),1,0)</f>
        <v>#N/A</v>
      </c>
    </row>
    <row r="9049" spans="11:19" x14ac:dyDescent="0.25">
      <c r="K9049" t="str">
        <f t="shared" si="141"/>
        <v/>
      </c>
      <c r="N90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49" t="e">
        <f>VLOOKUP(TableOMP[[#This Row],[Label]],TableAvg[],2,FALSE)</f>
        <v>#N/A</v>
      </c>
      <c r="P9049" t="e">
        <f>VLOOKUP(TableOMP[[#This Row],[Label]],TableAvg[],3,FALSE)</f>
        <v>#N/A</v>
      </c>
      <c r="Q9049" t="e">
        <f>TableOMP[[#This Row],[Avg]]-$U$2*TableOMP[[#This Row],[StdDev]]</f>
        <v>#N/A</v>
      </c>
      <c r="R9049" t="e">
        <f>TableOMP[[#This Row],[Avg]]+$U$2*TableOMP[[#This Row],[StdDev]]</f>
        <v>#N/A</v>
      </c>
      <c r="S9049" t="e">
        <f>IF(AND(TableOMP[[#This Row],[total_time]]&gt;=TableOMP[[#This Row],[Low]], TableOMP[[#This Row],[total_time]]&lt;=TableOMP[[#This Row],[High]]),1,0)</f>
        <v>#N/A</v>
      </c>
    </row>
    <row r="9050" spans="11:19" x14ac:dyDescent="0.25">
      <c r="K9050" t="str">
        <f t="shared" si="141"/>
        <v/>
      </c>
      <c r="N90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50" t="e">
        <f>VLOOKUP(TableOMP[[#This Row],[Label]],TableAvg[],2,FALSE)</f>
        <v>#N/A</v>
      </c>
      <c r="P9050" t="e">
        <f>VLOOKUP(TableOMP[[#This Row],[Label]],TableAvg[],3,FALSE)</f>
        <v>#N/A</v>
      </c>
      <c r="Q9050" t="e">
        <f>TableOMP[[#This Row],[Avg]]-$U$2*TableOMP[[#This Row],[StdDev]]</f>
        <v>#N/A</v>
      </c>
      <c r="R9050" t="e">
        <f>TableOMP[[#This Row],[Avg]]+$U$2*TableOMP[[#This Row],[StdDev]]</f>
        <v>#N/A</v>
      </c>
      <c r="S9050" t="e">
        <f>IF(AND(TableOMP[[#This Row],[total_time]]&gt;=TableOMP[[#This Row],[Low]], TableOMP[[#This Row],[total_time]]&lt;=TableOMP[[#This Row],[High]]),1,0)</f>
        <v>#N/A</v>
      </c>
    </row>
    <row r="9051" spans="11:19" x14ac:dyDescent="0.25">
      <c r="K9051" t="str">
        <f t="shared" si="141"/>
        <v/>
      </c>
      <c r="N90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51" t="e">
        <f>VLOOKUP(TableOMP[[#This Row],[Label]],TableAvg[],2,FALSE)</f>
        <v>#N/A</v>
      </c>
      <c r="P9051" t="e">
        <f>VLOOKUP(TableOMP[[#This Row],[Label]],TableAvg[],3,FALSE)</f>
        <v>#N/A</v>
      </c>
      <c r="Q9051" t="e">
        <f>TableOMP[[#This Row],[Avg]]-$U$2*TableOMP[[#This Row],[StdDev]]</f>
        <v>#N/A</v>
      </c>
      <c r="R9051" t="e">
        <f>TableOMP[[#This Row],[Avg]]+$U$2*TableOMP[[#This Row],[StdDev]]</f>
        <v>#N/A</v>
      </c>
      <c r="S9051" t="e">
        <f>IF(AND(TableOMP[[#This Row],[total_time]]&gt;=TableOMP[[#This Row],[Low]], TableOMP[[#This Row],[total_time]]&lt;=TableOMP[[#This Row],[High]]),1,0)</f>
        <v>#N/A</v>
      </c>
    </row>
    <row r="9052" spans="11:19" x14ac:dyDescent="0.25">
      <c r="K9052" t="str">
        <f t="shared" si="141"/>
        <v/>
      </c>
      <c r="N90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52" t="e">
        <f>VLOOKUP(TableOMP[[#This Row],[Label]],TableAvg[],2,FALSE)</f>
        <v>#N/A</v>
      </c>
      <c r="P9052" t="e">
        <f>VLOOKUP(TableOMP[[#This Row],[Label]],TableAvg[],3,FALSE)</f>
        <v>#N/A</v>
      </c>
      <c r="Q9052" t="e">
        <f>TableOMP[[#This Row],[Avg]]-$U$2*TableOMP[[#This Row],[StdDev]]</f>
        <v>#N/A</v>
      </c>
      <c r="R9052" t="e">
        <f>TableOMP[[#This Row],[Avg]]+$U$2*TableOMP[[#This Row],[StdDev]]</f>
        <v>#N/A</v>
      </c>
      <c r="S9052" t="e">
        <f>IF(AND(TableOMP[[#This Row],[total_time]]&gt;=TableOMP[[#This Row],[Low]], TableOMP[[#This Row],[total_time]]&lt;=TableOMP[[#This Row],[High]]),1,0)</f>
        <v>#N/A</v>
      </c>
    </row>
    <row r="9053" spans="11:19" x14ac:dyDescent="0.25">
      <c r="K9053" t="str">
        <f t="shared" si="141"/>
        <v/>
      </c>
      <c r="N90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53" t="e">
        <f>VLOOKUP(TableOMP[[#This Row],[Label]],TableAvg[],2,FALSE)</f>
        <v>#N/A</v>
      </c>
      <c r="P9053" t="e">
        <f>VLOOKUP(TableOMP[[#This Row],[Label]],TableAvg[],3,FALSE)</f>
        <v>#N/A</v>
      </c>
      <c r="Q9053" t="e">
        <f>TableOMP[[#This Row],[Avg]]-$U$2*TableOMP[[#This Row],[StdDev]]</f>
        <v>#N/A</v>
      </c>
      <c r="R9053" t="e">
        <f>TableOMP[[#This Row],[Avg]]+$U$2*TableOMP[[#This Row],[StdDev]]</f>
        <v>#N/A</v>
      </c>
      <c r="S9053" t="e">
        <f>IF(AND(TableOMP[[#This Row],[total_time]]&gt;=TableOMP[[#This Row],[Low]], TableOMP[[#This Row],[total_time]]&lt;=TableOMP[[#This Row],[High]]),1,0)</f>
        <v>#N/A</v>
      </c>
    </row>
    <row r="9054" spans="11:19" x14ac:dyDescent="0.25">
      <c r="K9054" t="str">
        <f t="shared" si="141"/>
        <v/>
      </c>
      <c r="N90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54" t="e">
        <f>VLOOKUP(TableOMP[[#This Row],[Label]],TableAvg[],2,FALSE)</f>
        <v>#N/A</v>
      </c>
      <c r="P9054" t="e">
        <f>VLOOKUP(TableOMP[[#This Row],[Label]],TableAvg[],3,FALSE)</f>
        <v>#N/A</v>
      </c>
      <c r="Q9054" t="e">
        <f>TableOMP[[#This Row],[Avg]]-$U$2*TableOMP[[#This Row],[StdDev]]</f>
        <v>#N/A</v>
      </c>
      <c r="R9054" t="e">
        <f>TableOMP[[#This Row],[Avg]]+$U$2*TableOMP[[#This Row],[StdDev]]</f>
        <v>#N/A</v>
      </c>
      <c r="S9054" t="e">
        <f>IF(AND(TableOMP[[#This Row],[total_time]]&gt;=TableOMP[[#This Row],[Low]], TableOMP[[#This Row],[total_time]]&lt;=TableOMP[[#This Row],[High]]),1,0)</f>
        <v>#N/A</v>
      </c>
    </row>
    <row r="9055" spans="11:19" x14ac:dyDescent="0.25">
      <c r="K9055" t="str">
        <f t="shared" si="141"/>
        <v/>
      </c>
      <c r="N90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55" t="e">
        <f>VLOOKUP(TableOMP[[#This Row],[Label]],TableAvg[],2,FALSE)</f>
        <v>#N/A</v>
      </c>
      <c r="P9055" t="e">
        <f>VLOOKUP(TableOMP[[#This Row],[Label]],TableAvg[],3,FALSE)</f>
        <v>#N/A</v>
      </c>
      <c r="Q9055" t="e">
        <f>TableOMP[[#This Row],[Avg]]-$U$2*TableOMP[[#This Row],[StdDev]]</f>
        <v>#N/A</v>
      </c>
      <c r="R9055" t="e">
        <f>TableOMP[[#This Row],[Avg]]+$U$2*TableOMP[[#This Row],[StdDev]]</f>
        <v>#N/A</v>
      </c>
      <c r="S9055" t="e">
        <f>IF(AND(TableOMP[[#This Row],[total_time]]&gt;=TableOMP[[#This Row],[Low]], TableOMP[[#This Row],[total_time]]&lt;=TableOMP[[#This Row],[High]]),1,0)</f>
        <v>#N/A</v>
      </c>
    </row>
    <row r="9056" spans="11:19" x14ac:dyDescent="0.25">
      <c r="K9056" t="str">
        <f t="shared" si="141"/>
        <v/>
      </c>
      <c r="N90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56" t="e">
        <f>VLOOKUP(TableOMP[[#This Row],[Label]],TableAvg[],2,FALSE)</f>
        <v>#N/A</v>
      </c>
      <c r="P9056" t="e">
        <f>VLOOKUP(TableOMP[[#This Row],[Label]],TableAvg[],3,FALSE)</f>
        <v>#N/A</v>
      </c>
      <c r="Q9056" t="e">
        <f>TableOMP[[#This Row],[Avg]]-$U$2*TableOMP[[#This Row],[StdDev]]</f>
        <v>#N/A</v>
      </c>
      <c r="R9056" t="e">
        <f>TableOMP[[#This Row],[Avg]]+$U$2*TableOMP[[#This Row],[StdDev]]</f>
        <v>#N/A</v>
      </c>
      <c r="S9056" t="e">
        <f>IF(AND(TableOMP[[#This Row],[total_time]]&gt;=TableOMP[[#This Row],[Low]], TableOMP[[#This Row],[total_time]]&lt;=TableOMP[[#This Row],[High]]),1,0)</f>
        <v>#N/A</v>
      </c>
    </row>
    <row r="9057" spans="11:19" x14ac:dyDescent="0.25">
      <c r="K9057" t="str">
        <f t="shared" si="141"/>
        <v/>
      </c>
      <c r="N90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57" t="e">
        <f>VLOOKUP(TableOMP[[#This Row],[Label]],TableAvg[],2,FALSE)</f>
        <v>#N/A</v>
      </c>
      <c r="P9057" t="e">
        <f>VLOOKUP(TableOMP[[#This Row],[Label]],TableAvg[],3,FALSE)</f>
        <v>#N/A</v>
      </c>
      <c r="Q9057" t="e">
        <f>TableOMP[[#This Row],[Avg]]-$U$2*TableOMP[[#This Row],[StdDev]]</f>
        <v>#N/A</v>
      </c>
      <c r="R9057" t="e">
        <f>TableOMP[[#This Row],[Avg]]+$U$2*TableOMP[[#This Row],[StdDev]]</f>
        <v>#N/A</v>
      </c>
      <c r="S9057" t="e">
        <f>IF(AND(TableOMP[[#This Row],[total_time]]&gt;=TableOMP[[#This Row],[Low]], TableOMP[[#This Row],[total_time]]&lt;=TableOMP[[#This Row],[High]]),1,0)</f>
        <v>#N/A</v>
      </c>
    </row>
    <row r="9058" spans="11:19" x14ac:dyDescent="0.25">
      <c r="K9058" t="str">
        <f t="shared" si="141"/>
        <v/>
      </c>
      <c r="N90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58" t="e">
        <f>VLOOKUP(TableOMP[[#This Row],[Label]],TableAvg[],2,FALSE)</f>
        <v>#N/A</v>
      </c>
      <c r="P9058" t="e">
        <f>VLOOKUP(TableOMP[[#This Row],[Label]],TableAvg[],3,FALSE)</f>
        <v>#N/A</v>
      </c>
      <c r="Q9058" t="e">
        <f>TableOMP[[#This Row],[Avg]]-$U$2*TableOMP[[#This Row],[StdDev]]</f>
        <v>#N/A</v>
      </c>
      <c r="R9058" t="e">
        <f>TableOMP[[#This Row],[Avg]]+$U$2*TableOMP[[#This Row],[StdDev]]</f>
        <v>#N/A</v>
      </c>
      <c r="S9058" t="e">
        <f>IF(AND(TableOMP[[#This Row],[total_time]]&gt;=TableOMP[[#This Row],[Low]], TableOMP[[#This Row],[total_time]]&lt;=TableOMP[[#This Row],[High]]),1,0)</f>
        <v>#N/A</v>
      </c>
    </row>
    <row r="9059" spans="11:19" x14ac:dyDescent="0.25">
      <c r="K9059" t="str">
        <f t="shared" si="141"/>
        <v/>
      </c>
      <c r="N90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59" t="e">
        <f>VLOOKUP(TableOMP[[#This Row],[Label]],TableAvg[],2,FALSE)</f>
        <v>#N/A</v>
      </c>
      <c r="P9059" t="e">
        <f>VLOOKUP(TableOMP[[#This Row],[Label]],TableAvg[],3,FALSE)</f>
        <v>#N/A</v>
      </c>
      <c r="Q9059" t="e">
        <f>TableOMP[[#This Row],[Avg]]-$U$2*TableOMP[[#This Row],[StdDev]]</f>
        <v>#N/A</v>
      </c>
      <c r="R9059" t="e">
        <f>TableOMP[[#This Row],[Avg]]+$U$2*TableOMP[[#This Row],[StdDev]]</f>
        <v>#N/A</v>
      </c>
      <c r="S9059" t="e">
        <f>IF(AND(TableOMP[[#This Row],[total_time]]&gt;=TableOMP[[#This Row],[Low]], TableOMP[[#This Row],[total_time]]&lt;=TableOMP[[#This Row],[High]]),1,0)</f>
        <v>#N/A</v>
      </c>
    </row>
    <row r="9060" spans="11:19" x14ac:dyDescent="0.25">
      <c r="K9060" t="str">
        <f t="shared" si="141"/>
        <v/>
      </c>
      <c r="N90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60" t="e">
        <f>VLOOKUP(TableOMP[[#This Row],[Label]],TableAvg[],2,FALSE)</f>
        <v>#N/A</v>
      </c>
      <c r="P9060" t="e">
        <f>VLOOKUP(TableOMP[[#This Row],[Label]],TableAvg[],3,FALSE)</f>
        <v>#N/A</v>
      </c>
      <c r="Q9060" t="e">
        <f>TableOMP[[#This Row],[Avg]]-$U$2*TableOMP[[#This Row],[StdDev]]</f>
        <v>#N/A</v>
      </c>
      <c r="R9060" t="e">
        <f>TableOMP[[#This Row],[Avg]]+$U$2*TableOMP[[#This Row],[StdDev]]</f>
        <v>#N/A</v>
      </c>
      <c r="S9060" t="e">
        <f>IF(AND(TableOMP[[#This Row],[total_time]]&gt;=TableOMP[[#This Row],[Low]], TableOMP[[#This Row],[total_time]]&lt;=TableOMP[[#This Row],[High]]),1,0)</f>
        <v>#N/A</v>
      </c>
    </row>
    <row r="9061" spans="11:19" x14ac:dyDescent="0.25">
      <c r="K9061" t="str">
        <f t="shared" si="141"/>
        <v/>
      </c>
      <c r="N90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61" t="e">
        <f>VLOOKUP(TableOMP[[#This Row],[Label]],TableAvg[],2,FALSE)</f>
        <v>#N/A</v>
      </c>
      <c r="P9061" t="e">
        <f>VLOOKUP(TableOMP[[#This Row],[Label]],TableAvg[],3,FALSE)</f>
        <v>#N/A</v>
      </c>
      <c r="Q9061" t="e">
        <f>TableOMP[[#This Row],[Avg]]-$U$2*TableOMP[[#This Row],[StdDev]]</f>
        <v>#N/A</v>
      </c>
      <c r="R9061" t="e">
        <f>TableOMP[[#This Row],[Avg]]+$U$2*TableOMP[[#This Row],[StdDev]]</f>
        <v>#N/A</v>
      </c>
      <c r="S9061" t="e">
        <f>IF(AND(TableOMP[[#This Row],[total_time]]&gt;=TableOMP[[#This Row],[Low]], TableOMP[[#This Row],[total_time]]&lt;=TableOMP[[#This Row],[High]]),1,0)</f>
        <v>#N/A</v>
      </c>
    </row>
    <row r="9062" spans="11:19" x14ac:dyDescent="0.25">
      <c r="K9062" t="str">
        <f t="shared" si="141"/>
        <v/>
      </c>
      <c r="N90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62" t="e">
        <f>VLOOKUP(TableOMP[[#This Row],[Label]],TableAvg[],2,FALSE)</f>
        <v>#N/A</v>
      </c>
      <c r="P9062" t="e">
        <f>VLOOKUP(TableOMP[[#This Row],[Label]],TableAvg[],3,FALSE)</f>
        <v>#N/A</v>
      </c>
      <c r="Q9062" t="e">
        <f>TableOMP[[#This Row],[Avg]]-$U$2*TableOMP[[#This Row],[StdDev]]</f>
        <v>#N/A</v>
      </c>
      <c r="R9062" t="e">
        <f>TableOMP[[#This Row],[Avg]]+$U$2*TableOMP[[#This Row],[StdDev]]</f>
        <v>#N/A</v>
      </c>
      <c r="S9062" t="e">
        <f>IF(AND(TableOMP[[#This Row],[total_time]]&gt;=TableOMP[[#This Row],[Low]], TableOMP[[#This Row],[total_time]]&lt;=TableOMP[[#This Row],[High]]),1,0)</f>
        <v>#N/A</v>
      </c>
    </row>
    <row r="9063" spans="11:19" x14ac:dyDescent="0.25">
      <c r="K9063" t="str">
        <f t="shared" si="141"/>
        <v/>
      </c>
      <c r="N90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63" t="e">
        <f>VLOOKUP(TableOMP[[#This Row],[Label]],TableAvg[],2,FALSE)</f>
        <v>#N/A</v>
      </c>
      <c r="P9063" t="e">
        <f>VLOOKUP(TableOMP[[#This Row],[Label]],TableAvg[],3,FALSE)</f>
        <v>#N/A</v>
      </c>
      <c r="Q9063" t="e">
        <f>TableOMP[[#This Row],[Avg]]-$U$2*TableOMP[[#This Row],[StdDev]]</f>
        <v>#N/A</v>
      </c>
      <c r="R9063" t="e">
        <f>TableOMP[[#This Row],[Avg]]+$U$2*TableOMP[[#This Row],[StdDev]]</f>
        <v>#N/A</v>
      </c>
      <c r="S9063" t="e">
        <f>IF(AND(TableOMP[[#This Row],[total_time]]&gt;=TableOMP[[#This Row],[Low]], TableOMP[[#This Row],[total_time]]&lt;=TableOMP[[#This Row],[High]]),1,0)</f>
        <v>#N/A</v>
      </c>
    </row>
    <row r="9064" spans="11:19" x14ac:dyDescent="0.25">
      <c r="K9064" t="str">
        <f t="shared" si="141"/>
        <v/>
      </c>
      <c r="N90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64" t="e">
        <f>VLOOKUP(TableOMP[[#This Row],[Label]],TableAvg[],2,FALSE)</f>
        <v>#N/A</v>
      </c>
      <c r="P9064" t="e">
        <f>VLOOKUP(TableOMP[[#This Row],[Label]],TableAvg[],3,FALSE)</f>
        <v>#N/A</v>
      </c>
      <c r="Q9064" t="e">
        <f>TableOMP[[#This Row],[Avg]]-$U$2*TableOMP[[#This Row],[StdDev]]</f>
        <v>#N/A</v>
      </c>
      <c r="R9064" t="e">
        <f>TableOMP[[#This Row],[Avg]]+$U$2*TableOMP[[#This Row],[StdDev]]</f>
        <v>#N/A</v>
      </c>
      <c r="S9064" t="e">
        <f>IF(AND(TableOMP[[#This Row],[total_time]]&gt;=TableOMP[[#This Row],[Low]], TableOMP[[#This Row],[total_time]]&lt;=TableOMP[[#This Row],[High]]),1,0)</f>
        <v>#N/A</v>
      </c>
    </row>
    <row r="9065" spans="11:19" x14ac:dyDescent="0.25">
      <c r="K9065" t="str">
        <f t="shared" si="141"/>
        <v/>
      </c>
      <c r="N90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65" t="e">
        <f>VLOOKUP(TableOMP[[#This Row],[Label]],TableAvg[],2,FALSE)</f>
        <v>#N/A</v>
      </c>
      <c r="P9065" t="e">
        <f>VLOOKUP(TableOMP[[#This Row],[Label]],TableAvg[],3,FALSE)</f>
        <v>#N/A</v>
      </c>
      <c r="Q9065" t="e">
        <f>TableOMP[[#This Row],[Avg]]-$U$2*TableOMP[[#This Row],[StdDev]]</f>
        <v>#N/A</v>
      </c>
      <c r="R9065" t="e">
        <f>TableOMP[[#This Row],[Avg]]+$U$2*TableOMP[[#This Row],[StdDev]]</f>
        <v>#N/A</v>
      </c>
      <c r="S9065" t="e">
        <f>IF(AND(TableOMP[[#This Row],[total_time]]&gt;=TableOMP[[#This Row],[Low]], TableOMP[[#This Row],[total_time]]&lt;=TableOMP[[#This Row],[High]]),1,0)</f>
        <v>#N/A</v>
      </c>
    </row>
    <row r="9066" spans="11:19" x14ac:dyDescent="0.25">
      <c r="K9066" t="str">
        <f t="shared" si="141"/>
        <v/>
      </c>
      <c r="N90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66" t="e">
        <f>VLOOKUP(TableOMP[[#This Row],[Label]],TableAvg[],2,FALSE)</f>
        <v>#N/A</v>
      </c>
      <c r="P9066" t="e">
        <f>VLOOKUP(TableOMP[[#This Row],[Label]],TableAvg[],3,FALSE)</f>
        <v>#N/A</v>
      </c>
      <c r="Q9066" t="e">
        <f>TableOMP[[#This Row],[Avg]]-$U$2*TableOMP[[#This Row],[StdDev]]</f>
        <v>#N/A</v>
      </c>
      <c r="R9066" t="e">
        <f>TableOMP[[#This Row],[Avg]]+$U$2*TableOMP[[#This Row],[StdDev]]</f>
        <v>#N/A</v>
      </c>
      <c r="S9066" t="e">
        <f>IF(AND(TableOMP[[#This Row],[total_time]]&gt;=TableOMP[[#This Row],[Low]], TableOMP[[#This Row],[total_time]]&lt;=TableOMP[[#This Row],[High]]),1,0)</f>
        <v>#N/A</v>
      </c>
    </row>
    <row r="9067" spans="11:19" x14ac:dyDescent="0.25">
      <c r="K9067" t="str">
        <f t="shared" si="141"/>
        <v/>
      </c>
      <c r="N90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67" t="e">
        <f>VLOOKUP(TableOMP[[#This Row],[Label]],TableAvg[],2,FALSE)</f>
        <v>#N/A</v>
      </c>
      <c r="P9067" t="e">
        <f>VLOOKUP(TableOMP[[#This Row],[Label]],TableAvg[],3,FALSE)</f>
        <v>#N/A</v>
      </c>
      <c r="Q9067" t="e">
        <f>TableOMP[[#This Row],[Avg]]-$U$2*TableOMP[[#This Row],[StdDev]]</f>
        <v>#N/A</v>
      </c>
      <c r="R9067" t="e">
        <f>TableOMP[[#This Row],[Avg]]+$U$2*TableOMP[[#This Row],[StdDev]]</f>
        <v>#N/A</v>
      </c>
      <c r="S9067" t="e">
        <f>IF(AND(TableOMP[[#This Row],[total_time]]&gt;=TableOMP[[#This Row],[Low]], TableOMP[[#This Row],[total_time]]&lt;=TableOMP[[#This Row],[High]]),1,0)</f>
        <v>#N/A</v>
      </c>
    </row>
    <row r="9068" spans="11:19" x14ac:dyDescent="0.25">
      <c r="K9068" t="str">
        <f t="shared" si="141"/>
        <v/>
      </c>
      <c r="N90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68" t="e">
        <f>VLOOKUP(TableOMP[[#This Row],[Label]],TableAvg[],2,FALSE)</f>
        <v>#N/A</v>
      </c>
      <c r="P9068" t="e">
        <f>VLOOKUP(TableOMP[[#This Row],[Label]],TableAvg[],3,FALSE)</f>
        <v>#N/A</v>
      </c>
      <c r="Q9068" t="e">
        <f>TableOMP[[#This Row],[Avg]]-$U$2*TableOMP[[#This Row],[StdDev]]</f>
        <v>#N/A</v>
      </c>
      <c r="R9068" t="e">
        <f>TableOMP[[#This Row],[Avg]]+$U$2*TableOMP[[#This Row],[StdDev]]</f>
        <v>#N/A</v>
      </c>
      <c r="S9068" t="e">
        <f>IF(AND(TableOMP[[#This Row],[total_time]]&gt;=TableOMP[[#This Row],[Low]], TableOMP[[#This Row],[total_time]]&lt;=TableOMP[[#This Row],[High]]),1,0)</f>
        <v>#N/A</v>
      </c>
    </row>
    <row r="9069" spans="11:19" x14ac:dyDescent="0.25">
      <c r="K9069" t="str">
        <f t="shared" si="141"/>
        <v/>
      </c>
      <c r="N90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69" t="e">
        <f>VLOOKUP(TableOMP[[#This Row],[Label]],TableAvg[],2,FALSE)</f>
        <v>#N/A</v>
      </c>
      <c r="P9069" t="e">
        <f>VLOOKUP(TableOMP[[#This Row],[Label]],TableAvg[],3,FALSE)</f>
        <v>#N/A</v>
      </c>
      <c r="Q9069" t="e">
        <f>TableOMP[[#This Row],[Avg]]-$U$2*TableOMP[[#This Row],[StdDev]]</f>
        <v>#N/A</v>
      </c>
      <c r="R9069" t="e">
        <f>TableOMP[[#This Row],[Avg]]+$U$2*TableOMP[[#This Row],[StdDev]]</f>
        <v>#N/A</v>
      </c>
      <c r="S9069" t="e">
        <f>IF(AND(TableOMP[[#This Row],[total_time]]&gt;=TableOMP[[#This Row],[Low]], TableOMP[[#This Row],[total_time]]&lt;=TableOMP[[#This Row],[High]]),1,0)</f>
        <v>#N/A</v>
      </c>
    </row>
    <row r="9070" spans="11:19" x14ac:dyDescent="0.25">
      <c r="K9070" t="str">
        <f t="shared" si="141"/>
        <v/>
      </c>
      <c r="N90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70" t="e">
        <f>VLOOKUP(TableOMP[[#This Row],[Label]],TableAvg[],2,FALSE)</f>
        <v>#N/A</v>
      </c>
      <c r="P9070" t="e">
        <f>VLOOKUP(TableOMP[[#This Row],[Label]],TableAvg[],3,FALSE)</f>
        <v>#N/A</v>
      </c>
      <c r="Q9070" t="e">
        <f>TableOMP[[#This Row],[Avg]]-$U$2*TableOMP[[#This Row],[StdDev]]</f>
        <v>#N/A</v>
      </c>
      <c r="R9070" t="e">
        <f>TableOMP[[#This Row],[Avg]]+$U$2*TableOMP[[#This Row],[StdDev]]</f>
        <v>#N/A</v>
      </c>
      <c r="S9070" t="e">
        <f>IF(AND(TableOMP[[#This Row],[total_time]]&gt;=TableOMP[[#This Row],[Low]], TableOMP[[#This Row],[total_time]]&lt;=TableOMP[[#This Row],[High]]),1,0)</f>
        <v>#N/A</v>
      </c>
    </row>
    <row r="9071" spans="11:19" x14ac:dyDescent="0.25">
      <c r="K9071" t="str">
        <f t="shared" si="141"/>
        <v/>
      </c>
      <c r="N90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71" t="e">
        <f>VLOOKUP(TableOMP[[#This Row],[Label]],TableAvg[],2,FALSE)</f>
        <v>#N/A</v>
      </c>
      <c r="P9071" t="e">
        <f>VLOOKUP(TableOMP[[#This Row],[Label]],TableAvg[],3,FALSE)</f>
        <v>#N/A</v>
      </c>
      <c r="Q9071" t="e">
        <f>TableOMP[[#This Row],[Avg]]-$U$2*TableOMP[[#This Row],[StdDev]]</f>
        <v>#N/A</v>
      </c>
      <c r="R9071" t="e">
        <f>TableOMP[[#This Row],[Avg]]+$U$2*TableOMP[[#This Row],[StdDev]]</f>
        <v>#N/A</v>
      </c>
      <c r="S9071" t="e">
        <f>IF(AND(TableOMP[[#This Row],[total_time]]&gt;=TableOMP[[#This Row],[Low]], TableOMP[[#This Row],[total_time]]&lt;=TableOMP[[#This Row],[High]]),1,0)</f>
        <v>#N/A</v>
      </c>
    </row>
    <row r="9072" spans="11:19" x14ac:dyDescent="0.25">
      <c r="K9072" t="str">
        <f t="shared" si="141"/>
        <v/>
      </c>
      <c r="N90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72" t="e">
        <f>VLOOKUP(TableOMP[[#This Row],[Label]],TableAvg[],2,FALSE)</f>
        <v>#N/A</v>
      </c>
      <c r="P9072" t="e">
        <f>VLOOKUP(TableOMP[[#This Row],[Label]],TableAvg[],3,FALSE)</f>
        <v>#N/A</v>
      </c>
      <c r="Q9072" t="e">
        <f>TableOMP[[#This Row],[Avg]]-$U$2*TableOMP[[#This Row],[StdDev]]</f>
        <v>#N/A</v>
      </c>
      <c r="R9072" t="e">
        <f>TableOMP[[#This Row],[Avg]]+$U$2*TableOMP[[#This Row],[StdDev]]</f>
        <v>#N/A</v>
      </c>
      <c r="S9072" t="e">
        <f>IF(AND(TableOMP[[#This Row],[total_time]]&gt;=TableOMP[[#This Row],[Low]], TableOMP[[#This Row],[total_time]]&lt;=TableOMP[[#This Row],[High]]),1,0)</f>
        <v>#N/A</v>
      </c>
    </row>
    <row r="9073" spans="11:19" x14ac:dyDescent="0.25">
      <c r="K9073" t="str">
        <f t="shared" si="141"/>
        <v/>
      </c>
      <c r="N90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73" t="e">
        <f>VLOOKUP(TableOMP[[#This Row],[Label]],TableAvg[],2,FALSE)</f>
        <v>#N/A</v>
      </c>
      <c r="P9073" t="e">
        <f>VLOOKUP(TableOMP[[#This Row],[Label]],TableAvg[],3,FALSE)</f>
        <v>#N/A</v>
      </c>
      <c r="Q9073" t="e">
        <f>TableOMP[[#This Row],[Avg]]-$U$2*TableOMP[[#This Row],[StdDev]]</f>
        <v>#N/A</v>
      </c>
      <c r="R9073" t="e">
        <f>TableOMP[[#This Row],[Avg]]+$U$2*TableOMP[[#This Row],[StdDev]]</f>
        <v>#N/A</v>
      </c>
      <c r="S9073" t="e">
        <f>IF(AND(TableOMP[[#This Row],[total_time]]&gt;=TableOMP[[#This Row],[Low]], TableOMP[[#This Row],[total_time]]&lt;=TableOMP[[#This Row],[High]]),1,0)</f>
        <v>#N/A</v>
      </c>
    </row>
    <row r="9074" spans="11:19" x14ac:dyDescent="0.25">
      <c r="K9074" t="str">
        <f t="shared" si="141"/>
        <v/>
      </c>
      <c r="N90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74" t="e">
        <f>VLOOKUP(TableOMP[[#This Row],[Label]],TableAvg[],2,FALSE)</f>
        <v>#N/A</v>
      </c>
      <c r="P9074" t="e">
        <f>VLOOKUP(TableOMP[[#This Row],[Label]],TableAvg[],3,FALSE)</f>
        <v>#N/A</v>
      </c>
      <c r="Q9074" t="e">
        <f>TableOMP[[#This Row],[Avg]]-$U$2*TableOMP[[#This Row],[StdDev]]</f>
        <v>#N/A</v>
      </c>
      <c r="R9074" t="e">
        <f>TableOMP[[#This Row],[Avg]]+$U$2*TableOMP[[#This Row],[StdDev]]</f>
        <v>#N/A</v>
      </c>
      <c r="S9074" t="e">
        <f>IF(AND(TableOMP[[#This Row],[total_time]]&gt;=TableOMP[[#This Row],[Low]], TableOMP[[#This Row],[total_time]]&lt;=TableOMP[[#This Row],[High]]),1,0)</f>
        <v>#N/A</v>
      </c>
    </row>
    <row r="9075" spans="11:19" x14ac:dyDescent="0.25">
      <c r="K9075" t="str">
        <f t="shared" si="141"/>
        <v/>
      </c>
      <c r="N90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75" t="e">
        <f>VLOOKUP(TableOMP[[#This Row],[Label]],TableAvg[],2,FALSE)</f>
        <v>#N/A</v>
      </c>
      <c r="P9075" t="e">
        <f>VLOOKUP(TableOMP[[#This Row],[Label]],TableAvg[],3,FALSE)</f>
        <v>#N/A</v>
      </c>
      <c r="Q9075" t="e">
        <f>TableOMP[[#This Row],[Avg]]-$U$2*TableOMP[[#This Row],[StdDev]]</f>
        <v>#N/A</v>
      </c>
      <c r="R9075" t="e">
        <f>TableOMP[[#This Row],[Avg]]+$U$2*TableOMP[[#This Row],[StdDev]]</f>
        <v>#N/A</v>
      </c>
      <c r="S9075" t="e">
        <f>IF(AND(TableOMP[[#This Row],[total_time]]&gt;=TableOMP[[#This Row],[Low]], TableOMP[[#This Row],[total_time]]&lt;=TableOMP[[#This Row],[High]]),1,0)</f>
        <v>#N/A</v>
      </c>
    </row>
    <row r="9076" spans="11:19" x14ac:dyDescent="0.25">
      <c r="K9076" t="str">
        <f t="shared" si="141"/>
        <v/>
      </c>
      <c r="N90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76" t="e">
        <f>VLOOKUP(TableOMP[[#This Row],[Label]],TableAvg[],2,FALSE)</f>
        <v>#N/A</v>
      </c>
      <c r="P9076" t="e">
        <f>VLOOKUP(TableOMP[[#This Row],[Label]],TableAvg[],3,FALSE)</f>
        <v>#N/A</v>
      </c>
      <c r="Q9076" t="e">
        <f>TableOMP[[#This Row],[Avg]]-$U$2*TableOMP[[#This Row],[StdDev]]</f>
        <v>#N/A</v>
      </c>
      <c r="R9076" t="e">
        <f>TableOMP[[#This Row],[Avg]]+$U$2*TableOMP[[#This Row],[StdDev]]</f>
        <v>#N/A</v>
      </c>
      <c r="S9076" t="e">
        <f>IF(AND(TableOMP[[#This Row],[total_time]]&gt;=TableOMP[[#This Row],[Low]], TableOMP[[#This Row],[total_time]]&lt;=TableOMP[[#This Row],[High]]),1,0)</f>
        <v>#N/A</v>
      </c>
    </row>
    <row r="9077" spans="11:19" x14ac:dyDescent="0.25">
      <c r="K9077" t="str">
        <f t="shared" si="141"/>
        <v/>
      </c>
      <c r="N90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77" t="e">
        <f>VLOOKUP(TableOMP[[#This Row],[Label]],TableAvg[],2,FALSE)</f>
        <v>#N/A</v>
      </c>
      <c r="P9077" t="e">
        <f>VLOOKUP(TableOMP[[#This Row],[Label]],TableAvg[],3,FALSE)</f>
        <v>#N/A</v>
      </c>
      <c r="Q9077" t="e">
        <f>TableOMP[[#This Row],[Avg]]-$U$2*TableOMP[[#This Row],[StdDev]]</f>
        <v>#N/A</v>
      </c>
      <c r="R9077" t="e">
        <f>TableOMP[[#This Row],[Avg]]+$U$2*TableOMP[[#This Row],[StdDev]]</f>
        <v>#N/A</v>
      </c>
      <c r="S9077" t="e">
        <f>IF(AND(TableOMP[[#This Row],[total_time]]&gt;=TableOMP[[#This Row],[Low]], TableOMP[[#This Row],[total_time]]&lt;=TableOMP[[#This Row],[High]]),1,0)</f>
        <v>#N/A</v>
      </c>
    </row>
    <row r="9078" spans="11:19" x14ac:dyDescent="0.25">
      <c r="K9078" t="str">
        <f t="shared" si="141"/>
        <v/>
      </c>
      <c r="N90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78" t="e">
        <f>VLOOKUP(TableOMP[[#This Row],[Label]],TableAvg[],2,FALSE)</f>
        <v>#N/A</v>
      </c>
      <c r="P9078" t="e">
        <f>VLOOKUP(TableOMP[[#This Row],[Label]],TableAvg[],3,FALSE)</f>
        <v>#N/A</v>
      </c>
      <c r="Q9078" t="e">
        <f>TableOMP[[#This Row],[Avg]]-$U$2*TableOMP[[#This Row],[StdDev]]</f>
        <v>#N/A</v>
      </c>
      <c r="R9078" t="e">
        <f>TableOMP[[#This Row],[Avg]]+$U$2*TableOMP[[#This Row],[StdDev]]</f>
        <v>#N/A</v>
      </c>
      <c r="S9078" t="e">
        <f>IF(AND(TableOMP[[#This Row],[total_time]]&gt;=TableOMP[[#This Row],[Low]], TableOMP[[#This Row],[total_time]]&lt;=TableOMP[[#This Row],[High]]),1,0)</f>
        <v>#N/A</v>
      </c>
    </row>
    <row r="9079" spans="11:19" x14ac:dyDescent="0.25">
      <c r="K9079" t="str">
        <f t="shared" si="141"/>
        <v/>
      </c>
      <c r="N90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79" t="e">
        <f>VLOOKUP(TableOMP[[#This Row],[Label]],TableAvg[],2,FALSE)</f>
        <v>#N/A</v>
      </c>
      <c r="P9079" t="e">
        <f>VLOOKUP(TableOMP[[#This Row],[Label]],TableAvg[],3,FALSE)</f>
        <v>#N/A</v>
      </c>
      <c r="Q9079" t="e">
        <f>TableOMP[[#This Row],[Avg]]-$U$2*TableOMP[[#This Row],[StdDev]]</f>
        <v>#N/A</v>
      </c>
      <c r="R9079" t="e">
        <f>TableOMP[[#This Row],[Avg]]+$U$2*TableOMP[[#This Row],[StdDev]]</f>
        <v>#N/A</v>
      </c>
      <c r="S9079" t="e">
        <f>IF(AND(TableOMP[[#This Row],[total_time]]&gt;=TableOMP[[#This Row],[Low]], TableOMP[[#This Row],[total_time]]&lt;=TableOMP[[#This Row],[High]]),1,0)</f>
        <v>#N/A</v>
      </c>
    </row>
    <row r="9080" spans="11:19" x14ac:dyDescent="0.25">
      <c r="K9080" t="str">
        <f t="shared" si="141"/>
        <v/>
      </c>
      <c r="N90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80" t="e">
        <f>VLOOKUP(TableOMP[[#This Row],[Label]],TableAvg[],2,FALSE)</f>
        <v>#N/A</v>
      </c>
      <c r="P9080" t="e">
        <f>VLOOKUP(TableOMP[[#This Row],[Label]],TableAvg[],3,FALSE)</f>
        <v>#N/A</v>
      </c>
      <c r="Q9080" t="e">
        <f>TableOMP[[#This Row],[Avg]]-$U$2*TableOMP[[#This Row],[StdDev]]</f>
        <v>#N/A</v>
      </c>
      <c r="R9080" t="e">
        <f>TableOMP[[#This Row],[Avg]]+$U$2*TableOMP[[#This Row],[StdDev]]</f>
        <v>#N/A</v>
      </c>
      <c r="S9080" t="e">
        <f>IF(AND(TableOMP[[#This Row],[total_time]]&gt;=TableOMP[[#This Row],[Low]], TableOMP[[#This Row],[total_time]]&lt;=TableOMP[[#This Row],[High]]),1,0)</f>
        <v>#N/A</v>
      </c>
    </row>
    <row r="9081" spans="11:19" x14ac:dyDescent="0.25">
      <c r="K9081" t="str">
        <f t="shared" si="141"/>
        <v/>
      </c>
      <c r="N90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81" t="e">
        <f>VLOOKUP(TableOMP[[#This Row],[Label]],TableAvg[],2,FALSE)</f>
        <v>#N/A</v>
      </c>
      <c r="P9081" t="e">
        <f>VLOOKUP(TableOMP[[#This Row],[Label]],TableAvg[],3,FALSE)</f>
        <v>#N/A</v>
      </c>
      <c r="Q9081" t="e">
        <f>TableOMP[[#This Row],[Avg]]-$U$2*TableOMP[[#This Row],[StdDev]]</f>
        <v>#N/A</v>
      </c>
      <c r="R9081" t="e">
        <f>TableOMP[[#This Row],[Avg]]+$U$2*TableOMP[[#This Row],[StdDev]]</f>
        <v>#N/A</v>
      </c>
      <c r="S9081" t="e">
        <f>IF(AND(TableOMP[[#This Row],[total_time]]&gt;=TableOMP[[#This Row],[Low]], TableOMP[[#This Row],[total_time]]&lt;=TableOMP[[#This Row],[High]]),1,0)</f>
        <v>#N/A</v>
      </c>
    </row>
    <row r="9082" spans="11:19" x14ac:dyDescent="0.25">
      <c r="K9082" t="str">
        <f t="shared" si="141"/>
        <v/>
      </c>
      <c r="N90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82" t="e">
        <f>VLOOKUP(TableOMP[[#This Row],[Label]],TableAvg[],2,FALSE)</f>
        <v>#N/A</v>
      </c>
      <c r="P9082" t="e">
        <f>VLOOKUP(TableOMP[[#This Row],[Label]],TableAvg[],3,FALSE)</f>
        <v>#N/A</v>
      </c>
      <c r="Q9082" t="e">
        <f>TableOMP[[#This Row],[Avg]]-$U$2*TableOMP[[#This Row],[StdDev]]</f>
        <v>#N/A</v>
      </c>
      <c r="R9082" t="e">
        <f>TableOMP[[#This Row],[Avg]]+$U$2*TableOMP[[#This Row],[StdDev]]</f>
        <v>#N/A</v>
      </c>
      <c r="S9082" t="e">
        <f>IF(AND(TableOMP[[#This Row],[total_time]]&gt;=TableOMP[[#This Row],[Low]], TableOMP[[#This Row],[total_time]]&lt;=TableOMP[[#This Row],[High]]),1,0)</f>
        <v>#N/A</v>
      </c>
    </row>
    <row r="9083" spans="11:19" x14ac:dyDescent="0.25">
      <c r="K9083" t="str">
        <f t="shared" si="141"/>
        <v/>
      </c>
      <c r="N90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83" t="e">
        <f>VLOOKUP(TableOMP[[#This Row],[Label]],TableAvg[],2,FALSE)</f>
        <v>#N/A</v>
      </c>
      <c r="P9083" t="e">
        <f>VLOOKUP(TableOMP[[#This Row],[Label]],TableAvg[],3,FALSE)</f>
        <v>#N/A</v>
      </c>
      <c r="Q9083" t="e">
        <f>TableOMP[[#This Row],[Avg]]-$U$2*TableOMP[[#This Row],[StdDev]]</f>
        <v>#N/A</v>
      </c>
      <c r="R9083" t="e">
        <f>TableOMP[[#This Row],[Avg]]+$U$2*TableOMP[[#This Row],[StdDev]]</f>
        <v>#N/A</v>
      </c>
      <c r="S9083" t="e">
        <f>IF(AND(TableOMP[[#This Row],[total_time]]&gt;=TableOMP[[#This Row],[Low]], TableOMP[[#This Row],[total_time]]&lt;=TableOMP[[#This Row],[High]]),1,0)</f>
        <v>#N/A</v>
      </c>
    </row>
    <row r="9084" spans="11:19" x14ac:dyDescent="0.25">
      <c r="K9084" t="str">
        <f t="shared" si="141"/>
        <v/>
      </c>
      <c r="N90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84" t="e">
        <f>VLOOKUP(TableOMP[[#This Row],[Label]],TableAvg[],2,FALSE)</f>
        <v>#N/A</v>
      </c>
      <c r="P9084" t="e">
        <f>VLOOKUP(TableOMP[[#This Row],[Label]],TableAvg[],3,FALSE)</f>
        <v>#N/A</v>
      </c>
      <c r="Q9084" t="e">
        <f>TableOMP[[#This Row],[Avg]]-$U$2*TableOMP[[#This Row],[StdDev]]</f>
        <v>#N/A</v>
      </c>
      <c r="R9084" t="e">
        <f>TableOMP[[#This Row],[Avg]]+$U$2*TableOMP[[#This Row],[StdDev]]</f>
        <v>#N/A</v>
      </c>
      <c r="S9084" t="e">
        <f>IF(AND(TableOMP[[#This Row],[total_time]]&gt;=TableOMP[[#This Row],[Low]], TableOMP[[#This Row],[total_time]]&lt;=TableOMP[[#This Row],[High]]),1,0)</f>
        <v>#N/A</v>
      </c>
    </row>
    <row r="9085" spans="11:19" x14ac:dyDescent="0.25">
      <c r="K9085" t="str">
        <f t="shared" si="141"/>
        <v/>
      </c>
      <c r="N90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85" t="e">
        <f>VLOOKUP(TableOMP[[#This Row],[Label]],TableAvg[],2,FALSE)</f>
        <v>#N/A</v>
      </c>
      <c r="P9085" t="e">
        <f>VLOOKUP(TableOMP[[#This Row],[Label]],TableAvg[],3,FALSE)</f>
        <v>#N/A</v>
      </c>
      <c r="Q9085" t="e">
        <f>TableOMP[[#This Row],[Avg]]-$U$2*TableOMP[[#This Row],[StdDev]]</f>
        <v>#N/A</v>
      </c>
      <c r="R9085" t="e">
        <f>TableOMP[[#This Row],[Avg]]+$U$2*TableOMP[[#This Row],[StdDev]]</f>
        <v>#N/A</v>
      </c>
      <c r="S9085" t="e">
        <f>IF(AND(TableOMP[[#This Row],[total_time]]&gt;=TableOMP[[#This Row],[Low]], TableOMP[[#This Row],[total_time]]&lt;=TableOMP[[#This Row],[High]]),1,0)</f>
        <v>#N/A</v>
      </c>
    </row>
    <row r="9086" spans="11:19" x14ac:dyDescent="0.25">
      <c r="K9086" t="str">
        <f t="shared" si="141"/>
        <v/>
      </c>
      <c r="N90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86" t="e">
        <f>VLOOKUP(TableOMP[[#This Row],[Label]],TableAvg[],2,FALSE)</f>
        <v>#N/A</v>
      </c>
      <c r="P9086" t="e">
        <f>VLOOKUP(TableOMP[[#This Row],[Label]],TableAvg[],3,FALSE)</f>
        <v>#N/A</v>
      </c>
      <c r="Q9086" t="e">
        <f>TableOMP[[#This Row],[Avg]]-$U$2*TableOMP[[#This Row],[StdDev]]</f>
        <v>#N/A</v>
      </c>
      <c r="R9086" t="e">
        <f>TableOMP[[#This Row],[Avg]]+$U$2*TableOMP[[#This Row],[StdDev]]</f>
        <v>#N/A</v>
      </c>
      <c r="S9086" t="e">
        <f>IF(AND(TableOMP[[#This Row],[total_time]]&gt;=TableOMP[[#This Row],[Low]], TableOMP[[#This Row],[total_time]]&lt;=TableOMP[[#This Row],[High]]),1,0)</f>
        <v>#N/A</v>
      </c>
    </row>
    <row r="9087" spans="11:19" x14ac:dyDescent="0.25">
      <c r="K9087" t="str">
        <f t="shared" si="141"/>
        <v/>
      </c>
      <c r="N90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87" t="e">
        <f>VLOOKUP(TableOMP[[#This Row],[Label]],TableAvg[],2,FALSE)</f>
        <v>#N/A</v>
      </c>
      <c r="P9087" t="e">
        <f>VLOOKUP(TableOMP[[#This Row],[Label]],TableAvg[],3,FALSE)</f>
        <v>#N/A</v>
      </c>
      <c r="Q9087" t="e">
        <f>TableOMP[[#This Row],[Avg]]-$U$2*TableOMP[[#This Row],[StdDev]]</f>
        <v>#N/A</v>
      </c>
      <c r="R9087" t="e">
        <f>TableOMP[[#This Row],[Avg]]+$U$2*TableOMP[[#This Row],[StdDev]]</f>
        <v>#N/A</v>
      </c>
      <c r="S9087" t="e">
        <f>IF(AND(TableOMP[[#This Row],[total_time]]&gt;=TableOMP[[#This Row],[Low]], TableOMP[[#This Row],[total_time]]&lt;=TableOMP[[#This Row],[High]]),1,0)</f>
        <v>#N/A</v>
      </c>
    </row>
    <row r="9088" spans="11:19" x14ac:dyDescent="0.25">
      <c r="K9088" t="str">
        <f t="shared" si="141"/>
        <v/>
      </c>
      <c r="N90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88" t="e">
        <f>VLOOKUP(TableOMP[[#This Row],[Label]],TableAvg[],2,FALSE)</f>
        <v>#N/A</v>
      </c>
      <c r="P9088" t="e">
        <f>VLOOKUP(TableOMP[[#This Row],[Label]],TableAvg[],3,FALSE)</f>
        <v>#N/A</v>
      </c>
      <c r="Q9088" t="e">
        <f>TableOMP[[#This Row],[Avg]]-$U$2*TableOMP[[#This Row],[StdDev]]</f>
        <v>#N/A</v>
      </c>
      <c r="R9088" t="e">
        <f>TableOMP[[#This Row],[Avg]]+$U$2*TableOMP[[#This Row],[StdDev]]</f>
        <v>#N/A</v>
      </c>
      <c r="S9088" t="e">
        <f>IF(AND(TableOMP[[#This Row],[total_time]]&gt;=TableOMP[[#This Row],[Low]], TableOMP[[#This Row],[total_time]]&lt;=TableOMP[[#This Row],[High]]),1,0)</f>
        <v>#N/A</v>
      </c>
    </row>
    <row r="9089" spans="11:19" x14ac:dyDescent="0.25">
      <c r="K9089" t="str">
        <f t="shared" si="141"/>
        <v/>
      </c>
      <c r="N90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89" t="e">
        <f>VLOOKUP(TableOMP[[#This Row],[Label]],TableAvg[],2,FALSE)</f>
        <v>#N/A</v>
      </c>
      <c r="P9089" t="e">
        <f>VLOOKUP(TableOMP[[#This Row],[Label]],TableAvg[],3,FALSE)</f>
        <v>#N/A</v>
      </c>
      <c r="Q9089" t="e">
        <f>TableOMP[[#This Row],[Avg]]-$U$2*TableOMP[[#This Row],[StdDev]]</f>
        <v>#N/A</v>
      </c>
      <c r="R9089" t="e">
        <f>TableOMP[[#This Row],[Avg]]+$U$2*TableOMP[[#This Row],[StdDev]]</f>
        <v>#N/A</v>
      </c>
      <c r="S9089" t="e">
        <f>IF(AND(TableOMP[[#This Row],[total_time]]&gt;=TableOMP[[#This Row],[Low]], TableOMP[[#This Row],[total_time]]&lt;=TableOMP[[#This Row],[High]]),1,0)</f>
        <v>#N/A</v>
      </c>
    </row>
    <row r="9090" spans="11:19" x14ac:dyDescent="0.25">
      <c r="K9090" t="str">
        <f t="shared" si="141"/>
        <v/>
      </c>
      <c r="N90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90" t="e">
        <f>VLOOKUP(TableOMP[[#This Row],[Label]],TableAvg[],2,FALSE)</f>
        <v>#N/A</v>
      </c>
      <c r="P9090" t="e">
        <f>VLOOKUP(TableOMP[[#This Row],[Label]],TableAvg[],3,FALSE)</f>
        <v>#N/A</v>
      </c>
      <c r="Q9090" t="e">
        <f>TableOMP[[#This Row],[Avg]]-$U$2*TableOMP[[#This Row],[StdDev]]</f>
        <v>#N/A</v>
      </c>
      <c r="R9090" t="e">
        <f>TableOMP[[#This Row],[Avg]]+$U$2*TableOMP[[#This Row],[StdDev]]</f>
        <v>#N/A</v>
      </c>
      <c r="S9090" t="e">
        <f>IF(AND(TableOMP[[#This Row],[total_time]]&gt;=TableOMP[[#This Row],[Low]], TableOMP[[#This Row],[total_time]]&lt;=TableOMP[[#This Row],[High]]),1,0)</f>
        <v>#N/A</v>
      </c>
    </row>
    <row r="9091" spans="11:19" x14ac:dyDescent="0.25">
      <c r="K9091" t="str">
        <f t="shared" ref="K9091:K9154" si="142">MID(M9091,22,1)</f>
        <v/>
      </c>
      <c r="N90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91" t="e">
        <f>VLOOKUP(TableOMP[[#This Row],[Label]],TableAvg[],2,FALSE)</f>
        <v>#N/A</v>
      </c>
      <c r="P9091" t="e">
        <f>VLOOKUP(TableOMP[[#This Row],[Label]],TableAvg[],3,FALSE)</f>
        <v>#N/A</v>
      </c>
      <c r="Q9091" t="e">
        <f>TableOMP[[#This Row],[Avg]]-$U$2*TableOMP[[#This Row],[StdDev]]</f>
        <v>#N/A</v>
      </c>
      <c r="R9091" t="e">
        <f>TableOMP[[#This Row],[Avg]]+$U$2*TableOMP[[#This Row],[StdDev]]</f>
        <v>#N/A</v>
      </c>
      <c r="S9091" t="e">
        <f>IF(AND(TableOMP[[#This Row],[total_time]]&gt;=TableOMP[[#This Row],[Low]], TableOMP[[#This Row],[total_time]]&lt;=TableOMP[[#This Row],[High]]),1,0)</f>
        <v>#N/A</v>
      </c>
    </row>
    <row r="9092" spans="11:19" x14ac:dyDescent="0.25">
      <c r="K9092" t="str">
        <f t="shared" si="142"/>
        <v/>
      </c>
      <c r="N90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92" t="e">
        <f>VLOOKUP(TableOMP[[#This Row],[Label]],TableAvg[],2,FALSE)</f>
        <v>#N/A</v>
      </c>
      <c r="P9092" t="e">
        <f>VLOOKUP(TableOMP[[#This Row],[Label]],TableAvg[],3,FALSE)</f>
        <v>#N/A</v>
      </c>
      <c r="Q9092" t="e">
        <f>TableOMP[[#This Row],[Avg]]-$U$2*TableOMP[[#This Row],[StdDev]]</f>
        <v>#N/A</v>
      </c>
      <c r="R9092" t="e">
        <f>TableOMP[[#This Row],[Avg]]+$U$2*TableOMP[[#This Row],[StdDev]]</f>
        <v>#N/A</v>
      </c>
      <c r="S9092" t="e">
        <f>IF(AND(TableOMP[[#This Row],[total_time]]&gt;=TableOMP[[#This Row],[Low]], TableOMP[[#This Row],[total_time]]&lt;=TableOMP[[#This Row],[High]]),1,0)</f>
        <v>#N/A</v>
      </c>
    </row>
    <row r="9093" spans="11:19" x14ac:dyDescent="0.25">
      <c r="K9093" t="str">
        <f t="shared" si="142"/>
        <v/>
      </c>
      <c r="N90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93" t="e">
        <f>VLOOKUP(TableOMP[[#This Row],[Label]],TableAvg[],2,FALSE)</f>
        <v>#N/A</v>
      </c>
      <c r="P9093" t="e">
        <f>VLOOKUP(TableOMP[[#This Row],[Label]],TableAvg[],3,FALSE)</f>
        <v>#N/A</v>
      </c>
      <c r="Q9093" t="e">
        <f>TableOMP[[#This Row],[Avg]]-$U$2*TableOMP[[#This Row],[StdDev]]</f>
        <v>#N/A</v>
      </c>
      <c r="R9093" t="e">
        <f>TableOMP[[#This Row],[Avg]]+$U$2*TableOMP[[#This Row],[StdDev]]</f>
        <v>#N/A</v>
      </c>
      <c r="S9093" t="e">
        <f>IF(AND(TableOMP[[#This Row],[total_time]]&gt;=TableOMP[[#This Row],[Low]], TableOMP[[#This Row],[total_time]]&lt;=TableOMP[[#This Row],[High]]),1,0)</f>
        <v>#N/A</v>
      </c>
    </row>
    <row r="9094" spans="11:19" x14ac:dyDescent="0.25">
      <c r="K9094" t="str">
        <f t="shared" si="142"/>
        <v/>
      </c>
      <c r="N90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94" t="e">
        <f>VLOOKUP(TableOMP[[#This Row],[Label]],TableAvg[],2,FALSE)</f>
        <v>#N/A</v>
      </c>
      <c r="P9094" t="e">
        <f>VLOOKUP(TableOMP[[#This Row],[Label]],TableAvg[],3,FALSE)</f>
        <v>#N/A</v>
      </c>
      <c r="Q9094" t="e">
        <f>TableOMP[[#This Row],[Avg]]-$U$2*TableOMP[[#This Row],[StdDev]]</f>
        <v>#N/A</v>
      </c>
      <c r="R9094" t="e">
        <f>TableOMP[[#This Row],[Avg]]+$U$2*TableOMP[[#This Row],[StdDev]]</f>
        <v>#N/A</v>
      </c>
      <c r="S9094" t="e">
        <f>IF(AND(TableOMP[[#This Row],[total_time]]&gt;=TableOMP[[#This Row],[Low]], TableOMP[[#This Row],[total_time]]&lt;=TableOMP[[#This Row],[High]]),1,0)</f>
        <v>#N/A</v>
      </c>
    </row>
    <row r="9095" spans="11:19" x14ac:dyDescent="0.25">
      <c r="K9095" t="str">
        <f t="shared" si="142"/>
        <v/>
      </c>
      <c r="N90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95" t="e">
        <f>VLOOKUP(TableOMP[[#This Row],[Label]],TableAvg[],2,FALSE)</f>
        <v>#N/A</v>
      </c>
      <c r="P9095" t="e">
        <f>VLOOKUP(TableOMP[[#This Row],[Label]],TableAvg[],3,FALSE)</f>
        <v>#N/A</v>
      </c>
      <c r="Q9095" t="e">
        <f>TableOMP[[#This Row],[Avg]]-$U$2*TableOMP[[#This Row],[StdDev]]</f>
        <v>#N/A</v>
      </c>
      <c r="R9095" t="e">
        <f>TableOMP[[#This Row],[Avg]]+$U$2*TableOMP[[#This Row],[StdDev]]</f>
        <v>#N/A</v>
      </c>
      <c r="S9095" t="e">
        <f>IF(AND(TableOMP[[#This Row],[total_time]]&gt;=TableOMP[[#This Row],[Low]], TableOMP[[#This Row],[total_time]]&lt;=TableOMP[[#This Row],[High]]),1,0)</f>
        <v>#N/A</v>
      </c>
    </row>
    <row r="9096" spans="11:19" x14ac:dyDescent="0.25">
      <c r="K9096" t="str">
        <f t="shared" si="142"/>
        <v/>
      </c>
      <c r="N90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96" t="e">
        <f>VLOOKUP(TableOMP[[#This Row],[Label]],TableAvg[],2,FALSE)</f>
        <v>#N/A</v>
      </c>
      <c r="P9096" t="e">
        <f>VLOOKUP(TableOMP[[#This Row],[Label]],TableAvg[],3,FALSE)</f>
        <v>#N/A</v>
      </c>
      <c r="Q9096" t="e">
        <f>TableOMP[[#This Row],[Avg]]-$U$2*TableOMP[[#This Row],[StdDev]]</f>
        <v>#N/A</v>
      </c>
      <c r="R9096" t="e">
        <f>TableOMP[[#This Row],[Avg]]+$U$2*TableOMP[[#This Row],[StdDev]]</f>
        <v>#N/A</v>
      </c>
      <c r="S9096" t="e">
        <f>IF(AND(TableOMP[[#This Row],[total_time]]&gt;=TableOMP[[#This Row],[Low]], TableOMP[[#This Row],[total_time]]&lt;=TableOMP[[#This Row],[High]]),1,0)</f>
        <v>#N/A</v>
      </c>
    </row>
    <row r="9097" spans="11:19" x14ac:dyDescent="0.25">
      <c r="K9097" t="str">
        <f t="shared" si="142"/>
        <v/>
      </c>
      <c r="N90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97" t="e">
        <f>VLOOKUP(TableOMP[[#This Row],[Label]],TableAvg[],2,FALSE)</f>
        <v>#N/A</v>
      </c>
      <c r="P9097" t="e">
        <f>VLOOKUP(TableOMP[[#This Row],[Label]],TableAvg[],3,FALSE)</f>
        <v>#N/A</v>
      </c>
      <c r="Q9097" t="e">
        <f>TableOMP[[#This Row],[Avg]]-$U$2*TableOMP[[#This Row],[StdDev]]</f>
        <v>#N/A</v>
      </c>
      <c r="R9097" t="e">
        <f>TableOMP[[#This Row],[Avg]]+$U$2*TableOMP[[#This Row],[StdDev]]</f>
        <v>#N/A</v>
      </c>
      <c r="S9097" t="e">
        <f>IF(AND(TableOMP[[#This Row],[total_time]]&gt;=TableOMP[[#This Row],[Low]], TableOMP[[#This Row],[total_time]]&lt;=TableOMP[[#This Row],[High]]),1,0)</f>
        <v>#N/A</v>
      </c>
    </row>
    <row r="9098" spans="11:19" x14ac:dyDescent="0.25">
      <c r="K9098" t="str">
        <f t="shared" si="142"/>
        <v/>
      </c>
      <c r="N90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98" t="e">
        <f>VLOOKUP(TableOMP[[#This Row],[Label]],TableAvg[],2,FALSE)</f>
        <v>#N/A</v>
      </c>
      <c r="P9098" t="e">
        <f>VLOOKUP(TableOMP[[#This Row],[Label]],TableAvg[],3,FALSE)</f>
        <v>#N/A</v>
      </c>
      <c r="Q9098" t="e">
        <f>TableOMP[[#This Row],[Avg]]-$U$2*TableOMP[[#This Row],[StdDev]]</f>
        <v>#N/A</v>
      </c>
      <c r="R9098" t="e">
        <f>TableOMP[[#This Row],[Avg]]+$U$2*TableOMP[[#This Row],[StdDev]]</f>
        <v>#N/A</v>
      </c>
      <c r="S9098" t="e">
        <f>IF(AND(TableOMP[[#This Row],[total_time]]&gt;=TableOMP[[#This Row],[Low]], TableOMP[[#This Row],[total_time]]&lt;=TableOMP[[#This Row],[High]]),1,0)</f>
        <v>#N/A</v>
      </c>
    </row>
    <row r="9099" spans="11:19" x14ac:dyDescent="0.25">
      <c r="K9099" t="str">
        <f t="shared" si="142"/>
        <v/>
      </c>
      <c r="N90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099" t="e">
        <f>VLOOKUP(TableOMP[[#This Row],[Label]],TableAvg[],2,FALSE)</f>
        <v>#N/A</v>
      </c>
      <c r="P9099" t="e">
        <f>VLOOKUP(TableOMP[[#This Row],[Label]],TableAvg[],3,FALSE)</f>
        <v>#N/A</v>
      </c>
      <c r="Q9099" t="e">
        <f>TableOMP[[#This Row],[Avg]]-$U$2*TableOMP[[#This Row],[StdDev]]</f>
        <v>#N/A</v>
      </c>
      <c r="R9099" t="e">
        <f>TableOMP[[#This Row],[Avg]]+$U$2*TableOMP[[#This Row],[StdDev]]</f>
        <v>#N/A</v>
      </c>
      <c r="S9099" t="e">
        <f>IF(AND(TableOMP[[#This Row],[total_time]]&gt;=TableOMP[[#This Row],[Low]], TableOMP[[#This Row],[total_time]]&lt;=TableOMP[[#This Row],[High]]),1,0)</f>
        <v>#N/A</v>
      </c>
    </row>
    <row r="9100" spans="11:19" x14ac:dyDescent="0.25">
      <c r="K9100" t="str">
        <f t="shared" si="142"/>
        <v/>
      </c>
      <c r="N91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00" t="e">
        <f>VLOOKUP(TableOMP[[#This Row],[Label]],TableAvg[],2,FALSE)</f>
        <v>#N/A</v>
      </c>
      <c r="P9100" t="e">
        <f>VLOOKUP(TableOMP[[#This Row],[Label]],TableAvg[],3,FALSE)</f>
        <v>#N/A</v>
      </c>
      <c r="Q9100" t="e">
        <f>TableOMP[[#This Row],[Avg]]-$U$2*TableOMP[[#This Row],[StdDev]]</f>
        <v>#N/A</v>
      </c>
      <c r="R9100" t="e">
        <f>TableOMP[[#This Row],[Avg]]+$U$2*TableOMP[[#This Row],[StdDev]]</f>
        <v>#N/A</v>
      </c>
      <c r="S9100" t="e">
        <f>IF(AND(TableOMP[[#This Row],[total_time]]&gt;=TableOMP[[#This Row],[Low]], TableOMP[[#This Row],[total_time]]&lt;=TableOMP[[#This Row],[High]]),1,0)</f>
        <v>#N/A</v>
      </c>
    </row>
    <row r="9101" spans="11:19" x14ac:dyDescent="0.25">
      <c r="K9101" t="str">
        <f t="shared" si="142"/>
        <v/>
      </c>
      <c r="N91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01" t="e">
        <f>VLOOKUP(TableOMP[[#This Row],[Label]],TableAvg[],2,FALSE)</f>
        <v>#N/A</v>
      </c>
      <c r="P9101" t="e">
        <f>VLOOKUP(TableOMP[[#This Row],[Label]],TableAvg[],3,FALSE)</f>
        <v>#N/A</v>
      </c>
      <c r="Q9101" t="e">
        <f>TableOMP[[#This Row],[Avg]]-$U$2*TableOMP[[#This Row],[StdDev]]</f>
        <v>#N/A</v>
      </c>
      <c r="R9101" t="e">
        <f>TableOMP[[#This Row],[Avg]]+$U$2*TableOMP[[#This Row],[StdDev]]</f>
        <v>#N/A</v>
      </c>
      <c r="S9101" t="e">
        <f>IF(AND(TableOMP[[#This Row],[total_time]]&gt;=TableOMP[[#This Row],[Low]], TableOMP[[#This Row],[total_time]]&lt;=TableOMP[[#This Row],[High]]),1,0)</f>
        <v>#N/A</v>
      </c>
    </row>
    <row r="9102" spans="11:19" x14ac:dyDescent="0.25">
      <c r="K9102" t="str">
        <f t="shared" si="142"/>
        <v/>
      </c>
      <c r="N91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02" t="e">
        <f>VLOOKUP(TableOMP[[#This Row],[Label]],TableAvg[],2,FALSE)</f>
        <v>#N/A</v>
      </c>
      <c r="P9102" t="e">
        <f>VLOOKUP(TableOMP[[#This Row],[Label]],TableAvg[],3,FALSE)</f>
        <v>#N/A</v>
      </c>
      <c r="Q9102" t="e">
        <f>TableOMP[[#This Row],[Avg]]-$U$2*TableOMP[[#This Row],[StdDev]]</f>
        <v>#N/A</v>
      </c>
      <c r="R9102" t="e">
        <f>TableOMP[[#This Row],[Avg]]+$U$2*TableOMP[[#This Row],[StdDev]]</f>
        <v>#N/A</v>
      </c>
      <c r="S9102" t="e">
        <f>IF(AND(TableOMP[[#This Row],[total_time]]&gt;=TableOMP[[#This Row],[Low]], TableOMP[[#This Row],[total_time]]&lt;=TableOMP[[#This Row],[High]]),1,0)</f>
        <v>#N/A</v>
      </c>
    </row>
    <row r="9103" spans="11:19" x14ac:dyDescent="0.25">
      <c r="K9103" t="str">
        <f t="shared" si="142"/>
        <v/>
      </c>
      <c r="N91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03" t="e">
        <f>VLOOKUP(TableOMP[[#This Row],[Label]],TableAvg[],2,FALSE)</f>
        <v>#N/A</v>
      </c>
      <c r="P9103" t="e">
        <f>VLOOKUP(TableOMP[[#This Row],[Label]],TableAvg[],3,FALSE)</f>
        <v>#N/A</v>
      </c>
      <c r="Q9103" t="e">
        <f>TableOMP[[#This Row],[Avg]]-$U$2*TableOMP[[#This Row],[StdDev]]</f>
        <v>#N/A</v>
      </c>
      <c r="R9103" t="e">
        <f>TableOMP[[#This Row],[Avg]]+$U$2*TableOMP[[#This Row],[StdDev]]</f>
        <v>#N/A</v>
      </c>
      <c r="S9103" t="e">
        <f>IF(AND(TableOMP[[#This Row],[total_time]]&gt;=TableOMP[[#This Row],[Low]], TableOMP[[#This Row],[total_time]]&lt;=TableOMP[[#This Row],[High]]),1,0)</f>
        <v>#N/A</v>
      </c>
    </row>
    <row r="9104" spans="11:19" x14ac:dyDescent="0.25">
      <c r="K9104" t="str">
        <f t="shared" si="142"/>
        <v/>
      </c>
      <c r="N91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04" t="e">
        <f>VLOOKUP(TableOMP[[#This Row],[Label]],TableAvg[],2,FALSE)</f>
        <v>#N/A</v>
      </c>
      <c r="P9104" t="e">
        <f>VLOOKUP(TableOMP[[#This Row],[Label]],TableAvg[],3,FALSE)</f>
        <v>#N/A</v>
      </c>
      <c r="Q9104" t="e">
        <f>TableOMP[[#This Row],[Avg]]-$U$2*TableOMP[[#This Row],[StdDev]]</f>
        <v>#N/A</v>
      </c>
      <c r="R9104" t="e">
        <f>TableOMP[[#This Row],[Avg]]+$U$2*TableOMP[[#This Row],[StdDev]]</f>
        <v>#N/A</v>
      </c>
      <c r="S9104" t="e">
        <f>IF(AND(TableOMP[[#This Row],[total_time]]&gt;=TableOMP[[#This Row],[Low]], TableOMP[[#This Row],[total_time]]&lt;=TableOMP[[#This Row],[High]]),1,0)</f>
        <v>#N/A</v>
      </c>
    </row>
    <row r="9105" spans="11:19" x14ac:dyDescent="0.25">
      <c r="K9105" t="str">
        <f t="shared" si="142"/>
        <v/>
      </c>
      <c r="N91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05" t="e">
        <f>VLOOKUP(TableOMP[[#This Row],[Label]],TableAvg[],2,FALSE)</f>
        <v>#N/A</v>
      </c>
      <c r="P9105" t="e">
        <f>VLOOKUP(TableOMP[[#This Row],[Label]],TableAvg[],3,FALSE)</f>
        <v>#N/A</v>
      </c>
      <c r="Q9105" t="e">
        <f>TableOMP[[#This Row],[Avg]]-$U$2*TableOMP[[#This Row],[StdDev]]</f>
        <v>#N/A</v>
      </c>
      <c r="R9105" t="e">
        <f>TableOMP[[#This Row],[Avg]]+$U$2*TableOMP[[#This Row],[StdDev]]</f>
        <v>#N/A</v>
      </c>
      <c r="S9105" t="e">
        <f>IF(AND(TableOMP[[#This Row],[total_time]]&gt;=TableOMP[[#This Row],[Low]], TableOMP[[#This Row],[total_time]]&lt;=TableOMP[[#This Row],[High]]),1,0)</f>
        <v>#N/A</v>
      </c>
    </row>
    <row r="9106" spans="11:19" x14ac:dyDescent="0.25">
      <c r="K9106" t="str">
        <f t="shared" si="142"/>
        <v/>
      </c>
      <c r="N91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06" t="e">
        <f>VLOOKUP(TableOMP[[#This Row],[Label]],TableAvg[],2,FALSE)</f>
        <v>#N/A</v>
      </c>
      <c r="P9106" t="e">
        <f>VLOOKUP(TableOMP[[#This Row],[Label]],TableAvg[],3,FALSE)</f>
        <v>#N/A</v>
      </c>
      <c r="Q9106" t="e">
        <f>TableOMP[[#This Row],[Avg]]-$U$2*TableOMP[[#This Row],[StdDev]]</f>
        <v>#N/A</v>
      </c>
      <c r="R9106" t="e">
        <f>TableOMP[[#This Row],[Avg]]+$U$2*TableOMP[[#This Row],[StdDev]]</f>
        <v>#N/A</v>
      </c>
      <c r="S9106" t="e">
        <f>IF(AND(TableOMP[[#This Row],[total_time]]&gt;=TableOMP[[#This Row],[Low]], TableOMP[[#This Row],[total_time]]&lt;=TableOMP[[#This Row],[High]]),1,0)</f>
        <v>#N/A</v>
      </c>
    </row>
    <row r="9107" spans="11:19" x14ac:dyDescent="0.25">
      <c r="K9107" t="str">
        <f t="shared" si="142"/>
        <v/>
      </c>
      <c r="N91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07" t="e">
        <f>VLOOKUP(TableOMP[[#This Row],[Label]],TableAvg[],2,FALSE)</f>
        <v>#N/A</v>
      </c>
      <c r="P9107" t="e">
        <f>VLOOKUP(TableOMP[[#This Row],[Label]],TableAvg[],3,FALSE)</f>
        <v>#N/A</v>
      </c>
      <c r="Q9107" t="e">
        <f>TableOMP[[#This Row],[Avg]]-$U$2*TableOMP[[#This Row],[StdDev]]</f>
        <v>#N/A</v>
      </c>
      <c r="R9107" t="e">
        <f>TableOMP[[#This Row],[Avg]]+$U$2*TableOMP[[#This Row],[StdDev]]</f>
        <v>#N/A</v>
      </c>
      <c r="S9107" t="e">
        <f>IF(AND(TableOMP[[#This Row],[total_time]]&gt;=TableOMP[[#This Row],[Low]], TableOMP[[#This Row],[total_time]]&lt;=TableOMP[[#This Row],[High]]),1,0)</f>
        <v>#N/A</v>
      </c>
    </row>
    <row r="9108" spans="11:19" x14ac:dyDescent="0.25">
      <c r="K9108" t="str">
        <f t="shared" si="142"/>
        <v/>
      </c>
      <c r="N91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08" t="e">
        <f>VLOOKUP(TableOMP[[#This Row],[Label]],TableAvg[],2,FALSE)</f>
        <v>#N/A</v>
      </c>
      <c r="P9108" t="e">
        <f>VLOOKUP(TableOMP[[#This Row],[Label]],TableAvg[],3,FALSE)</f>
        <v>#N/A</v>
      </c>
      <c r="Q9108" t="e">
        <f>TableOMP[[#This Row],[Avg]]-$U$2*TableOMP[[#This Row],[StdDev]]</f>
        <v>#N/A</v>
      </c>
      <c r="R9108" t="e">
        <f>TableOMP[[#This Row],[Avg]]+$U$2*TableOMP[[#This Row],[StdDev]]</f>
        <v>#N/A</v>
      </c>
      <c r="S9108" t="e">
        <f>IF(AND(TableOMP[[#This Row],[total_time]]&gt;=TableOMP[[#This Row],[Low]], TableOMP[[#This Row],[total_time]]&lt;=TableOMP[[#This Row],[High]]),1,0)</f>
        <v>#N/A</v>
      </c>
    </row>
    <row r="9109" spans="11:19" x14ac:dyDescent="0.25">
      <c r="K9109" t="str">
        <f t="shared" si="142"/>
        <v/>
      </c>
      <c r="N91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09" t="e">
        <f>VLOOKUP(TableOMP[[#This Row],[Label]],TableAvg[],2,FALSE)</f>
        <v>#N/A</v>
      </c>
      <c r="P9109" t="e">
        <f>VLOOKUP(TableOMP[[#This Row],[Label]],TableAvg[],3,FALSE)</f>
        <v>#N/A</v>
      </c>
      <c r="Q9109" t="e">
        <f>TableOMP[[#This Row],[Avg]]-$U$2*TableOMP[[#This Row],[StdDev]]</f>
        <v>#N/A</v>
      </c>
      <c r="R9109" t="e">
        <f>TableOMP[[#This Row],[Avg]]+$U$2*TableOMP[[#This Row],[StdDev]]</f>
        <v>#N/A</v>
      </c>
      <c r="S9109" t="e">
        <f>IF(AND(TableOMP[[#This Row],[total_time]]&gt;=TableOMP[[#This Row],[Low]], TableOMP[[#This Row],[total_time]]&lt;=TableOMP[[#This Row],[High]]),1,0)</f>
        <v>#N/A</v>
      </c>
    </row>
    <row r="9110" spans="11:19" x14ac:dyDescent="0.25">
      <c r="K9110" t="str">
        <f t="shared" si="142"/>
        <v/>
      </c>
      <c r="N91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10" t="e">
        <f>VLOOKUP(TableOMP[[#This Row],[Label]],TableAvg[],2,FALSE)</f>
        <v>#N/A</v>
      </c>
      <c r="P9110" t="e">
        <f>VLOOKUP(TableOMP[[#This Row],[Label]],TableAvg[],3,FALSE)</f>
        <v>#N/A</v>
      </c>
      <c r="Q9110" t="e">
        <f>TableOMP[[#This Row],[Avg]]-$U$2*TableOMP[[#This Row],[StdDev]]</f>
        <v>#N/A</v>
      </c>
      <c r="R9110" t="e">
        <f>TableOMP[[#This Row],[Avg]]+$U$2*TableOMP[[#This Row],[StdDev]]</f>
        <v>#N/A</v>
      </c>
      <c r="S9110" t="e">
        <f>IF(AND(TableOMP[[#This Row],[total_time]]&gt;=TableOMP[[#This Row],[Low]], TableOMP[[#This Row],[total_time]]&lt;=TableOMP[[#This Row],[High]]),1,0)</f>
        <v>#N/A</v>
      </c>
    </row>
    <row r="9111" spans="11:19" x14ac:dyDescent="0.25">
      <c r="K9111" t="str">
        <f t="shared" si="142"/>
        <v/>
      </c>
      <c r="N91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11" t="e">
        <f>VLOOKUP(TableOMP[[#This Row],[Label]],TableAvg[],2,FALSE)</f>
        <v>#N/A</v>
      </c>
      <c r="P9111" t="e">
        <f>VLOOKUP(TableOMP[[#This Row],[Label]],TableAvg[],3,FALSE)</f>
        <v>#N/A</v>
      </c>
      <c r="Q9111" t="e">
        <f>TableOMP[[#This Row],[Avg]]-$U$2*TableOMP[[#This Row],[StdDev]]</f>
        <v>#N/A</v>
      </c>
      <c r="R9111" t="e">
        <f>TableOMP[[#This Row],[Avg]]+$U$2*TableOMP[[#This Row],[StdDev]]</f>
        <v>#N/A</v>
      </c>
      <c r="S9111" t="e">
        <f>IF(AND(TableOMP[[#This Row],[total_time]]&gt;=TableOMP[[#This Row],[Low]], TableOMP[[#This Row],[total_time]]&lt;=TableOMP[[#This Row],[High]]),1,0)</f>
        <v>#N/A</v>
      </c>
    </row>
    <row r="9112" spans="11:19" x14ac:dyDescent="0.25">
      <c r="K9112" t="str">
        <f t="shared" si="142"/>
        <v/>
      </c>
      <c r="N91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12" t="e">
        <f>VLOOKUP(TableOMP[[#This Row],[Label]],TableAvg[],2,FALSE)</f>
        <v>#N/A</v>
      </c>
      <c r="P9112" t="e">
        <f>VLOOKUP(TableOMP[[#This Row],[Label]],TableAvg[],3,FALSE)</f>
        <v>#N/A</v>
      </c>
      <c r="Q9112" t="e">
        <f>TableOMP[[#This Row],[Avg]]-$U$2*TableOMP[[#This Row],[StdDev]]</f>
        <v>#N/A</v>
      </c>
      <c r="R9112" t="e">
        <f>TableOMP[[#This Row],[Avg]]+$U$2*TableOMP[[#This Row],[StdDev]]</f>
        <v>#N/A</v>
      </c>
      <c r="S9112" t="e">
        <f>IF(AND(TableOMP[[#This Row],[total_time]]&gt;=TableOMP[[#This Row],[Low]], TableOMP[[#This Row],[total_time]]&lt;=TableOMP[[#This Row],[High]]),1,0)</f>
        <v>#N/A</v>
      </c>
    </row>
    <row r="9113" spans="11:19" x14ac:dyDescent="0.25">
      <c r="K9113" t="str">
        <f t="shared" si="142"/>
        <v/>
      </c>
      <c r="N91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13" t="e">
        <f>VLOOKUP(TableOMP[[#This Row],[Label]],TableAvg[],2,FALSE)</f>
        <v>#N/A</v>
      </c>
      <c r="P9113" t="e">
        <f>VLOOKUP(TableOMP[[#This Row],[Label]],TableAvg[],3,FALSE)</f>
        <v>#N/A</v>
      </c>
      <c r="Q9113" t="e">
        <f>TableOMP[[#This Row],[Avg]]-$U$2*TableOMP[[#This Row],[StdDev]]</f>
        <v>#N/A</v>
      </c>
      <c r="R9113" t="e">
        <f>TableOMP[[#This Row],[Avg]]+$U$2*TableOMP[[#This Row],[StdDev]]</f>
        <v>#N/A</v>
      </c>
      <c r="S9113" t="e">
        <f>IF(AND(TableOMP[[#This Row],[total_time]]&gt;=TableOMP[[#This Row],[Low]], TableOMP[[#This Row],[total_time]]&lt;=TableOMP[[#This Row],[High]]),1,0)</f>
        <v>#N/A</v>
      </c>
    </row>
    <row r="9114" spans="11:19" x14ac:dyDescent="0.25">
      <c r="K9114" t="str">
        <f t="shared" si="142"/>
        <v/>
      </c>
      <c r="N91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14" t="e">
        <f>VLOOKUP(TableOMP[[#This Row],[Label]],TableAvg[],2,FALSE)</f>
        <v>#N/A</v>
      </c>
      <c r="P9114" t="e">
        <f>VLOOKUP(TableOMP[[#This Row],[Label]],TableAvg[],3,FALSE)</f>
        <v>#N/A</v>
      </c>
      <c r="Q9114" t="e">
        <f>TableOMP[[#This Row],[Avg]]-$U$2*TableOMP[[#This Row],[StdDev]]</f>
        <v>#N/A</v>
      </c>
      <c r="R9114" t="e">
        <f>TableOMP[[#This Row],[Avg]]+$U$2*TableOMP[[#This Row],[StdDev]]</f>
        <v>#N/A</v>
      </c>
      <c r="S9114" t="e">
        <f>IF(AND(TableOMP[[#This Row],[total_time]]&gt;=TableOMP[[#This Row],[Low]], TableOMP[[#This Row],[total_time]]&lt;=TableOMP[[#This Row],[High]]),1,0)</f>
        <v>#N/A</v>
      </c>
    </row>
    <row r="9115" spans="11:19" x14ac:dyDescent="0.25">
      <c r="K9115" t="str">
        <f t="shared" si="142"/>
        <v/>
      </c>
      <c r="N91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15" t="e">
        <f>VLOOKUP(TableOMP[[#This Row],[Label]],TableAvg[],2,FALSE)</f>
        <v>#N/A</v>
      </c>
      <c r="P9115" t="e">
        <f>VLOOKUP(TableOMP[[#This Row],[Label]],TableAvg[],3,FALSE)</f>
        <v>#N/A</v>
      </c>
      <c r="Q9115" t="e">
        <f>TableOMP[[#This Row],[Avg]]-$U$2*TableOMP[[#This Row],[StdDev]]</f>
        <v>#N/A</v>
      </c>
      <c r="R9115" t="e">
        <f>TableOMP[[#This Row],[Avg]]+$U$2*TableOMP[[#This Row],[StdDev]]</f>
        <v>#N/A</v>
      </c>
      <c r="S9115" t="e">
        <f>IF(AND(TableOMP[[#This Row],[total_time]]&gt;=TableOMP[[#This Row],[Low]], TableOMP[[#This Row],[total_time]]&lt;=TableOMP[[#This Row],[High]]),1,0)</f>
        <v>#N/A</v>
      </c>
    </row>
    <row r="9116" spans="11:19" x14ac:dyDescent="0.25">
      <c r="K9116" t="str">
        <f t="shared" si="142"/>
        <v/>
      </c>
      <c r="N91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16" t="e">
        <f>VLOOKUP(TableOMP[[#This Row],[Label]],TableAvg[],2,FALSE)</f>
        <v>#N/A</v>
      </c>
      <c r="P9116" t="e">
        <f>VLOOKUP(TableOMP[[#This Row],[Label]],TableAvg[],3,FALSE)</f>
        <v>#N/A</v>
      </c>
      <c r="Q9116" t="e">
        <f>TableOMP[[#This Row],[Avg]]-$U$2*TableOMP[[#This Row],[StdDev]]</f>
        <v>#N/A</v>
      </c>
      <c r="R9116" t="e">
        <f>TableOMP[[#This Row],[Avg]]+$U$2*TableOMP[[#This Row],[StdDev]]</f>
        <v>#N/A</v>
      </c>
      <c r="S9116" t="e">
        <f>IF(AND(TableOMP[[#This Row],[total_time]]&gt;=TableOMP[[#This Row],[Low]], TableOMP[[#This Row],[total_time]]&lt;=TableOMP[[#This Row],[High]]),1,0)</f>
        <v>#N/A</v>
      </c>
    </row>
    <row r="9117" spans="11:19" x14ac:dyDescent="0.25">
      <c r="K9117" t="str">
        <f t="shared" si="142"/>
        <v/>
      </c>
      <c r="N91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17" t="e">
        <f>VLOOKUP(TableOMP[[#This Row],[Label]],TableAvg[],2,FALSE)</f>
        <v>#N/A</v>
      </c>
      <c r="P9117" t="e">
        <f>VLOOKUP(TableOMP[[#This Row],[Label]],TableAvg[],3,FALSE)</f>
        <v>#N/A</v>
      </c>
      <c r="Q9117" t="e">
        <f>TableOMP[[#This Row],[Avg]]-$U$2*TableOMP[[#This Row],[StdDev]]</f>
        <v>#N/A</v>
      </c>
      <c r="R9117" t="e">
        <f>TableOMP[[#This Row],[Avg]]+$U$2*TableOMP[[#This Row],[StdDev]]</f>
        <v>#N/A</v>
      </c>
      <c r="S9117" t="e">
        <f>IF(AND(TableOMP[[#This Row],[total_time]]&gt;=TableOMP[[#This Row],[Low]], TableOMP[[#This Row],[total_time]]&lt;=TableOMP[[#This Row],[High]]),1,0)</f>
        <v>#N/A</v>
      </c>
    </row>
    <row r="9118" spans="11:19" x14ac:dyDescent="0.25">
      <c r="K9118" t="str">
        <f t="shared" si="142"/>
        <v/>
      </c>
      <c r="N91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18" t="e">
        <f>VLOOKUP(TableOMP[[#This Row],[Label]],TableAvg[],2,FALSE)</f>
        <v>#N/A</v>
      </c>
      <c r="P9118" t="e">
        <f>VLOOKUP(TableOMP[[#This Row],[Label]],TableAvg[],3,FALSE)</f>
        <v>#N/A</v>
      </c>
      <c r="Q9118" t="e">
        <f>TableOMP[[#This Row],[Avg]]-$U$2*TableOMP[[#This Row],[StdDev]]</f>
        <v>#N/A</v>
      </c>
      <c r="R9118" t="e">
        <f>TableOMP[[#This Row],[Avg]]+$U$2*TableOMP[[#This Row],[StdDev]]</f>
        <v>#N/A</v>
      </c>
      <c r="S9118" t="e">
        <f>IF(AND(TableOMP[[#This Row],[total_time]]&gt;=TableOMP[[#This Row],[Low]], TableOMP[[#This Row],[total_time]]&lt;=TableOMP[[#This Row],[High]]),1,0)</f>
        <v>#N/A</v>
      </c>
    </row>
    <row r="9119" spans="11:19" x14ac:dyDescent="0.25">
      <c r="K9119" t="str">
        <f t="shared" si="142"/>
        <v/>
      </c>
      <c r="N91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19" t="e">
        <f>VLOOKUP(TableOMP[[#This Row],[Label]],TableAvg[],2,FALSE)</f>
        <v>#N/A</v>
      </c>
      <c r="P9119" t="e">
        <f>VLOOKUP(TableOMP[[#This Row],[Label]],TableAvg[],3,FALSE)</f>
        <v>#N/A</v>
      </c>
      <c r="Q9119" t="e">
        <f>TableOMP[[#This Row],[Avg]]-$U$2*TableOMP[[#This Row],[StdDev]]</f>
        <v>#N/A</v>
      </c>
      <c r="R9119" t="e">
        <f>TableOMP[[#This Row],[Avg]]+$U$2*TableOMP[[#This Row],[StdDev]]</f>
        <v>#N/A</v>
      </c>
      <c r="S9119" t="e">
        <f>IF(AND(TableOMP[[#This Row],[total_time]]&gt;=TableOMP[[#This Row],[Low]], TableOMP[[#This Row],[total_time]]&lt;=TableOMP[[#This Row],[High]]),1,0)</f>
        <v>#N/A</v>
      </c>
    </row>
    <row r="9120" spans="11:19" x14ac:dyDescent="0.25">
      <c r="K9120" t="str">
        <f t="shared" si="142"/>
        <v/>
      </c>
      <c r="N91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20" t="e">
        <f>VLOOKUP(TableOMP[[#This Row],[Label]],TableAvg[],2,FALSE)</f>
        <v>#N/A</v>
      </c>
      <c r="P9120" t="e">
        <f>VLOOKUP(TableOMP[[#This Row],[Label]],TableAvg[],3,FALSE)</f>
        <v>#N/A</v>
      </c>
      <c r="Q9120" t="e">
        <f>TableOMP[[#This Row],[Avg]]-$U$2*TableOMP[[#This Row],[StdDev]]</f>
        <v>#N/A</v>
      </c>
      <c r="R9120" t="e">
        <f>TableOMP[[#This Row],[Avg]]+$U$2*TableOMP[[#This Row],[StdDev]]</f>
        <v>#N/A</v>
      </c>
      <c r="S9120" t="e">
        <f>IF(AND(TableOMP[[#This Row],[total_time]]&gt;=TableOMP[[#This Row],[Low]], TableOMP[[#This Row],[total_time]]&lt;=TableOMP[[#This Row],[High]]),1,0)</f>
        <v>#N/A</v>
      </c>
    </row>
    <row r="9121" spans="11:19" x14ac:dyDescent="0.25">
      <c r="K9121" t="str">
        <f t="shared" si="142"/>
        <v/>
      </c>
      <c r="N91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21" t="e">
        <f>VLOOKUP(TableOMP[[#This Row],[Label]],TableAvg[],2,FALSE)</f>
        <v>#N/A</v>
      </c>
      <c r="P9121" t="e">
        <f>VLOOKUP(TableOMP[[#This Row],[Label]],TableAvg[],3,FALSE)</f>
        <v>#N/A</v>
      </c>
      <c r="Q9121" t="e">
        <f>TableOMP[[#This Row],[Avg]]-$U$2*TableOMP[[#This Row],[StdDev]]</f>
        <v>#N/A</v>
      </c>
      <c r="R9121" t="e">
        <f>TableOMP[[#This Row],[Avg]]+$U$2*TableOMP[[#This Row],[StdDev]]</f>
        <v>#N/A</v>
      </c>
      <c r="S9121" t="e">
        <f>IF(AND(TableOMP[[#This Row],[total_time]]&gt;=TableOMP[[#This Row],[Low]], TableOMP[[#This Row],[total_time]]&lt;=TableOMP[[#This Row],[High]]),1,0)</f>
        <v>#N/A</v>
      </c>
    </row>
    <row r="9122" spans="11:19" x14ac:dyDescent="0.25">
      <c r="K9122" t="str">
        <f t="shared" si="142"/>
        <v/>
      </c>
      <c r="N91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22" t="e">
        <f>VLOOKUP(TableOMP[[#This Row],[Label]],TableAvg[],2,FALSE)</f>
        <v>#N/A</v>
      </c>
      <c r="P9122" t="e">
        <f>VLOOKUP(TableOMP[[#This Row],[Label]],TableAvg[],3,FALSE)</f>
        <v>#N/A</v>
      </c>
      <c r="Q9122" t="e">
        <f>TableOMP[[#This Row],[Avg]]-$U$2*TableOMP[[#This Row],[StdDev]]</f>
        <v>#N/A</v>
      </c>
      <c r="R9122" t="e">
        <f>TableOMP[[#This Row],[Avg]]+$U$2*TableOMP[[#This Row],[StdDev]]</f>
        <v>#N/A</v>
      </c>
      <c r="S9122" t="e">
        <f>IF(AND(TableOMP[[#This Row],[total_time]]&gt;=TableOMP[[#This Row],[Low]], TableOMP[[#This Row],[total_time]]&lt;=TableOMP[[#This Row],[High]]),1,0)</f>
        <v>#N/A</v>
      </c>
    </row>
    <row r="9123" spans="11:19" x14ac:dyDescent="0.25">
      <c r="K9123" t="str">
        <f t="shared" si="142"/>
        <v/>
      </c>
      <c r="N91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23" t="e">
        <f>VLOOKUP(TableOMP[[#This Row],[Label]],TableAvg[],2,FALSE)</f>
        <v>#N/A</v>
      </c>
      <c r="P9123" t="e">
        <f>VLOOKUP(TableOMP[[#This Row],[Label]],TableAvg[],3,FALSE)</f>
        <v>#N/A</v>
      </c>
      <c r="Q9123" t="e">
        <f>TableOMP[[#This Row],[Avg]]-$U$2*TableOMP[[#This Row],[StdDev]]</f>
        <v>#N/A</v>
      </c>
      <c r="R9123" t="e">
        <f>TableOMP[[#This Row],[Avg]]+$U$2*TableOMP[[#This Row],[StdDev]]</f>
        <v>#N/A</v>
      </c>
      <c r="S9123" t="e">
        <f>IF(AND(TableOMP[[#This Row],[total_time]]&gt;=TableOMP[[#This Row],[Low]], TableOMP[[#This Row],[total_time]]&lt;=TableOMP[[#This Row],[High]]),1,0)</f>
        <v>#N/A</v>
      </c>
    </row>
    <row r="9124" spans="11:19" x14ac:dyDescent="0.25">
      <c r="K9124" t="str">
        <f t="shared" si="142"/>
        <v/>
      </c>
      <c r="N91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24" t="e">
        <f>VLOOKUP(TableOMP[[#This Row],[Label]],TableAvg[],2,FALSE)</f>
        <v>#N/A</v>
      </c>
      <c r="P9124" t="e">
        <f>VLOOKUP(TableOMP[[#This Row],[Label]],TableAvg[],3,FALSE)</f>
        <v>#N/A</v>
      </c>
      <c r="Q9124" t="e">
        <f>TableOMP[[#This Row],[Avg]]-$U$2*TableOMP[[#This Row],[StdDev]]</f>
        <v>#N/A</v>
      </c>
      <c r="R9124" t="e">
        <f>TableOMP[[#This Row],[Avg]]+$U$2*TableOMP[[#This Row],[StdDev]]</f>
        <v>#N/A</v>
      </c>
      <c r="S9124" t="e">
        <f>IF(AND(TableOMP[[#This Row],[total_time]]&gt;=TableOMP[[#This Row],[Low]], TableOMP[[#This Row],[total_time]]&lt;=TableOMP[[#This Row],[High]]),1,0)</f>
        <v>#N/A</v>
      </c>
    </row>
    <row r="9125" spans="11:19" x14ac:dyDescent="0.25">
      <c r="K9125" t="str">
        <f t="shared" si="142"/>
        <v/>
      </c>
      <c r="N91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25" t="e">
        <f>VLOOKUP(TableOMP[[#This Row],[Label]],TableAvg[],2,FALSE)</f>
        <v>#N/A</v>
      </c>
      <c r="P9125" t="e">
        <f>VLOOKUP(TableOMP[[#This Row],[Label]],TableAvg[],3,FALSE)</f>
        <v>#N/A</v>
      </c>
      <c r="Q9125" t="e">
        <f>TableOMP[[#This Row],[Avg]]-$U$2*TableOMP[[#This Row],[StdDev]]</f>
        <v>#N/A</v>
      </c>
      <c r="R9125" t="e">
        <f>TableOMP[[#This Row],[Avg]]+$U$2*TableOMP[[#This Row],[StdDev]]</f>
        <v>#N/A</v>
      </c>
      <c r="S9125" t="e">
        <f>IF(AND(TableOMP[[#This Row],[total_time]]&gt;=TableOMP[[#This Row],[Low]], TableOMP[[#This Row],[total_time]]&lt;=TableOMP[[#This Row],[High]]),1,0)</f>
        <v>#N/A</v>
      </c>
    </row>
    <row r="9126" spans="11:19" x14ac:dyDescent="0.25">
      <c r="K9126" t="str">
        <f t="shared" si="142"/>
        <v/>
      </c>
      <c r="N91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26" t="e">
        <f>VLOOKUP(TableOMP[[#This Row],[Label]],TableAvg[],2,FALSE)</f>
        <v>#N/A</v>
      </c>
      <c r="P9126" t="e">
        <f>VLOOKUP(TableOMP[[#This Row],[Label]],TableAvg[],3,FALSE)</f>
        <v>#N/A</v>
      </c>
      <c r="Q9126" t="e">
        <f>TableOMP[[#This Row],[Avg]]-$U$2*TableOMP[[#This Row],[StdDev]]</f>
        <v>#N/A</v>
      </c>
      <c r="R9126" t="e">
        <f>TableOMP[[#This Row],[Avg]]+$U$2*TableOMP[[#This Row],[StdDev]]</f>
        <v>#N/A</v>
      </c>
      <c r="S9126" t="e">
        <f>IF(AND(TableOMP[[#This Row],[total_time]]&gt;=TableOMP[[#This Row],[Low]], TableOMP[[#This Row],[total_time]]&lt;=TableOMP[[#This Row],[High]]),1,0)</f>
        <v>#N/A</v>
      </c>
    </row>
    <row r="9127" spans="11:19" x14ac:dyDescent="0.25">
      <c r="K9127" t="str">
        <f t="shared" si="142"/>
        <v/>
      </c>
      <c r="N91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27" t="e">
        <f>VLOOKUP(TableOMP[[#This Row],[Label]],TableAvg[],2,FALSE)</f>
        <v>#N/A</v>
      </c>
      <c r="P9127" t="e">
        <f>VLOOKUP(TableOMP[[#This Row],[Label]],TableAvg[],3,FALSE)</f>
        <v>#N/A</v>
      </c>
      <c r="Q9127" t="e">
        <f>TableOMP[[#This Row],[Avg]]-$U$2*TableOMP[[#This Row],[StdDev]]</f>
        <v>#N/A</v>
      </c>
      <c r="R9127" t="e">
        <f>TableOMP[[#This Row],[Avg]]+$U$2*TableOMP[[#This Row],[StdDev]]</f>
        <v>#N/A</v>
      </c>
      <c r="S9127" t="e">
        <f>IF(AND(TableOMP[[#This Row],[total_time]]&gt;=TableOMP[[#This Row],[Low]], TableOMP[[#This Row],[total_time]]&lt;=TableOMP[[#This Row],[High]]),1,0)</f>
        <v>#N/A</v>
      </c>
    </row>
    <row r="9128" spans="11:19" x14ac:dyDescent="0.25">
      <c r="K9128" t="str">
        <f t="shared" si="142"/>
        <v/>
      </c>
      <c r="N91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28" t="e">
        <f>VLOOKUP(TableOMP[[#This Row],[Label]],TableAvg[],2,FALSE)</f>
        <v>#N/A</v>
      </c>
      <c r="P9128" t="e">
        <f>VLOOKUP(TableOMP[[#This Row],[Label]],TableAvg[],3,FALSE)</f>
        <v>#N/A</v>
      </c>
      <c r="Q9128" t="e">
        <f>TableOMP[[#This Row],[Avg]]-$U$2*TableOMP[[#This Row],[StdDev]]</f>
        <v>#N/A</v>
      </c>
      <c r="R9128" t="e">
        <f>TableOMP[[#This Row],[Avg]]+$U$2*TableOMP[[#This Row],[StdDev]]</f>
        <v>#N/A</v>
      </c>
      <c r="S9128" t="e">
        <f>IF(AND(TableOMP[[#This Row],[total_time]]&gt;=TableOMP[[#This Row],[Low]], TableOMP[[#This Row],[total_time]]&lt;=TableOMP[[#This Row],[High]]),1,0)</f>
        <v>#N/A</v>
      </c>
    </row>
    <row r="9129" spans="11:19" x14ac:dyDescent="0.25">
      <c r="K9129" t="str">
        <f t="shared" si="142"/>
        <v/>
      </c>
      <c r="N91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29" t="e">
        <f>VLOOKUP(TableOMP[[#This Row],[Label]],TableAvg[],2,FALSE)</f>
        <v>#N/A</v>
      </c>
      <c r="P9129" t="e">
        <f>VLOOKUP(TableOMP[[#This Row],[Label]],TableAvg[],3,FALSE)</f>
        <v>#N/A</v>
      </c>
      <c r="Q9129" t="e">
        <f>TableOMP[[#This Row],[Avg]]-$U$2*TableOMP[[#This Row],[StdDev]]</f>
        <v>#N/A</v>
      </c>
      <c r="R9129" t="e">
        <f>TableOMP[[#This Row],[Avg]]+$U$2*TableOMP[[#This Row],[StdDev]]</f>
        <v>#N/A</v>
      </c>
      <c r="S9129" t="e">
        <f>IF(AND(TableOMP[[#This Row],[total_time]]&gt;=TableOMP[[#This Row],[Low]], TableOMP[[#This Row],[total_time]]&lt;=TableOMP[[#This Row],[High]]),1,0)</f>
        <v>#N/A</v>
      </c>
    </row>
    <row r="9130" spans="11:19" x14ac:dyDescent="0.25">
      <c r="K9130" t="str">
        <f t="shared" si="142"/>
        <v/>
      </c>
      <c r="N91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30" t="e">
        <f>VLOOKUP(TableOMP[[#This Row],[Label]],TableAvg[],2,FALSE)</f>
        <v>#N/A</v>
      </c>
      <c r="P9130" t="e">
        <f>VLOOKUP(TableOMP[[#This Row],[Label]],TableAvg[],3,FALSE)</f>
        <v>#N/A</v>
      </c>
      <c r="Q9130" t="e">
        <f>TableOMP[[#This Row],[Avg]]-$U$2*TableOMP[[#This Row],[StdDev]]</f>
        <v>#N/A</v>
      </c>
      <c r="R9130" t="e">
        <f>TableOMP[[#This Row],[Avg]]+$U$2*TableOMP[[#This Row],[StdDev]]</f>
        <v>#N/A</v>
      </c>
      <c r="S9130" t="e">
        <f>IF(AND(TableOMP[[#This Row],[total_time]]&gt;=TableOMP[[#This Row],[Low]], TableOMP[[#This Row],[total_time]]&lt;=TableOMP[[#This Row],[High]]),1,0)</f>
        <v>#N/A</v>
      </c>
    </row>
    <row r="9131" spans="11:19" x14ac:dyDescent="0.25">
      <c r="K9131" t="str">
        <f t="shared" si="142"/>
        <v/>
      </c>
      <c r="N91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31" t="e">
        <f>VLOOKUP(TableOMP[[#This Row],[Label]],TableAvg[],2,FALSE)</f>
        <v>#N/A</v>
      </c>
      <c r="P9131" t="e">
        <f>VLOOKUP(TableOMP[[#This Row],[Label]],TableAvg[],3,FALSE)</f>
        <v>#N/A</v>
      </c>
      <c r="Q9131" t="e">
        <f>TableOMP[[#This Row],[Avg]]-$U$2*TableOMP[[#This Row],[StdDev]]</f>
        <v>#N/A</v>
      </c>
      <c r="R9131" t="e">
        <f>TableOMP[[#This Row],[Avg]]+$U$2*TableOMP[[#This Row],[StdDev]]</f>
        <v>#N/A</v>
      </c>
      <c r="S9131" t="e">
        <f>IF(AND(TableOMP[[#This Row],[total_time]]&gt;=TableOMP[[#This Row],[Low]], TableOMP[[#This Row],[total_time]]&lt;=TableOMP[[#This Row],[High]]),1,0)</f>
        <v>#N/A</v>
      </c>
    </row>
    <row r="9132" spans="11:19" x14ac:dyDescent="0.25">
      <c r="K9132" t="str">
        <f t="shared" si="142"/>
        <v/>
      </c>
      <c r="N91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32" t="e">
        <f>VLOOKUP(TableOMP[[#This Row],[Label]],TableAvg[],2,FALSE)</f>
        <v>#N/A</v>
      </c>
      <c r="P9132" t="e">
        <f>VLOOKUP(TableOMP[[#This Row],[Label]],TableAvg[],3,FALSE)</f>
        <v>#N/A</v>
      </c>
      <c r="Q9132" t="e">
        <f>TableOMP[[#This Row],[Avg]]-$U$2*TableOMP[[#This Row],[StdDev]]</f>
        <v>#N/A</v>
      </c>
      <c r="R9132" t="e">
        <f>TableOMP[[#This Row],[Avg]]+$U$2*TableOMP[[#This Row],[StdDev]]</f>
        <v>#N/A</v>
      </c>
      <c r="S9132" t="e">
        <f>IF(AND(TableOMP[[#This Row],[total_time]]&gt;=TableOMP[[#This Row],[Low]], TableOMP[[#This Row],[total_time]]&lt;=TableOMP[[#This Row],[High]]),1,0)</f>
        <v>#N/A</v>
      </c>
    </row>
    <row r="9133" spans="11:19" x14ac:dyDescent="0.25">
      <c r="K9133" t="str">
        <f t="shared" si="142"/>
        <v/>
      </c>
      <c r="N91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33" t="e">
        <f>VLOOKUP(TableOMP[[#This Row],[Label]],TableAvg[],2,FALSE)</f>
        <v>#N/A</v>
      </c>
      <c r="P9133" t="e">
        <f>VLOOKUP(TableOMP[[#This Row],[Label]],TableAvg[],3,FALSE)</f>
        <v>#N/A</v>
      </c>
      <c r="Q9133" t="e">
        <f>TableOMP[[#This Row],[Avg]]-$U$2*TableOMP[[#This Row],[StdDev]]</f>
        <v>#N/A</v>
      </c>
      <c r="R9133" t="e">
        <f>TableOMP[[#This Row],[Avg]]+$U$2*TableOMP[[#This Row],[StdDev]]</f>
        <v>#N/A</v>
      </c>
      <c r="S9133" t="e">
        <f>IF(AND(TableOMP[[#This Row],[total_time]]&gt;=TableOMP[[#This Row],[Low]], TableOMP[[#This Row],[total_time]]&lt;=TableOMP[[#This Row],[High]]),1,0)</f>
        <v>#N/A</v>
      </c>
    </row>
    <row r="9134" spans="11:19" x14ac:dyDescent="0.25">
      <c r="K9134" t="str">
        <f t="shared" si="142"/>
        <v/>
      </c>
      <c r="N91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34" t="e">
        <f>VLOOKUP(TableOMP[[#This Row],[Label]],TableAvg[],2,FALSE)</f>
        <v>#N/A</v>
      </c>
      <c r="P9134" t="e">
        <f>VLOOKUP(TableOMP[[#This Row],[Label]],TableAvg[],3,FALSE)</f>
        <v>#N/A</v>
      </c>
      <c r="Q9134" t="e">
        <f>TableOMP[[#This Row],[Avg]]-$U$2*TableOMP[[#This Row],[StdDev]]</f>
        <v>#N/A</v>
      </c>
      <c r="R9134" t="e">
        <f>TableOMP[[#This Row],[Avg]]+$U$2*TableOMP[[#This Row],[StdDev]]</f>
        <v>#N/A</v>
      </c>
      <c r="S9134" t="e">
        <f>IF(AND(TableOMP[[#This Row],[total_time]]&gt;=TableOMP[[#This Row],[Low]], TableOMP[[#This Row],[total_time]]&lt;=TableOMP[[#This Row],[High]]),1,0)</f>
        <v>#N/A</v>
      </c>
    </row>
    <row r="9135" spans="11:19" x14ac:dyDescent="0.25">
      <c r="K9135" t="str">
        <f t="shared" si="142"/>
        <v/>
      </c>
      <c r="N91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35" t="e">
        <f>VLOOKUP(TableOMP[[#This Row],[Label]],TableAvg[],2,FALSE)</f>
        <v>#N/A</v>
      </c>
      <c r="P9135" t="e">
        <f>VLOOKUP(TableOMP[[#This Row],[Label]],TableAvg[],3,FALSE)</f>
        <v>#N/A</v>
      </c>
      <c r="Q9135" t="e">
        <f>TableOMP[[#This Row],[Avg]]-$U$2*TableOMP[[#This Row],[StdDev]]</f>
        <v>#N/A</v>
      </c>
      <c r="R9135" t="e">
        <f>TableOMP[[#This Row],[Avg]]+$U$2*TableOMP[[#This Row],[StdDev]]</f>
        <v>#N/A</v>
      </c>
      <c r="S9135" t="e">
        <f>IF(AND(TableOMP[[#This Row],[total_time]]&gt;=TableOMP[[#This Row],[Low]], TableOMP[[#This Row],[total_time]]&lt;=TableOMP[[#This Row],[High]]),1,0)</f>
        <v>#N/A</v>
      </c>
    </row>
    <row r="9136" spans="11:19" x14ac:dyDescent="0.25">
      <c r="K9136" t="str">
        <f t="shared" si="142"/>
        <v/>
      </c>
      <c r="N91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36" t="e">
        <f>VLOOKUP(TableOMP[[#This Row],[Label]],TableAvg[],2,FALSE)</f>
        <v>#N/A</v>
      </c>
      <c r="P9136" t="e">
        <f>VLOOKUP(TableOMP[[#This Row],[Label]],TableAvg[],3,FALSE)</f>
        <v>#N/A</v>
      </c>
      <c r="Q9136" t="e">
        <f>TableOMP[[#This Row],[Avg]]-$U$2*TableOMP[[#This Row],[StdDev]]</f>
        <v>#N/A</v>
      </c>
      <c r="R9136" t="e">
        <f>TableOMP[[#This Row],[Avg]]+$U$2*TableOMP[[#This Row],[StdDev]]</f>
        <v>#N/A</v>
      </c>
      <c r="S9136" t="e">
        <f>IF(AND(TableOMP[[#This Row],[total_time]]&gt;=TableOMP[[#This Row],[Low]], TableOMP[[#This Row],[total_time]]&lt;=TableOMP[[#This Row],[High]]),1,0)</f>
        <v>#N/A</v>
      </c>
    </row>
    <row r="9137" spans="11:19" x14ac:dyDescent="0.25">
      <c r="K9137" t="str">
        <f t="shared" si="142"/>
        <v/>
      </c>
      <c r="N91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37" t="e">
        <f>VLOOKUP(TableOMP[[#This Row],[Label]],TableAvg[],2,FALSE)</f>
        <v>#N/A</v>
      </c>
      <c r="P9137" t="e">
        <f>VLOOKUP(TableOMP[[#This Row],[Label]],TableAvg[],3,FALSE)</f>
        <v>#N/A</v>
      </c>
      <c r="Q9137" t="e">
        <f>TableOMP[[#This Row],[Avg]]-$U$2*TableOMP[[#This Row],[StdDev]]</f>
        <v>#N/A</v>
      </c>
      <c r="R9137" t="e">
        <f>TableOMP[[#This Row],[Avg]]+$U$2*TableOMP[[#This Row],[StdDev]]</f>
        <v>#N/A</v>
      </c>
      <c r="S9137" t="e">
        <f>IF(AND(TableOMP[[#This Row],[total_time]]&gt;=TableOMP[[#This Row],[Low]], TableOMP[[#This Row],[total_time]]&lt;=TableOMP[[#This Row],[High]]),1,0)</f>
        <v>#N/A</v>
      </c>
    </row>
    <row r="9138" spans="11:19" x14ac:dyDescent="0.25">
      <c r="K9138" t="str">
        <f t="shared" si="142"/>
        <v/>
      </c>
      <c r="N91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38" t="e">
        <f>VLOOKUP(TableOMP[[#This Row],[Label]],TableAvg[],2,FALSE)</f>
        <v>#N/A</v>
      </c>
      <c r="P9138" t="e">
        <f>VLOOKUP(TableOMP[[#This Row],[Label]],TableAvg[],3,FALSE)</f>
        <v>#N/A</v>
      </c>
      <c r="Q9138" t="e">
        <f>TableOMP[[#This Row],[Avg]]-$U$2*TableOMP[[#This Row],[StdDev]]</f>
        <v>#N/A</v>
      </c>
      <c r="R9138" t="e">
        <f>TableOMP[[#This Row],[Avg]]+$U$2*TableOMP[[#This Row],[StdDev]]</f>
        <v>#N/A</v>
      </c>
      <c r="S9138" t="e">
        <f>IF(AND(TableOMP[[#This Row],[total_time]]&gt;=TableOMP[[#This Row],[Low]], TableOMP[[#This Row],[total_time]]&lt;=TableOMP[[#This Row],[High]]),1,0)</f>
        <v>#N/A</v>
      </c>
    </row>
    <row r="9139" spans="11:19" x14ac:dyDescent="0.25">
      <c r="K9139" t="str">
        <f t="shared" si="142"/>
        <v/>
      </c>
      <c r="N91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39" t="e">
        <f>VLOOKUP(TableOMP[[#This Row],[Label]],TableAvg[],2,FALSE)</f>
        <v>#N/A</v>
      </c>
      <c r="P9139" t="e">
        <f>VLOOKUP(TableOMP[[#This Row],[Label]],TableAvg[],3,FALSE)</f>
        <v>#N/A</v>
      </c>
      <c r="Q9139" t="e">
        <f>TableOMP[[#This Row],[Avg]]-$U$2*TableOMP[[#This Row],[StdDev]]</f>
        <v>#N/A</v>
      </c>
      <c r="R9139" t="e">
        <f>TableOMP[[#This Row],[Avg]]+$U$2*TableOMP[[#This Row],[StdDev]]</f>
        <v>#N/A</v>
      </c>
      <c r="S9139" t="e">
        <f>IF(AND(TableOMP[[#This Row],[total_time]]&gt;=TableOMP[[#This Row],[Low]], TableOMP[[#This Row],[total_time]]&lt;=TableOMP[[#This Row],[High]]),1,0)</f>
        <v>#N/A</v>
      </c>
    </row>
    <row r="9140" spans="11:19" x14ac:dyDescent="0.25">
      <c r="K9140" t="str">
        <f t="shared" si="142"/>
        <v/>
      </c>
      <c r="N91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40" t="e">
        <f>VLOOKUP(TableOMP[[#This Row],[Label]],TableAvg[],2,FALSE)</f>
        <v>#N/A</v>
      </c>
      <c r="P9140" t="e">
        <f>VLOOKUP(TableOMP[[#This Row],[Label]],TableAvg[],3,FALSE)</f>
        <v>#N/A</v>
      </c>
      <c r="Q9140" t="e">
        <f>TableOMP[[#This Row],[Avg]]-$U$2*TableOMP[[#This Row],[StdDev]]</f>
        <v>#N/A</v>
      </c>
      <c r="R9140" t="e">
        <f>TableOMP[[#This Row],[Avg]]+$U$2*TableOMP[[#This Row],[StdDev]]</f>
        <v>#N/A</v>
      </c>
      <c r="S9140" t="e">
        <f>IF(AND(TableOMP[[#This Row],[total_time]]&gt;=TableOMP[[#This Row],[Low]], TableOMP[[#This Row],[total_time]]&lt;=TableOMP[[#This Row],[High]]),1,0)</f>
        <v>#N/A</v>
      </c>
    </row>
    <row r="9141" spans="11:19" x14ac:dyDescent="0.25">
      <c r="K9141" t="str">
        <f t="shared" si="142"/>
        <v/>
      </c>
      <c r="N91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41" t="e">
        <f>VLOOKUP(TableOMP[[#This Row],[Label]],TableAvg[],2,FALSE)</f>
        <v>#N/A</v>
      </c>
      <c r="P9141" t="e">
        <f>VLOOKUP(TableOMP[[#This Row],[Label]],TableAvg[],3,FALSE)</f>
        <v>#N/A</v>
      </c>
      <c r="Q9141" t="e">
        <f>TableOMP[[#This Row],[Avg]]-$U$2*TableOMP[[#This Row],[StdDev]]</f>
        <v>#N/A</v>
      </c>
      <c r="R9141" t="e">
        <f>TableOMP[[#This Row],[Avg]]+$U$2*TableOMP[[#This Row],[StdDev]]</f>
        <v>#N/A</v>
      </c>
      <c r="S9141" t="e">
        <f>IF(AND(TableOMP[[#This Row],[total_time]]&gt;=TableOMP[[#This Row],[Low]], TableOMP[[#This Row],[total_time]]&lt;=TableOMP[[#This Row],[High]]),1,0)</f>
        <v>#N/A</v>
      </c>
    </row>
    <row r="9142" spans="11:19" x14ac:dyDescent="0.25">
      <c r="K9142" t="str">
        <f t="shared" si="142"/>
        <v/>
      </c>
      <c r="N91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42" t="e">
        <f>VLOOKUP(TableOMP[[#This Row],[Label]],TableAvg[],2,FALSE)</f>
        <v>#N/A</v>
      </c>
      <c r="P9142" t="e">
        <f>VLOOKUP(TableOMP[[#This Row],[Label]],TableAvg[],3,FALSE)</f>
        <v>#N/A</v>
      </c>
      <c r="Q9142" t="e">
        <f>TableOMP[[#This Row],[Avg]]-$U$2*TableOMP[[#This Row],[StdDev]]</f>
        <v>#N/A</v>
      </c>
      <c r="R9142" t="e">
        <f>TableOMP[[#This Row],[Avg]]+$U$2*TableOMP[[#This Row],[StdDev]]</f>
        <v>#N/A</v>
      </c>
      <c r="S9142" t="e">
        <f>IF(AND(TableOMP[[#This Row],[total_time]]&gt;=TableOMP[[#This Row],[Low]], TableOMP[[#This Row],[total_time]]&lt;=TableOMP[[#This Row],[High]]),1,0)</f>
        <v>#N/A</v>
      </c>
    </row>
    <row r="9143" spans="11:19" x14ac:dyDescent="0.25">
      <c r="K9143" t="str">
        <f t="shared" si="142"/>
        <v/>
      </c>
      <c r="N91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43" t="e">
        <f>VLOOKUP(TableOMP[[#This Row],[Label]],TableAvg[],2,FALSE)</f>
        <v>#N/A</v>
      </c>
      <c r="P9143" t="e">
        <f>VLOOKUP(TableOMP[[#This Row],[Label]],TableAvg[],3,FALSE)</f>
        <v>#N/A</v>
      </c>
      <c r="Q9143" t="e">
        <f>TableOMP[[#This Row],[Avg]]-$U$2*TableOMP[[#This Row],[StdDev]]</f>
        <v>#N/A</v>
      </c>
      <c r="R9143" t="e">
        <f>TableOMP[[#This Row],[Avg]]+$U$2*TableOMP[[#This Row],[StdDev]]</f>
        <v>#N/A</v>
      </c>
      <c r="S9143" t="e">
        <f>IF(AND(TableOMP[[#This Row],[total_time]]&gt;=TableOMP[[#This Row],[Low]], TableOMP[[#This Row],[total_time]]&lt;=TableOMP[[#This Row],[High]]),1,0)</f>
        <v>#N/A</v>
      </c>
    </row>
    <row r="9144" spans="11:19" x14ac:dyDescent="0.25">
      <c r="K9144" t="str">
        <f t="shared" si="142"/>
        <v/>
      </c>
      <c r="N91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44" t="e">
        <f>VLOOKUP(TableOMP[[#This Row],[Label]],TableAvg[],2,FALSE)</f>
        <v>#N/A</v>
      </c>
      <c r="P9144" t="e">
        <f>VLOOKUP(TableOMP[[#This Row],[Label]],TableAvg[],3,FALSE)</f>
        <v>#N/A</v>
      </c>
      <c r="Q9144" t="e">
        <f>TableOMP[[#This Row],[Avg]]-$U$2*TableOMP[[#This Row],[StdDev]]</f>
        <v>#N/A</v>
      </c>
      <c r="R9144" t="e">
        <f>TableOMP[[#This Row],[Avg]]+$U$2*TableOMP[[#This Row],[StdDev]]</f>
        <v>#N/A</v>
      </c>
      <c r="S9144" t="e">
        <f>IF(AND(TableOMP[[#This Row],[total_time]]&gt;=TableOMP[[#This Row],[Low]], TableOMP[[#This Row],[total_time]]&lt;=TableOMP[[#This Row],[High]]),1,0)</f>
        <v>#N/A</v>
      </c>
    </row>
    <row r="9145" spans="11:19" x14ac:dyDescent="0.25">
      <c r="K9145" t="str">
        <f t="shared" si="142"/>
        <v/>
      </c>
      <c r="N91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45" t="e">
        <f>VLOOKUP(TableOMP[[#This Row],[Label]],TableAvg[],2,FALSE)</f>
        <v>#N/A</v>
      </c>
      <c r="P9145" t="e">
        <f>VLOOKUP(TableOMP[[#This Row],[Label]],TableAvg[],3,FALSE)</f>
        <v>#N/A</v>
      </c>
      <c r="Q9145" t="e">
        <f>TableOMP[[#This Row],[Avg]]-$U$2*TableOMP[[#This Row],[StdDev]]</f>
        <v>#N/A</v>
      </c>
      <c r="R9145" t="e">
        <f>TableOMP[[#This Row],[Avg]]+$U$2*TableOMP[[#This Row],[StdDev]]</f>
        <v>#N/A</v>
      </c>
      <c r="S9145" t="e">
        <f>IF(AND(TableOMP[[#This Row],[total_time]]&gt;=TableOMP[[#This Row],[Low]], TableOMP[[#This Row],[total_time]]&lt;=TableOMP[[#This Row],[High]]),1,0)</f>
        <v>#N/A</v>
      </c>
    </row>
    <row r="9146" spans="11:19" x14ac:dyDescent="0.25">
      <c r="K9146" t="str">
        <f t="shared" si="142"/>
        <v/>
      </c>
      <c r="N91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46" t="e">
        <f>VLOOKUP(TableOMP[[#This Row],[Label]],TableAvg[],2,FALSE)</f>
        <v>#N/A</v>
      </c>
      <c r="P9146" t="e">
        <f>VLOOKUP(TableOMP[[#This Row],[Label]],TableAvg[],3,FALSE)</f>
        <v>#N/A</v>
      </c>
      <c r="Q9146" t="e">
        <f>TableOMP[[#This Row],[Avg]]-$U$2*TableOMP[[#This Row],[StdDev]]</f>
        <v>#N/A</v>
      </c>
      <c r="R9146" t="e">
        <f>TableOMP[[#This Row],[Avg]]+$U$2*TableOMP[[#This Row],[StdDev]]</f>
        <v>#N/A</v>
      </c>
      <c r="S9146" t="e">
        <f>IF(AND(TableOMP[[#This Row],[total_time]]&gt;=TableOMP[[#This Row],[Low]], TableOMP[[#This Row],[total_time]]&lt;=TableOMP[[#This Row],[High]]),1,0)</f>
        <v>#N/A</v>
      </c>
    </row>
    <row r="9147" spans="11:19" x14ac:dyDescent="0.25">
      <c r="K9147" t="str">
        <f t="shared" si="142"/>
        <v/>
      </c>
      <c r="N91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47" t="e">
        <f>VLOOKUP(TableOMP[[#This Row],[Label]],TableAvg[],2,FALSE)</f>
        <v>#N/A</v>
      </c>
      <c r="P9147" t="e">
        <f>VLOOKUP(TableOMP[[#This Row],[Label]],TableAvg[],3,FALSE)</f>
        <v>#N/A</v>
      </c>
      <c r="Q9147" t="e">
        <f>TableOMP[[#This Row],[Avg]]-$U$2*TableOMP[[#This Row],[StdDev]]</f>
        <v>#N/A</v>
      </c>
      <c r="R9147" t="e">
        <f>TableOMP[[#This Row],[Avg]]+$U$2*TableOMP[[#This Row],[StdDev]]</f>
        <v>#N/A</v>
      </c>
      <c r="S9147" t="e">
        <f>IF(AND(TableOMP[[#This Row],[total_time]]&gt;=TableOMP[[#This Row],[Low]], TableOMP[[#This Row],[total_time]]&lt;=TableOMP[[#This Row],[High]]),1,0)</f>
        <v>#N/A</v>
      </c>
    </row>
    <row r="9148" spans="11:19" x14ac:dyDescent="0.25">
      <c r="K9148" t="str">
        <f t="shared" si="142"/>
        <v/>
      </c>
      <c r="N91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48" t="e">
        <f>VLOOKUP(TableOMP[[#This Row],[Label]],TableAvg[],2,FALSE)</f>
        <v>#N/A</v>
      </c>
      <c r="P9148" t="e">
        <f>VLOOKUP(TableOMP[[#This Row],[Label]],TableAvg[],3,FALSE)</f>
        <v>#N/A</v>
      </c>
      <c r="Q9148" t="e">
        <f>TableOMP[[#This Row],[Avg]]-$U$2*TableOMP[[#This Row],[StdDev]]</f>
        <v>#N/A</v>
      </c>
      <c r="R9148" t="e">
        <f>TableOMP[[#This Row],[Avg]]+$U$2*TableOMP[[#This Row],[StdDev]]</f>
        <v>#N/A</v>
      </c>
      <c r="S9148" t="e">
        <f>IF(AND(TableOMP[[#This Row],[total_time]]&gt;=TableOMP[[#This Row],[Low]], TableOMP[[#This Row],[total_time]]&lt;=TableOMP[[#This Row],[High]]),1,0)</f>
        <v>#N/A</v>
      </c>
    </row>
    <row r="9149" spans="11:19" x14ac:dyDescent="0.25">
      <c r="K9149" t="str">
        <f t="shared" si="142"/>
        <v/>
      </c>
      <c r="N91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49" t="e">
        <f>VLOOKUP(TableOMP[[#This Row],[Label]],TableAvg[],2,FALSE)</f>
        <v>#N/A</v>
      </c>
      <c r="P9149" t="e">
        <f>VLOOKUP(TableOMP[[#This Row],[Label]],TableAvg[],3,FALSE)</f>
        <v>#N/A</v>
      </c>
      <c r="Q9149" t="e">
        <f>TableOMP[[#This Row],[Avg]]-$U$2*TableOMP[[#This Row],[StdDev]]</f>
        <v>#N/A</v>
      </c>
      <c r="R9149" t="e">
        <f>TableOMP[[#This Row],[Avg]]+$U$2*TableOMP[[#This Row],[StdDev]]</f>
        <v>#N/A</v>
      </c>
      <c r="S9149" t="e">
        <f>IF(AND(TableOMP[[#This Row],[total_time]]&gt;=TableOMP[[#This Row],[Low]], TableOMP[[#This Row],[total_time]]&lt;=TableOMP[[#This Row],[High]]),1,0)</f>
        <v>#N/A</v>
      </c>
    </row>
    <row r="9150" spans="11:19" x14ac:dyDescent="0.25">
      <c r="K9150" t="str">
        <f t="shared" si="142"/>
        <v/>
      </c>
      <c r="N91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50" t="e">
        <f>VLOOKUP(TableOMP[[#This Row],[Label]],TableAvg[],2,FALSE)</f>
        <v>#N/A</v>
      </c>
      <c r="P9150" t="e">
        <f>VLOOKUP(TableOMP[[#This Row],[Label]],TableAvg[],3,FALSE)</f>
        <v>#N/A</v>
      </c>
      <c r="Q9150" t="e">
        <f>TableOMP[[#This Row],[Avg]]-$U$2*TableOMP[[#This Row],[StdDev]]</f>
        <v>#N/A</v>
      </c>
      <c r="R9150" t="e">
        <f>TableOMP[[#This Row],[Avg]]+$U$2*TableOMP[[#This Row],[StdDev]]</f>
        <v>#N/A</v>
      </c>
      <c r="S9150" t="e">
        <f>IF(AND(TableOMP[[#This Row],[total_time]]&gt;=TableOMP[[#This Row],[Low]], TableOMP[[#This Row],[total_time]]&lt;=TableOMP[[#This Row],[High]]),1,0)</f>
        <v>#N/A</v>
      </c>
    </row>
    <row r="9151" spans="11:19" x14ac:dyDescent="0.25">
      <c r="K9151" t="str">
        <f t="shared" si="142"/>
        <v/>
      </c>
      <c r="N91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51" t="e">
        <f>VLOOKUP(TableOMP[[#This Row],[Label]],TableAvg[],2,FALSE)</f>
        <v>#N/A</v>
      </c>
      <c r="P9151" t="e">
        <f>VLOOKUP(TableOMP[[#This Row],[Label]],TableAvg[],3,FALSE)</f>
        <v>#N/A</v>
      </c>
      <c r="Q9151" t="e">
        <f>TableOMP[[#This Row],[Avg]]-$U$2*TableOMP[[#This Row],[StdDev]]</f>
        <v>#N/A</v>
      </c>
      <c r="R9151" t="e">
        <f>TableOMP[[#This Row],[Avg]]+$U$2*TableOMP[[#This Row],[StdDev]]</f>
        <v>#N/A</v>
      </c>
      <c r="S9151" t="e">
        <f>IF(AND(TableOMP[[#This Row],[total_time]]&gt;=TableOMP[[#This Row],[Low]], TableOMP[[#This Row],[total_time]]&lt;=TableOMP[[#This Row],[High]]),1,0)</f>
        <v>#N/A</v>
      </c>
    </row>
    <row r="9152" spans="11:19" x14ac:dyDescent="0.25">
      <c r="K9152" t="str">
        <f t="shared" si="142"/>
        <v/>
      </c>
      <c r="N91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52" t="e">
        <f>VLOOKUP(TableOMP[[#This Row],[Label]],TableAvg[],2,FALSE)</f>
        <v>#N/A</v>
      </c>
      <c r="P9152" t="e">
        <f>VLOOKUP(TableOMP[[#This Row],[Label]],TableAvg[],3,FALSE)</f>
        <v>#N/A</v>
      </c>
      <c r="Q9152" t="e">
        <f>TableOMP[[#This Row],[Avg]]-$U$2*TableOMP[[#This Row],[StdDev]]</f>
        <v>#N/A</v>
      </c>
      <c r="R9152" t="e">
        <f>TableOMP[[#This Row],[Avg]]+$U$2*TableOMP[[#This Row],[StdDev]]</f>
        <v>#N/A</v>
      </c>
      <c r="S9152" t="e">
        <f>IF(AND(TableOMP[[#This Row],[total_time]]&gt;=TableOMP[[#This Row],[Low]], TableOMP[[#This Row],[total_time]]&lt;=TableOMP[[#This Row],[High]]),1,0)</f>
        <v>#N/A</v>
      </c>
    </row>
    <row r="9153" spans="11:19" x14ac:dyDescent="0.25">
      <c r="K9153" t="str">
        <f t="shared" si="142"/>
        <v/>
      </c>
      <c r="N91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53" t="e">
        <f>VLOOKUP(TableOMP[[#This Row],[Label]],TableAvg[],2,FALSE)</f>
        <v>#N/A</v>
      </c>
      <c r="P9153" t="e">
        <f>VLOOKUP(TableOMP[[#This Row],[Label]],TableAvg[],3,FALSE)</f>
        <v>#N/A</v>
      </c>
      <c r="Q9153" t="e">
        <f>TableOMP[[#This Row],[Avg]]-$U$2*TableOMP[[#This Row],[StdDev]]</f>
        <v>#N/A</v>
      </c>
      <c r="R9153" t="e">
        <f>TableOMP[[#This Row],[Avg]]+$U$2*TableOMP[[#This Row],[StdDev]]</f>
        <v>#N/A</v>
      </c>
      <c r="S9153" t="e">
        <f>IF(AND(TableOMP[[#This Row],[total_time]]&gt;=TableOMP[[#This Row],[Low]], TableOMP[[#This Row],[total_time]]&lt;=TableOMP[[#This Row],[High]]),1,0)</f>
        <v>#N/A</v>
      </c>
    </row>
    <row r="9154" spans="11:19" x14ac:dyDescent="0.25">
      <c r="K9154" t="str">
        <f t="shared" si="142"/>
        <v/>
      </c>
      <c r="N91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54" t="e">
        <f>VLOOKUP(TableOMP[[#This Row],[Label]],TableAvg[],2,FALSE)</f>
        <v>#N/A</v>
      </c>
      <c r="P9154" t="e">
        <f>VLOOKUP(TableOMP[[#This Row],[Label]],TableAvg[],3,FALSE)</f>
        <v>#N/A</v>
      </c>
      <c r="Q9154" t="e">
        <f>TableOMP[[#This Row],[Avg]]-$U$2*TableOMP[[#This Row],[StdDev]]</f>
        <v>#N/A</v>
      </c>
      <c r="R9154" t="e">
        <f>TableOMP[[#This Row],[Avg]]+$U$2*TableOMP[[#This Row],[StdDev]]</f>
        <v>#N/A</v>
      </c>
      <c r="S9154" t="e">
        <f>IF(AND(TableOMP[[#This Row],[total_time]]&gt;=TableOMP[[#This Row],[Low]], TableOMP[[#This Row],[total_time]]&lt;=TableOMP[[#This Row],[High]]),1,0)</f>
        <v>#N/A</v>
      </c>
    </row>
    <row r="9155" spans="11:19" x14ac:dyDescent="0.25">
      <c r="K9155" t="str">
        <f t="shared" ref="K9155:K9218" si="143">MID(M9155,22,1)</f>
        <v/>
      </c>
      <c r="N91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55" t="e">
        <f>VLOOKUP(TableOMP[[#This Row],[Label]],TableAvg[],2,FALSE)</f>
        <v>#N/A</v>
      </c>
      <c r="P9155" t="e">
        <f>VLOOKUP(TableOMP[[#This Row],[Label]],TableAvg[],3,FALSE)</f>
        <v>#N/A</v>
      </c>
      <c r="Q9155" t="e">
        <f>TableOMP[[#This Row],[Avg]]-$U$2*TableOMP[[#This Row],[StdDev]]</f>
        <v>#N/A</v>
      </c>
      <c r="R9155" t="e">
        <f>TableOMP[[#This Row],[Avg]]+$U$2*TableOMP[[#This Row],[StdDev]]</f>
        <v>#N/A</v>
      </c>
      <c r="S9155" t="e">
        <f>IF(AND(TableOMP[[#This Row],[total_time]]&gt;=TableOMP[[#This Row],[Low]], TableOMP[[#This Row],[total_time]]&lt;=TableOMP[[#This Row],[High]]),1,0)</f>
        <v>#N/A</v>
      </c>
    </row>
    <row r="9156" spans="11:19" x14ac:dyDescent="0.25">
      <c r="K9156" t="str">
        <f t="shared" si="143"/>
        <v/>
      </c>
      <c r="N91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56" t="e">
        <f>VLOOKUP(TableOMP[[#This Row],[Label]],TableAvg[],2,FALSE)</f>
        <v>#N/A</v>
      </c>
      <c r="P9156" t="e">
        <f>VLOOKUP(TableOMP[[#This Row],[Label]],TableAvg[],3,FALSE)</f>
        <v>#N/A</v>
      </c>
      <c r="Q9156" t="e">
        <f>TableOMP[[#This Row],[Avg]]-$U$2*TableOMP[[#This Row],[StdDev]]</f>
        <v>#N/A</v>
      </c>
      <c r="R9156" t="e">
        <f>TableOMP[[#This Row],[Avg]]+$U$2*TableOMP[[#This Row],[StdDev]]</f>
        <v>#N/A</v>
      </c>
      <c r="S9156" t="e">
        <f>IF(AND(TableOMP[[#This Row],[total_time]]&gt;=TableOMP[[#This Row],[Low]], TableOMP[[#This Row],[total_time]]&lt;=TableOMP[[#This Row],[High]]),1,0)</f>
        <v>#N/A</v>
      </c>
    </row>
    <row r="9157" spans="11:19" x14ac:dyDescent="0.25">
      <c r="K9157" t="str">
        <f t="shared" si="143"/>
        <v/>
      </c>
      <c r="N91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57" t="e">
        <f>VLOOKUP(TableOMP[[#This Row],[Label]],TableAvg[],2,FALSE)</f>
        <v>#N/A</v>
      </c>
      <c r="P9157" t="e">
        <f>VLOOKUP(TableOMP[[#This Row],[Label]],TableAvg[],3,FALSE)</f>
        <v>#N/A</v>
      </c>
      <c r="Q9157" t="e">
        <f>TableOMP[[#This Row],[Avg]]-$U$2*TableOMP[[#This Row],[StdDev]]</f>
        <v>#N/A</v>
      </c>
      <c r="R9157" t="e">
        <f>TableOMP[[#This Row],[Avg]]+$U$2*TableOMP[[#This Row],[StdDev]]</f>
        <v>#N/A</v>
      </c>
      <c r="S9157" t="e">
        <f>IF(AND(TableOMP[[#This Row],[total_time]]&gt;=TableOMP[[#This Row],[Low]], TableOMP[[#This Row],[total_time]]&lt;=TableOMP[[#This Row],[High]]),1,0)</f>
        <v>#N/A</v>
      </c>
    </row>
    <row r="9158" spans="11:19" x14ac:dyDescent="0.25">
      <c r="K9158" t="str">
        <f t="shared" si="143"/>
        <v/>
      </c>
      <c r="N91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58" t="e">
        <f>VLOOKUP(TableOMP[[#This Row],[Label]],TableAvg[],2,FALSE)</f>
        <v>#N/A</v>
      </c>
      <c r="P9158" t="e">
        <f>VLOOKUP(TableOMP[[#This Row],[Label]],TableAvg[],3,FALSE)</f>
        <v>#N/A</v>
      </c>
      <c r="Q9158" t="e">
        <f>TableOMP[[#This Row],[Avg]]-$U$2*TableOMP[[#This Row],[StdDev]]</f>
        <v>#N/A</v>
      </c>
      <c r="R9158" t="e">
        <f>TableOMP[[#This Row],[Avg]]+$U$2*TableOMP[[#This Row],[StdDev]]</f>
        <v>#N/A</v>
      </c>
      <c r="S9158" t="e">
        <f>IF(AND(TableOMP[[#This Row],[total_time]]&gt;=TableOMP[[#This Row],[Low]], TableOMP[[#This Row],[total_time]]&lt;=TableOMP[[#This Row],[High]]),1,0)</f>
        <v>#N/A</v>
      </c>
    </row>
    <row r="9159" spans="11:19" x14ac:dyDescent="0.25">
      <c r="K9159" t="str">
        <f t="shared" si="143"/>
        <v/>
      </c>
      <c r="N91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59" t="e">
        <f>VLOOKUP(TableOMP[[#This Row],[Label]],TableAvg[],2,FALSE)</f>
        <v>#N/A</v>
      </c>
      <c r="P9159" t="e">
        <f>VLOOKUP(TableOMP[[#This Row],[Label]],TableAvg[],3,FALSE)</f>
        <v>#N/A</v>
      </c>
      <c r="Q9159" t="e">
        <f>TableOMP[[#This Row],[Avg]]-$U$2*TableOMP[[#This Row],[StdDev]]</f>
        <v>#N/A</v>
      </c>
      <c r="R9159" t="e">
        <f>TableOMP[[#This Row],[Avg]]+$U$2*TableOMP[[#This Row],[StdDev]]</f>
        <v>#N/A</v>
      </c>
      <c r="S9159" t="e">
        <f>IF(AND(TableOMP[[#This Row],[total_time]]&gt;=TableOMP[[#This Row],[Low]], TableOMP[[#This Row],[total_time]]&lt;=TableOMP[[#This Row],[High]]),1,0)</f>
        <v>#N/A</v>
      </c>
    </row>
    <row r="9160" spans="11:19" x14ac:dyDescent="0.25">
      <c r="K9160" t="str">
        <f t="shared" si="143"/>
        <v/>
      </c>
      <c r="N91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60" t="e">
        <f>VLOOKUP(TableOMP[[#This Row],[Label]],TableAvg[],2,FALSE)</f>
        <v>#N/A</v>
      </c>
      <c r="P9160" t="e">
        <f>VLOOKUP(TableOMP[[#This Row],[Label]],TableAvg[],3,FALSE)</f>
        <v>#N/A</v>
      </c>
      <c r="Q9160" t="e">
        <f>TableOMP[[#This Row],[Avg]]-$U$2*TableOMP[[#This Row],[StdDev]]</f>
        <v>#N/A</v>
      </c>
      <c r="R9160" t="e">
        <f>TableOMP[[#This Row],[Avg]]+$U$2*TableOMP[[#This Row],[StdDev]]</f>
        <v>#N/A</v>
      </c>
      <c r="S9160" t="e">
        <f>IF(AND(TableOMP[[#This Row],[total_time]]&gt;=TableOMP[[#This Row],[Low]], TableOMP[[#This Row],[total_time]]&lt;=TableOMP[[#This Row],[High]]),1,0)</f>
        <v>#N/A</v>
      </c>
    </row>
    <row r="9161" spans="11:19" x14ac:dyDescent="0.25">
      <c r="K9161" t="str">
        <f t="shared" si="143"/>
        <v/>
      </c>
      <c r="N91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61" t="e">
        <f>VLOOKUP(TableOMP[[#This Row],[Label]],TableAvg[],2,FALSE)</f>
        <v>#N/A</v>
      </c>
      <c r="P9161" t="e">
        <f>VLOOKUP(TableOMP[[#This Row],[Label]],TableAvg[],3,FALSE)</f>
        <v>#N/A</v>
      </c>
      <c r="Q9161" t="e">
        <f>TableOMP[[#This Row],[Avg]]-$U$2*TableOMP[[#This Row],[StdDev]]</f>
        <v>#N/A</v>
      </c>
      <c r="R9161" t="e">
        <f>TableOMP[[#This Row],[Avg]]+$U$2*TableOMP[[#This Row],[StdDev]]</f>
        <v>#N/A</v>
      </c>
      <c r="S9161" t="e">
        <f>IF(AND(TableOMP[[#This Row],[total_time]]&gt;=TableOMP[[#This Row],[Low]], TableOMP[[#This Row],[total_time]]&lt;=TableOMP[[#This Row],[High]]),1,0)</f>
        <v>#N/A</v>
      </c>
    </row>
    <row r="9162" spans="11:19" x14ac:dyDescent="0.25">
      <c r="K9162" t="str">
        <f t="shared" si="143"/>
        <v/>
      </c>
      <c r="N91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62" t="e">
        <f>VLOOKUP(TableOMP[[#This Row],[Label]],TableAvg[],2,FALSE)</f>
        <v>#N/A</v>
      </c>
      <c r="P9162" t="e">
        <f>VLOOKUP(TableOMP[[#This Row],[Label]],TableAvg[],3,FALSE)</f>
        <v>#N/A</v>
      </c>
      <c r="Q9162" t="e">
        <f>TableOMP[[#This Row],[Avg]]-$U$2*TableOMP[[#This Row],[StdDev]]</f>
        <v>#N/A</v>
      </c>
      <c r="R9162" t="e">
        <f>TableOMP[[#This Row],[Avg]]+$U$2*TableOMP[[#This Row],[StdDev]]</f>
        <v>#N/A</v>
      </c>
      <c r="S9162" t="e">
        <f>IF(AND(TableOMP[[#This Row],[total_time]]&gt;=TableOMP[[#This Row],[Low]], TableOMP[[#This Row],[total_time]]&lt;=TableOMP[[#This Row],[High]]),1,0)</f>
        <v>#N/A</v>
      </c>
    </row>
    <row r="9163" spans="11:19" x14ac:dyDescent="0.25">
      <c r="K9163" t="str">
        <f t="shared" si="143"/>
        <v/>
      </c>
      <c r="N91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63" t="e">
        <f>VLOOKUP(TableOMP[[#This Row],[Label]],TableAvg[],2,FALSE)</f>
        <v>#N/A</v>
      </c>
      <c r="P9163" t="e">
        <f>VLOOKUP(TableOMP[[#This Row],[Label]],TableAvg[],3,FALSE)</f>
        <v>#N/A</v>
      </c>
      <c r="Q9163" t="e">
        <f>TableOMP[[#This Row],[Avg]]-$U$2*TableOMP[[#This Row],[StdDev]]</f>
        <v>#N/A</v>
      </c>
      <c r="R9163" t="e">
        <f>TableOMP[[#This Row],[Avg]]+$U$2*TableOMP[[#This Row],[StdDev]]</f>
        <v>#N/A</v>
      </c>
      <c r="S9163" t="e">
        <f>IF(AND(TableOMP[[#This Row],[total_time]]&gt;=TableOMP[[#This Row],[Low]], TableOMP[[#This Row],[total_time]]&lt;=TableOMP[[#This Row],[High]]),1,0)</f>
        <v>#N/A</v>
      </c>
    </row>
    <row r="9164" spans="11:19" x14ac:dyDescent="0.25">
      <c r="K9164" t="str">
        <f t="shared" si="143"/>
        <v/>
      </c>
      <c r="N91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64" t="e">
        <f>VLOOKUP(TableOMP[[#This Row],[Label]],TableAvg[],2,FALSE)</f>
        <v>#N/A</v>
      </c>
      <c r="P9164" t="e">
        <f>VLOOKUP(TableOMP[[#This Row],[Label]],TableAvg[],3,FALSE)</f>
        <v>#N/A</v>
      </c>
      <c r="Q9164" t="e">
        <f>TableOMP[[#This Row],[Avg]]-$U$2*TableOMP[[#This Row],[StdDev]]</f>
        <v>#N/A</v>
      </c>
      <c r="R9164" t="e">
        <f>TableOMP[[#This Row],[Avg]]+$U$2*TableOMP[[#This Row],[StdDev]]</f>
        <v>#N/A</v>
      </c>
      <c r="S9164" t="e">
        <f>IF(AND(TableOMP[[#This Row],[total_time]]&gt;=TableOMP[[#This Row],[Low]], TableOMP[[#This Row],[total_time]]&lt;=TableOMP[[#This Row],[High]]),1,0)</f>
        <v>#N/A</v>
      </c>
    </row>
    <row r="9165" spans="11:19" x14ac:dyDescent="0.25">
      <c r="K9165" t="str">
        <f t="shared" si="143"/>
        <v/>
      </c>
      <c r="N91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65" t="e">
        <f>VLOOKUP(TableOMP[[#This Row],[Label]],TableAvg[],2,FALSE)</f>
        <v>#N/A</v>
      </c>
      <c r="P9165" t="e">
        <f>VLOOKUP(TableOMP[[#This Row],[Label]],TableAvg[],3,FALSE)</f>
        <v>#N/A</v>
      </c>
      <c r="Q9165" t="e">
        <f>TableOMP[[#This Row],[Avg]]-$U$2*TableOMP[[#This Row],[StdDev]]</f>
        <v>#N/A</v>
      </c>
      <c r="R9165" t="e">
        <f>TableOMP[[#This Row],[Avg]]+$U$2*TableOMP[[#This Row],[StdDev]]</f>
        <v>#N/A</v>
      </c>
      <c r="S9165" t="e">
        <f>IF(AND(TableOMP[[#This Row],[total_time]]&gt;=TableOMP[[#This Row],[Low]], TableOMP[[#This Row],[total_time]]&lt;=TableOMP[[#This Row],[High]]),1,0)</f>
        <v>#N/A</v>
      </c>
    </row>
    <row r="9166" spans="11:19" x14ac:dyDescent="0.25">
      <c r="K9166" t="str">
        <f t="shared" si="143"/>
        <v/>
      </c>
      <c r="N91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66" t="e">
        <f>VLOOKUP(TableOMP[[#This Row],[Label]],TableAvg[],2,FALSE)</f>
        <v>#N/A</v>
      </c>
      <c r="P9166" t="e">
        <f>VLOOKUP(TableOMP[[#This Row],[Label]],TableAvg[],3,FALSE)</f>
        <v>#N/A</v>
      </c>
      <c r="Q9166" t="e">
        <f>TableOMP[[#This Row],[Avg]]-$U$2*TableOMP[[#This Row],[StdDev]]</f>
        <v>#N/A</v>
      </c>
      <c r="R9166" t="e">
        <f>TableOMP[[#This Row],[Avg]]+$U$2*TableOMP[[#This Row],[StdDev]]</f>
        <v>#N/A</v>
      </c>
      <c r="S9166" t="e">
        <f>IF(AND(TableOMP[[#This Row],[total_time]]&gt;=TableOMP[[#This Row],[Low]], TableOMP[[#This Row],[total_time]]&lt;=TableOMP[[#This Row],[High]]),1,0)</f>
        <v>#N/A</v>
      </c>
    </row>
    <row r="9167" spans="11:19" x14ac:dyDescent="0.25">
      <c r="K9167" t="str">
        <f t="shared" si="143"/>
        <v/>
      </c>
      <c r="N91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67" t="e">
        <f>VLOOKUP(TableOMP[[#This Row],[Label]],TableAvg[],2,FALSE)</f>
        <v>#N/A</v>
      </c>
      <c r="P9167" t="e">
        <f>VLOOKUP(TableOMP[[#This Row],[Label]],TableAvg[],3,FALSE)</f>
        <v>#N/A</v>
      </c>
      <c r="Q9167" t="e">
        <f>TableOMP[[#This Row],[Avg]]-$U$2*TableOMP[[#This Row],[StdDev]]</f>
        <v>#N/A</v>
      </c>
      <c r="R9167" t="e">
        <f>TableOMP[[#This Row],[Avg]]+$U$2*TableOMP[[#This Row],[StdDev]]</f>
        <v>#N/A</v>
      </c>
      <c r="S9167" t="e">
        <f>IF(AND(TableOMP[[#This Row],[total_time]]&gt;=TableOMP[[#This Row],[Low]], TableOMP[[#This Row],[total_time]]&lt;=TableOMP[[#This Row],[High]]),1,0)</f>
        <v>#N/A</v>
      </c>
    </row>
    <row r="9168" spans="11:19" x14ac:dyDescent="0.25">
      <c r="K9168" t="str">
        <f t="shared" si="143"/>
        <v/>
      </c>
      <c r="N91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68" t="e">
        <f>VLOOKUP(TableOMP[[#This Row],[Label]],TableAvg[],2,FALSE)</f>
        <v>#N/A</v>
      </c>
      <c r="P9168" t="e">
        <f>VLOOKUP(TableOMP[[#This Row],[Label]],TableAvg[],3,FALSE)</f>
        <v>#N/A</v>
      </c>
      <c r="Q9168" t="e">
        <f>TableOMP[[#This Row],[Avg]]-$U$2*TableOMP[[#This Row],[StdDev]]</f>
        <v>#N/A</v>
      </c>
      <c r="R9168" t="e">
        <f>TableOMP[[#This Row],[Avg]]+$U$2*TableOMP[[#This Row],[StdDev]]</f>
        <v>#N/A</v>
      </c>
      <c r="S9168" t="e">
        <f>IF(AND(TableOMP[[#This Row],[total_time]]&gt;=TableOMP[[#This Row],[Low]], TableOMP[[#This Row],[total_time]]&lt;=TableOMP[[#This Row],[High]]),1,0)</f>
        <v>#N/A</v>
      </c>
    </row>
    <row r="9169" spans="11:19" x14ac:dyDescent="0.25">
      <c r="K9169" t="str">
        <f t="shared" si="143"/>
        <v/>
      </c>
      <c r="N91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69" t="e">
        <f>VLOOKUP(TableOMP[[#This Row],[Label]],TableAvg[],2,FALSE)</f>
        <v>#N/A</v>
      </c>
      <c r="P9169" t="e">
        <f>VLOOKUP(TableOMP[[#This Row],[Label]],TableAvg[],3,FALSE)</f>
        <v>#N/A</v>
      </c>
      <c r="Q9169" t="e">
        <f>TableOMP[[#This Row],[Avg]]-$U$2*TableOMP[[#This Row],[StdDev]]</f>
        <v>#N/A</v>
      </c>
      <c r="R9169" t="e">
        <f>TableOMP[[#This Row],[Avg]]+$U$2*TableOMP[[#This Row],[StdDev]]</f>
        <v>#N/A</v>
      </c>
      <c r="S9169" t="e">
        <f>IF(AND(TableOMP[[#This Row],[total_time]]&gt;=TableOMP[[#This Row],[Low]], TableOMP[[#This Row],[total_time]]&lt;=TableOMP[[#This Row],[High]]),1,0)</f>
        <v>#N/A</v>
      </c>
    </row>
    <row r="9170" spans="11:19" x14ac:dyDescent="0.25">
      <c r="K9170" t="str">
        <f t="shared" si="143"/>
        <v/>
      </c>
      <c r="N91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70" t="e">
        <f>VLOOKUP(TableOMP[[#This Row],[Label]],TableAvg[],2,FALSE)</f>
        <v>#N/A</v>
      </c>
      <c r="P9170" t="e">
        <f>VLOOKUP(TableOMP[[#This Row],[Label]],TableAvg[],3,FALSE)</f>
        <v>#N/A</v>
      </c>
      <c r="Q9170" t="e">
        <f>TableOMP[[#This Row],[Avg]]-$U$2*TableOMP[[#This Row],[StdDev]]</f>
        <v>#N/A</v>
      </c>
      <c r="R9170" t="e">
        <f>TableOMP[[#This Row],[Avg]]+$U$2*TableOMP[[#This Row],[StdDev]]</f>
        <v>#N/A</v>
      </c>
      <c r="S9170" t="e">
        <f>IF(AND(TableOMP[[#This Row],[total_time]]&gt;=TableOMP[[#This Row],[Low]], TableOMP[[#This Row],[total_time]]&lt;=TableOMP[[#This Row],[High]]),1,0)</f>
        <v>#N/A</v>
      </c>
    </row>
    <row r="9171" spans="11:19" x14ac:dyDescent="0.25">
      <c r="K9171" t="str">
        <f t="shared" si="143"/>
        <v/>
      </c>
      <c r="N91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71" t="e">
        <f>VLOOKUP(TableOMP[[#This Row],[Label]],TableAvg[],2,FALSE)</f>
        <v>#N/A</v>
      </c>
      <c r="P9171" t="e">
        <f>VLOOKUP(TableOMP[[#This Row],[Label]],TableAvg[],3,FALSE)</f>
        <v>#N/A</v>
      </c>
      <c r="Q9171" t="e">
        <f>TableOMP[[#This Row],[Avg]]-$U$2*TableOMP[[#This Row],[StdDev]]</f>
        <v>#N/A</v>
      </c>
      <c r="R9171" t="e">
        <f>TableOMP[[#This Row],[Avg]]+$U$2*TableOMP[[#This Row],[StdDev]]</f>
        <v>#N/A</v>
      </c>
      <c r="S9171" t="e">
        <f>IF(AND(TableOMP[[#This Row],[total_time]]&gt;=TableOMP[[#This Row],[Low]], TableOMP[[#This Row],[total_time]]&lt;=TableOMP[[#This Row],[High]]),1,0)</f>
        <v>#N/A</v>
      </c>
    </row>
    <row r="9172" spans="11:19" x14ac:dyDescent="0.25">
      <c r="K9172" t="str">
        <f t="shared" si="143"/>
        <v/>
      </c>
      <c r="N91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72" t="e">
        <f>VLOOKUP(TableOMP[[#This Row],[Label]],TableAvg[],2,FALSE)</f>
        <v>#N/A</v>
      </c>
      <c r="P9172" t="e">
        <f>VLOOKUP(TableOMP[[#This Row],[Label]],TableAvg[],3,FALSE)</f>
        <v>#N/A</v>
      </c>
      <c r="Q9172" t="e">
        <f>TableOMP[[#This Row],[Avg]]-$U$2*TableOMP[[#This Row],[StdDev]]</f>
        <v>#N/A</v>
      </c>
      <c r="R9172" t="e">
        <f>TableOMP[[#This Row],[Avg]]+$U$2*TableOMP[[#This Row],[StdDev]]</f>
        <v>#N/A</v>
      </c>
      <c r="S9172" t="e">
        <f>IF(AND(TableOMP[[#This Row],[total_time]]&gt;=TableOMP[[#This Row],[Low]], TableOMP[[#This Row],[total_time]]&lt;=TableOMP[[#This Row],[High]]),1,0)</f>
        <v>#N/A</v>
      </c>
    </row>
    <row r="9173" spans="11:19" x14ac:dyDescent="0.25">
      <c r="K9173" t="str">
        <f t="shared" si="143"/>
        <v/>
      </c>
      <c r="N91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73" t="e">
        <f>VLOOKUP(TableOMP[[#This Row],[Label]],TableAvg[],2,FALSE)</f>
        <v>#N/A</v>
      </c>
      <c r="P9173" t="e">
        <f>VLOOKUP(TableOMP[[#This Row],[Label]],TableAvg[],3,FALSE)</f>
        <v>#N/A</v>
      </c>
      <c r="Q9173" t="e">
        <f>TableOMP[[#This Row],[Avg]]-$U$2*TableOMP[[#This Row],[StdDev]]</f>
        <v>#N/A</v>
      </c>
      <c r="R9173" t="e">
        <f>TableOMP[[#This Row],[Avg]]+$U$2*TableOMP[[#This Row],[StdDev]]</f>
        <v>#N/A</v>
      </c>
      <c r="S9173" t="e">
        <f>IF(AND(TableOMP[[#This Row],[total_time]]&gt;=TableOMP[[#This Row],[Low]], TableOMP[[#This Row],[total_time]]&lt;=TableOMP[[#This Row],[High]]),1,0)</f>
        <v>#N/A</v>
      </c>
    </row>
    <row r="9174" spans="11:19" x14ac:dyDescent="0.25">
      <c r="K9174" t="str">
        <f t="shared" si="143"/>
        <v/>
      </c>
      <c r="N91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74" t="e">
        <f>VLOOKUP(TableOMP[[#This Row],[Label]],TableAvg[],2,FALSE)</f>
        <v>#N/A</v>
      </c>
      <c r="P9174" t="e">
        <f>VLOOKUP(TableOMP[[#This Row],[Label]],TableAvg[],3,FALSE)</f>
        <v>#N/A</v>
      </c>
      <c r="Q9174" t="e">
        <f>TableOMP[[#This Row],[Avg]]-$U$2*TableOMP[[#This Row],[StdDev]]</f>
        <v>#N/A</v>
      </c>
      <c r="R9174" t="e">
        <f>TableOMP[[#This Row],[Avg]]+$U$2*TableOMP[[#This Row],[StdDev]]</f>
        <v>#N/A</v>
      </c>
      <c r="S9174" t="e">
        <f>IF(AND(TableOMP[[#This Row],[total_time]]&gt;=TableOMP[[#This Row],[Low]], TableOMP[[#This Row],[total_time]]&lt;=TableOMP[[#This Row],[High]]),1,0)</f>
        <v>#N/A</v>
      </c>
    </row>
    <row r="9175" spans="11:19" x14ac:dyDescent="0.25">
      <c r="K9175" t="str">
        <f t="shared" si="143"/>
        <v/>
      </c>
      <c r="N91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75" t="e">
        <f>VLOOKUP(TableOMP[[#This Row],[Label]],TableAvg[],2,FALSE)</f>
        <v>#N/A</v>
      </c>
      <c r="P9175" t="e">
        <f>VLOOKUP(TableOMP[[#This Row],[Label]],TableAvg[],3,FALSE)</f>
        <v>#N/A</v>
      </c>
      <c r="Q9175" t="e">
        <f>TableOMP[[#This Row],[Avg]]-$U$2*TableOMP[[#This Row],[StdDev]]</f>
        <v>#N/A</v>
      </c>
      <c r="R9175" t="e">
        <f>TableOMP[[#This Row],[Avg]]+$U$2*TableOMP[[#This Row],[StdDev]]</f>
        <v>#N/A</v>
      </c>
      <c r="S9175" t="e">
        <f>IF(AND(TableOMP[[#This Row],[total_time]]&gt;=TableOMP[[#This Row],[Low]], TableOMP[[#This Row],[total_time]]&lt;=TableOMP[[#This Row],[High]]),1,0)</f>
        <v>#N/A</v>
      </c>
    </row>
    <row r="9176" spans="11:19" x14ac:dyDescent="0.25">
      <c r="K9176" t="str">
        <f t="shared" si="143"/>
        <v/>
      </c>
      <c r="N91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76" t="e">
        <f>VLOOKUP(TableOMP[[#This Row],[Label]],TableAvg[],2,FALSE)</f>
        <v>#N/A</v>
      </c>
      <c r="P9176" t="e">
        <f>VLOOKUP(TableOMP[[#This Row],[Label]],TableAvg[],3,FALSE)</f>
        <v>#N/A</v>
      </c>
      <c r="Q9176" t="e">
        <f>TableOMP[[#This Row],[Avg]]-$U$2*TableOMP[[#This Row],[StdDev]]</f>
        <v>#N/A</v>
      </c>
      <c r="R9176" t="e">
        <f>TableOMP[[#This Row],[Avg]]+$U$2*TableOMP[[#This Row],[StdDev]]</f>
        <v>#N/A</v>
      </c>
      <c r="S9176" t="e">
        <f>IF(AND(TableOMP[[#This Row],[total_time]]&gt;=TableOMP[[#This Row],[Low]], TableOMP[[#This Row],[total_time]]&lt;=TableOMP[[#This Row],[High]]),1,0)</f>
        <v>#N/A</v>
      </c>
    </row>
    <row r="9177" spans="11:19" x14ac:dyDescent="0.25">
      <c r="K9177" t="str">
        <f t="shared" si="143"/>
        <v/>
      </c>
      <c r="N91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77" t="e">
        <f>VLOOKUP(TableOMP[[#This Row],[Label]],TableAvg[],2,FALSE)</f>
        <v>#N/A</v>
      </c>
      <c r="P9177" t="e">
        <f>VLOOKUP(TableOMP[[#This Row],[Label]],TableAvg[],3,FALSE)</f>
        <v>#N/A</v>
      </c>
      <c r="Q9177" t="e">
        <f>TableOMP[[#This Row],[Avg]]-$U$2*TableOMP[[#This Row],[StdDev]]</f>
        <v>#N/A</v>
      </c>
      <c r="R9177" t="e">
        <f>TableOMP[[#This Row],[Avg]]+$U$2*TableOMP[[#This Row],[StdDev]]</f>
        <v>#N/A</v>
      </c>
      <c r="S9177" t="e">
        <f>IF(AND(TableOMP[[#This Row],[total_time]]&gt;=TableOMP[[#This Row],[Low]], TableOMP[[#This Row],[total_time]]&lt;=TableOMP[[#This Row],[High]]),1,0)</f>
        <v>#N/A</v>
      </c>
    </row>
    <row r="9178" spans="11:19" x14ac:dyDescent="0.25">
      <c r="K9178" t="str">
        <f t="shared" si="143"/>
        <v/>
      </c>
      <c r="N91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78" t="e">
        <f>VLOOKUP(TableOMP[[#This Row],[Label]],TableAvg[],2,FALSE)</f>
        <v>#N/A</v>
      </c>
      <c r="P9178" t="e">
        <f>VLOOKUP(TableOMP[[#This Row],[Label]],TableAvg[],3,FALSE)</f>
        <v>#N/A</v>
      </c>
      <c r="Q9178" t="e">
        <f>TableOMP[[#This Row],[Avg]]-$U$2*TableOMP[[#This Row],[StdDev]]</f>
        <v>#N/A</v>
      </c>
      <c r="R9178" t="e">
        <f>TableOMP[[#This Row],[Avg]]+$U$2*TableOMP[[#This Row],[StdDev]]</f>
        <v>#N/A</v>
      </c>
      <c r="S9178" t="e">
        <f>IF(AND(TableOMP[[#This Row],[total_time]]&gt;=TableOMP[[#This Row],[Low]], TableOMP[[#This Row],[total_time]]&lt;=TableOMP[[#This Row],[High]]),1,0)</f>
        <v>#N/A</v>
      </c>
    </row>
    <row r="9179" spans="11:19" x14ac:dyDescent="0.25">
      <c r="K9179" t="str">
        <f t="shared" si="143"/>
        <v/>
      </c>
      <c r="N91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79" t="e">
        <f>VLOOKUP(TableOMP[[#This Row],[Label]],TableAvg[],2,FALSE)</f>
        <v>#N/A</v>
      </c>
      <c r="P9179" t="e">
        <f>VLOOKUP(TableOMP[[#This Row],[Label]],TableAvg[],3,FALSE)</f>
        <v>#N/A</v>
      </c>
      <c r="Q9179" t="e">
        <f>TableOMP[[#This Row],[Avg]]-$U$2*TableOMP[[#This Row],[StdDev]]</f>
        <v>#N/A</v>
      </c>
      <c r="R9179" t="e">
        <f>TableOMP[[#This Row],[Avg]]+$U$2*TableOMP[[#This Row],[StdDev]]</f>
        <v>#N/A</v>
      </c>
      <c r="S9179" t="e">
        <f>IF(AND(TableOMP[[#This Row],[total_time]]&gt;=TableOMP[[#This Row],[Low]], TableOMP[[#This Row],[total_time]]&lt;=TableOMP[[#This Row],[High]]),1,0)</f>
        <v>#N/A</v>
      </c>
    </row>
    <row r="9180" spans="11:19" x14ac:dyDescent="0.25">
      <c r="K9180" t="str">
        <f t="shared" si="143"/>
        <v/>
      </c>
      <c r="N91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80" t="e">
        <f>VLOOKUP(TableOMP[[#This Row],[Label]],TableAvg[],2,FALSE)</f>
        <v>#N/A</v>
      </c>
      <c r="P9180" t="e">
        <f>VLOOKUP(TableOMP[[#This Row],[Label]],TableAvg[],3,FALSE)</f>
        <v>#N/A</v>
      </c>
      <c r="Q9180" t="e">
        <f>TableOMP[[#This Row],[Avg]]-$U$2*TableOMP[[#This Row],[StdDev]]</f>
        <v>#N/A</v>
      </c>
      <c r="R9180" t="e">
        <f>TableOMP[[#This Row],[Avg]]+$U$2*TableOMP[[#This Row],[StdDev]]</f>
        <v>#N/A</v>
      </c>
      <c r="S9180" t="e">
        <f>IF(AND(TableOMP[[#This Row],[total_time]]&gt;=TableOMP[[#This Row],[Low]], TableOMP[[#This Row],[total_time]]&lt;=TableOMP[[#This Row],[High]]),1,0)</f>
        <v>#N/A</v>
      </c>
    </row>
    <row r="9181" spans="11:19" x14ac:dyDescent="0.25">
      <c r="K9181" t="str">
        <f t="shared" si="143"/>
        <v/>
      </c>
      <c r="N91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81" t="e">
        <f>VLOOKUP(TableOMP[[#This Row],[Label]],TableAvg[],2,FALSE)</f>
        <v>#N/A</v>
      </c>
      <c r="P9181" t="e">
        <f>VLOOKUP(TableOMP[[#This Row],[Label]],TableAvg[],3,FALSE)</f>
        <v>#N/A</v>
      </c>
      <c r="Q9181" t="e">
        <f>TableOMP[[#This Row],[Avg]]-$U$2*TableOMP[[#This Row],[StdDev]]</f>
        <v>#N/A</v>
      </c>
      <c r="R9181" t="e">
        <f>TableOMP[[#This Row],[Avg]]+$U$2*TableOMP[[#This Row],[StdDev]]</f>
        <v>#N/A</v>
      </c>
      <c r="S9181" t="e">
        <f>IF(AND(TableOMP[[#This Row],[total_time]]&gt;=TableOMP[[#This Row],[Low]], TableOMP[[#This Row],[total_time]]&lt;=TableOMP[[#This Row],[High]]),1,0)</f>
        <v>#N/A</v>
      </c>
    </row>
    <row r="9182" spans="11:19" x14ac:dyDescent="0.25">
      <c r="K9182" t="str">
        <f t="shared" si="143"/>
        <v/>
      </c>
      <c r="N91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82" t="e">
        <f>VLOOKUP(TableOMP[[#This Row],[Label]],TableAvg[],2,FALSE)</f>
        <v>#N/A</v>
      </c>
      <c r="P9182" t="e">
        <f>VLOOKUP(TableOMP[[#This Row],[Label]],TableAvg[],3,FALSE)</f>
        <v>#N/A</v>
      </c>
      <c r="Q9182" t="e">
        <f>TableOMP[[#This Row],[Avg]]-$U$2*TableOMP[[#This Row],[StdDev]]</f>
        <v>#N/A</v>
      </c>
      <c r="R9182" t="e">
        <f>TableOMP[[#This Row],[Avg]]+$U$2*TableOMP[[#This Row],[StdDev]]</f>
        <v>#N/A</v>
      </c>
      <c r="S9182" t="e">
        <f>IF(AND(TableOMP[[#This Row],[total_time]]&gt;=TableOMP[[#This Row],[Low]], TableOMP[[#This Row],[total_time]]&lt;=TableOMP[[#This Row],[High]]),1,0)</f>
        <v>#N/A</v>
      </c>
    </row>
    <row r="9183" spans="11:19" x14ac:dyDescent="0.25">
      <c r="K9183" t="str">
        <f t="shared" si="143"/>
        <v/>
      </c>
      <c r="N91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83" t="e">
        <f>VLOOKUP(TableOMP[[#This Row],[Label]],TableAvg[],2,FALSE)</f>
        <v>#N/A</v>
      </c>
      <c r="P9183" t="e">
        <f>VLOOKUP(TableOMP[[#This Row],[Label]],TableAvg[],3,FALSE)</f>
        <v>#N/A</v>
      </c>
      <c r="Q9183" t="e">
        <f>TableOMP[[#This Row],[Avg]]-$U$2*TableOMP[[#This Row],[StdDev]]</f>
        <v>#N/A</v>
      </c>
      <c r="R9183" t="e">
        <f>TableOMP[[#This Row],[Avg]]+$U$2*TableOMP[[#This Row],[StdDev]]</f>
        <v>#N/A</v>
      </c>
      <c r="S9183" t="e">
        <f>IF(AND(TableOMP[[#This Row],[total_time]]&gt;=TableOMP[[#This Row],[Low]], TableOMP[[#This Row],[total_time]]&lt;=TableOMP[[#This Row],[High]]),1,0)</f>
        <v>#N/A</v>
      </c>
    </row>
    <row r="9184" spans="11:19" x14ac:dyDescent="0.25">
      <c r="K9184" t="str">
        <f t="shared" si="143"/>
        <v/>
      </c>
      <c r="N91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84" t="e">
        <f>VLOOKUP(TableOMP[[#This Row],[Label]],TableAvg[],2,FALSE)</f>
        <v>#N/A</v>
      </c>
      <c r="P9184" t="e">
        <f>VLOOKUP(TableOMP[[#This Row],[Label]],TableAvg[],3,FALSE)</f>
        <v>#N/A</v>
      </c>
      <c r="Q9184" t="e">
        <f>TableOMP[[#This Row],[Avg]]-$U$2*TableOMP[[#This Row],[StdDev]]</f>
        <v>#N/A</v>
      </c>
      <c r="R9184" t="e">
        <f>TableOMP[[#This Row],[Avg]]+$U$2*TableOMP[[#This Row],[StdDev]]</f>
        <v>#N/A</v>
      </c>
      <c r="S9184" t="e">
        <f>IF(AND(TableOMP[[#This Row],[total_time]]&gt;=TableOMP[[#This Row],[Low]], TableOMP[[#This Row],[total_time]]&lt;=TableOMP[[#This Row],[High]]),1,0)</f>
        <v>#N/A</v>
      </c>
    </row>
    <row r="9185" spans="11:19" x14ac:dyDescent="0.25">
      <c r="K9185" t="str">
        <f t="shared" si="143"/>
        <v/>
      </c>
      <c r="N91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85" t="e">
        <f>VLOOKUP(TableOMP[[#This Row],[Label]],TableAvg[],2,FALSE)</f>
        <v>#N/A</v>
      </c>
      <c r="P9185" t="e">
        <f>VLOOKUP(TableOMP[[#This Row],[Label]],TableAvg[],3,FALSE)</f>
        <v>#N/A</v>
      </c>
      <c r="Q9185" t="e">
        <f>TableOMP[[#This Row],[Avg]]-$U$2*TableOMP[[#This Row],[StdDev]]</f>
        <v>#N/A</v>
      </c>
      <c r="R9185" t="e">
        <f>TableOMP[[#This Row],[Avg]]+$U$2*TableOMP[[#This Row],[StdDev]]</f>
        <v>#N/A</v>
      </c>
      <c r="S9185" t="e">
        <f>IF(AND(TableOMP[[#This Row],[total_time]]&gt;=TableOMP[[#This Row],[Low]], TableOMP[[#This Row],[total_time]]&lt;=TableOMP[[#This Row],[High]]),1,0)</f>
        <v>#N/A</v>
      </c>
    </row>
    <row r="9186" spans="11:19" x14ac:dyDescent="0.25">
      <c r="K9186" t="str">
        <f t="shared" si="143"/>
        <v/>
      </c>
      <c r="N91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86" t="e">
        <f>VLOOKUP(TableOMP[[#This Row],[Label]],TableAvg[],2,FALSE)</f>
        <v>#N/A</v>
      </c>
      <c r="P9186" t="e">
        <f>VLOOKUP(TableOMP[[#This Row],[Label]],TableAvg[],3,FALSE)</f>
        <v>#N/A</v>
      </c>
      <c r="Q9186" t="e">
        <f>TableOMP[[#This Row],[Avg]]-$U$2*TableOMP[[#This Row],[StdDev]]</f>
        <v>#N/A</v>
      </c>
      <c r="R9186" t="e">
        <f>TableOMP[[#This Row],[Avg]]+$U$2*TableOMP[[#This Row],[StdDev]]</f>
        <v>#N/A</v>
      </c>
      <c r="S9186" t="e">
        <f>IF(AND(TableOMP[[#This Row],[total_time]]&gt;=TableOMP[[#This Row],[Low]], TableOMP[[#This Row],[total_time]]&lt;=TableOMP[[#This Row],[High]]),1,0)</f>
        <v>#N/A</v>
      </c>
    </row>
    <row r="9187" spans="11:19" x14ac:dyDescent="0.25">
      <c r="K9187" t="str">
        <f t="shared" si="143"/>
        <v/>
      </c>
      <c r="N91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87" t="e">
        <f>VLOOKUP(TableOMP[[#This Row],[Label]],TableAvg[],2,FALSE)</f>
        <v>#N/A</v>
      </c>
      <c r="P9187" t="e">
        <f>VLOOKUP(TableOMP[[#This Row],[Label]],TableAvg[],3,FALSE)</f>
        <v>#N/A</v>
      </c>
      <c r="Q9187" t="e">
        <f>TableOMP[[#This Row],[Avg]]-$U$2*TableOMP[[#This Row],[StdDev]]</f>
        <v>#N/A</v>
      </c>
      <c r="R9187" t="e">
        <f>TableOMP[[#This Row],[Avg]]+$U$2*TableOMP[[#This Row],[StdDev]]</f>
        <v>#N/A</v>
      </c>
      <c r="S9187" t="e">
        <f>IF(AND(TableOMP[[#This Row],[total_time]]&gt;=TableOMP[[#This Row],[Low]], TableOMP[[#This Row],[total_time]]&lt;=TableOMP[[#This Row],[High]]),1,0)</f>
        <v>#N/A</v>
      </c>
    </row>
    <row r="9188" spans="11:19" x14ac:dyDescent="0.25">
      <c r="K9188" t="str">
        <f t="shared" si="143"/>
        <v/>
      </c>
      <c r="N91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88" t="e">
        <f>VLOOKUP(TableOMP[[#This Row],[Label]],TableAvg[],2,FALSE)</f>
        <v>#N/A</v>
      </c>
      <c r="P9188" t="e">
        <f>VLOOKUP(TableOMP[[#This Row],[Label]],TableAvg[],3,FALSE)</f>
        <v>#N/A</v>
      </c>
      <c r="Q9188" t="e">
        <f>TableOMP[[#This Row],[Avg]]-$U$2*TableOMP[[#This Row],[StdDev]]</f>
        <v>#N/A</v>
      </c>
      <c r="R9188" t="e">
        <f>TableOMP[[#This Row],[Avg]]+$U$2*TableOMP[[#This Row],[StdDev]]</f>
        <v>#N/A</v>
      </c>
      <c r="S9188" t="e">
        <f>IF(AND(TableOMP[[#This Row],[total_time]]&gt;=TableOMP[[#This Row],[Low]], TableOMP[[#This Row],[total_time]]&lt;=TableOMP[[#This Row],[High]]),1,0)</f>
        <v>#N/A</v>
      </c>
    </row>
    <row r="9189" spans="11:19" x14ac:dyDescent="0.25">
      <c r="K9189" t="str">
        <f t="shared" si="143"/>
        <v/>
      </c>
      <c r="N91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89" t="e">
        <f>VLOOKUP(TableOMP[[#This Row],[Label]],TableAvg[],2,FALSE)</f>
        <v>#N/A</v>
      </c>
      <c r="P9189" t="e">
        <f>VLOOKUP(TableOMP[[#This Row],[Label]],TableAvg[],3,FALSE)</f>
        <v>#N/A</v>
      </c>
      <c r="Q9189" t="e">
        <f>TableOMP[[#This Row],[Avg]]-$U$2*TableOMP[[#This Row],[StdDev]]</f>
        <v>#N/A</v>
      </c>
      <c r="R9189" t="e">
        <f>TableOMP[[#This Row],[Avg]]+$U$2*TableOMP[[#This Row],[StdDev]]</f>
        <v>#N/A</v>
      </c>
      <c r="S9189" t="e">
        <f>IF(AND(TableOMP[[#This Row],[total_time]]&gt;=TableOMP[[#This Row],[Low]], TableOMP[[#This Row],[total_time]]&lt;=TableOMP[[#This Row],[High]]),1,0)</f>
        <v>#N/A</v>
      </c>
    </row>
    <row r="9190" spans="11:19" x14ac:dyDescent="0.25">
      <c r="K9190" t="str">
        <f t="shared" si="143"/>
        <v/>
      </c>
      <c r="N91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90" t="e">
        <f>VLOOKUP(TableOMP[[#This Row],[Label]],TableAvg[],2,FALSE)</f>
        <v>#N/A</v>
      </c>
      <c r="P9190" t="e">
        <f>VLOOKUP(TableOMP[[#This Row],[Label]],TableAvg[],3,FALSE)</f>
        <v>#N/A</v>
      </c>
      <c r="Q9190" t="e">
        <f>TableOMP[[#This Row],[Avg]]-$U$2*TableOMP[[#This Row],[StdDev]]</f>
        <v>#N/A</v>
      </c>
      <c r="R9190" t="e">
        <f>TableOMP[[#This Row],[Avg]]+$U$2*TableOMP[[#This Row],[StdDev]]</f>
        <v>#N/A</v>
      </c>
      <c r="S9190" t="e">
        <f>IF(AND(TableOMP[[#This Row],[total_time]]&gt;=TableOMP[[#This Row],[Low]], TableOMP[[#This Row],[total_time]]&lt;=TableOMP[[#This Row],[High]]),1,0)</f>
        <v>#N/A</v>
      </c>
    </row>
    <row r="9191" spans="11:19" x14ac:dyDescent="0.25">
      <c r="K9191" t="str">
        <f t="shared" si="143"/>
        <v/>
      </c>
      <c r="N91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91" t="e">
        <f>VLOOKUP(TableOMP[[#This Row],[Label]],TableAvg[],2,FALSE)</f>
        <v>#N/A</v>
      </c>
      <c r="P9191" t="e">
        <f>VLOOKUP(TableOMP[[#This Row],[Label]],TableAvg[],3,FALSE)</f>
        <v>#N/A</v>
      </c>
      <c r="Q9191" t="e">
        <f>TableOMP[[#This Row],[Avg]]-$U$2*TableOMP[[#This Row],[StdDev]]</f>
        <v>#N/A</v>
      </c>
      <c r="R9191" t="e">
        <f>TableOMP[[#This Row],[Avg]]+$U$2*TableOMP[[#This Row],[StdDev]]</f>
        <v>#N/A</v>
      </c>
      <c r="S9191" t="e">
        <f>IF(AND(TableOMP[[#This Row],[total_time]]&gt;=TableOMP[[#This Row],[Low]], TableOMP[[#This Row],[total_time]]&lt;=TableOMP[[#This Row],[High]]),1,0)</f>
        <v>#N/A</v>
      </c>
    </row>
    <row r="9192" spans="11:19" x14ac:dyDescent="0.25">
      <c r="K9192" t="str">
        <f t="shared" si="143"/>
        <v/>
      </c>
      <c r="N91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92" t="e">
        <f>VLOOKUP(TableOMP[[#This Row],[Label]],TableAvg[],2,FALSE)</f>
        <v>#N/A</v>
      </c>
      <c r="P9192" t="e">
        <f>VLOOKUP(TableOMP[[#This Row],[Label]],TableAvg[],3,FALSE)</f>
        <v>#N/A</v>
      </c>
      <c r="Q9192" t="e">
        <f>TableOMP[[#This Row],[Avg]]-$U$2*TableOMP[[#This Row],[StdDev]]</f>
        <v>#N/A</v>
      </c>
      <c r="R9192" t="e">
        <f>TableOMP[[#This Row],[Avg]]+$U$2*TableOMP[[#This Row],[StdDev]]</f>
        <v>#N/A</v>
      </c>
      <c r="S9192" t="e">
        <f>IF(AND(TableOMP[[#This Row],[total_time]]&gt;=TableOMP[[#This Row],[Low]], TableOMP[[#This Row],[total_time]]&lt;=TableOMP[[#This Row],[High]]),1,0)</f>
        <v>#N/A</v>
      </c>
    </row>
    <row r="9193" spans="11:19" x14ac:dyDescent="0.25">
      <c r="K9193" t="str">
        <f t="shared" si="143"/>
        <v/>
      </c>
      <c r="N91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93" t="e">
        <f>VLOOKUP(TableOMP[[#This Row],[Label]],TableAvg[],2,FALSE)</f>
        <v>#N/A</v>
      </c>
      <c r="P9193" t="e">
        <f>VLOOKUP(TableOMP[[#This Row],[Label]],TableAvg[],3,FALSE)</f>
        <v>#N/A</v>
      </c>
      <c r="Q9193" t="e">
        <f>TableOMP[[#This Row],[Avg]]-$U$2*TableOMP[[#This Row],[StdDev]]</f>
        <v>#N/A</v>
      </c>
      <c r="R9193" t="e">
        <f>TableOMP[[#This Row],[Avg]]+$U$2*TableOMP[[#This Row],[StdDev]]</f>
        <v>#N/A</v>
      </c>
      <c r="S9193" t="e">
        <f>IF(AND(TableOMP[[#This Row],[total_time]]&gt;=TableOMP[[#This Row],[Low]], TableOMP[[#This Row],[total_time]]&lt;=TableOMP[[#This Row],[High]]),1,0)</f>
        <v>#N/A</v>
      </c>
    </row>
    <row r="9194" spans="11:19" x14ac:dyDescent="0.25">
      <c r="K9194" t="str">
        <f t="shared" si="143"/>
        <v/>
      </c>
      <c r="N91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94" t="e">
        <f>VLOOKUP(TableOMP[[#This Row],[Label]],TableAvg[],2,FALSE)</f>
        <v>#N/A</v>
      </c>
      <c r="P9194" t="e">
        <f>VLOOKUP(TableOMP[[#This Row],[Label]],TableAvg[],3,FALSE)</f>
        <v>#N/A</v>
      </c>
      <c r="Q9194" t="e">
        <f>TableOMP[[#This Row],[Avg]]-$U$2*TableOMP[[#This Row],[StdDev]]</f>
        <v>#N/A</v>
      </c>
      <c r="R9194" t="e">
        <f>TableOMP[[#This Row],[Avg]]+$U$2*TableOMP[[#This Row],[StdDev]]</f>
        <v>#N/A</v>
      </c>
      <c r="S9194" t="e">
        <f>IF(AND(TableOMP[[#This Row],[total_time]]&gt;=TableOMP[[#This Row],[Low]], TableOMP[[#This Row],[total_time]]&lt;=TableOMP[[#This Row],[High]]),1,0)</f>
        <v>#N/A</v>
      </c>
    </row>
    <row r="9195" spans="11:19" x14ac:dyDescent="0.25">
      <c r="K9195" t="str">
        <f t="shared" si="143"/>
        <v/>
      </c>
      <c r="N91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95" t="e">
        <f>VLOOKUP(TableOMP[[#This Row],[Label]],TableAvg[],2,FALSE)</f>
        <v>#N/A</v>
      </c>
      <c r="P9195" t="e">
        <f>VLOOKUP(TableOMP[[#This Row],[Label]],TableAvg[],3,FALSE)</f>
        <v>#N/A</v>
      </c>
      <c r="Q9195" t="e">
        <f>TableOMP[[#This Row],[Avg]]-$U$2*TableOMP[[#This Row],[StdDev]]</f>
        <v>#N/A</v>
      </c>
      <c r="R9195" t="e">
        <f>TableOMP[[#This Row],[Avg]]+$U$2*TableOMP[[#This Row],[StdDev]]</f>
        <v>#N/A</v>
      </c>
      <c r="S9195" t="e">
        <f>IF(AND(TableOMP[[#This Row],[total_time]]&gt;=TableOMP[[#This Row],[Low]], TableOMP[[#This Row],[total_time]]&lt;=TableOMP[[#This Row],[High]]),1,0)</f>
        <v>#N/A</v>
      </c>
    </row>
    <row r="9196" spans="11:19" x14ac:dyDescent="0.25">
      <c r="K9196" t="str">
        <f t="shared" si="143"/>
        <v/>
      </c>
      <c r="N91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96" t="e">
        <f>VLOOKUP(TableOMP[[#This Row],[Label]],TableAvg[],2,FALSE)</f>
        <v>#N/A</v>
      </c>
      <c r="P9196" t="e">
        <f>VLOOKUP(TableOMP[[#This Row],[Label]],TableAvg[],3,FALSE)</f>
        <v>#N/A</v>
      </c>
      <c r="Q9196" t="e">
        <f>TableOMP[[#This Row],[Avg]]-$U$2*TableOMP[[#This Row],[StdDev]]</f>
        <v>#N/A</v>
      </c>
      <c r="R9196" t="e">
        <f>TableOMP[[#This Row],[Avg]]+$U$2*TableOMP[[#This Row],[StdDev]]</f>
        <v>#N/A</v>
      </c>
      <c r="S9196" t="e">
        <f>IF(AND(TableOMP[[#This Row],[total_time]]&gt;=TableOMP[[#This Row],[Low]], TableOMP[[#This Row],[total_time]]&lt;=TableOMP[[#This Row],[High]]),1,0)</f>
        <v>#N/A</v>
      </c>
    </row>
    <row r="9197" spans="11:19" x14ac:dyDescent="0.25">
      <c r="K9197" t="str">
        <f t="shared" si="143"/>
        <v/>
      </c>
      <c r="N91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97" t="e">
        <f>VLOOKUP(TableOMP[[#This Row],[Label]],TableAvg[],2,FALSE)</f>
        <v>#N/A</v>
      </c>
      <c r="P9197" t="e">
        <f>VLOOKUP(TableOMP[[#This Row],[Label]],TableAvg[],3,FALSE)</f>
        <v>#N/A</v>
      </c>
      <c r="Q9197" t="e">
        <f>TableOMP[[#This Row],[Avg]]-$U$2*TableOMP[[#This Row],[StdDev]]</f>
        <v>#N/A</v>
      </c>
      <c r="R9197" t="e">
        <f>TableOMP[[#This Row],[Avg]]+$U$2*TableOMP[[#This Row],[StdDev]]</f>
        <v>#N/A</v>
      </c>
      <c r="S9197" t="e">
        <f>IF(AND(TableOMP[[#This Row],[total_time]]&gt;=TableOMP[[#This Row],[Low]], TableOMP[[#This Row],[total_time]]&lt;=TableOMP[[#This Row],[High]]),1,0)</f>
        <v>#N/A</v>
      </c>
    </row>
    <row r="9198" spans="11:19" x14ac:dyDescent="0.25">
      <c r="K9198" t="str">
        <f t="shared" si="143"/>
        <v/>
      </c>
      <c r="N91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98" t="e">
        <f>VLOOKUP(TableOMP[[#This Row],[Label]],TableAvg[],2,FALSE)</f>
        <v>#N/A</v>
      </c>
      <c r="P9198" t="e">
        <f>VLOOKUP(TableOMP[[#This Row],[Label]],TableAvg[],3,FALSE)</f>
        <v>#N/A</v>
      </c>
      <c r="Q9198" t="e">
        <f>TableOMP[[#This Row],[Avg]]-$U$2*TableOMP[[#This Row],[StdDev]]</f>
        <v>#N/A</v>
      </c>
      <c r="R9198" t="e">
        <f>TableOMP[[#This Row],[Avg]]+$U$2*TableOMP[[#This Row],[StdDev]]</f>
        <v>#N/A</v>
      </c>
      <c r="S9198" t="e">
        <f>IF(AND(TableOMP[[#This Row],[total_time]]&gt;=TableOMP[[#This Row],[Low]], TableOMP[[#This Row],[total_time]]&lt;=TableOMP[[#This Row],[High]]),1,0)</f>
        <v>#N/A</v>
      </c>
    </row>
    <row r="9199" spans="11:19" x14ac:dyDescent="0.25">
      <c r="K9199" t="str">
        <f t="shared" si="143"/>
        <v/>
      </c>
      <c r="N91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199" t="e">
        <f>VLOOKUP(TableOMP[[#This Row],[Label]],TableAvg[],2,FALSE)</f>
        <v>#N/A</v>
      </c>
      <c r="P9199" t="e">
        <f>VLOOKUP(TableOMP[[#This Row],[Label]],TableAvg[],3,FALSE)</f>
        <v>#N/A</v>
      </c>
      <c r="Q9199" t="e">
        <f>TableOMP[[#This Row],[Avg]]-$U$2*TableOMP[[#This Row],[StdDev]]</f>
        <v>#N/A</v>
      </c>
      <c r="R9199" t="e">
        <f>TableOMP[[#This Row],[Avg]]+$U$2*TableOMP[[#This Row],[StdDev]]</f>
        <v>#N/A</v>
      </c>
      <c r="S9199" t="e">
        <f>IF(AND(TableOMP[[#This Row],[total_time]]&gt;=TableOMP[[#This Row],[Low]], TableOMP[[#This Row],[total_time]]&lt;=TableOMP[[#This Row],[High]]),1,0)</f>
        <v>#N/A</v>
      </c>
    </row>
    <row r="9200" spans="11:19" x14ac:dyDescent="0.25">
      <c r="K9200" t="str">
        <f t="shared" si="143"/>
        <v/>
      </c>
      <c r="N92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00" t="e">
        <f>VLOOKUP(TableOMP[[#This Row],[Label]],TableAvg[],2,FALSE)</f>
        <v>#N/A</v>
      </c>
      <c r="P9200" t="e">
        <f>VLOOKUP(TableOMP[[#This Row],[Label]],TableAvg[],3,FALSE)</f>
        <v>#N/A</v>
      </c>
      <c r="Q9200" t="e">
        <f>TableOMP[[#This Row],[Avg]]-$U$2*TableOMP[[#This Row],[StdDev]]</f>
        <v>#N/A</v>
      </c>
      <c r="R9200" t="e">
        <f>TableOMP[[#This Row],[Avg]]+$U$2*TableOMP[[#This Row],[StdDev]]</f>
        <v>#N/A</v>
      </c>
      <c r="S9200" t="e">
        <f>IF(AND(TableOMP[[#This Row],[total_time]]&gt;=TableOMP[[#This Row],[Low]], TableOMP[[#This Row],[total_time]]&lt;=TableOMP[[#This Row],[High]]),1,0)</f>
        <v>#N/A</v>
      </c>
    </row>
    <row r="9201" spans="11:19" x14ac:dyDescent="0.25">
      <c r="K9201" t="str">
        <f t="shared" si="143"/>
        <v/>
      </c>
      <c r="N92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01" t="e">
        <f>VLOOKUP(TableOMP[[#This Row],[Label]],TableAvg[],2,FALSE)</f>
        <v>#N/A</v>
      </c>
      <c r="P9201" t="e">
        <f>VLOOKUP(TableOMP[[#This Row],[Label]],TableAvg[],3,FALSE)</f>
        <v>#N/A</v>
      </c>
      <c r="Q9201" t="e">
        <f>TableOMP[[#This Row],[Avg]]-$U$2*TableOMP[[#This Row],[StdDev]]</f>
        <v>#N/A</v>
      </c>
      <c r="R9201" t="e">
        <f>TableOMP[[#This Row],[Avg]]+$U$2*TableOMP[[#This Row],[StdDev]]</f>
        <v>#N/A</v>
      </c>
      <c r="S9201" t="e">
        <f>IF(AND(TableOMP[[#This Row],[total_time]]&gt;=TableOMP[[#This Row],[Low]], TableOMP[[#This Row],[total_time]]&lt;=TableOMP[[#This Row],[High]]),1,0)</f>
        <v>#N/A</v>
      </c>
    </row>
    <row r="9202" spans="11:19" x14ac:dyDescent="0.25">
      <c r="K9202" t="str">
        <f t="shared" si="143"/>
        <v/>
      </c>
      <c r="N92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02" t="e">
        <f>VLOOKUP(TableOMP[[#This Row],[Label]],TableAvg[],2,FALSE)</f>
        <v>#N/A</v>
      </c>
      <c r="P9202" t="e">
        <f>VLOOKUP(TableOMP[[#This Row],[Label]],TableAvg[],3,FALSE)</f>
        <v>#N/A</v>
      </c>
      <c r="Q9202" t="e">
        <f>TableOMP[[#This Row],[Avg]]-$U$2*TableOMP[[#This Row],[StdDev]]</f>
        <v>#N/A</v>
      </c>
      <c r="R9202" t="e">
        <f>TableOMP[[#This Row],[Avg]]+$U$2*TableOMP[[#This Row],[StdDev]]</f>
        <v>#N/A</v>
      </c>
      <c r="S9202" t="e">
        <f>IF(AND(TableOMP[[#This Row],[total_time]]&gt;=TableOMP[[#This Row],[Low]], TableOMP[[#This Row],[total_time]]&lt;=TableOMP[[#This Row],[High]]),1,0)</f>
        <v>#N/A</v>
      </c>
    </row>
    <row r="9203" spans="11:19" x14ac:dyDescent="0.25">
      <c r="K9203" t="str">
        <f t="shared" si="143"/>
        <v/>
      </c>
      <c r="N92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03" t="e">
        <f>VLOOKUP(TableOMP[[#This Row],[Label]],TableAvg[],2,FALSE)</f>
        <v>#N/A</v>
      </c>
      <c r="P9203" t="e">
        <f>VLOOKUP(TableOMP[[#This Row],[Label]],TableAvg[],3,FALSE)</f>
        <v>#N/A</v>
      </c>
      <c r="Q9203" t="e">
        <f>TableOMP[[#This Row],[Avg]]-$U$2*TableOMP[[#This Row],[StdDev]]</f>
        <v>#N/A</v>
      </c>
      <c r="R9203" t="e">
        <f>TableOMP[[#This Row],[Avg]]+$U$2*TableOMP[[#This Row],[StdDev]]</f>
        <v>#N/A</v>
      </c>
      <c r="S9203" t="e">
        <f>IF(AND(TableOMP[[#This Row],[total_time]]&gt;=TableOMP[[#This Row],[Low]], TableOMP[[#This Row],[total_time]]&lt;=TableOMP[[#This Row],[High]]),1,0)</f>
        <v>#N/A</v>
      </c>
    </row>
    <row r="9204" spans="11:19" x14ac:dyDescent="0.25">
      <c r="K9204" t="str">
        <f t="shared" si="143"/>
        <v/>
      </c>
      <c r="N92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04" t="e">
        <f>VLOOKUP(TableOMP[[#This Row],[Label]],TableAvg[],2,FALSE)</f>
        <v>#N/A</v>
      </c>
      <c r="P9204" t="e">
        <f>VLOOKUP(TableOMP[[#This Row],[Label]],TableAvg[],3,FALSE)</f>
        <v>#N/A</v>
      </c>
      <c r="Q9204" t="e">
        <f>TableOMP[[#This Row],[Avg]]-$U$2*TableOMP[[#This Row],[StdDev]]</f>
        <v>#N/A</v>
      </c>
      <c r="R9204" t="e">
        <f>TableOMP[[#This Row],[Avg]]+$U$2*TableOMP[[#This Row],[StdDev]]</f>
        <v>#N/A</v>
      </c>
      <c r="S9204" t="e">
        <f>IF(AND(TableOMP[[#This Row],[total_time]]&gt;=TableOMP[[#This Row],[Low]], TableOMP[[#This Row],[total_time]]&lt;=TableOMP[[#This Row],[High]]),1,0)</f>
        <v>#N/A</v>
      </c>
    </row>
    <row r="9205" spans="11:19" x14ac:dyDescent="0.25">
      <c r="K9205" t="str">
        <f t="shared" si="143"/>
        <v/>
      </c>
      <c r="N92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05" t="e">
        <f>VLOOKUP(TableOMP[[#This Row],[Label]],TableAvg[],2,FALSE)</f>
        <v>#N/A</v>
      </c>
      <c r="P9205" t="e">
        <f>VLOOKUP(TableOMP[[#This Row],[Label]],TableAvg[],3,FALSE)</f>
        <v>#N/A</v>
      </c>
      <c r="Q9205" t="e">
        <f>TableOMP[[#This Row],[Avg]]-$U$2*TableOMP[[#This Row],[StdDev]]</f>
        <v>#N/A</v>
      </c>
      <c r="R9205" t="e">
        <f>TableOMP[[#This Row],[Avg]]+$U$2*TableOMP[[#This Row],[StdDev]]</f>
        <v>#N/A</v>
      </c>
      <c r="S9205" t="e">
        <f>IF(AND(TableOMP[[#This Row],[total_time]]&gt;=TableOMP[[#This Row],[Low]], TableOMP[[#This Row],[total_time]]&lt;=TableOMP[[#This Row],[High]]),1,0)</f>
        <v>#N/A</v>
      </c>
    </row>
    <row r="9206" spans="11:19" x14ac:dyDescent="0.25">
      <c r="K9206" t="str">
        <f t="shared" si="143"/>
        <v/>
      </c>
      <c r="N92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06" t="e">
        <f>VLOOKUP(TableOMP[[#This Row],[Label]],TableAvg[],2,FALSE)</f>
        <v>#N/A</v>
      </c>
      <c r="P9206" t="e">
        <f>VLOOKUP(TableOMP[[#This Row],[Label]],TableAvg[],3,FALSE)</f>
        <v>#N/A</v>
      </c>
      <c r="Q9206" t="e">
        <f>TableOMP[[#This Row],[Avg]]-$U$2*TableOMP[[#This Row],[StdDev]]</f>
        <v>#N/A</v>
      </c>
      <c r="R9206" t="e">
        <f>TableOMP[[#This Row],[Avg]]+$U$2*TableOMP[[#This Row],[StdDev]]</f>
        <v>#N/A</v>
      </c>
      <c r="S9206" t="e">
        <f>IF(AND(TableOMP[[#This Row],[total_time]]&gt;=TableOMP[[#This Row],[Low]], TableOMP[[#This Row],[total_time]]&lt;=TableOMP[[#This Row],[High]]),1,0)</f>
        <v>#N/A</v>
      </c>
    </row>
    <row r="9207" spans="11:19" x14ac:dyDescent="0.25">
      <c r="K9207" t="str">
        <f t="shared" si="143"/>
        <v/>
      </c>
      <c r="N92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07" t="e">
        <f>VLOOKUP(TableOMP[[#This Row],[Label]],TableAvg[],2,FALSE)</f>
        <v>#N/A</v>
      </c>
      <c r="P9207" t="e">
        <f>VLOOKUP(TableOMP[[#This Row],[Label]],TableAvg[],3,FALSE)</f>
        <v>#N/A</v>
      </c>
      <c r="Q9207" t="e">
        <f>TableOMP[[#This Row],[Avg]]-$U$2*TableOMP[[#This Row],[StdDev]]</f>
        <v>#N/A</v>
      </c>
      <c r="R9207" t="e">
        <f>TableOMP[[#This Row],[Avg]]+$U$2*TableOMP[[#This Row],[StdDev]]</f>
        <v>#N/A</v>
      </c>
      <c r="S9207" t="e">
        <f>IF(AND(TableOMP[[#This Row],[total_time]]&gt;=TableOMP[[#This Row],[Low]], TableOMP[[#This Row],[total_time]]&lt;=TableOMP[[#This Row],[High]]),1,0)</f>
        <v>#N/A</v>
      </c>
    </row>
    <row r="9208" spans="11:19" x14ac:dyDescent="0.25">
      <c r="K9208" t="str">
        <f t="shared" si="143"/>
        <v/>
      </c>
      <c r="N92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08" t="e">
        <f>VLOOKUP(TableOMP[[#This Row],[Label]],TableAvg[],2,FALSE)</f>
        <v>#N/A</v>
      </c>
      <c r="P9208" t="e">
        <f>VLOOKUP(TableOMP[[#This Row],[Label]],TableAvg[],3,FALSE)</f>
        <v>#N/A</v>
      </c>
      <c r="Q9208" t="e">
        <f>TableOMP[[#This Row],[Avg]]-$U$2*TableOMP[[#This Row],[StdDev]]</f>
        <v>#N/A</v>
      </c>
      <c r="R9208" t="e">
        <f>TableOMP[[#This Row],[Avg]]+$U$2*TableOMP[[#This Row],[StdDev]]</f>
        <v>#N/A</v>
      </c>
      <c r="S9208" t="e">
        <f>IF(AND(TableOMP[[#This Row],[total_time]]&gt;=TableOMP[[#This Row],[Low]], TableOMP[[#This Row],[total_time]]&lt;=TableOMP[[#This Row],[High]]),1,0)</f>
        <v>#N/A</v>
      </c>
    </row>
    <row r="9209" spans="11:19" x14ac:dyDescent="0.25">
      <c r="K9209" t="str">
        <f t="shared" si="143"/>
        <v/>
      </c>
      <c r="N92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09" t="e">
        <f>VLOOKUP(TableOMP[[#This Row],[Label]],TableAvg[],2,FALSE)</f>
        <v>#N/A</v>
      </c>
      <c r="P9209" t="e">
        <f>VLOOKUP(TableOMP[[#This Row],[Label]],TableAvg[],3,FALSE)</f>
        <v>#N/A</v>
      </c>
      <c r="Q9209" t="e">
        <f>TableOMP[[#This Row],[Avg]]-$U$2*TableOMP[[#This Row],[StdDev]]</f>
        <v>#N/A</v>
      </c>
      <c r="R9209" t="e">
        <f>TableOMP[[#This Row],[Avg]]+$U$2*TableOMP[[#This Row],[StdDev]]</f>
        <v>#N/A</v>
      </c>
      <c r="S9209" t="e">
        <f>IF(AND(TableOMP[[#This Row],[total_time]]&gt;=TableOMP[[#This Row],[Low]], TableOMP[[#This Row],[total_time]]&lt;=TableOMP[[#This Row],[High]]),1,0)</f>
        <v>#N/A</v>
      </c>
    </row>
    <row r="9210" spans="11:19" x14ac:dyDescent="0.25">
      <c r="K9210" t="str">
        <f t="shared" si="143"/>
        <v/>
      </c>
      <c r="N92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10" t="e">
        <f>VLOOKUP(TableOMP[[#This Row],[Label]],TableAvg[],2,FALSE)</f>
        <v>#N/A</v>
      </c>
      <c r="P9210" t="e">
        <f>VLOOKUP(TableOMP[[#This Row],[Label]],TableAvg[],3,FALSE)</f>
        <v>#N/A</v>
      </c>
      <c r="Q9210" t="e">
        <f>TableOMP[[#This Row],[Avg]]-$U$2*TableOMP[[#This Row],[StdDev]]</f>
        <v>#N/A</v>
      </c>
      <c r="R9210" t="e">
        <f>TableOMP[[#This Row],[Avg]]+$U$2*TableOMP[[#This Row],[StdDev]]</f>
        <v>#N/A</v>
      </c>
      <c r="S9210" t="e">
        <f>IF(AND(TableOMP[[#This Row],[total_time]]&gt;=TableOMP[[#This Row],[Low]], TableOMP[[#This Row],[total_time]]&lt;=TableOMP[[#This Row],[High]]),1,0)</f>
        <v>#N/A</v>
      </c>
    </row>
    <row r="9211" spans="11:19" x14ac:dyDescent="0.25">
      <c r="K9211" t="str">
        <f t="shared" si="143"/>
        <v/>
      </c>
      <c r="N92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11" t="e">
        <f>VLOOKUP(TableOMP[[#This Row],[Label]],TableAvg[],2,FALSE)</f>
        <v>#N/A</v>
      </c>
      <c r="P9211" t="e">
        <f>VLOOKUP(TableOMP[[#This Row],[Label]],TableAvg[],3,FALSE)</f>
        <v>#N/A</v>
      </c>
      <c r="Q9211" t="e">
        <f>TableOMP[[#This Row],[Avg]]-$U$2*TableOMP[[#This Row],[StdDev]]</f>
        <v>#N/A</v>
      </c>
      <c r="R9211" t="e">
        <f>TableOMP[[#This Row],[Avg]]+$U$2*TableOMP[[#This Row],[StdDev]]</f>
        <v>#N/A</v>
      </c>
      <c r="S9211" t="e">
        <f>IF(AND(TableOMP[[#This Row],[total_time]]&gt;=TableOMP[[#This Row],[Low]], TableOMP[[#This Row],[total_time]]&lt;=TableOMP[[#This Row],[High]]),1,0)</f>
        <v>#N/A</v>
      </c>
    </row>
    <row r="9212" spans="11:19" x14ac:dyDescent="0.25">
      <c r="K9212" t="str">
        <f t="shared" si="143"/>
        <v/>
      </c>
      <c r="N92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12" t="e">
        <f>VLOOKUP(TableOMP[[#This Row],[Label]],TableAvg[],2,FALSE)</f>
        <v>#N/A</v>
      </c>
      <c r="P9212" t="e">
        <f>VLOOKUP(TableOMP[[#This Row],[Label]],TableAvg[],3,FALSE)</f>
        <v>#N/A</v>
      </c>
      <c r="Q9212" t="e">
        <f>TableOMP[[#This Row],[Avg]]-$U$2*TableOMP[[#This Row],[StdDev]]</f>
        <v>#N/A</v>
      </c>
      <c r="R9212" t="e">
        <f>TableOMP[[#This Row],[Avg]]+$U$2*TableOMP[[#This Row],[StdDev]]</f>
        <v>#N/A</v>
      </c>
      <c r="S9212" t="e">
        <f>IF(AND(TableOMP[[#This Row],[total_time]]&gt;=TableOMP[[#This Row],[Low]], TableOMP[[#This Row],[total_time]]&lt;=TableOMP[[#This Row],[High]]),1,0)</f>
        <v>#N/A</v>
      </c>
    </row>
    <row r="9213" spans="11:19" x14ac:dyDescent="0.25">
      <c r="K9213" t="str">
        <f t="shared" si="143"/>
        <v/>
      </c>
      <c r="N92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13" t="e">
        <f>VLOOKUP(TableOMP[[#This Row],[Label]],TableAvg[],2,FALSE)</f>
        <v>#N/A</v>
      </c>
      <c r="P9213" t="e">
        <f>VLOOKUP(TableOMP[[#This Row],[Label]],TableAvg[],3,FALSE)</f>
        <v>#N/A</v>
      </c>
      <c r="Q9213" t="e">
        <f>TableOMP[[#This Row],[Avg]]-$U$2*TableOMP[[#This Row],[StdDev]]</f>
        <v>#N/A</v>
      </c>
      <c r="R9213" t="e">
        <f>TableOMP[[#This Row],[Avg]]+$U$2*TableOMP[[#This Row],[StdDev]]</f>
        <v>#N/A</v>
      </c>
      <c r="S9213" t="e">
        <f>IF(AND(TableOMP[[#This Row],[total_time]]&gt;=TableOMP[[#This Row],[Low]], TableOMP[[#This Row],[total_time]]&lt;=TableOMP[[#This Row],[High]]),1,0)</f>
        <v>#N/A</v>
      </c>
    </row>
    <row r="9214" spans="11:19" x14ac:dyDescent="0.25">
      <c r="K9214" t="str">
        <f t="shared" si="143"/>
        <v/>
      </c>
      <c r="N92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14" t="e">
        <f>VLOOKUP(TableOMP[[#This Row],[Label]],TableAvg[],2,FALSE)</f>
        <v>#N/A</v>
      </c>
      <c r="P9214" t="e">
        <f>VLOOKUP(TableOMP[[#This Row],[Label]],TableAvg[],3,FALSE)</f>
        <v>#N/A</v>
      </c>
      <c r="Q9214" t="e">
        <f>TableOMP[[#This Row],[Avg]]-$U$2*TableOMP[[#This Row],[StdDev]]</f>
        <v>#N/A</v>
      </c>
      <c r="R9214" t="e">
        <f>TableOMP[[#This Row],[Avg]]+$U$2*TableOMP[[#This Row],[StdDev]]</f>
        <v>#N/A</v>
      </c>
      <c r="S9214" t="e">
        <f>IF(AND(TableOMP[[#This Row],[total_time]]&gt;=TableOMP[[#This Row],[Low]], TableOMP[[#This Row],[total_time]]&lt;=TableOMP[[#This Row],[High]]),1,0)</f>
        <v>#N/A</v>
      </c>
    </row>
    <row r="9215" spans="11:19" x14ac:dyDescent="0.25">
      <c r="K9215" t="str">
        <f t="shared" si="143"/>
        <v/>
      </c>
      <c r="N92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15" t="e">
        <f>VLOOKUP(TableOMP[[#This Row],[Label]],TableAvg[],2,FALSE)</f>
        <v>#N/A</v>
      </c>
      <c r="P9215" t="e">
        <f>VLOOKUP(TableOMP[[#This Row],[Label]],TableAvg[],3,FALSE)</f>
        <v>#N/A</v>
      </c>
      <c r="Q9215" t="e">
        <f>TableOMP[[#This Row],[Avg]]-$U$2*TableOMP[[#This Row],[StdDev]]</f>
        <v>#N/A</v>
      </c>
      <c r="R9215" t="e">
        <f>TableOMP[[#This Row],[Avg]]+$U$2*TableOMP[[#This Row],[StdDev]]</f>
        <v>#N/A</v>
      </c>
      <c r="S9215" t="e">
        <f>IF(AND(TableOMP[[#This Row],[total_time]]&gt;=TableOMP[[#This Row],[Low]], TableOMP[[#This Row],[total_time]]&lt;=TableOMP[[#This Row],[High]]),1,0)</f>
        <v>#N/A</v>
      </c>
    </row>
    <row r="9216" spans="11:19" x14ac:dyDescent="0.25">
      <c r="K9216" t="str">
        <f t="shared" si="143"/>
        <v/>
      </c>
      <c r="N92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16" t="e">
        <f>VLOOKUP(TableOMP[[#This Row],[Label]],TableAvg[],2,FALSE)</f>
        <v>#N/A</v>
      </c>
      <c r="P9216" t="e">
        <f>VLOOKUP(TableOMP[[#This Row],[Label]],TableAvg[],3,FALSE)</f>
        <v>#N/A</v>
      </c>
      <c r="Q9216" t="e">
        <f>TableOMP[[#This Row],[Avg]]-$U$2*TableOMP[[#This Row],[StdDev]]</f>
        <v>#N/A</v>
      </c>
      <c r="R9216" t="e">
        <f>TableOMP[[#This Row],[Avg]]+$U$2*TableOMP[[#This Row],[StdDev]]</f>
        <v>#N/A</v>
      </c>
      <c r="S9216" t="e">
        <f>IF(AND(TableOMP[[#This Row],[total_time]]&gt;=TableOMP[[#This Row],[Low]], TableOMP[[#This Row],[total_time]]&lt;=TableOMP[[#This Row],[High]]),1,0)</f>
        <v>#N/A</v>
      </c>
    </row>
    <row r="9217" spans="11:19" x14ac:dyDescent="0.25">
      <c r="K9217" t="str">
        <f t="shared" si="143"/>
        <v/>
      </c>
      <c r="N92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17" t="e">
        <f>VLOOKUP(TableOMP[[#This Row],[Label]],TableAvg[],2,FALSE)</f>
        <v>#N/A</v>
      </c>
      <c r="P9217" t="e">
        <f>VLOOKUP(TableOMP[[#This Row],[Label]],TableAvg[],3,FALSE)</f>
        <v>#N/A</v>
      </c>
      <c r="Q9217" t="e">
        <f>TableOMP[[#This Row],[Avg]]-$U$2*TableOMP[[#This Row],[StdDev]]</f>
        <v>#N/A</v>
      </c>
      <c r="R9217" t="e">
        <f>TableOMP[[#This Row],[Avg]]+$U$2*TableOMP[[#This Row],[StdDev]]</f>
        <v>#N/A</v>
      </c>
      <c r="S9217" t="e">
        <f>IF(AND(TableOMP[[#This Row],[total_time]]&gt;=TableOMP[[#This Row],[Low]], TableOMP[[#This Row],[total_time]]&lt;=TableOMP[[#This Row],[High]]),1,0)</f>
        <v>#N/A</v>
      </c>
    </row>
    <row r="9218" spans="11:19" x14ac:dyDescent="0.25">
      <c r="K9218" t="str">
        <f t="shared" si="143"/>
        <v/>
      </c>
      <c r="N92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18" t="e">
        <f>VLOOKUP(TableOMP[[#This Row],[Label]],TableAvg[],2,FALSE)</f>
        <v>#N/A</v>
      </c>
      <c r="P9218" t="e">
        <f>VLOOKUP(TableOMP[[#This Row],[Label]],TableAvg[],3,FALSE)</f>
        <v>#N/A</v>
      </c>
      <c r="Q9218" t="e">
        <f>TableOMP[[#This Row],[Avg]]-$U$2*TableOMP[[#This Row],[StdDev]]</f>
        <v>#N/A</v>
      </c>
      <c r="R9218" t="e">
        <f>TableOMP[[#This Row],[Avg]]+$U$2*TableOMP[[#This Row],[StdDev]]</f>
        <v>#N/A</v>
      </c>
      <c r="S9218" t="e">
        <f>IF(AND(TableOMP[[#This Row],[total_time]]&gt;=TableOMP[[#This Row],[Low]], TableOMP[[#This Row],[total_time]]&lt;=TableOMP[[#This Row],[High]]),1,0)</f>
        <v>#N/A</v>
      </c>
    </row>
    <row r="9219" spans="11:19" x14ac:dyDescent="0.25">
      <c r="K9219" t="str">
        <f t="shared" ref="K9219:K9282" si="144">MID(M9219,22,1)</f>
        <v/>
      </c>
      <c r="N92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19" t="e">
        <f>VLOOKUP(TableOMP[[#This Row],[Label]],TableAvg[],2,FALSE)</f>
        <v>#N/A</v>
      </c>
      <c r="P9219" t="e">
        <f>VLOOKUP(TableOMP[[#This Row],[Label]],TableAvg[],3,FALSE)</f>
        <v>#N/A</v>
      </c>
      <c r="Q9219" t="e">
        <f>TableOMP[[#This Row],[Avg]]-$U$2*TableOMP[[#This Row],[StdDev]]</f>
        <v>#N/A</v>
      </c>
      <c r="R9219" t="e">
        <f>TableOMP[[#This Row],[Avg]]+$U$2*TableOMP[[#This Row],[StdDev]]</f>
        <v>#N/A</v>
      </c>
      <c r="S9219" t="e">
        <f>IF(AND(TableOMP[[#This Row],[total_time]]&gt;=TableOMP[[#This Row],[Low]], TableOMP[[#This Row],[total_time]]&lt;=TableOMP[[#This Row],[High]]),1,0)</f>
        <v>#N/A</v>
      </c>
    </row>
    <row r="9220" spans="11:19" x14ac:dyDescent="0.25">
      <c r="K9220" t="str">
        <f t="shared" si="144"/>
        <v/>
      </c>
      <c r="N92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20" t="e">
        <f>VLOOKUP(TableOMP[[#This Row],[Label]],TableAvg[],2,FALSE)</f>
        <v>#N/A</v>
      </c>
      <c r="P9220" t="e">
        <f>VLOOKUP(TableOMP[[#This Row],[Label]],TableAvg[],3,FALSE)</f>
        <v>#N/A</v>
      </c>
      <c r="Q9220" t="e">
        <f>TableOMP[[#This Row],[Avg]]-$U$2*TableOMP[[#This Row],[StdDev]]</f>
        <v>#N/A</v>
      </c>
      <c r="R9220" t="e">
        <f>TableOMP[[#This Row],[Avg]]+$U$2*TableOMP[[#This Row],[StdDev]]</f>
        <v>#N/A</v>
      </c>
      <c r="S9220" t="e">
        <f>IF(AND(TableOMP[[#This Row],[total_time]]&gt;=TableOMP[[#This Row],[Low]], TableOMP[[#This Row],[total_time]]&lt;=TableOMP[[#This Row],[High]]),1,0)</f>
        <v>#N/A</v>
      </c>
    </row>
    <row r="9221" spans="11:19" x14ac:dyDescent="0.25">
      <c r="K9221" t="str">
        <f t="shared" si="144"/>
        <v/>
      </c>
      <c r="N92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21" t="e">
        <f>VLOOKUP(TableOMP[[#This Row],[Label]],TableAvg[],2,FALSE)</f>
        <v>#N/A</v>
      </c>
      <c r="P9221" t="e">
        <f>VLOOKUP(TableOMP[[#This Row],[Label]],TableAvg[],3,FALSE)</f>
        <v>#N/A</v>
      </c>
      <c r="Q9221" t="e">
        <f>TableOMP[[#This Row],[Avg]]-$U$2*TableOMP[[#This Row],[StdDev]]</f>
        <v>#N/A</v>
      </c>
      <c r="R9221" t="e">
        <f>TableOMP[[#This Row],[Avg]]+$U$2*TableOMP[[#This Row],[StdDev]]</f>
        <v>#N/A</v>
      </c>
      <c r="S9221" t="e">
        <f>IF(AND(TableOMP[[#This Row],[total_time]]&gt;=TableOMP[[#This Row],[Low]], TableOMP[[#This Row],[total_time]]&lt;=TableOMP[[#This Row],[High]]),1,0)</f>
        <v>#N/A</v>
      </c>
    </row>
    <row r="9222" spans="11:19" x14ac:dyDescent="0.25">
      <c r="K9222" t="str">
        <f t="shared" si="144"/>
        <v/>
      </c>
      <c r="N92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22" t="e">
        <f>VLOOKUP(TableOMP[[#This Row],[Label]],TableAvg[],2,FALSE)</f>
        <v>#N/A</v>
      </c>
      <c r="P9222" t="e">
        <f>VLOOKUP(TableOMP[[#This Row],[Label]],TableAvg[],3,FALSE)</f>
        <v>#N/A</v>
      </c>
      <c r="Q9222" t="e">
        <f>TableOMP[[#This Row],[Avg]]-$U$2*TableOMP[[#This Row],[StdDev]]</f>
        <v>#N/A</v>
      </c>
      <c r="R9222" t="e">
        <f>TableOMP[[#This Row],[Avg]]+$U$2*TableOMP[[#This Row],[StdDev]]</f>
        <v>#N/A</v>
      </c>
      <c r="S9222" t="e">
        <f>IF(AND(TableOMP[[#This Row],[total_time]]&gt;=TableOMP[[#This Row],[Low]], TableOMP[[#This Row],[total_time]]&lt;=TableOMP[[#This Row],[High]]),1,0)</f>
        <v>#N/A</v>
      </c>
    </row>
    <row r="9223" spans="11:19" x14ac:dyDescent="0.25">
      <c r="K9223" t="str">
        <f t="shared" si="144"/>
        <v/>
      </c>
      <c r="N92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23" t="e">
        <f>VLOOKUP(TableOMP[[#This Row],[Label]],TableAvg[],2,FALSE)</f>
        <v>#N/A</v>
      </c>
      <c r="P9223" t="e">
        <f>VLOOKUP(TableOMP[[#This Row],[Label]],TableAvg[],3,FALSE)</f>
        <v>#N/A</v>
      </c>
      <c r="Q9223" t="e">
        <f>TableOMP[[#This Row],[Avg]]-$U$2*TableOMP[[#This Row],[StdDev]]</f>
        <v>#N/A</v>
      </c>
      <c r="R9223" t="e">
        <f>TableOMP[[#This Row],[Avg]]+$U$2*TableOMP[[#This Row],[StdDev]]</f>
        <v>#N/A</v>
      </c>
      <c r="S9223" t="e">
        <f>IF(AND(TableOMP[[#This Row],[total_time]]&gt;=TableOMP[[#This Row],[Low]], TableOMP[[#This Row],[total_time]]&lt;=TableOMP[[#This Row],[High]]),1,0)</f>
        <v>#N/A</v>
      </c>
    </row>
    <row r="9224" spans="11:19" x14ac:dyDescent="0.25">
      <c r="K9224" t="str">
        <f t="shared" si="144"/>
        <v/>
      </c>
      <c r="N92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24" t="e">
        <f>VLOOKUP(TableOMP[[#This Row],[Label]],TableAvg[],2,FALSE)</f>
        <v>#N/A</v>
      </c>
      <c r="P9224" t="e">
        <f>VLOOKUP(TableOMP[[#This Row],[Label]],TableAvg[],3,FALSE)</f>
        <v>#N/A</v>
      </c>
      <c r="Q9224" t="e">
        <f>TableOMP[[#This Row],[Avg]]-$U$2*TableOMP[[#This Row],[StdDev]]</f>
        <v>#N/A</v>
      </c>
      <c r="R9224" t="e">
        <f>TableOMP[[#This Row],[Avg]]+$U$2*TableOMP[[#This Row],[StdDev]]</f>
        <v>#N/A</v>
      </c>
      <c r="S9224" t="e">
        <f>IF(AND(TableOMP[[#This Row],[total_time]]&gt;=TableOMP[[#This Row],[Low]], TableOMP[[#This Row],[total_time]]&lt;=TableOMP[[#This Row],[High]]),1,0)</f>
        <v>#N/A</v>
      </c>
    </row>
    <row r="9225" spans="11:19" x14ac:dyDescent="0.25">
      <c r="K9225" t="str">
        <f t="shared" si="144"/>
        <v/>
      </c>
      <c r="N92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25" t="e">
        <f>VLOOKUP(TableOMP[[#This Row],[Label]],TableAvg[],2,FALSE)</f>
        <v>#N/A</v>
      </c>
      <c r="P9225" t="e">
        <f>VLOOKUP(TableOMP[[#This Row],[Label]],TableAvg[],3,FALSE)</f>
        <v>#N/A</v>
      </c>
      <c r="Q9225" t="e">
        <f>TableOMP[[#This Row],[Avg]]-$U$2*TableOMP[[#This Row],[StdDev]]</f>
        <v>#N/A</v>
      </c>
      <c r="R9225" t="e">
        <f>TableOMP[[#This Row],[Avg]]+$U$2*TableOMP[[#This Row],[StdDev]]</f>
        <v>#N/A</v>
      </c>
      <c r="S9225" t="e">
        <f>IF(AND(TableOMP[[#This Row],[total_time]]&gt;=TableOMP[[#This Row],[Low]], TableOMP[[#This Row],[total_time]]&lt;=TableOMP[[#This Row],[High]]),1,0)</f>
        <v>#N/A</v>
      </c>
    </row>
    <row r="9226" spans="11:19" x14ac:dyDescent="0.25">
      <c r="K9226" t="str">
        <f t="shared" si="144"/>
        <v/>
      </c>
      <c r="N92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26" t="e">
        <f>VLOOKUP(TableOMP[[#This Row],[Label]],TableAvg[],2,FALSE)</f>
        <v>#N/A</v>
      </c>
      <c r="P9226" t="e">
        <f>VLOOKUP(TableOMP[[#This Row],[Label]],TableAvg[],3,FALSE)</f>
        <v>#N/A</v>
      </c>
      <c r="Q9226" t="e">
        <f>TableOMP[[#This Row],[Avg]]-$U$2*TableOMP[[#This Row],[StdDev]]</f>
        <v>#N/A</v>
      </c>
      <c r="R9226" t="e">
        <f>TableOMP[[#This Row],[Avg]]+$U$2*TableOMP[[#This Row],[StdDev]]</f>
        <v>#N/A</v>
      </c>
      <c r="S9226" t="e">
        <f>IF(AND(TableOMP[[#This Row],[total_time]]&gt;=TableOMP[[#This Row],[Low]], TableOMP[[#This Row],[total_time]]&lt;=TableOMP[[#This Row],[High]]),1,0)</f>
        <v>#N/A</v>
      </c>
    </row>
    <row r="9227" spans="11:19" x14ac:dyDescent="0.25">
      <c r="K9227" t="str">
        <f t="shared" si="144"/>
        <v/>
      </c>
      <c r="N92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27" t="e">
        <f>VLOOKUP(TableOMP[[#This Row],[Label]],TableAvg[],2,FALSE)</f>
        <v>#N/A</v>
      </c>
      <c r="P9227" t="e">
        <f>VLOOKUP(TableOMP[[#This Row],[Label]],TableAvg[],3,FALSE)</f>
        <v>#N/A</v>
      </c>
      <c r="Q9227" t="e">
        <f>TableOMP[[#This Row],[Avg]]-$U$2*TableOMP[[#This Row],[StdDev]]</f>
        <v>#N/A</v>
      </c>
      <c r="R9227" t="e">
        <f>TableOMP[[#This Row],[Avg]]+$U$2*TableOMP[[#This Row],[StdDev]]</f>
        <v>#N/A</v>
      </c>
      <c r="S9227" t="e">
        <f>IF(AND(TableOMP[[#This Row],[total_time]]&gt;=TableOMP[[#This Row],[Low]], TableOMP[[#This Row],[total_time]]&lt;=TableOMP[[#This Row],[High]]),1,0)</f>
        <v>#N/A</v>
      </c>
    </row>
    <row r="9228" spans="11:19" x14ac:dyDescent="0.25">
      <c r="K9228" t="str">
        <f t="shared" si="144"/>
        <v/>
      </c>
      <c r="N92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28" t="e">
        <f>VLOOKUP(TableOMP[[#This Row],[Label]],TableAvg[],2,FALSE)</f>
        <v>#N/A</v>
      </c>
      <c r="P9228" t="e">
        <f>VLOOKUP(TableOMP[[#This Row],[Label]],TableAvg[],3,FALSE)</f>
        <v>#N/A</v>
      </c>
      <c r="Q9228" t="e">
        <f>TableOMP[[#This Row],[Avg]]-$U$2*TableOMP[[#This Row],[StdDev]]</f>
        <v>#N/A</v>
      </c>
      <c r="R9228" t="e">
        <f>TableOMP[[#This Row],[Avg]]+$U$2*TableOMP[[#This Row],[StdDev]]</f>
        <v>#N/A</v>
      </c>
      <c r="S9228" t="e">
        <f>IF(AND(TableOMP[[#This Row],[total_time]]&gt;=TableOMP[[#This Row],[Low]], TableOMP[[#This Row],[total_time]]&lt;=TableOMP[[#This Row],[High]]),1,0)</f>
        <v>#N/A</v>
      </c>
    </row>
    <row r="9229" spans="11:19" x14ac:dyDescent="0.25">
      <c r="K9229" t="str">
        <f t="shared" si="144"/>
        <v/>
      </c>
      <c r="N92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29" t="e">
        <f>VLOOKUP(TableOMP[[#This Row],[Label]],TableAvg[],2,FALSE)</f>
        <v>#N/A</v>
      </c>
      <c r="P9229" t="e">
        <f>VLOOKUP(TableOMP[[#This Row],[Label]],TableAvg[],3,FALSE)</f>
        <v>#N/A</v>
      </c>
      <c r="Q9229" t="e">
        <f>TableOMP[[#This Row],[Avg]]-$U$2*TableOMP[[#This Row],[StdDev]]</f>
        <v>#N/A</v>
      </c>
      <c r="R9229" t="e">
        <f>TableOMP[[#This Row],[Avg]]+$U$2*TableOMP[[#This Row],[StdDev]]</f>
        <v>#N/A</v>
      </c>
      <c r="S9229" t="e">
        <f>IF(AND(TableOMP[[#This Row],[total_time]]&gt;=TableOMP[[#This Row],[Low]], TableOMP[[#This Row],[total_time]]&lt;=TableOMP[[#This Row],[High]]),1,0)</f>
        <v>#N/A</v>
      </c>
    </row>
    <row r="9230" spans="11:19" x14ac:dyDescent="0.25">
      <c r="K9230" t="str">
        <f t="shared" si="144"/>
        <v/>
      </c>
      <c r="N92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30" t="e">
        <f>VLOOKUP(TableOMP[[#This Row],[Label]],TableAvg[],2,FALSE)</f>
        <v>#N/A</v>
      </c>
      <c r="P9230" t="e">
        <f>VLOOKUP(TableOMP[[#This Row],[Label]],TableAvg[],3,FALSE)</f>
        <v>#N/A</v>
      </c>
      <c r="Q9230" t="e">
        <f>TableOMP[[#This Row],[Avg]]-$U$2*TableOMP[[#This Row],[StdDev]]</f>
        <v>#N/A</v>
      </c>
      <c r="R9230" t="e">
        <f>TableOMP[[#This Row],[Avg]]+$U$2*TableOMP[[#This Row],[StdDev]]</f>
        <v>#N/A</v>
      </c>
      <c r="S9230" t="e">
        <f>IF(AND(TableOMP[[#This Row],[total_time]]&gt;=TableOMP[[#This Row],[Low]], TableOMP[[#This Row],[total_time]]&lt;=TableOMP[[#This Row],[High]]),1,0)</f>
        <v>#N/A</v>
      </c>
    </row>
    <row r="9231" spans="11:19" x14ac:dyDescent="0.25">
      <c r="K9231" t="str">
        <f t="shared" si="144"/>
        <v/>
      </c>
      <c r="N92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31" t="e">
        <f>VLOOKUP(TableOMP[[#This Row],[Label]],TableAvg[],2,FALSE)</f>
        <v>#N/A</v>
      </c>
      <c r="P9231" t="e">
        <f>VLOOKUP(TableOMP[[#This Row],[Label]],TableAvg[],3,FALSE)</f>
        <v>#N/A</v>
      </c>
      <c r="Q9231" t="e">
        <f>TableOMP[[#This Row],[Avg]]-$U$2*TableOMP[[#This Row],[StdDev]]</f>
        <v>#N/A</v>
      </c>
      <c r="R9231" t="e">
        <f>TableOMP[[#This Row],[Avg]]+$U$2*TableOMP[[#This Row],[StdDev]]</f>
        <v>#N/A</v>
      </c>
      <c r="S9231" t="e">
        <f>IF(AND(TableOMP[[#This Row],[total_time]]&gt;=TableOMP[[#This Row],[Low]], TableOMP[[#This Row],[total_time]]&lt;=TableOMP[[#This Row],[High]]),1,0)</f>
        <v>#N/A</v>
      </c>
    </row>
    <row r="9232" spans="11:19" x14ac:dyDescent="0.25">
      <c r="K9232" t="str">
        <f t="shared" si="144"/>
        <v/>
      </c>
      <c r="N92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32" t="e">
        <f>VLOOKUP(TableOMP[[#This Row],[Label]],TableAvg[],2,FALSE)</f>
        <v>#N/A</v>
      </c>
      <c r="P9232" t="e">
        <f>VLOOKUP(TableOMP[[#This Row],[Label]],TableAvg[],3,FALSE)</f>
        <v>#N/A</v>
      </c>
      <c r="Q9232" t="e">
        <f>TableOMP[[#This Row],[Avg]]-$U$2*TableOMP[[#This Row],[StdDev]]</f>
        <v>#N/A</v>
      </c>
      <c r="R9232" t="e">
        <f>TableOMP[[#This Row],[Avg]]+$U$2*TableOMP[[#This Row],[StdDev]]</f>
        <v>#N/A</v>
      </c>
      <c r="S9232" t="e">
        <f>IF(AND(TableOMP[[#This Row],[total_time]]&gt;=TableOMP[[#This Row],[Low]], TableOMP[[#This Row],[total_time]]&lt;=TableOMP[[#This Row],[High]]),1,0)</f>
        <v>#N/A</v>
      </c>
    </row>
    <row r="9233" spans="11:19" x14ac:dyDescent="0.25">
      <c r="K9233" t="str">
        <f t="shared" si="144"/>
        <v/>
      </c>
      <c r="N92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33" t="e">
        <f>VLOOKUP(TableOMP[[#This Row],[Label]],TableAvg[],2,FALSE)</f>
        <v>#N/A</v>
      </c>
      <c r="P9233" t="e">
        <f>VLOOKUP(TableOMP[[#This Row],[Label]],TableAvg[],3,FALSE)</f>
        <v>#N/A</v>
      </c>
      <c r="Q9233" t="e">
        <f>TableOMP[[#This Row],[Avg]]-$U$2*TableOMP[[#This Row],[StdDev]]</f>
        <v>#N/A</v>
      </c>
      <c r="R9233" t="e">
        <f>TableOMP[[#This Row],[Avg]]+$U$2*TableOMP[[#This Row],[StdDev]]</f>
        <v>#N/A</v>
      </c>
      <c r="S9233" t="e">
        <f>IF(AND(TableOMP[[#This Row],[total_time]]&gt;=TableOMP[[#This Row],[Low]], TableOMP[[#This Row],[total_time]]&lt;=TableOMP[[#This Row],[High]]),1,0)</f>
        <v>#N/A</v>
      </c>
    </row>
    <row r="9234" spans="11:19" x14ac:dyDescent="0.25">
      <c r="K9234" t="str">
        <f t="shared" si="144"/>
        <v/>
      </c>
      <c r="N92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34" t="e">
        <f>VLOOKUP(TableOMP[[#This Row],[Label]],TableAvg[],2,FALSE)</f>
        <v>#N/A</v>
      </c>
      <c r="P9234" t="e">
        <f>VLOOKUP(TableOMP[[#This Row],[Label]],TableAvg[],3,FALSE)</f>
        <v>#N/A</v>
      </c>
      <c r="Q9234" t="e">
        <f>TableOMP[[#This Row],[Avg]]-$U$2*TableOMP[[#This Row],[StdDev]]</f>
        <v>#N/A</v>
      </c>
      <c r="R9234" t="e">
        <f>TableOMP[[#This Row],[Avg]]+$U$2*TableOMP[[#This Row],[StdDev]]</f>
        <v>#N/A</v>
      </c>
      <c r="S9234" t="e">
        <f>IF(AND(TableOMP[[#This Row],[total_time]]&gt;=TableOMP[[#This Row],[Low]], TableOMP[[#This Row],[total_time]]&lt;=TableOMP[[#This Row],[High]]),1,0)</f>
        <v>#N/A</v>
      </c>
    </row>
    <row r="9235" spans="11:19" x14ac:dyDescent="0.25">
      <c r="K9235" t="str">
        <f t="shared" si="144"/>
        <v/>
      </c>
      <c r="N92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35" t="e">
        <f>VLOOKUP(TableOMP[[#This Row],[Label]],TableAvg[],2,FALSE)</f>
        <v>#N/A</v>
      </c>
      <c r="P9235" t="e">
        <f>VLOOKUP(TableOMP[[#This Row],[Label]],TableAvg[],3,FALSE)</f>
        <v>#N/A</v>
      </c>
      <c r="Q9235" t="e">
        <f>TableOMP[[#This Row],[Avg]]-$U$2*TableOMP[[#This Row],[StdDev]]</f>
        <v>#N/A</v>
      </c>
      <c r="R9235" t="e">
        <f>TableOMP[[#This Row],[Avg]]+$U$2*TableOMP[[#This Row],[StdDev]]</f>
        <v>#N/A</v>
      </c>
      <c r="S9235" t="e">
        <f>IF(AND(TableOMP[[#This Row],[total_time]]&gt;=TableOMP[[#This Row],[Low]], TableOMP[[#This Row],[total_time]]&lt;=TableOMP[[#This Row],[High]]),1,0)</f>
        <v>#N/A</v>
      </c>
    </row>
    <row r="9236" spans="11:19" x14ac:dyDescent="0.25">
      <c r="K9236" t="str">
        <f t="shared" si="144"/>
        <v/>
      </c>
      <c r="N92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36" t="e">
        <f>VLOOKUP(TableOMP[[#This Row],[Label]],TableAvg[],2,FALSE)</f>
        <v>#N/A</v>
      </c>
      <c r="P9236" t="e">
        <f>VLOOKUP(TableOMP[[#This Row],[Label]],TableAvg[],3,FALSE)</f>
        <v>#N/A</v>
      </c>
      <c r="Q9236" t="e">
        <f>TableOMP[[#This Row],[Avg]]-$U$2*TableOMP[[#This Row],[StdDev]]</f>
        <v>#N/A</v>
      </c>
      <c r="R9236" t="e">
        <f>TableOMP[[#This Row],[Avg]]+$U$2*TableOMP[[#This Row],[StdDev]]</f>
        <v>#N/A</v>
      </c>
      <c r="S9236" t="e">
        <f>IF(AND(TableOMP[[#This Row],[total_time]]&gt;=TableOMP[[#This Row],[Low]], TableOMP[[#This Row],[total_time]]&lt;=TableOMP[[#This Row],[High]]),1,0)</f>
        <v>#N/A</v>
      </c>
    </row>
    <row r="9237" spans="11:19" x14ac:dyDescent="0.25">
      <c r="K9237" t="str">
        <f t="shared" si="144"/>
        <v/>
      </c>
      <c r="N92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37" t="e">
        <f>VLOOKUP(TableOMP[[#This Row],[Label]],TableAvg[],2,FALSE)</f>
        <v>#N/A</v>
      </c>
      <c r="P9237" t="e">
        <f>VLOOKUP(TableOMP[[#This Row],[Label]],TableAvg[],3,FALSE)</f>
        <v>#N/A</v>
      </c>
      <c r="Q9237" t="e">
        <f>TableOMP[[#This Row],[Avg]]-$U$2*TableOMP[[#This Row],[StdDev]]</f>
        <v>#N/A</v>
      </c>
      <c r="R9237" t="e">
        <f>TableOMP[[#This Row],[Avg]]+$U$2*TableOMP[[#This Row],[StdDev]]</f>
        <v>#N/A</v>
      </c>
      <c r="S9237" t="e">
        <f>IF(AND(TableOMP[[#This Row],[total_time]]&gt;=TableOMP[[#This Row],[Low]], TableOMP[[#This Row],[total_time]]&lt;=TableOMP[[#This Row],[High]]),1,0)</f>
        <v>#N/A</v>
      </c>
    </row>
    <row r="9238" spans="11:19" x14ac:dyDescent="0.25">
      <c r="K9238" t="str">
        <f t="shared" si="144"/>
        <v/>
      </c>
      <c r="N92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38" t="e">
        <f>VLOOKUP(TableOMP[[#This Row],[Label]],TableAvg[],2,FALSE)</f>
        <v>#N/A</v>
      </c>
      <c r="P9238" t="e">
        <f>VLOOKUP(TableOMP[[#This Row],[Label]],TableAvg[],3,FALSE)</f>
        <v>#N/A</v>
      </c>
      <c r="Q9238" t="e">
        <f>TableOMP[[#This Row],[Avg]]-$U$2*TableOMP[[#This Row],[StdDev]]</f>
        <v>#N/A</v>
      </c>
      <c r="R9238" t="e">
        <f>TableOMP[[#This Row],[Avg]]+$U$2*TableOMP[[#This Row],[StdDev]]</f>
        <v>#N/A</v>
      </c>
      <c r="S9238" t="e">
        <f>IF(AND(TableOMP[[#This Row],[total_time]]&gt;=TableOMP[[#This Row],[Low]], TableOMP[[#This Row],[total_time]]&lt;=TableOMP[[#This Row],[High]]),1,0)</f>
        <v>#N/A</v>
      </c>
    </row>
    <row r="9239" spans="11:19" x14ac:dyDescent="0.25">
      <c r="K9239" t="str">
        <f t="shared" si="144"/>
        <v/>
      </c>
      <c r="N92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39" t="e">
        <f>VLOOKUP(TableOMP[[#This Row],[Label]],TableAvg[],2,FALSE)</f>
        <v>#N/A</v>
      </c>
      <c r="P9239" t="e">
        <f>VLOOKUP(TableOMP[[#This Row],[Label]],TableAvg[],3,FALSE)</f>
        <v>#N/A</v>
      </c>
      <c r="Q9239" t="e">
        <f>TableOMP[[#This Row],[Avg]]-$U$2*TableOMP[[#This Row],[StdDev]]</f>
        <v>#N/A</v>
      </c>
      <c r="R9239" t="e">
        <f>TableOMP[[#This Row],[Avg]]+$U$2*TableOMP[[#This Row],[StdDev]]</f>
        <v>#N/A</v>
      </c>
      <c r="S9239" t="e">
        <f>IF(AND(TableOMP[[#This Row],[total_time]]&gt;=TableOMP[[#This Row],[Low]], TableOMP[[#This Row],[total_time]]&lt;=TableOMP[[#This Row],[High]]),1,0)</f>
        <v>#N/A</v>
      </c>
    </row>
    <row r="9240" spans="11:19" x14ac:dyDescent="0.25">
      <c r="K9240" t="str">
        <f t="shared" si="144"/>
        <v/>
      </c>
      <c r="N92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40" t="e">
        <f>VLOOKUP(TableOMP[[#This Row],[Label]],TableAvg[],2,FALSE)</f>
        <v>#N/A</v>
      </c>
      <c r="P9240" t="e">
        <f>VLOOKUP(TableOMP[[#This Row],[Label]],TableAvg[],3,FALSE)</f>
        <v>#N/A</v>
      </c>
      <c r="Q9240" t="e">
        <f>TableOMP[[#This Row],[Avg]]-$U$2*TableOMP[[#This Row],[StdDev]]</f>
        <v>#N/A</v>
      </c>
      <c r="R9240" t="e">
        <f>TableOMP[[#This Row],[Avg]]+$U$2*TableOMP[[#This Row],[StdDev]]</f>
        <v>#N/A</v>
      </c>
      <c r="S9240" t="e">
        <f>IF(AND(TableOMP[[#This Row],[total_time]]&gt;=TableOMP[[#This Row],[Low]], TableOMP[[#This Row],[total_time]]&lt;=TableOMP[[#This Row],[High]]),1,0)</f>
        <v>#N/A</v>
      </c>
    </row>
    <row r="9241" spans="11:19" x14ac:dyDescent="0.25">
      <c r="K9241" t="str">
        <f t="shared" si="144"/>
        <v/>
      </c>
      <c r="N92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41" t="e">
        <f>VLOOKUP(TableOMP[[#This Row],[Label]],TableAvg[],2,FALSE)</f>
        <v>#N/A</v>
      </c>
      <c r="P9241" t="e">
        <f>VLOOKUP(TableOMP[[#This Row],[Label]],TableAvg[],3,FALSE)</f>
        <v>#N/A</v>
      </c>
      <c r="Q9241" t="e">
        <f>TableOMP[[#This Row],[Avg]]-$U$2*TableOMP[[#This Row],[StdDev]]</f>
        <v>#N/A</v>
      </c>
      <c r="R9241" t="e">
        <f>TableOMP[[#This Row],[Avg]]+$U$2*TableOMP[[#This Row],[StdDev]]</f>
        <v>#N/A</v>
      </c>
      <c r="S9241" t="e">
        <f>IF(AND(TableOMP[[#This Row],[total_time]]&gt;=TableOMP[[#This Row],[Low]], TableOMP[[#This Row],[total_time]]&lt;=TableOMP[[#This Row],[High]]),1,0)</f>
        <v>#N/A</v>
      </c>
    </row>
    <row r="9242" spans="11:19" x14ac:dyDescent="0.25">
      <c r="K9242" t="str">
        <f t="shared" si="144"/>
        <v/>
      </c>
      <c r="N92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42" t="e">
        <f>VLOOKUP(TableOMP[[#This Row],[Label]],TableAvg[],2,FALSE)</f>
        <v>#N/A</v>
      </c>
      <c r="P9242" t="e">
        <f>VLOOKUP(TableOMP[[#This Row],[Label]],TableAvg[],3,FALSE)</f>
        <v>#N/A</v>
      </c>
      <c r="Q9242" t="e">
        <f>TableOMP[[#This Row],[Avg]]-$U$2*TableOMP[[#This Row],[StdDev]]</f>
        <v>#N/A</v>
      </c>
      <c r="R9242" t="e">
        <f>TableOMP[[#This Row],[Avg]]+$U$2*TableOMP[[#This Row],[StdDev]]</f>
        <v>#N/A</v>
      </c>
      <c r="S9242" t="e">
        <f>IF(AND(TableOMP[[#This Row],[total_time]]&gt;=TableOMP[[#This Row],[Low]], TableOMP[[#This Row],[total_time]]&lt;=TableOMP[[#This Row],[High]]),1,0)</f>
        <v>#N/A</v>
      </c>
    </row>
    <row r="9243" spans="11:19" x14ac:dyDescent="0.25">
      <c r="K9243" t="str">
        <f t="shared" si="144"/>
        <v/>
      </c>
      <c r="N92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43" t="e">
        <f>VLOOKUP(TableOMP[[#This Row],[Label]],TableAvg[],2,FALSE)</f>
        <v>#N/A</v>
      </c>
      <c r="P9243" t="e">
        <f>VLOOKUP(TableOMP[[#This Row],[Label]],TableAvg[],3,FALSE)</f>
        <v>#N/A</v>
      </c>
      <c r="Q9243" t="e">
        <f>TableOMP[[#This Row],[Avg]]-$U$2*TableOMP[[#This Row],[StdDev]]</f>
        <v>#N/A</v>
      </c>
      <c r="R9243" t="e">
        <f>TableOMP[[#This Row],[Avg]]+$U$2*TableOMP[[#This Row],[StdDev]]</f>
        <v>#N/A</v>
      </c>
      <c r="S9243" t="e">
        <f>IF(AND(TableOMP[[#This Row],[total_time]]&gt;=TableOMP[[#This Row],[Low]], TableOMP[[#This Row],[total_time]]&lt;=TableOMP[[#This Row],[High]]),1,0)</f>
        <v>#N/A</v>
      </c>
    </row>
    <row r="9244" spans="11:19" x14ac:dyDescent="0.25">
      <c r="K9244" t="str">
        <f t="shared" si="144"/>
        <v/>
      </c>
      <c r="N92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44" t="e">
        <f>VLOOKUP(TableOMP[[#This Row],[Label]],TableAvg[],2,FALSE)</f>
        <v>#N/A</v>
      </c>
      <c r="P9244" t="e">
        <f>VLOOKUP(TableOMP[[#This Row],[Label]],TableAvg[],3,FALSE)</f>
        <v>#N/A</v>
      </c>
      <c r="Q9244" t="e">
        <f>TableOMP[[#This Row],[Avg]]-$U$2*TableOMP[[#This Row],[StdDev]]</f>
        <v>#N/A</v>
      </c>
      <c r="R9244" t="e">
        <f>TableOMP[[#This Row],[Avg]]+$U$2*TableOMP[[#This Row],[StdDev]]</f>
        <v>#N/A</v>
      </c>
      <c r="S9244" t="e">
        <f>IF(AND(TableOMP[[#This Row],[total_time]]&gt;=TableOMP[[#This Row],[Low]], TableOMP[[#This Row],[total_time]]&lt;=TableOMP[[#This Row],[High]]),1,0)</f>
        <v>#N/A</v>
      </c>
    </row>
    <row r="9245" spans="11:19" x14ac:dyDescent="0.25">
      <c r="K9245" t="str">
        <f t="shared" si="144"/>
        <v/>
      </c>
      <c r="N92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45" t="e">
        <f>VLOOKUP(TableOMP[[#This Row],[Label]],TableAvg[],2,FALSE)</f>
        <v>#N/A</v>
      </c>
      <c r="P9245" t="e">
        <f>VLOOKUP(TableOMP[[#This Row],[Label]],TableAvg[],3,FALSE)</f>
        <v>#N/A</v>
      </c>
      <c r="Q9245" t="e">
        <f>TableOMP[[#This Row],[Avg]]-$U$2*TableOMP[[#This Row],[StdDev]]</f>
        <v>#N/A</v>
      </c>
      <c r="R9245" t="e">
        <f>TableOMP[[#This Row],[Avg]]+$U$2*TableOMP[[#This Row],[StdDev]]</f>
        <v>#N/A</v>
      </c>
      <c r="S9245" t="e">
        <f>IF(AND(TableOMP[[#This Row],[total_time]]&gt;=TableOMP[[#This Row],[Low]], TableOMP[[#This Row],[total_time]]&lt;=TableOMP[[#This Row],[High]]),1,0)</f>
        <v>#N/A</v>
      </c>
    </row>
    <row r="9246" spans="11:19" x14ac:dyDescent="0.25">
      <c r="K9246" t="str">
        <f t="shared" si="144"/>
        <v/>
      </c>
      <c r="N92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46" t="e">
        <f>VLOOKUP(TableOMP[[#This Row],[Label]],TableAvg[],2,FALSE)</f>
        <v>#N/A</v>
      </c>
      <c r="P9246" t="e">
        <f>VLOOKUP(TableOMP[[#This Row],[Label]],TableAvg[],3,FALSE)</f>
        <v>#N/A</v>
      </c>
      <c r="Q9246" t="e">
        <f>TableOMP[[#This Row],[Avg]]-$U$2*TableOMP[[#This Row],[StdDev]]</f>
        <v>#N/A</v>
      </c>
      <c r="R9246" t="e">
        <f>TableOMP[[#This Row],[Avg]]+$U$2*TableOMP[[#This Row],[StdDev]]</f>
        <v>#N/A</v>
      </c>
      <c r="S9246" t="e">
        <f>IF(AND(TableOMP[[#This Row],[total_time]]&gt;=TableOMP[[#This Row],[Low]], TableOMP[[#This Row],[total_time]]&lt;=TableOMP[[#This Row],[High]]),1,0)</f>
        <v>#N/A</v>
      </c>
    </row>
    <row r="9247" spans="11:19" x14ac:dyDescent="0.25">
      <c r="K9247" t="str">
        <f t="shared" si="144"/>
        <v/>
      </c>
      <c r="N92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47" t="e">
        <f>VLOOKUP(TableOMP[[#This Row],[Label]],TableAvg[],2,FALSE)</f>
        <v>#N/A</v>
      </c>
      <c r="P9247" t="e">
        <f>VLOOKUP(TableOMP[[#This Row],[Label]],TableAvg[],3,FALSE)</f>
        <v>#N/A</v>
      </c>
      <c r="Q9247" t="e">
        <f>TableOMP[[#This Row],[Avg]]-$U$2*TableOMP[[#This Row],[StdDev]]</f>
        <v>#N/A</v>
      </c>
      <c r="R9247" t="e">
        <f>TableOMP[[#This Row],[Avg]]+$U$2*TableOMP[[#This Row],[StdDev]]</f>
        <v>#N/A</v>
      </c>
      <c r="S9247" t="e">
        <f>IF(AND(TableOMP[[#This Row],[total_time]]&gt;=TableOMP[[#This Row],[Low]], TableOMP[[#This Row],[total_time]]&lt;=TableOMP[[#This Row],[High]]),1,0)</f>
        <v>#N/A</v>
      </c>
    </row>
    <row r="9248" spans="11:19" x14ac:dyDescent="0.25">
      <c r="K9248" t="str">
        <f t="shared" si="144"/>
        <v/>
      </c>
      <c r="N92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48" t="e">
        <f>VLOOKUP(TableOMP[[#This Row],[Label]],TableAvg[],2,FALSE)</f>
        <v>#N/A</v>
      </c>
      <c r="P9248" t="e">
        <f>VLOOKUP(TableOMP[[#This Row],[Label]],TableAvg[],3,FALSE)</f>
        <v>#N/A</v>
      </c>
      <c r="Q9248" t="e">
        <f>TableOMP[[#This Row],[Avg]]-$U$2*TableOMP[[#This Row],[StdDev]]</f>
        <v>#N/A</v>
      </c>
      <c r="R9248" t="e">
        <f>TableOMP[[#This Row],[Avg]]+$U$2*TableOMP[[#This Row],[StdDev]]</f>
        <v>#N/A</v>
      </c>
      <c r="S9248" t="e">
        <f>IF(AND(TableOMP[[#This Row],[total_time]]&gt;=TableOMP[[#This Row],[Low]], TableOMP[[#This Row],[total_time]]&lt;=TableOMP[[#This Row],[High]]),1,0)</f>
        <v>#N/A</v>
      </c>
    </row>
    <row r="9249" spans="11:19" x14ac:dyDescent="0.25">
      <c r="K9249" t="str">
        <f t="shared" si="144"/>
        <v/>
      </c>
      <c r="N92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49" t="e">
        <f>VLOOKUP(TableOMP[[#This Row],[Label]],TableAvg[],2,FALSE)</f>
        <v>#N/A</v>
      </c>
      <c r="P9249" t="e">
        <f>VLOOKUP(TableOMP[[#This Row],[Label]],TableAvg[],3,FALSE)</f>
        <v>#N/A</v>
      </c>
      <c r="Q9249" t="e">
        <f>TableOMP[[#This Row],[Avg]]-$U$2*TableOMP[[#This Row],[StdDev]]</f>
        <v>#N/A</v>
      </c>
      <c r="R9249" t="e">
        <f>TableOMP[[#This Row],[Avg]]+$U$2*TableOMP[[#This Row],[StdDev]]</f>
        <v>#N/A</v>
      </c>
      <c r="S9249" t="e">
        <f>IF(AND(TableOMP[[#This Row],[total_time]]&gt;=TableOMP[[#This Row],[Low]], TableOMP[[#This Row],[total_time]]&lt;=TableOMP[[#This Row],[High]]),1,0)</f>
        <v>#N/A</v>
      </c>
    </row>
    <row r="9250" spans="11:19" x14ac:dyDescent="0.25">
      <c r="K9250" t="str">
        <f t="shared" si="144"/>
        <v/>
      </c>
      <c r="N92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50" t="e">
        <f>VLOOKUP(TableOMP[[#This Row],[Label]],TableAvg[],2,FALSE)</f>
        <v>#N/A</v>
      </c>
      <c r="P9250" t="e">
        <f>VLOOKUP(TableOMP[[#This Row],[Label]],TableAvg[],3,FALSE)</f>
        <v>#N/A</v>
      </c>
      <c r="Q9250" t="e">
        <f>TableOMP[[#This Row],[Avg]]-$U$2*TableOMP[[#This Row],[StdDev]]</f>
        <v>#N/A</v>
      </c>
      <c r="R9250" t="e">
        <f>TableOMP[[#This Row],[Avg]]+$U$2*TableOMP[[#This Row],[StdDev]]</f>
        <v>#N/A</v>
      </c>
      <c r="S9250" t="e">
        <f>IF(AND(TableOMP[[#This Row],[total_time]]&gt;=TableOMP[[#This Row],[Low]], TableOMP[[#This Row],[total_time]]&lt;=TableOMP[[#This Row],[High]]),1,0)</f>
        <v>#N/A</v>
      </c>
    </row>
    <row r="9251" spans="11:19" x14ac:dyDescent="0.25">
      <c r="K9251" t="str">
        <f t="shared" si="144"/>
        <v/>
      </c>
      <c r="N92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51" t="e">
        <f>VLOOKUP(TableOMP[[#This Row],[Label]],TableAvg[],2,FALSE)</f>
        <v>#N/A</v>
      </c>
      <c r="P9251" t="e">
        <f>VLOOKUP(TableOMP[[#This Row],[Label]],TableAvg[],3,FALSE)</f>
        <v>#N/A</v>
      </c>
      <c r="Q9251" t="e">
        <f>TableOMP[[#This Row],[Avg]]-$U$2*TableOMP[[#This Row],[StdDev]]</f>
        <v>#N/A</v>
      </c>
      <c r="R9251" t="e">
        <f>TableOMP[[#This Row],[Avg]]+$U$2*TableOMP[[#This Row],[StdDev]]</f>
        <v>#N/A</v>
      </c>
      <c r="S9251" t="e">
        <f>IF(AND(TableOMP[[#This Row],[total_time]]&gt;=TableOMP[[#This Row],[Low]], TableOMP[[#This Row],[total_time]]&lt;=TableOMP[[#This Row],[High]]),1,0)</f>
        <v>#N/A</v>
      </c>
    </row>
    <row r="9252" spans="11:19" x14ac:dyDescent="0.25">
      <c r="K9252" t="str">
        <f t="shared" si="144"/>
        <v/>
      </c>
      <c r="N92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52" t="e">
        <f>VLOOKUP(TableOMP[[#This Row],[Label]],TableAvg[],2,FALSE)</f>
        <v>#N/A</v>
      </c>
      <c r="P9252" t="e">
        <f>VLOOKUP(TableOMP[[#This Row],[Label]],TableAvg[],3,FALSE)</f>
        <v>#N/A</v>
      </c>
      <c r="Q9252" t="e">
        <f>TableOMP[[#This Row],[Avg]]-$U$2*TableOMP[[#This Row],[StdDev]]</f>
        <v>#N/A</v>
      </c>
      <c r="R9252" t="e">
        <f>TableOMP[[#This Row],[Avg]]+$U$2*TableOMP[[#This Row],[StdDev]]</f>
        <v>#N/A</v>
      </c>
      <c r="S9252" t="e">
        <f>IF(AND(TableOMP[[#This Row],[total_time]]&gt;=TableOMP[[#This Row],[Low]], TableOMP[[#This Row],[total_time]]&lt;=TableOMP[[#This Row],[High]]),1,0)</f>
        <v>#N/A</v>
      </c>
    </row>
    <row r="9253" spans="11:19" x14ac:dyDescent="0.25">
      <c r="K9253" t="str">
        <f t="shared" si="144"/>
        <v/>
      </c>
      <c r="N92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53" t="e">
        <f>VLOOKUP(TableOMP[[#This Row],[Label]],TableAvg[],2,FALSE)</f>
        <v>#N/A</v>
      </c>
      <c r="P9253" t="e">
        <f>VLOOKUP(TableOMP[[#This Row],[Label]],TableAvg[],3,FALSE)</f>
        <v>#N/A</v>
      </c>
      <c r="Q9253" t="e">
        <f>TableOMP[[#This Row],[Avg]]-$U$2*TableOMP[[#This Row],[StdDev]]</f>
        <v>#N/A</v>
      </c>
      <c r="R9253" t="e">
        <f>TableOMP[[#This Row],[Avg]]+$U$2*TableOMP[[#This Row],[StdDev]]</f>
        <v>#N/A</v>
      </c>
      <c r="S9253" t="e">
        <f>IF(AND(TableOMP[[#This Row],[total_time]]&gt;=TableOMP[[#This Row],[Low]], TableOMP[[#This Row],[total_time]]&lt;=TableOMP[[#This Row],[High]]),1,0)</f>
        <v>#N/A</v>
      </c>
    </row>
    <row r="9254" spans="11:19" x14ac:dyDescent="0.25">
      <c r="K9254" t="str">
        <f t="shared" si="144"/>
        <v/>
      </c>
      <c r="N92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54" t="e">
        <f>VLOOKUP(TableOMP[[#This Row],[Label]],TableAvg[],2,FALSE)</f>
        <v>#N/A</v>
      </c>
      <c r="P9254" t="e">
        <f>VLOOKUP(TableOMP[[#This Row],[Label]],TableAvg[],3,FALSE)</f>
        <v>#N/A</v>
      </c>
      <c r="Q9254" t="e">
        <f>TableOMP[[#This Row],[Avg]]-$U$2*TableOMP[[#This Row],[StdDev]]</f>
        <v>#N/A</v>
      </c>
      <c r="R9254" t="e">
        <f>TableOMP[[#This Row],[Avg]]+$U$2*TableOMP[[#This Row],[StdDev]]</f>
        <v>#N/A</v>
      </c>
      <c r="S9254" t="e">
        <f>IF(AND(TableOMP[[#This Row],[total_time]]&gt;=TableOMP[[#This Row],[Low]], TableOMP[[#This Row],[total_time]]&lt;=TableOMP[[#This Row],[High]]),1,0)</f>
        <v>#N/A</v>
      </c>
    </row>
    <row r="9255" spans="11:19" x14ac:dyDescent="0.25">
      <c r="K9255" t="str">
        <f t="shared" si="144"/>
        <v/>
      </c>
      <c r="N92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55" t="e">
        <f>VLOOKUP(TableOMP[[#This Row],[Label]],TableAvg[],2,FALSE)</f>
        <v>#N/A</v>
      </c>
      <c r="P9255" t="e">
        <f>VLOOKUP(TableOMP[[#This Row],[Label]],TableAvg[],3,FALSE)</f>
        <v>#N/A</v>
      </c>
      <c r="Q9255" t="e">
        <f>TableOMP[[#This Row],[Avg]]-$U$2*TableOMP[[#This Row],[StdDev]]</f>
        <v>#N/A</v>
      </c>
      <c r="R9255" t="e">
        <f>TableOMP[[#This Row],[Avg]]+$U$2*TableOMP[[#This Row],[StdDev]]</f>
        <v>#N/A</v>
      </c>
      <c r="S9255" t="e">
        <f>IF(AND(TableOMP[[#This Row],[total_time]]&gt;=TableOMP[[#This Row],[Low]], TableOMP[[#This Row],[total_time]]&lt;=TableOMP[[#This Row],[High]]),1,0)</f>
        <v>#N/A</v>
      </c>
    </row>
    <row r="9256" spans="11:19" x14ac:dyDescent="0.25">
      <c r="K9256" t="str">
        <f t="shared" si="144"/>
        <v/>
      </c>
      <c r="N92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56" t="e">
        <f>VLOOKUP(TableOMP[[#This Row],[Label]],TableAvg[],2,FALSE)</f>
        <v>#N/A</v>
      </c>
      <c r="P9256" t="e">
        <f>VLOOKUP(TableOMP[[#This Row],[Label]],TableAvg[],3,FALSE)</f>
        <v>#N/A</v>
      </c>
      <c r="Q9256" t="e">
        <f>TableOMP[[#This Row],[Avg]]-$U$2*TableOMP[[#This Row],[StdDev]]</f>
        <v>#N/A</v>
      </c>
      <c r="R9256" t="e">
        <f>TableOMP[[#This Row],[Avg]]+$U$2*TableOMP[[#This Row],[StdDev]]</f>
        <v>#N/A</v>
      </c>
      <c r="S9256" t="e">
        <f>IF(AND(TableOMP[[#This Row],[total_time]]&gt;=TableOMP[[#This Row],[Low]], TableOMP[[#This Row],[total_time]]&lt;=TableOMP[[#This Row],[High]]),1,0)</f>
        <v>#N/A</v>
      </c>
    </row>
    <row r="9257" spans="11:19" x14ac:dyDescent="0.25">
      <c r="K9257" t="str">
        <f t="shared" si="144"/>
        <v/>
      </c>
      <c r="N92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57" t="e">
        <f>VLOOKUP(TableOMP[[#This Row],[Label]],TableAvg[],2,FALSE)</f>
        <v>#N/A</v>
      </c>
      <c r="P9257" t="e">
        <f>VLOOKUP(TableOMP[[#This Row],[Label]],TableAvg[],3,FALSE)</f>
        <v>#N/A</v>
      </c>
      <c r="Q9257" t="e">
        <f>TableOMP[[#This Row],[Avg]]-$U$2*TableOMP[[#This Row],[StdDev]]</f>
        <v>#N/A</v>
      </c>
      <c r="R9257" t="e">
        <f>TableOMP[[#This Row],[Avg]]+$U$2*TableOMP[[#This Row],[StdDev]]</f>
        <v>#N/A</v>
      </c>
      <c r="S9257" t="e">
        <f>IF(AND(TableOMP[[#This Row],[total_time]]&gt;=TableOMP[[#This Row],[Low]], TableOMP[[#This Row],[total_time]]&lt;=TableOMP[[#This Row],[High]]),1,0)</f>
        <v>#N/A</v>
      </c>
    </row>
    <row r="9258" spans="11:19" x14ac:dyDescent="0.25">
      <c r="K9258" t="str">
        <f t="shared" si="144"/>
        <v/>
      </c>
      <c r="N92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58" t="e">
        <f>VLOOKUP(TableOMP[[#This Row],[Label]],TableAvg[],2,FALSE)</f>
        <v>#N/A</v>
      </c>
      <c r="P9258" t="e">
        <f>VLOOKUP(TableOMP[[#This Row],[Label]],TableAvg[],3,FALSE)</f>
        <v>#N/A</v>
      </c>
      <c r="Q9258" t="e">
        <f>TableOMP[[#This Row],[Avg]]-$U$2*TableOMP[[#This Row],[StdDev]]</f>
        <v>#N/A</v>
      </c>
      <c r="R9258" t="e">
        <f>TableOMP[[#This Row],[Avg]]+$U$2*TableOMP[[#This Row],[StdDev]]</f>
        <v>#N/A</v>
      </c>
      <c r="S9258" t="e">
        <f>IF(AND(TableOMP[[#This Row],[total_time]]&gt;=TableOMP[[#This Row],[Low]], TableOMP[[#This Row],[total_time]]&lt;=TableOMP[[#This Row],[High]]),1,0)</f>
        <v>#N/A</v>
      </c>
    </row>
    <row r="9259" spans="11:19" x14ac:dyDescent="0.25">
      <c r="K9259" t="str">
        <f t="shared" si="144"/>
        <v/>
      </c>
      <c r="N92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59" t="e">
        <f>VLOOKUP(TableOMP[[#This Row],[Label]],TableAvg[],2,FALSE)</f>
        <v>#N/A</v>
      </c>
      <c r="P9259" t="e">
        <f>VLOOKUP(TableOMP[[#This Row],[Label]],TableAvg[],3,FALSE)</f>
        <v>#N/A</v>
      </c>
      <c r="Q9259" t="e">
        <f>TableOMP[[#This Row],[Avg]]-$U$2*TableOMP[[#This Row],[StdDev]]</f>
        <v>#N/A</v>
      </c>
      <c r="R9259" t="e">
        <f>TableOMP[[#This Row],[Avg]]+$U$2*TableOMP[[#This Row],[StdDev]]</f>
        <v>#N/A</v>
      </c>
      <c r="S9259" t="e">
        <f>IF(AND(TableOMP[[#This Row],[total_time]]&gt;=TableOMP[[#This Row],[Low]], TableOMP[[#This Row],[total_time]]&lt;=TableOMP[[#This Row],[High]]),1,0)</f>
        <v>#N/A</v>
      </c>
    </row>
    <row r="9260" spans="11:19" x14ac:dyDescent="0.25">
      <c r="K9260" t="str">
        <f t="shared" si="144"/>
        <v/>
      </c>
      <c r="N92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60" t="e">
        <f>VLOOKUP(TableOMP[[#This Row],[Label]],TableAvg[],2,FALSE)</f>
        <v>#N/A</v>
      </c>
      <c r="P9260" t="e">
        <f>VLOOKUP(TableOMP[[#This Row],[Label]],TableAvg[],3,FALSE)</f>
        <v>#N/A</v>
      </c>
      <c r="Q9260" t="e">
        <f>TableOMP[[#This Row],[Avg]]-$U$2*TableOMP[[#This Row],[StdDev]]</f>
        <v>#N/A</v>
      </c>
      <c r="R9260" t="e">
        <f>TableOMP[[#This Row],[Avg]]+$U$2*TableOMP[[#This Row],[StdDev]]</f>
        <v>#N/A</v>
      </c>
      <c r="S9260" t="e">
        <f>IF(AND(TableOMP[[#This Row],[total_time]]&gt;=TableOMP[[#This Row],[Low]], TableOMP[[#This Row],[total_time]]&lt;=TableOMP[[#This Row],[High]]),1,0)</f>
        <v>#N/A</v>
      </c>
    </row>
    <row r="9261" spans="11:19" x14ac:dyDescent="0.25">
      <c r="K9261" t="str">
        <f t="shared" si="144"/>
        <v/>
      </c>
      <c r="N92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61" t="e">
        <f>VLOOKUP(TableOMP[[#This Row],[Label]],TableAvg[],2,FALSE)</f>
        <v>#N/A</v>
      </c>
      <c r="P9261" t="e">
        <f>VLOOKUP(TableOMP[[#This Row],[Label]],TableAvg[],3,FALSE)</f>
        <v>#N/A</v>
      </c>
      <c r="Q9261" t="e">
        <f>TableOMP[[#This Row],[Avg]]-$U$2*TableOMP[[#This Row],[StdDev]]</f>
        <v>#N/A</v>
      </c>
      <c r="R9261" t="e">
        <f>TableOMP[[#This Row],[Avg]]+$U$2*TableOMP[[#This Row],[StdDev]]</f>
        <v>#N/A</v>
      </c>
      <c r="S9261" t="e">
        <f>IF(AND(TableOMP[[#This Row],[total_time]]&gt;=TableOMP[[#This Row],[Low]], TableOMP[[#This Row],[total_time]]&lt;=TableOMP[[#This Row],[High]]),1,0)</f>
        <v>#N/A</v>
      </c>
    </row>
    <row r="9262" spans="11:19" x14ac:dyDescent="0.25">
      <c r="K9262" t="str">
        <f t="shared" si="144"/>
        <v/>
      </c>
      <c r="N92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62" t="e">
        <f>VLOOKUP(TableOMP[[#This Row],[Label]],TableAvg[],2,FALSE)</f>
        <v>#N/A</v>
      </c>
      <c r="P9262" t="e">
        <f>VLOOKUP(TableOMP[[#This Row],[Label]],TableAvg[],3,FALSE)</f>
        <v>#N/A</v>
      </c>
      <c r="Q9262" t="e">
        <f>TableOMP[[#This Row],[Avg]]-$U$2*TableOMP[[#This Row],[StdDev]]</f>
        <v>#N/A</v>
      </c>
      <c r="R9262" t="e">
        <f>TableOMP[[#This Row],[Avg]]+$U$2*TableOMP[[#This Row],[StdDev]]</f>
        <v>#N/A</v>
      </c>
      <c r="S9262" t="e">
        <f>IF(AND(TableOMP[[#This Row],[total_time]]&gt;=TableOMP[[#This Row],[Low]], TableOMP[[#This Row],[total_time]]&lt;=TableOMP[[#This Row],[High]]),1,0)</f>
        <v>#N/A</v>
      </c>
    </row>
    <row r="9263" spans="11:19" x14ac:dyDescent="0.25">
      <c r="K9263" t="str">
        <f t="shared" si="144"/>
        <v/>
      </c>
      <c r="N92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63" t="e">
        <f>VLOOKUP(TableOMP[[#This Row],[Label]],TableAvg[],2,FALSE)</f>
        <v>#N/A</v>
      </c>
      <c r="P9263" t="e">
        <f>VLOOKUP(TableOMP[[#This Row],[Label]],TableAvg[],3,FALSE)</f>
        <v>#N/A</v>
      </c>
      <c r="Q9263" t="e">
        <f>TableOMP[[#This Row],[Avg]]-$U$2*TableOMP[[#This Row],[StdDev]]</f>
        <v>#N/A</v>
      </c>
      <c r="R9263" t="e">
        <f>TableOMP[[#This Row],[Avg]]+$U$2*TableOMP[[#This Row],[StdDev]]</f>
        <v>#N/A</v>
      </c>
      <c r="S9263" t="e">
        <f>IF(AND(TableOMP[[#This Row],[total_time]]&gt;=TableOMP[[#This Row],[Low]], TableOMP[[#This Row],[total_time]]&lt;=TableOMP[[#This Row],[High]]),1,0)</f>
        <v>#N/A</v>
      </c>
    </row>
    <row r="9264" spans="11:19" x14ac:dyDescent="0.25">
      <c r="K9264" t="str">
        <f t="shared" si="144"/>
        <v/>
      </c>
      <c r="N92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64" t="e">
        <f>VLOOKUP(TableOMP[[#This Row],[Label]],TableAvg[],2,FALSE)</f>
        <v>#N/A</v>
      </c>
      <c r="P9264" t="e">
        <f>VLOOKUP(TableOMP[[#This Row],[Label]],TableAvg[],3,FALSE)</f>
        <v>#N/A</v>
      </c>
      <c r="Q9264" t="e">
        <f>TableOMP[[#This Row],[Avg]]-$U$2*TableOMP[[#This Row],[StdDev]]</f>
        <v>#N/A</v>
      </c>
      <c r="R9264" t="e">
        <f>TableOMP[[#This Row],[Avg]]+$U$2*TableOMP[[#This Row],[StdDev]]</f>
        <v>#N/A</v>
      </c>
      <c r="S9264" t="e">
        <f>IF(AND(TableOMP[[#This Row],[total_time]]&gt;=TableOMP[[#This Row],[Low]], TableOMP[[#This Row],[total_time]]&lt;=TableOMP[[#This Row],[High]]),1,0)</f>
        <v>#N/A</v>
      </c>
    </row>
    <row r="9265" spans="11:19" x14ac:dyDescent="0.25">
      <c r="K9265" t="str">
        <f t="shared" si="144"/>
        <v/>
      </c>
      <c r="N92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65" t="e">
        <f>VLOOKUP(TableOMP[[#This Row],[Label]],TableAvg[],2,FALSE)</f>
        <v>#N/A</v>
      </c>
      <c r="P9265" t="e">
        <f>VLOOKUP(TableOMP[[#This Row],[Label]],TableAvg[],3,FALSE)</f>
        <v>#N/A</v>
      </c>
      <c r="Q9265" t="e">
        <f>TableOMP[[#This Row],[Avg]]-$U$2*TableOMP[[#This Row],[StdDev]]</f>
        <v>#N/A</v>
      </c>
      <c r="R9265" t="e">
        <f>TableOMP[[#This Row],[Avg]]+$U$2*TableOMP[[#This Row],[StdDev]]</f>
        <v>#N/A</v>
      </c>
      <c r="S9265" t="e">
        <f>IF(AND(TableOMP[[#This Row],[total_time]]&gt;=TableOMP[[#This Row],[Low]], TableOMP[[#This Row],[total_time]]&lt;=TableOMP[[#This Row],[High]]),1,0)</f>
        <v>#N/A</v>
      </c>
    </row>
    <row r="9266" spans="11:19" x14ac:dyDescent="0.25">
      <c r="K9266" t="str">
        <f t="shared" si="144"/>
        <v/>
      </c>
      <c r="N92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66" t="e">
        <f>VLOOKUP(TableOMP[[#This Row],[Label]],TableAvg[],2,FALSE)</f>
        <v>#N/A</v>
      </c>
      <c r="P9266" t="e">
        <f>VLOOKUP(TableOMP[[#This Row],[Label]],TableAvg[],3,FALSE)</f>
        <v>#N/A</v>
      </c>
      <c r="Q9266" t="e">
        <f>TableOMP[[#This Row],[Avg]]-$U$2*TableOMP[[#This Row],[StdDev]]</f>
        <v>#N/A</v>
      </c>
      <c r="R9266" t="e">
        <f>TableOMP[[#This Row],[Avg]]+$U$2*TableOMP[[#This Row],[StdDev]]</f>
        <v>#N/A</v>
      </c>
      <c r="S9266" t="e">
        <f>IF(AND(TableOMP[[#This Row],[total_time]]&gt;=TableOMP[[#This Row],[Low]], TableOMP[[#This Row],[total_time]]&lt;=TableOMP[[#This Row],[High]]),1,0)</f>
        <v>#N/A</v>
      </c>
    </row>
    <row r="9267" spans="11:19" x14ac:dyDescent="0.25">
      <c r="K9267" t="str">
        <f t="shared" si="144"/>
        <v/>
      </c>
      <c r="N92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67" t="e">
        <f>VLOOKUP(TableOMP[[#This Row],[Label]],TableAvg[],2,FALSE)</f>
        <v>#N/A</v>
      </c>
      <c r="P9267" t="e">
        <f>VLOOKUP(TableOMP[[#This Row],[Label]],TableAvg[],3,FALSE)</f>
        <v>#N/A</v>
      </c>
      <c r="Q9267" t="e">
        <f>TableOMP[[#This Row],[Avg]]-$U$2*TableOMP[[#This Row],[StdDev]]</f>
        <v>#N/A</v>
      </c>
      <c r="R9267" t="e">
        <f>TableOMP[[#This Row],[Avg]]+$U$2*TableOMP[[#This Row],[StdDev]]</f>
        <v>#N/A</v>
      </c>
      <c r="S9267" t="e">
        <f>IF(AND(TableOMP[[#This Row],[total_time]]&gt;=TableOMP[[#This Row],[Low]], TableOMP[[#This Row],[total_time]]&lt;=TableOMP[[#This Row],[High]]),1,0)</f>
        <v>#N/A</v>
      </c>
    </row>
    <row r="9268" spans="11:19" x14ac:dyDescent="0.25">
      <c r="K9268" t="str">
        <f t="shared" si="144"/>
        <v/>
      </c>
      <c r="N92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68" t="e">
        <f>VLOOKUP(TableOMP[[#This Row],[Label]],TableAvg[],2,FALSE)</f>
        <v>#N/A</v>
      </c>
      <c r="P9268" t="e">
        <f>VLOOKUP(TableOMP[[#This Row],[Label]],TableAvg[],3,FALSE)</f>
        <v>#N/A</v>
      </c>
      <c r="Q9268" t="e">
        <f>TableOMP[[#This Row],[Avg]]-$U$2*TableOMP[[#This Row],[StdDev]]</f>
        <v>#N/A</v>
      </c>
      <c r="R9268" t="e">
        <f>TableOMP[[#This Row],[Avg]]+$U$2*TableOMP[[#This Row],[StdDev]]</f>
        <v>#N/A</v>
      </c>
      <c r="S9268" t="e">
        <f>IF(AND(TableOMP[[#This Row],[total_time]]&gt;=TableOMP[[#This Row],[Low]], TableOMP[[#This Row],[total_time]]&lt;=TableOMP[[#This Row],[High]]),1,0)</f>
        <v>#N/A</v>
      </c>
    </row>
    <row r="9269" spans="11:19" x14ac:dyDescent="0.25">
      <c r="K9269" t="str">
        <f t="shared" si="144"/>
        <v/>
      </c>
      <c r="N92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69" t="e">
        <f>VLOOKUP(TableOMP[[#This Row],[Label]],TableAvg[],2,FALSE)</f>
        <v>#N/A</v>
      </c>
      <c r="P9269" t="e">
        <f>VLOOKUP(TableOMP[[#This Row],[Label]],TableAvg[],3,FALSE)</f>
        <v>#N/A</v>
      </c>
      <c r="Q9269" t="e">
        <f>TableOMP[[#This Row],[Avg]]-$U$2*TableOMP[[#This Row],[StdDev]]</f>
        <v>#N/A</v>
      </c>
      <c r="R9269" t="e">
        <f>TableOMP[[#This Row],[Avg]]+$U$2*TableOMP[[#This Row],[StdDev]]</f>
        <v>#N/A</v>
      </c>
      <c r="S9269" t="e">
        <f>IF(AND(TableOMP[[#This Row],[total_time]]&gt;=TableOMP[[#This Row],[Low]], TableOMP[[#This Row],[total_time]]&lt;=TableOMP[[#This Row],[High]]),1,0)</f>
        <v>#N/A</v>
      </c>
    </row>
    <row r="9270" spans="11:19" x14ac:dyDescent="0.25">
      <c r="K9270" t="str">
        <f t="shared" si="144"/>
        <v/>
      </c>
      <c r="N92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70" t="e">
        <f>VLOOKUP(TableOMP[[#This Row],[Label]],TableAvg[],2,FALSE)</f>
        <v>#N/A</v>
      </c>
      <c r="P9270" t="e">
        <f>VLOOKUP(TableOMP[[#This Row],[Label]],TableAvg[],3,FALSE)</f>
        <v>#N/A</v>
      </c>
      <c r="Q9270" t="e">
        <f>TableOMP[[#This Row],[Avg]]-$U$2*TableOMP[[#This Row],[StdDev]]</f>
        <v>#N/A</v>
      </c>
      <c r="R9270" t="e">
        <f>TableOMP[[#This Row],[Avg]]+$U$2*TableOMP[[#This Row],[StdDev]]</f>
        <v>#N/A</v>
      </c>
      <c r="S9270" t="e">
        <f>IF(AND(TableOMP[[#This Row],[total_time]]&gt;=TableOMP[[#This Row],[Low]], TableOMP[[#This Row],[total_time]]&lt;=TableOMP[[#This Row],[High]]),1,0)</f>
        <v>#N/A</v>
      </c>
    </row>
    <row r="9271" spans="11:19" x14ac:dyDescent="0.25">
      <c r="K9271" t="str">
        <f t="shared" si="144"/>
        <v/>
      </c>
      <c r="N92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71" t="e">
        <f>VLOOKUP(TableOMP[[#This Row],[Label]],TableAvg[],2,FALSE)</f>
        <v>#N/A</v>
      </c>
      <c r="P9271" t="e">
        <f>VLOOKUP(TableOMP[[#This Row],[Label]],TableAvg[],3,FALSE)</f>
        <v>#N/A</v>
      </c>
      <c r="Q9271" t="e">
        <f>TableOMP[[#This Row],[Avg]]-$U$2*TableOMP[[#This Row],[StdDev]]</f>
        <v>#N/A</v>
      </c>
      <c r="R9271" t="e">
        <f>TableOMP[[#This Row],[Avg]]+$U$2*TableOMP[[#This Row],[StdDev]]</f>
        <v>#N/A</v>
      </c>
      <c r="S9271" t="e">
        <f>IF(AND(TableOMP[[#This Row],[total_time]]&gt;=TableOMP[[#This Row],[Low]], TableOMP[[#This Row],[total_time]]&lt;=TableOMP[[#This Row],[High]]),1,0)</f>
        <v>#N/A</v>
      </c>
    </row>
    <row r="9272" spans="11:19" x14ac:dyDescent="0.25">
      <c r="K9272" t="str">
        <f t="shared" si="144"/>
        <v/>
      </c>
      <c r="N92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72" t="e">
        <f>VLOOKUP(TableOMP[[#This Row],[Label]],TableAvg[],2,FALSE)</f>
        <v>#N/A</v>
      </c>
      <c r="P9272" t="e">
        <f>VLOOKUP(TableOMP[[#This Row],[Label]],TableAvg[],3,FALSE)</f>
        <v>#N/A</v>
      </c>
      <c r="Q9272" t="e">
        <f>TableOMP[[#This Row],[Avg]]-$U$2*TableOMP[[#This Row],[StdDev]]</f>
        <v>#N/A</v>
      </c>
      <c r="R9272" t="e">
        <f>TableOMP[[#This Row],[Avg]]+$U$2*TableOMP[[#This Row],[StdDev]]</f>
        <v>#N/A</v>
      </c>
      <c r="S9272" t="e">
        <f>IF(AND(TableOMP[[#This Row],[total_time]]&gt;=TableOMP[[#This Row],[Low]], TableOMP[[#This Row],[total_time]]&lt;=TableOMP[[#This Row],[High]]),1,0)</f>
        <v>#N/A</v>
      </c>
    </row>
    <row r="9273" spans="11:19" x14ac:dyDescent="0.25">
      <c r="K9273" t="str">
        <f t="shared" si="144"/>
        <v/>
      </c>
      <c r="N92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73" t="e">
        <f>VLOOKUP(TableOMP[[#This Row],[Label]],TableAvg[],2,FALSE)</f>
        <v>#N/A</v>
      </c>
      <c r="P9273" t="e">
        <f>VLOOKUP(TableOMP[[#This Row],[Label]],TableAvg[],3,FALSE)</f>
        <v>#N/A</v>
      </c>
      <c r="Q9273" t="e">
        <f>TableOMP[[#This Row],[Avg]]-$U$2*TableOMP[[#This Row],[StdDev]]</f>
        <v>#N/A</v>
      </c>
      <c r="R9273" t="e">
        <f>TableOMP[[#This Row],[Avg]]+$U$2*TableOMP[[#This Row],[StdDev]]</f>
        <v>#N/A</v>
      </c>
      <c r="S9273" t="e">
        <f>IF(AND(TableOMP[[#This Row],[total_time]]&gt;=TableOMP[[#This Row],[Low]], TableOMP[[#This Row],[total_time]]&lt;=TableOMP[[#This Row],[High]]),1,0)</f>
        <v>#N/A</v>
      </c>
    </row>
    <row r="9274" spans="11:19" x14ac:dyDescent="0.25">
      <c r="K9274" t="str">
        <f t="shared" si="144"/>
        <v/>
      </c>
      <c r="N92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74" t="e">
        <f>VLOOKUP(TableOMP[[#This Row],[Label]],TableAvg[],2,FALSE)</f>
        <v>#N/A</v>
      </c>
      <c r="P9274" t="e">
        <f>VLOOKUP(TableOMP[[#This Row],[Label]],TableAvg[],3,FALSE)</f>
        <v>#N/A</v>
      </c>
      <c r="Q9274" t="e">
        <f>TableOMP[[#This Row],[Avg]]-$U$2*TableOMP[[#This Row],[StdDev]]</f>
        <v>#N/A</v>
      </c>
      <c r="R9274" t="e">
        <f>TableOMP[[#This Row],[Avg]]+$U$2*TableOMP[[#This Row],[StdDev]]</f>
        <v>#N/A</v>
      </c>
      <c r="S9274" t="e">
        <f>IF(AND(TableOMP[[#This Row],[total_time]]&gt;=TableOMP[[#This Row],[Low]], TableOMP[[#This Row],[total_time]]&lt;=TableOMP[[#This Row],[High]]),1,0)</f>
        <v>#N/A</v>
      </c>
    </row>
    <row r="9275" spans="11:19" x14ac:dyDescent="0.25">
      <c r="K9275" t="str">
        <f t="shared" si="144"/>
        <v/>
      </c>
      <c r="N92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75" t="e">
        <f>VLOOKUP(TableOMP[[#This Row],[Label]],TableAvg[],2,FALSE)</f>
        <v>#N/A</v>
      </c>
      <c r="P9275" t="e">
        <f>VLOOKUP(TableOMP[[#This Row],[Label]],TableAvg[],3,FALSE)</f>
        <v>#N/A</v>
      </c>
      <c r="Q9275" t="e">
        <f>TableOMP[[#This Row],[Avg]]-$U$2*TableOMP[[#This Row],[StdDev]]</f>
        <v>#N/A</v>
      </c>
      <c r="R9275" t="e">
        <f>TableOMP[[#This Row],[Avg]]+$U$2*TableOMP[[#This Row],[StdDev]]</f>
        <v>#N/A</v>
      </c>
      <c r="S9275" t="e">
        <f>IF(AND(TableOMP[[#This Row],[total_time]]&gt;=TableOMP[[#This Row],[Low]], TableOMP[[#This Row],[total_time]]&lt;=TableOMP[[#This Row],[High]]),1,0)</f>
        <v>#N/A</v>
      </c>
    </row>
    <row r="9276" spans="11:19" x14ac:dyDescent="0.25">
      <c r="K9276" t="str">
        <f t="shared" si="144"/>
        <v/>
      </c>
      <c r="N92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76" t="e">
        <f>VLOOKUP(TableOMP[[#This Row],[Label]],TableAvg[],2,FALSE)</f>
        <v>#N/A</v>
      </c>
      <c r="P9276" t="e">
        <f>VLOOKUP(TableOMP[[#This Row],[Label]],TableAvg[],3,FALSE)</f>
        <v>#N/A</v>
      </c>
      <c r="Q9276" t="e">
        <f>TableOMP[[#This Row],[Avg]]-$U$2*TableOMP[[#This Row],[StdDev]]</f>
        <v>#N/A</v>
      </c>
      <c r="R9276" t="e">
        <f>TableOMP[[#This Row],[Avg]]+$U$2*TableOMP[[#This Row],[StdDev]]</f>
        <v>#N/A</v>
      </c>
      <c r="S9276" t="e">
        <f>IF(AND(TableOMP[[#This Row],[total_time]]&gt;=TableOMP[[#This Row],[Low]], TableOMP[[#This Row],[total_time]]&lt;=TableOMP[[#This Row],[High]]),1,0)</f>
        <v>#N/A</v>
      </c>
    </row>
    <row r="9277" spans="11:19" x14ac:dyDescent="0.25">
      <c r="K9277" t="str">
        <f t="shared" si="144"/>
        <v/>
      </c>
      <c r="N92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77" t="e">
        <f>VLOOKUP(TableOMP[[#This Row],[Label]],TableAvg[],2,FALSE)</f>
        <v>#N/A</v>
      </c>
      <c r="P9277" t="e">
        <f>VLOOKUP(TableOMP[[#This Row],[Label]],TableAvg[],3,FALSE)</f>
        <v>#N/A</v>
      </c>
      <c r="Q9277" t="e">
        <f>TableOMP[[#This Row],[Avg]]-$U$2*TableOMP[[#This Row],[StdDev]]</f>
        <v>#N/A</v>
      </c>
      <c r="R9277" t="e">
        <f>TableOMP[[#This Row],[Avg]]+$U$2*TableOMP[[#This Row],[StdDev]]</f>
        <v>#N/A</v>
      </c>
      <c r="S9277" t="e">
        <f>IF(AND(TableOMP[[#This Row],[total_time]]&gt;=TableOMP[[#This Row],[Low]], TableOMP[[#This Row],[total_time]]&lt;=TableOMP[[#This Row],[High]]),1,0)</f>
        <v>#N/A</v>
      </c>
    </row>
    <row r="9278" spans="11:19" x14ac:dyDescent="0.25">
      <c r="K9278" t="str">
        <f t="shared" si="144"/>
        <v/>
      </c>
      <c r="N92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78" t="e">
        <f>VLOOKUP(TableOMP[[#This Row],[Label]],TableAvg[],2,FALSE)</f>
        <v>#N/A</v>
      </c>
      <c r="P9278" t="e">
        <f>VLOOKUP(TableOMP[[#This Row],[Label]],TableAvg[],3,FALSE)</f>
        <v>#N/A</v>
      </c>
      <c r="Q9278" t="e">
        <f>TableOMP[[#This Row],[Avg]]-$U$2*TableOMP[[#This Row],[StdDev]]</f>
        <v>#N/A</v>
      </c>
      <c r="R9278" t="e">
        <f>TableOMP[[#This Row],[Avg]]+$U$2*TableOMP[[#This Row],[StdDev]]</f>
        <v>#N/A</v>
      </c>
      <c r="S9278" t="e">
        <f>IF(AND(TableOMP[[#This Row],[total_time]]&gt;=TableOMP[[#This Row],[Low]], TableOMP[[#This Row],[total_time]]&lt;=TableOMP[[#This Row],[High]]),1,0)</f>
        <v>#N/A</v>
      </c>
    </row>
    <row r="9279" spans="11:19" x14ac:dyDescent="0.25">
      <c r="K9279" t="str">
        <f t="shared" si="144"/>
        <v/>
      </c>
      <c r="N92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79" t="e">
        <f>VLOOKUP(TableOMP[[#This Row],[Label]],TableAvg[],2,FALSE)</f>
        <v>#N/A</v>
      </c>
      <c r="P9279" t="e">
        <f>VLOOKUP(TableOMP[[#This Row],[Label]],TableAvg[],3,FALSE)</f>
        <v>#N/A</v>
      </c>
      <c r="Q9279" t="e">
        <f>TableOMP[[#This Row],[Avg]]-$U$2*TableOMP[[#This Row],[StdDev]]</f>
        <v>#N/A</v>
      </c>
      <c r="R9279" t="e">
        <f>TableOMP[[#This Row],[Avg]]+$U$2*TableOMP[[#This Row],[StdDev]]</f>
        <v>#N/A</v>
      </c>
      <c r="S9279" t="e">
        <f>IF(AND(TableOMP[[#This Row],[total_time]]&gt;=TableOMP[[#This Row],[Low]], TableOMP[[#This Row],[total_time]]&lt;=TableOMP[[#This Row],[High]]),1,0)</f>
        <v>#N/A</v>
      </c>
    </row>
    <row r="9280" spans="11:19" x14ac:dyDescent="0.25">
      <c r="K9280" t="str">
        <f t="shared" si="144"/>
        <v/>
      </c>
      <c r="N92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80" t="e">
        <f>VLOOKUP(TableOMP[[#This Row],[Label]],TableAvg[],2,FALSE)</f>
        <v>#N/A</v>
      </c>
      <c r="P9280" t="e">
        <f>VLOOKUP(TableOMP[[#This Row],[Label]],TableAvg[],3,FALSE)</f>
        <v>#N/A</v>
      </c>
      <c r="Q9280" t="e">
        <f>TableOMP[[#This Row],[Avg]]-$U$2*TableOMP[[#This Row],[StdDev]]</f>
        <v>#N/A</v>
      </c>
      <c r="R9280" t="e">
        <f>TableOMP[[#This Row],[Avg]]+$U$2*TableOMP[[#This Row],[StdDev]]</f>
        <v>#N/A</v>
      </c>
      <c r="S9280" t="e">
        <f>IF(AND(TableOMP[[#This Row],[total_time]]&gt;=TableOMP[[#This Row],[Low]], TableOMP[[#This Row],[total_time]]&lt;=TableOMP[[#This Row],[High]]),1,0)</f>
        <v>#N/A</v>
      </c>
    </row>
    <row r="9281" spans="11:19" x14ac:dyDescent="0.25">
      <c r="K9281" t="str">
        <f t="shared" si="144"/>
        <v/>
      </c>
      <c r="N92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81" t="e">
        <f>VLOOKUP(TableOMP[[#This Row],[Label]],TableAvg[],2,FALSE)</f>
        <v>#N/A</v>
      </c>
      <c r="P9281" t="e">
        <f>VLOOKUP(TableOMP[[#This Row],[Label]],TableAvg[],3,FALSE)</f>
        <v>#N/A</v>
      </c>
      <c r="Q9281" t="e">
        <f>TableOMP[[#This Row],[Avg]]-$U$2*TableOMP[[#This Row],[StdDev]]</f>
        <v>#N/A</v>
      </c>
      <c r="R9281" t="e">
        <f>TableOMP[[#This Row],[Avg]]+$U$2*TableOMP[[#This Row],[StdDev]]</f>
        <v>#N/A</v>
      </c>
      <c r="S9281" t="e">
        <f>IF(AND(TableOMP[[#This Row],[total_time]]&gt;=TableOMP[[#This Row],[Low]], TableOMP[[#This Row],[total_time]]&lt;=TableOMP[[#This Row],[High]]),1,0)</f>
        <v>#N/A</v>
      </c>
    </row>
    <row r="9282" spans="11:19" x14ac:dyDescent="0.25">
      <c r="K9282" t="str">
        <f t="shared" si="144"/>
        <v/>
      </c>
      <c r="N92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82" t="e">
        <f>VLOOKUP(TableOMP[[#This Row],[Label]],TableAvg[],2,FALSE)</f>
        <v>#N/A</v>
      </c>
      <c r="P9282" t="e">
        <f>VLOOKUP(TableOMP[[#This Row],[Label]],TableAvg[],3,FALSE)</f>
        <v>#N/A</v>
      </c>
      <c r="Q9282" t="e">
        <f>TableOMP[[#This Row],[Avg]]-$U$2*TableOMP[[#This Row],[StdDev]]</f>
        <v>#N/A</v>
      </c>
      <c r="R9282" t="e">
        <f>TableOMP[[#This Row],[Avg]]+$U$2*TableOMP[[#This Row],[StdDev]]</f>
        <v>#N/A</v>
      </c>
      <c r="S9282" t="e">
        <f>IF(AND(TableOMP[[#This Row],[total_time]]&gt;=TableOMP[[#This Row],[Low]], TableOMP[[#This Row],[total_time]]&lt;=TableOMP[[#This Row],[High]]),1,0)</f>
        <v>#N/A</v>
      </c>
    </row>
    <row r="9283" spans="11:19" x14ac:dyDescent="0.25">
      <c r="K9283" t="str">
        <f t="shared" ref="K9283:K9346" si="145">MID(M9283,22,1)</f>
        <v/>
      </c>
      <c r="N92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83" t="e">
        <f>VLOOKUP(TableOMP[[#This Row],[Label]],TableAvg[],2,FALSE)</f>
        <v>#N/A</v>
      </c>
      <c r="P9283" t="e">
        <f>VLOOKUP(TableOMP[[#This Row],[Label]],TableAvg[],3,FALSE)</f>
        <v>#N/A</v>
      </c>
      <c r="Q9283" t="e">
        <f>TableOMP[[#This Row],[Avg]]-$U$2*TableOMP[[#This Row],[StdDev]]</f>
        <v>#N/A</v>
      </c>
      <c r="R9283" t="e">
        <f>TableOMP[[#This Row],[Avg]]+$U$2*TableOMP[[#This Row],[StdDev]]</f>
        <v>#N/A</v>
      </c>
      <c r="S9283" t="e">
        <f>IF(AND(TableOMP[[#This Row],[total_time]]&gt;=TableOMP[[#This Row],[Low]], TableOMP[[#This Row],[total_time]]&lt;=TableOMP[[#This Row],[High]]),1,0)</f>
        <v>#N/A</v>
      </c>
    </row>
    <row r="9284" spans="11:19" x14ac:dyDescent="0.25">
      <c r="K9284" t="str">
        <f t="shared" si="145"/>
        <v/>
      </c>
      <c r="N92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84" t="e">
        <f>VLOOKUP(TableOMP[[#This Row],[Label]],TableAvg[],2,FALSE)</f>
        <v>#N/A</v>
      </c>
      <c r="P9284" t="e">
        <f>VLOOKUP(TableOMP[[#This Row],[Label]],TableAvg[],3,FALSE)</f>
        <v>#N/A</v>
      </c>
      <c r="Q9284" t="e">
        <f>TableOMP[[#This Row],[Avg]]-$U$2*TableOMP[[#This Row],[StdDev]]</f>
        <v>#N/A</v>
      </c>
      <c r="R9284" t="e">
        <f>TableOMP[[#This Row],[Avg]]+$U$2*TableOMP[[#This Row],[StdDev]]</f>
        <v>#N/A</v>
      </c>
      <c r="S9284" t="e">
        <f>IF(AND(TableOMP[[#This Row],[total_time]]&gt;=TableOMP[[#This Row],[Low]], TableOMP[[#This Row],[total_time]]&lt;=TableOMP[[#This Row],[High]]),1,0)</f>
        <v>#N/A</v>
      </c>
    </row>
    <row r="9285" spans="11:19" x14ac:dyDescent="0.25">
      <c r="K9285" t="str">
        <f t="shared" si="145"/>
        <v/>
      </c>
      <c r="N92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85" t="e">
        <f>VLOOKUP(TableOMP[[#This Row],[Label]],TableAvg[],2,FALSE)</f>
        <v>#N/A</v>
      </c>
      <c r="P9285" t="e">
        <f>VLOOKUP(TableOMP[[#This Row],[Label]],TableAvg[],3,FALSE)</f>
        <v>#N/A</v>
      </c>
      <c r="Q9285" t="e">
        <f>TableOMP[[#This Row],[Avg]]-$U$2*TableOMP[[#This Row],[StdDev]]</f>
        <v>#N/A</v>
      </c>
      <c r="R9285" t="e">
        <f>TableOMP[[#This Row],[Avg]]+$U$2*TableOMP[[#This Row],[StdDev]]</f>
        <v>#N/A</v>
      </c>
      <c r="S9285" t="e">
        <f>IF(AND(TableOMP[[#This Row],[total_time]]&gt;=TableOMP[[#This Row],[Low]], TableOMP[[#This Row],[total_time]]&lt;=TableOMP[[#This Row],[High]]),1,0)</f>
        <v>#N/A</v>
      </c>
    </row>
    <row r="9286" spans="11:19" x14ac:dyDescent="0.25">
      <c r="K9286" t="str">
        <f t="shared" si="145"/>
        <v/>
      </c>
      <c r="N92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86" t="e">
        <f>VLOOKUP(TableOMP[[#This Row],[Label]],TableAvg[],2,FALSE)</f>
        <v>#N/A</v>
      </c>
      <c r="P9286" t="e">
        <f>VLOOKUP(TableOMP[[#This Row],[Label]],TableAvg[],3,FALSE)</f>
        <v>#N/A</v>
      </c>
      <c r="Q9286" t="e">
        <f>TableOMP[[#This Row],[Avg]]-$U$2*TableOMP[[#This Row],[StdDev]]</f>
        <v>#N/A</v>
      </c>
      <c r="R9286" t="e">
        <f>TableOMP[[#This Row],[Avg]]+$U$2*TableOMP[[#This Row],[StdDev]]</f>
        <v>#N/A</v>
      </c>
      <c r="S9286" t="e">
        <f>IF(AND(TableOMP[[#This Row],[total_time]]&gt;=TableOMP[[#This Row],[Low]], TableOMP[[#This Row],[total_time]]&lt;=TableOMP[[#This Row],[High]]),1,0)</f>
        <v>#N/A</v>
      </c>
    </row>
    <row r="9287" spans="11:19" x14ac:dyDescent="0.25">
      <c r="K9287" t="str">
        <f t="shared" si="145"/>
        <v/>
      </c>
      <c r="N92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87" t="e">
        <f>VLOOKUP(TableOMP[[#This Row],[Label]],TableAvg[],2,FALSE)</f>
        <v>#N/A</v>
      </c>
      <c r="P9287" t="e">
        <f>VLOOKUP(TableOMP[[#This Row],[Label]],TableAvg[],3,FALSE)</f>
        <v>#N/A</v>
      </c>
      <c r="Q9287" t="e">
        <f>TableOMP[[#This Row],[Avg]]-$U$2*TableOMP[[#This Row],[StdDev]]</f>
        <v>#N/A</v>
      </c>
      <c r="R9287" t="e">
        <f>TableOMP[[#This Row],[Avg]]+$U$2*TableOMP[[#This Row],[StdDev]]</f>
        <v>#N/A</v>
      </c>
      <c r="S9287" t="e">
        <f>IF(AND(TableOMP[[#This Row],[total_time]]&gt;=TableOMP[[#This Row],[Low]], TableOMP[[#This Row],[total_time]]&lt;=TableOMP[[#This Row],[High]]),1,0)</f>
        <v>#N/A</v>
      </c>
    </row>
    <row r="9288" spans="11:19" x14ac:dyDescent="0.25">
      <c r="K9288" t="str">
        <f t="shared" si="145"/>
        <v/>
      </c>
      <c r="N92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88" t="e">
        <f>VLOOKUP(TableOMP[[#This Row],[Label]],TableAvg[],2,FALSE)</f>
        <v>#N/A</v>
      </c>
      <c r="P9288" t="e">
        <f>VLOOKUP(TableOMP[[#This Row],[Label]],TableAvg[],3,FALSE)</f>
        <v>#N/A</v>
      </c>
      <c r="Q9288" t="e">
        <f>TableOMP[[#This Row],[Avg]]-$U$2*TableOMP[[#This Row],[StdDev]]</f>
        <v>#N/A</v>
      </c>
      <c r="R9288" t="e">
        <f>TableOMP[[#This Row],[Avg]]+$U$2*TableOMP[[#This Row],[StdDev]]</f>
        <v>#N/A</v>
      </c>
      <c r="S9288" t="e">
        <f>IF(AND(TableOMP[[#This Row],[total_time]]&gt;=TableOMP[[#This Row],[Low]], TableOMP[[#This Row],[total_time]]&lt;=TableOMP[[#This Row],[High]]),1,0)</f>
        <v>#N/A</v>
      </c>
    </row>
    <row r="9289" spans="11:19" x14ac:dyDescent="0.25">
      <c r="K9289" t="str">
        <f t="shared" si="145"/>
        <v/>
      </c>
      <c r="N92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89" t="e">
        <f>VLOOKUP(TableOMP[[#This Row],[Label]],TableAvg[],2,FALSE)</f>
        <v>#N/A</v>
      </c>
      <c r="P9289" t="e">
        <f>VLOOKUP(TableOMP[[#This Row],[Label]],TableAvg[],3,FALSE)</f>
        <v>#N/A</v>
      </c>
      <c r="Q9289" t="e">
        <f>TableOMP[[#This Row],[Avg]]-$U$2*TableOMP[[#This Row],[StdDev]]</f>
        <v>#N/A</v>
      </c>
      <c r="R9289" t="e">
        <f>TableOMP[[#This Row],[Avg]]+$U$2*TableOMP[[#This Row],[StdDev]]</f>
        <v>#N/A</v>
      </c>
      <c r="S9289" t="e">
        <f>IF(AND(TableOMP[[#This Row],[total_time]]&gt;=TableOMP[[#This Row],[Low]], TableOMP[[#This Row],[total_time]]&lt;=TableOMP[[#This Row],[High]]),1,0)</f>
        <v>#N/A</v>
      </c>
    </row>
    <row r="9290" spans="11:19" x14ac:dyDescent="0.25">
      <c r="K9290" t="str">
        <f t="shared" si="145"/>
        <v/>
      </c>
      <c r="N92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90" t="e">
        <f>VLOOKUP(TableOMP[[#This Row],[Label]],TableAvg[],2,FALSE)</f>
        <v>#N/A</v>
      </c>
      <c r="P9290" t="e">
        <f>VLOOKUP(TableOMP[[#This Row],[Label]],TableAvg[],3,FALSE)</f>
        <v>#N/A</v>
      </c>
      <c r="Q9290" t="e">
        <f>TableOMP[[#This Row],[Avg]]-$U$2*TableOMP[[#This Row],[StdDev]]</f>
        <v>#N/A</v>
      </c>
      <c r="R9290" t="e">
        <f>TableOMP[[#This Row],[Avg]]+$U$2*TableOMP[[#This Row],[StdDev]]</f>
        <v>#N/A</v>
      </c>
      <c r="S9290" t="e">
        <f>IF(AND(TableOMP[[#This Row],[total_time]]&gt;=TableOMP[[#This Row],[Low]], TableOMP[[#This Row],[total_time]]&lt;=TableOMP[[#This Row],[High]]),1,0)</f>
        <v>#N/A</v>
      </c>
    </row>
    <row r="9291" spans="11:19" x14ac:dyDescent="0.25">
      <c r="K9291" t="str">
        <f t="shared" si="145"/>
        <v/>
      </c>
      <c r="N92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91" t="e">
        <f>VLOOKUP(TableOMP[[#This Row],[Label]],TableAvg[],2,FALSE)</f>
        <v>#N/A</v>
      </c>
      <c r="P9291" t="e">
        <f>VLOOKUP(TableOMP[[#This Row],[Label]],TableAvg[],3,FALSE)</f>
        <v>#N/A</v>
      </c>
      <c r="Q9291" t="e">
        <f>TableOMP[[#This Row],[Avg]]-$U$2*TableOMP[[#This Row],[StdDev]]</f>
        <v>#N/A</v>
      </c>
      <c r="R9291" t="e">
        <f>TableOMP[[#This Row],[Avg]]+$U$2*TableOMP[[#This Row],[StdDev]]</f>
        <v>#N/A</v>
      </c>
      <c r="S9291" t="e">
        <f>IF(AND(TableOMP[[#This Row],[total_time]]&gt;=TableOMP[[#This Row],[Low]], TableOMP[[#This Row],[total_time]]&lt;=TableOMP[[#This Row],[High]]),1,0)</f>
        <v>#N/A</v>
      </c>
    </row>
    <row r="9292" spans="11:19" x14ac:dyDescent="0.25">
      <c r="K9292" t="str">
        <f t="shared" si="145"/>
        <v/>
      </c>
      <c r="N92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92" t="e">
        <f>VLOOKUP(TableOMP[[#This Row],[Label]],TableAvg[],2,FALSE)</f>
        <v>#N/A</v>
      </c>
      <c r="P9292" t="e">
        <f>VLOOKUP(TableOMP[[#This Row],[Label]],TableAvg[],3,FALSE)</f>
        <v>#N/A</v>
      </c>
      <c r="Q9292" t="e">
        <f>TableOMP[[#This Row],[Avg]]-$U$2*TableOMP[[#This Row],[StdDev]]</f>
        <v>#N/A</v>
      </c>
      <c r="R9292" t="e">
        <f>TableOMP[[#This Row],[Avg]]+$U$2*TableOMP[[#This Row],[StdDev]]</f>
        <v>#N/A</v>
      </c>
      <c r="S9292" t="e">
        <f>IF(AND(TableOMP[[#This Row],[total_time]]&gt;=TableOMP[[#This Row],[Low]], TableOMP[[#This Row],[total_time]]&lt;=TableOMP[[#This Row],[High]]),1,0)</f>
        <v>#N/A</v>
      </c>
    </row>
    <row r="9293" spans="11:19" x14ac:dyDescent="0.25">
      <c r="K9293" t="str">
        <f t="shared" si="145"/>
        <v/>
      </c>
      <c r="N92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93" t="e">
        <f>VLOOKUP(TableOMP[[#This Row],[Label]],TableAvg[],2,FALSE)</f>
        <v>#N/A</v>
      </c>
      <c r="P9293" t="e">
        <f>VLOOKUP(TableOMP[[#This Row],[Label]],TableAvg[],3,FALSE)</f>
        <v>#N/A</v>
      </c>
      <c r="Q9293" t="e">
        <f>TableOMP[[#This Row],[Avg]]-$U$2*TableOMP[[#This Row],[StdDev]]</f>
        <v>#N/A</v>
      </c>
      <c r="R9293" t="e">
        <f>TableOMP[[#This Row],[Avg]]+$U$2*TableOMP[[#This Row],[StdDev]]</f>
        <v>#N/A</v>
      </c>
      <c r="S9293" t="e">
        <f>IF(AND(TableOMP[[#This Row],[total_time]]&gt;=TableOMP[[#This Row],[Low]], TableOMP[[#This Row],[total_time]]&lt;=TableOMP[[#This Row],[High]]),1,0)</f>
        <v>#N/A</v>
      </c>
    </row>
    <row r="9294" spans="11:19" x14ac:dyDescent="0.25">
      <c r="K9294" t="str">
        <f t="shared" si="145"/>
        <v/>
      </c>
      <c r="N92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94" t="e">
        <f>VLOOKUP(TableOMP[[#This Row],[Label]],TableAvg[],2,FALSE)</f>
        <v>#N/A</v>
      </c>
      <c r="P9294" t="e">
        <f>VLOOKUP(TableOMP[[#This Row],[Label]],TableAvg[],3,FALSE)</f>
        <v>#N/A</v>
      </c>
      <c r="Q9294" t="e">
        <f>TableOMP[[#This Row],[Avg]]-$U$2*TableOMP[[#This Row],[StdDev]]</f>
        <v>#N/A</v>
      </c>
      <c r="R9294" t="e">
        <f>TableOMP[[#This Row],[Avg]]+$U$2*TableOMP[[#This Row],[StdDev]]</f>
        <v>#N/A</v>
      </c>
      <c r="S9294" t="e">
        <f>IF(AND(TableOMP[[#This Row],[total_time]]&gt;=TableOMP[[#This Row],[Low]], TableOMP[[#This Row],[total_time]]&lt;=TableOMP[[#This Row],[High]]),1,0)</f>
        <v>#N/A</v>
      </c>
    </row>
    <row r="9295" spans="11:19" x14ac:dyDescent="0.25">
      <c r="K9295" t="str">
        <f t="shared" si="145"/>
        <v/>
      </c>
      <c r="N92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95" t="e">
        <f>VLOOKUP(TableOMP[[#This Row],[Label]],TableAvg[],2,FALSE)</f>
        <v>#N/A</v>
      </c>
      <c r="P9295" t="e">
        <f>VLOOKUP(TableOMP[[#This Row],[Label]],TableAvg[],3,FALSE)</f>
        <v>#N/A</v>
      </c>
      <c r="Q9295" t="e">
        <f>TableOMP[[#This Row],[Avg]]-$U$2*TableOMP[[#This Row],[StdDev]]</f>
        <v>#N/A</v>
      </c>
      <c r="R9295" t="e">
        <f>TableOMP[[#This Row],[Avg]]+$U$2*TableOMP[[#This Row],[StdDev]]</f>
        <v>#N/A</v>
      </c>
      <c r="S9295" t="e">
        <f>IF(AND(TableOMP[[#This Row],[total_time]]&gt;=TableOMP[[#This Row],[Low]], TableOMP[[#This Row],[total_time]]&lt;=TableOMP[[#This Row],[High]]),1,0)</f>
        <v>#N/A</v>
      </c>
    </row>
    <row r="9296" spans="11:19" x14ac:dyDescent="0.25">
      <c r="K9296" t="str">
        <f t="shared" si="145"/>
        <v/>
      </c>
      <c r="N92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96" t="e">
        <f>VLOOKUP(TableOMP[[#This Row],[Label]],TableAvg[],2,FALSE)</f>
        <v>#N/A</v>
      </c>
      <c r="P9296" t="e">
        <f>VLOOKUP(TableOMP[[#This Row],[Label]],TableAvg[],3,FALSE)</f>
        <v>#N/A</v>
      </c>
      <c r="Q9296" t="e">
        <f>TableOMP[[#This Row],[Avg]]-$U$2*TableOMP[[#This Row],[StdDev]]</f>
        <v>#N/A</v>
      </c>
      <c r="R9296" t="e">
        <f>TableOMP[[#This Row],[Avg]]+$U$2*TableOMP[[#This Row],[StdDev]]</f>
        <v>#N/A</v>
      </c>
      <c r="S9296" t="e">
        <f>IF(AND(TableOMP[[#This Row],[total_time]]&gt;=TableOMP[[#This Row],[Low]], TableOMP[[#This Row],[total_time]]&lt;=TableOMP[[#This Row],[High]]),1,0)</f>
        <v>#N/A</v>
      </c>
    </row>
    <row r="9297" spans="11:19" x14ac:dyDescent="0.25">
      <c r="K9297" t="str">
        <f t="shared" si="145"/>
        <v/>
      </c>
      <c r="N92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97" t="e">
        <f>VLOOKUP(TableOMP[[#This Row],[Label]],TableAvg[],2,FALSE)</f>
        <v>#N/A</v>
      </c>
      <c r="P9297" t="e">
        <f>VLOOKUP(TableOMP[[#This Row],[Label]],TableAvg[],3,FALSE)</f>
        <v>#N/A</v>
      </c>
      <c r="Q9297" t="e">
        <f>TableOMP[[#This Row],[Avg]]-$U$2*TableOMP[[#This Row],[StdDev]]</f>
        <v>#N/A</v>
      </c>
      <c r="R9297" t="e">
        <f>TableOMP[[#This Row],[Avg]]+$U$2*TableOMP[[#This Row],[StdDev]]</f>
        <v>#N/A</v>
      </c>
      <c r="S9297" t="e">
        <f>IF(AND(TableOMP[[#This Row],[total_time]]&gt;=TableOMP[[#This Row],[Low]], TableOMP[[#This Row],[total_time]]&lt;=TableOMP[[#This Row],[High]]),1,0)</f>
        <v>#N/A</v>
      </c>
    </row>
    <row r="9298" spans="11:19" x14ac:dyDescent="0.25">
      <c r="K9298" t="str">
        <f t="shared" si="145"/>
        <v/>
      </c>
      <c r="N92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98" t="e">
        <f>VLOOKUP(TableOMP[[#This Row],[Label]],TableAvg[],2,FALSE)</f>
        <v>#N/A</v>
      </c>
      <c r="P9298" t="e">
        <f>VLOOKUP(TableOMP[[#This Row],[Label]],TableAvg[],3,FALSE)</f>
        <v>#N/A</v>
      </c>
      <c r="Q9298" t="e">
        <f>TableOMP[[#This Row],[Avg]]-$U$2*TableOMP[[#This Row],[StdDev]]</f>
        <v>#N/A</v>
      </c>
      <c r="R9298" t="e">
        <f>TableOMP[[#This Row],[Avg]]+$U$2*TableOMP[[#This Row],[StdDev]]</f>
        <v>#N/A</v>
      </c>
      <c r="S9298" t="e">
        <f>IF(AND(TableOMP[[#This Row],[total_time]]&gt;=TableOMP[[#This Row],[Low]], TableOMP[[#This Row],[total_time]]&lt;=TableOMP[[#This Row],[High]]),1,0)</f>
        <v>#N/A</v>
      </c>
    </row>
    <row r="9299" spans="11:19" x14ac:dyDescent="0.25">
      <c r="K9299" t="str">
        <f t="shared" si="145"/>
        <v/>
      </c>
      <c r="N92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299" t="e">
        <f>VLOOKUP(TableOMP[[#This Row],[Label]],TableAvg[],2,FALSE)</f>
        <v>#N/A</v>
      </c>
      <c r="P9299" t="e">
        <f>VLOOKUP(TableOMP[[#This Row],[Label]],TableAvg[],3,FALSE)</f>
        <v>#N/A</v>
      </c>
      <c r="Q9299" t="e">
        <f>TableOMP[[#This Row],[Avg]]-$U$2*TableOMP[[#This Row],[StdDev]]</f>
        <v>#N/A</v>
      </c>
      <c r="R9299" t="e">
        <f>TableOMP[[#This Row],[Avg]]+$U$2*TableOMP[[#This Row],[StdDev]]</f>
        <v>#N/A</v>
      </c>
      <c r="S9299" t="e">
        <f>IF(AND(TableOMP[[#This Row],[total_time]]&gt;=TableOMP[[#This Row],[Low]], TableOMP[[#This Row],[total_time]]&lt;=TableOMP[[#This Row],[High]]),1,0)</f>
        <v>#N/A</v>
      </c>
    </row>
    <row r="9300" spans="11:19" x14ac:dyDescent="0.25">
      <c r="K9300" t="str">
        <f t="shared" si="145"/>
        <v/>
      </c>
      <c r="N93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00" t="e">
        <f>VLOOKUP(TableOMP[[#This Row],[Label]],TableAvg[],2,FALSE)</f>
        <v>#N/A</v>
      </c>
      <c r="P9300" t="e">
        <f>VLOOKUP(TableOMP[[#This Row],[Label]],TableAvg[],3,FALSE)</f>
        <v>#N/A</v>
      </c>
      <c r="Q9300" t="e">
        <f>TableOMP[[#This Row],[Avg]]-$U$2*TableOMP[[#This Row],[StdDev]]</f>
        <v>#N/A</v>
      </c>
      <c r="R9300" t="e">
        <f>TableOMP[[#This Row],[Avg]]+$U$2*TableOMP[[#This Row],[StdDev]]</f>
        <v>#N/A</v>
      </c>
      <c r="S9300" t="e">
        <f>IF(AND(TableOMP[[#This Row],[total_time]]&gt;=TableOMP[[#This Row],[Low]], TableOMP[[#This Row],[total_time]]&lt;=TableOMP[[#This Row],[High]]),1,0)</f>
        <v>#N/A</v>
      </c>
    </row>
    <row r="9301" spans="11:19" x14ac:dyDescent="0.25">
      <c r="K9301" t="str">
        <f t="shared" si="145"/>
        <v/>
      </c>
      <c r="N93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01" t="e">
        <f>VLOOKUP(TableOMP[[#This Row],[Label]],TableAvg[],2,FALSE)</f>
        <v>#N/A</v>
      </c>
      <c r="P9301" t="e">
        <f>VLOOKUP(TableOMP[[#This Row],[Label]],TableAvg[],3,FALSE)</f>
        <v>#N/A</v>
      </c>
      <c r="Q9301" t="e">
        <f>TableOMP[[#This Row],[Avg]]-$U$2*TableOMP[[#This Row],[StdDev]]</f>
        <v>#N/A</v>
      </c>
      <c r="R9301" t="e">
        <f>TableOMP[[#This Row],[Avg]]+$U$2*TableOMP[[#This Row],[StdDev]]</f>
        <v>#N/A</v>
      </c>
      <c r="S9301" t="e">
        <f>IF(AND(TableOMP[[#This Row],[total_time]]&gt;=TableOMP[[#This Row],[Low]], TableOMP[[#This Row],[total_time]]&lt;=TableOMP[[#This Row],[High]]),1,0)</f>
        <v>#N/A</v>
      </c>
    </row>
    <row r="9302" spans="11:19" x14ac:dyDescent="0.25">
      <c r="K9302" t="str">
        <f t="shared" si="145"/>
        <v/>
      </c>
      <c r="N93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02" t="e">
        <f>VLOOKUP(TableOMP[[#This Row],[Label]],TableAvg[],2,FALSE)</f>
        <v>#N/A</v>
      </c>
      <c r="P9302" t="e">
        <f>VLOOKUP(TableOMP[[#This Row],[Label]],TableAvg[],3,FALSE)</f>
        <v>#N/A</v>
      </c>
      <c r="Q9302" t="e">
        <f>TableOMP[[#This Row],[Avg]]-$U$2*TableOMP[[#This Row],[StdDev]]</f>
        <v>#N/A</v>
      </c>
      <c r="R9302" t="e">
        <f>TableOMP[[#This Row],[Avg]]+$U$2*TableOMP[[#This Row],[StdDev]]</f>
        <v>#N/A</v>
      </c>
      <c r="S9302" t="e">
        <f>IF(AND(TableOMP[[#This Row],[total_time]]&gt;=TableOMP[[#This Row],[Low]], TableOMP[[#This Row],[total_time]]&lt;=TableOMP[[#This Row],[High]]),1,0)</f>
        <v>#N/A</v>
      </c>
    </row>
    <row r="9303" spans="11:19" x14ac:dyDescent="0.25">
      <c r="K9303" t="str">
        <f t="shared" si="145"/>
        <v/>
      </c>
      <c r="N93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03" t="e">
        <f>VLOOKUP(TableOMP[[#This Row],[Label]],TableAvg[],2,FALSE)</f>
        <v>#N/A</v>
      </c>
      <c r="P9303" t="e">
        <f>VLOOKUP(TableOMP[[#This Row],[Label]],TableAvg[],3,FALSE)</f>
        <v>#N/A</v>
      </c>
      <c r="Q9303" t="e">
        <f>TableOMP[[#This Row],[Avg]]-$U$2*TableOMP[[#This Row],[StdDev]]</f>
        <v>#N/A</v>
      </c>
      <c r="R9303" t="e">
        <f>TableOMP[[#This Row],[Avg]]+$U$2*TableOMP[[#This Row],[StdDev]]</f>
        <v>#N/A</v>
      </c>
      <c r="S9303" t="e">
        <f>IF(AND(TableOMP[[#This Row],[total_time]]&gt;=TableOMP[[#This Row],[Low]], TableOMP[[#This Row],[total_time]]&lt;=TableOMP[[#This Row],[High]]),1,0)</f>
        <v>#N/A</v>
      </c>
    </row>
    <row r="9304" spans="11:19" x14ac:dyDescent="0.25">
      <c r="K9304" t="str">
        <f t="shared" si="145"/>
        <v/>
      </c>
      <c r="N93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04" t="e">
        <f>VLOOKUP(TableOMP[[#This Row],[Label]],TableAvg[],2,FALSE)</f>
        <v>#N/A</v>
      </c>
      <c r="P9304" t="e">
        <f>VLOOKUP(TableOMP[[#This Row],[Label]],TableAvg[],3,FALSE)</f>
        <v>#N/A</v>
      </c>
      <c r="Q9304" t="e">
        <f>TableOMP[[#This Row],[Avg]]-$U$2*TableOMP[[#This Row],[StdDev]]</f>
        <v>#N/A</v>
      </c>
      <c r="R9304" t="e">
        <f>TableOMP[[#This Row],[Avg]]+$U$2*TableOMP[[#This Row],[StdDev]]</f>
        <v>#N/A</v>
      </c>
      <c r="S9304" t="e">
        <f>IF(AND(TableOMP[[#This Row],[total_time]]&gt;=TableOMP[[#This Row],[Low]], TableOMP[[#This Row],[total_time]]&lt;=TableOMP[[#This Row],[High]]),1,0)</f>
        <v>#N/A</v>
      </c>
    </row>
    <row r="9305" spans="11:19" x14ac:dyDescent="0.25">
      <c r="K9305" t="str">
        <f t="shared" si="145"/>
        <v/>
      </c>
      <c r="N93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05" t="e">
        <f>VLOOKUP(TableOMP[[#This Row],[Label]],TableAvg[],2,FALSE)</f>
        <v>#N/A</v>
      </c>
      <c r="P9305" t="e">
        <f>VLOOKUP(TableOMP[[#This Row],[Label]],TableAvg[],3,FALSE)</f>
        <v>#N/A</v>
      </c>
      <c r="Q9305" t="e">
        <f>TableOMP[[#This Row],[Avg]]-$U$2*TableOMP[[#This Row],[StdDev]]</f>
        <v>#N/A</v>
      </c>
      <c r="R9305" t="e">
        <f>TableOMP[[#This Row],[Avg]]+$U$2*TableOMP[[#This Row],[StdDev]]</f>
        <v>#N/A</v>
      </c>
      <c r="S9305" t="e">
        <f>IF(AND(TableOMP[[#This Row],[total_time]]&gt;=TableOMP[[#This Row],[Low]], TableOMP[[#This Row],[total_time]]&lt;=TableOMP[[#This Row],[High]]),1,0)</f>
        <v>#N/A</v>
      </c>
    </row>
    <row r="9306" spans="11:19" x14ac:dyDescent="0.25">
      <c r="K9306" t="str">
        <f t="shared" si="145"/>
        <v/>
      </c>
      <c r="N93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06" t="e">
        <f>VLOOKUP(TableOMP[[#This Row],[Label]],TableAvg[],2,FALSE)</f>
        <v>#N/A</v>
      </c>
      <c r="P9306" t="e">
        <f>VLOOKUP(TableOMP[[#This Row],[Label]],TableAvg[],3,FALSE)</f>
        <v>#N/A</v>
      </c>
      <c r="Q9306" t="e">
        <f>TableOMP[[#This Row],[Avg]]-$U$2*TableOMP[[#This Row],[StdDev]]</f>
        <v>#N/A</v>
      </c>
      <c r="R9306" t="e">
        <f>TableOMP[[#This Row],[Avg]]+$U$2*TableOMP[[#This Row],[StdDev]]</f>
        <v>#N/A</v>
      </c>
      <c r="S9306" t="e">
        <f>IF(AND(TableOMP[[#This Row],[total_time]]&gt;=TableOMP[[#This Row],[Low]], TableOMP[[#This Row],[total_time]]&lt;=TableOMP[[#This Row],[High]]),1,0)</f>
        <v>#N/A</v>
      </c>
    </row>
    <row r="9307" spans="11:19" x14ac:dyDescent="0.25">
      <c r="K9307" t="str">
        <f t="shared" si="145"/>
        <v/>
      </c>
      <c r="N93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07" t="e">
        <f>VLOOKUP(TableOMP[[#This Row],[Label]],TableAvg[],2,FALSE)</f>
        <v>#N/A</v>
      </c>
      <c r="P9307" t="e">
        <f>VLOOKUP(TableOMP[[#This Row],[Label]],TableAvg[],3,FALSE)</f>
        <v>#N/A</v>
      </c>
      <c r="Q9307" t="e">
        <f>TableOMP[[#This Row],[Avg]]-$U$2*TableOMP[[#This Row],[StdDev]]</f>
        <v>#N/A</v>
      </c>
      <c r="R9307" t="e">
        <f>TableOMP[[#This Row],[Avg]]+$U$2*TableOMP[[#This Row],[StdDev]]</f>
        <v>#N/A</v>
      </c>
      <c r="S9307" t="e">
        <f>IF(AND(TableOMP[[#This Row],[total_time]]&gt;=TableOMP[[#This Row],[Low]], TableOMP[[#This Row],[total_time]]&lt;=TableOMP[[#This Row],[High]]),1,0)</f>
        <v>#N/A</v>
      </c>
    </row>
    <row r="9308" spans="11:19" x14ac:dyDescent="0.25">
      <c r="K9308" t="str">
        <f t="shared" si="145"/>
        <v/>
      </c>
      <c r="N93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08" t="e">
        <f>VLOOKUP(TableOMP[[#This Row],[Label]],TableAvg[],2,FALSE)</f>
        <v>#N/A</v>
      </c>
      <c r="P9308" t="e">
        <f>VLOOKUP(TableOMP[[#This Row],[Label]],TableAvg[],3,FALSE)</f>
        <v>#N/A</v>
      </c>
      <c r="Q9308" t="e">
        <f>TableOMP[[#This Row],[Avg]]-$U$2*TableOMP[[#This Row],[StdDev]]</f>
        <v>#N/A</v>
      </c>
      <c r="R9308" t="e">
        <f>TableOMP[[#This Row],[Avg]]+$U$2*TableOMP[[#This Row],[StdDev]]</f>
        <v>#N/A</v>
      </c>
      <c r="S9308" t="e">
        <f>IF(AND(TableOMP[[#This Row],[total_time]]&gt;=TableOMP[[#This Row],[Low]], TableOMP[[#This Row],[total_time]]&lt;=TableOMP[[#This Row],[High]]),1,0)</f>
        <v>#N/A</v>
      </c>
    </row>
    <row r="9309" spans="11:19" x14ac:dyDescent="0.25">
      <c r="K9309" t="str">
        <f t="shared" si="145"/>
        <v/>
      </c>
      <c r="N93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09" t="e">
        <f>VLOOKUP(TableOMP[[#This Row],[Label]],TableAvg[],2,FALSE)</f>
        <v>#N/A</v>
      </c>
      <c r="P9309" t="e">
        <f>VLOOKUP(TableOMP[[#This Row],[Label]],TableAvg[],3,FALSE)</f>
        <v>#N/A</v>
      </c>
      <c r="Q9309" t="e">
        <f>TableOMP[[#This Row],[Avg]]-$U$2*TableOMP[[#This Row],[StdDev]]</f>
        <v>#N/A</v>
      </c>
      <c r="R9309" t="e">
        <f>TableOMP[[#This Row],[Avg]]+$U$2*TableOMP[[#This Row],[StdDev]]</f>
        <v>#N/A</v>
      </c>
      <c r="S9309" t="e">
        <f>IF(AND(TableOMP[[#This Row],[total_time]]&gt;=TableOMP[[#This Row],[Low]], TableOMP[[#This Row],[total_time]]&lt;=TableOMP[[#This Row],[High]]),1,0)</f>
        <v>#N/A</v>
      </c>
    </row>
    <row r="9310" spans="11:19" x14ac:dyDescent="0.25">
      <c r="K9310" t="str">
        <f t="shared" si="145"/>
        <v/>
      </c>
      <c r="N93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10" t="e">
        <f>VLOOKUP(TableOMP[[#This Row],[Label]],TableAvg[],2,FALSE)</f>
        <v>#N/A</v>
      </c>
      <c r="P9310" t="e">
        <f>VLOOKUP(TableOMP[[#This Row],[Label]],TableAvg[],3,FALSE)</f>
        <v>#N/A</v>
      </c>
      <c r="Q9310" t="e">
        <f>TableOMP[[#This Row],[Avg]]-$U$2*TableOMP[[#This Row],[StdDev]]</f>
        <v>#N/A</v>
      </c>
      <c r="R9310" t="e">
        <f>TableOMP[[#This Row],[Avg]]+$U$2*TableOMP[[#This Row],[StdDev]]</f>
        <v>#N/A</v>
      </c>
      <c r="S9310" t="e">
        <f>IF(AND(TableOMP[[#This Row],[total_time]]&gt;=TableOMP[[#This Row],[Low]], TableOMP[[#This Row],[total_time]]&lt;=TableOMP[[#This Row],[High]]),1,0)</f>
        <v>#N/A</v>
      </c>
    </row>
    <row r="9311" spans="11:19" x14ac:dyDescent="0.25">
      <c r="K9311" t="str">
        <f t="shared" si="145"/>
        <v/>
      </c>
      <c r="N93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11" t="e">
        <f>VLOOKUP(TableOMP[[#This Row],[Label]],TableAvg[],2,FALSE)</f>
        <v>#N/A</v>
      </c>
      <c r="P9311" t="e">
        <f>VLOOKUP(TableOMP[[#This Row],[Label]],TableAvg[],3,FALSE)</f>
        <v>#N/A</v>
      </c>
      <c r="Q9311" t="e">
        <f>TableOMP[[#This Row],[Avg]]-$U$2*TableOMP[[#This Row],[StdDev]]</f>
        <v>#N/A</v>
      </c>
      <c r="R9311" t="e">
        <f>TableOMP[[#This Row],[Avg]]+$U$2*TableOMP[[#This Row],[StdDev]]</f>
        <v>#N/A</v>
      </c>
      <c r="S9311" t="e">
        <f>IF(AND(TableOMP[[#This Row],[total_time]]&gt;=TableOMP[[#This Row],[Low]], TableOMP[[#This Row],[total_time]]&lt;=TableOMP[[#This Row],[High]]),1,0)</f>
        <v>#N/A</v>
      </c>
    </row>
    <row r="9312" spans="11:19" x14ac:dyDescent="0.25">
      <c r="K9312" t="str">
        <f t="shared" si="145"/>
        <v/>
      </c>
      <c r="N93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12" t="e">
        <f>VLOOKUP(TableOMP[[#This Row],[Label]],TableAvg[],2,FALSE)</f>
        <v>#N/A</v>
      </c>
      <c r="P9312" t="e">
        <f>VLOOKUP(TableOMP[[#This Row],[Label]],TableAvg[],3,FALSE)</f>
        <v>#N/A</v>
      </c>
      <c r="Q9312" t="e">
        <f>TableOMP[[#This Row],[Avg]]-$U$2*TableOMP[[#This Row],[StdDev]]</f>
        <v>#N/A</v>
      </c>
      <c r="R9312" t="e">
        <f>TableOMP[[#This Row],[Avg]]+$U$2*TableOMP[[#This Row],[StdDev]]</f>
        <v>#N/A</v>
      </c>
      <c r="S9312" t="e">
        <f>IF(AND(TableOMP[[#This Row],[total_time]]&gt;=TableOMP[[#This Row],[Low]], TableOMP[[#This Row],[total_time]]&lt;=TableOMP[[#This Row],[High]]),1,0)</f>
        <v>#N/A</v>
      </c>
    </row>
    <row r="9313" spans="11:19" x14ac:dyDescent="0.25">
      <c r="K9313" t="str">
        <f t="shared" si="145"/>
        <v/>
      </c>
      <c r="N93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13" t="e">
        <f>VLOOKUP(TableOMP[[#This Row],[Label]],TableAvg[],2,FALSE)</f>
        <v>#N/A</v>
      </c>
      <c r="P9313" t="e">
        <f>VLOOKUP(TableOMP[[#This Row],[Label]],TableAvg[],3,FALSE)</f>
        <v>#N/A</v>
      </c>
      <c r="Q9313" t="e">
        <f>TableOMP[[#This Row],[Avg]]-$U$2*TableOMP[[#This Row],[StdDev]]</f>
        <v>#N/A</v>
      </c>
      <c r="R9313" t="e">
        <f>TableOMP[[#This Row],[Avg]]+$U$2*TableOMP[[#This Row],[StdDev]]</f>
        <v>#N/A</v>
      </c>
      <c r="S9313" t="e">
        <f>IF(AND(TableOMP[[#This Row],[total_time]]&gt;=TableOMP[[#This Row],[Low]], TableOMP[[#This Row],[total_time]]&lt;=TableOMP[[#This Row],[High]]),1,0)</f>
        <v>#N/A</v>
      </c>
    </row>
    <row r="9314" spans="11:19" x14ac:dyDescent="0.25">
      <c r="K9314" t="str">
        <f t="shared" si="145"/>
        <v/>
      </c>
      <c r="N93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14" t="e">
        <f>VLOOKUP(TableOMP[[#This Row],[Label]],TableAvg[],2,FALSE)</f>
        <v>#N/A</v>
      </c>
      <c r="P9314" t="e">
        <f>VLOOKUP(TableOMP[[#This Row],[Label]],TableAvg[],3,FALSE)</f>
        <v>#N/A</v>
      </c>
      <c r="Q9314" t="e">
        <f>TableOMP[[#This Row],[Avg]]-$U$2*TableOMP[[#This Row],[StdDev]]</f>
        <v>#N/A</v>
      </c>
      <c r="R9314" t="e">
        <f>TableOMP[[#This Row],[Avg]]+$U$2*TableOMP[[#This Row],[StdDev]]</f>
        <v>#N/A</v>
      </c>
      <c r="S9314" t="e">
        <f>IF(AND(TableOMP[[#This Row],[total_time]]&gt;=TableOMP[[#This Row],[Low]], TableOMP[[#This Row],[total_time]]&lt;=TableOMP[[#This Row],[High]]),1,0)</f>
        <v>#N/A</v>
      </c>
    </row>
    <row r="9315" spans="11:19" x14ac:dyDescent="0.25">
      <c r="K9315" t="str">
        <f t="shared" si="145"/>
        <v/>
      </c>
      <c r="N93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15" t="e">
        <f>VLOOKUP(TableOMP[[#This Row],[Label]],TableAvg[],2,FALSE)</f>
        <v>#N/A</v>
      </c>
      <c r="P9315" t="e">
        <f>VLOOKUP(TableOMP[[#This Row],[Label]],TableAvg[],3,FALSE)</f>
        <v>#N/A</v>
      </c>
      <c r="Q9315" t="e">
        <f>TableOMP[[#This Row],[Avg]]-$U$2*TableOMP[[#This Row],[StdDev]]</f>
        <v>#N/A</v>
      </c>
      <c r="R9315" t="e">
        <f>TableOMP[[#This Row],[Avg]]+$U$2*TableOMP[[#This Row],[StdDev]]</f>
        <v>#N/A</v>
      </c>
      <c r="S9315" t="e">
        <f>IF(AND(TableOMP[[#This Row],[total_time]]&gt;=TableOMP[[#This Row],[Low]], TableOMP[[#This Row],[total_time]]&lt;=TableOMP[[#This Row],[High]]),1,0)</f>
        <v>#N/A</v>
      </c>
    </row>
    <row r="9316" spans="11:19" x14ac:dyDescent="0.25">
      <c r="K9316" t="str">
        <f t="shared" si="145"/>
        <v/>
      </c>
      <c r="N93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16" t="e">
        <f>VLOOKUP(TableOMP[[#This Row],[Label]],TableAvg[],2,FALSE)</f>
        <v>#N/A</v>
      </c>
      <c r="P9316" t="e">
        <f>VLOOKUP(TableOMP[[#This Row],[Label]],TableAvg[],3,FALSE)</f>
        <v>#N/A</v>
      </c>
      <c r="Q9316" t="e">
        <f>TableOMP[[#This Row],[Avg]]-$U$2*TableOMP[[#This Row],[StdDev]]</f>
        <v>#N/A</v>
      </c>
      <c r="R9316" t="e">
        <f>TableOMP[[#This Row],[Avg]]+$U$2*TableOMP[[#This Row],[StdDev]]</f>
        <v>#N/A</v>
      </c>
      <c r="S9316" t="e">
        <f>IF(AND(TableOMP[[#This Row],[total_time]]&gt;=TableOMP[[#This Row],[Low]], TableOMP[[#This Row],[total_time]]&lt;=TableOMP[[#This Row],[High]]),1,0)</f>
        <v>#N/A</v>
      </c>
    </row>
    <row r="9317" spans="11:19" x14ac:dyDescent="0.25">
      <c r="K9317" t="str">
        <f t="shared" si="145"/>
        <v/>
      </c>
      <c r="N93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17" t="e">
        <f>VLOOKUP(TableOMP[[#This Row],[Label]],TableAvg[],2,FALSE)</f>
        <v>#N/A</v>
      </c>
      <c r="P9317" t="e">
        <f>VLOOKUP(TableOMP[[#This Row],[Label]],TableAvg[],3,FALSE)</f>
        <v>#N/A</v>
      </c>
      <c r="Q9317" t="e">
        <f>TableOMP[[#This Row],[Avg]]-$U$2*TableOMP[[#This Row],[StdDev]]</f>
        <v>#N/A</v>
      </c>
      <c r="R9317" t="e">
        <f>TableOMP[[#This Row],[Avg]]+$U$2*TableOMP[[#This Row],[StdDev]]</f>
        <v>#N/A</v>
      </c>
      <c r="S9317" t="e">
        <f>IF(AND(TableOMP[[#This Row],[total_time]]&gt;=TableOMP[[#This Row],[Low]], TableOMP[[#This Row],[total_time]]&lt;=TableOMP[[#This Row],[High]]),1,0)</f>
        <v>#N/A</v>
      </c>
    </row>
    <row r="9318" spans="11:19" x14ac:dyDescent="0.25">
      <c r="K9318" t="str">
        <f t="shared" si="145"/>
        <v/>
      </c>
      <c r="N93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18" t="e">
        <f>VLOOKUP(TableOMP[[#This Row],[Label]],TableAvg[],2,FALSE)</f>
        <v>#N/A</v>
      </c>
      <c r="P9318" t="e">
        <f>VLOOKUP(TableOMP[[#This Row],[Label]],TableAvg[],3,FALSE)</f>
        <v>#N/A</v>
      </c>
      <c r="Q9318" t="e">
        <f>TableOMP[[#This Row],[Avg]]-$U$2*TableOMP[[#This Row],[StdDev]]</f>
        <v>#N/A</v>
      </c>
      <c r="R9318" t="e">
        <f>TableOMP[[#This Row],[Avg]]+$U$2*TableOMP[[#This Row],[StdDev]]</f>
        <v>#N/A</v>
      </c>
      <c r="S9318" t="e">
        <f>IF(AND(TableOMP[[#This Row],[total_time]]&gt;=TableOMP[[#This Row],[Low]], TableOMP[[#This Row],[total_time]]&lt;=TableOMP[[#This Row],[High]]),1,0)</f>
        <v>#N/A</v>
      </c>
    </row>
    <row r="9319" spans="11:19" x14ac:dyDescent="0.25">
      <c r="K9319" t="str">
        <f t="shared" si="145"/>
        <v/>
      </c>
      <c r="N93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19" t="e">
        <f>VLOOKUP(TableOMP[[#This Row],[Label]],TableAvg[],2,FALSE)</f>
        <v>#N/A</v>
      </c>
      <c r="P9319" t="e">
        <f>VLOOKUP(TableOMP[[#This Row],[Label]],TableAvg[],3,FALSE)</f>
        <v>#N/A</v>
      </c>
      <c r="Q9319" t="e">
        <f>TableOMP[[#This Row],[Avg]]-$U$2*TableOMP[[#This Row],[StdDev]]</f>
        <v>#N/A</v>
      </c>
      <c r="R9319" t="e">
        <f>TableOMP[[#This Row],[Avg]]+$U$2*TableOMP[[#This Row],[StdDev]]</f>
        <v>#N/A</v>
      </c>
      <c r="S9319" t="e">
        <f>IF(AND(TableOMP[[#This Row],[total_time]]&gt;=TableOMP[[#This Row],[Low]], TableOMP[[#This Row],[total_time]]&lt;=TableOMP[[#This Row],[High]]),1,0)</f>
        <v>#N/A</v>
      </c>
    </row>
    <row r="9320" spans="11:19" x14ac:dyDescent="0.25">
      <c r="K9320" t="str">
        <f t="shared" si="145"/>
        <v/>
      </c>
      <c r="N93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20" t="e">
        <f>VLOOKUP(TableOMP[[#This Row],[Label]],TableAvg[],2,FALSE)</f>
        <v>#N/A</v>
      </c>
      <c r="P9320" t="e">
        <f>VLOOKUP(TableOMP[[#This Row],[Label]],TableAvg[],3,FALSE)</f>
        <v>#N/A</v>
      </c>
      <c r="Q9320" t="e">
        <f>TableOMP[[#This Row],[Avg]]-$U$2*TableOMP[[#This Row],[StdDev]]</f>
        <v>#N/A</v>
      </c>
      <c r="R9320" t="e">
        <f>TableOMP[[#This Row],[Avg]]+$U$2*TableOMP[[#This Row],[StdDev]]</f>
        <v>#N/A</v>
      </c>
      <c r="S9320" t="e">
        <f>IF(AND(TableOMP[[#This Row],[total_time]]&gt;=TableOMP[[#This Row],[Low]], TableOMP[[#This Row],[total_time]]&lt;=TableOMP[[#This Row],[High]]),1,0)</f>
        <v>#N/A</v>
      </c>
    </row>
    <row r="9321" spans="11:19" x14ac:dyDescent="0.25">
      <c r="K9321" t="str">
        <f t="shared" si="145"/>
        <v/>
      </c>
      <c r="N93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21" t="e">
        <f>VLOOKUP(TableOMP[[#This Row],[Label]],TableAvg[],2,FALSE)</f>
        <v>#N/A</v>
      </c>
      <c r="P9321" t="e">
        <f>VLOOKUP(TableOMP[[#This Row],[Label]],TableAvg[],3,FALSE)</f>
        <v>#N/A</v>
      </c>
      <c r="Q9321" t="e">
        <f>TableOMP[[#This Row],[Avg]]-$U$2*TableOMP[[#This Row],[StdDev]]</f>
        <v>#N/A</v>
      </c>
      <c r="R9321" t="e">
        <f>TableOMP[[#This Row],[Avg]]+$U$2*TableOMP[[#This Row],[StdDev]]</f>
        <v>#N/A</v>
      </c>
      <c r="S9321" t="e">
        <f>IF(AND(TableOMP[[#This Row],[total_time]]&gt;=TableOMP[[#This Row],[Low]], TableOMP[[#This Row],[total_time]]&lt;=TableOMP[[#This Row],[High]]),1,0)</f>
        <v>#N/A</v>
      </c>
    </row>
    <row r="9322" spans="11:19" x14ac:dyDescent="0.25">
      <c r="K9322" t="str">
        <f t="shared" si="145"/>
        <v/>
      </c>
      <c r="N93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22" t="e">
        <f>VLOOKUP(TableOMP[[#This Row],[Label]],TableAvg[],2,FALSE)</f>
        <v>#N/A</v>
      </c>
      <c r="P9322" t="e">
        <f>VLOOKUP(TableOMP[[#This Row],[Label]],TableAvg[],3,FALSE)</f>
        <v>#N/A</v>
      </c>
      <c r="Q9322" t="e">
        <f>TableOMP[[#This Row],[Avg]]-$U$2*TableOMP[[#This Row],[StdDev]]</f>
        <v>#N/A</v>
      </c>
      <c r="R9322" t="e">
        <f>TableOMP[[#This Row],[Avg]]+$U$2*TableOMP[[#This Row],[StdDev]]</f>
        <v>#N/A</v>
      </c>
      <c r="S9322" t="e">
        <f>IF(AND(TableOMP[[#This Row],[total_time]]&gt;=TableOMP[[#This Row],[Low]], TableOMP[[#This Row],[total_time]]&lt;=TableOMP[[#This Row],[High]]),1,0)</f>
        <v>#N/A</v>
      </c>
    </row>
    <row r="9323" spans="11:19" x14ac:dyDescent="0.25">
      <c r="K9323" t="str">
        <f t="shared" si="145"/>
        <v/>
      </c>
      <c r="N93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23" t="e">
        <f>VLOOKUP(TableOMP[[#This Row],[Label]],TableAvg[],2,FALSE)</f>
        <v>#N/A</v>
      </c>
      <c r="P9323" t="e">
        <f>VLOOKUP(TableOMP[[#This Row],[Label]],TableAvg[],3,FALSE)</f>
        <v>#N/A</v>
      </c>
      <c r="Q9323" t="e">
        <f>TableOMP[[#This Row],[Avg]]-$U$2*TableOMP[[#This Row],[StdDev]]</f>
        <v>#N/A</v>
      </c>
      <c r="R9323" t="e">
        <f>TableOMP[[#This Row],[Avg]]+$U$2*TableOMP[[#This Row],[StdDev]]</f>
        <v>#N/A</v>
      </c>
      <c r="S9323" t="e">
        <f>IF(AND(TableOMP[[#This Row],[total_time]]&gt;=TableOMP[[#This Row],[Low]], TableOMP[[#This Row],[total_time]]&lt;=TableOMP[[#This Row],[High]]),1,0)</f>
        <v>#N/A</v>
      </c>
    </row>
    <row r="9324" spans="11:19" x14ac:dyDescent="0.25">
      <c r="K9324" t="str">
        <f t="shared" si="145"/>
        <v/>
      </c>
      <c r="N93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24" t="e">
        <f>VLOOKUP(TableOMP[[#This Row],[Label]],TableAvg[],2,FALSE)</f>
        <v>#N/A</v>
      </c>
      <c r="P9324" t="e">
        <f>VLOOKUP(TableOMP[[#This Row],[Label]],TableAvg[],3,FALSE)</f>
        <v>#N/A</v>
      </c>
      <c r="Q9324" t="e">
        <f>TableOMP[[#This Row],[Avg]]-$U$2*TableOMP[[#This Row],[StdDev]]</f>
        <v>#N/A</v>
      </c>
      <c r="R9324" t="e">
        <f>TableOMP[[#This Row],[Avg]]+$U$2*TableOMP[[#This Row],[StdDev]]</f>
        <v>#N/A</v>
      </c>
      <c r="S9324" t="e">
        <f>IF(AND(TableOMP[[#This Row],[total_time]]&gt;=TableOMP[[#This Row],[Low]], TableOMP[[#This Row],[total_time]]&lt;=TableOMP[[#This Row],[High]]),1,0)</f>
        <v>#N/A</v>
      </c>
    </row>
    <row r="9325" spans="11:19" x14ac:dyDescent="0.25">
      <c r="K9325" t="str">
        <f t="shared" si="145"/>
        <v/>
      </c>
      <c r="N93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25" t="e">
        <f>VLOOKUP(TableOMP[[#This Row],[Label]],TableAvg[],2,FALSE)</f>
        <v>#N/A</v>
      </c>
      <c r="P9325" t="e">
        <f>VLOOKUP(TableOMP[[#This Row],[Label]],TableAvg[],3,FALSE)</f>
        <v>#N/A</v>
      </c>
      <c r="Q9325" t="e">
        <f>TableOMP[[#This Row],[Avg]]-$U$2*TableOMP[[#This Row],[StdDev]]</f>
        <v>#N/A</v>
      </c>
      <c r="R9325" t="e">
        <f>TableOMP[[#This Row],[Avg]]+$U$2*TableOMP[[#This Row],[StdDev]]</f>
        <v>#N/A</v>
      </c>
      <c r="S9325" t="e">
        <f>IF(AND(TableOMP[[#This Row],[total_time]]&gt;=TableOMP[[#This Row],[Low]], TableOMP[[#This Row],[total_time]]&lt;=TableOMP[[#This Row],[High]]),1,0)</f>
        <v>#N/A</v>
      </c>
    </row>
    <row r="9326" spans="11:19" x14ac:dyDescent="0.25">
      <c r="K9326" t="str">
        <f t="shared" si="145"/>
        <v/>
      </c>
      <c r="N93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26" t="e">
        <f>VLOOKUP(TableOMP[[#This Row],[Label]],TableAvg[],2,FALSE)</f>
        <v>#N/A</v>
      </c>
      <c r="P9326" t="e">
        <f>VLOOKUP(TableOMP[[#This Row],[Label]],TableAvg[],3,FALSE)</f>
        <v>#N/A</v>
      </c>
      <c r="Q9326" t="e">
        <f>TableOMP[[#This Row],[Avg]]-$U$2*TableOMP[[#This Row],[StdDev]]</f>
        <v>#N/A</v>
      </c>
      <c r="R9326" t="e">
        <f>TableOMP[[#This Row],[Avg]]+$U$2*TableOMP[[#This Row],[StdDev]]</f>
        <v>#N/A</v>
      </c>
      <c r="S9326" t="e">
        <f>IF(AND(TableOMP[[#This Row],[total_time]]&gt;=TableOMP[[#This Row],[Low]], TableOMP[[#This Row],[total_time]]&lt;=TableOMP[[#This Row],[High]]),1,0)</f>
        <v>#N/A</v>
      </c>
    </row>
    <row r="9327" spans="11:19" x14ac:dyDescent="0.25">
      <c r="K9327" t="str">
        <f t="shared" si="145"/>
        <v/>
      </c>
      <c r="N93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27" t="e">
        <f>VLOOKUP(TableOMP[[#This Row],[Label]],TableAvg[],2,FALSE)</f>
        <v>#N/A</v>
      </c>
      <c r="P9327" t="e">
        <f>VLOOKUP(TableOMP[[#This Row],[Label]],TableAvg[],3,FALSE)</f>
        <v>#N/A</v>
      </c>
      <c r="Q9327" t="e">
        <f>TableOMP[[#This Row],[Avg]]-$U$2*TableOMP[[#This Row],[StdDev]]</f>
        <v>#N/A</v>
      </c>
      <c r="R9327" t="e">
        <f>TableOMP[[#This Row],[Avg]]+$U$2*TableOMP[[#This Row],[StdDev]]</f>
        <v>#N/A</v>
      </c>
      <c r="S9327" t="e">
        <f>IF(AND(TableOMP[[#This Row],[total_time]]&gt;=TableOMP[[#This Row],[Low]], TableOMP[[#This Row],[total_time]]&lt;=TableOMP[[#This Row],[High]]),1,0)</f>
        <v>#N/A</v>
      </c>
    </row>
    <row r="9328" spans="11:19" x14ac:dyDescent="0.25">
      <c r="K9328" t="str">
        <f t="shared" si="145"/>
        <v/>
      </c>
      <c r="N93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28" t="e">
        <f>VLOOKUP(TableOMP[[#This Row],[Label]],TableAvg[],2,FALSE)</f>
        <v>#N/A</v>
      </c>
      <c r="P9328" t="e">
        <f>VLOOKUP(TableOMP[[#This Row],[Label]],TableAvg[],3,FALSE)</f>
        <v>#N/A</v>
      </c>
      <c r="Q9328" t="e">
        <f>TableOMP[[#This Row],[Avg]]-$U$2*TableOMP[[#This Row],[StdDev]]</f>
        <v>#N/A</v>
      </c>
      <c r="R9328" t="e">
        <f>TableOMP[[#This Row],[Avg]]+$U$2*TableOMP[[#This Row],[StdDev]]</f>
        <v>#N/A</v>
      </c>
      <c r="S9328" t="e">
        <f>IF(AND(TableOMP[[#This Row],[total_time]]&gt;=TableOMP[[#This Row],[Low]], TableOMP[[#This Row],[total_time]]&lt;=TableOMP[[#This Row],[High]]),1,0)</f>
        <v>#N/A</v>
      </c>
    </row>
    <row r="9329" spans="11:19" x14ac:dyDescent="0.25">
      <c r="K9329" t="str">
        <f t="shared" si="145"/>
        <v/>
      </c>
      <c r="N93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29" t="e">
        <f>VLOOKUP(TableOMP[[#This Row],[Label]],TableAvg[],2,FALSE)</f>
        <v>#N/A</v>
      </c>
      <c r="P9329" t="e">
        <f>VLOOKUP(TableOMP[[#This Row],[Label]],TableAvg[],3,FALSE)</f>
        <v>#N/A</v>
      </c>
      <c r="Q9329" t="e">
        <f>TableOMP[[#This Row],[Avg]]-$U$2*TableOMP[[#This Row],[StdDev]]</f>
        <v>#N/A</v>
      </c>
      <c r="R9329" t="e">
        <f>TableOMP[[#This Row],[Avg]]+$U$2*TableOMP[[#This Row],[StdDev]]</f>
        <v>#N/A</v>
      </c>
      <c r="S9329" t="e">
        <f>IF(AND(TableOMP[[#This Row],[total_time]]&gt;=TableOMP[[#This Row],[Low]], TableOMP[[#This Row],[total_time]]&lt;=TableOMP[[#This Row],[High]]),1,0)</f>
        <v>#N/A</v>
      </c>
    </row>
    <row r="9330" spans="11:19" x14ac:dyDescent="0.25">
      <c r="K9330" t="str">
        <f t="shared" si="145"/>
        <v/>
      </c>
      <c r="N93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30" t="e">
        <f>VLOOKUP(TableOMP[[#This Row],[Label]],TableAvg[],2,FALSE)</f>
        <v>#N/A</v>
      </c>
      <c r="P9330" t="e">
        <f>VLOOKUP(TableOMP[[#This Row],[Label]],TableAvg[],3,FALSE)</f>
        <v>#N/A</v>
      </c>
      <c r="Q9330" t="e">
        <f>TableOMP[[#This Row],[Avg]]-$U$2*TableOMP[[#This Row],[StdDev]]</f>
        <v>#N/A</v>
      </c>
      <c r="R9330" t="e">
        <f>TableOMP[[#This Row],[Avg]]+$U$2*TableOMP[[#This Row],[StdDev]]</f>
        <v>#N/A</v>
      </c>
      <c r="S9330" t="e">
        <f>IF(AND(TableOMP[[#This Row],[total_time]]&gt;=TableOMP[[#This Row],[Low]], TableOMP[[#This Row],[total_time]]&lt;=TableOMP[[#This Row],[High]]),1,0)</f>
        <v>#N/A</v>
      </c>
    </row>
    <row r="9331" spans="11:19" x14ac:dyDescent="0.25">
      <c r="K9331" t="str">
        <f t="shared" si="145"/>
        <v/>
      </c>
      <c r="N93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31" t="e">
        <f>VLOOKUP(TableOMP[[#This Row],[Label]],TableAvg[],2,FALSE)</f>
        <v>#N/A</v>
      </c>
      <c r="P9331" t="e">
        <f>VLOOKUP(TableOMP[[#This Row],[Label]],TableAvg[],3,FALSE)</f>
        <v>#N/A</v>
      </c>
      <c r="Q9331" t="e">
        <f>TableOMP[[#This Row],[Avg]]-$U$2*TableOMP[[#This Row],[StdDev]]</f>
        <v>#N/A</v>
      </c>
      <c r="R9331" t="e">
        <f>TableOMP[[#This Row],[Avg]]+$U$2*TableOMP[[#This Row],[StdDev]]</f>
        <v>#N/A</v>
      </c>
      <c r="S9331" t="e">
        <f>IF(AND(TableOMP[[#This Row],[total_time]]&gt;=TableOMP[[#This Row],[Low]], TableOMP[[#This Row],[total_time]]&lt;=TableOMP[[#This Row],[High]]),1,0)</f>
        <v>#N/A</v>
      </c>
    </row>
    <row r="9332" spans="11:19" x14ac:dyDescent="0.25">
      <c r="K9332" t="str">
        <f t="shared" si="145"/>
        <v/>
      </c>
      <c r="N93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32" t="e">
        <f>VLOOKUP(TableOMP[[#This Row],[Label]],TableAvg[],2,FALSE)</f>
        <v>#N/A</v>
      </c>
      <c r="P9332" t="e">
        <f>VLOOKUP(TableOMP[[#This Row],[Label]],TableAvg[],3,FALSE)</f>
        <v>#N/A</v>
      </c>
      <c r="Q9332" t="e">
        <f>TableOMP[[#This Row],[Avg]]-$U$2*TableOMP[[#This Row],[StdDev]]</f>
        <v>#N/A</v>
      </c>
      <c r="R9332" t="e">
        <f>TableOMP[[#This Row],[Avg]]+$U$2*TableOMP[[#This Row],[StdDev]]</f>
        <v>#N/A</v>
      </c>
      <c r="S9332" t="e">
        <f>IF(AND(TableOMP[[#This Row],[total_time]]&gt;=TableOMP[[#This Row],[Low]], TableOMP[[#This Row],[total_time]]&lt;=TableOMP[[#This Row],[High]]),1,0)</f>
        <v>#N/A</v>
      </c>
    </row>
    <row r="9333" spans="11:19" x14ac:dyDescent="0.25">
      <c r="K9333" t="str">
        <f t="shared" si="145"/>
        <v/>
      </c>
      <c r="N93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33" t="e">
        <f>VLOOKUP(TableOMP[[#This Row],[Label]],TableAvg[],2,FALSE)</f>
        <v>#N/A</v>
      </c>
      <c r="P9333" t="e">
        <f>VLOOKUP(TableOMP[[#This Row],[Label]],TableAvg[],3,FALSE)</f>
        <v>#N/A</v>
      </c>
      <c r="Q9333" t="e">
        <f>TableOMP[[#This Row],[Avg]]-$U$2*TableOMP[[#This Row],[StdDev]]</f>
        <v>#N/A</v>
      </c>
      <c r="R9333" t="e">
        <f>TableOMP[[#This Row],[Avg]]+$U$2*TableOMP[[#This Row],[StdDev]]</f>
        <v>#N/A</v>
      </c>
      <c r="S9333" t="e">
        <f>IF(AND(TableOMP[[#This Row],[total_time]]&gt;=TableOMP[[#This Row],[Low]], TableOMP[[#This Row],[total_time]]&lt;=TableOMP[[#This Row],[High]]),1,0)</f>
        <v>#N/A</v>
      </c>
    </row>
    <row r="9334" spans="11:19" x14ac:dyDescent="0.25">
      <c r="K9334" t="str">
        <f t="shared" si="145"/>
        <v/>
      </c>
      <c r="N93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34" t="e">
        <f>VLOOKUP(TableOMP[[#This Row],[Label]],TableAvg[],2,FALSE)</f>
        <v>#N/A</v>
      </c>
      <c r="P9334" t="e">
        <f>VLOOKUP(TableOMP[[#This Row],[Label]],TableAvg[],3,FALSE)</f>
        <v>#N/A</v>
      </c>
      <c r="Q9334" t="e">
        <f>TableOMP[[#This Row],[Avg]]-$U$2*TableOMP[[#This Row],[StdDev]]</f>
        <v>#N/A</v>
      </c>
      <c r="R9334" t="e">
        <f>TableOMP[[#This Row],[Avg]]+$U$2*TableOMP[[#This Row],[StdDev]]</f>
        <v>#N/A</v>
      </c>
      <c r="S9334" t="e">
        <f>IF(AND(TableOMP[[#This Row],[total_time]]&gt;=TableOMP[[#This Row],[Low]], TableOMP[[#This Row],[total_time]]&lt;=TableOMP[[#This Row],[High]]),1,0)</f>
        <v>#N/A</v>
      </c>
    </row>
    <row r="9335" spans="11:19" x14ac:dyDescent="0.25">
      <c r="K9335" t="str">
        <f t="shared" si="145"/>
        <v/>
      </c>
      <c r="N93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35" t="e">
        <f>VLOOKUP(TableOMP[[#This Row],[Label]],TableAvg[],2,FALSE)</f>
        <v>#N/A</v>
      </c>
      <c r="P9335" t="e">
        <f>VLOOKUP(TableOMP[[#This Row],[Label]],TableAvg[],3,FALSE)</f>
        <v>#N/A</v>
      </c>
      <c r="Q9335" t="e">
        <f>TableOMP[[#This Row],[Avg]]-$U$2*TableOMP[[#This Row],[StdDev]]</f>
        <v>#N/A</v>
      </c>
      <c r="R9335" t="e">
        <f>TableOMP[[#This Row],[Avg]]+$U$2*TableOMP[[#This Row],[StdDev]]</f>
        <v>#N/A</v>
      </c>
      <c r="S9335" t="e">
        <f>IF(AND(TableOMP[[#This Row],[total_time]]&gt;=TableOMP[[#This Row],[Low]], TableOMP[[#This Row],[total_time]]&lt;=TableOMP[[#This Row],[High]]),1,0)</f>
        <v>#N/A</v>
      </c>
    </row>
    <row r="9336" spans="11:19" x14ac:dyDescent="0.25">
      <c r="K9336" t="str">
        <f t="shared" si="145"/>
        <v/>
      </c>
      <c r="N93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36" t="e">
        <f>VLOOKUP(TableOMP[[#This Row],[Label]],TableAvg[],2,FALSE)</f>
        <v>#N/A</v>
      </c>
      <c r="P9336" t="e">
        <f>VLOOKUP(TableOMP[[#This Row],[Label]],TableAvg[],3,FALSE)</f>
        <v>#N/A</v>
      </c>
      <c r="Q9336" t="e">
        <f>TableOMP[[#This Row],[Avg]]-$U$2*TableOMP[[#This Row],[StdDev]]</f>
        <v>#N/A</v>
      </c>
      <c r="R9336" t="e">
        <f>TableOMP[[#This Row],[Avg]]+$U$2*TableOMP[[#This Row],[StdDev]]</f>
        <v>#N/A</v>
      </c>
      <c r="S9336" t="e">
        <f>IF(AND(TableOMP[[#This Row],[total_time]]&gt;=TableOMP[[#This Row],[Low]], TableOMP[[#This Row],[total_time]]&lt;=TableOMP[[#This Row],[High]]),1,0)</f>
        <v>#N/A</v>
      </c>
    </row>
    <row r="9337" spans="11:19" x14ac:dyDescent="0.25">
      <c r="K9337" t="str">
        <f t="shared" si="145"/>
        <v/>
      </c>
      <c r="N93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37" t="e">
        <f>VLOOKUP(TableOMP[[#This Row],[Label]],TableAvg[],2,FALSE)</f>
        <v>#N/A</v>
      </c>
      <c r="P9337" t="e">
        <f>VLOOKUP(TableOMP[[#This Row],[Label]],TableAvg[],3,FALSE)</f>
        <v>#N/A</v>
      </c>
      <c r="Q9337" t="e">
        <f>TableOMP[[#This Row],[Avg]]-$U$2*TableOMP[[#This Row],[StdDev]]</f>
        <v>#N/A</v>
      </c>
      <c r="R9337" t="e">
        <f>TableOMP[[#This Row],[Avg]]+$U$2*TableOMP[[#This Row],[StdDev]]</f>
        <v>#N/A</v>
      </c>
      <c r="S9337" t="e">
        <f>IF(AND(TableOMP[[#This Row],[total_time]]&gt;=TableOMP[[#This Row],[Low]], TableOMP[[#This Row],[total_time]]&lt;=TableOMP[[#This Row],[High]]),1,0)</f>
        <v>#N/A</v>
      </c>
    </row>
    <row r="9338" spans="11:19" x14ac:dyDescent="0.25">
      <c r="K9338" t="str">
        <f t="shared" si="145"/>
        <v/>
      </c>
      <c r="N93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38" t="e">
        <f>VLOOKUP(TableOMP[[#This Row],[Label]],TableAvg[],2,FALSE)</f>
        <v>#N/A</v>
      </c>
      <c r="P9338" t="e">
        <f>VLOOKUP(TableOMP[[#This Row],[Label]],TableAvg[],3,FALSE)</f>
        <v>#N/A</v>
      </c>
      <c r="Q9338" t="e">
        <f>TableOMP[[#This Row],[Avg]]-$U$2*TableOMP[[#This Row],[StdDev]]</f>
        <v>#N/A</v>
      </c>
      <c r="R9338" t="e">
        <f>TableOMP[[#This Row],[Avg]]+$U$2*TableOMP[[#This Row],[StdDev]]</f>
        <v>#N/A</v>
      </c>
      <c r="S9338" t="e">
        <f>IF(AND(TableOMP[[#This Row],[total_time]]&gt;=TableOMP[[#This Row],[Low]], TableOMP[[#This Row],[total_time]]&lt;=TableOMP[[#This Row],[High]]),1,0)</f>
        <v>#N/A</v>
      </c>
    </row>
    <row r="9339" spans="11:19" x14ac:dyDescent="0.25">
      <c r="K9339" t="str">
        <f t="shared" si="145"/>
        <v/>
      </c>
      <c r="N93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39" t="e">
        <f>VLOOKUP(TableOMP[[#This Row],[Label]],TableAvg[],2,FALSE)</f>
        <v>#N/A</v>
      </c>
      <c r="P9339" t="e">
        <f>VLOOKUP(TableOMP[[#This Row],[Label]],TableAvg[],3,FALSE)</f>
        <v>#N/A</v>
      </c>
      <c r="Q9339" t="e">
        <f>TableOMP[[#This Row],[Avg]]-$U$2*TableOMP[[#This Row],[StdDev]]</f>
        <v>#N/A</v>
      </c>
      <c r="R9339" t="e">
        <f>TableOMP[[#This Row],[Avg]]+$U$2*TableOMP[[#This Row],[StdDev]]</f>
        <v>#N/A</v>
      </c>
      <c r="S9339" t="e">
        <f>IF(AND(TableOMP[[#This Row],[total_time]]&gt;=TableOMP[[#This Row],[Low]], TableOMP[[#This Row],[total_time]]&lt;=TableOMP[[#This Row],[High]]),1,0)</f>
        <v>#N/A</v>
      </c>
    </row>
    <row r="9340" spans="11:19" x14ac:dyDescent="0.25">
      <c r="K9340" t="str">
        <f t="shared" si="145"/>
        <v/>
      </c>
      <c r="N93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40" t="e">
        <f>VLOOKUP(TableOMP[[#This Row],[Label]],TableAvg[],2,FALSE)</f>
        <v>#N/A</v>
      </c>
      <c r="P9340" t="e">
        <f>VLOOKUP(TableOMP[[#This Row],[Label]],TableAvg[],3,FALSE)</f>
        <v>#N/A</v>
      </c>
      <c r="Q9340" t="e">
        <f>TableOMP[[#This Row],[Avg]]-$U$2*TableOMP[[#This Row],[StdDev]]</f>
        <v>#N/A</v>
      </c>
      <c r="R9340" t="e">
        <f>TableOMP[[#This Row],[Avg]]+$U$2*TableOMP[[#This Row],[StdDev]]</f>
        <v>#N/A</v>
      </c>
      <c r="S9340" t="e">
        <f>IF(AND(TableOMP[[#This Row],[total_time]]&gt;=TableOMP[[#This Row],[Low]], TableOMP[[#This Row],[total_time]]&lt;=TableOMP[[#This Row],[High]]),1,0)</f>
        <v>#N/A</v>
      </c>
    </row>
    <row r="9341" spans="11:19" x14ac:dyDescent="0.25">
      <c r="K9341" t="str">
        <f t="shared" si="145"/>
        <v/>
      </c>
      <c r="N93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41" t="e">
        <f>VLOOKUP(TableOMP[[#This Row],[Label]],TableAvg[],2,FALSE)</f>
        <v>#N/A</v>
      </c>
      <c r="P9341" t="e">
        <f>VLOOKUP(TableOMP[[#This Row],[Label]],TableAvg[],3,FALSE)</f>
        <v>#N/A</v>
      </c>
      <c r="Q9341" t="e">
        <f>TableOMP[[#This Row],[Avg]]-$U$2*TableOMP[[#This Row],[StdDev]]</f>
        <v>#N/A</v>
      </c>
      <c r="R9341" t="e">
        <f>TableOMP[[#This Row],[Avg]]+$U$2*TableOMP[[#This Row],[StdDev]]</f>
        <v>#N/A</v>
      </c>
      <c r="S9341" t="e">
        <f>IF(AND(TableOMP[[#This Row],[total_time]]&gt;=TableOMP[[#This Row],[Low]], TableOMP[[#This Row],[total_time]]&lt;=TableOMP[[#This Row],[High]]),1,0)</f>
        <v>#N/A</v>
      </c>
    </row>
    <row r="9342" spans="11:19" x14ac:dyDescent="0.25">
      <c r="K9342" t="str">
        <f t="shared" si="145"/>
        <v/>
      </c>
      <c r="N93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42" t="e">
        <f>VLOOKUP(TableOMP[[#This Row],[Label]],TableAvg[],2,FALSE)</f>
        <v>#N/A</v>
      </c>
      <c r="P9342" t="e">
        <f>VLOOKUP(TableOMP[[#This Row],[Label]],TableAvg[],3,FALSE)</f>
        <v>#N/A</v>
      </c>
      <c r="Q9342" t="e">
        <f>TableOMP[[#This Row],[Avg]]-$U$2*TableOMP[[#This Row],[StdDev]]</f>
        <v>#N/A</v>
      </c>
      <c r="R9342" t="e">
        <f>TableOMP[[#This Row],[Avg]]+$U$2*TableOMP[[#This Row],[StdDev]]</f>
        <v>#N/A</v>
      </c>
      <c r="S9342" t="e">
        <f>IF(AND(TableOMP[[#This Row],[total_time]]&gt;=TableOMP[[#This Row],[Low]], TableOMP[[#This Row],[total_time]]&lt;=TableOMP[[#This Row],[High]]),1,0)</f>
        <v>#N/A</v>
      </c>
    </row>
    <row r="9343" spans="11:19" x14ac:dyDescent="0.25">
      <c r="K9343" t="str">
        <f t="shared" si="145"/>
        <v/>
      </c>
      <c r="N93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43" t="e">
        <f>VLOOKUP(TableOMP[[#This Row],[Label]],TableAvg[],2,FALSE)</f>
        <v>#N/A</v>
      </c>
      <c r="P9343" t="e">
        <f>VLOOKUP(TableOMP[[#This Row],[Label]],TableAvg[],3,FALSE)</f>
        <v>#N/A</v>
      </c>
      <c r="Q9343" t="e">
        <f>TableOMP[[#This Row],[Avg]]-$U$2*TableOMP[[#This Row],[StdDev]]</f>
        <v>#N/A</v>
      </c>
      <c r="R9343" t="e">
        <f>TableOMP[[#This Row],[Avg]]+$U$2*TableOMP[[#This Row],[StdDev]]</f>
        <v>#N/A</v>
      </c>
      <c r="S9343" t="e">
        <f>IF(AND(TableOMP[[#This Row],[total_time]]&gt;=TableOMP[[#This Row],[Low]], TableOMP[[#This Row],[total_time]]&lt;=TableOMP[[#This Row],[High]]),1,0)</f>
        <v>#N/A</v>
      </c>
    </row>
    <row r="9344" spans="11:19" x14ac:dyDescent="0.25">
      <c r="K9344" t="str">
        <f t="shared" si="145"/>
        <v/>
      </c>
      <c r="N93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44" t="e">
        <f>VLOOKUP(TableOMP[[#This Row],[Label]],TableAvg[],2,FALSE)</f>
        <v>#N/A</v>
      </c>
      <c r="P9344" t="e">
        <f>VLOOKUP(TableOMP[[#This Row],[Label]],TableAvg[],3,FALSE)</f>
        <v>#N/A</v>
      </c>
      <c r="Q9344" t="e">
        <f>TableOMP[[#This Row],[Avg]]-$U$2*TableOMP[[#This Row],[StdDev]]</f>
        <v>#N/A</v>
      </c>
      <c r="R9344" t="e">
        <f>TableOMP[[#This Row],[Avg]]+$U$2*TableOMP[[#This Row],[StdDev]]</f>
        <v>#N/A</v>
      </c>
      <c r="S9344" t="e">
        <f>IF(AND(TableOMP[[#This Row],[total_time]]&gt;=TableOMP[[#This Row],[Low]], TableOMP[[#This Row],[total_time]]&lt;=TableOMP[[#This Row],[High]]),1,0)</f>
        <v>#N/A</v>
      </c>
    </row>
    <row r="9345" spans="11:19" x14ac:dyDescent="0.25">
      <c r="K9345" t="str">
        <f t="shared" si="145"/>
        <v/>
      </c>
      <c r="N93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45" t="e">
        <f>VLOOKUP(TableOMP[[#This Row],[Label]],TableAvg[],2,FALSE)</f>
        <v>#N/A</v>
      </c>
      <c r="P9345" t="e">
        <f>VLOOKUP(TableOMP[[#This Row],[Label]],TableAvg[],3,FALSE)</f>
        <v>#N/A</v>
      </c>
      <c r="Q9345" t="e">
        <f>TableOMP[[#This Row],[Avg]]-$U$2*TableOMP[[#This Row],[StdDev]]</f>
        <v>#N/A</v>
      </c>
      <c r="R9345" t="e">
        <f>TableOMP[[#This Row],[Avg]]+$U$2*TableOMP[[#This Row],[StdDev]]</f>
        <v>#N/A</v>
      </c>
      <c r="S9345" t="e">
        <f>IF(AND(TableOMP[[#This Row],[total_time]]&gt;=TableOMP[[#This Row],[Low]], TableOMP[[#This Row],[total_time]]&lt;=TableOMP[[#This Row],[High]]),1,0)</f>
        <v>#N/A</v>
      </c>
    </row>
    <row r="9346" spans="11:19" x14ac:dyDescent="0.25">
      <c r="K9346" t="str">
        <f t="shared" si="145"/>
        <v/>
      </c>
      <c r="N93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46" t="e">
        <f>VLOOKUP(TableOMP[[#This Row],[Label]],TableAvg[],2,FALSE)</f>
        <v>#N/A</v>
      </c>
      <c r="P9346" t="e">
        <f>VLOOKUP(TableOMP[[#This Row],[Label]],TableAvg[],3,FALSE)</f>
        <v>#N/A</v>
      </c>
      <c r="Q9346" t="e">
        <f>TableOMP[[#This Row],[Avg]]-$U$2*TableOMP[[#This Row],[StdDev]]</f>
        <v>#N/A</v>
      </c>
      <c r="R9346" t="e">
        <f>TableOMP[[#This Row],[Avg]]+$U$2*TableOMP[[#This Row],[StdDev]]</f>
        <v>#N/A</v>
      </c>
      <c r="S9346" t="e">
        <f>IF(AND(TableOMP[[#This Row],[total_time]]&gt;=TableOMP[[#This Row],[Low]], TableOMP[[#This Row],[total_time]]&lt;=TableOMP[[#This Row],[High]]),1,0)</f>
        <v>#N/A</v>
      </c>
    </row>
    <row r="9347" spans="11:19" x14ac:dyDescent="0.25">
      <c r="K9347" t="str">
        <f t="shared" ref="K9347:K9410" si="146">MID(M9347,22,1)</f>
        <v/>
      </c>
      <c r="N93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47" t="e">
        <f>VLOOKUP(TableOMP[[#This Row],[Label]],TableAvg[],2,FALSE)</f>
        <v>#N/A</v>
      </c>
      <c r="P9347" t="e">
        <f>VLOOKUP(TableOMP[[#This Row],[Label]],TableAvg[],3,FALSE)</f>
        <v>#N/A</v>
      </c>
      <c r="Q9347" t="e">
        <f>TableOMP[[#This Row],[Avg]]-$U$2*TableOMP[[#This Row],[StdDev]]</f>
        <v>#N/A</v>
      </c>
      <c r="R9347" t="e">
        <f>TableOMP[[#This Row],[Avg]]+$U$2*TableOMP[[#This Row],[StdDev]]</f>
        <v>#N/A</v>
      </c>
      <c r="S9347" t="e">
        <f>IF(AND(TableOMP[[#This Row],[total_time]]&gt;=TableOMP[[#This Row],[Low]], TableOMP[[#This Row],[total_time]]&lt;=TableOMP[[#This Row],[High]]),1,0)</f>
        <v>#N/A</v>
      </c>
    </row>
    <row r="9348" spans="11:19" x14ac:dyDescent="0.25">
      <c r="K9348" t="str">
        <f t="shared" si="146"/>
        <v/>
      </c>
      <c r="N93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48" t="e">
        <f>VLOOKUP(TableOMP[[#This Row],[Label]],TableAvg[],2,FALSE)</f>
        <v>#N/A</v>
      </c>
      <c r="P9348" t="e">
        <f>VLOOKUP(TableOMP[[#This Row],[Label]],TableAvg[],3,FALSE)</f>
        <v>#N/A</v>
      </c>
      <c r="Q9348" t="e">
        <f>TableOMP[[#This Row],[Avg]]-$U$2*TableOMP[[#This Row],[StdDev]]</f>
        <v>#N/A</v>
      </c>
      <c r="R9348" t="e">
        <f>TableOMP[[#This Row],[Avg]]+$U$2*TableOMP[[#This Row],[StdDev]]</f>
        <v>#N/A</v>
      </c>
      <c r="S9348" t="e">
        <f>IF(AND(TableOMP[[#This Row],[total_time]]&gt;=TableOMP[[#This Row],[Low]], TableOMP[[#This Row],[total_time]]&lt;=TableOMP[[#This Row],[High]]),1,0)</f>
        <v>#N/A</v>
      </c>
    </row>
    <row r="9349" spans="11:19" x14ac:dyDescent="0.25">
      <c r="K9349" t="str">
        <f t="shared" si="146"/>
        <v/>
      </c>
      <c r="N93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49" t="e">
        <f>VLOOKUP(TableOMP[[#This Row],[Label]],TableAvg[],2,FALSE)</f>
        <v>#N/A</v>
      </c>
      <c r="P9349" t="e">
        <f>VLOOKUP(TableOMP[[#This Row],[Label]],TableAvg[],3,FALSE)</f>
        <v>#N/A</v>
      </c>
      <c r="Q9349" t="e">
        <f>TableOMP[[#This Row],[Avg]]-$U$2*TableOMP[[#This Row],[StdDev]]</f>
        <v>#N/A</v>
      </c>
      <c r="R9349" t="e">
        <f>TableOMP[[#This Row],[Avg]]+$U$2*TableOMP[[#This Row],[StdDev]]</f>
        <v>#N/A</v>
      </c>
      <c r="S9349" t="e">
        <f>IF(AND(TableOMP[[#This Row],[total_time]]&gt;=TableOMP[[#This Row],[Low]], TableOMP[[#This Row],[total_time]]&lt;=TableOMP[[#This Row],[High]]),1,0)</f>
        <v>#N/A</v>
      </c>
    </row>
    <row r="9350" spans="11:19" x14ac:dyDescent="0.25">
      <c r="K9350" t="str">
        <f t="shared" si="146"/>
        <v/>
      </c>
      <c r="N93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50" t="e">
        <f>VLOOKUP(TableOMP[[#This Row],[Label]],TableAvg[],2,FALSE)</f>
        <v>#N/A</v>
      </c>
      <c r="P9350" t="e">
        <f>VLOOKUP(TableOMP[[#This Row],[Label]],TableAvg[],3,FALSE)</f>
        <v>#N/A</v>
      </c>
      <c r="Q9350" t="e">
        <f>TableOMP[[#This Row],[Avg]]-$U$2*TableOMP[[#This Row],[StdDev]]</f>
        <v>#N/A</v>
      </c>
      <c r="R9350" t="e">
        <f>TableOMP[[#This Row],[Avg]]+$U$2*TableOMP[[#This Row],[StdDev]]</f>
        <v>#N/A</v>
      </c>
      <c r="S9350" t="e">
        <f>IF(AND(TableOMP[[#This Row],[total_time]]&gt;=TableOMP[[#This Row],[Low]], TableOMP[[#This Row],[total_time]]&lt;=TableOMP[[#This Row],[High]]),1,0)</f>
        <v>#N/A</v>
      </c>
    </row>
    <row r="9351" spans="11:19" x14ac:dyDescent="0.25">
      <c r="K9351" t="str">
        <f t="shared" si="146"/>
        <v/>
      </c>
      <c r="N93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51" t="e">
        <f>VLOOKUP(TableOMP[[#This Row],[Label]],TableAvg[],2,FALSE)</f>
        <v>#N/A</v>
      </c>
      <c r="P9351" t="e">
        <f>VLOOKUP(TableOMP[[#This Row],[Label]],TableAvg[],3,FALSE)</f>
        <v>#N/A</v>
      </c>
      <c r="Q9351" t="e">
        <f>TableOMP[[#This Row],[Avg]]-$U$2*TableOMP[[#This Row],[StdDev]]</f>
        <v>#N/A</v>
      </c>
      <c r="R9351" t="e">
        <f>TableOMP[[#This Row],[Avg]]+$U$2*TableOMP[[#This Row],[StdDev]]</f>
        <v>#N/A</v>
      </c>
      <c r="S9351" t="e">
        <f>IF(AND(TableOMP[[#This Row],[total_time]]&gt;=TableOMP[[#This Row],[Low]], TableOMP[[#This Row],[total_time]]&lt;=TableOMP[[#This Row],[High]]),1,0)</f>
        <v>#N/A</v>
      </c>
    </row>
    <row r="9352" spans="11:19" x14ac:dyDescent="0.25">
      <c r="K9352" t="str">
        <f t="shared" si="146"/>
        <v/>
      </c>
      <c r="N93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52" t="e">
        <f>VLOOKUP(TableOMP[[#This Row],[Label]],TableAvg[],2,FALSE)</f>
        <v>#N/A</v>
      </c>
      <c r="P9352" t="e">
        <f>VLOOKUP(TableOMP[[#This Row],[Label]],TableAvg[],3,FALSE)</f>
        <v>#N/A</v>
      </c>
      <c r="Q9352" t="e">
        <f>TableOMP[[#This Row],[Avg]]-$U$2*TableOMP[[#This Row],[StdDev]]</f>
        <v>#N/A</v>
      </c>
      <c r="R9352" t="e">
        <f>TableOMP[[#This Row],[Avg]]+$U$2*TableOMP[[#This Row],[StdDev]]</f>
        <v>#N/A</v>
      </c>
      <c r="S9352" t="e">
        <f>IF(AND(TableOMP[[#This Row],[total_time]]&gt;=TableOMP[[#This Row],[Low]], TableOMP[[#This Row],[total_time]]&lt;=TableOMP[[#This Row],[High]]),1,0)</f>
        <v>#N/A</v>
      </c>
    </row>
    <row r="9353" spans="11:19" x14ac:dyDescent="0.25">
      <c r="K9353" t="str">
        <f t="shared" si="146"/>
        <v/>
      </c>
      <c r="N93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53" t="e">
        <f>VLOOKUP(TableOMP[[#This Row],[Label]],TableAvg[],2,FALSE)</f>
        <v>#N/A</v>
      </c>
      <c r="P9353" t="e">
        <f>VLOOKUP(TableOMP[[#This Row],[Label]],TableAvg[],3,FALSE)</f>
        <v>#N/A</v>
      </c>
      <c r="Q9353" t="e">
        <f>TableOMP[[#This Row],[Avg]]-$U$2*TableOMP[[#This Row],[StdDev]]</f>
        <v>#N/A</v>
      </c>
      <c r="R9353" t="e">
        <f>TableOMP[[#This Row],[Avg]]+$U$2*TableOMP[[#This Row],[StdDev]]</f>
        <v>#N/A</v>
      </c>
      <c r="S9353" t="e">
        <f>IF(AND(TableOMP[[#This Row],[total_time]]&gt;=TableOMP[[#This Row],[Low]], TableOMP[[#This Row],[total_time]]&lt;=TableOMP[[#This Row],[High]]),1,0)</f>
        <v>#N/A</v>
      </c>
    </row>
    <row r="9354" spans="11:19" x14ac:dyDescent="0.25">
      <c r="K9354" t="str">
        <f t="shared" si="146"/>
        <v/>
      </c>
      <c r="N93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54" t="e">
        <f>VLOOKUP(TableOMP[[#This Row],[Label]],TableAvg[],2,FALSE)</f>
        <v>#N/A</v>
      </c>
      <c r="P9354" t="e">
        <f>VLOOKUP(TableOMP[[#This Row],[Label]],TableAvg[],3,FALSE)</f>
        <v>#N/A</v>
      </c>
      <c r="Q9354" t="e">
        <f>TableOMP[[#This Row],[Avg]]-$U$2*TableOMP[[#This Row],[StdDev]]</f>
        <v>#N/A</v>
      </c>
      <c r="R9354" t="e">
        <f>TableOMP[[#This Row],[Avg]]+$U$2*TableOMP[[#This Row],[StdDev]]</f>
        <v>#N/A</v>
      </c>
      <c r="S9354" t="e">
        <f>IF(AND(TableOMP[[#This Row],[total_time]]&gt;=TableOMP[[#This Row],[Low]], TableOMP[[#This Row],[total_time]]&lt;=TableOMP[[#This Row],[High]]),1,0)</f>
        <v>#N/A</v>
      </c>
    </row>
    <row r="9355" spans="11:19" x14ac:dyDescent="0.25">
      <c r="K9355" t="str">
        <f t="shared" si="146"/>
        <v/>
      </c>
      <c r="N93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55" t="e">
        <f>VLOOKUP(TableOMP[[#This Row],[Label]],TableAvg[],2,FALSE)</f>
        <v>#N/A</v>
      </c>
      <c r="P9355" t="e">
        <f>VLOOKUP(TableOMP[[#This Row],[Label]],TableAvg[],3,FALSE)</f>
        <v>#N/A</v>
      </c>
      <c r="Q9355" t="e">
        <f>TableOMP[[#This Row],[Avg]]-$U$2*TableOMP[[#This Row],[StdDev]]</f>
        <v>#N/A</v>
      </c>
      <c r="R9355" t="e">
        <f>TableOMP[[#This Row],[Avg]]+$U$2*TableOMP[[#This Row],[StdDev]]</f>
        <v>#N/A</v>
      </c>
      <c r="S9355" t="e">
        <f>IF(AND(TableOMP[[#This Row],[total_time]]&gt;=TableOMP[[#This Row],[Low]], TableOMP[[#This Row],[total_time]]&lt;=TableOMP[[#This Row],[High]]),1,0)</f>
        <v>#N/A</v>
      </c>
    </row>
    <row r="9356" spans="11:19" x14ac:dyDescent="0.25">
      <c r="K9356" t="str">
        <f t="shared" si="146"/>
        <v/>
      </c>
      <c r="N93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56" t="e">
        <f>VLOOKUP(TableOMP[[#This Row],[Label]],TableAvg[],2,FALSE)</f>
        <v>#N/A</v>
      </c>
      <c r="P9356" t="e">
        <f>VLOOKUP(TableOMP[[#This Row],[Label]],TableAvg[],3,FALSE)</f>
        <v>#N/A</v>
      </c>
      <c r="Q9356" t="e">
        <f>TableOMP[[#This Row],[Avg]]-$U$2*TableOMP[[#This Row],[StdDev]]</f>
        <v>#N/A</v>
      </c>
      <c r="R9356" t="e">
        <f>TableOMP[[#This Row],[Avg]]+$U$2*TableOMP[[#This Row],[StdDev]]</f>
        <v>#N/A</v>
      </c>
      <c r="S9356" t="e">
        <f>IF(AND(TableOMP[[#This Row],[total_time]]&gt;=TableOMP[[#This Row],[Low]], TableOMP[[#This Row],[total_time]]&lt;=TableOMP[[#This Row],[High]]),1,0)</f>
        <v>#N/A</v>
      </c>
    </row>
    <row r="9357" spans="11:19" x14ac:dyDescent="0.25">
      <c r="K9357" t="str">
        <f t="shared" si="146"/>
        <v/>
      </c>
      <c r="N93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57" t="e">
        <f>VLOOKUP(TableOMP[[#This Row],[Label]],TableAvg[],2,FALSE)</f>
        <v>#N/A</v>
      </c>
      <c r="P9357" t="e">
        <f>VLOOKUP(TableOMP[[#This Row],[Label]],TableAvg[],3,FALSE)</f>
        <v>#N/A</v>
      </c>
      <c r="Q9357" t="e">
        <f>TableOMP[[#This Row],[Avg]]-$U$2*TableOMP[[#This Row],[StdDev]]</f>
        <v>#N/A</v>
      </c>
      <c r="R9357" t="e">
        <f>TableOMP[[#This Row],[Avg]]+$U$2*TableOMP[[#This Row],[StdDev]]</f>
        <v>#N/A</v>
      </c>
      <c r="S9357" t="e">
        <f>IF(AND(TableOMP[[#This Row],[total_time]]&gt;=TableOMP[[#This Row],[Low]], TableOMP[[#This Row],[total_time]]&lt;=TableOMP[[#This Row],[High]]),1,0)</f>
        <v>#N/A</v>
      </c>
    </row>
    <row r="9358" spans="11:19" x14ac:dyDescent="0.25">
      <c r="K9358" t="str">
        <f t="shared" si="146"/>
        <v/>
      </c>
      <c r="N93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58" t="e">
        <f>VLOOKUP(TableOMP[[#This Row],[Label]],TableAvg[],2,FALSE)</f>
        <v>#N/A</v>
      </c>
      <c r="P9358" t="e">
        <f>VLOOKUP(TableOMP[[#This Row],[Label]],TableAvg[],3,FALSE)</f>
        <v>#N/A</v>
      </c>
      <c r="Q9358" t="e">
        <f>TableOMP[[#This Row],[Avg]]-$U$2*TableOMP[[#This Row],[StdDev]]</f>
        <v>#N/A</v>
      </c>
      <c r="R9358" t="e">
        <f>TableOMP[[#This Row],[Avg]]+$U$2*TableOMP[[#This Row],[StdDev]]</f>
        <v>#N/A</v>
      </c>
      <c r="S9358" t="e">
        <f>IF(AND(TableOMP[[#This Row],[total_time]]&gt;=TableOMP[[#This Row],[Low]], TableOMP[[#This Row],[total_time]]&lt;=TableOMP[[#This Row],[High]]),1,0)</f>
        <v>#N/A</v>
      </c>
    </row>
    <row r="9359" spans="11:19" x14ac:dyDescent="0.25">
      <c r="K9359" t="str">
        <f t="shared" si="146"/>
        <v/>
      </c>
      <c r="N93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59" t="e">
        <f>VLOOKUP(TableOMP[[#This Row],[Label]],TableAvg[],2,FALSE)</f>
        <v>#N/A</v>
      </c>
      <c r="P9359" t="e">
        <f>VLOOKUP(TableOMP[[#This Row],[Label]],TableAvg[],3,FALSE)</f>
        <v>#N/A</v>
      </c>
      <c r="Q9359" t="e">
        <f>TableOMP[[#This Row],[Avg]]-$U$2*TableOMP[[#This Row],[StdDev]]</f>
        <v>#N/A</v>
      </c>
      <c r="R9359" t="e">
        <f>TableOMP[[#This Row],[Avg]]+$U$2*TableOMP[[#This Row],[StdDev]]</f>
        <v>#N/A</v>
      </c>
      <c r="S9359" t="e">
        <f>IF(AND(TableOMP[[#This Row],[total_time]]&gt;=TableOMP[[#This Row],[Low]], TableOMP[[#This Row],[total_time]]&lt;=TableOMP[[#This Row],[High]]),1,0)</f>
        <v>#N/A</v>
      </c>
    </row>
    <row r="9360" spans="11:19" x14ac:dyDescent="0.25">
      <c r="K9360" t="str">
        <f t="shared" si="146"/>
        <v/>
      </c>
      <c r="N93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60" t="e">
        <f>VLOOKUP(TableOMP[[#This Row],[Label]],TableAvg[],2,FALSE)</f>
        <v>#N/A</v>
      </c>
      <c r="P9360" t="e">
        <f>VLOOKUP(TableOMP[[#This Row],[Label]],TableAvg[],3,FALSE)</f>
        <v>#N/A</v>
      </c>
      <c r="Q9360" t="e">
        <f>TableOMP[[#This Row],[Avg]]-$U$2*TableOMP[[#This Row],[StdDev]]</f>
        <v>#N/A</v>
      </c>
      <c r="R9360" t="e">
        <f>TableOMP[[#This Row],[Avg]]+$U$2*TableOMP[[#This Row],[StdDev]]</f>
        <v>#N/A</v>
      </c>
      <c r="S9360" t="e">
        <f>IF(AND(TableOMP[[#This Row],[total_time]]&gt;=TableOMP[[#This Row],[Low]], TableOMP[[#This Row],[total_time]]&lt;=TableOMP[[#This Row],[High]]),1,0)</f>
        <v>#N/A</v>
      </c>
    </row>
    <row r="9361" spans="11:19" x14ac:dyDescent="0.25">
      <c r="K9361" t="str">
        <f t="shared" si="146"/>
        <v/>
      </c>
      <c r="N93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61" t="e">
        <f>VLOOKUP(TableOMP[[#This Row],[Label]],TableAvg[],2,FALSE)</f>
        <v>#N/A</v>
      </c>
      <c r="P9361" t="e">
        <f>VLOOKUP(TableOMP[[#This Row],[Label]],TableAvg[],3,FALSE)</f>
        <v>#N/A</v>
      </c>
      <c r="Q9361" t="e">
        <f>TableOMP[[#This Row],[Avg]]-$U$2*TableOMP[[#This Row],[StdDev]]</f>
        <v>#N/A</v>
      </c>
      <c r="R9361" t="e">
        <f>TableOMP[[#This Row],[Avg]]+$U$2*TableOMP[[#This Row],[StdDev]]</f>
        <v>#N/A</v>
      </c>
      <c r="S9361" t="e">
        <f>IF(AND(TableOMP[[#This Row],[total_time]]&gt;=TableOMP[[#This Row],[Low]], TableOMP[[#This Row],[total_time]]&lt;=TableOMP[[#This Row],[High]]),1,0)</f>
        <v>#N/A</v>
      </c>
    </row>
    <row r="9362" spans="11:19" x14ac:dyDescent="0.25">
      <c r="K9362" t="str">
        <f t="shared" si="146"/>
        <v/>
      </c>
      <c r="N93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62" t="e">
        <f>VLOOKUP(TableOMP[[#This Row],[Label]],TableAvg[],2,FALSE)</f>
        <v>#N/A</v>
      </c>
      <c r="P9362" t="e">
        <f>VLOOKUP(TableOMP[[#This Row],[Label]],TableAvg[],3,FALSE)</f>
        <v>#N/A</v>
      </c>
      <c r="Q9362" t="e">
        <f>TableOMP[[#This Row],[Avg]]-$U$2*TableOMP[[#This Row],[StdDev]]</f>
        <v>#N/A</v>
      </c>
      <c r="R9362" t="e">
        <f>TableOMP[[#This Row],[Avg]]+$U$2*TableOMP[[#This Row],[StdDev]]</f>
        <v>#N/A</v>
      </c>
      <c r="S9362" t="e">
        <f>IF(AND(TableOMP[[#This Row],[total_time]]&gt;=TableOMP[[#This Row],[Low]], TableOMP[[#This Row],[total_time]]&lt;=TableOMP[[#This Row],[High]]),1,0)</f>
        <v>#N/A</v>
      </c>
    </row>
    <row r="9363" spans="11:19" x14ac:dyDescent="0.25">
      <c r="K9363" t="str">
        <f t="shared" si="146"/>
        <v/>
      </c>
      <c r="N93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63" t="e">
        <f>VLOOKUP(TableOMP[[#This Row],[Label]],TableAvg[],2,FALSE)</f>
        <v>#N/A</v>
      </c>
      <c r="P9363" t="e">
        <f>VLOOKUP(TableOMP[[#This Row],[Label]],TableAvg[],3,FALSE)</f>
        <v>#N/A</v>
      </c>
      <c r="Q9363" t="e">
        <f>TableOMP[[#This Row],[Avg]]-$U$2*TableOMP[[#This Row],[StdDev]]</f>
        <v>#N/A</v>
      </c>
      <c r="R9363" t="e">
        <f>TableOMP[[#This Row],[Avg]]+$U$2*TableOMP[[#This Row],[StdDev]]</f>
        <v>#N/A</v>
      </c>
      <c r="S9363" t="e">
        <f>IF(AND(TableOMP[[#This Row],[total_time]]&gt;=TableOMP[[#This Row],[Low]], TableOMP[[#This Row],[total_time]]&lt;=TableOMP[[#This Row],[High]]),1,0)</f>
        <v>#N/A</v>
      </c>
    </row>
    <row r="9364" spans="11:19" x14ac:dyDescent="0.25">
      <c r="K9364" t="str">
        <f t="shared" si="146"/>
        <v/>
      </c>
      <c r="N93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64" t="e">
        <f>VLOOKUP(TableOMP[[#This Row],[Label]],TableAvg[],2,FALSE)</f>
        <v>#N/A</v>
      </c>
      <c r="P9364" t="e">
        <f>VLOOKUP(TableOMP[[#This Row],[Label]],TableAvg[],3,FALSE)</f>
        <v>#N/A</v>
      </c>
      <c r="Q9364" t="e">
        <f>TableOMP[[#This Row],[Avg]]-$U$2*TableOMP[[#This Row],[StdDev]]</f>
        <v>#N/A</v>
      </c>
      <c r="R9364" t="e">
        <f>TableOMP[[#This Row],[Avg]]+$U$2*TableOMP[[#This Row],[StdDev]]</f>
        <v>#N/A</v>
      </c>
      <c r="S9364" t="e">
        <f>IF(AND(TableOMP[[#This Row],[total_time]]&gt;=TableOMP[[#This Row],[Low]], TableOMP[[#This Row],[total_time]]&lt;=TableOMP[[#This Row],[High]]),1,0)</f>
        <v>#N/A</v>
      </c>
    </row>
    <row r="9365" spans="11:19" x14ac:dyDescent="0.25">
      <c r="K9365" t="str">
        <f t="shared" si="146"/>
        <v/>
      </c>
      <c r="N93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65" t="e">
        <f>VLOOKUP(TableOMP[[#This Row],[Label]],TableAvg[],2,FALSE)</f>
        <v>#N/A</v>
      </c>
      <c r="P9365" t="e">
        <f>VLOOKUP(TableOMP[[#This Row],[Label]],TableAvg[],3,FALSE)</f>
        <v>#N/A</v>
      </c>
      <c r="Q9365" t="e">
        <f>TableOMP[[#This Row],[Avg]]-$U$2*TableOMP[[#This Row],[StdDev]]</f>
        <v>#N/A</v>
      </c>
      <c r="R9365" t="e">
        <f>TableOMP[[#This Row],[Avg]]+$U$2*TableOMP[[#This Row],[StdDev]]</f>
        <v>#N/A</v>
      </c>
      <c r="S9365" t="e">
        <f>IF(AND(TableOMP[[#This Row],[total_time]]&gt;=TableOMP[[#This Row],[Low]], TableOMP[[#This Row],[total_time]]&lt;=TableOMP[[#This Row],[High]]),1,0)</f>
        <v>#N/A</v>
      </c>
    </row>
    <row r="9366" spans="11:19" x14ac:dyDescent="0.25">
      <c r="K9366" t="str">
        <f t="shared" si="146"/>
        <v/>
      </c>
      <c r="N93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66" t="e">
        <f>VLOOKUP(TableOMP[[#This Row],[Label]],TableAvg[],2,FALSE)</f>
        <v>#N/A</v>
      </c>
      <c r="P9366" t="e">
        <f>VLOOKUP(TableOMP[[#This Row],[Label]],TableAvg[],3,FALSE)</f>
        <v>#N/A</v>
      </c>
      <c r="Q9366" t="e">
        <f>TableOMP[[#This Row],[Avg]]-$U$2*TableOMP[[#This Row],[StdDev]]</f>
        <v>#N/A</v>
      </c>
      <c r="R9366" t="e">
        <f>TableOMP[[#This Row],[Avg]]+$U$2*TableOMP[[#This Row],[StdDev]]</f>
        <v>#N/A</v>
      </c>
      <c r="S9366" t="e">
        <f>IF(AND(TableOMP[[#This Row],[total_time]]&gt;=TableOMP[[#This Row],[Low]], TableOMP[[#This Row],[total_time]]&lt;=TableOMP[[#This Row],[High]]),1,0)</f>
        <v>#N/A</v>
      </c>
    </row>
    <row r="9367" spans="11:19" x14ac:dyDescent="0.25">
      <c r="K9367" t="str">
        <f t="shared" si="146"/>
        <v/>
      </c>
      <c r="N93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67" t="e">
        <f>VLOOKUP(TableOMP[[#This Row],[Label]],TableAvg[],2,FALSE)</f>
        <v>#N/A</v>
      </c>
      <c r="P9367" t="e">
        <f>VLOOKUP(TableOMP[[#This Row],[Label]],TableAvg[],3,FALSE)</f>
        <v>#N/A</v>
      </c>
      <c r="Q9367" t="e">
        <f>TableOMP[[#This Row],[Avg]]-$U$2*TableOMP[[#This Row],[StdDev]]</f>
        <v>#N/A</v>
      </c>
      <c r="R9367" t="e">
        <f>TableOMP[[#This Row],[Avg]]+$U$2*TableOMP[[#This Row],[StdDev]]</f>
        <v>#N/A</v>
      </c>
      <c r="S9367" t="e">
        <f>IF(AND(TableOMP[[#This Row],[total_time]]&gt;=TableOMP[[#This Row],[Low]], TableOMP[[#This Row],[total_time]]&lt;=TableOMP[[#This Row],[High]]),1,0)</f>
        <v>#N/A</v>
      </c>
    </row>
    <row r="9368" spans="11:19" x14ac:dyDescent="0.25">
      <c r="K9368" t="str">
        <f t="shared" si="146"/>
        <v/>
      </c>
      <c r="N93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68" t="e">
        <f>VLOOKUP(TableOMP[[#This Row],[Label]],TableAvg[],2,FALSE)</f>
        <v>#N/A</v>
      </c>
      <c r="P9368" t="e">
        <f>VLOOKUP(TableOMP[[#This Row],[Label]],TableAvg[],3,FALSE)</f>
        <v>#N/A</v>
      </c>
      <c r="Q9368" t="e">
        <f>TableOMP[[#This Row],[Avg]]-$U$2*TableOMP[[#This Row],[StdDev]]</f>
        <v>#N/A</v>
      </c>
      <c r="R9368" t="e">
        <f>TableOMP[[#This Row],[Avg]]+$U$2*TableOMP[[#This Row],[StdDev]]</f>
        <v>#N/A</v>
      </c>
      <c r="S9368" t="e">
        <f>IF(AND(TableOMP[[#This Row],[total_time]]&gt;=TableOMP[[#This Row],[Low]], TableOMP[[#This Row],[total_time]]&lt;=TableOMP[[#This Row],[High]]),1,0)</f>
        <v>#N/A</v>
      </c>
    </row>
    <row r="9369" spans="11:19" x14ac:dyDescent="0.25">
      <c r="K9369" t="str">
        <f t="shared" si="146"/>
        <v/>
      </c>
      <c r="N93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69" t="e">
        <f>VLOOKUP(TableOMP[[#This Row],[Label]],TableAvg[],2,FALSE)</f>
        <v>#N/A</v>
      </c>
      <c r="P9369" t="e">
        <f>VLOOKUP(TableOMP[[#This Row],[Label]],TableAvg[],3,FALSE)</f>
        <v>#N/A</v>
      </c>
      <c r="Q9369" t="e">
        <f>TableOMP[[#This Row],[Avg]]-$U$2*TableOMP[[#This Row],[StdDev]]</f>
        <v>#N/A</v>
      </c>
      <c r="R9369" t="e">
        <f>TableOMP[[#This Row],[Avg]]+$U$2*TableOMP[[#This Row],[StdDev]]</f>
        <v>#N/A</v>
      </c>
      <c r="S9369" t="e">
        <f>IF(AND(TableOMP[[#This Row],[total_time]]&gt;=TableOMP[[#This Row],[Low]], TableOMP[[#This Row],[total_time]]&lt;=TableOMP[[#This Row],[High]]),1,0)</f>
        <v>#N/A</v>
      </c>
    </row>
    <row r="9370" spans="11:19" x14ac:dyDescent="0.25">
      <c r="K9370" t="str">
        <f t="shared" si="146"/>
        <v/>
      </c>
      <c r="N93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70" t="e">
        <f>VLOOKUP(TableOMP[[#This Row],[Label]],TableAvg[],2,FALSE)</f>
        <v>#N/A</v>
      </c>
      <c r="P9370" t="e">
        <f>VLOOKUP(TableOMP[[#This Row],[Label]],TableAvg[],3,FALSE)</f>
        <v>#N/A</v>
      </c>
      <c r="Q9370" t="e">
        <f>TableOMP[[#This Row],[Avg]]-$U$2*TableOMP[[#This Row],[StdDev]]</f>
        <v>#N/A</v>
      </c>
      <c r="R9370" t="e">
        <f>TableOMP[[#This Row],[Avg]]+$U$2*TableOMP[[#This Row],[StdDev]]</f>
        <v>#N/A</v>
      </c>
      <c r="S9370" t="e">
        <f>IF(AND(TableOMP[[#This Row],[total_time]]&gt;=TableOMP[[#This Row],[Low]], TableOMP[[#This Row],[total_time]]&lt;=TableOMP[[#This Row],[High]]),1,0)</f>
        <v>#N/A</v>
      </c>
    </row>
    <row r="9371" spans="11:19" x14ac:dyDescent="0.25">
      <c r="K9371" t="str">
        <f t="shared" si="146"/>
        <v/>
      </c>
      <c r="N93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71" t="e">
        <f>VLOOKUP(TableOMP[[#This Row],[Label]],TableAvg[],2,FALSE)</f>
        <v>#N/A</v>
      </c>
      <c r="P9371" t="e">
        <f>VLOOKUP(TableOMP[[#This Row],[Label]],TableAvg[],3,FALSE)</f>
        <v>#N/A</v>
      </c>
      <c r="Q9371" t="e">
        <f>TableOMP[[#This Row],[Avg]]-$U$2*TableOMP[[#This Row],[StdDev]]</f>
        <v>#N/A</v>
      </c>
      <c r="R9371" t="e">
        <f>TableOMP[[#This Row],[Avg]]+$U$2*TableOMP[[#This Row],[StdDev]]</f>
        <v>#N/A</v>
      </c>
      <c r="S9371" t="e">
        <f>IF(AND(TableOMP[[#This Row],[total_time]]&gt;=TableOMP[[#This Row],[Low]], TableOMP[[#This Row],[total_time]]&lt;=TableOMP[[#This Row],[High]]),1,0)</f>
        <v>#N/A</v>
      </c>
    </row>
    <row r="9372" spans="11:19" x14ac:dyDescent="0.25">
      <c r="K9372" t="str">
        <f t="shared" si="146"/>
        <v/>
      </c>
      <c r="N93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72" t="e">
        <f>VLOOKUP(TableOMP[[#This Row],[Label]],TableAvg[],2,FALSE)</f>
        <v>#N/A</v>
      </c>
      <c r="P9372" t="e">
        <f>VLOOKUP(TableOMP[[#This Row],[Label]],TableAvg[],3,FALSE)</f>
        <v>#N/A</v>
      </c>
      <c r="Q9372" t="e">
        <f>TableOMP[[#This Row],[Avg]]-$U$2*TableOMP[[#This Row],[StdDev]]</f>
        <v>#N/A</v>
      </c>
      <c r="R9372" t="e">
        <f>TableOMP[[#This Row],[Avg]]+$U$2*TableOMP[[#This Row],[StdDev]]</f>
        <v>#N/A</v>
      </c>
      <c r="S9372" t="e">
        <f>IF(AND(TableOMP[[#This Row],[total_time]]&gt;=TableOMP[[#This Row],[Low]], TableOMP[[#This Row],[total_time]]&lt;=TableOMP[[#This Row],[High]]),1,0)</f>
        <v>#N/A</v>
      </c>
    </row>
    <row r="9373" spans="11:19" x14ac:dyDescent="0.25">
      <c r="K9373" t="str">
        <f t="shared" si="146"/>
        <v/>
      </c>
      <c r="N93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73" t="e">
        <f>VLOOKUP(TableOMP[[#This Row],[Label]],TableAvg[],2,FALSE)</f>
        <v>#N/A</v>
      </c>
      <c r="P9373" t="e">
        <f>VLOOKUP(TableOMP[[#This Row],[Label]],TableAvg[],3,FALSE)</f>
        <v>#N/A</v>
      </c>
      <c r="Q9373" t="e">
        <f>TableOMP[[#This Row],[Avg]]-$U$2*TableOMP[[#This Row],[StdDev]]</f>
        <v>#N/A</v>
      </c>
      <c r="R9373" t="e">
        <f>TableOMP[[#This Row],[Avg]]+$U$2*TableOMP[[#This Row],[StdDev]]</f>
        <v>#N/A</v>
      </c>
      <c r="S9373" t="e">
        <f>IF(AND(TableOMP[[#This Row],[total_time]]&gt;=TableOMP[[#This Row],[Low]], TableOMP[[#This Row],[total_time]]&lt;=TableOMP[[#This Row],[High]]),1,0)</f>
        <v>#N/A</v>
      </c>
    </row>
    <row r="9374" spans="11:19" x14ac:dyDescent="0.25">
      <c r="K9374" t="str">
        <f t="shared" si="146"/>
        <v/>
      </c>
      <c r="N93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74" t="e">
        <f>VLOOKUP(TableOMP[[#This Row],[Label]],TableAvg[],2,FALSE)</f>
        <v>#N/A</v>
      </c>
      <c r="P9374" t="e">
        <f>VLOOKUP(TableOMP[[#This Row],[Label]],TableAvg[],3,FALSE)</f>
        <v>#N/A</v>
      </c>
      <c r="Q9374" t="e">
        <f>TableOMP[[#This Row],[Avg]]-$U$2*TableOMP[[#This Row],[StdDev]]</f>
        <v>#N/A</v>
      </c>
      <c r="R9374" t="e">
        <f>TableOMP[[#This Row],[Avg]]+$U$2*TableOMP[[#This Row],[StdDev]]</f>
        <v>#N/A</v>
      </c>
      <c r="S9374" t="e">
        <f>IF(AND(TableOMP[[#This Row],[total_time]]&gt;=TableOMP[[#This Row],[Low]], TableOMP[[#This Row],[total_time]]&lt;=TableOMP[[#This Row],[High]]),1,0)</f>
        <v>#N/A</v>
      </c>
    </row>
    <row r="9375" spans="11:19" x14ac:dyDescent="0.25">
      <c r="K9375" t="str">
        <f t="shared" si="146"/>
        <v/>
      </c>
      <c r="N93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75" t="e">
        <f>VLOOKUP(TableOMP[[#This Row],[Label]],TableAvg[],2,FALSE)</f>
        <v>#N/A</v>
      </c>
      <c r="P9375" t="e">
        <f>VLOOKUP(TableOMP[[#This Row],[Label]],TableAvg[],3,FALSE)</f>
        <v>#N/A</v>
      </c>
      <c r="Q9375" t="e">
        <f>TableOMP[[#This Row],[Avg]]-$U$2*TableOMP[[#This Row],[StdDev]]</f>
        <v>#N/A</v>
      </c>
      <c r="R9375" t="e">
        <f>TableOMP[[#This Row],[Avg]]+$U$2*TableOMP[[#This Row],[StdDev]]</f>
        <v>#N/A</v>
      </c>
      <c r="S9375" t="e">
        <f>IF(AND(TableOMP[[#This Row],[total_time]]&gt;=TableOMP[[#This Row],[Low]], TableOMP[[#This Row],[total_time]]&lt;=TableOMP[[#This Row],[High]]),1,0)</f>
        <v>#N/A</v>
      </c>
    </row>
    <row r="9376" spans="11:19" x14ac:dyDescent="0.25">
      <c r="K9376" t="str">
        <f t="shared" si="146"/>
        <v/>
      </c>
      <c r="N93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76" t="e">
        <f>VLOOKUP(TableOMP[[#This Row],[Label]],TableAvg[],2,FALSE)</f>
        <v>#N/A</v>
      </c>
      <c r="P9376" t="e">
        <f>VLOOKUP(TableOMP[[#This Row],[Label]],TableAvg[],3,FALSE)</f>
        <v>#N/A</v>
      </c>
      <c r="Q9376" t="e">
        <f>TableOMP[[#This Row],[Avg]]-$U$2*TableOMP[[#This Row],[StdDev]]</f>
        <v>#N/A</v>
      </c>
      <c r="R9376" t="e">
        <f>TableOMP[[#This Row],[Avg]]+$U$2*TableOMP[[#This Row],[StdDev]]</f>
        <v>#N/A</v>
      </c>
      <c r="S9376" t="e">
        <f>IF(AND(TableOMP[[#This Row],[total_time]]&gt;=TableOMP[[#This Row],[Low]], TableOMP[[#This Row],[total_time]]&lt;=TableOMP[[#This Row],[High]]),1,0)</f>
        <v>#N/A</v>
      </c>
    </row>
    <row r="9377" spans="11:19" x14ac:dyDescent="0.25">
      <c r="K9377" t="str">
        <f t="shared" si="146"/>
        <v/>
      </c>
      <c r="N93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77" t="e">
        <f>VLOOKUP(TableOMP[[#This Row],[Label]],TableAvg[],2,FALSE)</f>
        <v>#N/A</v>
      </c>
      <c r="P9377" t="e">
        <f>VLOOKUP(TableOMP[[#This Row],[Label]],TableAvg[],3,FALSE)</f>
        <v>#N/A</v>
      </c>
      <c r="Q9377" t="e">
        <f>TableOMP[[#This Row],[Avg]]-$U$2*TableOMP[[#This Row],[StdDev]]</f>
        <v>#N/A</v>
      </c>
      <c r="R9377" t="e">
        <f>TableOMP[[#This Row],[Avg]]+$U$2*TableOMP[[#This Row],[StdDev]]</f>
        <v>#N/A</v>
      </c>
      <c r="S9377" t="e">
        <f>IF(AND(TableOMP[[#This Row],[total_time]]&gt;=TableOMP[[#This Row],[Low]], TableOMP[[#This Row],[total_time]]&lt;=TableOMP[[#This Row],[High]]),1,0)</f>
        <v>#N/A</v>
      </c>
    </row>
    <row r="9378" spans="11:19" x14ac:dyDescent="0.25">
      <c r="K9378" t="str">
        <f t="shared" si="146"/>
        <v/>
      </c>
      <c r="N93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78" t="e">
        <f>VLOOKUP(TableOMP[[#This Row],[Label]],TableAvg[],2,FALSE)</f>
        <v>#N/A</v>
      </c>
      <c r="P9378" t="e">
        <f>VLOOKUP(TableOMP[[#This Row],[Label]],TableAvg[],3,FALSE)</f>
        <v>#N/A</v>
      </c>
      <c r="Q9378" t="e">
        <f>TableOMP[[#This Row],[Avg]]-$U$2*TableOMP[[#This Row],[StdDev]]</f>
        <v>#N/A</v>
      </c>
      <c r="R9378" t="e">
        <f>TableOMP[[#This Row],[Avg]]+$U$2*TableOMP[[#This Row],[StdDev]]</f>
        <v>#N/A</v>
      </c>
      <c r="S9378" t="e">
        <f>IF(AND(TableOMP[[#This Row],[total_time]]&gt;=TableOMP[[#This Row],[Low]], TableOMP[[#This Row],[total_time]]&lt;=TableOMP[[#This Row],[High]]),1,0)</f>
        <v>#N/A</v>
      </c>
    </row>
    <row r="9379" spans="11:19" x14ac:dyDescent="0.25">
      <c r="K9379" t="str">
        <f t="shared" si="146"/>
        <v/>
      </c>
      <c r="N93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79" t="e">
        <f>VLOOKUP(TableOMP[[#This Row],[Label]],TableAvg[],2,FALSE)</f>
        <v>#N/A</v>
      </c>
      <c r="P9379" t="e">
        <f>VLOOKUP(TableOMP[[#This Row],[Label]],TableAvg[],3,FALSE)</f>
        <v>#N/A</v>
      </c>
      <c r="Q9379" t="e">
        <f>TableOMP[[#This Row],[Avg]]-$U$2*TableOMP[[#This Row],[StdDev]]</f>
        <v>#N/A</v>
      </c>
      <c r="R9379" t="e">
        <f>TableOMP[[#This Row],[Avg]]+$U$2*TableOMP[[#This Row],[StdDev]]</f>
        <v>#N/A</v>
      </c>
      <c r="S9379" t="e">
        <f>IF(AND(TableOMP[[#This Row],[total_time]]&gt;=TableOMP[[#This Row],[Low]], TableOMP[[#This Row],[total_time]]&lt;=TableOMP[[#This Row],[High]]),1,0)</f>
        <v>#N/A</v>
      </c>
    </row>
    <row r="9380" spans="11:19" x14ac:dyDescent="0.25">
      <c r="K9380" t="str">
        <f t="shared" si="146"/>
        <v/>
      </c>
      <c r="N93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80" t="e">
        <f>VLOOKUP(TableOMP[[#This Row],[Label]],TableAvg[],2,FALSE)</f>
        <v>#N/A</v>
      </c>
      <c r="P9380" t="e">
        <f>VLOOKUP(TableOMP[[#This Row],[Label]],TableAvg[],3,FALSE)</f>
        <v>#N/A</v>
      </c>
      <c r="Q9380" t="e">
        <f>TableOMP[[#This Row],[Avg]]-$U$2*TableOMP[[#This Row],[StdDev]]</f>
        <v>#N/A</v>
      </c>
      <c r="R9380" t="e">
        <f>TableOMP[[#This Row],[Avg]]+$U$2*TableOMP[[#This Row],[StdDev]]</f>
        <v>#N/A</v>
      </c>
      <c r="S9380" t="e">
        <f>IF(AND(TableOMP[[#This Row],[total_time]]&gt;=TableOMP[[#This Row],[Low]], TableOMP[[#This Row],[total_time]]&lt;=TableOMP[[#This Row],[High]]),1,0)</f>
        <v>#N/A</v>
      </c>
    </row>
    <row r="9381" spans="11:19" x14ac:dyDescent="0.25">
      <c r="K9381" t="str">
        <f t="shared" si="146"/>
        <v/>
      </c>
      <c r="N93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81" t="e">
        <f>VLOOKUP(TableOMP[[#This Row],[Label]],TableAvg[],2,FALSE)</f>
        <v>#N/A</v>
      </c>
      <c r="P9381" t="e">
        <f>VLOOKUP(TableOMP[[#This Row],[Label]],TableAvg[],3,FALSE)</f>
        <v>#N/A</v>
      </c>
      <c r="Q9381" t="e">
        <f>TableOMP[[#This Row],[Avg]]-$U$2*TableOMP[[#This Row],[StdDev]]</f>
        <v>#N/A</v>
      </c>
      <c r="R9381" t="e">
        <f>TableOMP[[#This Row],[Avg]]+$U$2*TableOMP[[#This Row],[StdDev]]</f>
        <v>#N/A</v>
      </c>
      <c r="S9381" t="e">
        <f>IF(AND(TableOMP[[#This Row],[total_time]]&gt;=TableOMP[[#This Row],[Low]], TableOMP[[#This Row],[total_time]]&lt;=TableOMP[[#This Row],[High]]),1,0)</f>
        <v>#N/A</v>
      </c>
    </row>
    <row r="9382" spans="11:19" x14ac:dyDescent="0.25">
      <c r="K9382" t="str">
        <f t="shared" si="146"/>
        <v/>
      </c>
      <c r="N93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82" t="e">
        <f>VLOOKUP(TableOMP[[#This Row],[Label]],TableAvg[],2,FALSE)</f>
        <v>#N/A</v>
      </c>
      <c r="P9382" t="e">
        <f>VLOOKUP(TableOMP[[#This Row],[Label]],TableAvg[],3,FALSE)</f>
        <v>#N/A</v>
      </c>
      <c r="Q9382" t="e">
        <f>TableOMP[[#This Row],[Avg]]-$U$2*TableOMP[[#This Row],[StdDev]]</f>
        <v>#N/A</v>
      </c>
      <c r="R9382" t="e">
        <f>TableOMP[[#This Row],[Avg]]+$U$2*TableOMP[[#This Row],[StdDev]]</f>
        <v>#N/A</v>
      </c>
      <c r="S9382" t="e">
        <f>IF(AND(TableOMP[[#This Row],[total_time]]&gt;=TableOMP[[#This Row],[Low]], TableOMP[[#This Row],[total_time]]&lt;=TableOMP[[#This Row],[High]]),1,0)</f>
        <v>#N/A</v>
      </c>
    </row>
    <row r="9383" spans="11:19" x14ac:dyDescent="0.25">
      <c r="K9383" t="str">
        <f t="shared" si="146"/>
        <v/>
      </c>
      <c r="N93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83" t="e">
        <f>VLOOKUP(TableOMP[[#This Row],[Label]],TableAvg[],2,FALSE)</f>
        <v>#N/A</v>
      </c>
      <c r="P9383" t="e">
        <f>VLOOKUP(TableOMP[[#This Row],[Label]],TableAvg[],3,FALSE)</f>
        <v>#N/A</v>
      </c>
      <c r="Q9383" t="e">
        <f>TableOMP[[#This Row],[Avg]]-$U$2*TableOMP[[#This Row],[StdDev]]</f>
        <v>#N/A</v>
      </c>
      <c r="R9383" t="e">
        <f>TableOMP[[#This Row],[Avg]]+$U$2*TableOMP[[#This Row],[StdDev]]</f>
        <v>#N/A</v>
      </c>
      <c r="S9383" t="e">
        <f>IF(AND(TableOMP[[#This Row],[total_time]]&gt;=TableOMP[[#This Row],[Low]], TableOMP[[#This Row],[total_time]]&lt;=TableOMP[[#This Row],[High]]),1,0)</f>
        <v>#N/A</v>
      </c>
    </row>
    <row r="9384" spans="11:19" x14ac:dyDescent="0.25">
      <c r="K9384" t="str">
        <f t="shared" si="146"/>
        <v/>
      </c>
      <c r="N93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84" t="e">
        <f>VLOOKUP(TableOMP[[#This Row],[Label]],TableAvg[],2,FALSE)</f>
        <v>#N/A</v>
      </c>
      <c r="P9384" t="e">
        <f>VLOOKUP(TableOMP[[#This Row],[Label]],TableAvg[],3,FALSE)</f>
        <v>#N/A</v>
      </c>
      <c r="Q9384" t="e">
        <f>TableOMP[[#This Row],[Avg]]-$U$2*TableOMP[[#This Row],[StdDev]]</f>
        <v>#N/A</v>
      </c>
      <c r="R9384" t="e">
        <f>TableOMP[[#This Row],[Avg]]+$U$2*TableOMP[[#This Row],[StdDev]]</f>
        <v>#N/A</v>
      </c>
      <c r="S9384" t="e">
        <f>IF(AND(TableOMP[[#This Row],[total_time]]&gt;=TableOMP[[#This Row],[Low]], TableOMP[[#This Row],[total_time]]&lt;=TableOMP[[#This Row],[High]]),1,0)</f>
        <v>#N/A</v>
      </c>
    </row>
    <row r="9385" spans="11:19" x14ac:dyDescent="0.25">
      <c r="K9385" t="str">
        <f t="shared" si="146"/>
        <v/>
      </c>
      <c r="N93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85" t="e">
        <f>VLOOKUP(TableOMP[[#This Row],[Label]],TableAvg[],2,FALSE)</f>
        <v>#N/A</v>
      </c>
      <c r="P9385" t="e">
        <f>VLOOKUP(TableOMP[[#This Row],[Label]],TableAvg[],3,FALSE)</f>
        <v>#N/A</v>
      </c>
      <c r="Q9385" t="e">
        <f>TableOMP[[#This Row],[Avg]]-$U$2*TableOMP[[#This Row],[StdDev]]</f>
        <v>#N/A</v>
      </c>
      <c r="R9385" t="e">
        <f>TableOMP[[#This Row],[Avg]]+$U$2*TableOMP[[#This Row],[StdDev]]</f>
        <v>#N/A</v>
      </c>
      <c r="S9385" t="e">
        <f>IF(AND(TableOMP[[#This Row],[total_time]]&gt;=TableOMP[[#This Row],[Low]], TableOMP[[#This Row],[total_time]]&lt;=TableOMP[[#This Row],[High]]),1,0)</f>
        <v>#N/A</v>
      </c>
    </row>
    <row r="9386" spans="11:19" x14ac:dyDescent="0.25">
      <c r="K9386" t="str">
        <f t="shared" si="146"/>
        <v/>
      </c>
      <c r="N93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86" t="e">
        <f>VLOOKUP(TableOMP[[#This Row],[Label]],TableAvg[],2,FALSE)</f>
        <v>#N/A</v>
      </c>
      <c r="P9386" t="e">
        <f>VLOOKUP(TableOMP[[#This Row],[Label]],TableAvg[],3,FALSE)</f>
        <v>#N/A</v>
      </c>
      <c r="Q9386" t="e">
        <f>TableOMP[[#This Row],[Avg]]-$U$2*TableOMP[[#This Row],[StdDev]]</f>
        <v>#N/A</v>
      </c>
      <c r="R9386" t="e">
        <f>TableOMP[[#This Row],[Avg]]+$U$2*TableOMP[[#This Row],[StdDev]]</f>
        <v>#N/A</v>
      </c>
      <c r="S9386" t="e">
        <f>IF(AND(TableOMP[[#This Row],[total_time]]&gt;=TableOMP[[#This Row],[Low]], TableOMP[[#This Row],[total_time]]&lt;=TableOMP[[#This Row],[High]]),1,0)</f>
        <v>#N/A</v>
      </c>
    </row>
    <row r="9387" spans="11:19" x14ac:dyDescent="0.25">
      <c r="K9387" t="str">
        <f t="shared" si="146"/>
        <v/>
      </c>
      <c r="N93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87" t="e">
        <f>VLOOKUP(TableOMP[[#This Row],[Label]],TableAvg[],2,FALSE)</f>
        <v>#N/A</v>
      </c>
      <c r="P9387" t="e">
        <f>VLOOKUP(TableOMP[[#This Row],[Label]],TableAvg[],3,FALSE)</f>
        <v>#N/A</v>
      </c>
      <c r="Q9387" t="e">
        <f>TableOMP[[#This Row],[Avg]]-$U$2*TableOMP[[#This Row],[StdDev]]</f>
        <v>#N/A</v>
      </c>
      <c r="R9387" t="e">
        <f>TableOMP[[#This Row],[Avg]]+$U$2*TableOMP[[#This Row],[StdDev]]</f>
        <v>#N/A</v>
      </c>
      <c r="S9387" t="e">
        <f>IF(AND(TableOMP[[#This Row],[total_time]]&gt;=TableOMP[[#This Row],[Low]], TableOMP[[#This Row],[total_time]]&lt;=TableOMP[[#This Row],[High]]),1,0)</f>
        <v>#N/A</v>
      </c>
    </row>
    <row r="9388" spans="11:19" x14ac:dyDescent="0.25">
      <c r="K9388" t="str">
        <f t="shared" si="146"/>
        <v/>
      </c>
      <c r="N93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88" t="e">
        <f>VLOOKUP(TableOMP[[#This Row],[Label]],TableAvg[],2,FALSE)</f>
        <v>#N/A</v>
      </c>
      <c r="P9388" t="e">
        <f>VLOOKUP(TableOMP[[#This Row],[Label]],TableAvg[],3,FALSE)</f>
        <v>#N/A</v>
      </c>
      <c r="Q9388" t="e">
        <f>TableOMP[[#This Row],[Avg]]-$U$2*TableOMP[[#This Row],[StdDev]]</f>
        <v>#N/A</v>
      </c>
      <c r="R9388" t="e">
        <f>TableOMP[[#This Row],[Avg]]+$U$2*TableOMP[[#This Row],[StdDev]]</f>
        <v>#N/A</v>
      </c>
      <c r="S9388" t="e">
        <f>IF(AND(TableOMP[[#This Row],[total_time]]&gt;=TableOMP[[#This Row],[Low]], TableOMP[[#This Row],[total_time]]&lt;=TableOMP[[#This Row],[High]]),1,0)</f>
        <v>#N/A</v>
      </c>
    </row>
    <row r="9389" spans="11:19" x14ac:dyDescent="0.25">
      <c r="K9389" t="str">
        <f t="shared" si="146"/>
        <v/>
      </c>
      <c r="N93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89" t="e">
        <f>VLOOKUP(TableOMP[[#This Row],[Label]],TableAvg[],2,FALSE)</f>
        <v>#N/A</v>
      </c>
      <c r="P9389" t="e">
        <f>VLOOKUP(TableOMP[[#This Row],[Label]],TableAvg[],3,FALSE)</f>
        <v>#N/A</v>
      </c>
      <c r="Q9389" t="e">
        <f>TableOMP[[#This Row],[Avg]]-$U$2*TableOMP[[#This Row],[StdDev]]</f>
        <v>#N/A</v>
      </c>
      <c r="R9389" t="e">
        <f>TableOMP[[#This Row],[Avg]]+$U$2*TableOMP[[#This Row],[StdDev]]</f>
        <v>#N/A</v>
      </c>
      <c r="S9389" t="e">
        <f>IF(AND(TableOMP[[#This Row],[total_time]]&gt;=TableOMP[[#This Row],[Low]], TableOMP[[#This Row],[total_time]]&lt;=TableOMP[[#This Row],[High]]),1,0)</f>
        <v>#N/A</v>
      </c>
    </row>
    <row r="9390" spans="11:19" x14ac:dyDescent="0.25">
      <c r="K9390" t="str">
        <f t="shared" si="146"/>
        <v/>
      </c>
      <c r="N93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90" t="e">
        <f>VLOOKUP(TableOMP[[#This Row],[Label]],TableAvg[],2,FALSE)</f>
        <v>#N/A</v>
      </c>
      <c r="P9390" t="e">
        <f>VLOOKUP(TableOMP[[#This Row],[Label]],TableAvg[],3,FALSE)</f>
        <v>#N/A</v>
      </c>
      <c r="Q9390" t="e">
        <f>TableOMP[[#This Row],[Avg]]-$U$2*TableOMP[[#This Row],[StdDev]]</f>
        <v>#N/A</v>
      </c>
      <c r="R9390" t="e">
        <f>TableOMP[[#This Row],[Avg]]+$U$2*TableOMP[[#This Row],[StdDev]]</f>
        <v>#N/A</v>
      </c>
      <c r="S9390" t="e">
        <f>IF(AND(TableOMP[[#This Row],[total_time]]&gt;=TableOMP[[#This Row],[Low]], TableOMP[[#This Row],[total_time]]&lt;=TableOMP[[#This Row],[High]]),1,0)</f>
        <v>#N/A</v>
      </c>
    </row>
    <row r="9391" spans="11:19" x14ac:dyDescent="0.25">
      <c r="K9391" t="str">
        <f t="shared" si="146"/>
        <v/>
      </c>
      <c r="N93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91" t="e">
        <f>VLOOKUP(TableOMP[[#This Row],[Label]],TableAvg[],2,FALSE)</f>
        <v>#N/A</v>
      </c>
      <c r="P9391" t="e">
        <f>VLOOKUP(TableOMP[[#This Row],[Label]],TableAvg[],3,FALSE)</f>
        <v>#N/A</v>
      </c>
      <c r="Q9391" t="e">
        <f>TableOMP[[#This Row],[Avg]]-$U$2*TableOMP[[#This Row],[StdDev]]</f>
        <v>#N/A</v>
      </c>
      <c r="R9391" t="e">
        <f>TableOMP[[#This Row],[Avg]]+$U$2*TableOMP[[#This Row],[StdDev]]</f>
        <v>#N/A</v>
      </c>
      <c r="S9391" t="e">
        <f>IF(AND(TableOMP[[#This Row],[total_time]]&gt;=TableOMP[[#This Row],[Low]], TableOMP[[#This Row],[total_time]]&lt;=TableOMP[[#This Row],[High]]),1,0)</f>
        <v>#N/A</v>
      </c>
    </row>
    <row r="9392" spans="11:19" x14ac:dyDescent="0.25">
      <c r="K9392" t="str">
        <f t="shared" si="146"/>
        <v/>
      </c>
      <c r="N93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92" t="e">
        <f>VLOOKUP(TableOMP[[#This Row],[Label]],TableAvg[],2,FALSE)</f>
        <v>#N/A</v>
      </c>
      <c r="P9392" t="e">
        <f>VLOOKUP(TableOMP[[#This Row],[Label]],TableAvg[],3,FALSE)</f>
        <v>#N/A</v>
      </c>
      <c r="Q9392" t="e">
        <f>TableOMP[[#This Row],[Avg]]-$U$2*TableOMP[[#This Row],[StdDev]]</f>
        <v>#N/A</v>
      </c>
      <c r="R9392" t="e">
        <f>TableOMP[[#This Row],[Avg]]+$U$2*TableOMP[[#This Row],[StdDev]]</f>
        <v>#N/A</v>
      </c>
      <c r="S9392" t="e">
        <f>IF(AND(TableOMP[[#This Row],[total_time]]&gt;=TableOMP[[#This Row],[Low]], TableOMP[[#This Row],[total_time]]&lt;=TableOMP[[#This Row],[High]]),1,0)</f>
        <v>#N/A</v>
      </c>
    </row>
    <row r="9393" spans="11:19" x14ac:dyDescent="0.25">
      <c r="K9393" t="str">
        <f t="shared" si="146"/>
        <v/>
      </c>
      <c r="N93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93" t="e">
        <f>VLOOKUP(TableOMP[[#This Row],[Label]],TableAvg[],2,FALSE)</f>
        <v>#N/A</v>
      </c>
      <c r="P9393" t="e">
        <f>VLOOKUP(TableOMP[[#This Row],[Label]],TableAvg[],3,FALSE)</f>
        <v>#N/A</v>
      </c>
      <c r="Q9393" t="e">
        <f>TableOMP[[#This Row],[Avg]]-$U$2*TableOMP[[#This Row],[StdDev]]</f>
        <v>#N/A</v>
      </c>
      <c r="R9393" t="e">
        <f>TableOMP[[#This Row],[Avg]]+$U$2*TableOMP[[#This Row],[StdDev]]</f>
        <v>#N/A</v>
      </c>
      <c r="S9393" t="e">
        <f>IF(AND(TableOMP[[#This Row],[total_time]]&gt;=TableOMP[[#This Row],[Low]], TableOMP[[#This Row],[total_time]]&lt;=TableOMP[[#This Row],[High]]),1,0)</f>
        <v>#N/A</v>
      </c>
    </row>
    <row r="9394" spans="11:19" x14ac:dyDescent="0.25">
      <c r="K9394" t="str">
        <f t="shared" si="146"/>
        <v/>
      </c>
      <c r="N93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94" t="e">
        <f>VLOOKUP(TableOMP[[#This Row],[Label]],TableAvg[],2,FALSE)</f>
        <v>#N/A</v>
      </c>
      <c r="P9394" t="e">
        <f>VLOOKUP(TableOMP[[#This Row],[Label]],TableAvg[],3,FALSE)</f>
        <v>#N/A</v>
      </c>
      <c r="Q9394" t="e">
        <f>TableOMP[[#This Row],[Avg]]-$U$2*TableOMP[[#This Row],[StdDev]]</f>
        <v>#N/A</v>
      </c>
      <c r="R9394" t="e">
        <f>TableOMP[[#This Row],[Avg]]+$U$2*TableOMP[[#This Row],[StdDev]]</f>
        <v>#N/A</v>
      </c>
      <c r="S9394" t="e">
        <f>IF(AND(TableOMP[[#This Row],[total_time]]&gt;=TableOMP[[#This Row],[Low]], TableOMP[[#This Row],[total_time]]&lt;=TableOMP[[#This Row],[High]]),1,0)</f>
        <v>#N/A</v>
      </c>
    </row>
    <row r="9395" spans="11:19" x14ac:dyDescent="0.25">
      <c r="K9395" t="str">
        <f t="shared" si="146"/>
        <v/>
      </c>
      <c r="N93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95" t="e">
        <f>VLOOKUP(TableOMP[[#This Row],[Label]],TableAvg[],2,FALSE)</f>
        <v>#N/A</v>
      </c>
      <c r="P9395" t="e">
        <f>VLOOKUP(TableOMP[[#This Row],[Label]],TableAvg[],3,FALSE)</f>
        <v>#N/A</v>
      </c>
      <c r="Q9395" t="e">
        <f>TableOMP[[#This Row],[Avg]]-$U$2*TableOMP[[#This Row],[StdDev]]</f>
        <v>#N/A</v>
      </c>
      <c r="R9395" t="e">
        <f>TableOMP[[#This Row],[Avg]]+$U$2*TableOMP[[#This Row],[StdDev]]</f>
        <v>#N/A</v>
      </c>
      <c r="S9395" t="e">
        <f>IF(AND(TableOMP[[#This Row],[total_time]]&gt;=TableOMP[[#This Row],[Low]], TableOMP[[#This Row],[total_time]]&lt;=TableOMP[[#This Row],[High]]),1,0)</f>
        <v>#N/A</v>
      </c>
    </row>
    <row r="9396" spans="11:19" x14ac:dyDescent="0.25">
      <c r="K9396" t="str">
        <f t="shared" si="146"/>
        <v/>
      </c>
      <c r="N93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96" t="e">
        <f>VLOOKUP(TableOMP[[#This Row],[Label]],TableAvg[],2,FALSE)</f>
        <v>#N/A</v>
      </c>
      <c r="P9396" t="e">
        <f>VLOOKUP(TableOMP[[#This Row],[Label]],TableAvg[],3,FALSE)</f>
        <v>#N/A</v>
      </c>
      <c r="Q9396" t="e">
        <f>TableOMP[[#This Row],[Avg]]-$U$2*TableOMP[[#This Row],[StdDev]]</f>
        <v>#N/A</v>
      </c>
      <c r="R9396" t="e">
        <f>TableOMP[[#This Row],[Avg]]+$U$2*TableOMP[[#This Row],[StdDev]]</f>
        <v>#N/A</v>
      </c>
      <c r="S9396" t="e">
        <f>IF(AND(TableOMP[[#This Row],[total_time]]&gt;=TableOMP[[#This Row],[Low]], TableOMP[[#This Row],[total_time]]&lt;=TableOMP[[#This Row],[High]]),1,0)</f>
        <v>#N/A</v>
      </c>
    </row>
    <row r="9397" spans="11:19" x14ac:dyDescent="0.25">
      <c r="K9397" t="str">
        <f t="shared" si="146"/>
        <v/>
      </c>
      <c r="N93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97" t="e">
        <f>VLOOKUP(TableOMP[[#This Row],[Label]],TableAvg[],2,FALSE)</f>
        <v>#N/A</v>
      </c>
      <c r="P9397" t="e">
        <f>VLOOKUP(TableOMP[[#This Row],[Label]],TableAvg[],3,FALSE)</f>
        <v>#N/A</v>
      </c>
      <c r="Q9397" t="e">
        <f>TableOMP[[#This Row],[Avg]]-$U$2*TableOMP[[#This Row],[StdDev]]</f>
        <v>#N/A</v>
      </c>
      <c r="R9397" t="e">
        <f>TableOMP[[#This Row],[Avg]]+$U$2*TableOMP[[#This Row],[StdDev]]</f>
        <v>#N/A</v>
      </c>
      <c r="S9397" t="e">
        <f>IF(AND(TableOMP[[#This Row],[total_time]]&gt;=TableOMP[[#This Row],[Low]], TableOMP[[#This Row],[total_time]]&lt;=TableOMP[[#This Row],[High]]),1,0)</f>
        <v>#N/A</v>
      </c>
    </row>
    <row r="9398" spans="11:19" x14ac:dyDescent="0.25">
      <c r="K9398" t="str">
        <f t="shared" si="146"/>
        <v/>
      </c>
      <c r="N93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98" t="e">
        <f>VLOOKUP(TableOMP[[#This Row],[Label]],TableAvg[],2,FALSE)</f>
        <v>#N/A</v>
      </c>
      <c r="P9398" t="e">
        <f>VLOOKUP(TableOMP[[#This Row],[Label]],TableAvg[],3,FALSE)</f>
        <v>#N/A</v>
      </c>
      <c r="Q9398" t="e">
        <f>TableOMP[[#This Row],[Avg]]-$U$2*TableOMP[[#This Row],[StdDev]]</f>
        <v>#N/A</v>
      </c>
      <c r="R9398" t="e">
        <f>TableOMP[[#This Row],[Avg]]+$U$2*TableOMP[[#This Row],[StdDev]]</f>
        <v>#N/A</v>
      </c>
      <c r="S9398" t="e">
        <f>IF(AND(TableOMP[[#This Row],[total_time]]&gt;=TableOMP[[#This Row],[Low]], TableOMP[[#This Row],[total_time]]&lt;=TableOMP[[#This Row],[High]]),1,0)</f>
        <v>#N/A</v>
      </c>
    </row>
    <row r="9399" spans="11:19" x14ac:dyDescent="0.25">
      <c r="K9399" t="str">
        <f t="shared" si="146"/>
        <v/>
      </c>
      <c r="N93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399" t="e">
        <f>VLOOKUP(TableOMP[[#This Row],[Label]],TableAvg[],2,FALSE)</f>
        <v>#N/A</v>
      </c>
      <c r="P9399" t="e">
        <f>VLOOKUP(TableOMP[[#This Row],[Label]],TableAvg[],3,FALSE)</f>
        <v>#N/A</v>
      </c>
      <c r="Q9399" t="e">
        <f>TableOMP[[#This Row],[Avg]]-$U$2*TableOMP[[#This Row],[StdDev]]</f>
        <v>#N/A</v>
      </c>
      <c r="R9399" t="e">
        <f>TableOMP[[#This Row],[Avg]]+$U$2*TableOMP[[#This Row],[StdDev]]</f>
        <v>#N/A</v>
      </c>
      <c r="S9399" t="e">
        <f>IF(AND(TableOMP[[#This Row],[total_time]]&gt;=TableOMP[[#This Row],[Low]], TableOMP[[#This Row],[total_time]]&lt;=TableOMP[[#This Row],[High]]),1,0)</f>
        <v>#N/A</v>
      </c>
    </row>
    <row r="9400" spans="11:19" x14ac:dyDescent="0.25">
      <c r="K9400" t="str">
        <f t="shared" si="146"/>
        <v/>
      </c>
      <c r="N94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00" t="e">
        <f>VLOOKUP(TableOMP[[#This Row],[Label]],TableAvg[],2,FALSE)</f>
        <v>#N/A</v>
      </c>
      <c r="P9400" t="e">
        <f>VLOOKUP(TableOMP[[#This Row],[Label]],TableAvg[],3,FALSE)</f>
        <v>#N/A</v>
      </c>
      <c r="Q9400" t="e">
        <f>TableOMP[[#This Row],[Avg]]-$U$2*TableOMP[[#This Row],[StdDev]]</f>
        <v>#N/A</v>
      </c>
      <c r="R9400" t="e">
        <f>TableOMP[[#This Row],[Avg]]+$U$2*TableOMP[[#This Row],[StdDev]]</f>
        <v>#N/A</v>
      </c>
      <c r="S9400" t="e">
        <f>IF(AND(TableOMP[[#This Row],[total_time]]&gt;=TableOMP[[#This Row],[Low]], TableOMP[[#This Row],[total_time]]&lt;=TableOMP[[#This Row],[High]]),1,0)</f>
        <v>#N/A</v>
      </c>
    </row>
    <row r="9401" spans="11:19" x14ac:dyDescent="0.25">
      <c r="K9401" t="str">
        <f t="shared" si="146"/>
        <v/>
      </c>
      <c r="N94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01" t="e">
        <f>VLOOKUP(TableOMP[[#This Row],[Label]],TableAvg[],2,FALSE)</f>
        <v>#N/A</v>
      </c>
      <c r="P9401" t="e">
        <f>VLOOKUP(TableOMP[[#This Row],[Label]],TableAvg[],3,FALSE)</f>
        <v>#N/A</v>
      </c>
      <c r="Q9401" t="e">
        <f>TableOMP[[#This Row],[Avg]]-$U$2*TableOMP[[#This Row],[StdDev]]</f>
        <v>#N/A</v>
      </c>
      <c r="R9401" t="e">
        <f>TableOMP[[#This Row],[Avg]]+$U$2*TableOMP[[#This Row],[StdDev]]</f>
        <v>#N/A</v>
      </c>
      <c r="S9401" t="e">
        <f>IF(AND(TableOMP[[#This Row],[total_time]]&gt;=TableOMP[[#This Row],[Low]], TableOMP[[#This Row],[total_time]]&lt;=TableOMP[[#This Row],[High]]),1,0)</f>
        <v>#N/A</v>
      </c>
    </row>
    <row r="9402" spans="11:19" x14ac:dyDescent="0.25">
      <c r="K9402" t="str">
        <f t="shared" si="146"/>
        <v/>
      </c>
      <c r="N94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02" t="e">
        <f>VLOOKUP(TableOMP[[#This Row],[Label]],TableAvg[],2,FALSE)</f>
        <v>#N/A</v>
      </c>
      <c r="P9402" t="e">
        <f>VLOOKUP(TableOMP[[#This Row],[Label]],TableAvg[],3,FALSE)</f>
        <v>#N/A</v>
      </c>
      <c r="Q9402" t="e">
        <f>TableOMP[[#This Row],[Avg]]-$U$2*TableOMP[[#This Row],[StdDev]]</f>
        <v>#N/A</v>
      </c>
      <c r="R9402" t="e">
        <f>TableOMP[[#This Row],[Avg]]+$U$2*TableOMP[[#This Row],[StdDev]]</f>
        <v>#N/A</v>
      </c>
      <c r="S9402" t="e">
        <f>IF(AND(TableOMP[[#This Row],[total_time]]&gt;=TableOMP[[#This Row],[Low]], TableOMP[[#This Row],[total_time]]&lt;=TableOMP[[#This Row],[High]]),1,0)</f>
        <v>#N/A</v>
      </c>
    </row>
    <row r="9403" spans="11:19" x14ac:dyDescent="0.25">
      <c r="K9403" t="str">
        <f t="shared" si="146"/>
        <v/>
      </c>
      <c r="N94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03" t="e">
        <f>VLOOKUP(TableOMP[[#This Row],[Label]],TableAvg[],2,FALSE)</f>
        <v>#N/A</v>
      </c>
      <c r="P9403" t="e">
        <f>VLOOKUP(TableOMP[[#This Row],[Label]],TableAvg[],3,FALSE)</f>
        <v>#N/A</v>
      </c>
      <c r="Q9403" t="e">
        <f>TableOMP[[#This Row],[Avg]]-$U$2*TableOMP[[#This Row],[StdDev]]</f>
        <v>#N/A</v>
      </c>
      <c r="R9403" t="e">
        <f>TableOMP[[#This Row],[Avg]]+$U$2*TableOMP[[#This Row],[StdDev]]</f>
        <v>#N/A</v>
      </c>
      <c r="S9403" t="e">
        <f>IF(AND(TableOMP[[#This Row],[total_time]]&gt;=TableOMP[[#This Row],[Low]], TableOMP[[#This Row],[total_time]]&lt;=TableOMP[[#This Row],[High]]),1,0)</f>
        <v>#N/A</v>
      </c>
    </row>
    <row r="9404" spans="11:19" x14ac:dyDescent="0.25">
      <c r="K9404" t="str">
        <f t="shared" si="146"/>
        <v/>
      </c>
      <c r="N94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04" t="e">
        <f>VLOOKUP(TableOMP[[#This Row],[Label]],TableAvg[],2,FALSE)</f>
        <v>#N/A</v>
      </c>
      <c r="P9404" t="e">
        <f>VLOOKUP(TableOMP[[#This Row],[Label]],TableAvg[],3,FALSE)</f>
        <v>#N/A</v>
      </c>
      <c r="Q9404" t="e">
        <f>TableOMP[[#This Row],[Avg]]-$U$2*TableOMP[[#This Row],[StdDev]]</f>
        <v>#N/A</v>
      </c>
      <c r="R9404" t="e">
        <f>TableOMP[[#This Row],[Avg]]+$U$2*TableOMP[[#This Row],[StdDev]]</f>
        <v>#N/A</v>
      </c>
      <c r="S9404" t="e">
        <f>IF(AND(TableOMP[[#This Row],[total_time]]&gt;=TableOMP[[#This Row],[Low]], TableOMP[[#This Row],[total_time]]&lt;=TableOMP[[#This Row],[High]]),1,0)</f>
        <v>#N/A</v>
      </c>
    </row>
    <row r="9405" spans="11:19" x14ac:dyDescent="0.25">
      <c r="K9405" t="str">
        <f t="shared" si="146"/>
        <v/>
      </c>
      <c r="N94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05" t="e">
        <f>VLOOKUP(TableOMP[[#This Row],[Label]],TableAvg[],2,FALSE)</f>
        <v>#N/A</v>
      </c>
      <c r="P9405" t="e">
        <f>VLOOKUP(TableOMP[[#This Row],[Label]],TableAvg[],3,FALSE)</f>
        <v>#N/A</v>
      </c>
      <c r="Q9405" t="e">
        <f>TableOMP[[#This Row],[Avg]]-$U$2*TableOMP[[#This Row],[StdDev]]</f>
        <v>#N/A</v>
      </c>
      <c r="R9405" t="e">
        <f>TableOMP[[#This Row],[Avg]]+$U$2*TableOMP[[#This Row],[StdDev]]</f>
        <v>#N/A</v>
      </c>
      <c r="S9405" t="e">
        <f>IF(AND(TableOMP[[#This Row],[total_time]]&gt;=TableOMP[[#This Row],[Low]], TableOMP[[#This Row],[total_time]]&lt;=TableOMP[[#This Row],[High]]),1,0)</f>
        <v>#N/A</v>
      </c>
    </row>
    <row r="9406" spans="11:19" x14ac:dyDescent="0.25">
      <c r="K9406" t="str">
        <f t="shared" si="146"/>
        <v/>
      </c>
      <c r="N94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06" t="e">
        <f>VLOOKUP(TableOMP[[#This Row],[Label]],TableAvg[],2,FALSE)</f>
        <v>#N/A</v>
      </c>
      <c r="P9406" t="e">
        <f>VLOOKUP(TableOMP[[#This Row],[Label]],TableAvg[],3,FALSE)</f>
        <v>#N/A</v>
      </c>
      <c r="Q9406" t="e">
        <f>TableOMP[[#This Row],[Avg]]-$U$2*TableOMP[[#This Row],[StdDev]]</f>
        <v>#N/A</v>
      </c>
      <c r="R9406" t="e">
        <f>TableOMP[[#This Row],[Avg]]+$U$2*TableOMP[[#This Row],[StdDev]]</f>
        <v>#N/A</v>
      </c>
      <c r="S9406" t="e">
        <f>IF(AND(TableOMP[[#This Row],[total_time]]&gt;=TableOMP[[#This Row],[Low]], TableOMP[[#This Row],[total_time]]&lt;=TableOMP[[#This Row],[High]]),1,0)</f>
        <v>#N/A</v>
      </c>
    </row>
    <row r="9407" spans="11:19" x14ac:dyDescent="0.25">
      <c r="K9407" t="str">
        <f t="shared" si="146"/>
        <v/>
      </c>
      <c r="N94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07" t="e">
        <f>VLOOKUP(TableOMP[[#This Row],[Label]],TableAvg[],2,FALSE)</f>
        <v>#N/A</v>
      </c>
      <c r="P9407" t="e">
        <f>VLOOKUP(TableOMP[[#This Row],[Label]],TableAvg[],3,FALSE)</f>
        <v>#N/A</v>
      </c>
      <c r="Q9407" t="e">
        <f>TableOMP[[#This Row],[Avg]]-$U$2*TableOMP[[#This Row],[StdDev]]</f>
        <v>#N/A</v>
      </c>
      <c r="R9407" t="e">
        <f>TableOMP[[#This Row],[Avg]]+$U$2*TableOMP[[#This Row],[StdDev]]</f>
        <v>#N/A</v>
      </c>
      <c r="S9407" t="e">
        <f>IF(AND(TableOMP[[#This Row],[total_time]]&gt;=TableOMP[[#This Row],[Low]], TableOMP[[#This Row],[total_time]]&lt;=TableOMP[[#This Row],[High]]),1,0)</f>
        <v>#N/A</v>
      </c>
    </row>
    <row r="9408" spans="11:19" x14ac:dyDescent="0.25">
      <c r="K9408" t="str">
        <f t="shared" si="146"/>
        <v/>
      </c>
      <c r="N94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08" t="e">
        <f>VLOOKUP(TableOMP[[#This Row],[Label]],TableAvg[],2,FALSE)</f>
        <v>#N/A</v>
      </c>
      <c r="P9408" t="e">
        <f>VLOOKUP(TableOMP[[#This Row],[Label]],TableAvg[],3,FALSE)</f>
        <v>#N/A</v>
      </c>
      <c r="Q9408" t="e">
        <f>TableOMP[[#This Row],[Avg]]-$U$2*TableOMP[[#This Row],[StdDev]]</f>
        <v>#N/A</v>
      </c>
      <c r="R9408" t="e">
        <f>TableOMP[[#This Row],[Avg]]+$U$2*TableOMP[[#This Row],[StdDev]]</f>
        <v>#N/A</v>
      </c>
      <c r="S9408" t="e">
        <f>IF(AND(TableOMP[[#This Row],[total_time]]&gt;=TableOMP[[#This Row],[Low]], TableOMP[[#This Row],[total_time]]&lt;=TableOMP[[#This Row],[High]]),1,0)</f>
        <v>#N/A</v>
      </c>
    </row>
    <row r="9409" spans="11:19" x14ac:dyDescent="0.25">
      <c r="K9409" t="str">
        <f t="shared" si="146"/>
        <v/>
      </c>
      <c r="N94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09" t="e">
        <f>VLOOKUP(TableOMP[[#This Row],[Label]],TableAvg[],2,FALSE)</f>
        <v>#N/A</v>
      </c>
      <c r="P9409" t="e">
        <f>VLOOKUP(TableOMP[[#This Row],[Label]],TableAvg[],3,FALSE)</f>
        <v>#N/A</v>
      </c>
      <c r="Q9409" t="e">
        <f>TableOMP[[#This Row],[Avg]]-$U$2*TableOMP[[#This Row],[StdDev]]</f>
        <v>#N/A</v>
      </c>
      <c r="R9409" t="e">
        <f>TableOMP[[#This Row],[Avg]]+$U$2*TableOMP[[#This Row],[StdDev]]</f>
        <v>#N/A</v>
      </c>
      <c r="S9409" t="e">
        <f>IF(AND(TableOMP[[#This Row],[total_time]]&gt;=TableOMP[[#This Row],[Low]], TableOMP[[#This Row],[total_time]]&lt;=TableOMP[[#This Row],[High]]),1,0)</f>
        <v>#N/A</v>
      </c>
    </row>
    <row r="9410" spans="11:19" x14ac:dyDescent="0.25">
      <c r="K9410" t="str">
        <f t="shared" si="146"/>
        <v/>
      </c>
      <c r="N94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10" t="e">
        <f>VLOOKUP(TableOMP[[#This Row],[Label]],TableAvg[],2,FALSE)</f>
        <v>#N/A</v>
      </c>
      <c r="P9410" t="e">
        <f>VLOOKUP(TableOMP[[#This Row],[Label]],TableAvg[],3,FALSE)</f>
        <v>#N/A</v>
      </c>
      <c r="Q9410" t="e">
        <f>TableOMP[[#This Row],[Avg]]-$U$2*TableOMP[[#This Row],[StdDev]]</f>
        <v>#N/A</v>
      </c>
      <c r="R9410" t="e">
        <f>TableOMP[[#This Row],[Avg]]+$U$2*TableOMP[[#This Row],[StdDev]]</f>
        <v>#N/A</v>
      </c>
      <c r="S9410" t="e">
        <f>IF(AND(TableOMP[[#This Row],[total_time]]&gt;=TableOMP[[#This Row],[Low]], TableOMP[[#This Row],[total_time]]&lt;=TableOMP[[#This Row],[High]]),1,0)</f>
        <v>#N/A</v>
      </c>
    </row>
    <row r="9411" spans="11:19" x14ac:dyDescent="0.25">
      <c r="K9411" t="str">
        <f t="shared" ref="K9411:K9474" si="147">MID(M9411,22,1)</f>
        <v/>
      </c>
      <c r="N94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11" t="e">
        <f>VLOOKUP(TableOMP[[#This Row],[Label]],TableAvg[],2,FALSE)</f>
        <v>#N/A</v>
      </c>
      <c r="P9411" t="e">
        <f>VLOOKUP(TableOMP[[#This Row],[Label]],TableAvg[],3,FALSE)</f>
        <v>#N/A</v>
      </c>
      <c r="Q9411" t="e">
        <f>TableOMP[[#This Row],[Avg]]-$U$2*TableOMP[[#This Row],[StdDev]]</f>
        <v>#N/A</v>
      </c>
      <c r="R9411" t="e">
        <f>TableOMP[[#This Row],[Avg]]+$U$2*TableOMP[[#This Row],[StdDev]]</f>
        <v>#N/A</v>
      </c>
      <c r="S9411" t="e">
        <f>IF(AND(TableOMP[[#This Row],[total_time]]&gt;=TableOMP[[#This Row],[Low]], TableOMP[[#This Row],[total_time]]&lt;=TableOMP[[#This Row],[High]]),1,0)</f>
        <v>#N/A</v>
      </c>
    </row>
    <row r="9412" spans="11:19" x14ac:dyDescent="0.25">
      <c r="K9412" t="str">
        <f t="shared" si="147"/>
        <v/>
      </c>
      <c r="N94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12" t="e">
        <f>VLOOKUP(TableOMP[[#This Row],[Label]],TableAvg[],2,FALSE)</f>
        <v>#N/A</v>
      </c>
      <c r="P9412" t="e">
        <f>VLOOKUP(TableOMP[[#This Row],[Label]],TableAvg[],3,FALSE)</f>
        <v>#N/A</v>
      </c>
      <c r="Q9412" t="e">
        <f>TableOMP[[#This Row],[Avg]]-$U$2*TableOMP[[#This Row],[StdDev]]</f>
        <v>#N/A</v>
      </c>
      <c r="R9412" t="e">
        <f>TableOMP[[#This Row],[Avg]]+$U$2*TableOMP[[#This Row],[StdDev]]</f>
        <v>#N/A</v>
      </c>
      <c r="S9412" t="e">
        <f>IF(AND(TableOMP[[#This Row],[total_time]]&gt;=TableOMP[[#This Row],[Low]], TableOMP[[#This Row],[total_time]]&lt;=TableOMP[[#This Row],[High]]),1,0)</f>
        <v>#N/A</v>
      </c>
    </row>
    <row r="9413" spans="11:19" x14ac:dyDescent="0.25">
      <c r="K9413" t="str">
        <f t="shared" si="147"/>
        <v/>
      </c>
      <c r="N94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13" t="e">
        <f>VLOOKUP(TableOMP[[#This Row],[Label]],TableAvg[],2,FALSE)</f>
        <v>#N/A</v>
      </c>
      <c r="P9413" t="e">
        <f>VLOOKUP(TableOMP[[#This Row],[Label]],TableAvg[],3,FALSE)</f>
        <v>#N/A</v>
      </c>
      <c r="Q9413" t="e">
        <f>TableOMP[[#This Row],[Avg]]-$U$2*TableOMP[[#This Row],[StdDev]]</f>
        <v>#N/A</v>
      </c>
      <c r="R9413" t="e">
        <f>TableOMP[[#This Row],[Avg]]+$U$2*TableOMP[[#This Row],[StdDev]]</f>
        <v>#N/A</v>
      </c>
      <c r="S9413" t="e">
        <f>IF(AND(TableOMP[[#This Row],[total_time]]&gt;=TableOMP[[#This Row],[Low]], TableOMP[[#This Row],[total_time]]&lt;=TableOMP[[#This Row],[High]]),1,0)</f>
        <v>#N/A</v>
      </c>
    </row>
    <row r="9414" spans="11:19" x14ac:dyDescent="0.25">
      <c r="K9414" t="str">
        <f t="shared" si="147"/>
        <v/>
      </c>
      <c r="N94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14" t="e">
        <f>VLOOKUP(TableOMP[[#This Row],[Label]],TableAvg[],2,FALSE)</f>
        <v>#N/A</v>
      </c>
      <c r="P9414" t="e">
        <f>VLOOKUP(TableOMP[[#This Row],[Label]],TableAvg[],3,FALSE)</f>
        <v>#N/A</v>
      </c>
      <c r="Q9414" t="e">
        <f>TableOMP[[#This Row],[Avg]]-$U$2*TableOMP[[#This Row],[StdDev]]</f>
        <v>#N/A</v>
      </c>
      <c r="R9414" t="e">
        <f>TableOMP[[#This Row],[Avg]]+$U$2*TableOMP[[#This Row],[StdDev]]</f>
        <v>#N/A</v>
      </c>
      <c r="S9414" t="e">
        <f>IF(AND(TableOMP[[#This Row],[total_time]]&gt;=TableOMP[[#This Row],[Low]], TableOMP[[#This Row],[total_time]]&lt;=TableOMP[[#This Row],[High]]),1,0)</f>
        <v>#N/A</v>
      </c>
    </row>
    <row r="9415" spans="11:19" x14ac:dyDescent="0.25">
      <c r="K9415" t="str">
        <f t="shared" si="147"/>
        <v/>
      </c>
      <c r="N94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15" t="e">
        <f>VLOOKUP(TableOMP[[#This Row],[Label]],TableAvg[],2,FALSE)</f>
        <v>#N/A</v>
      </c>
      <c r="P9415" t="e">
        <f>VLOOKUP(TableOMP[[#This Row],[Label]],TableAvg[],3,FALSE)</f>
        <v>#N/A</v>
      </c>
      <c r="Q9415" t="e">
        <f>TableOMP[[#This Row],[Avg]]-$U$2*TableOMP[[#This Row],[StdDev]]</f>
        <v>#N/A</v>
      </c>
      <c r="R9415" t="e">
        <f>TableOMP[[#This Row],[Avg]]+$U$2*TableOMP[[#This Row],[StdDev]]</f>
        <v>#N/A</v>
      </c>
      <c r="S9415" t="e">
        <f>IF(AND(TableOMP[[#This Row],[total_time]]&gt;=TableOMP[[#This Row],[Low]], TableOMP[[#This Row],[total_time]]&lt;=TableOMP[[#This Row],[High]]),1,0)</f>
        <v>#N/A</v>
      </c>
    </row>
    <row r="9416" spans="11:19" x14ac:dyDescent="0.25">
      <c r="K9416" t="str">
        <f t="shared" si="147"/>
        <v/>
      </c>
      <c r="N94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16" t="e">
        <f>VLOOKUP(TableOMP[[#This Row],[Label]],TableAvg[],2,FALSE)</f>
        <v>#N/A</v>
      </c>
      <c r="P9416" t="e">
        <f>VLOOKUP(TableOMP[[#This Row],[Label]],TableAvg[],3,FALSE)</f>
        <v>#N/A</v>
      </c>
      <c r="Q9416" t="e">
        <f>TableOMP[[#This Row],[Avg]]-$U$2*TableOMP[[#This Row],[StdDev]]</f>
        <v>#N/A</v>
      </c>
      <c r="R9416" t="e">
        <f>TableOMP[[#This Row],[Avg]]+$U$2*TableOMP[[#This Row],[StdDev]]</f>
        <v>#N/A</v>
      </c>
      <c r="S9416" t="e">
        <f>IF(AND(TableOMP[[#This Row],[total_time]]&gt;=TableOMP[[#This Row],[Low]], TableOMP[[#This Row],[total_time]]&lt;=TableOMP[[#This Row],[High]]),1,0)</f>
        <v>#N/A</v>
      </c>
    </row>
    <row r="9417" spans="11:19" x14ac:dyDescent="0.25">
      <c r="K9417" t="str">
        <f t="shared" si="147"/>
        <v/>
      </c>
      <c r="N94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17" t="e">
        <f>VLOOKUP(TableOMP[[#This Row],[Label]],TableAvg[],2,FALSE)</f>
        <v>#N/A</v>
      </c>
      <c r="P9417" t="e">
        <f>VLOOKUP(TableOMP[[#This Row],[Label]],TableAvg[],3,FALSE)</f>
        <v>#N/A</v>
      </c>
      <c r="Q9417" t="e">
        <f>TableOMP[[#This Row],[Avg]]-$U$2*TableOMP[[#This Row],[StdDev]]</f>
        <v>#N/A</v>
      </c>
      <c r="R9417" t="e">
        <f>TableOMP[[#This Row],[Avg]]+$U$2*TableOMP[[#This Row],[StdDev]]</f>
        <v>#N/A</v>
      </c>
      <c r="S9417" t="e">
        <f>IF(AND(TableOMP[[#This Row],[total_time]]&gt;=TableOMP[[#This Row],[Low]], TableOMP[[#This Row],[total_time]]&lt;=TableOMP[[#This Row],[High]]),1,0)</f>
        <v>#N/A</v>
      </c>
    </row>
    <row r="9418" spans="11:19" x14ac:dyDescent="0.25">
      <c r="K9418" t="str">
        <f t="shared" si="147"/>
        <v/>
      </c>
      <c r="N94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18" t="e">
        <f>VLOOKUP(TableOMP[[#This Row],[Label]],TableAvg[],2,FALSE)</f>
        <v>#N/A</v>
      </c>
      <c r="P9418" t="e">
        <f>VLOOKUP(TableOMP[[#This Row],[Label]],TableAvg[],3,FALSE)</f>
        <v>#N/A</v>
      </c>
      <c r="Q9418" t="e">
        <f>TableOMP[[#This Row],[Avg]]-$U$2*TableOMP[[#This Row],[StdDev]]</f>
        <v>#N/A</v>
      </c>
      <c r="R9418" t="e">
        <f>TableOMP[[#This Row],[Avg]]+$U$2*TableOMP[[#This Row],[StdDev]]</f>
        <v>#N/A</v>
      </c>
      <c r="S9418" t="e">
        <f>IF(AND(TableOMP[[#This Row],[total_time]]&gt;=TableOMP[[#This Row],[Low]], TableOMP[[#This Row],[total_time]]&lt;=TableOMP[[#This Row],[High]]),1,0)</f>
        <v>#N/A</v>
      </c>
    </row>
    <row r="9419" spans="11:19" x14ac:dyDescent="0.25">
      <c r="K9419" t="str">
        <f t="shared" si="147"/>
        <v/>
      </c>
      <c r="N94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19" t="e">
        <f>VLOOKUP(TableOMP[[#This Row],[Label]],TableAvg[],2,FALSE)</f>
        <v>#N/A</v>
      </c>
      <c r="P9419" t="e">
        <f>VLOOKUP(TableOMP[[#This Row],[Label]],TableAvg[],3,FALSE)</f>
        <v>#N/A</v>
      </c>
      <c r="Q9419" t="e">
        <f>TableOMP[[#This Row],[Avg]]-$U$2*TableOMP[[#This Row],[StdDev]]</f>
        <v>#N/A</v>
      </c>
      <c r="R9419" t="e">
        <f>TableOMP[[#This Row],[Avg]]+$U$2*TableOMP[[#This Row],[StdDev]]</f>
        <v>#N/A</v>
      </c>
      <c r="S9419" t="e">
        <f>IF(AND(TableOMP[[#This Row],[total_time]]&gt;=TableOMP[[#This Row],[Low]], TableOMP[[#This Row],[total_time]]&lt;=TableOMP[[#This Row],[High]]),1,0)</f>
        <v>#N/A</v>
      </c>
    </row>
    <row r="9420" spans="11:19" x14ac:dyDescent="0.25">
      <c r="K9420" t="str">
        <f t="shared" si="147"/>
        <v/>
      </c>
      <c r="N94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20" t="e">
        <f>VLOOKUP(TableOMP[[#This Row],[Label]],TableAvg[],2,FALSE)</f>
        <v>#N/A</v>
      </c>
      <c r="P9420" t="e">
        <f>VLOOKUP(TableOMP[[#This Row],[Label]],TableAvg[],3,FALSE)</f>
        <v>#N/A</v>
      </c>
      <c r="Q9420" t="e">
        <f>TableOMP[[#This Row],[Avg]]-$U$2*TableOMP[[#This Row],[StdDev]]</f>
        <v>#N/A</v>
      </c>
      <c r="R9420" t="e">
        <f>TableOMP[[#This Row],[Avg]]+$U$2*TableOMP[[#This Row],[StdDev]]</f>
        <v>#N/A</v>
      </c>
      <c r="S9420" t="e">
        <f>IF(AND(TableOMP[[#This Row],[total_time]]&gt;=TableOMP[[#This Row],[Low]], TableOMP[[#This Row],[total_time]]&lt;=TableOMP[[#This Row],[High]]),1,0)</f>
        <v>#N/A</v>
      </c>
    </row>
    <row r="9421" spans="11:19" x14ac:dyDescent="0.25">
      <c r="K9421" t="str">
        <f t="shared" si="147"/>
        <v/>
      </c>
      <c r="N94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21" t="e">
        <f>VLOOKUP(TableOMP[[#This Row],[Label]],TableAvg[],2,FALSE)</f>
        <v>#N/A</v>
      </c>
      <c r="P9421" t="e">
        <f>VLOOKUP(TableOMP[[#This Row],[Label]],TableAvg[],3,FALSE)</f>
        <v>#N/A</v>
      </c>
      <c r="Q9421" t="e">
        <f>TableOMP[[#This Row],[Avg]]-$U$2*TableOMP[[#This Row],[StdDev]]</f>
        <v>#N/A</v>
      </c>
      <c r="R9421" t="e">
        <f>TableOMP[[#This Row],[Avg]]+$U$2*TableOMP[[#This Row],[StdDev]]</f>
        <v>#N/A</v>
      </c>
      <c r="S9421" t="e">
        <f>IF(AND(TableOMP[[#This Row],[total_time]]&gt;=TableOMP[[#This Row],[Low]], TableOMP[[#This Row],[total_time]]&lt;=TableOMP[[#This Row],[High]]),1,0)</f>
        <v>#N/A</v>
      </c>
    </row>
    <row r="9422" spans="11:19" x14ac:dyDescent="0.25">
      <c r="K9422" t="str">
        <f t="shared" si="147"/>
        <v/>
      </c>
      <c r="N94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22" t="e">
        <f>VLOOKUP(TableOMP[[#This Row],[Label]],TableAvg[],2,FALSE)</f>
        <v>#N/A</v>
      </c>
      <c r="P9422" t="e">
        <f>VLOOKUP(TableOMP[[#This Row],[Label]],TableAvg[],3,FALSE)</f>
        <v>#N/A</v>
      </c>
      <c r="Q9422" t="e">
        <f>TableOMP[[#This Row],[Avg]]-$U$2*TableOMP[[#This Row],[StdDev]]</f>
        <v>#N/A</v>
      </c>
      <c r="R9422" t="e">
        <f>TableOMP[[#This Row],[Avg]]+$U$2*TableOMP[[#This Row],[StdDev]]</f>
        <v>#N/A</v>
      </c>
      <c r="S9422" t="e">
        <f>IF(AND(TableOMP[[#This Row],[total_time]]&gt;=TableOMP[[#This Row],[Low]], TableOMP[[#This Row],[total_time]]&lt;=TableOMP[[#This Row],[High]]),1,0)</f>
        <v>#N/A</v>
      </c>
    </row>
    <row r="9423" spans="11:19" x14ac:dyDescent="0.25">
      <c r="K9423" t="str">
        <f t="shared" si="147"/>
        <v/>
      </c>
      <c r="N94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23" t="e">
        <f>VLOOKUP(TableOMP[[#This Row],[Label]],TableAvg[],2,FALSE)</f>
        <v>#N/A</v>
      </c>
      <c r="P9423" t="e">
        <f>VLOOKUP(TableOMP[[#This Row],[Label]],TableAvg[],3,FALSE)</f>
        <v>#N/A</v>
      </c>
      <c r="Q9423" t="e">
        <f>TableOMP[[#This Row],[Avg]]-$U$2*TableOMP[[#This Row],[StdDev]]</f>
        <v>#N/A</v>
      </c>
      <c r="R9423" t="e">
        <f>TableOMP[[#This Row],[Avg]]+$U$2*TableOMP[[#This Row],[StdDev]]</f>
        <v>#N/A</v>
      </c>
      <c r="S9423" t="e">
        <f>IF(AND(TableOMP[[#This Row],[total_time]]&gt;=TableOMP[[#This Row],[Low]], TableOMP[[#This Row],[total_time]]&lt;=TableOMP[[#This Row],[High]]),1,0)</f>
        <v>#N/A</v>
      </c>
    </row>
    <row r="9424" spans="11:19" x14ac:dyDescent="0.25">
      <c r="K9424" t="str">
        <f t="shared" si="147"/>
        <v/>
      </c>
      <c r="N94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24" t="e">
        <f>VLOOKUP(TableOMP[[#This Row],[Label]],TableAvg[],2,FALSE)</f>
        <v>#N/A</v>
      </c>
      <c r="P9424" t="e">
        <f>VLOOKUP(TableOMP[[#This Row],[Label]],TableAvg[],3,FALSE)</f>
        <v>#N/A</v>
      </c>
      <c r="Q9424" t="e">
        <f>TableOMP[[#This Row],[Avg]]-$U$2*TableOMP[[#This Row],[StdDev]]</f>
        <v>#N/A</v>
      </c>
      <c r="R9424" t="e">
        <f>TableOMP[[#This Row],[Avg]]+$U$2*TableOMP[[#This Row],[StdDev]]</f>
        <v>#N/A</v>
      </c>
      <c r="S9424" t="e">
        <f>IF(AND(TableOMP[[#This Row],[total_time]]&gt;=TableOMP[[#This Row],[Low]], TableOMP[[#This Row],[total_time]]&lt;=TableOMP[[#This Row],[High]]),1,0)</f>
        <v>#N/A</v>
      </c>
    </row>
    <row r="9425" spans="11:19" x14ac:dyDescent="0.25">
      <c r="K9425" t="str">
        <f t="shared" si="147"/>
        <v/>
      </c>
      <c r="N94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25" t="e">
        <f>VLOOKUP(TableOMP[[#This Row],[Label]],TableAvg[],2,FALSE)</f>
        <v>#N/A</v>
      </c>
      <c r="P9425" t="e">
        <f>VLOOKUP(TableOMP[[#This Row],[Label]],TableAvg[],3,FALSE)</f>
        <v>#N/A</v>
      </c>
      <c r="Q9425" t="e">
        <f>TableOMP[[#This Row],[Avg]]-$U$2*TableOMP[[#This Row],[StdDev]]</f>
        <v>#N/A</v>
      </c>
      <c r="R9425" t="e">
        <f>TableOMP[[#This Row],[Avg]]+$U$2*TableOMP[[#This Row],[StdDev]]</f>
        <v>#N/A</v>
      </c>
      <c r="S9425" t="e">
        <f>IF(AND(TableOMP[[#This Row],[total_time]]&gt;=TableOMP[[#This Row],[Low]], TableOMP[[#This Row],[total_time]]&lt;=TableOMP[[#This Row],[High]]),1,0)</f>
        <v>#N/A</v>
      </c>
    </row>
    <row r="9426" spans="11:19" x14ac:dyDescent="0.25">
      <c r="K9426" t="str">
        <f t="shared" si="147"/>
        <v/>
      </c>
      <c r="N94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26" t="e">
        <f>VLOOKUP(TableOMP[[#This Row],[Label]],TableAvg[],2,FALSE)</f>
        <v>#N/A</v>
      </c>
      <c r="P9426" t="e">
        <f>VLOOKUP(TableOMP[[#This Row],[Label]],TableAvg[],3,FALSE)</f>
        <v>#N/A</v>
      </c>
      <c r="Q9426" t="e">
        <f>TableOMP[[#This Row],[Avg]]-$U$2*TableOMP[[#This Row],[StdDev]]</f>
        <v>#N/A</v>
      </c>
      <c r="R9426" t="e">
        <f>TableOMP[[#This Row],[Avg]]+$U$2*TableOMP[[#This Row],[StdDev]]</f>
        <v>#N/A</v>
      </c>
      <c r="S9426" t="e">
        <f>IF(AND(TableOMP[[#This Row],[total_time]]&gt;=TableOMP[[#This Row],[Low]], TableOMP[[#This Row],[total_time]]&lt;=TableOMP[[#This Row],[High]]),1,0)</f>
        <v>#N/A</v>
      </c>
    </row>
    <row r="9427" spans="11:19" x14ac:dyDescent="0.25">
      <c r="K9427" t="str">
        <f t="shared" si="147"/>
        <v/>
      </c>
      <c r="N94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27" t="e">
        <f>VLOOKUP(TableOMP[[#This Row],[Label]],TableAvg[],2,FALSE)</f>
        <v>#N/A</v>
      </c>
      <c r="P9427" t="e">
        <f>VLOOKUP(TableOMP[[#This Row],[Label]],TableAvg[],3,FALSE)</f>
        <v>#N/A</v>
      </c>
      <c r="Q9427" t="e">
        <f>TableOMP[[#This Row],[Avg]]-$U$2*TableOMP[[#This Row],[StdDev]]</f>
        <v>#N/A</v>
      </c>
      <c r="R9427" t="e">
        <f>TableOMP[[#This Row],[Avg]]+$U$2*TableOMP[[#This Row],[StdDev]]</f>
        <v>#N/A</v>
      </c>
      <c r="S9427" t="e">
        <f>IF(AND(TableOMP[[#This Row],[total_time]]&gt;=TableOMP[[#This Row],[Low]], TableOMP[[#This Row],[total_time]]&lt;=TableOMP[[#This Row],[High]]),1,0)</f>
        <v>#N/A</v>
      </c>
    </row>
    <row r="9428" spans="11:19" x14ac:dyDescent="0.25">
      <c r="K9428" t="str">
        <f t="shared" si="147"/>
        <v/>
      </c>
      <c r="N94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28" t="e">
        <f>VLOOKUP(TableOMP[[#This Row],[Label]],TableAvg[],2,FALSE)</f>
        <v>#N/A</v>
      </c>
      <c r="P9428" t="e">
        <f>VLOOKUP(TableOMP[[#This Row],[Label]],TableAvg[],3,FALSE)</f>
        <v>#N/A</v>
      </c>
      <c r="Q9428" t="e">
        <f>TableOMP[[#This Row],[Avg]]-$U$2*TableOMP[[#This Row],[StdDev]]</f>
        <v>#N/A</v>
      </c>
      <c r="R9428" t="e">
        <f>TableOMP[[#This Row],[Avg]]+$U$2*TableOMP[[#This Row],[StdDev]]</f>
        <v>#N/A</v>
      </c>
      <c r="S9428" t="e">
        <f>IF(AND(TableOMP[[#This Row],[total_time]]&gt;=TableOMP[[#This Row],[Low]], TableOMP[[#This Row],[total_time]]&lt;=TableOMP[[#This Row],[High]]),1,0)</f>
        <v>#N/A</v>
      </c>
    </row>
    <row r="9429" spans="11:19" x14ac:dyDescent="0.25">
      <c r="K9429" t="str">
        <f t="shared" si="147"/>
        <v/>
      </c>
      <c r="N94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29" t="e">
        <f>VLOOKUP(TableOMP[[#This Row],[Label]],TableAvg[],2,FALSE)</f>
        <v>#N/A</v>
      </c>
      <c r="P9429" t="e">
        <f>VLOOKUP(TableOMP[[#This Row],[Label]],TableAvg[],3,FALSE)</f>
        <v>#N/A</v>
      </c>
      <c r="Q9429" t="e">
        <f>TableOMP[[#This Row],[Avg]]-$U$2*TableOMP[[#This Row],[StdDev]]</f>
        <v>#N/A</v>
      </c>
      <c r="R9429" t="e">
        <f>TableOMP[[#This Row],[Avg]]+$U$2*TableOMP[[#This Row],[StdDev]]</f>
        <v>#N/A</v>
      </c>
      <c r="S9429" t="e">
        <f>IF(AND(TableOMP[[#This Row],[total_time]]&gt;=TableOMP[[#This Row],[Low]], TableOMP[[#This Row],[total_time]]&lt;=TableOMP[[#This Row],[High]]),1,0)</f>
        <v>#N/A</v>
      </c>
    </row>
    <row r="9430" spans="11:19" x14ac:dyDescent="0.25">
      <c r="K9430" t="str">
        <f t="shared" si="147"/>
        <v/>
      </c>
      <c r="N94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30" t="e">
        <f>VLOOKUP(TableOMP[[#This Row],[Label]],TableAvg[],2,FALSE)</f>
        <v>#N/A</v>
      </c>
      <c r="P9430" t="e">
        <f>VLOOKUP(TableOMP[[#This Row],[Label]],TableAvg[],3,FALSE)</f>
        <v>#N/A</v>
      </c>
      <c r="Q9430" t="e">
        <f>TableOMP[[#This Row],[Avg]]-$U$2*TableOMP[[#This Row],[StdDev]]</f>
        <v>#N/A</v>
      </c>
      <c r="R9430" t="e">
        <f>TableOMP[[#This Row],[Avg]]+$U$2*TableOMP[[#This Row],[StdDev]]</f>
        <v>#N/A</v>
      </c>
      <c r="S9430" t="e">
        <f>IF(AND(TableOMP[[#This Row],[total_time]]&gt;=TableOMP[[#This Row],[Low]], TableOMP[[#This Row],[total_time]]&lt;=TableOMP[[#This Row],[High]]),1,0)</f>
        <v>#N/A</v>
      </c>
    </row>
    <row r="9431" spans="11:19" x14ac:dyDescent="0.25">
      <c r="K9431" t="str">
        <f t="shared" si="147"/>
        <v/>
      </c>
      <c r="N94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31" t="e">
        <f>VLOOKUP(TableOMP[[#This Row],[Label]],TableAvg[],2,FALSE)</f>
        <v>#N/A</v>
      </c>
      <c r="P9431" t="e">
        <f>VLOOKUP(TableOMP[[#This Row],[Label]],TableAvg[],3,FALSE)</f>
        <v>#N/A</v>
      </c>
      <c r="Q9431" t="e">
        <f>TableOMP[[#This Row],[Avg]]-$U$2*TableOMP[[#This Row],[StdDev]]</f>
        <v>#N/A</v>
      </c>
      <c r="R9431" t="e">
        <f>TableOMP[[#This Row],[Avg]]+$U$2*TableOMP[[#This Row],[StdDev]]</f>
        <v>#N/A</v>
      </c>
      <c r="S9431" t="e">
        <f>IF(AND(TableOMP[[#This Row],[total_time]]&gt;=TableOMP[[#This Row],[Low]], TableOMP[[#This Row],[total_time]]&lt;=TableOMP[[#This Row],[High]]),1,0)</f>
        <v>#N/A</v>
      </c>
    </row>
    <row r="9432" spans="11:19" x14ac:dyDescent="0.25">
      <c r="K9432" t="str">
        <f t="shared" si="147"/>
        <v/>
      </c>
      <c r="N94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32" t="e">
        <f>VLOOKUP(TableOMP[[#This Row],[Label]],TableAvg[],2,FALSE)</f>
        <v>#N/A</v>
      </c>
      <c r="P9432" t="e">
        <f>VLOOKUP(TableOMP[[#This Row],[Label]],TableAvg[],3,FALSE)</f>
        <v>#N/A</v>
      </c>
      <c r="Q9432" t="e">
        <f>TableOMP[[#This Row],[Avg]]-$U$2*TableOMP[[#This Row],[StdDev]]</f>
        <v>#N/A</v>
      </c>
      <c r="R9432" t="e">
        <f>TableOMP[[#This Row],[Avg]]+$U$2*TableOMP[[#This Row],[StdDev]]</f>
        <v>#N/A</v>
      </c>
      <c r="S9432" t="e">
        <f>IF(AND(TableOMP[[#This Row],[total_time]]&gt;=TableOMP[[#This Row],[Low]], TableOMP[[#This Row],[total_time]]&lt;=TableOMP[[#This Row],[High]]),1,0)</f>
        <v>#N/A</v>
      </c>
    </row>
    <row r="9433" spans="11:19" x14ac:dyDescent="0.25">
      <c r="K9433" t="str">
        <f t="shared" si="147"/>
        <v/>
      </c>
      <c r="N94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33" t="e">
        <f>VLOOKUP(TableOMP[[#This Row],[Label]],TableAvg[],2,FALSE)</f>
        <v>#N/A</v>
      </c>
      <c r="P9433" t="e">
        <f>VLOOKUP(TableOMP[[#This Row],[Label]],TableAvg[],3,FALSE)</f>
        <v>#N/A</v>
      </c>
      <c r="Q9433" t="e">
        <f>TableOMP[[#This Row],[Avg]]-$U$2*TableOMP[[#This Row],[StdDev]]</f>
        <v>#N/A</v>
      </c>
      <c r="R9433" t="e">
        <f>TableOMP[[#This Row],[Avg]]+$U$2*TableOMP[[#This Row],[StdDev]]</f>
        <v>#N/A</v>
      </c>
      <c r="S9433" t="e">
        <f>IF(AND(TableOMP[[#This Row],[total_time]]&gt;=TableOMP[[#This Row],[Low]], TableOMP[[#This Row],[total_time]]&lt;=TableOMP[[#This Row],[High]]),1,0)</f>
        <v>#N/A</v>
      </c>
    </row>
    <row r="9434" spans="11:19" x14ac:dyDescent="0.25">
      <c r="K9434" t="str">
        <f t="shared" si="147"/>
        <v/>
      </c>
      <c r="N94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34" t="e">
        <f>VLOOKUP(TableOMP[[#This Row],[Label]],TableAvg[],2,FALSE)</f>
        <v>#N/A</v>
      </c>
      <c r="P9434" t="e">
        <f>VLOOKUP(TableOMP[[#This Row],[Label]],TableAvg[],3,FALSE)</f>
        <v>#N/A</v>
      </c>
      <c r="Q9434" t="e">
        <f>TableOMP[[#This Row],[Avg]]-$U$2*TableOMP[[#This Row],[StdDev]]</f>
        <v>#N/A</v>
      </c>
      <c r="R9434" t="e">
        <f>TableOMP[[#This Row],[Avg]]+$U$2*TableOMP[[#This Row],[StdDev]]</f>
        <v>#N/A</v>
      </c>
      <c r="S9434" t="e">
        <f>IF(AND(TableOMP[[#This Row],[total_time]]&gt;=TableOMP[[#This Row],[Low]], TableOMP[[#This Row],[total_time]]&lt;=TableOMP[[#This Row],[High]]),1,0)</f>
        <v>#N/A</v>
      </c>
    </row>
    <row r="9435" spans="11:19" x14ac:dyDescent="0.25">
      <c r="K9435" t="str">
        <f t="shared" si="147"/>
        <v/>
      </c>
      <c r="N94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35" t="e">
        <f>VLOOKUP(TableOMP[[#This Row],[Label]],TableAvg[],2,FALSE)</f>
        <v>#N/A</v>
      </c>
      <c r="P9435" t="e">
        <f>VLOOKUP(TableOMP[[#This Row],[Label]],TableAvg[],3,FALSE)</f>
        <v>#N/A</v>
      </c>
      <c r="Q9435" t="e">
        <f>TableOMP[[#This Row],[Avg]]-$U$2*TableOMP[[#This Row],[StdDev]]</f>
        <v>#N/A</v>
      </c>
      <c r="R9435" t="e">
        <f>TableOMP[[#This Row],[Avg]]+$U$2*TableOMP[[#This Row],[StdDev]]</f>
        <v>#N/A</v>
      </c>
      <c r="S9435" t="e">
        <f>IF(AND(TableOMP[[#This Row],[total_time]]&gt;=TableOMP[[#This Row],[Low]], TableOMP[[#This Row],[total_time]]&lt;=TableOMP[[#This Row],[High]]),1,0)</f>
        <v>#N/A</v>
      </c>
    </row>
    <row r="9436" spans="11:19" x14ac:dyDescent="0.25">
      <c r="K9436" t="str">
        <f t="shared" si="147"/>
        <v/>
      </c>
      <c r="N94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36" t="e">
        <f>VLOOKUP(TableOMP[[#This Row],[Label]],TableAvg[],2,FALSE)</f>
        <v>#N/A</v>
      </c>
      <c r="P9436" t="e">
        <f>VLOOKUP(TableOMP[[#This Row],[Label]],TableAvg[],3,FALSE)</f>
        <v>#N/A</v>
      </c>
      <c r="Q9436" t="e">
        <f>TableOMP[[#This Row],[Avg]]-$U$2*TableOMP[[#This Row],[StdDev]]</f>
        <v>#N/A</v>
      </c>
      <c r="R9436" t="e">
        <f>TableOMP[[#This Row],[Avg]]+$U$2*TableOMP[[#This Row],[StdDev]]</f>
        <v>#N/A</v>
      </c>
      <c r="S9436" t="e">
        <f>IF(AND(TableOMP[[#This Row],[total_time]]&gt;=TableOMP[[#This Row],[Low]], TableOMP[[#This Row],[total_time]]&lt;=TableOMP[[#This Row],[High]]),1,0)</f>
        <v>#N/A</v>
      </c>
    </row>
    <row r="9437" spans="11:19" x14ac:dyDescent="0.25">
      <c r="K9437" t="str">
        <f t="shared" si="147"/>
        <v/>
      </c>
      <c r="N94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37" t="e">
        <f>VLOOKUP(TableOMP[[#This Row],[Label]],TableAvg[],2,FALSE)</f>
        <v>#N/A</v>
      </c>
      <c r="P9437" t="e">
        <f>VLOOKUP(TableOMP[[#This Row],[Label]],TableAvg[],3,FALSE)</f>
        <v>#N/A</v>
      </c>
      <c r="Q9437" t="e">
        <f>TableOMP[[#This Row],[Avg]]-$U$2*TableOMP[[#This Row],[StdDev]]</f>
        <v>#N/A</v>
      </c>
      <c r="R9437" t="e">
        <f>TableOMP[[#This Row],[Avg]]+$U$2*TableOMP[[#This Row],[StdDev]]</f>
        <v>#N/A</v>
      </c>
      <c r="S9437" t="e">
        <f>IF(AND(TableOMP[[#This Row],[total_time]]&gt;=TableOMP[[#This Row],[Low]], TableOMP[[#This Row],[total_time]]&lt;=TableOMP[[#This Row],[High]]),1,0)</f>
        <v>#N/A</v>
      </c>
    </row>
    <row r="9438" spans="11:19" x14ac:dyDescent="0.25">
      <c r="K9438" t="str">
        <f t="shared" si="147"/>
        <v/>
      </c>
      <c r="N94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38" t="e">
        <f>VLOOKUP(TableOMP[[#This Row],[Label]],TableAvg[],2,FALSE)</f>
        <v>#N/A</v>
      </c>
      <c r="P9438" t="e">
        <f>VLOOKUP(TableOMP[[#This Row],[Label]],TableAvg[],3,FALSE)</f>
        <v>#N/A</v>
      </c>
      <c r="Q9438" t="e">
        <f>TableOMP[[#This Row],[Avg]]-$U$2*TableOMP[[#This Row],[StdDev]]</f>
        <v>#N/A</v>
      </c>
      <c r="R9438" t="e">
        <f>TableOMP[[#This Row],[Avg]]+$U$2*TableOMP[[#This Row],[StdDev]]</f>
        <v>#N/A</v>
      </c>
      <c r="S9438" t="e">
        <f>IF(AND(TableOMP[[#This Row],[total_time]]&gt;=TableOMP[[#This Row],[Low]], TableOMP[[#This Row],[total_time]]&lt;=TableOMP[[#This Row],[High]]),1,0)</f>
        <v>#N/A</v>
      </c>
    </row>
    <row r="9439" spans="11:19" x14ac:dyDescent="0.25">
      <c r="K9439" t="str">
        <f t="shared" si="147"/>
        <v/>
      </c>
      <c r="N94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39" t="e">
        <f>VLOOKUP(TableOMP[[#This Row],[Label]],TableAvg[],2,FALSE)</f>
        <v>#N/A</v>
      </c>
      <c r="P9439" t="e">
        <f>VLOOKUP(TableOMP[[#This Row],[Label]],TableAvg[],3,FALSE)</f>
        <v>#N/A</v>
      </c>
      <c r="Q9439" t="e">
        <f>TableOMP[[#This Row],[Avg]]-$U$2*TableOMP[[#This Row],[StdDev]]</f>
        <v>#N/A</v>
      </c>
      <c r="R9439" t="e">
        <f>TableOMP[[#This Row],[Avg]]+$U$2*TableOMP[[#This Row],[StdDev]]</f>
        <v>#N/A</v>
      </c>
      <c r="S9439" t="e">
        <f>IF(AND(TableOMP[[#This Row],[total_time]]&gt;=TableOMP[[#This Row],[Low]], TableOMP[[#This Row],[total_time]]&lt;=TableOMP[[#This Row],[High]]),1,0)</f>
        <v>#N/A</v>
      </c>
    </row>
    <row r="9440" spans="11:19" x14ac:dyDescent="0.25">
      <c r="K9440" t="str">
        <f t="shared" si="147"/>
        <v/>
      </c>
      <c r="N94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40" t="e">
        <f>VLOOKUP(TableOMP[[#This Row],[Label]],TableAvg[],2,FALSE)</f>
        <v>#N/A</v>
      </c>
      <c r="P9440" t="e">
        <f>VLOOKUP(TableOMP[[#This Row],[Label]],TableAvg[],3,FALSE)</f>
        <v>#N/A</v>
      </c>
      <c r="Q9440" t="e">
        <f>TableOMP[[#This Row],[Avg]]-$U$2*TableOMP[[#This Row],[StdDev]]</f>
        <v>#N/A</v>
      </c>
      <c r="R9440" t="e">
        <f>TableOMP[[#This Row],[Avg]]+$U$2*TableOMP[[#This Row],[StdDev]]</f>
        <v>#N/A</v>
      </c>
      <c r="S9440" t="e">
        <f>IF(AND(TableOMP[[#This Row],[total_time]]&gt;=TableOMP[[#This Row],[Low]], TableOMP[[#This Row],[total_time]]&lt;=TableOMP[[#This Row],[High]]),1,0)</f>
        <v>#N/A</v>
      </c>
    </row>
    <row r="9441" spans="11:19" x14ac:dyDescent="0.25">
      <c r="K9441" t="str">
        <f t="shared" si="147"/>
        <v/>
      </c>
      <c r="N94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41" t="e">
        <f>VLOOKUP(TableOMP[[#This Row],[Label]],TableAvg[],2,FALSE)</f>
        <v>#N/A</v>
      </c>
      <c r="P9441" t="e">
        <f>VLOOKUP(TableOMP[[#This Row],[Label]],TableAvg[],3,FALSE)</f>
        <v>#N/A</v>
      </c>
      <c r="Q9441" t="e">
        <f>TableOMP[[#This Row],[Avg]]-$U$2*TableOMP[[#This Row],[StdDev]]</f>
        <v>#N/A</v>
      </c>
      <c r="R9441" t="e">
        <f>TableOMP[[#This Row],[Avg]]+$U$2*TableOMP[[#This Row],[StdDev]]</f>
        <v>#N/A</v>
      </c>
      <c r="S9441" t="e">
        <f>IF(AND(TableOMP[[#This Row],[total_time]]&gt;=TableOMP[[#This Row],[Low]], TableOMP[[#This Row],[total_time]]&lt;=TableOMP[[#This Row],[High]]),1,0)</f>
        <v>#N/A</v>
      </c>
    </row>
    <row r="9442" spans="11:19" x14ac:dyDescent="0.25">
      <c r="K9442" t="str">
        <f t="shared" si="147"/>
        <v/>
      </c>
      <c r="N94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42" t="e">
        <f>VLOOKUP(TableOMP[[#This Row],[Label]],TableAvg[],2,FALSE)</f>
        <v>#N/A</v>
      </c>
      <c r="P9442" t="e">
        <f>VLOOKUP(TableOMP[[#This Row],[Label]],TableAvg[],3,FALSE)</f>
        <v>#N/A</v>
      </c>
      <c r="Q9442" t="e">
        <f>TableOMP[[#This Row],[Avg]]-$U$2*TableOMP[[#This Row],[StdDev]]</f>
        <v>#N/A</v>
      </c>
      <c r="R9442" t="e">
        <f>TableOMP[[#This Row],[Avg]]+$U$2*TableOMP[[#This Row],[StdDev]]</f>
        <v>#N/A</v>
      </c>
      <c r="S9442" t="e">
        <f>IF(AND(TableOMP[[#This Row],[total_time]]&gt;=TableOMP[[#This Row],[Low]], TableOMP[[#This Row],[total_time]]&lt;=TableOMP[[#This Row],[High]]),1,0)</f>
        <v>#N/A</v>
      </c>
    </row>
    <row r="9443" spans="11:19" x14ac:dyDescent="0.25">
      <c r="K9443" t="str">
        <f t="shared" si="147"/>
        <v/>
      </c>
      <c r="N94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43" t="e">
        <f>VLOOKUP(TableOMP[[#This Row],[Label]],TableAvg[],2,FALSE)</f>
        <v>#N/A</v>
      </c>
      <c r="P9443" t="e">
        <f>VLOOKUP(TableOMP[[#This Row],[Label]],TableAvg[],3,FALSE)</f>
        <v>#N/A</v>
      </c>
      <c r="Q9443" t="e">
        <f>TableOMP[[#This Row],[Avg]]-$U$2*TableOMP[[#This Row],[StdDev]]</f>
        <v>#N/A</v>
      </c>
      <c r="R9443" t="e">
        <f>TableOMP[[#This Row],[Avg]]+$U$2*TableOMP[[#This Row],[StdDev]]</f>
        <v>#N/A</v>
      </c>
      <c r="S9443" t="e">
        <f>IF(AND(TableOMP[[#This Row],[total_time]]&gt;=TableOMP[[#This Row],[Low]], TableOMP[[#This Row],[total_time]]&lt;=TableOMP[[#This Row],[High]]),1,0)</f>
        <v>#N/A</v>
      </c>
    </row>
    <row r="9444" spans="11:19" x14ac:dyDescent="0.25">
      <c r="K9444" t="str">
        <f t="shared" si="147"/>
        <v/>
      </c>
      <c r="N94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44" t="e">
        <f>VLOOKUP(TableOMP[[#This Row],[Label]],TableAvg[],2,FALSE)</f>
        <v>#N/A</v>
      </c>
      <c r="P9444" t="e">
        <f>VLOOKUP(TableOMP[[#This Row],[Label]],TableAvg[],3,FALSE)</f>
        <v>#N/A</v>
      </c>
      <c r="Q9444" t="e">
        <f>TableOMP[[#This Row],[Avg]]-$U$2*TableOMP[[#This Row],[StdDev]]</f>
        <v>#N/A</v>
      </c>
      <c r="R9444" t="e">
        <f>TableOMP[[#This Row],[Avg]]+$U$2*TableOMP[[#This Row],[StdDev]]</f>
        <v>#N/A</v>
      </c>
      <c r="S9444" t="e">
        <f>IF(AND(TableOMP[[#This Row],[total_time]]&gt;=TableOMP[[#This Row],[Low]], TableOMP[[#This Row],[total_time]]&lt;=TableOMP[[#This Row],[High]]),1,0)</f>
        <v>#N/A</v>
      </c>
    </row>
    <row r="9445" spans="11:19" x14ac:dyDescent="0.25">
      <c r="K9445" t="str">
        <f t="shared" si="147"/>
        <v/>
      </c>
      <c r="N94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45" t="e">
        <f>VLOOKUP(TableOMP[[#This Row],[Label]],TableAvg[],2,FALSE)</f>
        <v>#N/A</v>
      </c>
      <c r="P9445" t="e">
        <f>VLOOKUP(TableOMP[[#This Row],[Label]],TableAvg[],3,FALSE)</f>
        <v>#N/A</v>
      </c>
      <c r="Q9445" t="e">
        <f>TableOMP[[#This Row],[Avg]]-$U$2*TableOMP[[#This Row],[StdDev]]</f>
        <v>#N/A</v>
      </c>
      <c r="R9445" t="e">
        <f>TableOMP[[#This Row],[Avg]]+$U$2*TableOMP[[#This Row],[StdDev]]</f>
        <v>#N/A</v>
      </c>
      <c r="S9445" t="e">
        <f>IF(AND(TableOMP[[#This Row],[total_time]]&gt;=TableOMP[[#This Row],[Low]], TableOMP[[#This Row],[total_time]]&lt;=TableOMP[[#This Row],[High]]),1,0)</f>
        <v>#N/A</v>
      </c>
    </row>
    <row r="9446" spans="11:19" x14ac:dyDescent="0.25">
      <c r="K9446" t="str">
        <f t="shared" si="147"/>
        <v/>
      </c>
      <c r="N94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46" t="e">
        <f>VLOOKUP(TableOMP[[#This Row],[Label]],TableAvg[],2,FALSE)</f>
        <v>#N/A</v>
      </c>
      <c r="P9446" t="e">
        <f>VLOOKUP(TableOMP[[#This Row],[Label]],TableAvg[],3,FALSE)</f>
        <v>#N/A</v>
      </c>
      <c r="Q9446" t="e">
        <f>TableOMP[[#This Row],[Avg]]-$U$2*TableOMP[[#This Row],[StdDev]]</f>
        <v>#N/A</v>
      </c>
      <c r="R9446" t="e">
        <f>TableOMP[[#This Row],[Avg]]+$U$2*TableOMP[[#This Row],[StdDev]]</f>
        <v>#N/A</v>
      </c>
      <c r="S9446" t="e">
        <f>IF(AND(TableOMP[[#This Row],[total_time]]&gt;=TableOMP[[#This Row],[Low]], TableOMP[[#This Row],[total_time]]&lt;=TableOMP[[#This Row],[High]]),1,0)</f>
        <v>#N/A</v>
      </c>
    </row>
    <row r="9447" spans="11:19" x14ac:dyDescent="0.25">
      <c r="K9447" t="str">
        <f t="shared" si="147"/>
        <v/>
      </c>
      <c r="N94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47" t="e">
        <f>VLOOKUP(TableOMP[[#This Row],[Label]],TableAvg[],2,FALSE)</f>
        <v>#N/A</v>
      </c>
      <c r="P9447" t="e">
        <f>VLOOKUP(TableOMP[[#This Row],[Label]],TableAvg[],3,FALSE)</f>
        <v>#N/A</v>
      </c>
      <c r="Q9447" t="e">
        <f>TableOMP[[#This Row],[Avg]]-$U$2*TableOMP[[#This Row],[StdDev]]</f>
        <v>#N/A</v>
      </c>
      <c r="R9447" t="e">
        <f>TableOMP[[#This Row],[Avg]]+$U$2*TableOMP[[#This Row],[StdDev]]</f>
        <v>#N/A</v>
      </c>
      <c r="S9447" t="e">
        <f>IF(AND(TableOMP[[#This Row],[total_time]]&gt;=TableOMP[[#This Row],[Low]], TableOMP[[#This Row],[total_time]]&lt;=TableOMP[[#This Row],[High]]),1,0)</f>
        <v>#N/A</v>
      </c>
    </row>
    <row r="9448" spans="11:19" x14ac:dyDescent="0.25">
      <c r="K9448" t="str">
        <f t="shared" si="147"/>
        <v/>
      </c>
      <c r="N94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48" t="e">
        <f>VLOOKUP(TableOMP[[#This Row],[Label]],TableAvg[],2,FALSE)</f>
        <v>#N/A</v>
      </c>
      <c r="P9448" t="e">
        <f>VLOOKUP(TableOMP[[#This Row],[Label]],TableAvg[],3,FALSE)</f>
        <v>#N/A</v>
      </c>
      <c r="Q9448" t="e">
        <f>TableOMP[[#This Row],[Avg]]-$U$2*TableOMP[[#This Row],[StdDev]]</f>
        <v>#N/A</v>
      </c>
      <c r="R9448" t="e">
        <f>TableOMP[[#This Row],[Avg]]+$U$2*TableOMP[[#This Row],[StdDev]]</f>
        <v>#N/A</v>
      </c>
      <c r="S9448" t="e">
        <f>IF(AND(TableOMP[[#This Row],[total_time]]&gt;=TableOMP[[#This Row],[Low]], TableOMP[[#This Row],[total_time]]&lt;=TableOMP[[#This Row],[High]]),1,0)</f>
        <v>#N/A</v>
      </c>
    </row>
    <row r="9449" spans="11:19" x14ac:dyDescent="0.25">
      <c r="K9449" t="str">
        <f t="shared" si="147"/>
        <v/>
      </c>
      <c r="N94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49" t="e">
        <f>VLOOKUP(TableOMP[[#This Row],[Label]],TableAvg[],2,FALSE)</f>
        <v>#N/A</v>
      </c>
      <c r="P9449" t="e">
        <f>VLOOKUP(TableOMP[[#This Row],[Label]],TableAvg[],3,FALSE)</f>
        <v>#N/A</v>
      </c>
      <c r="Q9449" t="e">
        <f>TableOMP[[#This Row],[Avg]]-$U$2*TableOMP[[#This Row],[StdDev]]</f>
        <v>#N/A</v>
      </c>
      <c r="R9449" t="e">
        <f>TableOMP[[#This Row],[Avg]]+$U$2*TableOMP[[#This Row],[StdDev]]</f>
        <v>#N/A</v>
      </c>
      <c r="S9449" t="e">
        <f>IF(AND(TableOMP[[#This Row],[total_time]]&gt;=TableOMP[[#This Row],[Low]], TableOMP[[#This Row],[total_time]]&lt;=TableOMP[[#This Row],[High]]),1,0)</f>
        <v>#N/A</v>
      </c>
    </row>
    <row r="9450" spans="11:19" x14ac:dyDescent="0.25">
      <c r="K9450" t="str">
        <f t="shared" si="147"/>
        <v/>
      </c>
      <c r="N94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50" t="e">
        <f>VLOOKUP(TableOMP[[#This Row],[Label]],TableAvg[],2,FALSE)</f>
        <v>#N/A</v>
      </c>
      <c r="P9450" t="e">
        <f>VLOOKUP(TableOMP[[#This Row],[Label]],TableAvg[],3,FALSE)</f>
        <v>#N/A</v>
      </c>
      <c r="Q9450" t="e">
        <f>TableOMP[[#This Row],[Avg]]-$U$2*TableOMP[[#This Row],[StdDev]]</f>
        <v>#N/A</v>
      </c>
      <c r="R9450" t="e">
        <f>TableOMP[[#This Row],[Avg]]+$U$2*TableOMP[[#This Row],[StdDev]]</f>
        <v>#N/A</v>
      </c>
      <c r="S9450" t="e">
        <f>IF(AND(TableOMP[[#This Row],[total_time]]&gt;=TableOMP[[#This Row],[Low]], TableOMP[[#This Row],[total_time]]&lt;=TableOMP[[#This Row],[High]]),1,0)</f>
        <v>#N/A</v>
      </c>
    </row>
    <row r="9451" spans="11:19" x14ac:dyDescent="0.25">
      <c r="K9451" t="str">
        <f t="shared" si="147"/>
        <v/>
      </c>
      <c r="N94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51" t="e">
        <f>VLOOKUP(TableOMP[[#This Row],[Label]],TableAvg[],2,FALSE)</f>
        <v>#N/A</v>
      </c>
      <c r="P9451" t="e">
        <f>VLOOKUP(TableOMP[[#This Row],[Label]],TableAvg[],3,FALSE)</f>
        <v>#N/A</v>
      </c>
      <c r="Q9451" t="e">
        <f>TableOMP[[#This Row],[Avg]]-$U$2*TableOMP[[#This Row],[StdDev]]</f>
        <v>#N/A</v>
      </c>
      <c r="R9451" t="e">
        <f>TableOMP[[#This Row],[Avg]]+$U$2*TableOMP[[#This Row],[StdDev]]</f>
        <v>#N/A</v>
      </c>
      <c r="S9451" t="e">
        <f>IF(AND(TableOMP[[#This Row],[total_time]]&gt;=TableOMP[[#This Row],[Low]], TableOMP[[#This Row],[total_time]]&lt;=TableOMP[[#This Row],[High]]),1,0)</f>
        <v>#N/A</v>
      </c>
    </row>
    <row r="9452" spans="11:19" x14ac:dyDescent="0.25">
      <c r="K9452" t="str">
        <f t="shared" si="147"/>
        <v/>
      </c>
      <c r="N94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52" t="e">
        <f>VLOOKUP(TableOMP[[#This Row],[Label]],TableAvg[],2,FALSE)</f>
        <v>#N/A</v>
      </c>
      <c r="P9452" t="e">
        <f>VLOOKUP(TableOMP[[#This Row],[Label]],TableAvg[],3,FALSE)</f>
        <v>#N/A</v>
      </c>
      <c r="Q9452" t="e">
        <f>TableOMP[[#This Row],[Avg]]-$U$2*TableOMP[[#This Row],[StdDev]]</f>
        <v>#N/A</v>
      </c>
      <c r="R9452" t="e">
        <f>TableOMP[[#This Row],[Avg]]+$U$2*TableOMP[[#This Row],[StdDev]]</f>
        <v>#N/A</v>
      </c>
      <c r="S9452" t="e">
        <f>IF(AND(TableOMP[[#This Row],[total_time]]&gt;=TableOMP[[#This Row],[Low]], TableOMP[[#This Row],[total_time]]&lt;=TableOMP[[#This Row],[High]]),1,0)</f>
        <v>#N/A</v>
      </c>
    </row>
    <row r="9453" spans="11:19" x14ac:dyDescent="0.25">
      <c r="K9453" t="str">
        <f t="shared" si="147"/>
        <v/>
      </c>
      <c r="N94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53" t="e">
        <f>VLOOKUP(TableOMP[[#This Row],[Label]],TableAvg[],2,FALSE)</f>
        <v>#N/A</v>
      </c>
      <c r="P9453" t="e">
        <f>VLOOKUP(TableOMP[[#This Row],[Label]],TableAvg[],3,FALSE)</f>
        <v>#N/A</v>
      </c>
      <c r="Q9453" t="e">
        <f>TableOMP[[#This Row],[Avg]]-$U$2*TableOMP[[#This Row],[StdDev]]</f>
        <v>#N/A</v>
      </c>
      <c r="R9453" t="e">
        <f>TableOMP[[#This Row],[Avg]]+$U$2*TableOMP[[#This Row],[StdDev]]</f>
        <v>#N/A</v>
      </c>
      <c r="S9453" t="e">
        <f>IF(AND(TableOMP[[#This Row],[total_time]]&gt;=TableOMP[[#This Row],[Low]], TableOMP[[#This Row],[total_time]]&lt;=TableOMP[[#This Row],[High]]),1,0)</f>
        <v>#N/A</v>
      </c>
    </row>
    <row r="9454" spans="11:19" x14ac:dyDescent="0.25">
      <c r="K9454" t="str">
        <f t="shared" si="147"/>
        <v/>
      </c>
      <c r="N94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54" t="e">
        <f>VLOOKUP(TableOMP[[#This Row],[Label]],TableAvg[],2,FALSE)</f>
        <v>#N/A</v>
      </c>
      <c r="P9454" t="e">
        <f>VLOOKUP(TableOMP[[#This Row],[Label]],TableAvg[],3,FALSE)</f>
        <v>#N/A</v>
      </c>
      <c r="Q9454" t="e">
        <f>TableOMP[[#This Row],[Avg]]-$U$2*TableOMP[[#This Row],[StdDev]]</f>
        <v>#N/A</v>
      </c>
      <c r="R9454" t="e">
        <f>TableOMP[[#This Row],[Avg]]+$U$2*TableOMP[[#This Row],[StdDev]]</f>
        <v>#N/A</v>
      </c>
      <c r="S9454" t="e">
        <f>IF(AND(TableOMP[[#This Row],[total_time]]&gt;=TableOMP[[#This Row],[Low]], TableOMP[[#This Row],[total_time]]&lt;=TableOMP[[#This Row],[High]]),1,0)</f>
        <v>#N/A</v>
      </c>
    </row>
    <row r="9455" spans="11:19" x14ac:dyDescent="0.25">
      <c r="K9455" t="str">
        <f t="shared" si="147"/>
        <v/>
      </c>
      <c r="N94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55" t="e">
        <f>VLOOKUP(TableOMP[[#This Row],[Label]],TableAvg[],2,FALSE)</f>
        <v>#N/A</v>
      </c>
      <c r="P9455" t="e">
        <f>VLOOKUP(TableOMP[[#This Row],[Label]],TableAvg[],3,FALSE)</f>
        <v>#N/A</v>
      </c>
      <c r="Q9455" t="e">
        <f>TableOMP[[#This Row],[Avg]]-$U$2*TableOMP[[#This Row],[StdDev]]</f>
        <v>#N/A</v>
      </c>
      <c r="R9455" t="e">
        <f>TableOMP[[#This Row],[Avg]]+$U$2*TableOMP[[#This Row],[StdDev]]</f>
        <v>#N/A</v>
      </c>
      <c r="S9455" t="e">
        <f>IF(AND(TableOMP[[#This Row],[total_time]]&gt;=TableOMP[[#This Row],[Low]], TableOMP[[#This Row],[total_time]]&lt;=TableOMP[[#This Row],[High]]),1,0)</f>
        <v>#N/A</v>
      </c>
    </row>
    <row r="9456" spans="11:19" x14ac:dyDescent="0.25">
      <c r="K9456" t="str">
        <f t="shared" si="147"/>
        <v/>
      </c>
      <c r="N94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56" t="e">
        <f>VLOOKUP(TableOMP[[#This Row],[Label]],TableAvg[],2,FALSE)</f>
        <v>#N/A</v>
      </c>
      <c r="P9456" t="e">
        <f>VLOOKUP(TableOMP[[#This Row],[Label]],TableAvg[],3,FALSE)</f>
        <v>#N/A</v>
      </c>
      <c r="Q9456" t="e">
        <f>TableOMP[[#This Row],[Avg]]-$U$2*TableOMP[[#This Row],[StdDev]]</f>
        <v>#N/A</v>
      </c>
      <c r="R9456" t="e">
        <f>TableOMP[[#This Row],[Avg]]+$U$2*TableOMP[[#This Row],[StdDev]]</f>
        <v>#N/A</v>
      </c>
      <c r="S9456" t="e">
        <f>IF(AND(TableOMP[[#This Row],[total_time]]&gt;=TableOMP[[#This Row],[Low]], TableOMP[[#This Row],[total_time]]&lt;=TableOMP[[#This Row],[High]]),1,0)</f>
        <v>#N/A</v>
      </c>
    </row>
    <row r="9457" spans="11:19" x14ac:dyDescent="0.25">
      <c r="K9457" t="str">
        <f t="shared" si="147"/>
        <v/>
      </c>
      <c r="N94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57" t="e">
        <f>VLOOKUP(TableOMP[[#This Row],[Label]],TableAvg[],2,FALSE)</f>
        <v>#N/A</v>
      </c>
      <c r="P9457" t="e">
        <f>VLOOKUP(TableOMP[[#This Row],[Label]],TableAvg[],3,FALSE)</f>
        <v>#N/A</v>
      </c>
      <c r="Q9457" t="e">
        <f>TableOMP[[#This Row],[Avg]]-$U$2*TableOMP[[#This Row],[StdDev]]</f>
        <v>#N/A</v>
      </c>
      <c r="R9457" t="e">
        <f>TableOMP[[#This Row],[Avg]]+$U$2*TableOMP[[#This Row],[StdDev]]</f>
        <v>#N/A</v>
      </c>
      <c r="S9457" t="e">
        <f>IF(AND(TableOMP[[#This Row],[total_time]]&gt;=TableOMP[[#This Row],[Low]], TableOMP[[#This Row],[total_time]]&lt;=TableOMP[[#This Row],[High]]),1,0)</f>
        <v>#N/A</v>
      </c>
    </row>
    <row r="9458" spans="11:19" x14ac:dyDescent="0.25">
      <c r="K9458" t="str">
        <f t="shared" si="147"/>
        <v/>
      </c>
      <c r="N94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58" t="e">
        <f>VLOOKUP(TableOMP[[#This Row],[Label]],TableAvg[],2,FALSE)</f>
        <v>#N/A</v>
      </c>
      <c r="P9458" t="e">
        <f>VLOOKUP(TableOMP[[#This Row],[Label]],TableAvg[],3,FALSE)</f>
        <v>#N/A</v>
      </c>
      <c r="Q9458" t="e">
        <f>TableOMP[[#This Row],[Avg]]-$U$2*TableOMP[[#This Row],[StdDev]]</f>
        <v>#N/A</v>
      </c>
      <c r="R9458" t="e">
        <f>TableOMP[[#This Row],[Avg]]+$U$2*TableOMP[[#This Row],[StdDev]]</f>
        <v>#N/A</v>
      </c>
      <c r="S9458" t="e">
        <f>IF(AND(TableOMP[[#This Row],[total_time]]&gt;=TableOMP[[#This Row],[Low]], TableOMP[[#This Row],[total_time]]&lt;=TableOMP[[#This Row],[High]]),1,0)</f>
        <v>#N/A</v>
      </c>
    </row>
    <row r="9459" spans="11:19" x14ac:dyDescent="0.25">
      <c r="K9459" t="str">
        <f t="shared" si="147"/>
        <v/>
      </c>
      <c r="N94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59" t="e">
        <f>VLOOKUP(TableOMP[[#This Row],[Label]],TableAvg[],2,FALSE)</f>
        <v>#N/A</v>
      </c>
      <c r="P9459" t="e">
        <f>VLOOKUP(TableOMP[[#This Row],[Label]],TableAvg[],3,FALSE)</f>
        <v>#N/A</v>
      </c>
      <c r="Q9459" t="e">
        <f>TableOMP[[#This Row],[Avg]]-$U$2*TableOMP[[#This Row],[StdDev]]</f>
        <v>#N/A</v>
      </c>
      <c r="R9459" t="e">
        <f>TableOMP[[#This Row],[Avg]]+$U$2*TableOMP[[#This Row],[StdDev]]</f>
        <v>#N/A</v>
      </c>
      <c r="S9459" t="e">
        <f>IF(AND(TableOMP[[#This Row],[total_time]]&gt;=TableOMP[[#This Row],[Low]], TableOMP[[#This Row],[total_time]]&lt;=TableOMP[[#This Row],[High]]),1,0)</f>
        <v>#N/A</v>
      </c>
    </row>
    <row r="9460" spans="11:19" x14ac:dyDescent="0.25">
      <c r="K9460" t="str">
        <f t="shared" si="147"/>
        <v/>
      </c>
      <c r="N94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60" t="e">
        <f>VLOOKUP(TableOMP[[#This Row],[Label]],TableAvg[],2,FALSE)</f>
        <v>#N/A</v>
      </c>
      <c r="P9460" t="e">
        <f>VLOOKUP(TableOMP[[#This Row],[Label]],TableAvg[],3,FALSE)</f>
        <v>#N/A</v>
      </c>
      <c r="Q9460" t="e">
        <f>TableOMP[[#This Row],[Avg]]-$U$2*TableOMP[[#This Row],[StdDev]]</f>
        <v>#N/A</v>
      </c>
      <c r="R9460" t="e">
        <f>TableOMP[[#This Row],[Avg]]+$U$2*TableOMP[[#This Row],[StdDev]]</f>
        <v>#N/A</v>
      </c>
      <c r="S9460" t="e">
        <f>IF(AND(TableOMP[[#This Row],[total_time]]&gt;=TableOMP[[#This Row],[Low]], TableOMP[[#This Row],[total_time]]&lt;=TableOMP[[#This Row],[High]]),1,0)</f>
        <v>#N/A</v>
      </c>
    </row>
    <row r="9461" spans="11:19" x14ac:dyDescent="0.25">
      <c r="K9461" t="str">
        <f t="shared" si="147"/>
        <v/>
      </c>
      <c r="N94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61" t="e">
        <f>VLOOKUP(TableOMP[[#This Row],[Label]],TableAvg[],2,FALSE)</f>
        <v>#N/A</v>
      </c>
      <c r="P9461" t="e">
        <f>VLOOKUP(TableOMP[[#This Row],[Label]],TableAvg[],3,FALSE)</f>
        <v>#N/A</v>
      </c>
      <c r="Q9461" t="e">
        <f>TableOMP[[#This Row],[Avg]]-$U$2*TableOMP[[#This Row],[StdDev]]</f>
        <v>#N/A</v>
      </c>
      <c r="R9461" t="e">
        <f>TableOMP[[#This Row],[Avg]]+$U$2*TableOMP[[#This Row],[StdDev]]</f>
        <v>#N/A</v>
      </c>
      <c r="S9461" t="e">
        <f>IF(AND(TableOMP[[#This Row],[total_time]]&gt;=TableOMP[[#This Row],[Low]], TableOMP[[#This Row],[total_time]]&lt;=TableOMP[[#This Row],[High]]),1,0)</f>
        <v>#N/A</v>
      </c>
    </row>
    <row r="9462" spans="11:19" x14ac:dyDescent="0.25">
      <c r="K9462" t="str">
        <f t="shared" si="147"/>
        <v/>
      </c>
      <c r="N94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62" t="e">
        <f>VLOOKUP(TableOMP[[#This Row],[Label]],TableAvg[],2,FALSE)</f>
        <v>#N/A</v>
      </c>
      <c r="P9462" t="e">
        <f>VLOOKUP(TableOMP[[#This Row],[Label]],TableAvg[],3,FALSE)</f>
        <v>#N/A</v>
      </c>
      <c r="Q9462" t="e">
        <f>TableOMP[[#This Row],[Avg]]-$U$2*TableOMP[[#This Row],[StdDev]]</f>
        <v>#N/A</v>
      </c>
      <c r="R9462" t="e">
        <f>TableOMP[[#This Row],[Avg]]+$U$2*TableOMP[[#This Row],[StdDev]]</f>
        <v>#N/A</v>
      </c>
      <c r="S9462" t="e">
        <f>IF(AND(TableOMP[[#This Row],[total_time]]&gt;=TableOMP[[#This Row],[Low]], TableOMP[[#This Row],[total_time]]&lt;=TableOMP[[#This Row],[High]]),1,0)</f>
        <v>#N/A</v>
      </c>
    </row>
    <row r="9463" spans="11:19" x14ac:dyDescent="0.25">
      <c r="K9463" t="str">
        <f t="shared" si="147"/>
        <v/>
      </c>
      <c r="N94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63" t="e">
        <f>VLOOKUP(TableOMP[[#This Row],[Label]],TableAvg[],2,FALSE)</f>
        <v>#N/A</v>
      </c>
      <c r="P9463" t="e">
        <f>VLOOKUP(TableOMP[[#This Row],[Label]],TableAvg[],3,FALSE)</f>
        <v>#N/A</v>
      </c>
      <c r="Q9463" t="e">
        <f>TableOMP[[#This Row],[Avg]]-$U$2*TableOMP[[#This Row],[StdDev]]</f>
        <v>#N/A</v>
      </c>
      <c r="R9463" t="e">
        <f>TableOMP[[#This Row],[Avg]]+$U$2*TableOMP[[#This Row],[StdDev]]</f>
        <v>#N/A</v>
      </c>
      <c r="S9463" t="e">
        <f>IF(AND(TableOMP[[#This Row],[total_time]]&gt;=TableOMP[[#This Row],[Low]], TableOMP[[#This Row],[total_time]]&lt;=TableOMP[[#This Row],[High]]),1,0)</f>
        <v>#N/A</v>
      </c>
    </row>
    <row r="9464" spans="11:19" x14ac:dyDescent="0.25">
      <c r="K9464" t="str">
        <f t="shared" si="147"/>
        <v/>
      </c>
      <c r="N94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64" t="e">
        <f>VLOOKUP(TableOMP[[#This Row],[Label]],TableAvg[],2,FALSE)</f>
        <v>#N/A</v>
      </c>
      <c r="P9464" t="e">
        <f>VLOOKUP(TableOMP[[#This Row],[Label]],TableAvg[],3,FALSE)</f>
        <v>#N/A</v>
      </c>
      <c r="Q9464" t="e">
        <f>TableOMP[[#This Row],[Avg]]-$U$2*TableOMP[[#This Row],[StdDev]]</f>
        <v>#N/A</v>
      </c>
      <c r="R9464" t="e">
        <f>TableOMP[[#This Row],[Avg]]+$U$2*TableOMP[[#This Row],[StdDev]]</f>
        <v>#N/A</v>
      </c>
      <c r="S9464" t="e">
        <f>IF(AND(TableOMP[[#This Row],[total_time]]&gt;=TableOMP[[#This Row],[Low]], TableOMP[[#This Row],[total_time]]&lt;=TableOMP[[#This Row],[High]]),1,0)</f>
        <v>#N/A</v>
      </c>
    </row>
    <row r="9465" spans="11:19" x14ac:dyDescent="0.25">
      <c r="K9465" t="str">
        <f t="shared" si="147"/>
        <v/>
      </c>
      <c r="N94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65" t="e">
        <f>VLOOKUP(TableOMP[[#This Row],[Label]],TableAvg[],2,FALSE)</f>
        <v>#N/A</v>
      </c>
      <c r="P9465" t="e">
        <f>VLOOKUP(TableOMP[[#This Row],[Label]],TableAvg[],3,FALSE)</f>
        <v>#N/A</v>
      </c>
      <c r="Q9465" t="e">
        <f>TableOMP[[#This Row],[Avg]]-$U$2*TableOMP[[#This Row],[StdDev]]</f>
        <v>#N/A</v>
      </c>
      <c r="R9465" t="e">
        <f>TableOMP[[#This Row],[Avg]]+$U$2*TableOMP[[#This Row],[StdDev]]</f>
        <v>#N/A</v>
      </c>
      <c r="S9465" t="e">
        <f>IF(AND(TableOMP[[#This Row],[total_time]]&gt;=TableOMP[[#This Row],[Low]], TableOMP[[#This Row],[total_time]]&lt;=TableOMP[[#This Row],[High]]),1,0)</f>
        <v>#N/A</v>
      </c>
    </row>
    <row r="9466" spans="11:19" x14ac:dyDescent="0.25">
      <c r="K9466" t="str">
        <f t="shared" si="147"/>
        <v/>
      </c>
      <c r="N94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66" t="e">
        <f>VLOOKUP(TableOMP[[#This Row],[Label]],TableAvg[],2,FALSE)</f>
        <v>#N/A</v>
      </c>
      <c r="P9466" t="e">
        <f>VLOOKUP(TableOMP[[#This Row],[Label]],TableAvg[],3,FALSE)</f>
        <v>#N/A</v>
      </c>
      <c r="Q9466" t="e">
        <f>TableOMP[[#This Row],[Avg]]-$U$2*TableOMP[[#This Row],[StdDev]]</f>
        <v>#N/A</v>
      </c>
      <c r="R9466" t="e">
        <f>TableOMP[[#This Row],[Avg]]+$U$2*TableOMP[[#This Row],[StdDev]]</f>
        <v>#N/A</v>
      </c>
      <c r="S9466" t="e">
        <f>IF(AND(TableOMP[[#This Row],[total_time]]&gt;=TableOMP[[#This Row],[Low]], TableOMP[[#This Row],[total_time]]&lt;=TableOMP[[#This Row],[High]]),1,0)</f>
        <v>#N/A</v>
      </c>
    </row>
    <row r="9467" spans="11:19" x14ac:dyDescent="0.25">
      <c r="K9467" t="str">
        <f t="shared" si="147"/>
        <v/>
      </c>
      <c r="N94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67" t="e">
        <f>VLOOKUP(TableOMP[[#This Row],[Label]],TableAvg[],2,FALSE)</f>
        <v>#N/A</v>
      </c>
      <c r="P9467" t="e">
        <f>VLOOKUP(TableOMP[[#This Row],[Label]],TableAvg[],3,FALSE)</f>
        <v>#N/A</v>
      </c>
      <c r="Q9467" t="e">
        <f>TableOMP[[#This Row],[Avg]]-$U$2*TableOMP[[#This Row],[StdDev]]</f>
        <v>#N/A</v>
      </c>
      <c r="R9467" t="e">
        <f>TableOMP[[#This Row],[Avg]]+$U$2*TableOMP[[#This Row],[StdDev]]</f>
        <v>#N/A</v>
      </c>
      <c r="S9467" t="e">
        <f>IF(AND(TableOMP[[#This Row],[total_time]]&gt;=TableOMP[[#This Row],[Low]], TableOMP[[#This Row],[total_time]]&lt;=TableOMP[[#This Row],[High]]),1,0)</f>
        <v>#N/A</v>
      </c>
    </row>
    <row r="9468" spans="11:19" x14ac:dyDescent="0.25">
      <c r="K9468" t="str">
        <f t="shared" si="147"/>
        <v/>
      </c>
      <c r="N94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68" t="e">
        <f>VLOOKUP(TableOMP[[#This Row],[Label]],TableAvg[],2,FALSE)</f>
        <v>#N/A</v>
      </c>
      <c r="P9468" t="e">
        <f>VLOOKUP(TableOMP[[#This Row],[Label]],TableAvg[],3,FALSE)</f>
        <v>#N/A</v>
      </c>
      <c r="Q9468" t="e">
        <f>TableOMP[[#This Row],[Avg]]-$U$2*TableOMP[[#This Row],[StdDev]]</f>
        <v>#N/A</v>
      </c>
      <c r="R9468" t="e">
        <f>TableOMP[[#This Row],[Avg]]+$U$2*TableOMP[[#This Row],[StdDev]]</f>
        <v>#N/A</v>
      </c>
      <c r="S9468" t="e">
        <f>IF(AND(TableOMP[[#This Row],[total_time]]&gt;=TableOMP[[#This Row],[Low]], TableOMP[[#This Row],[total_time]]&lt;=TableOMP[[#This Row],[High]]),1,0)</f>
        <v>#N/A</v>
      </c>
    </row>
    <row r="9469" spans="11:19" x14ac:dyDescent="0.25">
      <c r="K9469" t="str">
        <f t="shared" si="147"/>
        <v/>
      </c>
      <c r="N94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69" t="e">
        <f>VLOOKUP(TableOMP[[#This Row],[Label]],TableAvg[],2,FALSE)</f>
        <v>#N/A</v>
      </c>
      <c r="P9469" t="e">
        <f>VLOOKUP(TableOMP[[#This Row],[Label]],TableAvg[],3,FALSE)</f>
        <v>#N/A</v>
      </c>
      <c r="Q9469" t="e">
        <f>TableOMP[[#This Row],[Avg]]-$U$2*TableOMP[[#This Row],[StdDev]]</f>
        <v>#N/A</v>
      </c>
      <c r="R9469" t="e">
        <f>TableOMP[[#This Row],[Avg]]+$U$2*TableOMP[[#This Row],[StdDev]]</f>
        <v>#N/A</v>
      </c>
      <c r="S9469" t="e">
        <f>IF(AND(TableOMP[[#This Row],[total_time]]&gt;=TableOMP[[#This Row],[Low]], TableOMP[[#This Row],[total_time]]&lt;=TableOMP[[#This Row],[High]]),1,0)</f>
        <v>#N/A</v>
      </c>
    </row>
    <row r="9470" spans="11:19" x14ac:dyDescent="0.25">
      <c r="K9470" t="str">
        <f t="shared" si="147"/>
        <v/>
      </c>
      <c r="N94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70" t="e">
        <f>VLOOKUP(TableOMP[[#This Row],[Label]],TableAvg[],2,FALSE)</f>
        <v>#N/A</v>
      </c>
      <c r="P9470" t="e">
        <f>VLOOKUP(TableOMP[[#This Row],[Label]],TableAvg[],3,FALSE)</f>
        <v>#N/A</v>
      </c>
      <c r="Q9470" t="e">
        <f>TableOMP[[#This Row],[Avg]]-$U$2*TableOMP[[#This Row],[StdDev]]</f>
        <v>#N/A</v>
      </c>
      <c r="R9470" t="e">
        <f>TableOMP[[#This Row],[Avg]]+$U$2*TableOMP[[#This Row],[StdDev]]</f>
        <v>#N/A</v>
      </c>
      <c r="S9470" t="e">
        <f>IF(AND(TableOMP[[#This Row],[total_time]]&gt;=TableOMP[[#This Row],[Low]], TableOMP[[#This Row],[total_time]]&lt;=TableOMP[[#This Row],[High]]),1,0)</f>
        <v>#N/A</v>
      </c>
    </row>
    <row r="9471" spans="11:19" x14ac:dyDescent="0.25">
      <c r="K9471" t="str">
        <f t="shared" si="147"/>
        <v/>
      </c>
      <c r="N94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71" t="e">
        <f>VLOOKUP(TableOMP[[#This Row],[Label]],TableAvg[],2,FALSE)</f>
        <v>#N/A</v>
      </c>
      <c r="P9471" t="e">
        <f>VLOOKUP(TableOMP[[#This Row],[Label]],TableAvg[],3,FALSE)</f>
        <v>#N/A</v>
      </c>
      <c r="Q9471" t="e">
        <f>TableOMP[[#This Row],[Avg]]-$U$2*TableOMP[[#This Row],[StdDev]]</f>
        <v>#N/A</v>
      </c>
      <c r="R9471" t="e">
        <f>TableOMP[[#This Row],[Avg]]+$U$2*TableOMP[[#This Row],[StdDev]]</f>
        <v>#N/A</v>
      </c>
      <c r="S9471" t="e">
        <f>IF(AND(TableOMP[[#This Row],[total_time]]&gt;=TableOMP[[#This Row],[Low]], TableOMP[[#This Row],[total_time]]&lt;=TableOMP[[#This Row],[High]]),1,0)</f>
        <v>#N/A</v>
      </c>
    </row>
    <row r="9472" spans="11:19" x14ac:dyDescent="0.25">
      <c r="K9472" t="str">
        <f t="shared" si="147"/>
        <v/>
      </c>
      <c r="N94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72" t="e">
        <f>VLOOKUP(TableOMP[[#This Row],[Label]],TableAvg[],2,FALSE)</f>
        <v>#N/A</v>
      </c>
      <c r="P9472" t="e">
        <f>VLOOKUP(TableOMP[[#This Row],[Label]],TableAvg[],3,FALSE)</f>
        <v>#N/A</v>
      </c>
      <c r="Q9472" t="e">
        <f>TableOMP[[#This Row],[Avg]]-$U$2*TableOMP[[#This Row],[StdDev]]</f>
        <v>#N/A</v>
      </c>
      <c r="R9472" t="e">
        <f>TableOMP[[#This Row],[Avg]]+$U$2*TableOMP[[#This Row],[StdDev]]</f>
        <v>#N/A</v>
      </c>
      <c r="S9472" t="e">
        <f>IF(AND(TableOMP[[#This Row],[total_time]]&gt;=TableOMP[[#This Row],[Low]], TableOMP[[#This Row],[total_time]]&lt;=TableOMP[[#This Row],[High]]),1,0)</f>
        <v>#N/A</v>
      </c>
    </row>
    <row r="9473" spans="11:19" x14ac:dyDescent="0.25">
      <c r="K9473" t="str">
        <f t="shared" si="147"/>
        <v/>
      </c>
      <c r="N94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73" t="e">
        <f>VLOOKUP(TableOMP[[#This Row],[Label]],TableAvg[],2,FALSE)</f>
        <v>#N/A</v>
      </c>
      <c r="P9473" t="e">
        <f>VLOOKUP(TableOMP[[#This Row],[Label]],TableAvg[],3,FALSE)</f>
        <v>#N/A</v>
      </c>
      <c r="Q9473" t="e">
        <f>TableOMP[[#This Row],[Avg]]-$U$2*TableOMP[[#This Row],[StdDev]]</f>
        <v>#N/A</v>
      </c>
      <c r="R9473" t="e">
        <f>TableOMP[[#This Row],[Avg]]+$U$2*TableOMP[[#This Row],[StdDev]]</f>
        <v>#N/A</v>
      </c>
      <c r="S9473" t="e">
        <f>IF(AND(TableOMP[[#This Row],[total_time]]&gt;=TableOMP[[#This Row],[Low]], TableOMP[[#This Row],[total_time]]&lt;=TableOMP[[#This Row],[High]]),1,0)</f>
        <v>#N/A</v>
      </c>
    </row>
    <row r="9474" spans="11:19" x14ac:dyDescent="0.25">
      <c r="K9474" t="str">
        <f t="shared" si="147"/>
        <v/>
      </c>
      <c r="N94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74" t="e">
        <f>VLOOKUP(TableOMP[[#This Row],[Label]],TableAvg[],2,FALSE)</f>
        <v>#N/A</v>
      </c>
      <c r="P9474" t="e">
        <f>VLOOKUP(TableOMP[[#This Row],[Label]],TableAvg[],3,FALSE)</f>
        <v>#N/A</v>
      </c>
      <c r="Q9474" t="e">
        <f>TableOMP[[#This Row],[Avg]]-$U$2*TableOMP[[#This Row],[StdDev]]</f>
        <v>#N/A</v>
      </c>
      <c r="R9474" t="e">
        <f>TableOMP[[#This Row],[Avg]]+$U$2*TableOMP[[#This Row],[StdDev]]</f>
        <v>#N/A</v>
      </c>
      <c r="S9474" t="e">
        <f>IF(AND(TableOMP[[#This Row],[total_time]]&gt;=TableOMP[[#This Row],[Low]], TableOMP[[#This Row],[total_time]]&lt;=TableOMP[[#This Row],[High]]),1,0)</f>
        <v>#N/A</v>
      </c>
    </row>
    <row r="9475" spans="11:19" x14ac:dyDescent="0.25">
      <c r="K9475" t="str">
        <f t="shared" ref="K9475:K9538" si="148">MID(M9475,22,1)</f>
        <v/>
      </c>
      <c r="N94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75" t="e">
        <f>VLOOKUP(TableOMP[[#This Row],[Label]],TableAvg[],2,FALSE)</f>
        <v>#N/A</v>
      </c>
      <c r="P9475" t="e">
        <f>VLOOKUP(TableOMP[[#This Row],[Label]],TableAvg[],3,FALSE)</f>
        <v>#N/A</v>
      </c>
      <c r="Q9475" t="e">
        <f>TableOMP[[#This Row],[Avg]]-$U$2*TableOMP[[#This Row],[StdDev]]</f>
        <v>#N/A</v>
      </c>
      <c r="R9475" t="e">
        <f>TableOMP[[#This Row],[Avg]]+$U$2*TableOMP[[#This Row],[StdDev]]</f>
        <v>#N/A</v>
      </c>
      <c r="S9475" t="e">
        <f>IF(AND(TableOMP[[#This Row],[total_time]]&gt;=TableOMP[[#This Row],[Low]], TableOMP[[#This Row],[total_time]]&lt;=TableOMP[[#This Row],[High]]),1,0)</f>
        <v>#N/A</v>
      </c>
    </row>
    <row r="9476" spans="11:19" x14ac:dyDescent="0.25">
      <c r="K9476" t="str">
        <f t="shared" si="148"/>
        <v/>
      </c>
      <c r="N94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76" t="e">
        <f>VLOOKUP(TableOMP[[#This Row],[Label]],TableAvg[],2,FALSE)</f>
        <v>#N/A</v>
      </c>
      <c r="P9476" t="e">
        <f>VLOOKUP(TableOMP[[#This Row],[Label]],TableAvg[],3,FALSE)</f>
        <v>#N/A</v>
      </c>
      <c r="Q9476" t="e">
        <f>TableOMP[[#This Row],[Avg]]-$U$2*TableOMP[[#This Row],[StdDev]]</f>
        <v>#N/A</v>
      </c>
      <c r="R9476" t="e">
        <f>TableOMP[[#This Row],[Avg]]+$U$2*TableOMP[[#This Row],[StdDev]]</f>
        <v>#N/A</v>
      </c>
      <c r="S9476" t="e">
        <f>IF(AND(TableOMP[[#This Row],[total_time]]&gt;=TableOMP[[#This Row],[Low]], TableOMP[[#This Row],[total_time]]&lt;=TableOMP[[#This Row],[High]]),1,0)</f>
        <v>#N/A</v>
      </c>
    </row>
    <row r="9477" spans="11:19" x14ac:dyDescent="0.25">
      <c r="K9477" t="str">
        <f t="shared" si="148"/>
        <v/>
      </c>
      <c r="N94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77" t="e">
        <f>VLOOKUP(TableOMP[[#This Row],[Label]],TableAvg[],2,FALSE)</f>
        <v>#N/A</v>
      </c>
      <c r="P9477" t="e">
        <f>VLOOKUP(TableOMP[[#This Row],[Label]],TableAvg[],3,FALSE)</f>
        <v>#N/A</v>
      </c>
      <c r="Q9477" t="e">
        <f>TableOMP[[#This Row],[Avg]]-$U$2*TableOMP[[#This Row],[StdDev]]</f>
        <v>#N/A</v>
      </c>
      <c r="R9477" t="e">
        <f>TableOMP[[#This Row],[Avg]]+$U$2*TableOMP[[#This Row],[StdDev]]</f>
        <v>#N/A</v>
      </c>
      <c r="S9477" t="e">
        <f>IF(AND(TableOMP[[#This Row],[total_time]]&gt;=TableOMP[[#This Row],[Low]], TableOMP[[#This Row],[total_time]]&lt;=TableOMP[[#This Row],[High]]),1,0)</f>
        <v>#N/A</v>
      </c>
    </row>
    <row r="9478" spans="11:19" x14ac:dyDescent="0.25">
      <c r="K9478" t="str">
        <f t="shared" si="148"/>
        <v/>
      </c>
      <c r="N94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78" t="e">
        <f>VLOOKUP(TableOMP[[#This Row],[Label]],TableAvg[],2,FALSE)</f>
        <v>#N/A</v>
      </c>
      <c r="P9478" t="e">
        <f>VLOOKUP(TableOMP[[#This Row],[Label]],TableAvg[],3,FALSE)</f>
        <v>#N/A</v>
      </c>
      <c r="Q9478" t="e">
        <f>TableOMP[[#This Row],[Avg]]-$U$2*TableOMP[[#This Row],[StdDev]]</f>
        <v>#N/A</v>
      </c>
      <c r="R9478" t="e">
        <f>TableOMP[[#This Row],[Avg]]+$U$2*TableOMP[[#This Row],[StdDev]]</f>
        <v>#N/A</v>
      </c>
      <c r="S9478" t="e">
        <f>IF(AND(TableOMP[[#This Row],[total_time]]&gt;=TableOMP[[#This Row],[Low]], TableOMP[[#This Row],[total_time]]&lt;=TableOMP[[#This Row],[High]]),1,0)</f>
        <v>#N/A</v>
      </c>
    </row>
    <row r="9479" spans="11:19" x14ac:dyDescent="0.25">
      <c r="K9479" t="str">
        <f t="shared" si="148"/>
        <v/>
      </c>
      <c r="N94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79" t="e">
        <f>VLOOKUP(TableOMP[[#This Row],[Label]],TableAvg[],2,FALSE)</f>
        <v>#N/A</v>
      </c>
      <c r="P9479" t="e">
        <f>VLOOKUP(TableOMP[[#This Row],[Label]],TableAvg[],3,FALSE)</f>
        <v>#N/A</v>
      </c>
      <c r="Q9479" t="e">
        <f>TableOMP[[#This Row],[Avg]]-$U$2*TableOMP[[#This Row],[StdDev]]</f>
        <v>#N/A</v>
      </c>
      <c r="R9479" t="e">
        <f>TableOMP[[#This Row],[Avg]]+$U$2*TableOMP[[#This Row],[StdDev]]</f>
        <v>#N/A</v>
      </c>
      <c r="S9479" t="e">
        <f>IF(AND(TableOMP[[#This Row],[total_time]]&gt;=TableOMP[[#This Row],[Low]], TableOMP[[#This Row],[total_time]]&lt;=TableOMP[[#This Row],[High]]),1,0)</f>
        <v>#N/A</v>
      </c>
    </row>
    <row r="9480" spans="11:19" x14ac:dyDescent="0.25">
      <c r="K9480" t="str">
        <f t="shared" si="148"/>
        <v/>
      </c>
      <c r="N94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80" t="e">
        <f>VLOOKUP(TableOMP[[#This Row],[Label]],TableAvg[],2,FALSE)</f>
        <v>#N/A</v>
      </c>
      <c r="P9480" t="e">
        <f>VLOOKUP(TableOMP[[#This Row],[Label]],TableAvg[],3,FALSE)</f>
        <v>#N/A</v>
      </c>
      <c r="Q9480" t="e">
        <f>TableOMP[[#This Row],[Avg]]-$U$2*TableOMP[[#This Row],[StdDev]]</f>
        <v>#N/A</v>
      </c>
      <c r="R9480" t="e">
        <f>TableOMP[[#This Row],[Avg]]+$U$2*TableOMP[[#This Row],[StdDev]]</f>
        <v>#N/A</v>
      </c>
      <c r="S9480" t="e">
        <f>IF(AND(TableOMP[[#This Row],[total_time]]&gt;=TableOMP[[#This Row],[Low]], TableOMP[[#This Row],[total_time]]&lt;=TableOMP[[#This Row],[High]]),1,0)</f>
        <v>#N/A</v>
      </c>
    </row>
    <row r="9481" spans="11:19" x14ac:dyDescent="0.25">
      <c r="K9481" t="str">
        <f t="shared" si="148"/>
        <v/>
      </c>
      <c r="N94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81" t="e">
        <f>VLOOKUP(TableOMP[[#This Row],[Label]],TableAvg[],2,FALSE)</f>
        <v>#N/A</v>
      </c>
      <c r="P9481" t="e">
        <f>VLOOKUP(TableOMP[[#This Row],[Label]],TableAvg[],3,FALSE)</f>
        <v>#N/A</v>
      </c>
      <c r="Q9481" t="e">
        <f>TableOMP[[#This Row],[Avg]]-$U$2*TableOMP[[#This Row],[StdDev]]</f>
        <v>#N/A</v>
      </c>
      <c r="R9481" t="e">
        <f>TableOMP[[#This Row],[Avg]]+$U$2*TableOMP[[#This Row],[StdDev]]</f>
        <v>#N/A</v>
      </c>
      <c r="S9481" t="e">
        <f>IF(AND(TableOMP[[#This Row],[total_time]]&gt;=TableOMP[[#This Row],[Low]], TableOMP[[#This Row],[total_time]]&lt;=TableOMP[[#This Row],[High]]),1,0)</f>
        <v>#N/A</v>
      </c>
    </row>
    <row r="9482" spans="11:19" x14ac:dyDescent="0.25">
      <c r="K9482" t="str">
        <f t="shared" si="148"/>
        <v/>
      </c>
      <c r="N94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82" t="e">
        <f>VLOOKUP(TableOMP[[#This Row],[Label]],TableAvg[],2,FALSE)</f>
        <v>#N/A</v>
      </c>
      <c r="P9482" t="e">
        <f>VLOOKUP(TableOMP[[#This Row],[Label]],TableAvg[],3,FALSE)</f>
        <v>#N/A</v>
      </c>
      <c r="Q9482" t="e">
        <f>TableOMP[[#This Row],[Avg]]-$U$2*TableOMP[[#This Row],[StdDev]]</f>
        <v>#N/A</v>
      </c>
      <c r="R9482" t="e">
        <f>TableOMP[[#This Row],[Avg]]+$U$2*TableOMP[[#This Row],[StdDev]]</f>
        <v>#N/A</v>
      </c>
      <c r="S9482" t="e">
        <f>IF(AND(TableOMP[[#This Row],[total_time]]&gt;=TableOMP[[#This Row],[Low]], TableOMP[[#This Row],[total_time]]&lt;=TableOMP[[#This Row],[High]]),1,0)</f>
        <v>#N/A</v>
      </c>
    </row>
    <row r="9483" spans="11:19" x14ac:dyDescent="0.25">
      <c r="K9483" t="str">
        <f t="shared" si="148"/>
        <v/>
      </c>
      <c r="N94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83" t="e">
        <f>VLOOKUP(TableOMP[[#This Row],[Label]],TableAvg[],2,FALSE)</f>
        <v>#N/A</v>
      </c>
      <c r="P9483" t="e">
        <f>VLOOKUP(TableOMP[[#This Row],[Label]],TableAvg[],3,FALSE)</f>
        <v>#N/A</v>
      </c>
      <c r="Q9483" t="e">
        <f>TableOMP[[#This Row],[Avg]]-$U$2*TableOMP[[#This Row],[StdDev]]</f>
        <v>#N/A</v>
      </c>
      <c r="R9483" t="e">
        <f>TableOMP[[#This Row],[Avg]]+$U$2*TableOMP[[#This Row],[StdDev]]</f>
        <v>#N/A</v>
      </c>
      <c r="S9483" t="e">
        <f>IF(AND(TableOMP[[#This Row],[total_time]]&gt;=TableOMP[[#This Row],[Low]], TableOMP[[#This Row],[total_time]]&lt;=TableOMP[[#This Row],[High]]),1,0)</f>
        <v>#N/A</v>
      </c>
    </row>
    <row r="9484" spans="11:19" x14ac:dyDescent="0.25">
      <c r="K9484" t="str">
        <f t="shared" si="148"/>
        <v/>
      </c>
      <c r="N94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84" t="e">
        <f>VLOOKUP(TableOMP[[#This Row],[Label]],TableAvg[],2,FALSE)</f>
        <v>#N/A</v>
      </c>
      <c r="P9484" t="e">
        <f>VLOOKUP(TableOMP[[#This Row],[Label]],TableAvg[],3,FALSE)</f>
        <v>#N/A</v>
      </c>
      <c r="Q9484" t="e">
        <f>TableOMP[[#This Row],[Avg]]-$U$2*TableOMP[[#This Row],[StdDev]]</f>
        <v>#N/A</v>
      </c>
      <c r="R9484" t="e">
        <f>TableOMP[[#This Row],[Avg]]+$U$2*TableOMP[[#This Row],[StdDev]]</f>
        <v>#N/A</v>
      </c>
      <c r="S9484" t="e">
        <f>IF(AND(TableOMP[[#This Row],[total_time]]&gt;=TableOMP[[#This Row],[Low]], TableOMP[[#This Row],[total_time]]&lt;=TableOMP[[#This Row],[High]]),1,0)</f>
        <v>#N/A</v>
      </c>
    </row>
    <row r="9485" spans="11:19" x14ac:dyDescent="0.25">
      <c r="K9485" t="str">
        <f t="shared" si="148"/>
        <v/>
      </c>
      <c r="N94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85" t="e">
        <f>VLOOKUP(TableOMP[[#This Row],[Label]],TableAvg[],2,FALSE)</f>
        <v>#N/A</v>
      </c>
      <c r="P9485" t="e">
        <f>VLOOKUP(TableOMP[[#This Row],[Label]],TableAvg[],3,FALSE)</f>
        <v>#N/A</v>
      </c>
      <c r="Q9485" t="e">
        <f>TableOMP[[#This Row],[Avg]]-$U$2*TableOMP[[#This Row],[StdDev]]</f>
        <v>#N/A</v>
      </c>
      <c r="R9485" t="e">
        <f>TableOMP[[#This Row],[Avg]]+$U$2*TableOMP[[#This Row],[StdDev]]</f>
        <v>#N/A</v>
      </c>
      <c r="S9485" t="e">
        <f>IF(AND(TableOMP[[#This Row],[total_time]]&gt;=TableOMP[[#This Row],[Low]], TableOMP[[#This Row],[total_time]]&lt;=TableOMP[[#This Row],[High]]),1,0)</f>
        <v>#N/A</v>
      </c>
    </row>
    <row r="9486" spans="11:19" x14ac:dyDescent="0.25">
      <c r="K9486" t="str">
        <f t="shared" si="148"/>
        <v/>
      </c>
      <c r="N94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86" t="e">
        <f>VLOOKUP(TableOMP[[#This Row],[Label]],TableAvg[],2,FALSE)</f>
        <v>#N/A</v>
      </c>
      <c r="P9486" t="e">
        <f>VLOOKUP(TableOMP[[#This Row],[Label]],TableAvg[],3,FALSE)</f>
        <v>#N/A</v>
      </c>
      <c r="Q9486" t="e">
        <f>TableOMP[[#This Row],[Avg]]-$U$2*TableOMP[[#This Row],[StdDev]]</f>
        <v>#N/A</v>
      </c>
      <c r="R9486" t="e">
        <f>TableOMP[[#This Row],[Avg]]+$U$2*TableOMP[[#This Row],[StdDev]]</f>
        <v>#N/A</v>
      </c>
      <c r="S9486" t="e">
        <f>IF(AND(TableOMP[[#This Row],[total_time]]&gt;=TableOMP[[#This Row],[Low]], TableOMP[[#This Row],[total_time]]&lt;=TableOMP[[#This Row],[High]]),1,0)</f>
        <v>#N/A</v>
      </c>
    </row>
    <row r="9487" spans="11:19" x14ac:dyDescent="0.25">
      <c r="K9487" t="str">
        <f t="shared" si="148"/>
        <v/>
      </c>
      <c r="N94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87" t="e">
        <f>VLOOKUP(TableOMP[[#This Row],[Label]],TableAvg[],2,FALSE)</f>
        <v>#N/A</v>
      </c>
      <c r="P9487" t="e">
        <f>VLOOKUP(TableOMP[[#This Row],[Label]],TableAvg[],3,FALSE)</f>
        <v>#N/A</v>
      </c>
      <c r="Q9487" t="e">
        <f>TableOMP[[#This Row],[Avg]]-$U$2*TableOMP[[#This Row],[StdDev]]</f>
        <v>#N/A</v>
      </c>
      <c r="R9487" t="e">
        <f>TableOMP[[#This Row],[Avg]]+$U$2*TableOMP[[#This Row],[StdDev]]</f>
        <v>#N/A</v>
      </c>
      <c r="S9487" t="e">
        <f>IF(AND(TableOMP[[#This Row],[total_time]]&gt;=TableOMP[[#This Row],[Low]], TableOMP[[#This Row],[total_time]]&lt;=TableOMP[[#This Row],[High]]),1,0)</f>
        <v>#N/A</v>
      </c>
    </row>
    <row r="9488" spans="11:19" x14ac:dyDescent="0.25">
      <c r="K9488" t="str">
        <f t="shared" si="148"/>
        <v/>
      </c>
      <c r="N94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88" t="e">
        <f>VLOOKUP(TableOMP[[#This Row],[Label]],TableAvg[],2,FALSE)</f>
        <v>#N/A</v>
      </c>
      <c r="P9488" t="e">
        <f>VLOOKUP(TableOMP[[#This Row],[Label]],TableAvg[],3,FALSE)</f>
        <v>#N/A</v>
      </c>
      <c r="Q9488" t="e">
        <f>TableOMP[[#This Row],[Avg]]-$U$2*TableOMP[[#This Row],[StdDev]]</f>
        <v>#N/A</v>
      </c>
      <c r="R9488" t="e">
        <f>TableOMP[[#This Row],[Avg]]+$U$2*TableOMP[[#This Row],[StdDev]]</f>
        <v>#N/A</v>
      </c>
      <c r="S9488" t="e">
        <f>IF(AND(TableOMP[[#This Row],[total_time]]&gt;=TableOMP[[#This Row],[Low]], TableOMP[[#This Row],[total_time]]&lt;=TableOMP[[#This Row],[High]]),1,0)</f>
        <v>#N/A</v>
      </c>
    </row>
    <row r="9489" spans="11:19" x14ac:dyDescent="0.25">
      <c r="K9489" t="str">
        <f t="shared" si="148"/>
        <v/>
      </c>
      <c r="N94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89" t="e">
        <f>VLOOKUP(TableOMP[[#This Row],[Label]],TableAvg[],2,FALSE)</f>
        <v>#N/A</v>
      </c>
      <c r="P9489" t="e">
        <f>VLOOKUP(TableOMP[[#This Row],[Label]],TableAvg[],3,FALSE)</f>
        <v>#N/A</v>
      </c>
      <c r="Q9489" t="e">
        <f>TableOMP[[#This Row],[Avg]]-$U$2*TableOMP[[#This Row],[StdDev]]</f>
        <v>#N/A</v>
      </c>
      <c r="R9489" t="e">
        <f>TableOMP[[#This Row],[Avg]]+$U$2*TableOMP[[#This Row],[StdDev]]</f>
        <v>#N/A</v>
      </c>
      <c r="S9489" t="e">
        <f>IF(AND(TableOMP[[#This Row],[total_time]]&gt;=TableOMP[[#This Row],[Low]], TableOMP[[#This Row],[total_time]]&lt;=TableOMP[[#This Row],[High]]),1,0)</f>
        <v>#N/A</v>
      </c>
    </row>
    <row r="9490" spans="11:19" x14ac:dyDescent="0.25">
      <c r="K9490" t="str">
        <f t="shared" si="148"/>
        <v/>
      </c>
      <c r="N94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90" t="e">
        <f>VLOOKUP(TableOMP[[#This Row],[Label]],TableAvg[],2,FALSE)</f>
        <v>#N/A</v>
      </c>
      <c r="P9490" t="e">
        <f>VLOOKUP(TableOMP[[#This Row],[Label]],TableAvg[],3,FALSE)</f>
        <v>#N/A</v>
      </c>
      <c r="Q9490" t="e">
        <f>TableOMP[[#This Row],[Avg]]-$U$2*TableOMP[[#This Row],[StdDev]]</f>
        <v>#N/A</v>
      </c>
      <c r="R9490" t="e">
        <f>TableOMP[[#This Row],[Avg]]+$U$2*TableOMP[[#This Row],[StdDev]]</f>
        <v>#N/A</v>
      </c>
      <c r="S9490" t="e">
        <f>IF(AND(TableOMP[[#This Row],[total_time]]&gt;=TableOMP[[#This Row],[Low]], TableOMP[[#This Row],[total_time]]&lt;=TableOMP[[#This Row],[High]]),1,0)</f>
        <v>#N/A</v>
      </c>
    </row>
    <row r="9491" spans="11:19" x14ac:dyDescent="0.25">
      <c r="K9491" t="str">
        <f t="shared" si="148"/>
        <v/>
      </c>
      <c r="N94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91" t="e">
        <f>VLOOKUP(TableOMP[[#This Row],[Label]],TableAvg[],2,FALSE)</f>
        <v>#N/A</v>
      </c>
      <c r="P9491" t="e">
        <f>VLOOKUP(TableOMP[[#This Row],[Label]],TableAvg[],3,FALSE)</f>
        <v>#N/A</v>
      </c>
      <c r="Q9491" t="e">
        <f>TableOMP[[#This Row],[Avg]]-$U$2*TableOMP[[#This Row],[StdDev]]</f>
        <v>#N/A</v>
      </c>
      <c r="R9491" t="e">
        <f>TableOMP[[#This Row],[Avg]]+$U$2*TableOMP[[#This Row],[StdDev]]</f>
        <v>#N/A</v>
      </c>
      <c r="S9491" t="e">
        <f>IF(AND(TableOMP[[#This Row],[total_time]]&gt;=TableOMP[[#This Row],[Low]], TableOMP[[#This Row],[total_time]]&lt;=TableOMP[[#This Row],[High]]),1,0)</f>
        <v>#N/A</v>
      </c>
    </row>
    <row r="9492" spans="11:19" x14ac:dyDescent="0.25">
      <c r="K9492" t="str">
        <f t="shared" si="148"/>
        <v/>
      </c>
      <c r="N94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92" t="e">
        <f>VLOOKUP(TableOMP[[#This Row],[Label]],TableAvg[],2,FALSE)</f>
        <v>#N/A</v>
      </c>
      <c r="P9492" t="e">
        <f>VLOOKUP(TableOMP[[#This Row],[Label]],TableAvg[],3,FALSE)</f>
        <v>#N/A</v>
      </c>
      <c r="Q9492" t="e">
        <f>TableOMP[[#This Row],[Avg]]-$U$2*TableOMP[[#This Row],[StdDev]]</f>
        <v>#N/A</v>
      </c>
      <c r="R9492" t="e">
        <f>TableOMP[[#This Row],[Avg]]+$U$2*TableOMP[[#This Row],[StdDev]]</f>
        <v>#N/A</v>
      </c>
      <c r="S9492" t="e">
        <f>IF(AND(TableOMP[[#This Row],[total_time]]&gt;=TableOMP[[#This Row],[Low]], TableOMP[[#This Row],[total_time]]&lt;=TableOMP[[#This Row],[High]]),1,0)</f>
        <v>#N/A</v>
      </c>
    </row>
    <row r="9493" spans="11:19" x14ac:dyDescent="0.25">
      <c r="K9493" t="str">
        <f t="shared" si="148"/>
        <v/>
      </c>
      <c r="N94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93" t="e">
        <f>VLOOKUP(TableOMP[[#This Row],[Label]],TableAvg[],2,FALSE)</f>
        <v>#N/A</v>
      </c>
      <c r="P9493" t="e">
        <f>VLOOKUP(TableOMP[[#This Row],[Label]],TableAvg[],3,FALSE)</f>
        <v>#N/A</v>
      </c>
      <c r="Q9493" t="e">
        <f>TableOMP[[#This Row],[Avg]]-$U$2*TableOMP[[#This Row],[StdDev]]</f>
        <v>#N/A</v>
      </c>
      <c r="R9493" t="e">
        <f>TableOMP[[#This Row],[Avg]]+$U$2*TableOMP[[#This Row],[StdDev]]</f>
        <v>#N/A</v>
      </c>
      <c r="S9493" t="e">
        <f>IF(AND(TableOMP[[#This Row],[total_time]]&gt;=TableOMP[[#This Row],[Low]], TableOMP[[#This Row],[total_time]]&lt;=TableOMP[[#This Row],[High]]),1,0)</f>
        <v>#N/A</v>
      </c>
    </row>
    <row r="9494" spans="11:19" x14ac:dyDescent="0.25">
      <c r="K9494" t="str">
        <f t="shared" si="148"/>
        <v/>
      </c>
      <c r="N94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94" t="e">
        <f>VLOOKUP(TableOMP[[#This Row],[Label]],TableAvg[],2,FALSE)</f>
        <v>#N/A</v>
      </c>
      <c r="P9494" t="e">
        <f>VLOOKUP(TableOMP[[#This Row],[Label]],TableAvg[],3,FALSE)</f>
        <v>#N/A</v>
      </c>
      <c r="Q9494" t="e">
        <f>TableOMP[[#This Row],[Avg]]-$U$2*TableOMP[[#This Row],[StdDev]]</f>
        <v>#N/A</v>
      </c>
      <c r="R9494" t="e">
        <f>TableOMP[[#This Row],[Avg]]+$U$2*TableOMP[[#This Row],[StdDev]]</f>
        <v>#N/A</v>
      </c>
      <c r="S9494" t="e">
        <f>IF(AND(TableOMP[[#This Row],[total_time]]&gt;=TableOMP[[#This Row],[Low]], TableOMP[[#This Row],[total_time]]&lt;=TableOMP[[#This Row],[High]]),1,0)</f>
        <v>#N/A</v>
      </c>
    </row>
    <row r="9495" spans="11:19" x14ac:dyDescent="0.25">
      <c r="K9495" t="str">
        <f t="shared" si="148"/>
        <v/>
      </c>
      <c r="N94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95" t="e">
        <f>VLOOKUP(TableOMP[[#This Row],[Label]],TableAvg[],2,FALSE)</f>
        <v>#N/A</v>
      </c>
      <c r="P9495" t="e">
        <f>VLOOKUP(TableOMP[[#This Row],[Label]],TableAvg[],3,FALSE)</f>
        <v>#N/A</v>
      </c>
      <c r="Q9495" t="e">
        <f>TableOMP[[#This Row],[Avg]]-$U$2*TableOMP[[#This Row],[StdDev]]</f>
        <v>#N/A</v>
      </c>
      <c r="R9495" t="e">
        <f>TableOMP[[#This Row],[Avg]]+$U$2*TableOMP[[#This Row],[StdDev]]</f>
        <v>#N/A</v>
      </c>
      <c r="S9495" t="e">
        <f>IF(AND(TableOMP[[#This Row],[total_time]]&gt;=TableOMP[[#This Row],[Low]], TableOMP[[#This Row],[total_time]]&lt;=TableOMP[[#This Row],[High]]),1,0)</f>
        <v>#N/A</v>
      </c>
    </row>
    <row r="9496" spans="11:19" x14ac:dyDescent="0.25">
      <c r="K9496" t="str">
        <f t="shared" si="148"/>
        <v/>
      </c>
      <c r="N94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96" t="e">
        <f>VLOOKUP(TableOMP[[#This Row],[Label]],TableAvg[],2,FALSE)</f>
        <v>#N/A</v>
      </c>
      <c r="P9496" t="e">
        <f>VLOOKUP(TableOMP[[#This Row],[Label]],TableAvg[],3,FALSE)</f>
        <v>#N/A</v>
      </c>
      <c r="Q9496" t="e">
        <f>TableOMP[[#This Row],[Avg]]-$U$2*TableOMP[[#This Row],[StdDev]]</f>
        <v>#N/A</v>
      </c>
      <c r="R9496" t="e">
        <f>TableOMP[[#This Row],[Avg]]+$U$2*TableOMP[[#This Row],[StdDev]]</f>
        <v>#N/A</v>
      </c>
      <c r="S9496" t="e">
        <f>IF(AND(TableOMP[[#This Row],[total_time]]&gt;=TableOMP[[#This Row],[Low]], TableOMP[[#This Row],[total_time]]&lt;=TableOMP[[#This Row],[High]]),1,0)</f>
        <v>#N/A</v>
      </c>
    </row>
    <row r="9497" spans="11:19" x14ac:dyDescent="0.25">
      <c r="K9497" t="str">
        <f t="shared" si="148"/>
        <v/>
      </c>
      <c r="N94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97" t="e">
        <f>VLOOKUP(TableOMP[[#This Row],[Label]],TableAvg[],2,FALSE)</f>
        <v>#N/A</v>
      </c>
      <c r="P9497" t="e">
        <f>VLOOKUP(TableOMP[[#This Row],[Label]],TableAvg[],3,FALSE)</f>
        <v>#N/A</v>
      </c>
      <c r="Q9497" t="e">
        <f>TableOMP[[#This Row],[Avg]]-$U$2*TableOMP[[#This Row],[StdDev]]</f>
        <v>#N/A</v>
      </c>
      <c r="R9497" t="e">
        <f>TableOMP[[#This Row],[Avg]]+$U$2*TableOMP[[#This Row],[StdDev]]</f>
        <v>#N/A</v>
      </c>
      <c r="S9497" t="e">
        <f>IF(AND(TableOMP[[#This Row],[total_time]]&gt;=TableOMP[[#This Row],[Low]], TableOMP[[#This Row],[total_time]]&lt;=TableOMP[[#This Row],[High]]),1,0)</f>
        <v>#N/A</v>
      </c>
    </row>
    <row r="9498" spans="11:19" x14ac:dyDescent="0.25">
      <c r="K9498" t="str">
        <f t="shared" si="148"/>
        <v/>
      </c>
      <c r="N94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98" t="e">
        <f>VLOOKUP(TableOMP[[#This Row],[Label]],TableAvg[],2,FALSE)</f>
        <v>#N/A</v>
      </c>
      <c r="P9498" t="e">
        <f>VLOOKUP(TableOMP[[#This Row],[Label]],TableAvg[],3,FALSE)</f>
        <v>#N/A</v>
      </c>
      <c r="Q9498" t="e">
        <f>TableOMP[[#This Row],[Avg]]-$U$2*TableOMP[[#This Row],[StdDev]]</f>
        <v>#N/A</v>
      </c>
      <c r="R9498" t="e">
        <f>TableOMP[[#This Row],[Avg]]+$U$2*TableOMP[[#This Row],[StdDev]]</f>
        <v>#N/A</v>
      </c>
      <c r="S9498" t="e">
        <f>IF(AND(TableOMP[[#This Row],[total_time]]&gt;=TableOMP[[#This Row],[Low]], TableOMP[[#This Row],[total_time]]&lt;=TableOMP[[#This Row],[High]]),1,0)</f>
        <v>#N/A</v>
      </c>
    </row>
    <row r="9499" spans="11:19" x14ac:dyDescent="0.25">
      <c r="K9499" t="str">
        <f t="shared" si="148"/>
        <v/>
      </c>
      <c r="N94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499" t="e">
        <f>VLOOKUP(TableOMP[[#This Row],[Label]],TableAvg[],2,FALSE)</f>
        <v>#N/A</v>
      </c>
      <c r="P9499" t="e">
        <f>VLOOKUP(TableOMP[[#This Row],[Label]],TableAvg[],3,FALSE)</f>
        <v>#N/A</v>
      </c>
      <c r="Q9499" t="e">
        <f>TableOMP[[#This Row],[Avg]]-$U$2*TableOMP[[#This Row],[StdDev]]</f>
        <v>#N/A</v>
      </c>
      <c r="R9499" t="e">
        <f>TableOMP[[#This Row],[Avg]]+$U$2*TableOMP[[#This Row],[StdDev]]</f>
        <v>#N/A</v>
      </c>
      <c r="S9499" t="e">
        <f>IF(AND(TableOMP[[#This Row],[total_time]]&gt;=TableOMP[[#This Row],[Low]], TableOMP[[#This Row],[total_time]]&lt;=TableOMP[[#This Row],[High]]),1,0)</f>
        <v>#N/A</v>
      </c>
    </row>
    <row r="9500" spans="11:19" x14ac:dyDescent="0.25">
      <c r="K9500" t="str">
        <f t="shared" si="148"/>
        <v/>
      </c>
      <c r="N95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00" t="e">
        <f>VLOOKUP(TableOMP[[#This Row],[Label]],TableAvg[],2,FALSE)</f>
        <v>#N/A</v>
      </c>
      <c r="P9500" t="e">
        <f>VLOOKUP(TableOMP[[#This Row],[Label]],TableAvg[],3,FALSE)</f>
        <v>#N/A</v>
      </c>
      <c r="Q9500" t="e">
        <f>TableOMP[[#This Row],[Avg]]-$U$2*TableOMP[[#This Row],[StdDev]]</f>
        <v>#N/A</v>
      </c>
      <c r="R9500" t="e">
        <f>TableOMP[[#This Row],[Avg]]+$U$2*TableOMP[[#This Row],[StdDev]]</f>
        <v>#N/A</v>
      </c>
      <c r="S9500" t="e">
        <f>IF(AND(TableOMP[[#This Row],[total_time]]&gt;=TableOMP[[#This Row],[Low]], TableOMP[[#This Row],[total_time]]&lt;=TableOMP[[#This Row],[High]]),1,0)</f>
        <v>#N/A</v>
      </c>
    </row>
    <row r="9501" spans="11:19" x14ac:dyDescent="0.25">
      <c r="K9501" t="str">
        <f t="shared" si="148"/>
        <v/>
      </c>
      <c r="N95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01" t="e">
        <f>VLOOKUP(TableOMP[[#This Row],[Label]],TableAvg[],2,FALSE)</f>
        <v>#N/A</v>
      </c>
      <c r="P9501" t="e">
        <f>VLOOKUP(TableOMP[[#This Row],[Label]],TableAvg[],3,FALSE)</f>
        <v>#N/A</v>
      </c>
      <c r="Q9501" t="e">
        <f>TableOMP[[#This Row],[Avg]]-$U$2*TableOMP[[#This Row],[StdDev]]</f>
        <v>#N/A</v>
      </c>
      <c r="R9501" t="e">
        <f>TableOMP[[#This Row],[Avg]]+$U$2*TableOMP[[#This Row],[StdDev]]</f>
        <v>#N/A</v>
      </c>
      <c r="S9501" t="e">
        <f>IF(AND(TableOMP[[#This Row],[total_time]]&gt;=TableOMP[[#This Row],[Low]], TableOMP[[#This Row],[total_time]]&lt;=TableOMP[[#This Row],[High]]),1,0)</f>
        <v>#N/A</v>
      </c>
    </row>
    <row r="9502" spans="11:19" x14ac:dyDescent="0.25">
      <c r="K9502" t="str">
        <f t="shared" si="148"/>
        <v/>
      </c>
      <c r="N95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02" t="e">
        <f>VLOOKUP(TableOMP[[#This Row],[Label]],TableAvg[],2,FALSE)</f>
        <v>#N/A</v>
      </c>
      <c r="P9502" t="e">
        <f>VLOOKUP(TableOMP[[#This Row],[Label]],TableAvg[],3,FALSE)</f>
        <v>#N/A</v>
      </c>
      <c r="Q9502" t="e">
        <f>TableOMP[[#This Row],[Avg]]-$U$2*TableOMP[[#This Row],[StdDev]]</f>
        <v>#N/A</v>
      </c>
      <c r="R9502" t="e">
        <f>TableOMP[[#This Row],[Avg]]+$U$2*TableOMP[[#This Row],[StdDev]]</f>
        <v>#N/A</v>
      </c>
      <c r="S9502" t="e">
        <f>IF(AND(TableOMP[[#This Row],[total_time]]&gt;=TableOMP[[#This Row],[Low]], TableOMP[[#This Row],[total_time]]&lt;=TableOMP[[#This Row],[High]]),1,0)</f>
        <v>#N/A</v>
      </c>
    </row>
    <row r="9503" spans="11:19" x14ac:dyDescent="0.25">
      <c r="K9503" t="str">
        <f t="shared" si="148"/>
        <v/>
      </c>
      <c r="N95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03" t="e">
        <f>VLOOKUP(TableOMP[[#This Row],[Label]],TableAvg[],2,FALSE)</f>
        <v>#N/A</v>
      </c>
      <c r="P9503" t="e">
        <f>VLOOKUP(TableOMP[[#This Row],[Label]],TableAvg[],3,FALSE)</f>
        <v>#N/A</v>
      </c>
      <c r="Q9503" t="e">
        <f>TableOMP[[#This Row],[Avg]]-$U$2*TableOMP[[#This Row],[StdDev]]</f>
        <v>#N/A</v>
      </c>
      <c r="R9503" t="e">
        <f>TableOMP[[#This Row],[Avg]]+$U$2*TableOMP[[#This Row],[StdDev]]</f>
        <v>#N/A</v>
      </c>
      <c r="S9503" t="e">
        <f>IF(AND(TableOMP[[#This Row],[total_time]]&gt;=TableOMP[[#This Row],[Low]], TableOMP[[#This Row],[total_time]]&lt;=TableOMP[[#This Row],[High]]),1,0)</f>
        <v>#N/A</v>
      </c>
    </row>
    <row r="9504" spans="11:19" x14ac:dyDescent="0.25">
      <c r="K9504" t="str">
        <f t="shared" si="148"/>
        <v/>
      </c>
      <c r="N95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04" t="e">
        <f>VLOOKUP(TableOMP[[#This Row],[Label]],TableAvg[],2,FALSE)</f>
        <v>#N/A</v>
      </c>
      <c r="P9504" t="e">
        <f>VLOOKUP(TableOMP[[#This Row],[Label]],TableAvg[],3,FALSE)</f>
        <v>#N/A</v>
      </c>
      <c r="Q9504" t="e">
        <f>TableOMP[[#This Row],[Avg]]-$U$2*TableOMP[[#This Row],[StdDev]]</f>
        <v>#N/A</v>
      </c>
      <c r="R9504" t="e">
        <f>TableOMP[[#This Row],[Avg]]+$U$2*TableOMP[[#This Row],[StdDev]]</f>
        <v>#N/A</v>
      </c>
      <c r="S9504" t="e">
        <f>IF(AND(TableOMP[[#This Row],[total_time]]&gt;=TableOMP[[#This Row],[Low]], TableOMP[[#This Row],[total_time]]&lt;=TableOMP[[#This Row],[High]]),1,0)</f>
        <v>#N/A</v>
      </c>
    </row>
    <row r="9505" spans="11:19" x14ac:dyDescent="0.25">
      <c r="K9505" t="str">
        <f t="shared" si="148"/>
        <v/>
      </c>
      <c r="N95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05" t="e">
        <f>VLOOKUP(TableOMP[[#This Row],[Label]],TableAvg[],2,FALSE)</f>
        <v>#N/A</v>
      </c>
      <c r="P9505" t="e">
        <f>VLOOKUP(TableOMP[[#This Row],[Label]],TableAvg[],3,FALSE)</f>
        <v>#N/A</v>
      </c>
      <c r="Q9505" t="e">
        <f>TableOMP[[#This Row],[Avg]]-$U$2*TableOMP[[#This Row],[StdDev]]</f>
        <v>#N/A</v>
      </c>
      <c r="R9505" t="e">
        <f>TableOMP[[#This Row],[Avg]]+$U$2*TableOMP[[#This Row],[StdDev]]</f>
        <v>#N/A</v>
      </c>
      <c r="S9505" t="e">
        <f>IF(AND(TableOMP[[#This Row],[total_time]]&gt;=TableOMP[[#This Row],[Low]], TableOMP[[#This Row],[total_time]]&lt;=TableOMP[[#This Row],[High]]),1,0)</f>
        <v>#N/A</v>
      </c>
    </row>
    <row r="9506" spans="11:19" x14ac:dyDescent="0.25">
      <c r="K9506" t="str">
        <f t="shared" si="148"/>
        <v/>
      </c>
      <c r="N95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06" t="e">
        <f>VLOOKUP(TableOMP[[#This Row],[Label]],TableAvg[],2,FALSE)</f>
        <v>#N/A</v>
      </c>
      <c r="P9506" t="e">
        <f>VLOOKUP(TableOMP[[#This Row],[Label]],TableAvg[],3,FALSE)</f>
        <v>#N/A</v>
      </c>
      <c r="Q9506" t="e">
        <f>TableOMP[[#This Row],[Avg]]-$U$2*TableOMP[[#This Row],[StdDev]]</f>
        <v>#N/A</v>
      </c>
      <c r="R9506" t="e">
        <f>TableOMP[[#This Row],[Avg]]+$U$2*TableOMP[[#This Row],[StdDev]]</f>
        <v>#N/A</v>
      </c>
      <c r="S9506" t="e">
        <f>IF(AND(TableOMP[[#This Row],[total_time]]&gt;=TableOMP[[#This Row],[Low]], TableOMP[[#This Row],[total_time]]&lt;=TableOMP[[#This Row],[High]]),1,0)</f>
        <v>#N/A</v>
      </c>
    </row>
    <row r="9507" spans="11:19" x14ac:dyDescent="0.25">
      <c r="K9507" t="str">
        <f t="shared" si="148"/>
        <v/>
      </c>
      <c r="N95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07" t="e">
        <f>VLOOKUP(TableOMP[[#This Row],[Label]],TableAvg[],2,FALSE)</f>
        <v>#N/A</v>
      </c>
      <c r="P9507" t="e">
        <f>VLOOKUP(TableOMP[[#This Row],[Label]],TableAvg[],3,FALSE)</f>
        <v>#N/A</v>
      </c>
      <c r="Q9507" t="e">
        <f>TableOMP[[#This Row],[Avg]]-$U$2*TableOMP[[#This Row],[StdDev]]</f>
        <v>#N/A</v>
      </c>
      <c r="R9507" t="e">
        <f>TableOMP[[#This Row],[Avg]]+$U$2*TableOMP[[#This Row],[StdDev]]</f>
        <v>#N/A</v>
      </c>
      <c r="S9507" t="e">
        <f>IF(AND(TableOMP[[#This Row],[total_time]]&gt;=TableOMP[[#This Row],[Low]], TableOMP[[#This Row],[total_time]]&lt;=TableOMP[[#This Row],[High]]),1,0)</f>
        <v>#N/A</v>
      </c>
    </row>
    <row r="9508" spans="11:19" x14ac:dyDescent="0.25">
      <c r="K9508" t="str">
        <f t="shared" si="148"/>
        <v/>
      </c>
      <c r="N95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08" t="e">
        <f>VLOOKUP(TableOMP[[#This Row],[Label]],TableAvg[],2,FALSE)</f>
        <v>#N/A</v>
      </c>
      <c r="P9508" t="e">
        <f>VLOOKUP(TableOMP[[#This Row],[Label]],TableAvg[],3,FALSE)</f>
        <v>#N/A</v>
      </c>
      <c r="Q9508" t="e">
        <f>TableOMP[[#This Row],[Avg]]-$U$2*TableOMP[[#This Row],[StdDev]]</f>
        <v>#N/A</v>
      </c>
      <c r="R9508" t="e">
        <f>TableOMP[[#This Row],[Avg]]+$U$2*TableOMP[[#This Row],[StdDev]]</f>
        <v>#N/A</v>
      </c>
      <c r="S9508" t="e">
        <f>IF(AND(TableOMP[[#This Row],[total_time]]&gt;=TableOMP[[#This Row],[Low]], TableOMP[[#This Row],[total_time]]&lt;=TableOMP[[#This Row],[High]]),1,0)</f>
        <v>#N/A</v>
      </c>
    </row>
    <row r="9509" spans="11:19" x14ac:dyDescent="0.25">
      <c r="K9509" t="str">
        <f t="shared" si="148"/>
        <v/>
      </c>
      <c r="N95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09" t="e">
        <f>VLOOKUP(TableOMP[[#This Row],[Label]],TableAvg[],2,FALSE)</f>
        <v>#N/A</v>
      </c>
      <c r="P9509" t="e">
        <f>VLOOKUP(TableOMP[[#This Row],[Label]],TableAvg[],3,FALSE)</f>
        <v>#N/A</v>
      </c>
      <c r="Q9509" t="e">
        <f>TableOMP[[#This Row],[Avg]]-$U$2*TableOMP[[#This Row],[StdDev]]</f>
        <v>#N/A</v>
      </c>
      <c r="R9509" t="e">
        <f>TableOMP[[#This Row],[Avg]]+$U$2*TableOMP[[#This Row],[StdDev]]</f>
        <v>#N/A</v>
      </c>
      <c r="S9509" t="e">
        <f>IF(AND(TableOMP[[#This Row],[total_time]]&gt;=TableOMP[[#This Row],[Low]], TableOMP[[#This Row],[total_time]]&lt;=TableOMP[[#This Row],[High]]),1,0)</f>
        <v>#N/A</v>
      </c>
    </row>
    <row r="9510" spans="11:19" x14ac:dyDescent="0.25">
      <c r="K9510" t="str">
        <f t="shared" si="148"/>
        <v/>
      </c>
      <c r="N95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10" t="e">
        <f>VLOOKUP(TableOMP[[#This Row],[Label]],TableAvg[],2,FALSE)</f>
        <v>#N/A</v>
      </c>
      <c r="P9510" t="e">
        <f>VLOOKUP(TableOMP[[#This Row],[Label]],TableAvg[],3,FALSE)</f>
        <v>#N/A</v>
      </c>
      <c r="Q9510" t="e">
        <f>TableOMP[[#This Row],[Avg]]-$U$2*TableOMP[[#This Row],[StdDev]]</f>
        <v>#N/A</v>
      </c>
      <c r="R9510" t="e">
        <f>TableOMP[[#This Row],[Avg]]+$U$2*TableOMP[[#This Row],[StdDev]]</f>
        <v>#N/A</v>
      </c>
      <c r="S9510" t="e">
        <f>IF(AND(TableOMP[[#This Row],[total_time]]&gt;=TableOMP[[#This Row],[Low]], TableOMP[[#This Row],[total_time]]&lt;=TableOMP[[#This Row],[High]]),1,0)</f>
        <v>#N/A</v>
      </c>
    </row>
    <row r="9511" spans="11:19" x14ac:dyDescent="0.25">
      <c r="K9511" t="str">
        <f t="shared" si="148"/>
        <v/>
      </c>
      <c r="N95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11" t="e">
        <f>VLOOKUP(TableOMP[[#This Row],[Label]],TableAvg[],2,FALSE)</f>
        <v>#N/A</v>
      </c>
      <c r="P9511" t="e">
        <f>VLOOKUP(TableOMP[[#This Row],[Label]],TableAvg[],3,FALSE)</f>
        <v>#N/A</v>
      </c>
      <c r="Q9511" t="e">
        <f>TableOMP[[#This Row],[Avg]]-$U$2*TableOMP[[#This Row],[StdDev]]</f>
        <v>#N/A</v>
      </c>
      <c r="R9511" t="e">
        <f>TableOMP[[#This Row],[Avg]]+$U$2*TableOMP[[#This Row],[StdDev]]</f>
        <v>#N/A</v>
      </c>
      <c r="S9511" t="e">
        <f>IF(AND(TableOMP[[#This Row],[total_time]]&gt;=TableOMP[[#This Row],[Low]], TableOMP[[#This Row],[total_time]]&lt;=TableOMP[[#This Row],[High]]),1,0)</f>
        <v>#N/A</v>
      </c>
    </row>
    <row r="9512" spans="11:19" x14ac:dyDescent="0.25">
      <c r="K9512" t="str">
        <f t="shared" si="148"/>
        <v/>
      </c>
      <c r="N95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12" t="e">
        <f>VLOOKUP(TableOMP[[#This Row],[Label]],TableAvg[],2,FALSE)</f>
        <v>#N/A</v>
      </c>
      <c r="P9512" t="e">
        <f>VLOOKUP(TableOMP[[#This Row],[Label]],TableAvg[],3,FALSE)</f>
        <v>#N/A</v>
      </c>
      <c r="Q9512" t="e">
        <f>TableOMP[[#This Row],[Avg]]-$U$2*TableOMP[[#This Row],[StdDev]]</f>
        <v>#N/A</v>
      </c>
      <c r="R9512" t="e">
        <f>TableOMP[[#This Row],[Avg]]+$U$2*TableOMP[[#This Row],[StdDev]]</f>
        <v>#N/A</v>
      </c>
      <c r="S9512" t="e">
        <f>IF(AND(TableOMP[[#This Row],[total_time]]&gt;=TableOMP[[#This Row],[Low]], TableOMP[[#This Row],[total_time]]&lt;=TableOMP[[#This Row],[High]]),1,0)</f>
        <v>#N/A</v>
      </c>
    </row>
    <row r="9513" spans="11:19" x14ac:dyDescent="0.25">
      <c r="K9513" t="str">
        <f t="shared" si="148"/>
        <v/>
      </c>
      <c r="N95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13" t="e">
        <f>VLOOKUP(TableOMP[[#This Row],[Label]],TableAvg[],2,FALSE)</f>
        <v>#N/A</v>
      </c>
      <c r="P9513" t="e">
        <f>VLOOKUP(TableOMP[[#This Row],[Label]],TableAvg[],3,FALSE)</f>
        <v>#N/A</v>
      </c>
      <c r="Q9513" t="e">
        <f>TableOMP[[#This Row],[Avg]]-$U$2*TableOMP[[#This Row],[StdDev]]</f>
        <v>#N/A</v>
      </c>
      <c r="R9513" t="e">
        <f>TableOMP[[#This Row],[Avg]]+$U$2*TableOMP[[#This Row],[StdDev]]</f>
        <v>#N/A</v>
      </c>
      <c r="S9513" t="e">
        <f>IF(AND(TableOMP[[#This Row],[total_time]]&gt;=TableOMP[[#This Row],[Low]], TableOMP[[#This Row],[total_time]]&lt;=TableOMP[[#This Row],[High]]),1,0)</f>
        <v>#N/A</v>
      </c>
    </row>
    <row r="9514" spans="11:19" x14ac:dyDescent="0.25">
      <c r="K9514" t="str">
        <f t="shared" si="148"/>
        <v/>
      </c>
      <c r="N95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14" t="e">
        <f>VLOOKUP(TableOMP[[#This Row],[Label]],TableAvg[],2,FALSE)</f>
        <v>#N/A</v>
      </c>
      <c r="P9514" t="e">
        <f>VLOOKUP(TableOMP[[#This Row],[Label]],TableAvg[],3,FALSE)</f>
        <v>#N/A</v>
      </c>
      <c r="Q9514" t="e">
        <f>TableOMP[[#This Row],[Avg]]-$U$2*TableOMP[[#This Row],[StdDev]]</f>
        <v>#N/A</v>
      </c>
      <c r="R9514" t="e">
        <f>TableOMP[[#This Row],[Avg]]+$U$2*TableOMP[[#This Row],[StdDev]]</f>
        <v>#N/A</v>
      </c>
      <c r="S9514" t="e">
        <f>IF(AND(TableOMP[[#This Row],[total_time]]&gt;=TableOMP[[#This Row],[Low]], TableOMP[[#This Row],[total_time]]&lt;=TableOMP[[#This Row],[High]]),1,0)</f>
        <v>#N/A</v>
      </c>
    </row>
    <row r="9515" spans="11:19" x14ac:dyDescent="0.25">
      <c r="K9515" t="str">
        <f t="shared" si="148"/>
        <v/>
      </c>
      <c r="N95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15" t="e">
        <f>VLOOKUP(TableOMP[[#This Row],[Label]],TableAvg[],2,FALSE)</f>
        <v>#N/A</v>
      </c>
      <c r="P9515" t="e">
        <f>VLOOKUP(TableOMP[[#This Row],[Label]],TableAvg[],3,FALSE)</f>
        <v>#N/A</v>
      </c>
      <c r="Q9515" t="e">
        <f>TableOMP[[#This Row],[Avg]]-$U$2*TableOMP[[#This Row],[StdDev]]</f>
        <v>#N/A</v>
      </c>
      <c r="R9515" t="e">
        <f>TableOMP[[#This Row],[Avg]]+$U$2*TableOMP[[#This Row],[StdDev]]</f>
        <v>#N/A</v>
      </c>
      <c r="S9515" t="e">
        <f>IF(AND(TableOMP[[#This Row],[total_time]]&gt;=TableOMP[[#This Row],[Low]], TableOMP[[#This Row],[total_time]]&lt;=TableOMP[[#This Row],[High]]),1,0)</f>
        <v>#N/A</v>
      </c>
    </row>
    <row r="9516" spans="11:19" x14ac:dyDescent="0.25">
      <c r="K9516" t="str">
        <f t="shared" si="148"/>
        <v/>
      </c>
      <c r="N95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16" t="e">
        <f>VLOOKUP(TableOMP[[#This Row],[Label]],TableAvg[],2,FALSE)</f>
        <v>#N/A</v>
      </c>
      <c r="P9516" t="e">
        <f>VLOOKUP(TableOMP[[#This Row],[Label]],TableAvg[],3,FALSE)</f>
        <v>#N/A</v>
      </c>
      <c r="Q9516" t="e">
        <f>TableOMP[[#This Row],[Avg]]-$U$2*TableOMP[[#This Row],[StdDev]]</f>
        <v>#N/A</v>
      </c>
      <c r="R9516" t="e">
        <f>TableOMP[[#This Row],[Avg]]+$U$2*TableOMP[[#This Row],[StdDev]]</f>
        <v>#N/A</v>
      </c>
      <c r="S9516" t="e">
        <f>IF(AND(TableOMP[[#This Row],[total_time]]&gt;=TableOMP[[#This Row],[Low]], TableOMP[[#This Row],[total_time]]&lt;=TableOMP[[#This Row],[High]]),1,0)</f>
        <v>#N/A</v>
      </c>
    </row>
    <row r="9517" spans="11:19" x14ac:dyDescent="0.25">
      <c r="K9517" t="str">
        <f t="shared" si="148"/>
        <v/>
      </c>
      <c r="N95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17" t="e">
        <f>VLOOKUP(TableOMP[[#This Row],[Label]],TableAvg[],2,FALSE)</f>
        <v>#N/A</v>
      </c>
      <c r="P9517" t="e">
        <f>VLOOKUP(TableOMP[[#This Row],[Label]],TableAvg[],3,FALSE)</f>
        <v>#N/A</v>
      </c>
      <c r="Q9517" t="e">
        <f>TableOMP[[#This Row],[Avg]]-$U$2*TableOMP[[#This Row],[StdDev]]</f>
        <v>#N/A</v>
      </c>
      <c r="R9517" t="e">
        <f>TableOMP[[#This Row],[Avg]]+$U$2*TableOMP[[#This Row],[StdDev]]</f>
        <v>#N/A</v>
      </c>
      <c r="S9517" t="e">
        <f>IF(AND(TableOMP[[#This Row],[total_time]]&gt;=TableOMP[[#This Row],[Low]], TableOMP[[#This Row],[total_time]]&lt;=TableOMP[[#This Row],[High]]),1,0)</f>
        <v>#N/A</v>
      </c>
    </row>
    <row r="9518" spans="11:19" x14ac:dyDescent="0.25">
      <c r="K9518" t="str">
        <f t="shared" si="148"/>
        <v/>
      </c>
      <c r="N95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18" t="e">
        <f>VLOOKUP(TableOMP[[#This Row],[Label]],TableAvg[],2,FALSE)</f>
        <v>#N/A</v>
      </c>
      <c r="P9518" t="e">
        <f>VLOOKUP(TableOMP[[#This Row],[Label]],TableAvg[],3,FALSE)</f>
        <v>#N/A</v>
      </c>
      <c r="Q9518" t="e">
        <f>TableOMP[[#This Row],[Avg]]-$U$2*TableOMP[[#This Row],[StdDev]]</f>
        <v>#N/A</v>
      </c>
      <c r="R9518" t="e">
        <f>TableOMP[[#This Row],[Avg]]+$U$2*TableOMP[[#This Row],[StdDev]]</f>
        <v>#N/A</v>
      </c>
      <c r="S9518" t="e">
        <f>IF(AND(TableOMP[[#This Row],[total_time]]&gt;=TableOMP[[#This Row],[Low]], TableOMP[[#This Row],[total_time]]&lt;=TableOMP[[#This Row],[High]]),1,0)</f>
        <v>#N/A</v>
      </c>
    </row>
    <row r="9519" spans="11:19" x14ac:dyDescent="0.25">
      <c r="K9519" t="str">
        <f t="shared" si="148"/>
        <v/>
      </c>
      <c r="N95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19" t="e">
        <f>VLOOKUP(TableOMP[[#This Row],[Label]],TableAvg[],2,FALSE)</f>
        <v>#N/A</v>
      </c>
      <c r="P9519" t="e">
        <f>VLOOKUP(TableOMP[[#This Row],[Label]],TableAvg[],3,FALSE)</f>
        <v>#N/A</v>
      </c>
      <c r="Q9519" t="e">
        <f>TableOMP[[#This Row],[Avg]]-$U$2*TableOMP[[#This Row],[StdDev]]</f>
        <v>#N/A</v>
      </c>
      <c r="R9519" t="e">
        <f>TableOMP[[#This Row],[Avg]]+$U$2*TableOMP[[#This Row],[StdDev]]</f>
        <v>#N/A</v>
      </c>
      <c r="S9519" t="e">
        <f>IF(AND(TableOMP[[#This Row],[total_time]]&gt;=TableOMP[[#This Row],[Low]], TableOMP[[#This Row],[total_time]]&lt;=TableOMP[[#This Row],[High]]),1,0)</f>
        <v>#N/A</v>
      </c>
    </row>
    <row r="9520" spans="11:19" x14ac:dyDescent="0.25">
      <c r="K9520" t="str">
        <f t="shared" si="148"/>
        <v/>
      </c>
      <c r="N95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20" t="e">
        <f>VLOOKUP(TableOMP[[#This Row],[Label]],TableAvg[],2,FALSE)</f>
        <v>#N/A</v>
      </c>
      <c r="P9520" t="e">
        <f>VLOOKUP(TableOMP[[#This Row],[Label]],TableAvg[],3,FALSE)</f>
        <v>#N/A</v>
      </c>
      <c r="Q9520" t="e">
        <f>TableOMP[[#This Row],[Avg]]-$U$2*TableOMP[[#This Row],[StdDev]]</f>
        <v>#N/A</v>
      </c>
      <c r="R9520" t="e">
        <f>TableOMP[[#This Row],[Avg]]+$U$2*TableOMP[[#This Row],[StdDev]]</f>
        <v>#N/A</v>
      </c>
      <c r="S9520" t="e">
        <f>IF(AND(TableOMP[[#This Row],[total_time]]&gt;=TableOMP[[#This Row],[Low]], TableOMP[[#This Row],[total_time]]&lt;=TableOMP[[#This Row],[High]]),1,0)</f>
        <v>#N/A</v>
      </c>
    </row>
    <row r="9521" spans="11:19" x14ac:dyDescent="0.25">
      <c r="K9521" t="str">
        <f t="shared" si="148"/>
        <v/>
      </c>
      <c r="N95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21" t="e">
        <f>VLOOKUP(TableOMP[[#This Row],[Label]],TableAvg[],2,FALSE)</f>
        <v>#N/A</v>
      </c>
      <c r="P9521" t="e">
        <f>VLOOKUP(TableOMP[[#This Row],[Label]],TableAvg[],3,FALSE)</f>
        <v>#N/A</v>
      </c>
      <c r="Q9521" t="e">
        <f>TableOMP[[#This Row],[Avg]]-$U$2*TableOMP[[#This Row],[StdDev]]</f>
        <v>#N/A</v>
      </c>
      <c r="R9521" t="e">
        <f>TableOMP[[#This Row],[Avg]]+$U$2*TableOMP[[#This Row],[StdDev]]</f>
        <v>#N/A</v>
      </c>
      <c r="S9521" t="e">
        <f>IF(AND(TableOMP[[#This Row],[total_time]]&gt;=TableOMP[[#This Row],[Low]], TableOMP[[#This Row],[total_time]]&lt;=TableOMP[[#This Row],[High]]),1,0)</f>
        <v>#N/A</v>
      </c>
    </row>
    <row r="9522" spans="11:19" x14ac:dyDescent="0.25">
      <c r="K9522" t="str">
        <f t="shared" si="148"/>
        <v/>
      </c>
      <c r="N95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22" t="e">
        <f>VLOOKUP(TableOMP[[#This Row],[Label]],TableAvg[],2,FALSE)</f>
        <v>#N/A</v>
      </c>
      <c r="P9522" t="e">
        <f>VLOOKUP(TableOMP[[#This Row],[Label]],TableAvg[],3,FALSE)</f>
        <v>#N/A</v>
      </c>
      <c r="Q9522" t="e">
        <f>TableOMP[[#This Row],[Avg]]-$U$2*TableOMP[[#This Row],[StdDev]]</f>
        <v>#N/A</v>
      </c>
      <c r="R9522" t="e">
        <f>TableOMP[[#This Row],[Avg]]+$U$2*TableOMP[[#This Row],[StdDev]]</f>
        <v>#N/A</v>
      </c>
      <c r="S9522" t="e">
        <f>IF(AND(TableOMP[[#This Row],[total_time]]&gt;=TableOMP[[#This Row],[Low]], TableOMP[[#This Row],[total_time]]&lt;=TableOMP[[#This Row],[High]]),1,0)</f>
        <v>#N/A</v>
      </c>
    </row>
    <row r="9523" spans="11:19" x14ac:dyDescent="0.25">
      <c r="K9523" t="str">
        <f t="shared" si="148"/>
        <v/>
      </c>
      <c r="N95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23" t="e">
        <f>VLOOKUP(TableOMP[[#This Row],[Label]],TableAvg[],2,FALSE)</f>
        <v>#N/A</v>
      </c>
      <c r="P9523" t="e">
        <f>VLOOKUP(TableOMP[[#This Row],[Label]],TableAvg[],3,FALSE)</f>
        <v>#N/A</v>
      </c>
      <c r="Q9523" t="e">
        <f>TableOMP[[#This Row],[Avg]]-$U$2*TableOMP[[#This Row],[StdDev]]</f>
        <v>#N/A</v>
      </c>
      <c r="R9523" t="e">
        <f>TableOMP[[#This Row],[Avg]]+$U$2*TableOMP[[#This Row],[StdDev]]</f>
        <v>#N/A</v>
      </c>
      <c r="S9523" t="e">
        <f>IF(AND(TableOMP[[#This Row],[total_time]]&gt;=TableOMP[[#This Row],[Low]], TableOMP[[#This Row],[total_time]]&lt;=TableOMP[[#This Row],[High]]),1,0)</f>
        <v>#N/A</v>
      </c>
    </row>
    <row r="9524" spans="11:19" x14ac:dyDescent="0.25">
      <c r="K9524" t="str">
        <f t="shared" si="148"/>
        <v/>
      </c>
      <c r="N95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24" t="e">
        <f>VLOOKUP(TableOMP[[#This Row],[Label]],TableAvg[],2,FALSE)</f>
        <v>#N/A</v>
      </c>
      <c r="P9524" t="e">
        <f>VLOOKUP(TableOMP[[#This Row],[Label]],TableAvg[],3,FALSE)</f>
        <v>#N/A</v>
      </c>
      <c r="Q9524" t="e">
        <f>TableOMP[[#This Row],[Avg]]-$U$2*TableOMP[[#This Row],[StdDev]]</f>
        <v>#N/A</v>
      </c>
      <c r="R9524" t="e">
        <f>TableOMP[[#This Row],[Avg]]+$U$2*TableOMP[[#This Row],[StdDev]]</f>
        <v>#N/A</v>
      </c>
      <c r="S9524" t="e">
        <f>IF(AND(TableOMP[[#This Row],[total_time]]&gt;=TableOMP[[#This Row],[Low]], TableOMP[[#This Row],[total_time]]&lt;=TableOMP[[#This Row],[High]]),1,0)</f>
        <v>#N/A</v>
      </c>
    </row>
    <row r="9525" spans="11:19" x14ac:dyDescent="0.25">
      <c r="K9525" t="str">
        <f t="shared" si="148"/>
        <v/>
      </c>
      <c r="N95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25" t="e">
        <f>VLOOKUP(TableOMP[[#This Row],[Label]],TableAvg[],2,FALSE)</f>
        <v>#N/A</v>
      </c>
      <c r="P9525" t="e">
        <f>VLOOKUP(TableOMP[[#This Row],[Label]],TableAvg[],3,FALSE)</f>
        <v>#N/A</v>
      </c>
      <c r="Q9525" t="e">
        <f>TableOMP[[#This Row],[Avg]]-$U$2*TableOMP[[#This Row],[StdDev]]</f>
        <v>#N/A</v>
      </c>
      <c r="R9525" t="e">
        <f>TableOMP[[#This Row],[Avg]]+$U$2*TableOMP[[#This Row],[StdDev]]</f>
        <v>#N/A</v>
      </c>
      <c r="S9525" t="e">
        <f>IF(AND(TableOMP[[#This Row],[total_time]]&gt;=TableOMP[[#This Row],[Low]], TableOMP[[#This Row],[total_time]]&lt;=TableOMP[[#This Row],[High]]),1,0)</f>
        <v>#N/A</v>
      </c>
    </row>
    <row r="9526" spans="11:19" x14ac:dyDescent="0.25">
      <c r="K9526" t="str">
        <f t="shared" si="148"/>
        <v/>
      </c>
      <c r="N95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26" t="e">
        <f>VLOOKUP(TableOMP[[#This Row],[Label]],TableAvg[],2,FALSE)</f>
        <v>#N/A</v>
      </c>
      <c r="P9526" t="e">
        <f>VLOOKUP(TableOMP[[#This Row],[Label]],TableAvg[],3,FALSE)</f>
        <v>#N/A</v>
      </c>
      <c r="Q9526" t="e">
        <f>TableOMP[[#This Row],[Avg]]-$U$2*TableOMP[[#This Row],[StdDev]]</f>
        <v>#N/A</v>
      </c>
      <c r="R9526" t="e">
        <f>TableOMP[[#This Row],[Avg]]+$U$2*TableOMP[[#This Row],[StdDev]]</f>
        <v>#N/A</v>
      </c>
      <c r="S9526" t="e">
        <f>IF(AND(TableOMP[[#This Row],[total_time]]&gt;=TableOMP[[#This Row],[Low]], TableOMP[[#This Row],[total_time]]&lt;=TableOMP[[#This Row],[High]]),1,0)</f>
        <v>#N/A</v>
      </c>
    </row>
    <row r="9527" spans="11:19" x14ac:dyDescent="0.25">
      <c r="K9527" t="str">
        <f t="shared" si="148"/>
        <v/>
      </c>
      <c r="N95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27" t="e">
        <f>VLOOKUP(TableOMP[[#This Row],[Label]],TableAvg[],2,FALSE)</f>
        <v>#N/A</v>
      </c>
      <c r="P9527" t="e">
        <f>VLOOKUP(TableOMP[[#This Row],[Label]],TableAvg[],3,FALSE)</f>
        <v>#N/A</v>
      </c>
      <c r="Q9527" t="e">
        <f>TableOMP[[#This Row],[Avg]]-$U$2*TableOMP[[#This Row],[StdDev]]</f>
        <v>#N/A</v>
      </c>
      <c r="R9527" t="e">
        <f>TableOMP[[#This Row],[Avg]]+$U$2*TableOMP[[#This Row],[StdDev]]</f>
        <v>#N/A</v>
      </c>
      <c r="S9527" t="e">
        <f>IF(AND(TableOMP[[#This Row],[total_time]]&gt;=TableOMP[[#This Row],[Low]], TableOMP[[#This Row],[total_time]]&lt;=TableOMP[[#This Row],[High]]),1,0)</f>
        <v>#N/A</v>
      </c>
    </row>
    <row r="9528" spans="11:19" x14ac:dyDescent="0.25">
      <c r="K9528" t="str">
        <f t="shared" si="148"/>
        <v/>
      </c>
      <c r="N95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28" t="e">
        <f>VLOOKUP(TableOMP[[#This Row],[Label]],TableAvg[],2,FALSE)</f>
        <v>#N/A</v>
      </c>
      <c r="P9528" t="e">
        <f>VLOOKUP(TableOMP[[#This Row],[Label]],TableAvg[],3,FALSE)</f>
        <v>#N/A</v>
      </c>
      <c r="Q9528" t="e">
        <f>TableOMP[[#This Row],[Avg]]-$U$2*TableOMP[[#This Row],[StdDev]]</f>
        <v>#N/A</v>
      </c>
      <c r="R9528" t="e">
        <f>TableOMP[[#This Row],[Avg]]+$U$2*TableOMP[[#This Row],[StdDev]]</f>
        <v>#N/A</v>
      </c>
      <c r="S9528" t="e">
        <f>IF(AND(TableOMP[[#This Row],[total_time]]&gt;=TableOMP[[#This Row],[Low]], TableOMP[[#This Row],[total_time]]&lt;=TableOMP[[#This Row],[High]]),1,0)</f>
        <v>#N/A</v>
      </c>
    </row>
    <row r="9529" spans="11:19" x14ac:dyDescent="0.25">
      <c r="K9529" t="str">
        <f t="shared" si="148"/>
        <v/>
      </c>
      <c r="N95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29" t="e">
        <f>VLOOKUP(TableOMP[[#This Row],[Label]],TableAvg[],2,FALSE)</f>
        <v>#N/A</v>
      </c>
      <c r="P9529" t="e">
        <f>VLOOKUP(TableOMP[[#This Row],[Label]],TableAvg[],3,FALSE)</f>
        <v>#N/A</v>
      </c>
      <c r="Q9529" t="e">
        <f>TableOMP[[#This Row],[Avg]]-$U$2*TableOMP[[#This Row],[StdDev]]</f>
        <v>#N/A</v>
      </c>
      <c r="R9529" t="e">
        <f>TableOMP[[#This Row],[Avg]]+$U$2*TableOMP[[#This Row],[StdDev]]</f>
        <v>#N/A</v>
      </c>
      <c r="S9529" t="e">
        <f>IF(AND(TableOMP[[#This Row],[total_time]]&gt;=TableOMP[[#This Row],[Low]], TableOMP[[#This Row],[total_time]]&lt;=TableOMP[[#This Row],[High]]),1,0)</f>
        <v>#N/A</v>
      </c>
    </row>
    <row r="9530" spans="11:19" x14ac:dyDescent="0.25">
      <c r="K9530" t="str">
        <f t="shared" si="148"/>
        <v/>
      </c>
      <c r="N95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30" t="e">
        <f>VLOOKUP(TableOMP[[#This Row],[Label]],TableAvg[],2,FALSE)</f>
        <v>#N/A</v>
      </c>
      <c r="P9530" t="e">
        <f>VLOOKUP(TableOMP[[#This Row],[Label]],TableAvg[],3,FALSE)</f>
        <v>#N/A</v>
      </c>
      <c r="Q9530" t="e">
        <f>TableOMP[[#This Row],[Avg]]-$U$2*TableOMP[[#This Row],[StdDev]]</f>
        <v>#N/A</v>
      </c>
      <c r="R9530" t="e">
        <f>TableOMP[[#This Row],[Avg]]+$U$2*TableOMP[[#This Row],[StdDev]]</f>
        <v>#N/A</v>
      </c>
      <c r="S9530" t="e">
        <f>IF(AND(TableOMP[[#This Row],[total_time]]&gt;=TableOMP[[#This Row],[Low]], TableOMP[[#This Row],[total_time]]&lt;=TableOMP[[#This Row],[High]]),1,0)</f>
        <v>#N/A</v>
      </c>
    </row>
    <row r="9531" spans="11:19" x14ac:dyDescent="0.25">
      <c r="K9531" t="str">
        <f t="shared" si="148"/>
        <v/>
      </c>
      <c r="N95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31" t="e">
        <f>VLOOKUP(TableOMP[[#This Row],[Label]],TableAvg[],2,FALSE)</f>
        <v>#N/A</v>
      </c>
      <c r="P9531" t="e">
        <f>VLOOKUP(TableOMP[[#This Row],[Label]],TableAvg[],3,FALSE)</f>
        <v>#N/A</v>
      </c>
      <c r="Q9531" t="e">
        <f>TableOMP[[#This Row],[Avg]]-$U$2*TableOMP[[#This Row],[StdDev]]</f>
        <v>#N/A</v>
      </c>
      <c r="R9531" t="e">
        <f>TableOMP[[#This Row],[Avg]]+$U$2*TableOMP[[#This Row],[StdDev]]</f>
        <v>#N/A</v>
      </c>
      <c r="S9531" t="e">
        <f>IF(AND(TableOMP[[#This Row],[total_time]]&gt;=TableOMP[[#This Row],[Low]], TableOMP[[#This Row],[total_time]]&lt;=TableOMP[[#This Row],[High]]),1,0)</f>
        <v>#N/A</v>
      </c>
    </row>
    <row r="9532" spans="11:19" x14ac:dyDescent="0.25">
      <c r="K9532" t="str">
        <f t="shared" si="148"/>
        <v/>
      </c>
      <c r="N95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32" t="e">
        <f>VLOOKUP(TableOMP[[#This Row],[Label]],TableAvg[],2,FALSE)</f>
        <v>#N/A</v>
      </c>
      <c r="P9532" t="e">
        <f>VLOOKUP(TableOMP[[#This Row],[Label]],TableAvg[],3,FALSE)</f>
        <v>#N/A</v>
      </c>
      <c r="Q9532" t="e">
        <f>TableOMP[[#This Row],[Avg]]-$U$2*TableOMP[[#This Row],[StdDev]]</f>
        <v>#N/A</v>
      </c>
      <c r="R9532" t="e">
        <f>TableOMP[[#This Row],[Avg]]+$U$2*TableOMP[[#This Row],[StdDev]]</f>
        <v>#N/A</v>
      </c>
      <c r="S9532" t="e">
        <f>IF(AND(TableOMP[[#This Row],[total_time]]&gt;=TableOMP[[#This Row],[Low]], TableOMP[[#This Row],[total_time]]&lt;=TableOMP[[#This Row],[High]]),1,0)</f>
        <v>#N/A</v>
      </c>
    </row>
    <row r="9533" spans="11:19" x14ac:dyDescent="0.25">
      <c r="K9533" t="str">
        <f t="shared" si="148"/>
        <v/>
      </c>
      <c r="N95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33" t="e">
        <f>VLOOKUP(TableOMP[[#This Row],[Label]],TableAvg[],2,FALSE)</f>
        <v>#N/A</v>
      </c>
      <c r="P9533" t="e">
        <f>VLOOKUP(TableOMP[[#This Row],[Label]],TableAvg[],3,FALSE)</f>
        <v>#N/A</v>
      </c>
      <c r="Q9533" t="e">
        <f>TableOMP[[#This Row],[Avg]]-$U$2*TableOMP[[#This Row],[StdDev]]</f>
        <v>#N/A</v>
      </c>
      <c r="R9533" t="e">
        <f>TableOMP[[#This Row],[Avg]]+$U$2*TableOMP[[#This Row],[StdDev]]</f>
        <v>#N/A</v>
      </c>
      <c r="S9533" t="e">
        <f>IF(AND(TableOMP[[#This Row],[total_time]]&gt;=TableOMP[[#This Row],[Low]], TableOMP[[#This Row],[total_time]]&lt;=TableOMP[[#This Row],[High]]),1,0)</f>
        <v>#N/A</v>
      </c>
    </row>
    <row r="9534" spans="11:19" x14ac:dyDescent="0.25">
      <c r="K9534" t="str">
        <f t="shared" si="148"/>
        <v/>
      </c>
      <c r="N95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34" t="e">
        <f>VLOOKUP(TableOMP[[#This Row],[Label]],TableAvg[],2,FALSE)</f>
        <v>#N/A</v>
      </c>
      <c r="P9534" t="e">
        <f>VLOOKUP(TableOMP[[#This Row],[Label]],TableAvg[],3,FALSE)</f>
        <v>#N/A</v>
      </c>
      <c r="Q9534" t="e">
        <f>TableOMP[[#This Row],[Avg]]-$U$2*TableOMP[[#This Row],[StdDev]]</f>
        <v>#N/A</v>
      </c>
      <c r="R9534" t="e">
        <f>TableOMP[[#This Row],[Avg]]+$U$2*TableOMP[[#This Row],[StdDev]]</f>
        <v>#N/A</v>
      </c>
      <c r="S9534" t="e">
        <f>IF(AND(TableOMP[[#This Row],[total_time]]&gt;=TableOMP[[#This Row],[Low]], TableOMP[[#This Row],[total_time]]&lt;=TableOMP[[#This Row],[High]]),1,0)</f>
        <v>#N/A</v>
      </c>
    </row>
    <row r="9535" spans="11:19" x14ac:dyDescent="0.25">
      <c r="K9535" t="str">
        <f t="shared" si="148"/>
        <v/>
      </c>
      <c r="N95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35" t="e">
        <f>VLOOKUP(TableOMP[[#This Row],[Label]],TableAvg[],2,FALSE)</f>
        <v>#N/A</v>
      </c>
      <c r="P9535" t="e">
        <f>VLOOKUP(TableOMP[[#This Row],[Label]],TableAvg[],3,FALSE)</f>
        <v>#N/A</v>
      </c>
      <c r="Q9535" t="e">
        <f>TableOMP[[#This Row],[Avg]]-$U$2*TableOMP[[#This Row],[StdDev]]</f>
        <v>#N/A</v>
      </c>
      <c r="R9535" t="e">
        <f>TableOMP[[#This Row],[Avg]]+$U$2*TableOMP[[#This Row],[StdDev]]</f>
        <v>#N/A</v>
      </c>
      <c r="S9535" t="e">
        <f>IF(AND(TableOMP[[#This Row],[total_time]]&gt;=TableOMP[[#This Row],[Low]], TableOMP[[#This Row],[total_time]]&lt;=TableOMP[[#This Row],[High]]),1,0)</f>
        <v>#N/A</v>
      </c>
    </row>
    <row r="9536" spans="11:19" x14ac:dyDescent="0.25">
      <c r="K9536" t="str">
        <f t="shared" si="148"/>
        <v/>
      </c>
      <c r="N95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36" t="e">
        <f>VLOOKUP(TableOMP[[#This Row],[Label]],TableAvg[],2,FALSE)</f>
        <v>#N/A</v>
      </c>
      <c r="P9536" t="e">
        <f>VLOOKUP(TableOMP[[#This Row],[Label]],TableAvg[],3,FALSE)</f>
        <v>#N/A</v>
      </c>
      <c r="Q9536" t="e">
        <f>TableOMP[[#This Row],[Avg]]-$U$2*TableOMP[[#This Row],[StdDev]]</f>
        <v>#N/A</v>
      </c>
      <c r="R9536" t="e">
        <f>TableOMP[[#This Row],[Avg]]+$U$2*TableOMP[[#This Row],[StdDev]]</f>
        <v>#N/A</v>
      </c>
      <c r="S9536" t="e">
        <f>IF(AND(TableOMP[[#This Row],[total_time]]&gt;=TableOMP[[#This Row],[Low]], TableOMP[[#This Row],[total_time]]&lt;=TableOMP[[#This Row],[High]]),1,0)</f>
        <v>#N/A</v>
      </c>
    </row>
    <row r="9537" spans="11:19" x14ac:dyDescent="0.25">
      <c r="K9537" t="str">
        <f t="shared" si="148"/>
        <v/>
      </c>
      <c r="N95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37" t="e">
        <f>VLOOKUP(TableOMP[[#This Row],[Label]],TableAvg[],2,FALSE)</f>
        <v>#N/A</v>
      </c>
      <c r="P9537" t="e">
        <f>VLOOKUP(TableOMP[[#This Row],[Label]],TableAvg[],3,FALSE)</f>
        <v>#N/A</v>
      </c>
      <c r="Q9537" t="e">
        <f>TableOMP[[#This Row],[Avg]]-$U$2*TableOMP[[#This Row],[StdDev]]</f>
        <v>#N/A</v>
      </c>
      <c r="R9537" t="e">
        <f>TableOMP[[#This Row],[Avg]]+$U$2*TableOMP[[#This Row],[StdDev]]</f>
        <v>#N/A</v>
      </c>
      <c r="S9537" t="e">
        <f>IF(AND(TableOMP[[#This Row],[total_time]]&gt;=TableOMP[[#This Row],[Low]], TableOMP[[#This Row],[total_time]]&lt;=TableOMP[[#This Row],[High]]),1,0)</f>
        <v>#N/A</v>
      </c>
    </row>
    <row r="9538" spans="11:19" x14ac:dyDescent="0.25">
      <c r="K9538" t="str">
        <f t="shared" si="148"/>
        <v/>
      </c>
      <c r="N95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38" t="e">
        <f>VLOOKUP(TableOMP[[#This Row],[Label]],TableAvg[],2,FALSE)</f>
        <v>#N/A</v>
      </c>
      <c r="P9538" t="e">
        <f>VLOOKUP(TableOMP[[#This Row],[Label]],TableAvg[],3,FALSE)</f>
        <v>#N/A</v>
      </c>
      <c r="Q9538" t="e">
        <f>TableOMP[[#This Row],[Avg]]-$U$2*TableOMP[[#This Row],[StdDev]]</f>
        <v>#N/A</v>
      </c>
      <c r="R9538" t="e">
        <f>TableOMP[[#This Row],[Avg]]+$U$2*TableOMP[[#This Row],[StdDev]]</f>
        <v>#N/A</v>
      </c>
      <c r="S9538" t="e">
        <f>IF(AND(TableOMP[[#This Row],[total_time]]&gt;=TableOMP[[#This Row],[Low]], TableOMP[[#This Row],[total_time]]&lt;=TableOMP[[#This Row],[High]]),1,0)</f>
        <v>#N/A</v>
      </c>
    </row>
    <row r="9539" spans="11:19" x14ac:dyDescent="0.25">
      <c r="K9539" t="str">
        <f t="shared" ref="K9539:K9602" si="149">MID(M9539,22,1)</f>
        <v/>
      </c>
      <c r="N95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39" t="e">
        <f>VLOOKUP(TableOMP[[#This Row],[Label]],TableAvg[],2,FALSE)</f>
        <v>#N/A</v>
      </c>
      <c r="P9539" t="e">
        <f>VLOOKUP(TableOMP[[#This Row],[Label]],TableAvg[],3,FALSE)</f>
        <v>#N/A</v>
      </c>
      <c r="Q9539" t="e">
        <f>TableOMP[[#This Row],[Avg]]-$U$2*TableOMP[[#This Row],[StdDev]]</f>
        <v>#N/A</v>
      </c>
      <c r="R9539" t="e">
        <f>TableOMP[[#This Row],[Avg]]+$U$2*TableOMP[[#This Row],[StdDev]]</f>
        <v>#N/A</v>
      </c>
      <c r="S9539" t="e">
        <f>IF(AND(TableOMP[[#This Row],[total_time]]&gt;=TableOMP[[#This Row],[Low]], TableOMP[[#This Row],[total_time]]&lt;=TableOMP[[#This Row],[High]]),1,0)</f>
        <v>#N/A</v>
      </c>
    </row>
    <row r="9540" spans="11:19" x14ac:dyDescent="0.25">
      <c r="K9540" t="str">
        <f t="shared" si="149"/>
        <v/>
      </c>
      <c r="N95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40" t="e">
        <f>VLOOKUP(TableOMP[[#This Row],[Label]],TableAvg[],2,FALSE)</f>
        <v>#N/A</v>
      </c>
      <c r="P9540" t="e">
        <f>VLOOKUP(TableOMP[[#This Row],[Label]],TableAvg[],3,FALSE)</f>
        <v>#N/A</v>
      </c>
      <c r="Q9540" t="e">
        <f>TableOMP[[#This Row],[Avg]]-$U$2*TableOMP[[#This Row],[StdDev]]</f>
        <v>#N/A</v>
      </c>
      <c r="R9540" t="e">
        <f>TableOMP[[#This Row],[Avg]]+$U$2*TableOMP[[#This Row],[StdDev]]</f>
        <v>#N/A</v>
      </c>
      <c r="S9540" t="e">
        <f>IF(AND(TableOMP[[#This Row],[total_time]]&gt;=TableOMP[[#This Row],[Low]], TableOMP[[#This Row],[total_time]]&lt;=TableOMP[[#This Row],[High]]),1,0)</f>
        <v>#N/A</v>
      </c>
    </row>
    <row r="9541" spans="11:19" x14ac:dyDescent="0.25">
      <c r="K9541" t="str">
        <f t="shared" si="149"/>
        <v/>
      </c>
      <c r="N95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41" t="e">
        <f>VLOOKUP(TableOMP[[#This Row],[Label]],TableAvg[],2,FALSE)</f>
        <v>#N/A</v>
      </c>
      <c r="P9541" t="e">
        <f>VLOOKUP(TableOMP[[#This Row],[Label]],TableAvg[],3,FALSE)</f>
        <v>#N/A</v>
      </c>
      <c r="Q9541" t="e">
        <f>TableOMP[[#This Row],[Avg]]-$U$2*TableOMP[[#This Row],[StdDev]]</f>
        <v>#N/A</v>
      </c>
      <c r="R9541" t="e">
        <f>TableOMP[[#This Row],[Avg]]+$U$2*TableOMP[[#This Row],[StdDev]]</f>
        <v>#N/A</v>
      </c>
      <c r="S9541" t="e">
        <f>IF(AND(TableOMP[[#This Row],[total_time]]&gt;=TableOMP[[#This Row],[Low]], TableOMP[[#This Row],[total_time]]&lt;=TableOMP[[#This Row],[High]]),1,0)</f>
        <v>#N/A</v>
      </c>
    </row>
    <row r="9542" spans="11:19" x14ac:dyDescent="0.25">
      <c r="K9542" t="str">
        <f t="shared" si="149"/>
        <v/>
      </c>
      <c r="N95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42" t="e">
        <f>VLOOKUP(TableOMP[[#This Row],[Label]],TableAvg[],2,FALSE)</f>
        <v>#N/A</v>
      </c>
      <c r="P9542" t="e">
        <f>VLOOKUP(TableOMP[[#This Row],[Label]],TableAvg[],3,FALSE)</f>
        <v>#N/A</v>
      </c>
      <c r="Q9542" t="e">
        <f>TableOMP[[#This Row],[Avg]]-$U$2*TableOMP[[#This Row],[StdDev]]</f>
        <v>#N/A</v>
      </c>
      <c r="R9542" t="e">
        <f>TableOMP[[#This Row],[Avg]]+$U$2*TableOMP[[#This Row],[StdDev]]</f>
        <v>#N/A</v>
      </c>
      <c r="S9542" t="e">
        <f>IF(AND(TableOMP[[#This Row],[total_time]]&gt;=TableOMP[[#This Row],[Low]], TableOMP[[#This Row],[total_time]]&lt;=TableOMP[[#This Row],[High]]),1,0)</f>
        <v>#N/A</v>
      </c>
    </row>
    <row r="9543" spans="11:19" x14ac:dyDescent="0.25">
      <c r="K9543" t="str">
        <f t="shared" si="149"/>
        <v/>
      </c>
      <c r="N95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43" t="e">
        <f>VLOOKUP(TableOMP[[#This Row],[Label]],TableAvg[],2,FALSE)</f>
        <v>#N/A</v>
      </c>
      <c r="P9543" t="e">
        <f>VLOOKUP(TableOMP[[#This Row],[Label]],TableAvg[],3,FALSE)</f>
        <v>#N/A</v>
      </c>
      <c r="Q9543" t="e">
        <f>TableOMP[[#This Row],[Avg]]-$U$2*TableOMP[[#This Row],[StdDev]]</f>
        <v>#N/A</v>
      </c>
      <c r="R9543" t="e">
        <f>TableOMP[[#This Row],[Avg]]+$U$2*TableOMP[[#This Row],[StdDev]]</f>
        <v>#N/A</v>
      </c>
      <c r="S9543" t="e">
        <f>IF(AND(TableOMP[[#This Row],[total_time]]&gt;=TableOMP[[#This Row],[Low]], TableOMP[[#This Row],[total_time]]&lt;=TableOMP[[#This Row],[High]]),1,0)</f>
        <v>#N/A</v>
      </c>
    </row>
    <row r="9544" spans="11:19" x14ac:dyDescent="0.25">
      <c r="K9544" t="str">
        <f t="shared" si="149"/>
        <v/>
      </c>
      <c r="N95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44" t="e">
        <f>VLOOKUP(TableOMP[[#This Row],[Label]],TableAvg[],2,FALSE)</f>
        <v>#N/A</v>
      </c>
      <c r="P9544" t="e">
        <f>VLOOKUP(TableOMP[[#This Row],[Label]],TableAvg[],3,FALSE)</f>
        <v>#N/A</v>
      </c>
      <c r="Q9544" t="e">
        <f>TableOMP[[#This Row],[Avg]]-$U$2*TableOMP[[#This Row],[StdDev]]</f>
        <v>#N/A</v>
      </c>
      <c r="R9544" t="e">
        <f>TableOMP[[#This Row],[Avg]]+$U$2*TableOMP[[#This Row],[StdDev]]</f>
        <v>#N/A</v>
      </c>
      <c r="S9544" t="e">
        <f>IF(AND(TableOMP[[#This Row],[total_time]]&gt;=TableOMP[[#This Row],[Low]], TableOMP[[#This Row],[total_time]]&lt;=TableOMP[[#This Row],[High]]),1,0)</f>
        <v>#N/A</v>
      </c>
    </row>
    <row r="9545" spans="11:19" x14ac:dyDescent="0.25">
      <c r="K9545" t="str">
        <f t="shared" si="149"/>
        <v/>
      </c>
      <c r="N95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45" t="e">
        <f>VLOOKUP(TableOMP[[#This Row],[Label]],TableAvg[],2,FALSE)</f>
        <v>#N/A</v>
      </c>
      <c r="P9545" t="e">
        <f>VLOOKUP(TableOMP[[#This Row],[Label]],TableAvg[],3,FALSE)</f>
        <v>#N/A</v>
      </c>
      <c r="Q9545" t="e">
        <f>TableOMP[[#This Row],[Avg]]-$U$2*TableOMP[[#This Row],[StdDev]]</f>
        <v>#N/A</v>
      </c>
      <c r="R9545" t="e">
        <f>TableOMP[[#This Row],[Avg]]+$U$2*TableOMP[[#This Row],[StdDev]]</f>
        <v>#N/A</v>
      </c>
      <c r="S9545" t="e">
        <f>IF(AND(TableOMP[[#This Row],[total_time]]&gt;=TableOMP[[#This Row],[Low]], TableOMP[[#This Row],[total_time]]&lt;=TableOMP[[#This Row],[High]]),1,0)</f>
        <v>#N/A</v>
      </c>
    </row>
    <row r="9546" spans="11:19" x14ac:dyDescent="0.25">
      <c r="K9546" t="str">
        <f t="shared" si="149"/>
        <v/>
      </c>
      <c r="N95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46" t="e">
        <f>VLOOKUP(TableOMP[[#This Row],[Label]],TableAvg[],2,FALSE)</f>
        <v>#N/A</v>
      </c>
      <c r="P9546" t="e">
        <f>VLOOKUP(TableOMP[[#This Row],[Label]],TableAvg[],3,FALSE)</f>
        <v>#N/A</v>
      </c>
      <c r="Q9546" t="e">
        <f>TableOMP[[#This Row],[Avg]]-$U$2*TableOMP[[#This Row],[StdDev]]</f>
        <v>#N/A</v>
      </c>
      <c r="R9546" t="e">
        <f>TableOMP[[#This Row],[Avg]]+$U$2*TableOMP[[#This Row],[StdDev]]</f>
        <v>#N/A</v>
      </c>
      <c r="S9546" t="e">
        <f>IF(AND(TableOMP[[#This Row],[total_time]]&gt;=TableOMP[[#This Row],[Low]], TableOMP[[#This Row],[total_time]]&lt;=TableOMP[[#This Row],[High]]),1,0)</f>
        <v>#N/A</v>
      </c>
    </row>
    <row r="9547" spans="11:19" x14ac:dyDescent="0.25">
      <c r="K9547" t="str">
        <f t="shared" si="149"/>
        <v/>
      </c>
      <c r="N95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47" t="e">
        <f>VLOOKUP(TableOMP[[#This Row],[Label]],TableAvg[],2,FALSE)</f>
        <v>#N/A</v>
      </c>
      <c r="P9547" t="e">
        <f>VLOOKUP(TableOMP[[#This Row],[Label]],TableAvg[],3,FALSE)</f>
        <v>#N/A</v>
      </c>
      <c r="Q9547" t="e">
        <f>TableOMP[[#This Row],[Avg]]-$U$2*TableOMP[[#This Row],[StdDev]]</f>
        <v>#N/A</v>
      </c>
      <c r="R9547" t="e">
        <f>TableOMP[[#This Row],[Avg]]+$U$2*TableOMP[[#This Row],[StdDev]]</f>
        <v>#N/A</v>
      </c>
      <c r="S9547" t="e">
        <f>IF(AND(TableOMP[[#This Row],[total_time]]&gt;=TableOMP[[#This Row],[Low]], TableOMP[[#This Row],[total_time]]&lt;=TableOMP[[#This Row],[High]]),1,0)</f>
        <v>#N/A</v>
      </c>
    </row>
    <row r="9548" spans="11:19" x14ac:dyDescent="0.25">
      <c r="K9548" t="str">
        <f t="shared" si="149"/>
        <v/>
      </c>
      <c r="N95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48" t="e">
        <f>VLOOKUP(TableOMP[[#This Row],[Label]],TableAvg[],2,FALSE)</f>
        <v>#N/A</v>
      </c>
      <c r="P9548" t="e">
        <f>VLOOKUP(TableOMP[[#This Row],[Label]],TableAvg[],3,FALSE)</f>
        <v>#N/A</v>
      </c>
      <c r="Q9548" t="e">
        <f>TableOMP[[#This Row],[Avg]]-$U$2*TableOMP[[#This Row],[StdDev]]</f>
        <v>#N/A</v>
      </c>
      <c r="R9548" t="e">
        <f>TableOMP[[#This Row],[Avg]]+$U$2*TableOMP[[#This Row],[StdDev]]</f>
        <v>#N/A</v>
      </c>
      <c r="S9548" t="e">
        <f>IF(AND(TableOMP[[#This Row],[total_time]]&gt;=TableOMP[[#This Row],[Low]], TableOMP[[#This Row],[total_time]]&lt;=TableOMP[[#This Row],[High]]),1,0)</f>
        <v>#N/A</v>
      </c>
    </row>
    <row r="9549" spans="11:19" x14ac:dyDescent="0.25">
      <c r="K9549" t="str">
        <f t="shared" si="149"/>
        <v/>
      </c>
      <c r="N95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49" t="e">
        <f>VLOOKUP(TableOMP[[#This Row],[Label]],TableAvg[],2,FALSE)</f>
        <v>#N/A</v>
      </c>
      <c r="P9549" t="e">
        <f>VLOOKUP(TableOMP[[#This Row],[Label]],TableAvg[],3,FALSE)</f>
        <v>#N/A</v>
      </c>
      <c r="Q9549" t="e">
        <f>TableOMP[[#This Row],[Avg]]-$U$2*TableOMP[[#This Row],[StdDev]]</f>
        <v>#N/A</v>
      </c>
      <c r="R9549" t="e">
        <f>TableOMP[[#This Row],[Avg]]+$U$2*TableOMP[[#This Row],[StdDev]]</f>
        <v>#N/A</v>
      </c>
      <c r="S9549" t="e">
        <f>IF(AND(TableOMP[[#This Row],[total_time]]&gt;=TableOMP[[#This Row],[Low]], TableOMP[[#This Row],[total_time]]&lt;=TableOMP[[#This Row],[High]]),1,0)</f>
        <v>#N/A</v>
      </c>
    </row>
    <row r="9550" spans="11:19" x14ac:dyDescent="0.25">
      <c r="K9550" t="str">
        <f t="shared" si="149"/>
        <v/>
      </c>
      <c r="N95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50" t="e">
        <f>VLOOKUP(TableOMP[[#This Row],[Label]],TableAvg[],2,FALSE)</f>
        <v>#N/A</v>
      </c>
      <c r="P9550" t="e">
        <f>VLOOKUP(TableOMP[[#This Row],[Label]],TableAvg[],3,FALSE)</f>
        <v>#N/A</v>
      </c>
      <c r="Q9550" t="e">
        <f>TableOMP[[#This Row],[Avg]]-$U$2*TableOMP[[#This Row],[StdDev]]</f>
        <v>#N/A</v>
      </c>
      <c r="R9550" t="e">
        <f>TableOMP[[#This Row],[Avg]]+$U$2*TableOMP[[#This Row],[StdDev]]</f>
        <v>#N/A</v>
      </c>
      <c r="S9550" t="e">
        <f>IF(AND(TableOMP[[#This Row],[total_time]]&gt;=TableOMP[[#This Row],[Low]], TableOMP[[#This Row],[total_time]]&lt;=TableOMP[[#This Row],[High]]),1,0)</f>
        <v>#N/A</v>
      </c>
    </row>
    <row r="9551" spans="11:19" x14ac:dyDescent="0.25">
      <c r="K9551" t="str">
        <f t="shared" si="149"/>
        <v/>
      </c>
      <c r="N95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51" t="e">
        <f>VLOOKUP(TableOMP[[#This Row],[Label]],TableAvg[],2,FALSE)</f>
        <v>#N/A</v>
      </c>
      <c r="P9551" t="e">
        <f>VLOOKUP(TableOMP[[#This Row],[Label]],TableAvg[],3,FALSE)</f>
        <v>#N/A</v>
      </c>
      <c r="Q9551" t="e">
        <f>TableOMP[[#This Row],[Avg]]-$U$2*TableOMP[[#This Row],[StdDev]]</f>
        <v>#N/A</v>
      </c>
      <c r="R9551" t="e">
        <f>TableOMP[[#This Row],[Avg]]+$U$2*TableOMP[[#This Row],[StdDev]]</f>
        <v>#N/A</v>
      </c>
      <c r="S9551" t="e">
        <f>IF(AND(TableOMP[[#This Row],[total_time]]&gt;=TableOMP[[#This Row],[Low]], TableOMP[[#This Row],[total_time]]&lt;=TableOMP[[#This Row],[High]]),1,0)</f>
        <v>#N/A</v>
      </c>
    </row>
    <row r="9552" spans="11:19" x14ac:dyDescent="0.25">
      <c r="K9552" t="str">
        <f t="shared" si="149"/>
        <v/>
      </c>
      <c r="N95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52" t="e">
        <f>VLOOKUP(TableOMP[[#This Row],[Label]],TableAvg[],2,FALSE)</f>
        <v>#N/A</v>
      </c>
      <c r="P9552" t="e">
        <f>VLOOKUP(TableOMP[[#This Row],[Label]],TableAvg[],3,FALSE)</f>
        <v>#N/A</v>
      </c>
      <c r="Q9552" t="e">
        <f>TableOMP[[#This Row],[Avg]]-$U$2*TableOMP[[#This Row],[StdDev]]</f>
        <v>#N/A</v>
      </c>
      <c r="R9552" t="e">
        <f>TableOMP[[#This Row],[Avg]]+$U$2*TableOMP[[#This Row],[StdDev]]</f>
        <v>#N/A</v>
      </c>
      <c r="S9552" t="e">
        <f>IF(AND(TableOMP[[#This Row],[total_time]]&gt;=TableOMP[[#This Row],[Low]], TableOMP[[#This Row],[total_time]]&lt;=TableOMP[[#This Row],[High]]),1,0)</f>
        <v>#N/A</v>
      </c>
    </row>
    <row r="9553" spans="11:19" x14ac:dyDescent="0.25">
      <c r="K9553" t="str">
        <f t="shared" si="149"/>
        <v/>
      </c>
      <c r="N95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53" t="e">
        <f>VLOOKUP(TableOMP[[#This Row],[Label]],TableAvg[],2,FALSE)</f>
        <v>#N/A</v>
      </c>
      <c r="P9553" t="e">
        <f>VLOOKUP(TableOMP[[#This Row],[Label]],TableAvg[],3,FALSE)</f>
        <v>#N/A</v>
      </c>
      <c r="Q9553" t="e">
        <f>TableOMP[[#This Row],[Avg]]-$U$2*TableOMP[[#This Row],[StdDev]]</f>
        <v>#N/A</v>
      </c>
      <c r="R9553" t="e">
        <f>TableOMP[[#This Row],[Avg]]+$U$2*TableOMP[[#This Row],[StdDev]]</f>
        <v>#N/A</v>
      </c>
      <c r="S9553" t="e">
        <f>IF(AND(TableOMP[[#This Row],[total_time]]&gt;=TableOMP[[#This Row],[Low]], TableOMP[[#This Row],[total_time]]&lt;=TableOMP[[#This Row],[High]]),1,0)</f>
        <v>#N/A</v>
      </c>
    </row>
    <row r="9554" spans="11:19" x14ac:dyDescent="0.25">
      <c r="K9554" t="str">
        <f t="shared" si="149"/>
        <v/>
      </c>
      <c r="N95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54" t="e">
        <f>VLOOKUP(TableOMP[[#This Row],[Label]],TableAvg[],2,FALSE)</f>
        <v>#N/A</v>
      </c>
      <c r="P9554" t="e">
        <f>VLOOKUP(TableOMP[[#This Row],[Label]],TableAvg[],3,FALSE)</f>
        <v>#N/A</v>
      </c>
      <c r="Q9554" t="e">
        <f>TableOMP[[#This Row],[Avg]]-$U$2*TableOMP[[#This Row],[StdDev]]</f>
        <v>#N/A</v>
      </c>
      <c r="R9554" t="e">
        <f>TableOMP[[#This Row],[Avg]]+$U$2*TableOMP[[#This Row],[StdDev]]</f>
        <v>#N/A</v>
      </c>
      <c r="S9554" t="e">
        <f>IF(AND(TableOMP[[#This Row],[total_time]]&gt;=TableOMP[[#This Row],[Low]], TableOMP[[#This Row],[total_time]]&lt;=TableOMP[[#This Row],[High]]),1,0)</f>
        <v>#N/A</v>
      </c>
    </row>
    <row r="9555" spans="11:19" x14ac:dyDescent="0.25">
      <c r="K9555" t="str">
        <f t="shared" si="149"/>
        <v/>
      </c>
      <c r="N95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55" t="e">
        <f>VLOOKUP(TableOMP[[#This Row],[Label]],TableAvg[],2,FALSE)</f>
        <v>#N/A</v>
      </c>
      <c r="P9555" t="e">
        <f>VLOOKUP(TableOMP[[#This Row],[Label]],TableAvg[],3,FALSE)</f>
        <v>#N/A</v>
      </c>
      <c r="Q9555" t="e">
        <f>TableOMP[[#This Row],[Avg]]-$U$2*TableOMP[[#This Row],[StdDev]]</f>
        <v>#N/A</v>
      </c>
      <c r="R9555" t="e">
        <f>TableOMP[[#This Row],[Avg]]+$U$2*TableOMP[[#This Row],[StdDev]]</f>
        <v>#N/A</v>
      </c>
      <c r="S9555" t="e">
        <f>IF(AND(TableOMP[[#This Row],[total_time]]&gt;=TableOMP[[#This Row],[Low]], TableOMP[[#This Row],[total_time]]&lt;=TableOMP[[#This Row],[High]]),1,0)</f>
        <v>#N/A</v>
      </c>
    </row>
    <row r="9556" spans="11:19" x14ac:dyDescent="0.25">
      <c r="K9556" t="str">
        <f t="shared" si="149"/>
        <v/>
      </c>
      <c r="N95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56" t="e">
        <f>VLOOKUP(TableOMP[[#This Row],[Label]],TableAvg[],2,FALSE)</f>
        <v>#N/A</v>
      </c>
      <c r="P9556" t="e">
        <f>VLOOKUP(TableOMP[[#This Row],[Label]],TableAvg[],3,FALSE)</f>
        <v>#N/A</v>
      </c>
      <c r="Q9556" t="e">
        <f>TableOMP[[#This Row],[Avg]]-$U$2*TableOMP[[#This Row],[StdDev]]</f>
        <v>#N/A</v>
      </c>
      <c r="R9556" t="e">
        <f>TableOMP[[#This Row],[Avg]]+$U$2*TableOMP[[#This Row],[StdDev]]</f>
        <v>#N/A</v>
      </c>
      <c r="S9556" t="e">
        <f>IF(AND(TableOMP[[#This Row],[total_time]]&gt;=TableOMP[[#This Row],[Low]], TableOMP[[#This Row],[total_time]]&lt;=TableOMP[[#This Row],[High]]),1,0)</f>
        <v>#N/A</v>
      </c>
    </row>
    <row r="9557" spans="11:19" x14ac:dyDescent="0.25">
      <c r="K9557" t="str">
        <f t="shared" si="149"/>
        <v/>
      </c>
      <c r="N95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57" t="e">
        <f>VLOOKUP(TableOMP[[#This Row],[Label]],TableAvg[],2,FALSE)</f>
        <v>#N/A</v>
      </c>
      <c r="P9557" t="e">
        <f>VLOOKUP(TableOMP[[#This Row],[Label]],TableAvg[],3,FALSE)</f>
        <v>#N/A</v>
      </c>
      <c r="Q9557" t="e">
        <f>TableOMP[[#This Row],[Avg]]-$U$2*TableOMP[[#This Row],[StdDev]]</f>
        <v>#N/A</v>
      </c>
      <c r="R9557" t="e">
        <f>TableOMP[[#This Row],[Avg]]+$U$2*TableOMP[[#This Row],[StdDev]]</f>
        <v>#N/A</v>
      </c>
      <c r="S9557" t="e">
        <f>IF(AND(TableOMP[[#This Row],[total_time]]&gt;=TableOMP[[#This Row],[Low]], TableOMP[[#This Row],[total_time]]&lt;=TableOMP[[#This Row],[High]]),1,0)</f>
        <v>#N/A</v>
      </c>
    </row>
    <row r="9558" spans="11:19" x14ac:dyDescent="0.25">
      <c r="K9558" t="str">
        <f t="shared" si="149"/>
        <v/>
      </c>
      <c r="N95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58" t="e">
        <f>VLOOKUP(TableOMP[[#This Row],[Label]],TableAvg[],2,FALSE)</f>
        <v>#N/A</v>
      </c>
      <c r="P9558" t="e">
        <f>VLOOKUP(TableOMP[[#This Row],[Label]],TableAvg[],3,FALSE)</f>
        <v>#N/A</v>
      </c>
      <c r="Q9558" t="e">
        <f>TableOMP[[#This Row],[Avg]]-$U$2*TableOMP[[#This Row],[StdDev]]</f>
        <v>#N/A</v>
      </c>
      <c r="R9558" t="e">
        <f>TableOMP[[#This Row],[Avg]]+$U$2*TableOMP[[#This Row],[StdDev]]</f>
        <v>#N/A</v>
      </c>
      <c r="S9558" t="e">
        <f>IF(AND(TableOMP[[#This Row],[total_time]]&gt;=TableOMP[[#This Row],[Low]], TableOMP[[#This Row],[total_time]]&lt;=TableOMP[[#This Row],[High]]),1,0)</f>
        <v>#N/A</v>
      </c>
    </row>
    <row r="9559" spans="11:19" x14ac:dyDescent="0.25">
      <c r="K9559" t="str">
        <f t="shared" si="149"/>
        <v/>
      </c>
      <c r="N95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59" t="e">
        <f>VLOOKUP(TableOMP[[#This Row],[Label]],TableAvg[],2,FALSE)</f>
        <v>#N/A</v>
      </c>
      <c r="P9559" t="e">
        <f>VLOOKUP(TableOMP[[#This Row],[Label]],TableAvg[],3,FALSE)</f>
        <v>#N/A</v>
      </c>
      <c r="Q9559" t="e">
        <f>TableOMP[[#This Row],[Avg]]-$U$2*TableOMP[[#This Row],[StdDev]]</f>
        <v>#N/A</v>
      </c>
      <c r="R9559" t="e">
        <f>TableOMP[[#This Row],[Avg]]+$U$2*TableOMP[[#This Row],[StdDev]]</f>
        <v>#N/A</v>
      </c>
      <c r="S9559" t="e">
        <f>IF(AND(TableOMP[[#This Row],[total_time]]&gt;=TableOMP[[#This Row],[Low]], TableOMP[[#This Row],[total_time]]&lt;=TableOMP[[#This Row],[High]]),1,0)</f>
        <v>#N/A</v>
      </c>
    </row>
    <row r="9560" spans="11:19" x14ac:dyDescent="0.25">
      <c r="K9560" t="str">
        <f t="shared" si="149"/>
        <v/>
      </c>
      <c r="N95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60" t="e">
        <f>VLOOKUP(TableOMP[[#This Row],[Label]],TableAvg[],2,FALSE)</f>
        <v>#N/A</v>
      </c>
      <c r="P9560" t="e">
        <f>VLOOKUP(TableOMP[[#This Row],[Label]],TableAvg[],3,FALSE)</f>
        <v>#N/A</v>
      </c>
      <c r="Q9560" t="e">
        <f>TableOMP[[#This Row],[Avg]]-$U$2*TableOMP[[#This Row],[StdDev]]</f>
        <v>#N/A</v>
      </c>
      <c r="R9560" t="e">
        <f>TableOMP[[#This Row],[Avg]]+$U$2*TableOMP[[#This Row],[StdDev]]</f>
        <v>#N/A</v>
      </c>
      <c r="S9560" t="e">
        <f>IF(AND(TableOMP[[#This Row],[total_time]]&gt;=TableOMP[[#This Row],[Low]], TableOMP[[#This Row],[total_time]]&lt;=TableOMP[[#This Row],[High]]),1,0)</f>
        <v>#N/A</v>
      </c>
    </row>
    <row r="9561" spans="11:19" x14ac:dyDescent="0.25">
      <c r="K9561" t="str">
        <f t="shared" si="149"/>
        <v/>
      </c>
      <c r="N95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61" t="e">
        <f>VLOOKUP(TableOMP[[#This Row],[Label]],TableAvg[],2,FALSE)</f>
        <v>#N/A</v>
      </c>
      <c r="P9561" t="e">
        <f>VLOOKUP(TableOMP[[#This Row],[Label]],TableAvg[],3,FALSE)</f>
        <v>#N/A</v>
      </c>
      <c r="Q9561" t="e">
        <f>TableOMP[[#This Row],[Avg]]-$U$2*TableOMP[[#This Row],[StdDev]]</f>
        <v>#N/A</v>
      </c>
      <c r="R9561" t="e">
        <f>TableOMP[[#This Row],[Avg]]+$U$2*TableOMP[[#This Row],[StdDev]]</f>
        <v>#N/A</v>
      </c>
      <c r="S9561" t="e">
        <f>IF(AND(TableOMP[[#This Row],[total_time]]&gt;=TableOMP[[#This Row],[Low]], TableOMP[[#This Row],[total_time]]&lt;=TableOMP[[#This Row],[High]]),1,0)</f>
        <v>#N/A</v>
      </c>
    </row>
    <row r="9562" spans="11:19" x14ac:dyDescent="0.25">
      <c r="K9562" t="str">
        <f t="shared" si="149"/>
        <v/>
      </c>
      <c r="N95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62" t="e">
        <f>VLOOKUP(TableOMP[[#This Row],[Label]],TableAvg[],2,FALSE)</f>
        <v>#N/A</v>
      </c>
      <c r="P9562" t="e">
        <f>VLOOKUP(TableOMP[[#This Row],[Label]],TableAvg[],3,FALSE)</f>
        <v>#N/A</v>
      </c>
      <c r="Q9562" t="e">
        <f>TableOMP[[#This Row],[Avg]]-$U$2*TableOMP[[#This Row],[StdDev]]</f>
        <v>#N/A</v>
      </c>
      <c r="R9562" t="e">
        <f>TableOMP[[#This Row],[Avg]]+$U$2*TableOMP[[#This Row],[StdDev]]</f>
        <v>#N/A</v>
      </c>
      <c r="S9562" t="e">
        <f>IF(AND(TableOMP[[#This Row],[total_time]]&gt;=TableOMP[[#This Row],[Low]], TableOMP[[#This Row],[total_time]]&lt;=TableOMP[[#This Row],[High]]),1,0)</f>
        <v>#N/A</v>
      </c>
    </row>
    <row r="9563" spans="11:19" x14ac:dyDescent="0.25">
      <c r="K9563" t="str">
        <f t="shared" si="149"/>
        <v/>
      </c>
      <c r="N95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63" t="e">
        <f>VLOOKUP(TableOMP[[#This Row],[Label]],TableAvg[],2,FALSE)</f>
        <v>#N/A</v>
      </c>
      <c r="P9563" t="e">
        <f>VLOOKUP(TableOMP[[#This Row],[Label]],TableAvg[],3,FALSE)</f>
        <v>#N/A</v>
      </c>
      <c r="Q9563" t="e">
        <f>TableOMP[[#This Row],[Avg]]-$U$2*TableOMP[[#This Row],[StdDev]]</f>
        <v>#N/A</v>
      </c>
      <c r="R9563" t="e">
        <f>TableOMP[[#This Row],[Avg]]+$U$2*TableOMP[[#This Row],[StdDev]]</f>
        <v>#N/A</v>
      </c>
      <c r="S9563" t="e">
        <f>IF(AND(TableOMP[[#This Row],[total_time]]&gt;=TableOMP[[#This Row],[Low]], TableOMP[[#This Row],[total_time]]&lt;=TableOMP[[#This Row],[High]]),1,0)</f>
        <v>#N/A</v>
      </c>
    </row>
    <row r="9564" spans="11:19" x14ac:dyDescent="0.25">
      <c r="K9564" t="str">
        <f t="shared" si="149"/>
        <v/>
      </c>
      <c r="N95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64" t="e">
        <f>VLOOKUP(TableOMP[[#This Row],[Label]],TableAvg[],2,FALSE)</f>
        <v>#N/A</v>
      </c>
      <c r="P9564" t="e">
        <f>VLOOKUP(TableOMP[[#This Row],[Label]],TableAvg[],3,FALSE)</f>
        <v>#N/A</v>
      </c>
      <c r="Q9564" t="e">
        <f>TableOMP[[#This Row],[Avg]]-$U$2*TableOMP[[#This Row],[StdDev]]</f>
        <v>#N/A</v>
      </c>
      <c r="R9564" t="e">
        <f>TableOMP[[#This Row],[Avg]]+$U$2*TableOMP[[#This Row],[StdDev]]</f>
        <v>#N/A</v>
      </c>
      <c r="S9564" t="e">
        <f>IF(AND(TableOMP[[#This Row],[total_time]]&gt;=TableOMP[[#This Row],[Low]], TableOMP[[#This Row],[total_time]]&lt;=TableOMP[[#This Row],[High]]),1,0)</f>
        <v>#N/A</v>
      </c>
    </row>
    <row r="9565" spans="11:19" x14ac:dyDescent="0.25">
      <c r="K9565" t="str">
        <f t="shared" si="149"/>
        <v/>
      </c>
      <c r="N95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65" t="e">
        <f>VLOOKUP(TableOMP[[#This Row],[Label]],TableAvg[],2,FALSE)</f>
        <v>#N/A</v>
      </c>
      <c r="P9565" t="e">
        <f>VLOOKUP(TableOMP[[#This Row],[Label]],TableAvg[],3,FALSE)</f>
        <v>#N/A</v>
      </c>
      <c r="Q9565" t="e">
        <f>TableOMP[[#This Row],[Avg]]-$U$2*TableOMP[[#This Row],[StdDev]]</f>
        <v>#N/A</v>
      </c>
      <c r="R9565" t="e">
        <f>TableOMP[[#This Row],[Avg]]+$U$2*TableOMP[[#This Row],[StdDev]]</f>
        <v>#N/A</v>
      </c>
      <c r="S9565" t="e">
        <f>IF(AND(TableOMP[[#This Row],[total_time]]&gt;=TableOMP[[#This Row],[Low]], TableOMP[[#This Row],[total_time]]&lt;=TableOMP[[#This Row],[High]]),1,0)</f>
        <v>#N/A</v>
      </c>
    </row>
    <row r="9566" spans="11:19" x14ac:dyDescent="0.25">
      <c r="K9566" t="str">
        <f t="shared" si="149"/>
        <v/>
      </c>
      <c r="N95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66" t="e">
        <f>VLOOKUP(TableOMP[[#This Row],[Label]],TableAvg[],2,FALSE)</f>
        <v>#N/A</v>
      </c>
      <c r="P9566" t="e">
        <f>VLOOKUP(TableOMP[[#This Row],[Label]],TableAvg[],3,FALSE)</f>
        <v>#N/A</v>
      </c>
      <c r="Q9566" t="e">
        <f>TableOMP[[#This Row],[Avg]]-$U$2*TableOMP[[#This Row],[StdDev]]</f>
        <v>#N/A</v>
      </c>
      <c r="R9566" t="e">
        <f>TableOMP[[#This Row],[Avg]]+$U$2*TableOMP[[#This Row],[StdDev]]</f>
        <v>#N/A</v>
      </c>
      <c r="S9566" t="e">
        <f>IF(AND(TableOMP[[#This Row],[total_time]]&gt;=TableOMP[[#This Row],[Low]], TableOMP[[#This Row],[total_time]]&lt;=TableOMP[[#This Row],[High]]),1,0)</f>
        <v>#N/A</v>
      </c>
    </row>
    <row r="9567" spans="11:19" x14ac:dyDescent="0.25">
      <c r="K9567" t="str">
        <f t="shared" si="149"/>
        <v/>
      </c>
      <c r="N95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67" t="e">
        <f>VLOOKUP(TableOMP[[#This Row],[Label]],TableAvg[],2,FALSE)</f>
        <v>#N/A</v>
      </c>
      <c r="P9567" t="e">
        <f>VLOOKUP(TableOMP[[#This Row],[Label]],TableAvg[],3,FALSE)</f>
        <v>#N/A</v>
      </c>
      <c r="Q9567" t="e">
        <f>TableOMP[[#This Row],[Avg]]-$U$2*TableOMP[[#This Row],[StdDev]]</f>
        <v>#N/A</v>
      </c>
      <c r="R9567" t="e">
        <f>TableOMP[[#This Row],[Avg]]+$U$2*TableOMP[[#This Row],[StdDev]]</f>
        <v>#N/A</v>
      </c>
      <c r="S9567" t="e">
        <f>IF(AND(TableOMP[[#This Row],[total_time]]&gt;=TableOMP[[#This Row],[Low]], TableOMP[[#This Row],[total_time]]&lt;=TableOMP[[#This Row],[High]]),1,0)</f>
        <v>#N/A</v>
      </c>
    </row>
    <row r="9568" spans="11:19" x14ac:dyDescent="0.25">
      <c r="K9568" t="str">
        <f t="shared" si="149"/>
        <v/>
      </c>
      <c r="N95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68" t="e">
        <f>VLOOKUP(TableOMP[[#This Row],[Label]],TableAvg[],2,FALSE)</f>
        <v>#N/A</v>
      </c>
      <c r="P9568" t="e">
        <f>VLOOKUP(TableOMP[[#This Row],[Label]],TableAvg[],3,FALSE)</f>
        <v>#N/A</v>
      </c>
      <c r="Q9568" t="e">
        <f>TableOMP[[#This Row],[Avg]]-$U$2*TableOMP[[#This Row],[StdDev]]</f>
        <v>#N/A</v>
      </c>
      <c r="R9568" t="e">
        <f>TableOMP[[#This Row],[Avg]]+$U$2*TableOMP[[#This Row],[StdDev]]</f>
        <v>#N/A</v>
      </c>
      <c r="S9568" t="e">
        <f>IF(AND(TableOMP[[#This Row],[total_time]]&gt;=TableOMP[[#This Row],[Low]], TableOMP[[#This Row],[total_time]]&lt;=TableOMP[[#This Row],[High]]),1,0)</f>
        <v>#N/A</v>
      </c>
    </row>
    <row r="9569" spans="11:19" x14ac:dyDescent="0.25">
      <c r="K9569" t="str">
        <f t="shared" si="149"/>
        <v/>
      </c>
      <c r="N95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69" t="e">
        <f>VLOOKUP(TableOMP[[#This Row],[Label]],TableAvg[],2,FALSE)</f>
        <v>#N/A</v>
      </c>
      <c r="P9569" t="e">
        <f>VLOOKUP(TableOMP[[#This Row],[Label]],TableAvg[],3,FALSE)</f>
        <v>#N/A</v>
      </c>
      <c r="Q9569" t="e">
        <f>TableOMP[[#This Row],[Avg]]-$U$2*TableOMP[[#This Row],[StdDev]]</f>
        <v>#N/A</v>
      </c>
      <c r="R9569" t="e">
        <f>TableOMP[[#This Row],[Avg]]+$U$2*TableOMP[[#This Row],[StdDev]]</f>
        <v>#N/A</v>
      </c>
      <c r="S9569" t="e">
        <f>IF(AND(TableOMP[[#This Row],[total_time]]&gt;=TableOMP[[#This Row],[Low]], TableOMP[[#This Row],[total_time]]&lt;=TableOMP[[#This Row],[High]]),1,0)</f>
        <v>#N/A</v>
      </c>
    </row>
    <row r="9570" spans="11:19" x14ac:dyDescent="0.25">
      <c r="K9570" t="str">
        <f t="shared" si="149"/>
        <v/>
      </c>
      <c r="N95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70" t="e">
        <f>VLOOKUP(TableOMP[[#This Row],[Label]],TableAvg[],2,FALSE)</f>
        <v>#N/A</v>
      </c>
      <c r="P9570" t="e">
        <f>VLOOKUP(TableOMP[[#This Row],[Label]],TableAvg[],3,FALSE)</f>
        <v>#N/A</v>
      </c>
      <c r="Q9570" t="e">
        <f>TableOMP[[#This Row],[Avg]]-$U$2*TableOMP[[#This Row],[StdDev]]</f>
        <v>#N/A</v>
      </c>
      <c r="R9570" t="e">
        <f>TableOMP[[#This Row],[Avg]]+$U$2*TableOMP[[#This Row],[StdDev]]</f>
        <v>#N/A</v>
      </c>
      <c r="S9570" t="e">
        <f>IF(AND(TableOMP[[#This Row],[total_time]]&gt;=TableOMP[[#This Row],[Low]], TableOMP[[#This Row],[total_time]]&lt;=TableOMP[[#This Row],[High]]),1,0)</f>
        <v>#N/A</v>
      </c>
    </row>
    <row r="9571" spans="11:19" x14ac:dyDescent="0.25">
      <c r="K9571" t="str">
        <f t="shared" si="149"/>
        <v/>
      </c>
      <c r="N95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71" t="e">
        <f>VLOOKUP(TableOMP[[#This Row],[Label]],TableAvg[],2,FALSE)</f>
        <v>#N/A</v>
      </c>
      <c r="P9571" t="e">
        <f>VLOOKUP(TableOMP[[#This Row],[Label]],TableAvg[],3,FALSE)</f>
        <v>#N/A</v>
      </c>
      <c r="Q9571" t="e">
        <f>TableOMP[[#This Row],[Avg]]-$U$2*TableOMP[[#This Row],[StdDev]]</f>
        <v>#N/A</v>
      </c>
      <c r="R9571" t="e">
        <f>TableOMP[[#This Row],[Avg]]+$U$2*TableOMP[[#This Row],[StdDev]]</f>
        <v>#N/A</v>
      </c>
      <c r="S9571" t="e">
        <f>IF(AND(TableOMP[[#This Row],[total_time]]&gt;=TableOMP[[#This Row],[Low]], TableOMP[[#This Row],[total_time]]&lt;=TableOMP[[#This Row],[High]]),1,0)</f>
        <v>#N/A</v>
      </c>
    </row>
    <row r="9572" spans="11:19" x14ac:dyDescent="0.25">
      <c r="K9572" t="str">
        <f t="shared" si="149"/>
        <v/>
      </c>
      <c r="N95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72" t="e">
        <f>VLOOKUP(TableOMP[[#This Row],[Label]],TableAvg[],2,FALSE)</f>
        <v>#N/A</v>
      </c>
      <c r="P9572" t="e">
        <f>VLOOKUP(TableOMP[[#This Row],[Label]],TableAvg[],3,FALSE)</f>
        <v>#N/A</v>
      </c>
      <c r="Q9572" t="e">
        <f>TableOMP[[#This Row],[Avg]]-$U$2*TableOMP[[#This Row],[StdDev]]</f>
        <v>#N/A</v>
      </c>
      <c r="R9572" t="e">
        <f>TableOMP[[#This Row],[Avg]]+$U$2*TableOMP[[#This Row],[StdDev]]</f>
        <v>#N/A</v>
      </c>
      <c r="S9572" t="e">
        <f>IF(AND(TableOMP[[#This Row],[total_time]]&gt;=TableOMP[[#This Row],[Low]], TableOMP[[#This Row],[total_time]]&lt;=TableOMP[[#This Row],[High]]),1,0)</f>
        <v>#N/A</v>
      </c>
    </row>
    <row r="9573" spans="11:19" x14ac:dyDescent="0.25">
      <c r="K9573" t="str">
        <f t="shared" si="149"/>
        <v/>
      </c>
      <c r="N95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73" t="e">
        <f>VLOOKUP(TableOMP[[#This Row],[Label]],TableAvg[],2,FALSE)</f>
        <v>#N/A</v>
      </c>
      <c r="P9573" t="e">
        <f>VLOOKUP(TableOMP[[#This Row],[Label]],TableAvg[],3,FALSE)</f>
        <v>#N/A</v>
      </c>
      <c r="Q9573" t="e">
        <f>TableOMP[[#This Row],[Avg]]-$U$2*TableOMP[[#This Row],[StdDev]]</f>
        <v>#N/A</v>
      </c>
      <c r="R9573" t="e">
        <f>TableOMP[[#This Row],[Avg]]+$U$2*TableOMP[[#This Row],[StdDev]]</f>
        <v>#N/A</v>
      </c>
      <c r="S9573" t="e">
        <f>IF(AND(TableOMP[[#This Row],[total_time]]&gt;=TableOMP[[#This Row],[Low]], TableOMP[[#This Row],[total_time]]&lt;=TableOMP[[#This Row],[High]]),1,0)</f>
        <v>#N/A</v>
      </c>
    </row>
    <row r="9574" spans="11:19" x14ac:dyDescent="0.25">
      <c r="K9574" t="str">
        <f t="shared" si="149"/>
        <v/>
      </c>
      <c r="N95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74" t="e">
        <f>VLOOKUP(TableOMP[[#This Row],[Label]],TableAvg[],2,FALSE)</f>
        <v>#N/A</v>
      </c>
      <c r="P9574" t="e">
        <f>VLOOKUP(TableOMP[[#This Row],[Label]],TableAvg[],3,FALSE)</f>
        <v>#N/A</v>
      </c>
      <c r="Q9574" t="e">
        <f>TableOMP[[#This Row],[Avg]]-$U$2*TableOMP[[#This Row],[StdDev]]</f>
        <v>#N/A</v>
      </c>
      <c r="R9574" t="e">
        <f>TableOMP[[#This Row],[Avg]]+$U$2*TableOMP[[#This Row],[StdDev]]</f>
        <v>#N/A</v>
      </c>
      <c r="S9574" t="e">
        <f>IF(AND(TableOMP[[#This Row],[total_time]]&gt;=TableOMP[[#This Row],[Low]], TableOMP[[#This Row],[total_time]]&lt;=TableOMP[[#This Row],[High]]),1,0)</f>
        <v>#N/A</v>
      </c>
    </row>
    <row r="9575" spans="11:19" x14ac:dyDescent="0.25">
      <c r="K9575" t="str">
        <f t="shared" si="149"/>
        <v/>
      </c>
      <c r="N95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75" t="e">
        <f>VLOOKUP(TableOMP[[#This Row],[Label]],TableAvg[],2,FALSE)</f>
        <v>#N/A</v>
      </c>
      <c r="P9575" t="e">
        <f>VLOOKUP(TableOMP[[#This Row],[Label]],TableAvg[],3,FALSE)</f>
        <v>#N/A</v>
      </c>
      <c r="Q9575" t="e">
        <f>TableOMP[[#This Row],[Avg]]-$U$2*TableOMP[[#This Row],[StdDev]]</f>
        <v>#N/A</v>
      </c>
      <c r="R9575" t="e">
        <f>TableOMP[[#This Row],[Avg]]+$U$2*TableOMP[[#This Row],[StdDev]]</f>
        <v>#N/A</v>
      </c>
      <c r="S9575" t="e">
        <f>IF(AND(TableOMP[[#This Row],[total_time]]&gt;=TableOMP[[#This Row],[Low]], TableOMP[[#This Row],[total_time]]&lt;=TableOMP[[#This Row],[High]]),1,0)</f>
        <v>#N/A</v>
      </c>
    </row>
    <row r="9576" spans="11:19" x14ac:dyDescent="0.25">
      <c r="K9576" t="str">
        <f t="shared" si="149"/>
        <v/>
      </c>
      <c r="N95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76" t="e">
        <f>VLOOKUP(TableOMP[[#This Row],[Label]],TableAvg[],2,FALSE)</f>
        <v>#N/A</v>
      </c>
      <c r="P9576" t="e">
        <f>VLOOKUP(TableOMP[[#This Row],[Label]],TableAvg[],3,FALSE)</f>
        <v>#N/A</v>
      </c>
      <c r="Q9576" t="e">
        <f>TableOMP[[#This Row],[Avg]]-$U$2*TableOMP[[#This Row],[StdDev]]</f>
        <v>#N/A</v>
      </c>
      <c r="R9576" t="e">
        <f>TableOMP[[#This Row],[Avg]]+$U$2*TableOMP[[#This Row],[StdDev]]</f>
        <v>#N/A</v>
      </c>
      <c r="S9576" t="e">
        <f>IF(AND(TableOMP[[#This Row],[total_time]]&gt;=TableOMP[[#This Row],[Low]], TableOMP[[#This Row],[total_time]]&lt;=TableOMP[[#This Row],[High]]),1,0)</f>
        <v>#N/A</v>
      </c>
    </row>
    <row r="9577" spans="11:19" x14ac:dyDescent="0.25">
      <c r="K9577" t="str">
        <f t="shared" si="149"/>
        <v/>
      </c>
      <c r="N95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77" t="e">
        <f>VLOOKUP(TableOMP[[#This Row],[Label]],TableAvg[],2,FALSE)</f>
        <v>#N/A</v>
      </c>
      <c r="P9577" t="e">
        <f>VLOOKUP(TableOMP[[#This Row],[Label]],TableAvg[],3,FALSE)</f>
        <v>#N/A</v>
      </c>
      <c r="Q9577" t="e">
        <f>TableOMP[[#This Row],[Avg]]-$U$2*TableOMP[[#This Row],[StdDev]]</f>
        <v>#N/A</v>
      </c>
      <c r="R9577" t="e">
        <f>TableOMP[[#This Row],[Avg]]+$U$2*TableOMP[[#This Row],[StdDev]]</f>
        <v>#N/A</v>
      </c>
      <c r="S9577" t="e">
        <f>IF(AND(TableOMP[[#This Row],[total_time]]&gt;=TableOMP[[#This Row],[Low]], TableOMP[[#This Row],[total_time]]&lt;=TableOMP[[#This Row],[High]]),1,0)</f>
        <v>#N/A</v>
      </c>
    </row>
    <row r="9578" spans="11:19" x14ac:dyDescent="0.25">
      <c r="K9578" t="str">
        <f t="shared" si="149"/>
        <v/>
      </c>
      <c r="N95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78" t="e">
        <f>VLOOKUP(TableOMP[[#This Row],[Label]],TableAvg[],2,FALSE)</f>
        <v>#N/A</v>
      </c>
      <c r="P9578" t="e">
        <f>VLOOKUP(TableOMP[[#This Row],[Label]],TableAvg[],3,FALSE)</f>
        <v>#N/A</v>
      </c>
      <c r="Q9578" t="e">
        <f>TableOMP[[#This Row],[Avg]]-$U$2*TableOMP[[#This Row],[StdDev]]</f>
        <v>#N/A</v>
      </c>
      <c r="R9578" t="e">
        <f>TableOMP[[#This Row],[Avg]]+$U$2*TableOMP[[#This Row],[StdDev]]</f>
        <v>#N/A</v>
      </c>
      <c r="S9578" t="e">
        <f>IF(AND(TableOMP[[#This Row],[total_time]]&gt;=TableOMP[[#This Row],[Low]], TableOMP[[#This Row],[total_time]]&lt;=TableOMP[[#This Row],[High]]),1,0)</f>
        <v>#N/A</v>
      </c>
    </row>
    <row r="9579" spans="11:19" x14ac:dyDescent="0.25">
      <c r="K9579" t="str">
        <f t="shared" si="149"/>
        <v/>
      </c>
      <c r="N95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79" t="e">
        <f>VLOOKUP(TableOMP[[#This Row],[Label]],TableAvg[],2,FALSE)</f>
        <v>#N/A</v>
      </c>
      <c r="P9579" t="e">
        <f>VLOOKUP(TableOMP[[#This Row],[Label]],TableAvg[],3,FALSE)</f>
        <v>#N/A</v>
      </c>
      <c r="Q9579" t="e">
        <f>TableOMP[[#This Row],[Avg]]-$U$2*TableOMP[[#This Row],[StdDev]]</f>
        <v>#N/A</v>
      </c>
      <c r="R9579" t="e">
        <f>TableOMP[[#This Row],[Avg]]+$U$2*TableOMP[[#This Row],[StdDev]]</f>
        <v>#N/A</v>
      </c>
      <c r="S9579" t="e">
        <f>IF(AND(TableOMP[[#This Row],[total_time]]&gt;=TableOMP[[#This Row],[Low]], TableOMP[[#This Row],[total_time]]&lt;=TableOMP[[#This Row],[High]]),1,0)</f>
        <v>#N/A</v>
      </c>
    </row>
    <row r="9580" spans="11:19" x14ac:dyDescent="0.25">
      <c r="K9580" t="str">
        <f t="shared" si="149"/>
        <v/>
      </c>
      <c r="N95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80" t="e">
        <f>VLOOKUP(TableOMP[[#This Row],[Label]],TableAvg[],2,FALSE)</f>
        <v>#N/A</v>
      </c>
      <c r="P9580" t="e">
        <f>VLOOKUP(TableOMP[[#This Row],[Label]],TableAvg[],3,FALSE)</f>
        <v>#N/A</v>
      </c>
      <c r="Q9580" t="e">
        <f>TableOMP[[#This Row],[Avg]]-$U$2*TableOMP[[#This Row],[StdDev]]</f>
        <v>#N/A</v>
      </c>
      <c r="R9580" t="e">
        <f>TableOMP[[#This Row],[Avg]]+$U$2*TableOMP[[#This Row],[StdDev]]</f>
        <v>#N/A</v>
      </c>
      <c r="S9580" t="e">
        <f>IF(AND(TableOMP[[#This Row],[total_time]]&gt;=TableOMP[[#This Row],[Low]], TableOMP[[#This Row],[total_time]]&lt;=TableOMP[[#This Row],[High]]),1,0)</f>
        <v>#N/A</v>
      </c>
    </row>
    <row r="9581" spans="11:19" x14ac:dyDescent="0.25">
      <c r="K9581" t="str">
        <f t="shared" si="149"/>
        <v/>
      </c>
      <c r="N95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81" t="e">
        <f>VLOOKUP(TableOMP[[#This Row],[Label]],TableAvg[],2,FALSE)</f>
        <v>#N/A</v>
      </c>
      <c r="P9581" t="e">
        <f>VLOOKUP(TableOMP[[#This Row],[Label]],TableAvg[],3,FALSE)</f>
        <v>#N/A</v>
      </c>
      <c r="Q9581" t="e">
        <f>TableOMP[[#This Row],[Avg]]-$U$2*TableOMP[[#This Row],[StdDev]]</f>
        <v>#N/A</v>
      </c>
      <c r="R9581" t="e">
        <f>TableOMP[[#This Row],[Avg]]+$U$2*TableOMP[[#This Row],[StdDev]]</f>
        <v>#N/A</v>
      </c>
      <c r="S9581" t="e">
        <f>IF(AND(TableOMP[[#This Row],[total_time]]&gt;=TableOMP[[#This Row],[Low]], TableOMP[[#This Row],[total_time]]&lt;=TableOMP[[#This Row],[High]]),1,0)</f>
        <v>#N/A</v>
      </c>
    </row>
    <row r="9582" spans="11:19" x14ac:dyDescent="0.25">
      <c r="K9582" t="str">
        <f t="shared" si="149"/>
        <v/>
      </c>
      <c r="N95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82" t="e">
        <f>VLOOKUP(TableOMP[[#This Row],[Label]],TableAvg[],2,FALSE)</f>
        <v>#N/A</v>
      </c>
      <c r="P9582" t="e">
        <f>VLOOKUP(TableOMP[[#This Row],[Label]],TableAvg[],3,FALSE)</f>
        <v>#N/A</v>
      </c>
      <c r="Q9582" t="e">
        <f>TableOMP[[#This Row],[Avg]]-$U$2*TableOMP[[#This Row],[StdDev]]</f>
        <v>#N/A</v>
      </c>
      <c r="R9582" t="e">
        <f>TableOMP[[#This Row],[Avg]]+$U$2*TableOMP[[#This Row],[StdDev]]</f>
        <v>#N/A</v>
      </c>
      <c r="S9582" t="e">
        <f>IF(AND(TableOMP[[#This Row],[total_time]]&gt;=TableOMP[[#This Row],[Low]], TableOMP[[#This Row],[total_time]]&lt;=TableOMP[[#This Row],[High]]),1,0)</f>
        <v>#N/A</v>
      </c>
    </row>
    <row r="9583" spans="11:19" x14ac:dyDescent="0.25">
      <c r="K9583" t="str">
        <f t="shared" si="149"/>
        <v/>
      </c>
      <c r="N95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83" t="e">
        <f>VLOOKUP(TableOMP[[#This Row],[Label]],TableAvg[],2,FALSE)</f>
        <v>#N/A</v>
      </c>
      <c r="P9583" t="e">
        <f>VLOOKUP(TableOMP[[#This Row],[Label]],TableAvg[],3,FALSE)</f>
        <v>#N/A</v>
      </c>
      <c r="Q9583" t="e">
        <f>TableOMP[[#This Row],[Avg]]-$U$2*TableOMP[[#This Row],[StdDev]]</f>
        <v>#N/A</v>
      </c>
      <c r="R9583" t="e">
        <f>TableOMP[[#This Row],[Avg]]+$U$2*TableOMP[[#This Row],[StdDev]]</f>
        <v>#N/A</v>
      </c>
      <c r="S9583" t="e">
        <f>IF(AND(TableOMP[[#This Row],[total_time]]&gt;=TableOMP[[#This Row],[Low]], TableOMP[[#This Row],[total_time]]&lt;=TableOMP[[#This Row],[High]]),1,0)</f>
        <v>#N/A</v>
      </c>
    </row>
    <row r="9584" spans="11:19" x14ac:dyDescent="0.25">
      <c r="K9584" t="str">
        <f t="shared" si="149"/>
        <v/>
      </c>
      <c r="N95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84" t="e">
        <f>VLOOKUP(TableOMP[[#This Row],[Label]],TableAvg[],2,FALSE)</f>
        <v>#N/A</v>
      </c>
      <c r="P9584" t="e">
        <f>VLOOKUP(TableOMP[[#This Row],[Label]],TableAvg[],3,FALSE)</f>
        <v>#N/A</v>
      </c>
      <c r="Q9584" t="e">
        <f>TableOMP[[#This Row],[Avg]]-$U$2*TableOMP[[#This Row],[StdDev]]</f>
        <v>#N/A</v>
      </c>
      <c r="R9584" t="e">
        <f>TableOMP[[#This Row],[Avg]]+$U$2*TableOMP[[#This Row],[StdDev]]</f>
        <v>#N/A</v>
      </c>
      <c r="S9584" t="e">
        <f>IF(AND(TableOMP[[#This Row],[total_time]]&gt;=TableOMP[[#This Row],[Low]], TableOMP[[#This Row],[total_time]]&lt;=TableOMP[[#This Row],[High]]),1,0)</f>
        <v>#N/A</v>
      </c>
    </row>
    <row r="9585" spans="11:19" x14ac:dyDescent="0.25">
      <c r="K9585" t="str">
        <f t="shared" si="149"/>
        <v/>
      </c>
      <c r="N95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85" t="e">
        <f>VLOOKUP(TableOMP[[#This Row],[Label]],TableAvg[],2,FALSE)</f>
        <v>#N/A</v>
      </c>
      <c r="P9585" t="e">
        <f>VLOOKUP(TableOMP[[#This Row],[Label]],TableAvg[],3,FALSE)</f>
        <v>#N/A</v>
      </c>
      <c r="Q9585" t="e">
        <f>TableOMP[[#This Row],[Avg]]-$U$2*TableOMP[[#This Row],[StdDev]]</f>
        <v>#N/A</v>
      </c>
      <c r="R9585" t="e">
        <f>TableOMP[[#This Row],[Avg]]+$U$2*TableOMP[[#This Row],[StdDev]]</f>
        <v>#N/A</v>
      </c>
      <c r="S9585" t="e">
        <f>IF(AND(TableOMP[[#This Row],[total_time]]&gt;=TableOMP[[#This Row],[Low]], TableOMP[[#This Row],[total_time]]&lt;=TableOMP[[#This Row],[High]]),1,0)</f>
        <v>#N/A</v>
      </c>
    </row>
    <row r="9586" spans="11:19" x14ac:dyDescent="0.25">
      <c r="K9586" t="str">
        <f t="shared" si="149"/>
        <v/>
      </c>
      <c r="N95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86" t="e">
        <f>VLOOKUP(TableOMP[[#This Row],[Label]],TableAvg[],2,FALSE)</f>
        <v>#N/A</v>
      </c>
      <c r="P9586" t="e">
        <f>VLOOKUP(TableOMP[[#This Row],[Label]],TableAvg[],3,FALSE)</f>
        <v>#N/A</v>
      </c>
      <c r="Q9586" t="e">
        <f>TableOMP[[#This Row],[Avg]]-$U$2*TableOMP[[#This Row],[StdDev]]</f>
        <v>#N/A</v>
      </c>
      <c r="R9586" t="e">
        <f>TableOMP[[#This Row],[Avg]]+$U$2*TableOMP[[#This Row],[StdDev]]</f>
        <v>#N/A</v>
      </c>
      <c r="S9586" t="e">
        <f>IF(AND(TableOMP[[#This Row],[total_time]]&gt;=TableOMP[[#This Row],[Low]], TableOMP[[#This Row],[total_time]]&lt;=TableOMP[[#This Row],[High]]),1,0)</f>
        <v>#N/A</v>
      </c>
    </row>
    <row r="9587" spans="11:19" x14ac:dyDescent="0.25">
      <c r="K9587" t="str">
        <f t="shared" si="149"/>
        <v/>
      </c>
      <c r="N95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87" t="e">
        <f>VLOOKUP(TableOMP[[#This Row],[Label]],TableAvg[],2,FALSE)</f>
        <v>#N/A</v>
      </c>
      <c r="P9587" t="e">
        <f>VLOOKUP(TableOMP[[#This Row],[Label]],TableAvg[],3,FALSE)</f>
        <v>#N/A</v>
      </c>
      <c r="Q9587" t="e">
        <f>TableOMP[[#This Row],[Avg]]-$U$2*TableOMP[[#This Row],[StdDev]]</f>
        <v>#N/A</v>
      </c>
      <c r="R9587" t="e">
        <f>TableOMP[[#This Row],[Avg]]+$U$2*TableOMP[[#This Row],[StdDev]]</f>
        <v>#N/A</v>
      </c>
      <c r="S9587" t="e">
        <f>IF(AND(TableOMP[[#This Row],[total_time]]&gt;=TableOMP[[#This Row],[Low]], TableOMP[[#This Row],[total_time]]&lt;=TableOMP[[#This Row],[High]]),1,0)</f>
        <v>#N/A</v>
      </c>
    </row>
    <row r="9588" spans="11:19" x14ac:dyDescent="0.25">
      <c r="K9588" t="str">
        <f t="shared" si="149"/>
        <v/>
      </c>
      <c r="N95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88" t="e">
        <f>VLOOKUP(TableOMP[[#This Row],[Label]],TableAvg[],2,FALSE)</f>
        <v>#N/A</v>
      </c>
      <c r="P9588" t="e">
        <f>VLOOKUP(TableOMP[[#This Row],[Label]],TableAvg[],3,FALSE)</f>
        <v>#N/A</v>
      </c>
      <c r="Q9588" t="e">
        <f>TableOMP[[#This Row],[Avg]]-$U$2*TableOMP[[#This Row],[StdDev]]</f>
        <v>#N/A</v>
      </c>
      <c r="R9588" t="e">
        <f>TableOMP[[#This Row],[Avg]]+$U$2*TableOMP[[#This Row],[StdDev]]</f>
        <v>#N/A</v>
      </c>
      <c r="S9588" t="e">
        <f>IF(AND(TableOMP[[#This Row],[total_time]]&gt;=TableOMP[[#This Row],[Low]], TableOMP[[#This Row],[total_time]]&lt;=TableOMP[[#This Row],[High]]),1,0)</f>
        <v>#N/A</v>
      </c>
    </row>
    <row r="9589" spans="11:19" x14ac:dyDescent="0.25">
      <c r="K9589" t="str">
        <f t="shared" si="149"/>
        <v/>
      </c>
      <c r="N95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89" t="e">
        <f>VLOOKUP(TableOMP[[#This Row],[Label]],TableAvg[],2,FALSE)</f>
        <v>#N/A</v>
      </c>
      <c r="P9589" t="e">
        <f>VLOOKUP(TableOMP[[#This Row],[Label]],TableAvg[],3,FALSE)</f>
        <v>#N/A</v>
      </c>
      <c r="Q9589" t="e">
        <f>TableOMP[[#This Row],[Avg]]-$U$2*TableOMP[[#This Row],[StdDev]]</f>
        <v>#N/A</v>
      </c>
      <c r="R9589" t="e">
        <f>TableOMP[[#This Row],[Avg]]+$U$2*TableOMP[[#This Row],[StdDev]]</f>
        <v>#N/A</v>
      </c>
      <c r="S9589" t="e">
        <f>IF(AND(TableOMP[[#This Row],[total_time]]&gt;=TableOMP[[#This Row],[Low]], TableOMP[[#This Row],[total_time]]&lt;=TableOMP[[#This Row],[High]]),1,0)</f>
        <v>#N/A</v>
      </c>
    </row>
    <row r="9590" spans="11:19" x14ac:dyDescent="0.25">
      <c r="K9590" t="str">
        <f t="shared" si="149"/>
        <v/>
      </c>
      <c r="N95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90" t="e">
        <f>VLOOKUP(TableOMP[[#This Row],[Label]],TableAvg[],2,FALSE)</f>
        <v>#N/A</v>
      </c>
      <c r="P9590" t="e">
        <f>VLOOKUP(TableOMP[[#This Row],[Label]],TableAvg[],3,FALSE)</f>
        <v>#N/A</v>
      </c>
      <c r="Q9590" t="e">
        <f>TableOMP[[#This Row],[Avg]]-$U$2*TableOMP[[#This Row],[StdDev]]</f>
        <v>#N/A</v>
      </c>
      <c r="R9590" t="e">
        <f>TableOMP[[#This Row],[Avg]]+$U$2*TableOMP[[#This Row],[StdDev]]</f>
        <v>#N/A</v>
      </c>
      <c r="S9590" t="e">
        <f>IF(AND(TableOMP[[#This Row],[total_time]]&gt;=TableOMP[[#This Row],[Low]], TableOMP[[#This Row],[total_time]]&lt;=TableOMP[[#This Row],[High]]),1,0)</f>
        <v>#N/A</v>
      </c>
    </row>
    <row r="9591" spans="11:19" x14ac:dyDescent="0.25">
      <c r="K9591" t="str">
        <f t="shared" si="149"/>
        <v/>
      </c>
      <c r="N95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91" t="e">
        <f>VLOOKUP(TableOMP[[#This Row],[Label]],TableAvg[],2,FALSE)</f>
        <v>#N/A</v>
      </c>
      <c r="P9591" t="e">
        <f>VLOOKUP(TableOMP[[#This Row],[Label]],TableAvg[],3,FALSE)</f>
        <v>#N/A</v>
      </c>
      <c r="Q9591" t="e">
        <f>TableOMP[[#This Row],[Avg]]-$U$2*TableOMP[[#This Row],[StdDev]]</f>
        <v>#N/A</v>
      </c>
      <c r="R9591" t="e">
        <f>TableOMP[[#This Row],[Avg]]+$U$2*TableOMP[[#This Row],[StdDev]]</f>
        <v>#N/A</v>
      </c>
      <c r="S9591" t="e">
        <f>IF(AND(TableOMP[[#This Row],[total_time]]&gt;=TableOMP[[#This Row],[Low]], TableOMP[[#This Row],[total_time]]&lt;=TableOMP[[#This Row],[High]]),1,0)</f>
        <v>#N/A</v>
      </c>
    </row>
    <row r="9592" spans="11:19" x14ac:dyDescent="0.25">
      <c r="K9592" t="str">
        <f t="shared" si="149"/>
        <v/>
      </c>
      <c r="N95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92" t="e">
        <f>VLOOKUP(TableOMP[[#This Row],[Label]],TableAvg[],2,FALSE)</f>
        <v>#N/A</v>
      </c>
      <c r="P9592" t="e">
        <f>VLOOKUP(TableOMP[[#This Row],[Label]],TableAvg[],3,FALSE)</f>
        <v>#N/A</v>
      </c>
      <c r="Q9592" t="e">
        <f>TableOMP[[#This Row],[Avg]]-$U$2*TableOMP[[#This Row],[StdDev]]</f>
        <v>#N/A</v>
      </c>
      <c r="R9592" t="e">
        <f>TableOMP[[#This Row],[Avg]]+$U$2*TableOMP[[#This Row],[StdDev]]</f>
        <v>#N/A</v>
      </c>
      <c r="S9592" t="e">
        <f>IF(AND(TableOMP[[#This Row],[total_time]]&gt;=TableOMP[[#This Row],[Low]], TableOMP[[#This Row],[total_time]]&lt;=TableOMP[[#This Row],[High]]),1,0)</f>
        <v>#N/A</v>
      </c>
    </row>
    <row r="9593" spans="11:19" x14ac:dyDescent="0.25">
      <c r="K9593" t="str">
        <f t="shared" si="149"/>
        <v/>
      </c>
      <c r="N95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93" t="e">
        <f>VLOOKUP(TableOMP[[#This Row],[Label]],TableAvg[],2,FALSE)</f>
        <v>#N/A</v>
      </c>
      <c r="P9593" t="e">
        <f>VLOOKUP(TableOMP[[#This Row],[Label]],TableAvg[],3,FALSE)</f>
        <v>#N/A</v>
      </c>
      <c r="Q9593" t="e">
        <f>TableOMP[[#This Row],[Avg]]-$U$2*TableOMP[[#This Row],[StdDev]]</f>
        <v>#N/A</v>
      </c>
      <c r="R9593" t="e">
        <f>TableOMP[[#This Row],[Avg]]+$U$2*TableOMP[[#This Row],[StdDev]]</f>
        <v>#N/A</v>
      </c>
      <c r="S9593" t="e">
        <f>IF(AND(TableOMP[[#This Row],[total_time]]&gt;=TableOMP[[#This Row],[Low]], TableOMP[[#This Row],[total_time]]&lt;=TableOMP[[#This Row],[High]]),1,0)</f>
        <v>#N/A</v>
      </c>
    </row>
    <row r="9594" spans="11:19" x14ac:dyDescent="0.25">
      <c r="K9594" t="str">
        <f t="shared" si="149"/>
        <v/>
      </c>
      <c r="N95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94" t="e">
        <f>VLOOKUP(TableOMP[[#This Row],[Label]],TableAvg[],2,FALSE)</f>
        <v>#N/A</v>
      </c>
      <c r="P9594" t="e">
        <f>VLOOKUP(TableOMP[[#This Row],[Label]],TableAvg[],3,FALSE)</f>
        <v>#N/A</v>
      </c>
      <c r="Q9594" t="e">
        <f>TableOMP[[#This Row],[Avg]]-$U$2*TableOMP[[#This Row],[StdDev]]</f>
        <v>#N/A</v>
      </c>
      <c r="R9594" t="e">
        <f>TableOMP[[#This Row],[Avg]]+$U$2*TableOMP[[#This Row],[StdDev]]</f>
        <v>#N/A</v>
      </c>
      <c r="S9594" t="e">
        <f>IF(AND(TableOMP[[#This Row],[total_time]]&gt;=TableOMP[[#This Row],[Low]], TableOMP[[#This Row],[total_time]]&lt;=TableOMP[[#This Row],[High]]),1,0)</f>
        <v>#N/A</v>
      </c>
    </row>
    <row r="9595" spans="11:19" x14ac:dyDescent="0.25">
      <c r="K9595" t="str">
        <f t="shared" si="149"/>
        <v/>
      </c>
      <c r="N95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95" t="e">
        <f>VLOOKUP(TableOMP[[#This Row],[Label]],TableAvg[],2,FALSE)</f>
        <v>#N/A</v>
      </c>
      <c r="P9595" t="e">
        <f>VLOOKUP(TableOMP[[#This Row],[Label]],TableAvg[],3,FALSE)</f>
        <v>#N/A</v>
      </c>
      <c r="Q9595" t="e">
        <f>TableOMP[[#This Row],[Avg]]-$U$2*TableOMP[[#This Row],[StdDev]]</f>
        <v>#N/A</v>
      </c>
      <c r="R9595" t="e">
        <f>TableOMP[[#This Row],[Avg]]+$U$2*TableOMP[[#This Row],[StdDev]]</f>
        <v>#N/A</v>
      </c>
      <c r="S9595" t="e">
        <f>IF(AND(TableOMP[[#This Row],[total_time]]&gt;=TableOMP[[#This Row],[Low]], TableOMP[[#This Row],[total_time]]&lt;=TableOMP[[#This Row],[High]]),1,0)</f>
        <v>#N/A</v>
      </c>
    </row>
    <row r="9596" spans="11:19" x14ac:dyDescent="0.25">
      <c r="K9596" t="str">
        <f t="shared" si="149"/>
        <v/>
      </c>
      <c r="N95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96" t="e">
        <f>VLOOKUP(TableOMP[[#This Row],[Label]],TableAvg[],2,FALSE)</f>
        <v>#N/A</v>
      </c>
      <c r="P9596" t="e">
        <f>VLOOKUP(TableOMP[[#This Row],[Label]],TableAvg[],3,FALSE)</f>
        <v>#N/A</v>
      </c>
      <c r="Q9596" t="e">
        <f>TableOMP[[#This Row],[Avg]]-$U$2*TableOMP[[#This Row],[StdDev]]</f>
        <v>#N/A</v>
      </c>
      <c r="R9596" t="e">
        <f>TableOMP[[#This Row],[Avg]]+$U$2*TableOMP[[#This Row],[StdDev]]</f>
        <v>#N/A</v>
      </c>
      <c r="S9596" t="e">
        <f>IF(AND(TableOMP[[#This Row],[total_time]]&gt;=TableOMP[[#This Row],[Low]], TableOMP[[#This Row],[total_time]]&lt;=TableOMP[[#This Row],[High]]),1,0)</f>
        <v>#N/A</v>
      </c>
    </row>
    <row r="9597" spans="11:19" x14ac:dyDescent="0.25">
      <c r="K9597" t="str">
        <f t="shared" si="149"/>
        <v/>
      </c>
      <c r="N95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97" t="e">
        <f>VLOOKUP(TableOMP[[#This Row],[Label]],TableAvg[],2,FALSE)</f>
        <v>#N/A</v>
      </c>
      <c r="P9597" t="e">
        <f>VLOOKUP(TableOMP[[#This Row],[Label]],TableAvg[],3,FALSE)</f>
        <v>#N/A</v>
      </c>
      <c r="Q9597" t="e">
        <f>TableOMP[[#This Row],[Avg]]-$U$2*TableOMP[[#This Row],[StdDev]]</f>
        <v>#N/A</v>
      </c>
      <c r="R9597" t="e">
        <f>TableOMP[[#This Row],[Avg]]+$U$2*TableOMP[[#This Row],[StdDev]]</f>
        <v>#N/A</v>
      </c>
      <c r="S9597" t="e">
        <f>IF(AND(TableOMP[[#This Row],[total_time]]&gt;=TableOMP[[#This Row],[Low]], TableOMP[[#This Row],[total_time]]&lt;=TableOMP[[#This Row],[High]]),1,0)</f>
        <v>#N/A</v>
      </c>
    </row>
    <row r="9598" spans="11:19" x14ac:dyDescent="0.25">
      <c r="K9598" t="str">
        <f t="shared" si="149"/>
        <v/>
      </c>
      <c r="N95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98" t="e">
        <f>VLOOKUP(TableOMP[[#This Row],[Label]],TableAvg[],2,FALSE)</f>
        <v>#N/A</v>
      </c>
      <c r="P9598" t="e">
        <f>VLOOKUP(TableOMP[[#This Row],[Label]],TableAvg[],3,FALSE)</f>
        <v>#N/A</v>
      </c>
      <c r="Q9598" t="e">
        <f>TableOMP[[#This Row],[Avg]]-$U$2*TableOMP[[#This Row],[StdDev]]</f>
        <v>#N/A</v>
      </c>
      <c r="R9598" t="e">
        <f>TableOMP[[#This Row],[Avg]]+$U$2*TableOMP[[#This Row],[StdDev]]</f>
        <v>#N/A</v>
      </c>
      <c r="S9598" t="e">
        <f>IF(AND(TableOMP[[#This Row],[total_time]]&gt;=TableOMP[[#This Row],[Low]], TableOMP[[#This Row],[total_time]]&lt;=TableOMP[[#This Row],[High]]),1,0)</f>
        <v>#N/A</v>
      </c>
    </row>
    <row r="9599" spans="11:19" x14ac:dyDescent="0.25">
      <c r="K9599" t="str">
        <f t="shared" si="149"/>
        <v/>
      </c>
      <c r="N95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599" t="e">
        <f>VLOOKUP(TableOMP[[#This Row],[Label]],TableAvg[],2,FALSE)</f>
        <v>#N/A</v>
      </c>
      <c r="P9599" t="e">
        <f>VLOOKUP(TableOMP[[#This Row],[Label]],TableAvg[],3,FALSE)</f>
        <v>#N/A</v>
      </c>
      <c r="Q9599" t="e">
        <f>TableOMP[[#This Row],[Avg]]-$U$2*TableOMP[[#This Row],[StdDev]]</f>
        <v>#N/A</v>
      </c>
      <c r="R9599" t="e">
        <f>TableOMP[[#This Row],[Avg]]+$U$2*TableOMP[[#This Row],[StdDev]]</f>
        <v>#N/A</v>
      </c>
      <c r="S9599" t="e">
        <f>IF(AND(TableOMP[[#This Row],[total_time]]&gt;=TableOMP[[#This Row],[Low]], TableOMP[[#This Row],[total_time]]&lt;=TableOMP[[#This Row],[High]]),1,0)</f>
        <v>#N/A</v>
      </c>
    </row>
    <row r="9600" spans="11:19" x14ac:dyDescent="0.25">
      <c r="K9600" t="str">
        <f t="shared" si="149"/>
        <v/>
      </c>
      <c r="N96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00" t="e">
        <f>VLOOKUP(TableOMP[[#This Row],[Label]],TableAvg[],2,FALSE)</f>
        <v>#N/A</v>
      </c>
      <c r="P9600" t="e">
        <f>VLOOKUP(TableOMP[[#This Row],[Label]],TableAvg[],3,FALSE)</f>
        <v>#N/A</v>
      </c>
      <c r="Q9600" t="e">
        <f>TableOMP[[#This Row],[Avg]]-$U$2*TableOMP[[#This Row],[StdDev]]</f>
        <v>#N/A</v>
      </c>
      <c r="R9600" t="e">
        <f>TableOMP[[#This Row],[Avg]]+$U$2*TableOMP[[#This Row],[StdDev]]</f>
        <v>#N/A</v>
      </c>
      <c r="S9600" t="e">
        <f>IF(AND(TableOMP[[#This Row],[total_time]]&gt;=TableOMP[[#This Row],[Low]], TableOMP[[#This Row],[total_time]]&lt;=TableOMP[[#This Row],[High]]),1,0)</f>
        <v>#N/A</v>
      </c>
    </row>
    <row r="9601" spans="11:19" x14ac:dyDescent="0.25">
      <c r="K9601" t="str">
        <f t="shared" si="149"/>
        <v/>
      </c>
      <c r="N96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01" t="e">
        <f>VLOOKUP(TableOMP[[#This Row],[Label]],TableAvg[],2,FALSE)</f>
        <v>#N/A</v>
      </c>
      <c r="P9601" t="e">
        <f>VLOOKUP(TableOMP[[#This Row],[Label]],TableAvg[],3,FALSE)</f>
        <v>#N/A</v>
      </c>
      <c r="Q9601" t="e">
        <f>TableOMP[[#This Row],[Avg]]-$U$2*TableOMP[[#This Row],[StdDev]]</f>
        <v>#N/A</v>
      </c>
      <c r="R9601" t="e">
        <f>TableOMP[[#This Row],[Avg]]+$U$2*TableOMP[[#This Row],[StdDev]]</f>
        <v>#N/A</v>
      </c>
      <c r="S9601" t="e">
        <f>IF(AND(TableOMP[[#This Row],[total_time]]&gt;=TableOMP[[#This Row],[Low]], TableOMP[[#This Row],[total_time]]&lt;=TableOMP[[#This Row],[High]]),1,0)</f>
        <v>#N/A</v>
      </c>
    </row>
    <row r="9602" spans="11:19" x14ac:dyDescent="0.25">
      <c r="K9602" t="str">
        <f t="shared" si="149"/>
        <v/>
      </c>
      <c r="N96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02" t="e">
        <f>VLOOKUP(TableOMP[[#This Row],[Label]],TableAvg[],2,FALSE)</f>
        <v>#N/A</v>
      </c>
      <c r="P9602" t="e">
        <f>VLOOKUP(TableOMP[[#This Row],[Label]],TableAvg[],3,FALSE)</f>
        <v>#N/A</v>
      </c>
      <c r="Q9602" t="e">
        <f>TableOMP[[#This Row],[Avg]]-$U$2*TableOMP[[#This Row],[StdDev]]</f>
        <v>#N/A</v>
      </c>
      <c r="R9602" t="e">
        <f>TableOMP[[#This Row],[Avg]]+$U$2*TableOMP[[#This Row],[StdDev]]</f>
        <v>#N/A</v>
      </c>
      <c r="S9602" t="e">
        <f>IF(AND(TableOMP[[#This Row],[total_time]]&gt;=TableOMP[[#This Row],[Low]], TableOMP[[#This Row],[total_time]]&lt;=TableOMP[[#This Row],[High]]),1,0)</f>
        <v>#N/A</v>
      </c>
    </row>
    <row r="9603" spans="11:19" x14ac:dyDescent="0.25">
      <c r="K9603" t="str">
        <f t="shared" ref="K9603:K9666" si="150">MID(M9603,22,1)</f>
        <v/>
      </c>
      <c r="N96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03" t="e">
        <f>VLOOKUP(TableOMP[[#This Row],[Label]],TableAvg[],2,FALSE)</f>
        <v>#N/A</v>
      </c>
      <c r="P9603" t="e">
        <f>VLOOKUP(TableOMP[[#This Row],[Label]],TableAvg[],3,FALSE)</f>
        <v>#N/A</v>
      </c>
      <c r="Q9603" t="e">
        <f>TableOMP[[#This Row],[Avg]]-$U$2*TableOMP[[#This Row],[StdDev]]</f>
        <v>#N/A</v>
      </c>
      <c r="R9603" t="e">
        <f>TableOMP[[#This Row],[Avg]]+$U$2*TableOMP[[#This Row],[StdDev]]</f>
        <v>#N/A</v>
      </c>
      <c r="S9603" t="e">
        <f>IF(AND(TableOMP[[#This Row],[total_time]]&gt;=TableOMP[[#This Row],[Low]], TableOMP[[#This Row],[total_time]]&lt;=TableOMP[[#This Row],[High]]),1,0)</f>
        <v>#N/A</v>
      </c>
    </row>
    <row r="9604" spans="11:19" x14ac:dyDescent="0.25">
      <c r="K9604" t="str">
        <f t="shared" si="150"/>
        <v/>
      </c>
      <c r="N96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04" t="e">
        <f>VLOOKUP(TableOMP[[#This Row],[Label]],TableAvg[],2,FALSE)</f>
        <v>#N/A</v>
      </c>
      <c r="P9604" t="e">
        <f>VLOOKUP(TableOMP[[#This Row],[Label]],TableAvg[],3,FALSE)</f>
        <v>#N/A</v>
      </c>
      <c r="Q9604" t="e">
        <f>TableOMP[[#This Row],[Avg]]-$U$2*TableOMP[[#This Row],[StdDev]]</f>
        <v>#N/A</v>
      </c>
      <c r="R9604" t="e">
        <f>TableOMP[[#This Row],[Avg]]+$U$2*TableOMP[[#This Row],[StdDev]]</f>
        <v>#N/A</v>
      </c>
      <c r="S9604" t="e">
        <f>IF(AND(TableOMP[[#This Row],[total_time]]&gt;=TableOMP[[#This Row],[Low]], TableOMP[[#This Row],[total_time]]&lt;=TableOMP[[#This Row],[High]]),1,0)</f>
        <v>#N/A</v>
      </c>
    </row>
    <row r="9605" spans="11:19" x14ac:dyDescent="0.25">
      <c r="K9605" t="str">
        <f t="shared" si="150"/>
        <v/>
      </c>
      <c r="N96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05" t="e">
        <f>VLOOKUP(TableOMP[[#This Row],[Label]],TableAvg[],2,FALSE)</f>
        <v>#N/A</v>
      </c>
      <c r="P9605" t="e">
        <f>VLOOKUP(TableOMP[[#This Row],[Label]],TableAvg[],3,FALSE)</f>
        <v>#N/A</v>
      </c>
      <c r="Q9605" t="e">
        <f>TableOMP[[#This Row],[Avg]]-$U$2*TableOMP[[#This Row],[StdDev]]</f>
        <v>#N/A</v>
      </c>
      <c r="R9605" t="e">
        <f>TableOMP[[#This Row],[Avg]]+$U$2*TableOMP[[#This Row],[StdDev]]</f>
        <v>#N/A</v>
      </c>
      <c r="S9605" t="e">
        <f>IF(AND(TableOMP[[#This Row],[total_time]]&gt;=TableOMP[[#This Row],[Low]], TableOMP[[#This Row],[total_time]]&lt;=TableOMP[[#This Row],[High]]),1,0)</f>
        <v>#N/A</v>
      </c>
    </row>
    <row r="9606" spans="11:19" x14ac:dyDescent="0.25">
      <c r="K9606" t="str">
        <f t="shared" si="150"/>
        <v/>
      </c>
      <c r="N96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06" t="e">
        <f>VLOOKUP(TableOMP[[#This Row],[Label]],TableAvg[],2,FALSE)</f>
        <v>#N/A</v>
      </c>
      <c r="P9606" t="e">
        <f>VLOOKUP(TableOMP[[#This Row],[Label]],TableAvg[],3,FALSE)</f>
        <v>#N/A</v>
      </c>
      <c r="Q9606" t="e">
        <f>TableOMP[[#This Row],[Avg]]-$U$2*TableOMP[[#This Row],[StdDev]]</f>
        <v>#N/A</v>
      </c>
      <c r="R9606" t="e">
        <f>TableOMP[[#This Row],[Avg]]+$U$2*TableOMP[[#This Row],[StdDev]]</f>
        <v>#N/A</v>
      </c>
      <c r="S9606" t="e">
        <f>IF(AND(TableOMP[[#This Row],[total_time]]&gt;=TableOMP[[#This Row],[Low]], TableOMP[[#This Row],[total_time]]&lt;=TableOMP[[#This Row],[High]]),1,0)</f>
        <v>#N/A</v>
      </c>
    </row>
    <row r="9607" spans="11:19" x14ac:dyDescent="0.25">
      <c r="K9607" t="str">
        <f t="shared" si="150"/>
        <v/>
      </c>
      <c r="N96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07" t="e">
        <f>VLOOKUP(TableOMP[[#This Row],[Label]],TableAvg[],2,FALSE)</f>
        <v>#N/A</v>
      </c>
      <c r="P9607" t="e">
        <f>VLOOKUP(TableOMP[[#This Row],[Label]],TableAvg[],3,FALSE)</f>
        <v>#N/A</v>
      </c>
      <c r="Q9607" t="e">
        <f>TableOMP[[#This Row],[Avg]]-$U$2*TableOMP[[#This Row],[StdDev]]</f>
        <v>#N/A</v>
      </c>
      <c r="R9607" t="e">
        <f>TableOMP[[#This Row],[Avg]]+$U$2*TableOMP[[#This Row],[StdDev]]</f>
        <v>#N/A</v>
      </c>
      <c r="S9607" t="e">
        <f>IF(AND(TableOMP[[#This Row],[total_time]]&gt;=TableOMP[[#This Row],[Low]], TableOMP[[#This Row],[total_time]]&lt;=TableOMP[[#This Row],[High]]),1,0)</f>
        <v>#N/A</v>
      </c>
    </row>
    <row r="9608" spans="11:19" x14ac:dyDescent="0.25">
      <c r="K9608" t="str">
        <f t="shared" si="150"/>
        <v/>
      </c>
      <c r="N96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08" t="e">
        <f>VLOOKUP(TableOMP[[#This Row],[Label]],TableAvg[],2,FALSE)</f>
        <v>#N/A</v>
      </c>
      <c r="P9608" t="e">
        <f>VLOOKUP(TableOMP[[#This Row],[Label]],TableAvg[],3,FALSE)</f>
        <v>#N/A</v>
      </c>
      <c r="Q9608" t="e">
        <f>TableOMP[[#This Row],[Avg]]-$U$2*TableOMP[[#This Row],[StdDev]]</f>
        <v>#N/A</v>
      </c>
      <c r="R9608" t="e">
        <f>TableOMP[[#This Row],[Avg]]+$U$2*TableOMP[[#This Row],[StdDev]]</f>
        <v>#N/A</v>
      </c>
      <c r="S9608" t="e">
        <f>IF(AND(TableOMP[[#This Row],[total_time]]&gt;=TableOMP[[#This Row],[Low]], TableOMP[[#This Row],[total_time]]&lt;=TableOMP[[#This Row],[High]]),1,0)</f>
        <v>#N/A</v>
      </c>
    </row>
    <row r="9609" spans="11:19" x14ac:dyDescent="0.25">
      <c r="K9609" t="str">
        <f t="shared" si="150"/>
        <v/>
      </c>
      <c r="N96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09" t="e">
        <f>VLOOKUP(TableOMP[[#This Row],[Label]],TableAvg[],2,FALSE)</f>
        <v>#N/A</v>
      </c>
      <c r="P9609" t="e">
        <f>VLOOKUP(TableOMP[[#This Row],[Label]],TableAvg[],3,FALSE)</f>
        <v>#N/A</v>
      </c>
      <c r="Q9609" t="e">
        <f>TableOMP[[#This Row],[Avg]]-$U$2*TableOMP[[#This Row],[StdDev]]</f>
        <v>#N/A</v>
      </c>
      <c r="R9609" t="e">
        <f>TableOMP[[#This Row],[Avg]]+$U$2*TableOMP[[#This Row],[StdDev]]</f>
        <v>#N/A</v>
      </c>
      <c r="S9609" t="e">
        <f>IF(AND(TableOMP[[#This Row],[total_time]]&gt;=TableOMP[[#This Row],[Low]], TableOMP[[#This Row],[total_time]]&lt;=TableOMP[[#This Row],[High]]),1,0)</f>
        <v>#N/A</v>
      </c>
    </row>
    <row r="9610" spans="11:19" x14ac:dyDescent="0.25">
      <c r="K9610" t="str">
        <f t="shared" si="150"/>
        <v/>
      </c>
      <c r="N96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10" t="e">
        <f>VLOOKUP(TableOMP[[#This Row],[Label]],TableAvg[],2,FALSE)</f>
        <v>#N/A</v>
      </c>
      <c r="P9610" t="e">
        <f>VLOOKUP(TableOMP[[#This Row],[Label]],TableAvg[],3,FALSE)</f>
        <v>#N/A</v>
      </c>
      <c r="Q9610" t="e">
        <f>TableOMP[[#This Row],[Avg]]-$U$2*TableOMP[[#This Row],[StdDev]]</f>
        <v>#N/A</v>
      </c>
      <c r="R9610" t="e">
        <f>TableOMP[[#This Row],[Avg]]+$U$2*TableOMP[[#This Row],[StdDev]]</f>
        <v>#N/A</v>
      </c>
      <c r="S9610" t="e">
        <f>IF(AND(TableOMP[[#This Row],[total_time]]&gt;=TableOMP[[#This Row],[Low]], TableOMP[[#This Row],[total_time]]&lt;=TableOMP[[#This Row],[High]]),1,0)</f>
        <v>#N/A</v>
      </c>
    </row>
    <row r="9611" spans="11:19" x14ac:dyDescent="0.25">
      <c r="K9611" t="str">
        <f t="shared" si="150"/>
        <v/>
      </c>
      <c r="N96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11" t="e">
        <f>VLOOKUP(TableOMP[[#This Row],[Label]],TableAvg[],2,FALSE)</f>
        <v>#N/A</v>
      </c>
      <c r="P9611" t="e">
        <f>VLOOKUP(TableOMP[[#This Row],[Label]],TableAvg[],3,FALSE)</f>
        <v>#N/A</v>
      </c>
      <c r="Q9611" t="e">
        <f>TableOMP[[#This Row],[Avg]]-$U$2*TableOMP[[#This Row],[StdDev]]</f>
        <v>#N/A</v>
      </c>
      <c r="R9611" t="e">
        <f>TableOMP[[#This Row],[Avg]]+$U$2*TableOMP[[#This Row],[StdDev]]</f>
        <v>#N/A</v>
      </c>
      <c r="S9611" t="e">
        <f>IF(AND(TableOMP[[#This Row],[total_time]]&gt;=TableOMP[[#This Row],[Low]], TableOMP[[#This Row],[total_time]]&lt;=TableOMP[[#This Row],[High]]),1,0)</f>
        <v>#N/A</v>
      </c>
    </row>
    <row r="9612" spans="11:19" x14ac:dyDescent="0.25">
      <c r="K9612" t="str">
        <f t="shared" si="150"/>
        <v/>
      </c>
      <c r="N96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12" t="e">
        <f>VLOOKUP(TableOMP[[#This Row],[Label]],TableAvg[],2,FALSE)</f>
        <v>#N/A</v>
      </c>
      <c r="P9612" t="e">
        <f>VLOOKUP(TableOMP[[#This Row],[Label]],TableAvg[],3,FALSE)</f>
        <v>#N/A</v>
      </c>
      <c r="Q9612" t="e">
        <f>TableOMP[[#This Row],[Avg]]-$U$2*TableOMP[[#This Row],[StdDev]]</f>
        <v>#N/A</v>
      </c>
      <c r="R9612" t="e">
        <f>TableOMP[[#This Row],[Avg]]+$U$2*TableOMP[[#This Row],[StdDev]]</f>
        <v>#N/A</v>
      </c>
      <c r="S9612" t="e">
        <f>IF(AND(TableOMP[[#This Row],[total_time]]&gt;=TableOMP[[#This Row],[Low]], TableOMP[[#This Row],[total_time]]&lt;=TableOMP[[#This Row],[High]]),1,0)</f>
        <v>#N/A</v>
      </c>
    </row>
    <row r="9613" spans="11:19" x14ac:dyDescent="0.25">
      <c r="K9613" t="str">
        <f t="shared" si="150"/>
        <v/>
      </c>
      <c r="N96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13" t="e">
        <f>VLOOKUP(TableOMP[[#This Row],[Label]],TableAvg[],2,FALSE)</f>
        <v>#N/A</v>
      </c>
      <c r="P9613" t="e">
        <f>VLOOKUP(TableOMP[[#This Row],[Label]],TableAvg[],3,FALSE)</f>
        <v>#N/A</v>
      </c>
      <c r="Q9613" t="e">
        <f>TableOMP[[#This Row],[Avg]]-$U$2*TableOMP[[#This Row],[StdDev]]</f>
        <v>#N/A</v>
      </c>
      <c r="R9613" t="e">
        <f>TableOMP[[#This Row],[Avg]]+$U$2*TableOMP[[#This Row],[StdDev]]</f>
        <v>#N/A</v>
      </c>
      <c r="S9613" t="e">
        <f>IF(AND(TableOMP[[#This Row],[total_time]]&gt;=TableOMP[[#This Row],[Low]], TableOMP[[#This Row],[total_time]]&lt;=TableOMP[[#This Row],[High]]),1,0)</f>
        <v>#N/A</v>
      </c>
    </row>
    <row r="9614" spans="11:19" x14ac:dyDescent="0.25">
      <c r="K9614" t="str">
        <f t="shared" si="150"/>
        <v/>
      </c>
      <c r="N96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14" t="e">
        <f>VLOOKUP(TableOMP[[#This Row],[Label]],TableAvg[],2,FALSE)</f>
        <v>#N/A</v>
      </c>
      <c r="P9614" t="e">
        <f>VLOOKUP(TableOMP[[#This Row],[Label]],TableAvg[],3,FALSE)</f>
        <v>#N/A</v>
      </c>
      <c r="Q9614" t="e">
        <f>TableOMP[[#This Row],[Avg]]-$U$2*TableOMP[[#This Row],[StdDev]]</f>
        <v>#N/A</v>
      </c>
      <c r="R9614" t="e">
        <f>TableOMP[[#This Row],[Avg]]+$U$2*TableOMP[[#This Row],[StdDev]]</f>
        <v>#N/A</v>
      </c>
      <c r="S9614" t="e">
        <f>IF(AND(TableOMP[[#This Row],[total_time]]&gt;=TableOMP[[#This Row],[Low]], TableOMP[[#This Row],[total_time]]&lt;=TableOMP[[#This Row],[High]]),1,0)</f>
        <v>#N/A</v>
      </c>
    </row>
    <row r="9615" spans="11:19" x14ac:dyDescent="0.25">
      <c r="K9615" t="str">
        <f t="shared" si="150"/>
        <v/>
      </c>
      <c r="N96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15" t="e">
        <f>VLOOKUP(TableOMP[[#This Row],[Label]],TableAvg[],2,FALSE)</f>
        <v>#N/A</v>
      </c>
      <c r="P9615" t="e">
        <f>VLOOKUP(TableOMP[[#This Row],[Label]],TableAvg[],3,FALSE)</f>
        <v>#N/A</v>
      </c>
      <c r="Q9615" t="e">
        <f>TableOMP[[#This Row],[Avg]]-$U$2*TableOMP[[#This Row],[StdDev]]</f>
        <v>#N/A</v>
      </c>
      <c r="R9615" t="e">
        <f>TableOMP[[#This Row],[Avg]]+$U$2*TableOMP[[#This Row],[StdDev]]</f>
        <v>#N/A</v>
      </c>
      <c r="S9615" t="e">
        <f>IF(AND(TableOMP[[#This Row],[total_time]]&gt;=TableOMP[[#This Row],[Low]], TableOMP[[#This Row],[total_time]]&lt;=TableOMP[[#This Row],[High]]),1,0)</f>
        <v>#N/A</v>
      </c>
    </row>
    <row r="9616" spans="11:19" x14ac:dyDescent="0.25">
      <c r="K9616" t="str">
        <f t="shared" si="150"/>
        <v/>
      </c>
      <c r="N96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16" t="e">
        <f>VLOOKUP(TableOMP[[#This Row],[Label]],TableAvg[],2,FALSE)</f>
        <v>#N/A</v>
      </c>
      <c r="P9616" t="e">
        <f>VLOOKUP(TableOMP[[#This Row],[Label]],TableAvg[],3,FALSE)</f>
        <v>#N/A</v>
      </c>
      <c r="Q9616" t="e">
        <f>TableOMP[[#This Row],[Avg]]-$U$2*TableOMP[[#This Row],[StdDev]]</f>
        <v>#N/A</v>
      </c>
      <c r="R9616" t="e">
        <f>TableOMP[[#This Row],[Avg]]+$U$2*TableOMP[[#This Row],[StdDev]]</f>
        <v>#N/A</v>
      </c>
      <c r="S9616" t="e">
        <f>IF(AND(TableOMP[[#This Row],[total_time]]&gt;=TableOMP[[#This Row],[Low]], TableOMP[[#This Row],[total_time]]&lt;=TableOMP[[#This Row],[High]]),1,0)</f>
        <v>#N/A</v>
      </c>
    </row>
    <row r="9617" spans="11:19" x14ac:dyDescent="0.25">
      <c r="K9617" t="str">
        <f t="shared" si="150"/>
        <v/>
      </c>
      <c r="N96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17" t="e">
        <f>VLOOKUP(TableOMP[[#This Row],[Label]],TableAvg[],2,FALSE)</f>
        <v>#N/A</v>
      </c>
      <c r="P9617" t="e">
        <f>VLOOKUP(TableOMP[[#This Row],[Label]],TableAvg[],3,FALSE)</f>
        <v>#N/A</v>
      </c>
      <c r="Q9617" t="e">
        <f>TableOMP[[#This Row],[Avg]]-$U$2*TableOMP[[#This Row],[StdDev]]</f>
        <v>#N/A</v>
      </c>
      <c r="R9617" t="e">
        <f>TableOMP[[#This Row],[Avg]]+$U$2*TableOMP[[#This Row],[StdDev]]</f>
        <v>#N/A</v>
      </c>
      <c r="S9617" t="e">
        <f>IF(AND(TableOMP[[#This Row],[total_time]]&gt;=TableOMP[[#This Row],[Low]], TableOMP[[#This Row],[total_time]]&lt;=TableOMP[[#This Row],[High]]),1,0)</f>
        <v>#N/A</v>
      </c>
    </row>
    <row r="9618" spans="11:19" x14ac:dyDescent="0.25">
      <c r="K9618" t="str">
        <f t="shared" si="150"/>
        <v/>
      </c>
      <c r="N96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18" t="e">
        <f>VLOOKUP(TableOMP[[#This Row],[Label]],TableAvg[],2,FALSE)</f>
        <v>#N/A</v>
      </c>
      <c r="P9618" t="e">
        <f>VLOOKUP(TableOMP[[#This Row],[Label]],TableAvg[],3,FALSE)</f>
        <v>#N/A</v>
      </c>
      <c r="Q9618" t="e">
        <f>TableOMP[[#This Row],[Avg]]-$U$2*TableOMP[[#This Row],[StdDev]]</f>
        <v>#N/A</v>
      </c>
      <c r="R9618" t="e">
        <f>TableOMP[[#This Row],[Avg]]+$U$2*TableOMP[[#This Row],[StdDev]]</f>
        <v>#N/A</v>
      </c>
      <c r="S9618" t="e">
        <f>IF(AND(TableOMP[[#This Row],[total_time]]&gt;=TableOMP[[#This Row],[Low]], TableOMP[[#This Row],[total_time]]&lt;=TableOMP[[#This Row],[High]]),1,0)</f>
        <v>#N/A</v>
      </c>
    </row>
    <row r="9619" spans="11:19" x14ac:dyDescent="0.25">
      <c r="K9619" t="str">
        <f t="shared" si="150"/>
        <v/>
      </c>
      <c r="N96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19" t="e">
        <f>VLOOKUP(TableOMP[[#This Row],[Label]],TableAvg[],2,FALSE)</f>
        <v>#N/A</v>
      </c>
      <c r="P9619" t="e">
        <f>VLOOKUP(TableOMP[[#This Row],[Label]],TableAvg[],3,FALSE)</f>
        <v>#N/A</v>
      </c>
      <c r="Q9619" t="e">
        <f>TableOMP[[#This Row],[Avg]]-$U$2*TableOMP[[#This Row],[StdDev]]</f>
        <v>#N/A</v>
      </c>
      <c r="R9619" t="e">
        <f>TableOMP[[#This Row],[Avg]]+$U$2*TableOMP[[#This Row],[StdDev]]</f>
        <v>#N/A</v>
      </c>
      <c r="S9619" t="e">
        <f>IF(AND(TableOMP[[#This Row],[total_time]]&gt;=TableOMP[[#This Row],[Low]], TableOMP[[#This Row],[total_time]]&lt;=TableOMP[[#This Row],[High]]),1,0)</f>
        <v>#N/A</v>
      </c>
    </row>
    <row r="9620" spans="11:19" x14ac:dyDescent="0.25">
      <c r="K9620" t="str">
        <f t="shared" si="150"/>
        <v/>
      </c>
      <c r="N96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20" t="e">
        <f>VLOOKUP(TableOMP[[#This Row],[Label]],TableAvg[],2,FALSE)</f>
        <v>#N/A</v>
      </c>
      <c r="P9620" t="e">
        <f>VLOOKUP(TableOMP[[#This Row],[Label]],TableAvg[],3,FALSE)</f>
        <v>#N/A</v>
      </c>
      <c r="Q9620" t="e">
        <f>TableOMP[[#This Row],[Avg]]-$U$2*TableOMP[[#This Row],[StdDev]]</f>
        <v>#N/A</v>
      </c>
      <c r="R9620" t="e">
        <f>TableOMP[[#This Row],[Avg]]+$U$2*TableOMP[[#This Row],[StdDev]]</f>
        <v>#N/A</v>
      </c>
      <c r="S9620" t="e">
        <f>IF(AND(TableOMP[[#This Row],[total_time]]&gt;=TableOMP[[#This Row],[Low]], TableOMP[[#This Row],[total_time]]&lt;=TableOMP[[#This Row],[High]]),1,0)</f>
        <v>#N/A</v>
      </c>
    </row>
    <row r="9621" spans="11:19" x14ac:dyDescent="0.25">
      <c r="K9621" t="str">
        <f t="shared" si="150"/>
        <v/>
      </c>
      <c r="N96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21" t="e">
        <f>VLOOKUP(TableOMP[[#This Row],[Label]],TableAvg[],2,FALSE)</f>
        <v>#N/A</v>
      </c>
      <c r="P9621" t="e">
        <f>VLOOKUP(TableOMP[[#This Row],[Label]],TableAvg[],3,FALSE)</f>
        <v>#N/A</v>
      </c>
      <c r="Q9621" t="e">
        <f>TableOMP[[#This Row],[Avg]]-$U$2*TableOMP[[#This Row],[StdDev]]</f>
        <v>#N/A</v>
      </c>
      <c r="R9621" t="e">
        <f>TableOMP[[#This Row],[Avg]]+$U$2*TableOMP[[#This Row],[StdDev]]</f>
        <v>#N/A</v>
      </c>
      <c r="S9621" t="e">
        <f>IF(AND(TableOMP[[#This Row],[total_time]]&gt;=TableOMP[[#This Row],[Low]], TableOMP[[#This Row],[total_time]]&lt;=TableOMP[[#This Row],[High]]),1,0)</f>
        <v>#N/A</v>
      </c>
    </row>
    <row r="9622" spans="11:19" x14ac:dyDescent="0.25">
      <c r="K9622" t="str">
        <f t="shared" si="150"/>
        <v/>
      </c>
      <c r="N96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22" t="e">
        <f>VLOOKUP(TableOMP[[#This Row],[Label]],TableAvg[],2,FALSE)</f>
        <v>#N/A</v>
      </c>
      <c r="P9622" t="e">
        <f>VLOOKUP(TableOMP[[#This Row],[Label]],TableAvg[],3,FALSE)</f>
        <v>#N/A</v>
      </c>
      <c r="Q9622" t="e">
        <f>TableOMP[[#This Row],[Avg]]-$U$2*TableOMP[[#This Row],[StdDev]]</f>
        <v>#N/A</v>
      </c>
      <c r="R9622" t="e">
        <f>TableOMP[[#This Row],[Avg]]+$U$2*TableOMP[[#This Row],[StdDev]]</f>
        <v>#N/A</v>
      </c>
      <c r="S9622" t="e">
        <f>IF(AND(TableOMP[[#This Row],[total_time]]&gt;=TableOMP[[#This Row],[Low]], TableOMP[[#This Row],[total_time]]&lt;=TableOMP[[#This Row],[High]]),1,0)</f>
        <v>#N/A</v>
      </c>
    </row>
    <row r="9623" spans="11:19" x14ac:dyDescent="0.25">
      <c r="K9623" t="str">
        <f t="shared" si="150"/>
        <v/>
      </c>
      <c r="N96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23" t="e">
        <f>VLOOKUP(TableOMP[[#This Row],[Label]],TableAvg[],2,FALSE)</f>
        <v>#N/A</v>
      </c>
      <c r="P9623" t="e">
        <f>VLOOKUP(TableOMP[[#This Row],[Label]],TableAvg[],3,FALSE)</f>
        <v>#N/A</v>
      </c>
      <c r="Q9623" t="e">
        <f>TableOMP[[#This Row],[Avg]]-$U$2*TableOMP[[#This Row],[StdDev]]</f>
        <v>#N/A</v>
      </c>
      <c r="R9623" t="e">
        <f>TableOMP[[#This Row],[Avg]]+$U$2*TableOMP[[#This Row],[StdDev]]</f>
        <v>#N/A</v>
      </c>
      <c r="S9623" t="e">
        <f>IF(AND(TableOMP[[#This Row],[total_time]]&gt;=TableOMP[[#This Row],[Low]], TableOMP[[#This Row],[total_time]]&lt;=TableOMP[[#This Row],[High]]),1,0)</f>
        <v>#N/A</v>
      </c>
    </row>
    <row r="9624" spans="11:19" x14ac:dyDescent="0.25">
      <c r="K9624" t="str">
        <f t="shared" si="150"/>
        <v/>
      </c>
      <c r="N96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24" t="e">
        <f>VLOOKUP(TableOMP[[#This Row],[Label]],TableAvg[],2,FALSE)</f>
        <v>#N/A</v>
      </c>
      <c r="P9624" t="e">
        <f>VLOOKUP(TableOMP[[#This Row],[Label]],TableAvg[],3,FALSE)</f>
        <v>#N/A</v>
      </c>
      <c r="Q9624" t="e">
        <f>TableOMP[[#This Row],[Avg]]-$U$2*TableOMP[[#This Row],[StdDev]]</f>
        <v>#N/A</v>
      </c>
      <c r="R9624" t="e">
        <f>TableOMP[[#This Row],[Avg]]+$U$2*TableOMP[[#This Row],[StdDev]]</f>
        <v>#N/A</v>
      </c>
      <c r="S9624" t="e">
        <f>IF(AND(TableOMP[[#This Row],[total_time]]&gt;=TableOMP[[#This Row],[Low]], TableOMP[[#This Row],[total_time]]&lt;=TableOMP[[#This Row],[High]]),1,0)</f>
        <v>#N/A</v>
      </c>
    </row>
    <row r="9625" spans="11:19" x14ac:dyDescent="0.25">
      <c r="K9625" t="str">
        <f t="shared" si="150"/>
        <v/>
      </c>
      <c r="N96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25" t="e">
        <f>VLOOKUP(TableOMP[[#This Row],[Label]],TableAvg[],2,FALSE)</f>
        <v>#N/A</v>
      </c>
      <c r="P9625" t="e">
        <f>VLOOKUP(TableOMP[[#This Row],[Label]],TableAvg[],3,FALSE)</f>
        <v>#N/A</v>
      </c>
      <c r="Q9625" t="e">
        <f>TableOMP[[#This Row],[Avg]]-$U$2*TableOMP[[#This Row],[StdDev]]</f>
        <v>#N/A</v>
      </c>
      <c r="R9625" t="e">
        <f>TableOMP[[#This Row],[Avg]]+$U$2*TableOMP[[#This Row],[StdDev]]</f>
        <v>#N/A</v>
      </c>
      <c r="S9625" t="e">
        <f>IF(AND(TableOMP[[#This Row],[total_time]]&gt;=TableOMP[[#This Row],[Low]], TableOMP[[#This Row],[total_time]]&lt;=TableOMP[[#This Row],[High]]),1,0)</f>
        <v>#N/A</v>
      </c>
    </row>
    <row r="9626" spans="11:19" x14ac:dyDescent="0.25">
      <c r="K9626" t="str">
        <f t="shared" si="150"/>
        <v/>
      </c>
      <c r="N96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26" t="e">
        <f>VLOOKUP(TableOMP[[#This Row],[Label]],TableAvg[],2,FALSE)</f>
        <v>#N/A</v>
      </c>
      <c r="P9626" t="e">
        <f>VLOOKUP(TableOMP[[#This Row],[Label]],TableAvg[],3,FALSE)</f>
        <v>#N/A</v>
      </c>
      <c r="Q9626" t="e">
        <f>TableOMP[[#This Row],[Avg]]-$U$2*TableOMP[[#This Row],[StdDev]]</f>
        <v>#N/A</v>
      </c>
      <c r="R9626" t="e">
        <f>TableOMP[[#This Row],[Avg]]+$U$2*TableOMP[[#This Row],[StdDev]]</f>
        <v>#N/A</v>
      </c>
      <c r="S9626" t="e">
        <f>IF(AND(TableOMP[[#This Row],[total_time]]&gt;=TableOMP[[#This Row],[Low]], TableOMP[[#This Row],[total_time]]&lt;=TableOMP[[#This Row],[High]]),1,0)</f>
        <v>#N/A</v>
      </c>
    </row>
    <row r="9627" spans="11:19" x14ac:dyDescent="0.25">
      <c r="K9627" t="str">
        <f t="shared" si="150"/>
        <v/>
      </c>
      <c r="N96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27" t="e">
        <f>VLOOKUP(TableOMP[[#This Row],[Label]],TableAvg[],2,FALSE)</f>
        <v>#N/A</v>
      </c>
      <c r="P9627" t="e">
        <f>VLOOKUP(TableOMP[[#This Row],[Label]],TableAvg[],3,FALSE)</f>
        <v>#N/A</v>
      </c>
      <c r="Q9627" t="e">
        <f>TableOMP[[#This Row],[Avg]]-$U$2*TableOMP[[#This Row],[StdDev]]</f>
        <v>#N/A</v>
      </c>
      <c r="R9627" t="e">
        <f>TableOMP[[#This Row],[Avg]]+$U$2*TableOMP[[#This Row],[StdDev]]</f>
        <v>#N/A</v>
      </c>
      <c r="S9627" t="e">
        <f>IF(AND(TableOMP[[#This Row],[total_time]]&gt;=TableOMP[[#This Row],[Low]], TableOMP[[#This Row],[total_time]]&lt;=TableOMP[[#This Row],[High]]),1,0)</f>
        <v>#N/A</v>
      </c>
    </row>
    <row r="9628" spans="11:19" x14ac:dyDescent="0.25">
      <c r="K9628" t="str">
        <f t="shared" si="150"/>
        <v/>
      </c>
      <c r="N96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28" t="e">
        <f>VLOOKUP(TableOMP[[#This Row],[Label]],TableAvg[],2,FALSE)</f>
        <v>#N/A</v>
      </c>
      <c r="P9628" t="e">
        <f>VLOOKUP(TableOMP[[#This Row],[Label]],TableAvg[],3,FALSE)</f>
        <v>#N/A</v>
      </c>
      <c r="Q9628" t="e">
        <f>TableOMP[[#This Row],[Avg]]-$U$2*TableOMP[[#This Row],[StdDev]]</f>
        <v>#N/A</v>
      </c>
      <c r="R9628" t="e">
        <f>TableOMP[[#This Row],[Avg]]+$U$2*TableOMP[[#This Row],[StdDev]]</f>
        <v>#N/A</v>
      </c>
      <c r="S9628" t="e">
        <f>IF(AND(TableOMP[[#This Row],[total_time]]&gt;=TableOMP[[#This Row],[Low]], TableOMP[[#This Row],[total_time]]&lt;=TableOMP[[#This Row],[High]]),1,0)</f>
        <v>#N/A</v>
      </c>
    </row>
    <row r="9629" spans="11:19" x14ac:dyDescent="0.25">
      <c r="K9629" t="str">
        <f t="shared" si="150"/>
        <v/>
      </c>
      <c r="N96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29" t="e">
        <f>VLOOKUP(TableOMP[[#This Row],[Label]],TableAvg[],2,FALSE)</f>
        <v>#N/A</v>
      </c>
      <c r="P9629" t="e">
        <f>VLOOKUP(TableOMP[[#This Row],[Label]],TableAvg[],3,FALSE)</f>
        <v>#N/A</v>
      </c>
      <c r="Q9629" t="e">
        <f>TableOMP[[#This Row],[Avg]]-$U$2*TableOMP[[#This Row],[StdDev]]</f>
        <v>#N/A</v>
      </c>
      <c r="R9629" t="e">
        <f>TableOMP[[#This Row],[Avg]]+$U$2*TableOMP[[#This Row],[StdDev]]</f>
        <v>#N/A</v>
      </c>
      <c r="S9629" t="e">
        <f>IF(AND(TableOMP[[#This Row],[total_time]]&gt;=TableOMP[[#This Row],[Low]], TableOMP[[#This Row],[total_time]]&lt;=TableOMP[[#This Row],[High]]),1,0)</f>
        <v>#N/A</v>
      </c>
    </row>
    <row r="9630" spans="11:19" x14ac:dyDescent="0.25">
      <c r="K9630" t="str">
        <f t="shared" si="150"/>
        <v/>
      </c>
      <c r="N96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30" t="e">
        <f>VLOOKUP(TableOMP[[#This Row],[Label]],TableAvg[],2,FALSE)</f>
        <v>#N/A</v>
      </c>
      <c r="P9630" t="e">
        <f>VLOOKUP(TableOMP[[#This Row],[Label]],TableAvg[],3,FALSE)</f>
        <v>#N/A</v>
      </c>
      <c r="Q9630" t="e">
        <f>TableOMP[[#This Row],[Avg]]-$U$2*TableOMP[[#This Row],[StdDev]]</f>
        <v>#N/A</v>
      </c>
      <c r="R9630" t="e">
        <f>TableOMP[[#This Row],[Avg]]+$U$2*TableOMP[[#This Row],[StdDev]]</f>
        <v>#N/A</v>
      </c>
      <c r="S9630" t="e">
        <f>IF(AND(TableOMP[[#This Row],[total_time]]&gt;=TableOMP[[#This Row],[Low]], TableOMP[[#This Row],[total_time]]&lt;=TableOMP[[#This Row],[High]]),1,0)</f>
        <v>#N/A</v>
      </c>
    </row>
    <row r="9631" spans="11:19" x14ac:dyDescent="0.25">
      <c r="K9631" t="str">
        <f t="shared" si="150"/>
        <v/>
      </c>
      <c r="N96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31" t="e">
        <f>VLOOKUP(TableOMP[[#This Row],[Label]],TableAvg[],2,FALSE)</f>
        <v>#N/A</v>
      </c>
      <c r="P9631" t="e">
        <f>VLOOKUP(TableOMP[[#This Row],[Label]],TableAvg[],3,FALSE)</f>
        <v>#N/A</v>
      </c>
      <c r="Q9631" t="e">
        <f>TableOMP[[#This Row],[Avg]]-$U$2*TableOMP[[#This Row],[StdDev]]</f>
        <v>#N/A</v>
      </c>
      <c r="R9631" t="e">
        <f>TableOMP[[#This Row],[Avg]]+$U$2*TableOMP[[#This Row],[StdDev]]</f>
        <v>#N/A</v>
      </c>
      <c r="S9631" t="e">
        <f>IF(AND(TableOMP[[#This Row],[total_time]]&gt;=TableOMP[[#This Row],[Low]], TableOMP[[#This Row],[total_time]]&lt;=TableOMP[[#This Row],[High]]),1,0)</f>
        <v>#N/A</v>
      </c>
    </row>
    <row r="9632" spans="11:19" x14ac:dyDescent="0.25">
      <c r="K9632" t="str">
        <f t="shared" si="150"/>
        <v/>
      </c>
      <c r="N96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32" t="e">
        <f>VLOOKUP(TableOMP[[#This Row],[Label]],TableAvg[],2,FALSE)</f>
        <v>#N/A</v>
      </c>
      <c r="P9632" t="e">
        <f>VLOOKUP(TableOMP[[#This Row],[Label]],TableAvg[],3,FALSE)</f>
        <v>#N/A</v>
      </c>
      <c r="Q9632" t="e">
        <f>TableOMP[[#This Row],[Avg]]-$U$2*TableOMP[[#This Row],[StdDev]]</f>
        <v>#N/A</v>
      </c>
      <c r="R9632" t="e">
        <f>TableOMP[[#This Row],[Avg]]+$U$2*TableOMP[[#This Row],[StdDev]]</f>
        <v>#N/A</v>
      </c>
      <c r="S9632" t="e">
        <f>IF(AND(TableOMP[[#This Row],[total_time]]&gt;=TableOMP[[#This Row],[Low]], TableOMP[[#This Row],[total_time]]&lt;=TableOMP[[#This Row],[High]]),1,0)</f>
        <v>#N/A</v>
      </c>
    </row>
    <row r="9633" spans="11:19" x14ac:dyDescent="0.25">
      <c r="K9633" t="str">
        <f t="shared" si="150"/>
        <v/>
      </c>
      <c r="N96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33" t="e">
        <f>VLOOKUP(TableOMP[[#This Row],[Label]],TableAvg[],2,FALSE)</f>
        <v>#N/A</v>
      </c>
      <c r="P9633" t="e">
        <f>VLOOKUP(TableOMP[[#This Row],[Label]],TableAvg[],3,FALSE)</f>
        <v>#N/A</v>
      </c>
      <c r="Q9633" t="e">
        <f>TableOMP[[#This Row],[Avg]]-$U$2*TableOMP[[#This Row],[StdDev]]</f>
        <v>#N/A</v>
      </c>
      <c r="R9633" t="e">
        <f>TableOMP[[#This Row],[Avg]]+$U$2*TableOMP[[#This Row],[StdDev]]</f>
        <v>#N/A</v>
      </c>
      <c r="S9633" t="e">
        <f>IF(AND(TableOMP[[#This Row],[total_time]]&gt;=TableOMP[[#This Row],[Low]], TableOMP[[#This Row],[total_time]]&lt;=TableOMP[[#This Row],[High]]),1,0)</f>
        <v>#N/A</v>
      </c>
    </row>
    <row r="9634" spans="11:19" x14ac:dyDescent="0.25">
      <c r="K9634" t="str">
        <f t="shared" si="150"/>
        <v/>
      </c>
      <c r="N96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34" t="e">
        <f>VLOOKUP(TableOMP[[#This Row],[Label]],TableAvg[],2,FALSE)</f>
        <v>#N/A</v>
      </c>
      <c r="P9634" t="e">
        <f>VLOOKUP(TableOMP[[#This Row],[Label]],TableAvg[],3,FALSE)</f>
        <v>#N/A</v>
      </c>
      <c r="Q9634" t="e">
        <f>TableOMP[[#This Row],[Avg]]-$U$2*TableOMP[[#This Row],[StdDev]]</f>
        <v>#N/A</v>
      </c>
      <c r="R9634" t="e">
        <f>TableOMP[[#This Row],[Avg]]+$U$2*TableOMP[[#This Row],[StdDev]]</f>
        <v>#N/A</v>
      </c>
      <c r="S9634" t="e">
        <f>IF(AND(TableOMP[[#This Row],[total_time]]&gt;=TableOMP[[#This Row],[Low]], TableOMP[[#This Row],[total_time]]&lt;=TableOMP[[#This Row],[High]]),1,0)</f>
        <v>#N/A</v>
      </c>
    </row>
    <row r="9635" spans="11:19" x14ac:dyDescent="0.25">
      <c r="K9635" t="str">
        <f t="shared" si="150"/>
        <v/>
      </c>
      <c r="N96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35" t="e">
        <f>VLOOKUP(TableOMP[[#This Row],[Label]],TableAvg[],2,FALSE)</f>
        <v>#N/A</v>
      </c>
      <c r="P9635" t="e">
        <f>VLOOKUP(TableOMP[[#This Row],[Label]],TableAvg[],3,FALSE)</f>
        <v>#N/A</v>
      </c>
      <c r="Q9635" t="e">
        <f>TableOMP[[#This Row],[Avg]]-$U$2*TableOMP[[#This Row],[StdDev]]</f>
        <v>#N/A</v>
      </c>
      <c r="R9635" t="e">
        <f>TableOMP[[#This Row],[Avg]]+$U$2*TableOMP[[#This Row],[StdDev]]</f>
        <v>#N/A</v>
      </c>
      <c r="S9635" t="e">
        <f>IF(AND(TableOMP[[#This Row],[total_time]]&gt;=TableOMP[[#This Row],[Low]], TableOMP[[#This Row],[total_time]]&lt;=TableOMP[[#This Row],[High]]),1,0)</f>
        <v>#N/A</v>
      </c>
    </row>
    <row r="9636" spans="11:19" x14ac:dyDescent="0.25">
      <c r="K9636" t="str">
        <f t="shared" si="150"/>
        <v/>
      </c>
      <c r="N96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36" t="e">
        <f>VLOOKUP(TableOMP[[#This Row],[Label]],TableAvg[],2,FALSE)</f>
        <v>#N/A</v>
      </c>
      <c r="P9636" t="e">
        <f>VLOOKUP(TableOMP[[#This Row],[Label]],TableAvg[],3,FALSE)</f>
        <v>#N/A</v>
      </c>
      <c r="Q9636" t="e">
        <f>TableOMP[[#This Row],[Avg]]-$U$2*TableOMP[[#This Row],[StdDev]]</f>
        <v>#N/A</v>
      </c>
      <c r="R9636" t="e">
        <f>TableOMP[[#This Row],[Avg]]+$U$2*TableOMP[[#This Row],[StdDev]]</f>
        <v>#N/A</v>
      </c>
      <c r="S9636" t="e">
        <f>IF(AND(TableOMP[[#This Row],[total_time]]&gt;=TableOMP[[#This Row],[Low]], TableOMP[[#This Row],[total_time]]&lt;=TableOMP[[#This Row],[High]]),1,0)</f>
        <v>#N/A</v>
      </c>
    </row>
    <row r="9637" spans="11:19" x14ac:dyDescent="0.25">
      <c r="K9637" t="str">
        <f t="shared" si="150"/>
        <v/>
      </c>
      <c r="N96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37" t="e">
        <f>VLOOKUP(TableOMP[[#This Row],[Label]],TableAvg[],2,FALSE)</f>
        <v>#N/A</v>
      </c>
      <c r="P9637" t="e">
        <f>VLOOKUP(TableOMP[[#This Row],[Label]],TableAvg[],3,FALSE)</f>
        <v>#N/A</v>
      </c>
      <c r="Q9637" t="e">
        <f>TableOMP[[#This Row],[Avg]]-$U$2*TableOMP[[#This Row],[StdDev]]</f>
        <v>#N/A</v>
      </c>
      <c r="R9637" t="e">
        <f>TableOMP[[#This Row],[Avg]]+$U$2*TableOMP[[#This Row],[StdDev]]</f>
        <v>#N/A</v>
      </c>
      <c r="S9637" t="e">
        <f>IF(AND(TableOMP[[#This Row],[total_time]]&gt;=TableOMP[[#This Row],[Low]], TableOMP[[#This Row],[total_time]]&lt;=TableOMP[[#This Row],[High]]),1,0)</f>
        <v>#N/A</v>
      </c>
    </row>
    <row r="9638" spans="11:19" x14ac:dyDescent="0.25">
      <c r="K9638" t="str">
        <f t="shared" si="150"/>
        <v/>
      </c>
      <c r="N96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38" t="e">
        <f>VLOOKUP(TableOMP[[#This Row],[Label]],TableAvg[],2,FALSE)</f>
        <v>#N/A</v>
      </c>
      <c r="P9638" t="e">
        <f>VLOOKUP(TableOMP[[#This Row],[Label]],TableAvg[],3,FALSE)</f>
        <v>#N/A</v>
      </c>
      <c r="Q9638" t="e">
        <f>TableOMP[[#This Row],[Avg]]-$U$2*TableOMP[[#This Row],[StdDev]]</f>
        <v>#N/A</v>
      </c>
      <c r="R9638" t="e">
        <f>TableOMP[[#This Row],[Avg]]+$U$2*TableOMP[[#This Row],[StdDev]]</f>
        <v>#N/A</v>
      </c>
      <c r="S9638" t="e">
        <f>IF(AND(TableOMP[[#This Row],[total_time]]&gt;=TableOMP[[#This Row],[Low]], TableOMP[[#This Row],[total_time]]&lt;=TableOMP[[#This Row],[High]]),1,0)</f>
        <v>#N/A</v>
      </c>
    </row>
    <row r="9639" spans="11:19" x14ac:dyDescent="0.25">
      <c r="K9639" t="str">
        <f t="shared" si="150"/>
        <v/>
      </c>
      <c r="N96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39" t="e">
        <f>VLOOKUP(TableOMP[[#This Row],[Label]],TableAvg[],2,FALSE)</f>
        <v>#N/A</v>
      </c>
      <c r="P9639" t="e">
        <f>VLOOKUP(TableOMP[[#This Row],[Label]],TableAvg[],3,FALSE)</f>
        <v>#N/A</v>
      </c>
      <c r="Q9639" t="e">
        <f>TableOMP[[#This Row],[Avg]]-$U$2*TableOMP[[#This Row],[StdDev]]</f>
        <v>#N/A</v>
      </c>
      <c r="R9639" t="e">
        <f>TableOMP[[#This Row],[Avg]]+$U$2*TableOMP[[#This Row],[StdDev]]</f>
        <v>#N/A</v>
      </c>
      <c r="S9639" t="e">
        <f>IF(AND(TableOMP[[#This Row],[total_time]]&gt;=TableOMP[[#This Row],[Low]], TableOMP[[#This Row],[total_time]]&lt;=TableOMP[[#This Row],[High]]),1,0)</f>
        <v>#N/A</v>
      </c>
    </row>
    <row r="9640" spans="11:19" x14ac:dyDescent="0.25">
      <c r="K9640" t="str">
        <f t="shared" si="150"/>
        <v/>
      </c>
      <c r="N96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40" t="e">
        <f>VLOOKUP(TableOMP[[#This Row],[Label]],TableAvg[],2,FALSE)</f>
        <v>#N/A</v>
      </c>
      <c r="P9640" t="e">
        <f>VLOOKUP(TableOMP[[#This Row],[Label]],TableAvg[],3,FALSE)</f>
        <v>#N/A</v>
      </c>
      <c r="Q9640" t="e">
        <f>TableOMP[[#This Row],[Avg]]-$U$2*TableOMP[[#This Row],[StdDev]]</f>
        <v>#N/A</v>
      </c>
      <c r="R9640" t="e">
        <f>TableOMP[[#This Row],[Avg]]+$U$2*TableOMP[[#This Row],[StdDev]]</f>
        <v>#N/A</v>
      </c>
      <c r="S9640" t="e">
        <f>IF(AND(TableOMP[[#This Row],[total_time]]&gt;=TableOMP[[#This Row],[Low]], TableOMP[[#This Row],[total_time]]&lt;=TableOMP[[#This Row],[High]]),1,0)</f>
        <v>#N/A</v>
      </c>
    </row>
    <row r="9641" spans="11:19" x14ac:dyDescent="0.25">
      <c r="K9641" t="str">
        <f t="shared" si="150"/>
        <v/>
      </c>
      <c r="N96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41" t="e">
        <f>VLOOKUP(TableOMP[[#This Row],[Label]],TableAvg[],2,FALSE)</f>
        <v>#N/A</v>
      </c>
      <c r="P9641" t="e">
        <f>VLOOKUP(TableOMP[[#This Row],[Label]],TableAvg[],3,FALSE)</f>
        <v>#N/A</v>
      </c>
      <c r="Q9641" t="e">
        <f>TableOMP[[#This Row],[Avg]]-$U$2*TableOMP[[#This Row],[StdDev]]</f>
        <v>#N/A</v>
      </c>
      <c r="R9641" t="e">
        <f>TableOMP[[#This Row],[Avg]]+$U$2*TableOMP[[#This Row],[StdDev]]</f>
        <v>#N/A</v>
      </c>
      <c r="S9641" t="e">
        <f>IF(AND(TableOMP[[#This Row],[total_time]]&gt;=TableOMP[[#This Row],[Low]], TableOMP[[#This Row],[total_time]]&lt;=TableOMP[[#This Row],[High]]),1,0)</f>
        <v>#N/A</v>
      </c>
    </row>
    <row r="9642" spans="11:19" x14ac:dyDescent="0.25">
      <c r="K9642" t="str">
        <f t="shared" si="150"/>
        <v/>
      </c>
      <c r="N96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42" t="e">
        <f>VLOOKUP(TableOMP[[#This Row],[Label]],TableAvg[],2,FALSE)</f>
        <v>#N/A</v>
      </c>
      <c r="P9642" t="e">
        <f>VLOOKUP(TableOMP[[#This Row],[Label]],TableAvg[],3,FALSE)</f>
        <v>#N/A</v>
      </c>
      <c r="Q9642" t="e">
        <f>TableOMP[[#This Row],[Avg]]-$U$2*TableOMP[[#This Row],[StdDev]]</f>
        <v>#N/A</v>
      </c>
      <c r="R9642" t="e">
        <f>TableOMP[[#This Row],[Avg]]+$U$2*TableOMP[[#This Row],[StdDev]]</f>
        <v>#N/A</v>
      </c>
      <c r="S9642" t="e">
        <f>IF(AND(TableOMP[[#This Row],[total_time]]&gt;=TableOMP[[#This Row],[Low]], TableOMP[[#This Row],[total_time]]&lt;=TableOMP[[#This Row],[High]]),1,0)</f>
        <v>#N/A</v>
      </c>
    </row>
    <row r="9643" spans="11:19" x14ac:dyDescent="0.25">
      <c r="K9643" t="str">
        <f t="shared" si="150"/>
        <v/>
      </c>
      <c r="N96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43" t="e">
        <f>VLOOKUP(TableOMP[[#This Row],[Label]],TableAvg[],2,FALSE)</f>
        <v>#N/A</v>
      </c>
      <c r="P9643" t="e">
        <f>VLOOKUP(TableOMP[[#This Row],[Label]],TableAvg[],3,FALSE)</f>
        <v>#N/A</v>
      </c>
      <c r="Q9643" t="e">
        <f>TableOMP[[#This Row],[Avg]]-$U$2*TableOMP[[#This Row],[StdDev]]</f>
        <v>#N/A</v>
      </c>
      <c r="R9643" t="e">
        <f>TableOMP[[#This Row],[Avg]]+$U$2*TableOMP[[#This Row],[StdDev]]</f>
        <v>#N/A</v>
      </c>
      <c r="S9643" t="e">
        <f>IF(AND(TableOMP[[#This Row],[total_time]]&gt;=TableOMP[[#This Row],[Low]], TableOMP[[#This Row],[total_time]]&lt;=TableOMP[[#This Row],[High]]),1,0)</f>
        <v>#N/A</v>
      </c>
    </row>
    <row r="9644" spans="11:19" x14ac:dyDescent="0.25">
      <c r="K9644" t="str">
        <f t="shared" si="150"/>
        <v/>
      </c>
      <c r="N96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44" t="e">
        <f>VLOOKUP(TableOMP[[#This Row],[Label]],TableAvg[],2,FALSE)</f>
        <v>#N/A</v>
      </c>
      <c r="P9644" t="e">
        <f>VLOOKUP(TableOMP[[#This Row],[Label]],TableAvg[],3,FALSE)</f>
        <v>#N/A</v>
      </c>
      <c r="Q9644" t="e">
        <f>TableOMP[[#This Row],[Avg]]-$U$2*TableOMP[[#This Row],[StdDev]]</f>
        <v>#N/A</v>
      </c>
      <c r="R9644" t="e">
        <f>TableOMP[[#This Row],[Avg]]+$U$2*TableOMP[[#This Row],[StdDev]]</f>
        <v>#N/A</v>
      </c>
      <c r="S9644" t="e">
        <f>IF(AND(TableOMP[[#This Row],[total_time]]&gt;=TableOMP[[#This Row],[Low]], TableOMP[[#This Row],[total_time]]&lt;=TableOMP[[#This Row],[High]]),1,0)</f>
        <v>#N/A</v>
      </c>
    </row>
    <row r="9645" spans="11:19" x14ac:dyDescent="0.25">
      <c r="K9645" t="str">
        <f t="shared" si="150"/>
        <v/>
      </c>
      <c r="N96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45" t="e">
        <f>VLOOKUP(TableOMP[[#This Row],[Label]],TableAvg[],2,FALSE)</f>
        <v>#N/A</v>
      </c>
      <c r="P9645" t="e">
        <f>VLOOKUP(TableOMP[[#This Row],[Label]],TableAvg[],3,FALSE)</f>
        <v>#N/A</v>
      </c>
      <c r="Q9645" t="e">
        <f>TableOMP[[#This Row],[Avg]]-$U$2*TableOMP[[#This Row],[StdDev]]</f>
        <v>#N/A</v>
      </c>
      <c r="R9645" t="e">
        <f>TableOMP[[#This Row],[Avg]]+$U$2*TableOMP[[#This Row],[StdDev]]</f>
        <v>#N/A</v>
      </c>
      <c r="S9645" t="e">
        <f>IF(AND(TableOMP[[#This Row],[total_time]]&gt;=TableOMP[[#This Row],[Low]], TableOMP[[#This Row],[total_time]]&lt;=TableOMP[[#This Row],[High]]),1,0)</f>
        <v>#N/A</v>
      </c>
    </row>
    <row r="9646" spans="11:19" x14ac:dyDescent="0.25">
      <c r="K9646" t="str">
        <f t="shared" si="150"/>
        <v/>
      </c>
      <c r="N96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46" t="e">
        <f>VLOOKUP(TableOMP[[#This Row],[Label]],TableAvg[],2,FALSE)</f>
        <v>#N/A</v>
      </c>
      <c r="P9646" t="e">
        <f>VLOOKUP(TableOMP[[#This Row],[Label]],TableAvg[],3,FALSE)</f>
        <v>#N/A</v>
      </c>
      <c r="Q9646" t="e">
        <f>TableOMP[[#This Row],[Avg]]-$U$2*TableOMP[[#This Row],[StdDev]]</f>
        <v>#N/A</v>
      </c>
      <c r="R9646" t="e">
        <f>TableOMP[[#This Row],[Avg]]+$U$2*TableOMP[[#This Row],[StdDev]]</f>
        <v>#N/A</v>
      </c>
      <c r="S9646" t="e">
        <f>IF(AND(TableOMP[[#This Row],[total_time]]&gt;=TableOMP[[#This Row],[Low]], TableOMP[[#This Row],[total_time]]&lt;=TableOMP[[#This Row],[High]]),1,0)</f>
        <v>#N/A</v>
      </c>
    </row>
    <row r="9647" spans="11:19" x14ac:dyDescent="0.25">
      <c r="K9647" t="str">
        <f t="shared" si="150"/>
        <v/>
      </c>
      <c r="N96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47" t="e">
        <f>VLOOKUP(TableOMP[[#This Row],[Label]],TableAvg[],2,FALSE)</f>
        <v>#N/A</v>
      </c>
      <c r="P9647" t="e">
        <f>VLOOKUP(TableOMP[[#This Row],[Label]],TableAvg[],3,FALSE)</f>
        <v>#N/A</v>
      </c>
      <c r="Q9647" t="e">
        <f>TableOMP[[#This Row],[Avg]]-$U$2*TableOMP[[#This Row],[StdDev]]</f>
        <v>#N/A</v>
      </c>
      <c r="R9647" t="e">
        <f>TableOMP[[#This Row],[Avg]]+$U$2*TableOMP[[#This Row],[StdDev]]</f>
        <v>#N/A</v>
      </c>
      <c r="S9647" t="e">
        <f>IF(AND(TableOMP[[#This Row],[total_time]]&gt;=TableOMP[[#This Row],[Low]], TableOMP[[#This Row],[total_time]]&lt;=TableOMP[[#This Row],[High]]),1,0)</f>
        <v>#N/A</v>
      </c>
    </row>
    <row r="9648" spans="11:19" x14ac:dyDescent="0.25">
      <c r="K9648" t="str">
        <f t="shared" si="150"/>
        <v/>
      </c>
      <c r="N96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48" t="e">
        <f>VLOOKUP(TableOMP[[#This Row],[Label]],TableAvg[],2,FALSE)</f>
        <v>#N/A</v>
      </c>
      <c r="P9648" t="e">
        <f>VLOOKUP(TableOMP[[#This Row],[Label]],TableAvg[],3,FALSE)</f>
        <v>#N/A</v>
      </c>
      <c r="Q9648" t="e">
        <f>TableOMP[[#This Row],[Avg]]-$U$2*TableOMP[[#This Row],[StdDev]]</f>
        <v>#N/A</v>
      </c>
      <c r="R9648" t="e">
        <f>TableOMP[[#This Row],[Avg]]+$U$2*TableOMP[[#This Row],[StdDev]]</f>
        <v>#N/A</v>
      </c>
      <c r="S9648" t="e">
        <f>IF(AND(TableOMP[[#This Row],[total_time]]&gt;=TableOMP[[#This Row],[Low]], TableOMP[[#This Row],[total_time]]&lt;=TableOMP[[#This Row],[High]]),1,0)</f>
        <v>#N/A</v>
      </c>
    </row>
    <row r="9649" spans="11:19" x14ac:dyDescent="0.25">
      <c r="K9649" t="str">
        <f t="shared" si="150"/>
        <v/>
      </c>
      <c r="N96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49" t="e">
        <f>VLOOKUP(TableOMP[[#This Row],[Label]],TableAvg[],2,FALSE)</f>
        <v>#N/A</v>
      </c>
      <c r="P9649" t="e">
        <f>VLOOKUP(TableOMP[[#This Row],[Label]],TableAvg[],3,FALSE)</f>
        <v>#N/A</v>
      </c>
      <c r="Q9649" t="e">
        <f>TableOMP[[#This Row],[Avg]]-$U$2*TableOMP[[#This Row],[StdDev]]</f>
        <v>#N/A</v>
      </c>
      <c r="R9649" t="e">
        <f>TableOMP[[#This Row],[Avg]]+$U$2*TableOMP[[#This Row],[StdDev]]</f>
        <v>#N/A</v>
      </c>
      <c r="S9649" t="e">
        <f>IF(AND(TableOMP[[#This Row],[total_time]]&gt;=TableOMP[[#This Row],[Low]], TableOMP[[#This Row],[total_time]]&lt;=TableOMP[[#This Row],[High]]),1,0)</f>
        <v>#N/A</v>
      </c>
    </row>
    <row r="9650" spans="11:19" x14ac:dyDescent="0.25">
      <c r="K9650" t="str">
        <f t="shared" si="150"/>
        <v/>
      </c>
      <c r="N96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50" t="e">
        <f>VLOOKUP(TableOMP[[#This Row],[Label]],TableAvg[],2,FALSE)</f>
        <v>#N/A</v>
      </c>
      <c r="P9650" t="e">
        <f>VLOOKUP(TableOMP[[#This Row],[Label]],TableAvg[],3,FALSE)</f>
        <v>#N/A</v>
      </c>
      <c r="Q9650" t="e">
        <f>TableOMP[[#This Row],[Avg]]-$U$2*TableOMP[[#This Row],[StdDev]]</f>
        <v>#N/A</v>
      </c>
      <c r="R9650" t="e">
        <f>TableOMP[[#This Row],[Avg]]+$U$2*TableOMP[[#This Row],[StdDev]]</f>
        <v>#N/A</v>
      </c>
      <c r="S9650" t="e">
        <f>IF(AND(TableOMP[[#This Row],[total_time]]&gt;=TableOMP[[#This Row],[Low]], TableOMP[[#This Row],[total_time]]&lt;=TableOMP[[#This Row],[High]]),1,0)</f>
        <v>#N/A</v>
      </c>
    </row>
    <row r="9651" spans="11:19" x14ac:dyDescent="0.25">
      <c r="K9651" t="str">
        <f t="shared" si="150"/>
        <v/>
      </c>
      <c r="N96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51" t="e">
        <f>VLOOKUP(TableOMP[[#This Row],[Label]],TableAvg[],2,FALSE)</f>
        <v>#N/A</v>
      </c>
      <c r="P9651" t="e">
        <f>VLOOKUP(TableOMP[[#This Row],[Label]],TableAvg[],3,FALSE)</f>
        <v>#N/A</v>
      </c>
      <c r="Q9651" t="e">
        <f>TableOMP[[#This Row],[Avg]]-$U$2*TableOMP[[#This Row],[StdDev]]</f>
        <v>#N/A</v>
      </c>
      <c r="R9651" t="e">
        <f>TableOMP[[#This Row],[Avg]]+$U$2*TableOMP[[#This Row],[StdDev]]</f>
        <v>#N/A</v>
      </c>
      <c r="S9651" t="e">
        <f>IF(AND(TableOMP[[#This Row],[total_time]]&gt;=TableOMP[[#This Row],[Low]], TableOMP[[#This Row],[total_time]]&lt;=TableOMP[[#This Row],[High]]),1,0)</f>
        <v>#N/A</v>
      </c>
    </row>
    <row r="9652" spans="11:19" x14ac:dyDescent="0.25">
      <c r="K9652" t="str">
        <f t="shared" si="150"/>
        <v/>
      </c>
      <c r="N96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52" t="e">
        <f>VLOOKUP(TableOMP[[#This Row],[Label]],TableAvg[],2,FALSE)</f>
        <v>#N/A</v>
      </c>
      <c r="P9652" t="e">
        <f>VLOOKUP(TableOMP[[#This Row],[Label]],TableAvg[],3,FALSE)</f>
        <v>#N/A</v>
      </c>
      <c r="Q9652" t="e">
        <f>TableOMP[[#This Row],[Avg]]-$U$2*TableOMP[[#This Row],[StdDev]]</f>
        <v>#N/A</v>
      </c>
      <c r="R9652" t="e">
        <f>TableOMP[[#This Row],[Avg]]+$U$2*TableOMP[[#This Row],[StdDev]]</f>
        <v>#N/A</v>
      </c>
      <c r="S9652" t="e">
        <f>IF(AND(TableOMP[[#This Row],[total_time]]&gt;=TableOMP[[#This Row],[Low]], TableOMP[[#This Row],[total_time]]&lt;=TableOMP[[#This Row],[High]]),1,0)</f>
        <v>#N/A</v>
      </c>
    </row>
    <row r="9653" spans="11:19" x14ac:dyDescent="0.25">
      <c r="K9653" t="str">
        <f t="shared" si="150"/>
        <v/>
      </c>
      <c r="N96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53" t="e">
        <f>VLOOKUP(TableOMP[[#This Row],[Label]],TableAvg[],2,FALSE)</f>
        <v>#N/A</v>
      </c>
      <c r="P9653" t="e">
        <f>VLOOKUP(TableOMP[[#This Row],[Label]],TableAvg[],3,FALSE)</f>
        <v>#N/A</v>
      </c>
      <c r="Q9653" t="e">
        <f>TableOMP[[#This Row],[Avg]]-$U$2*TableOMP[[#This Row],[StdDev]]</f>
        <v>#N/A</v>
      </c>
      <c r="R9653" t="e">
        <f>TableOMP[[#This Row],[Avg]]+$U$2*TableOMP[[#This Row],[StdDev]]</f>
        <v>#N/A</v>
      </c>
      <c r="S9653" t="e">
        <f>IF(AND(TableOMP[[#This Row],[total_time]]&gt;=TableOMP[[#This Row],[Low]], TableOMP[[#This Row],[total_time]]&lt;=TableOMP[[#This Row],[High]]),1,0)</f>
        <v>#N/A</v>
      </c>
    </row>
    <row r="9654" spans="11:19" x14ac:dyDescent="0.25">
      <c r="K9654" t="str">
        <f t="shared" si="150"/>
        <v/>
      </c>
      <c r="N96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54" t="e">
        <f>VLOOKUP(TableOMP[[#This Row],[Label]],TableAvg[],2,FALSE)</f>
        <v>#N/A</v>
      </c>
      <c r="P9654" t="e">
        <f>VLOOKUP(TableOMP[[#This Row],[Label]],TableAvg[],3,FALSE)</f>
        <v>#N/A</v>
      </c>
      <c r="Q9654" t="e">
        <f>TableOMP[[#This Row],[Avg]]-$U$2*TableOMP[[#This Row],[StdDev]]</f>
        <v>#N/A</v>
      </c>
      <c r="R9654" t="e">
        <f>TableOMP[[#This Row],[Avg]]+$U$2*TableOMP[[#This Row],[StdDev]]</f>
        <v>#N/A</v>
      </c>
      <c r="S9654" t="e">
        <f>IF(AND(TableOMP[[#This Row],[total_time]]&gt;=TableOMP[[#This Row],[Low]], TableOMP[[#This Row],[total_time]]&lt;=TableOMP[[#This Row],[High]]),1,0)</f>
        <v>#N/A</v>
      </c>
    </row>
    <row r="9655" spans="11:19" x14ac:dyDescent="0.25">
      <c r="K9655" t="str">
        <f t="shared" si="150"/>
        <v/>
      </c>
      <c r="N96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55" t="e">
        <f>VLOOKUP(TableOMP[[#This Row],[Label]],TableAvg[],2,FALSE)</f>
        <v>#N/A</v>
      </c>
      <c r="P9655" t="e">
        <f>VLOOKUP(TableOMP[[#This Row],[Label]],TableAvg[],3,FALSE)</f>
        <v>#N/A</v>
      </c>
      <c r="Q9655" t="e">
        <f>TableOMP[[#This Row],[Avg]]-$U$2*TableOMP[[#This Row],[StdDev]]</f>
        <v>#N/A</v>
      </c>
      <c r="R9655" t="e">
        <f>TableOMP[[#This Row],[Avg]]+$U$2*TableOMP[[#This Row],[StdDev]]</f>
        <v>#N/A</v>
      </c>
      <c r="S9655" t="e">
        <f>IF(AND(TableOMP[[#This Row],[total_time]]&gt;=TableOMP[[#This Row],[Low]], TableOMP[[#This Row],[total_time]]&lt;=TableOMP[[#This Row],[High]]),1,0)</f>
        <v>#N/A</v>
      </c>
    </row>
    <row r="9656" spans="11:19" x14ac:dyDescent="0.25">
      <c r="K9656" t="str">
        <f t="shared" si="150"/>
        <v/>
      </c>
      <c r="N96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56" t="e">
        <f>VLOOKUP(TableOMP[[#This Row],[Label]],TableAvg[],2,FALSE)</f>
        <v>#N/A</v>
      </c>
      <c r="P9656" t="e">
        <f>VLOOKUP(TableOMP[[#This Row],[Label]],TableAvg[],3,FALSE)</f>
        <v>#N/A</v>
      </c>
      <c r="Q9656" t="e">
        <f>TableOMP[[#This Row],[Avg]]-$U$2*TableOMP[[#This Row],[StdDev]]</f>
        <v>#N/A</v>
      </c>
      <c r="R9656" t="e">
        <f>TableOMP[[#This Row],[Avg]]+$U$2*TableOMP[[#This Row],[StdDev]]</f>
        <v>#N/A</v>
      </c>
      <c r="S9656" t="e">
        <f>IF(AND(TableOMP[[#This Row],[total_time]]&gt;=TableOMP[[#This Row],[Low]], TableOMP[[#This Row],[total_time]]&lt;=TableOMP[[#This Row],[High]]),1,0)</f>
        <v>#N/A</v>
      </c>
    </row>
    <row r="9657" spans="11:19" x14ac:dyDescent="0.25">
      <c r="K9657" t="str">
        <f t="shared" si="150"/>
        <v/>
      </c>
      <c r="N96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57" t="e">
        <f>VLOOKUP(TableOMP[[#This Row],[Label]],TableAvg[],2,FALSE)</f>
        <v>#N/A</v>
      </c>
      <c r="P9657" t="e">
        <f>VLOOKUP(TableOMP[[#This Row],[Label]],TableAvg[],3,FALSE)</f>
        <v>#N/A</v>
      </c>
      <c r="Q9657" t="e">
        <f>TableOMP[[#This Row],[Avg]]-$U$2*TableOMP[[#This Row],[StdDev]]</f>
        <v>#N/A</v>
      </c>
      <c r="R9657" t="e">
        <f>TableOMP[[#This Row],[Avg]]+$U$2*TableOMP[[#This Row],[StdDev]]</f>
        <v>#N/A</v>
      </c>
      <c r="S9657" t="e">
        <f>IF(AND(TableOMP[[#This Row],[total_time]]&gt;=TableOMP[[#This Row],[Low]], TableOMP[[#This Row],[total_time]]&lt;=TableOMP[[#This Row],[High]]),1,0)</f>
        <v>#N/A</v>
      </c>
    </row>
    <row r="9658" spans="11:19" x14ac:dyDescent="0.25">
      <c r="K9658" t="str">
        <f t="shared" si="150"/>
        <v/>
      </c>
      <c r="N96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58" t="e">
        <f>VLOOKUP(TableOMP[[#This Row],[Label]],TableAvg[],2,FALSE)</f>
        <v>#N/A</v>
      </c>
      <c r="P9658" t="e">
        <f>VLOOKUP(TableOMP[[#This Row],[Label]],TableAvg[],3,FALSE)</f>
        <v>#N/A</v>
      </c>
      <c r="Q9658" t="e">
        <f>TableOMP[[#This Row],[Avg]]-$U$2*TableOMP[[#This Row],[StdDev]]</f>
        <v>#N/A</v>
      </c>
      <c r="R9658" t="e">
        <f>TableOMP[[#This Row],[Avg]]+$U$2*TableOMP[[#This Row],[StdDev]]</f>
        <v>#N/A</v>
      </c>
      <c r="S9658" t="e">
        <f>IF(AND(TableOMP[[#This Row],[total_time]]&gt;=TableOMP[[#This Row],[Low]], TableOMP[[#This Row],[total_time]]&lt;=TableOMP[[#This Row],[High]]),1,0)</f>
        <v>#N/A</v>
      </c>
    </row>
    <row r="9659" spans="11:19" x14ac:dyDescent="0.25">
      <c r="K9659" t="str">
        <f t="shared" si="150"/>
        <v/>
      </c>
      <c r="N96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59" t="e">
        <f>VLOOKUP(TableOMP[[#This Row],[Label]],TableAvg[],2,FALSE)</f>
        <v>#N/A</v>
      </c>
      <c r="P9659" t="e">
        <f>VLOOKUP(TableOMP[[#This Row],[Label]],TableAvg[],3,FALSE)</f>
        <v>#N/A</v>
      </c>
      <c r="Q9659" t="e">
        <f>TableOMP[[#This Row],[Avg]]-$U$2*TableOMP[[#This Row],[StdDev]]</f>
        <v>#N/A</v>
      </c>
      <c r="R9659" t="e">
        <f>TableOMP[[#This Row],[Avg]]+$U$2*TableOMP[[#This Row],[StdDev]]</f>
        <v>#N/A</v>
      </c>
      <c r="S9659" t="e">
        <f>IF(AND(TableOMP[[#This Row],[total_time]]&gt;=TableOMP[[#This Row],[Low]], TableOMP[[#This Row],[total_time]]&lt;=TableOMP[[#This Row],[High]]),1,0)</f>
        <v>#N/A</v>
      </c>
    </row>
    <row r="9660" spans="11:19" x14ac:dyDescent="0.25">
      <c r="K9660" t="str">
        <f t="shared" si="150"/>
        <v/>
      </c>
      <c r="N96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60" t="e">
        <f>VLOOKUP(TableOMP[[#This Row],[Label]],TableAvg[],2,FALSE)</f>
        <v>#N/A</v>
      </c>
      <c r="P9660" t="e">
        <f>VLOOKUP(TableOMP[[#This Row],[Label]],TableAvg[],3,FALSE)</f>
        <v>#N/A</v>
      </c>
      <c r="Q9660" t="e">
        <f>TableOMP[[#This Row],[Avg]]-$U$2*TableOMP[[#This Row],[StdDev]]</f>
        <v>#N/A</v>
      </c>
      <c r="R9660" t="e">
        <f>TableOMP[[#This Row],[Avg]]+$U$2*TableOMP[[#This Row],[StdDev]]</f>
        <v>#N/A</v>
      </c>
      <c r="S9660" t="e">
        <f>IF(AND(TableOMP[[#This Row],[total_time]]&gt;=TableOMP[[#This Row],[Low]], TableOMP[[#This Row],[total_time]]&lt;=TableOMP[[#This Row],[High]]),1,0)</f>
        <v>#N/A</v>
      </c>
    </row>
    <row r="9661" spans="11:19" x14ac:dyDescent="0.25">
      <c r="K9661" t="str">
        <f t="shared" si="150"/>
        <v/>
      </c>
      <c r="N96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61" t="e">
        <f>VLOOKUP(TableOMP[[#This Row],[Label]],TableAvg[],2,FALSE)</f>
        <v>#N/A</v>
      </c>
      <c r="P9661" t="e">
        <f>VLOOKUP(TableOMP[[#This Row],[Label]],TableAvg[],3,FALSE)</f>
        <v>#N/A</v>
      </c>
      <c r="Q9661" t="e">
        <f>TableOMP[[#This Row],[Avg]]-$U$2*TableOMP[[#This Row],[StdDev]]</f>
        <v>#N/A</v>
      </c>
      <c r="R9661" t="e">
        <f>TableOMP[[#This Row],[Avg]]+$U$2*TableOMP[[#This Row],[StdDev]]</f>
        <v>#N/A</v>
      </c>
      <c r="S9661" t="e">
        <f>IF(AND(TableOMP[[#This Row],[total_time]]&gt;=TableOMP[[#This Row],[Low]], TableOMP[[#This Row],[total_time]]&lt;=TableOMP[[#This Row],[High]]),1,0)</f>
        <v>#N/A</v>
      </c>
    </row>
    <row r="9662" spans="11:19" x14ac:dyDescent="0.25">
      <c r="K9662" t="str">
        <f t="shared" si="150"/>
        <v/>
      </c>
      <c r="N96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62" t="e">
        <f>VLOOKUP(TableOMP[[#This Row],[Label]],TableAvg[],2,FALSE)</f>
        <v>#N/A</v>
      </c>
      <c r="P9662" t="e">
        <f>VLOOKUP(TableOMP[[#This Row],[Label]],TableAvg[],3,FALSE)</f>
        <v>#N/A</v>
      </c>
      <c r="Q9662" t="e">
        <f>TableOMP[[#This Row],[Avg]]-$U$2*TableOMP[[#This Row],[StdDev]]</f>
        <v>#N/A</v>
      </c>
      <c r="R9662" t="e">
        <f>TableOMP[[#This Row],[Avg]]+$U$2*TableOMP[[#This Row],[StdDev]]</f>
        <v>#N/A</v>
      </c>
      <c r="S9662" t="e">
        <f>IF(AND(TableOMP[[#This Row],[total_time]]&gt;=TableOMP[[#This Row],[Low]], TableOMP[[#This Row],[total_time]]&lt;=TableOMP[[#This Row],[High]]),1,0)</f>
        <v>#N/A</v>
      </c>
    </row>
    <row r="9663" spans="11:19" x14ac:dyDescent="0.25">
      <c r="K9663" t="str">
        <f t="shared" si="150"/>
        <v/>
      </c>
      <c r="N96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63" t="e">
        <f>VLOOKUP(TableOMP[[#This Row],[Label]],TableAvg[],2,FALSE)</f>
        <v>#N/A</v>
      </c>
      <c r="P9663" t="e">
        <f>VLOOKUP(TableOMP[[#This Row],[Label]],TableAvg[],3,FALSE)</f>
        <v>#N/A</v>
      </c>
      <c r="Q9663" t="e">
        <f>TableOMP[[#This Row],[Avg]]-$U$2*TableOMP[[#This Row],[StdDev]]</f>
        <v>#N/A</v>
      </c>
      <c r="R9663" t="e">
        <f>TableOMP[[#This Row],[Avg]]+$U$2*TableOMP[[#This Row],[StdDev]]</f>
        <v>#N/A</v>
      </c>
      <c r="S9663" t="e">
        <f>IF(AND(TableOMP[[#This Row],[total_time]]&gt;=TableOMP[[#This Row],[Low]], TableOMP[[#This Row],[total_time]]&lt;=TableOMP[[#This Row],[High]]),1,0)</f>
        <v>#N/A</v>
      </c>
    </row>
    <row r="9664" spans="11:19" x14ac:dyDescent="0.25">
      <c r="K9664" t="str">
        <f t="shared" si="150"/>
        <v/>
      </c>
      <c r="N96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64" t="e">
        <f>VLOOKUP(TableOMP[[#This Row],[Label]],TableAvg[],2,FALSE)</f>
        <v>#N/A</v>
      </c>
      <c r="P9664" t="e">
        <f>VLOOKUP(TableOMP[[#This Row],[Label]],TableAvg[],3,FALSE)</f>
        <v>#N/A</v>
      </c>
      <c r="Q9664" t="e">
        <f>TableOMP[[#This Row],[Avg]]-$U$2*TableOMP[[#This Row],[StdDev]]</f>
        <v>#N/A</v>
      </c>
      <c r="R9664" t="e">
        <f>TableOMP[[#This Row],[Avg]]+$U$2*TableOMP[[#This Row],[StdDev]]</f>
        <v>#N/A</v>
      </c>
      <c r="S9664" t="e">
        <f>IF(AND(TableOMP[[#This Row],[total_time]]&gt;=TableOMP[[#This Row],[Low]], TableOMP[[#This Row],[total_time]]&lt;=TableOMP[[#This Row],[High]]),1,0)</f>
        <v>#N/A</v>
      </c>
    </row>
    <row r="9665" spans="11:19" x14ac:dyDescent="0.25">
      <c r="K9665" t="str">
        <f t="shared" si="150"/>
        <v/>
      </c>
      <c r="N96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65" t="e">
        <f>VLOOKUP(TableOMP[[#This Row],[Label]],TableAvg[],2,FALSE)</f>
        <v>#N/A</v>
      </c>
      <c r="P9665" t="e">
        <f>VLOOKUP(TableOMP[[#This Row],[Label]],TableAvg[],3,FALSE)</f>
        <v>#N/A</v>
      </c>
      <c r="Q9665" t="e">
        <f>TableOMP[[#This Row],[Avg]]-$U$2*TableOMP[[#This Row],[StdDev]]</f>
        <v>#N/A</v>
      </c>
      <c r="R9665" t="e">
        <f>TableOMP[[#This Row],[Avg]]+$U$2*TableOMP[[#This Row],[StdDev]]</f>
        <v>#N/A</v>
      </c>
      <c r="S9665" t="e">
        <f>IF(AND(TableOMP[[#This Row],[total_time]]&gt;=TableOMP[[#This Row],[Low]], TableOMP[[#This Row],[total_time]]&lt;=TableOMP[[#This Row],[High]]),1,0)</f>
        <v>#N/A</v>
      </c>
    </row>
    <row r="9666" spans="11:19" x14ac:dyDescent="0.25">
      <c r="K9666" t="str">
        <f t="shared" si="150"/>
        <v/>
      </c>
      <c r="N96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66" t="e">
        <f>VLOOKUP(TableOMP[[#This Row],[Label]],TableAvg[],2,FALSE)</f>
        <v>#N/A</v>
      </c>
      <c r="P9666" t="e">
        <f>VLOOKUP(TableOMP[[#This Row],[Label]],TableAvg[],3,FALSE)</f>
        <v>#N/A</v>
      </c>
      <c r="Q9666" t="e">
        <f>TableOMP[[#This Row],[Avg]]-$U$2*TableOMP[[#This Row],[StdDev]]</f>
        <v>#N/A</v>
      </c>
      <c r="R9666" t="e">
        <f>TableOMP[[#This Row],[Avg]]+$U$2*TableOMP[[#This Row],[StdDev]]</f>
        <v>#N/A</v>
      </c>
      <c r="S9666" t="e">
        <f>IF(AND(TableOMP[[#This Row],[total_time]]&gt;=TableOMP[[#This Row],[Low]], TableOMP[[#This Row],[total_time]]&lt;=TableOMP[[#This Row],[High]]),1,0)</f>
        <v>#N/A</v>
      </c>
    </row>
    <row r="9667" spans="11:19" x14ac:dyDescent="0.25">
      <c r="K9667" t="str">
        <f t="shared" ref="K9667:K9730" si="151">MID(M9667,22,1)</f>
        <v/>
      </c>
      <c r="N96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67" t="e">
        <f>VLOOKUP(TableOMP[[#This Row],[Label]],TableAvg[],2,FALSE)</f>
        <v>#N/A</v>
      </c>
      <c r="P9667" t="e">
        <f>VLOOKUP(TableOMP[[#This Row],[Label]],TableAvg[],3,FALSE)</f>
        <v>#N/A</v>
      </c>
      <c r="Q9667" t="e">
        <f>TableOMP[[#This Row],[Avg]]-$U$2*TableOMP[[#This Row],[StdDev]]</f>
        <v>#N/A</v>
      </c>
      <c r="R9667" t="e">
        <f>TableOMP[[#This Row],[Avg]]+$U$2*TableOMP[[#This Row],[StdDev]]</f>
        <v>#N/A</v>
      </c>
      <c r="S9667" t="e">
        <f>IF(AND(TableOMP[[#This Row],[total_time]]&gt;=TableOMP[[#This Row],[Low]], TableOMP[[#This Row],[total_time]]&lt;=TableOMP[[#This Row],[High]]),1,0)</f>
        <v>#N/A</v>
      </c>
    </row>
    <row r="9668" spans="11:19" x14ac:dyDescent="0.25">
      <c r="K9668" t="str">
        <f t="shared" si="151"/>
        <v/>
      </c>
      <c r="N96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68" t="e">
        <f>VLOOKUP(TableOMP[[#This Row],[Label]],TableAvg[],2,FALSE)</f>
        <v>#N/A</v>
      </c>
      <c r="P9668" t="e">
        <f>VLOOKUP(TableOMP[[#This Row],[Label]],TableAvg[],3,FALSE)</f>
        <v>#N/A</v>
      </c>
      <c r="Q9668" t="e">
        <f>TableOMP[[#This Row],[Avg]]-$U$2*TableOMP[[#This Row],[StdDev]]</f>
        <v>#N/A</v>
      </c>
      <c r="R9668" t="e">
        <f>TableOMP[[#This Row],[Avg]]+$U$2*TableOMP[[#This Row],[StdDev]]</f>
        <v>#N/A</v>
      </c>
      <c r="S9668" t="e">
        <f>IF(AND(TableOMP[[#This Row],[total_time]]&gt;=TableOMP[[#This Row],[Low]], TableOMP[[#This Row],[total_time]]&lt;=TableOMP[[#This Row],[High]]),1,0)</f>
        <v>#N/A</v>
      </c>
    </row>
    <row r="9669" spans="11:19" x14ac:dyDescent="0.25">
      <c r="K9669" t="str">
        <f t="shared" si="151"/>
        <v/>
      </c>
      <c r="N96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69" t="e">
        <f>VLOOKUP(TableOMP[[#This Row],[Label]],TableAvg[],2,FALSE)</f>
        <v>#N/A</v>
      </c>
      <c r="P9669" t="e">
        <f>VLOOKUP(TableOMP[[#This Row],[Label]],TableAvg[],3,FALSE)</f>
        <v>#N/A</v>
      </c>
      <c r="Q9669" t="e">
        <f>TableOMP[[#This Row],[Avg]]-$U$2*TableOMP[[#This Row],[StdDev]]</f>
        <v>#N/A</v>
      </c>
      <c r="R9669" t="e">
        <f>TableOMP[[#This Row],[Avg]]+$U$2*TableOMP[[#This Row],[StdDev]]</f>
        <v>#N/A</v>
      </c>
      <c r="S9669" t="e">
        <f>IF(AND(TableOMP[[#This Row],[total_time]]&gt;=TableOMP[[#This Row],[Low]], TableOMP[[#This Row],[total_time]]&lt;=TableOMP[[#This Row],[High]]),1,0)</f>
        <v>#N/A</v>
      </c>
    </row>
    <row r="9670" spans="11:19" x14ac:dyDescent="0.25">
      <c r="K9670" t="str">
        <f t="shared" si="151"/>
        <v/>
      </c>
      <c r="N96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70" t="e">
        <f>VLOOKUP(TableOMP[[#This Row],[Label]],TableAvg[],2,FALSE)</f>
        <v>#N/A</v>
      </c>
      <c r="P9670" t="e">
        <f>VLOOKUP(TableOMP[[#This Row],[Label]],TableAvg[],3,FALSE)</f>
        <v>#N/A</v>
      </c>
      <c r="Q9670" t="e">
        <f>TableOMP[[#This Row],[Avg]]-$U$2*TableOMP[[#This Row],[StdDev]]</f>
        <v>#N/A</v>
      </c>
      <c r="R9670" t="e">
        <f>TableOMP[[#This Row],[Avg]]+$U$2*TableOMP[[#This Row],[StdDev]]</f>
        <v>#N/A</v>
      </c>
      <c r="S9670" t="e">
        <f>IF(AND(TableOMP[[#This Row],[total_time]]&gt;=TableOMP[[#This Row],[Low]], TableOMP[[#This Row],[total_time]]&lt;=TableOMP[[#This Row],[High]]),1,0)</f>
        <v>#N/A</v>
      </c>
    </row>
    <row r="9671" spans="11:19" x14ac:dyDescent="0.25">
      <c r="K9671" t="str">
        <f t="shared" si="151"/>
        <v/>
      </c>
      <c r="N96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71" t="e">
        <f>VLOOKUP(TableOMP[[#This Row],[Label]],TableAvg[],2,FALSE)</f>
        <v>#N/A</v>
      </c>
      <c r="P9671" t="e">
        <f>VLOOKUP(TableOMP[[#This Row],[Label]],TableAvg[],3,FALSE)</f>
        <v>#N/A</v>
      </c>
      <c r="Q9671" t="e">
        <f>TableOMP[[#This Row],[Avg]]-$U$2*TableOMP[[#This Row],[StdDev]]</f>
        <v>#N/A</v>
      </c>
      <c r="R9671" t="e">
        <f>TableOMP[[#This Row],[Avg]]+$U$2*TableOMP[[#This Row],[StdDev]]</f>
        <v>#N/A</v>
      </c>
      <c r="S9671" t="e">
        <f>IF(AND(TableOMP[[#This Row],[total_time]]&gt;=TableOMP[[#This Row],[Low]], TableOMP[[#This Row],[total_time]]&lt;=TableOMP[[#This Row],[High]]),1,0)</f>
        <v>#N/A</v>
      </c>
    </row>
    <row r="9672" spans="11:19" x14ac:dyDescent="0.25">
      <c r="K9672" t="str">
        <f t="shared" si="151"/>
        <v/>
      </c>
      <c r="N96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72" t="e">
        <f>VLOOKUP(TableOMP[[#This Row],[Label]],TableAvg[],2,FALSE)</f>
        <v>#N/A</v>
      </c>
      <c r="P9672" t="e">
        <f>VLOOKUP(TableOMP[[#This Row],[Label]],TableAvg[],3,FALSE)</f>
        <v>#N/A</v>
      </c>
      <c r="Q9672" t="e">
        <f>TableOMP[[#This Row],[Avg]]-$U$2*TableOMP[[#This Row],[StdDev]]</f>
        <v>#N/A</v>
      </c>
      <c r="R9672" t="e">
        <f>TableOMP[[#This Row],[Avg]]+$U$2*TableOMP[[#This Row],[StdDev]]</f>
        <v>#N/A</v>
      </c>
      <c r="S9672" t="e">
        <f>IF(AND(TableOMP[[#This Row],[total_time]]&gt;=TableOMP[[#This Row],[Low]], TableOMP[[#This Row],[total_time]]&lt;=TableOMP[[#This Row],[High]]),1,0)</f>
        <v>#N/A</v>
      </c>
    </row>
    <row r="9673" spans="11:19" x14ac:dyDescent="0.25">
      <c r="K9673" t="str">
        <f t="shared" si="151"/>
        <v/>
      </c>
      <c r="N96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73" t="e">
        <f>VLOOKUP(TableOMP[[#This Row],[Label]],TableAvg[],2,FALSE)</f>
        <v>#N/A</v>
      </c>
      <c r="P9673" t="e">
        <f>VLOOKUP(TableOMP[[#This Row],[Label]],TableAvg[],3,FALSE)</f>
        <v>#N/A</v>
      </c>
      <c r="Q9673" t="e">
        <f>TableOMP[[#This Row],[Avg]]-$U$2*TableOMP[[#This Row],[StdDev]]</f>
        <v>#N/A</v>
      </c>
      <c r="R9673" t="e">
        <f>TableOMP[[#This Row],[Avg]]+$U$2*TableOMP[[#This Row],[StdDev]]</f>
        <v>#N/A</v>
      </c>
      <c r="S9673" t="e">
        <f>IF(AND(TableOMP[[#This Row],[total_time]]&gt;=TableOMP[[#This Row],[Low]], TableOMP[[#This Row],[total_time]]&lt;=TableOMP[[#This Row],[High]]),1,0)</f>
        <v>#N/A</v>
      </c>
    </row>
    <row r="9674" spans="11:19" x14ac:dyDescent="0.25">
      <c r="K9674" t="str">
        <f t="shared" si="151"/>
        <v/>
      </c>
      <c r="N96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74" t="e">
        <f>VLOOKUP(TableOMP[[#This Row],[Label]],TableAvg[],2,FALSE)</f>
        <v>#N/A</v>
      </c>
      <c r="P9674" t="e">
        <f>VLOOKUP(TableOMP[[#This Row],[Label]],TableAvg[],3,FALSE)</f>
        <v>#N/A</v>
      </c>
      <c r="Q9674" t="e">
        <f>TableOMP[[#This Row],[Avg]]-$U$2*TableOMP[[#This Row],[StdDev]]</f>
        <v>#N/A</v>
      </c>
      <c r="R9674" t="e">
        <f>TableOMP[[#This Row],[Avg]]+$U$2*TableOMP[[#This Row],[StdDev]]</f>
        <v>#N/A</v>
      </c>
      <c r="S9674" t="e">
        <f>IF(AND(TableOMP[[#This Row],[total_time]]&gt;=TableOMP[[#This Row],[Low]], TableOMP[[#This Row],[total_time]]&lt;=TableOMP[[#This Row],[High]]),1,0)</f>
        <v>#N/A</v>
      </c>
    </row>
    <row r="9675" spans="11:19" x14ac:dyDescent="0.25">
      <c r="K9675" t="str">
        <f t="shared" si="151"/>
        <v/>
      </c>
      <c r="N96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75" t="e">
        <f>VLOOKUP(TableOMP[[#This Row],[Label]],TableAvg[],2,FALSE)</f>
        <v>#N/A</v>
      </c>
      <c r="P9675" t="e">
        <f>VLOOKUP(TableOMP[[#This Row],[Label]],TableAvg[],3,FALSE)</f>
        <v>#N/A</v>
      </c>
      <c r="Q9675" t="e">
        <f>TableOMP[[#This Row],[Avg]]-$U$2*TableOMP[[#This Row],[StdDev]]</f>
        <v>#N/A</v>
      </c>
      <c r="R9675" t="e">
        <f>TableOMP[[#This Row],[Avg]]+$U$2*TableOMP[[#This Row],[StdDev]]</f>
        <v>#N/A</v>
      </c>
      <c r="S9675" t="e">
        <f>IF(AND(TableOMP[[#This Row],[total_time]]&gt;=TableOMP[[#This Row],[Low]], TableOMP[[#This Row],[total_time]]&lt;=TableOMP[[#This Row],[High]]),1,0)</f>
        <v>#N/A</v>
      </c>
    </row>
    <row r="9676" spans="11:19" x14ac:dyDescent="0.25">
      <c r="K9676" t="str">
        <f t="shared" si="151"/>
        <v/>
      </c>
      <c r="N96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76" t="e">
        <f>VLOOKUP(TableOMP[[#This Row],[Label]],TableAvg[],2,FALSE)</f>
        <v>#N/A</v>
      </c>
      <c r="P9676" t="e">
        <f>VLOOKUP(TableOMP[[#This Row],[Label]],TableAvg[],3,FALSE)</f>
        <v>#N/A</v>
      </c>
      <c r="Q9676" t="e">
        <f>TableOMP[[#This Row],[Avg]]-$U$2*TableOMP[[#This Row],[StdDev]]</f>
        <v>#N/A</v>
      </c>
      <c r="R9676" t="e">
        <f>TableOMP[[#This Row],[Avg]]+$U$2*TableOMP[[#This Row],[StdDev]]</f>
        <v>#N/A</v>
      </c>
      <c r="S9676" t="e">
        <f>IF(AND(TableOMP[[#This Row],[total_time]]&gt;=TableOMP[[#This Row],[Low]], TableOMP[[#This Row],[total_time]]&lt;=TableOMP[[#This Row],[High]]),1,0)</f>
        <v>#N/A</v>
      </c>
    </row>
    <row r="9677" spans="11:19" x14ac:dyDescent="0.25">
      <c r="K9677" t="str">
        <f t="shared" si="151"/>
        <v/>
      </c>
      <c r="N96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77" t="e">
        <f>VLOOKUP(TableOMP[[#This Row],[Label]],TableAvg[],2,FALSE)</f>
        <v>#N/A</v>
      </c>
      <c r="P9677" t="e">
        <f>VLOOKUP(TableOMP[[#This Row],[Label]],TableAvg[],3,FALSE)</f>
        <v>#N/A</v>
      </c>
      <c r="Q9677" t="e">
        <f>TableOMP[[#This Row],[Avg]]-$U$2*TableOMP[[#This Row],[StdDev]]</f>
        <v>#N/A</v>
      </c>
      <c r="R9677" t="e">
        <f>TableOMP[[#This Row],[Avg]]+$U$2*TableOMP[[#This Row],[StdDev]]</f>
        <v>#N/A</v>
      </c>
      <c r="S9677" t="e">
        <f>IF(AND(TableOMP[[#This Row],[total_time]]&gt;=TableOMP[[#This Row],[Low]], TableOMP[[#This Row],[total_time]]&lt;=TableOMP[[#This Row],[High]]),1,0)</f>
        <v>#N/A</v>
      </c>
    </row>
    <row r="9678" spans="11:19" x14ac:dyDescent="0.25">
      <c r="K9678" t="str">
        <f t="shared" si="151"/>
        <v/>
      </c>
      <c r="N96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78" t="e">
        <f>VLOOKUP(TableOMP[[#This Row],[Label]],TableAvg[],2,FALSE)</f>
        <v>#N/A</v>
      </c>
      <c r="P9678" t="e">
        <f>VLOOKUP(TableOMP[[#This Row],[Label]],TableAvg[],3,FALSE)</f>
        <v>#N/A</v>
      </c>
      <c r="Q9678" t="e">
        <f>TableOMP[[#This Row],[Avg]]-$U$2*TableOMP[[#This Row],[StdDev]]</f>
        <v>#N/A</v>
      </c>
      <c r="R9678" t="e">
        <f>TableOMP[[#This Row],[Avg]]+$U$2*TableOMP[[#This Row],[StdDev]]</f>
        <v>#N/A</v>
      </c>
      <c r="S9678" t="e">
        <f>IF(AND(TableOMP[[#This Row],[total_time]]&gt;=TableOMP[[#This Row],[Low]], TableOMP[[#This Row],[total_time]]&lt;=TableOMP[[#This Row],[High]]),1,0)</f>
        <v>#N/A</v>
      </c>
    </row>
    <row r="9679" spans="11:19" x14ac:dyDescent="0.25">
      <c r="K9679" t="str">
        <f t="shared" si="151"/>
        <v/>
      </c>
      <c r="N96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79" t="e">
        <f>VLOOKUP(TableOMP[[#This Row],[Label]],TableAvg[],2,FALSE)</f>
        <v>#N/A</v>
      </c>
      <c r="P9679" t="e">
        <f>VLOOKUP(TableOMP[[#This Row],[Label]],TableAvg[],3,FALSE)</f>
        <v>#N/A</v>
      </c>
      <c r="Q9679" t="e">
        <f>TableOMP[[#This Row],[Avg]]-$U$2*TableOMP[[#This Row],[StdDev]]</f>
        <v>#N/A</v>
      </c>
      <c r="R9679" t="e">
        <f>TableOMP[[#This Row],[Avg]]+$U$2*TableOMP[[#This Row],[StdDev]]</f>
        <v>#N/A</v>
      </c>
      <c r="S9679" t="e">
        <f>IF(AND(TableOMP[[#This Row],[total_time]]&gt;=TableOMP[[#This Row],[Low]], TableOMP[[#This Row],[total_time]]&lt;=TableOMP[[#This Row],[High]]),1,0)</f>
        <v>#N/A</v>
      </c>
    </row>
    <row r="9680" spans="11:19" x14ac:dyDescent="0.25">
      <c r="K9680" t="str">
        <f t="shared" si="151"/>
        <v/>
      </c>
      <c r="N96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80" t="e">
        <f>VLOOKUP(TableOMP[[#This Row],[Label]],TableAvg[],2,FALSE)</f>
        <v>#N/A</v>
      </c>
      <c r="P9680" t="e">
        <f>VLOOKUP(TableOMP[[#This Row],[Label]],TableAvg[],3,FALSE)</f>
        <v>#N/A</v>
      </c>
      <c r="Q9680" t="e">
        <f>TableOMP[[#This Row],[Avg]]-$U$2*TableOMP[[#This Row],[StdDev]]</f>
        <v>#N/A</v>
      </c>
      <c r="R9680" t="e">
        <f>TableOMP[[#This Row],[Avg]]+$U$2*TableOMP[[#This Row],[StdDev]]</f>
        <v>#N/A</v>
      </c>
      <c r="S9680" t="e">
        <f>IF(AND(TableOMP[[#This Row],[total_time]]&gt;=TableOMP[[#This Row],[Low]], TableOMP[[#This Row],[total_time]]&lt;=TableOMP[[#This Row],[High]]),1,0)</f>
        <v>#N/A</v>
      </c>
    </row>
    <row r="9681" spans="11:19" x14ac:dyDescent="0.25">
      <c r="K9681" t="str">
        <f t="shared" si="151"/>
        <v/>
      </c>
      <c r="N96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81" t="e">
        <f>VLOOKUP(TableOMP[[#This Row],[Label]],TableAvg[],2,FALSE)</f>
        <v>#N/A</v>
      </c>
      <c r="P9681" t="e">
        <f>VLOOKUP(TableOMP[[#This Row],[Label]],TableAvg[],3,FALSE)</f>
        <v>#N/A</v>
      </c>
      <c r="Q9681" t="e">
        <f>TableOMP[[#This Row],[Avg]]-$U$2*TableOMP[[#This Row],[StdDev]]</f>
        <v>#N/A</v>
      </c>
      <c r="R9681" t="e">
        <f>TableOMP[[#This Row],[Avg]]+$U$2*TableOMP[[#This Row],[StdDev]]</f>
        <v>#N/A</v>
      </c>
      <c r="S9681" t="e">
        <f>IF(AND(TableOMP[[#This Row],[total_time]]&gt;=TableOMP[[#This Row],[Low]], TableOMP[[#This Row],[total_time]]&lt;=TableOMP[[#This Row],[High]]),1,0)</f>
        <v>#N/A</v>
      </c>
    </row>
    <row r="9682" spans="11:19" x14ac:dyDescent="0.25">
      <c r="K9682" t="str">
        <f t="shared" si="151"/>
        <v/>
      </c>
      <c r="N96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82" t="e">
        <f>VLOOKUP(TableOMP[[#This Row],[Label]],TableAvg[],2,FALSE)</f>
        <v>#N/A</v>
      </c>
      <c r="P9682" t="e">
        <f>VLOOKUP(TableOMP[[#This Row],[Label]],TableAvg[],3,FALSE)</f>
        <v>#N/A</v>
      </c>
      <c r="Q9682" t="e">
        <f>TableOMP[[#This Row],[Avg]]-$U$2*TableOMP[[#This Row],[StdDev]]</f>
        <v>#N/A</v>
      </c>
      <c r="R9682" t="e">
        <f>TableOMP[[#This Row],[Avg]]+$U$2*TableOMP[[#This Row],[StdDev]]</f>
        <v>#N/A</v>
      </c>
      <c r="S9682" t="e">
        <f>IF(AND(TableOMP[[#This Row],[total_time]]&gt;=TableOMP[[#This Row],[Low]], TableOMP[[#This Row],[total_time]]&lt;=TableOMP[[#This Row],[High]]),1,0)</f>
        <v>#N/A</v>
      </c>
    </row>
    <row r="9683" spans="11:19" x14ac:dyDescent="0.25">
      <c r="K9683" t="str">
        <f t="shared" si="151"/>
        <v/>
      </c>
      <c r="N96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83" t="e">
        <f>VLOOKUP(TableOMP[[#This Row],[Label]],TableAvg[],2,FALSE)</f>
        <v>#N/A</v>
      </c>
      <c r="P9683" t="e">
        <f>VLOOKUP(TableOMP[[#This Row],[Label]],TableAvg[],3,FALSE)</f>
        <v>#N/A</v>
      </c>
      <c r="Q9683" t="e">
        <f>TableOMP[[#This Row],[Avg]]-$U$2*TableOMP[[#This Row],[StdDev]]</f>
        <v>#N/A</v>
      </c>
      <c r="R9683" t="e">
        <f>TableOMP[[#This Row],[Avg]]+$U$2*TableOMP[[#This Row],[StdDev]]</f>
        <v>#N/A</v>
      </c>
      <c r="S9683" t="e">
        <f>IF(AND(TableOMP[[#This Row],[total_time]]&gt;=TableOMP[[#This Row],[Low]], TableOMP[[#This Row],[total_time]]&lt;=TableOMP[[#This Row],[High]]),1,0)</f>
        <v>#N/A</v>
      </c>
    </row>
    <row r="9684" spans="11:19" x14ac:dyDescent="0.25">
      <c r="K9684" t="str">
        <f t="shared" si="151"/>
        <v/>
      </c>
      <c r="N96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84" t="e">
        <f>VLOOKUP(TableOMP[[#This Row],[Label]],TableAvg[],2,FALSE)</f>
        <v>#N/A</v>
      </c>
      <c r="P9684" t="e">
        <f>VLOOKUP(TableOMP[[#This Row],[Label]],TableAvg[],3,FALSE)</f>
        <v>#N/A</v>
      </c>
      <c r="Q9684" t="e">
        <f>TableOMP[[#This Row],[Avg]]-$U$2*TableOMP[[#This Row],[StdDev]]</f>
        <v>#N/A</v>
      </c>
      <c r="R9684" t="e">
        <f>TableOMP[[#This Row],[Avg]]+$U$2*TableOMP[[#This Row],[StdDev]]</f>
        <v>#N/A</v>
      </c>
      <c r="S9684" t="e">
        <f>IF(AND(TableOMP[[#This Row],[total_time]]&gt;=TableOMP[[#This Row],[Low]], TableOMP[[#This Row],[total_time]]&lt;=TableOMP[[#This Row],[High]]),1,0)</f>
        <v>#N/A</v>
      </c>
    </row>
    <row r="9685" spans="11:19" x14ac:dyDescent="0.25">
      <c r="K9685" t="str">
        <f t="shared" si="151"/>
        <v/>
      </c>
      <c r="N96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85" t="e">
        <f>VLOOKUP(TableOMP[[#This Row],[Label]],TableAvg[],2,FALSE)</f>
        <v>#N/A</v>
      </c>
      <c r="P9685" t="e">
        <f>VLOOKUP(TableOMP[[#This Row],[Label]],TableAvg[],3,FALSE)</f>
        <v>#N/A</v>
      </c>
      <c r="Q9685" t="e">
        <f>TableOMP[[#This Row],[Avg]]-$U$2*TableOMP[[#This Row],[StdDev]]</f>
        <v>#N/A</v>
      </c>
      <c r="R9685" t="e">
        <f>TableOMP[[#This Row],[Avg]]+$U$2*TableOMP[[#This Row],[StdDev]]</f>
        <v>#N/A</v>
      </c>
      <c r="S9685" t="e">
        <f>IF(AND(TableOMP[[#This Row],[total_time]]&gt;=TableOMP[[#This Row],[Low]], TableOMP[[#This Row],[total_time]]&lt;=TableOMP[[#This Row],[High]]),1,0)</f>
        <v>#N/A</v>
      </c>
    </row>
    <row r="9686" spans="11:19" x14ac:dyDescent="0.25">
      <c r="K9686" t="str">
        <f t="shared" si="151"/>
        <v/>
      </c>
      <c r="N96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86" t="e">
        <f>VLOOKUP(TableOMP[[#This Row],[Label]],TableAvg[],2,FALSE)</f>
        <v>#N/A</v>
      </c>
      <c r="P9686" t="e">
        <f>VLOOKUP(TableOMP[[#This Row],[Label]],TableAvg[],3,FALSE)</f>
        <v>#N/A</v>
      </c>
      <c r="Q9686" t="e">
        <f>TableOMP[[#This Row],[Avg]]-$U$2*TableOMP[[#This Row],[StdDev]]</f>
        <v>#N/A</v>
      </c>
      <c r="R9686" t="e">
        <f>TableOMP[[#This Row],[Avg]]+$U$2*TableOMP[[#This Row],[StdDev]]</f>
        <v>#N/A</v>
      </c>
      <c r="S9686" t="e">
        <f>IF(AND(TableOMP[[#This Row],[total_time]]&gt;=TableOMP[[#This Row],[Low]], TableOMP[[#This Row],[total_time]]&lt;=TableOMP[[#This Row],[High]]),1,0)</f>
        <v>#N/A</v>
      </c>
    </row>
    <row r="9687" spans="11:19" x14ac:dyDescent="0.25">
      <c r="K9687" t="str">
        <f t="shared" si="151"/>
        <v/>
      </c>
      <c r="N96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87" t="e">
        <f>VLOOKUP(TableOMP[[#This Row],[Label]],TableAvg[],2,FALSE)</f>
        <v>#N/A</v>
      </c>
      <c r="P9687" t="e">
        <f>VLOOKUP(TableOMP[[#This Row],[Label]],TableAvg[],3,FALSE)</f>
        <v>#N/A</v>
      </c>
      <c r="Q9687" t="e">
        <f>TableOMP[[#This Row],[Avg]]-$U$2*TableOMP[[#This Row],[StdDev]]</f>
        <v>#N/A</v>
      </c>
      <c r="R9687" t="e">
        <f>TableOMP[[#This Row],[Avg]]+$U$2*TableOMP[[#This Row],[StdDev]]</f>
        <v>#N/A</v>
      </c>
      <c r="S9687" t="e">
        <f>IF(AND(TableOMP[[#This Row],[total_time]]&gt;=TableOMP[[#This Row],[Low]], TableOMP[[#This Row],[total_time]]&lt;=TableOMP[[#This Row],[High]]),1,0)</f>
        <v>#N/A</v>
      </c>
    </row>
    <row r="9688" spans="11:19" x14ac:dyDescent="0.25">
      <c r="K9688" t="str">
        <f t="shared" si="151"/>
        <v/>
      </c>
      <c r="N96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88" t="e">
        <f>VLOOKUP(TableOMP[[#This Row],[Label]],TableAvg[],2,FALSE)</f>
        <v>#N/A</v>
      </c>
      <c r="P9688" t="e">
        <f>VLOOKUP(TableOMP[[#This Row],[Label]],TableAvg[],3,FALSE)</f>
        <v>#N/A</v>
      </c>
      <c r="Q9688" t="e">
        <f>TableOMP[[#This Row],[Avg]]-$U$2*TableOMP[[#This Row],[StdDev]]</f>
        <v>#N/A</v>
      </c>
      <c r="R9688" t="e">
        <f>TableOMP[[#This Row],[Avg]]+$U$2*TableOMP[[#This Row],[StdDev]]</f>
        <v>#N/A</v>
      </c>
      <c r="S9688" t="e">
        <f>IF(AND(TableOMP[[#This Row],[total_time]]&gt;=TableOMP[[#This Row],[Low]], TableOMP[[#This Row],[total_time]]&lt;=TableOMP[[#This Row],[High]]),1,0)</f>
        <v>#N/A</v>
      </c>
    </row>
    <row r="9689" spans="11:19" x14ac:dyDescent="0.25">
      <c r="K9689" t="str">
        <f t="shared" si="151"/>
        <v/>
      </c>
      <c r="N96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89" t="e">
        <f>VLOOKUP(TableOMP[[#This Row],[Label]],TableAvg[],2,FALSE)</f>
        <v>#N/A</v>
      </c>
      <c r="P9689" t="e">
        <f>VLOOKUP(TableOMP[[#This Row],[Label]],TableAvg[],3,FALSE)</f>
        <v>#N/A</v>
      </c>
      <c r="Q9689" t="e">
        <f>TableOMP[[#This Row],[Avg]]-$U$2*TableOMP[[#This Row],[StdDev]]</f>
        <v>#N/A</v>
      </c>
      <c r="R9689" t="e">
        <f>TableOMP[[#This Row],[Avg]]+$U$2*TableOMP[[#This Row],[StdDev]]</f>
        <v>#N/A</v>
      </c>
      <c r="S9689" t="e">
        <f>IF(AND(TableOMP[[#This Row],[total_time]]&gt;=TableOMP[[#This Row],[Low]], TableOMP[[#This Row],[total_time]]&lt;=TableOMP[[#This Row],[High]]),1,0)</f>
        <v>#N/A</v>
      </c>
    </row>
    <row r="9690" spans="11:19" x14ac:dyDescent="0.25">
      <c r="K9690" t="str">
        <f t="shared" si="151"/>
        <v/>
      </c>
      <c r="N96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90" t="e">
        <f>VLOOKUP(TableOMP[[#This Row],[Label]],TableAvg[],2,FALSE)</f>
        <v>#N/A</v>
      </c>
      <c r="P9690" t="e">
        <f>VLOOKUP(TableOMP[[#This Row],[Label]],TableAvg[],3,FALSE)</f>
        <v>#N/A</v>
      </c>
      <c r="Q9690" t="e">
        <f>TableOMP[[#This Row],[Avg]]-$U$2*TableOMP[[#This Row],[StdDev]]</f>
        <v>#N/A</v>
      </c>
      <c r="R9690" t="e">
        <f>TableOMP[[#This Row],[Avg]]+$U$2*TableOMP[[#This Row],[StdDev]]</f>
        <v>#N/A</v>
      </c>
      <c r="S9690" t="e">
        <f>IF(AND(TableOMP[[#This Row],[total_time]]&gt;=TableOMP[[#This Row],[Low]], TableOMP[[#This Row],[total_time]]&lt;=TableOMP[[#This Row],[High]]),1,0)</f>
        <v>#N/A</v>
      </c>
    </row>
    <row r="9691" spans="11:19" x14ac:dyDescent="0.25">
      <c r="K9691" t="str">
        <f t="shared" si="151"/>
        <v/>
      </c>
      <c r="N96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91" t="e">
        <f>VLOOKUP(TableOMP[[#This Row],[Label]],TableAvg[],2,FALSE)</f>
        <v>#N/A</v>
      </c>
      <c r="P9691" t="e">
        <f>VLOOKUP(TableOMP[[#This Row],[Label]],TableAvg[],3,FALSE)</f>
        <v>#N/A</v>
      </c>
      <c r="Q9691" t="e">
        <f>TableOMP[[#This Row],[Avg]]-$U$2*TableOMP[[#This Row],[StdDev]]</f>
        <v>#N/A</v>
      </c>
      <c r="R9691" t="e">
        <f>TableOMP[[#This Row],[Avg]]+$U$2*TableOMP[[#This Row],[StdDev]]</f>
        <v>#N/A</v>
      </c>
      <c r="S9691" t="e">
        <f>IF(AND(TableOMP[[#This Row],[total_time]]&gt;=TableOMP[[#This Row],[Low]], TableOMP[[#This Row],[total_time]]&lt;=TableOMP[[#This Row],[High]]),1,0)</f>
        <v>#N/A</v>
      </c>
    </row>
    <row r="9692" spans="11:19" x14ac:dyDescent="0.25">
      <c r="K9692" t="str">
        <f t="shared" si="151"/>
        <v/>
      </c>
      <c r="N96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92" t="e">
        <f>VLOOKUP(TableOMP[[#This Row],[Label]],TableAvg[],2,FALSE)</f>
        <v>#N/A</v>
      </c>
      <c r="P9692" t="e">
        <f>VLOOKUP(TableOMP[[#This Row],[Label]],TableAvg[],3,FALSE)</f>
        <v>#N/A</v>
      </c>
      <c r="Q9692" t="e">
        <f>TableOMP[[#This Row],[Avg]]-$U$2*TableOMP[[#This Row],[StdDev]]</f>
        <v>#N/A</v>
      </c>
      <c r="R9692" t="e">
        <f>TableOMP[[#This Row],[Avg]]+$U$2*TableOMP[[#This Row],[StdDev]]</f>
        <v>#N/A</v>
      </c>
      <c r="S9692" t="e">
        <f>IF(AND(TableOMP[[#This Row],[total_time]]&gt;=TableOMP[[#This Row],[Low]], TableOMP[[#This Row],[total_time]]&lt;=TableOMP[[#This Row],[High]]),1,0)</f>
        <v>#N/A</v>
      </c>
    </row>
    <row r="9693" spans="11:19" x14ac:dyDescent="0.25">
      <c r="K9693" t="str">
        <f t="shared" si="151"/>
        <v/>
      </c>
      <c r="N96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93" t="e">
        <f>VLOOKUP(TableOMP[[#This Row],[Label]],TableAvg[],2,FALSE)</f>
        <v>#N/A</v>
      </c>
      <c r="P9693" t="e">
        <f>VLOOKUP(TableOMP[[#This Row],[Label]],TableAvg[],3,FALSE)</f>
        <v>#N/A</v>
      </c>
      <c r="Q9693" t="e">
        <f>TableOMP[[#This Row],[Avg]]-$U$2*TableOMP[[#This Row],[StdDev]]</f>
        <v>#N/A</v>
      </c>
      <c r="R9693" t="e">
        <f>TableOMP[[#This Row],[Avg]]+$U$2*TableOMP[[#This Row],[StdDev]]</f>
        <v>#N/A</v>
      </c>
      <c r="S9693" t="e">
        <f>IF(AND(TableOMP[[#This Row],[total_time]]&gt;=TableOMP[[#This Row],[Low]], TableOMP[[#This Row],[total_time]]&lt;=TableOMP[[#This Row],[High]]),1,0)</f>
        <v>#N/A</v>
      </c>
    </row>
    <row r="9694" spans="11:19" x14ac:dyDescent="0.25">
      <c r="K9694" t="str">
        <f t="shared" si="151"/>
        <v/>
      </c>
      <c r="N96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94" t="e">
        <f>VLOOKUP(TableOMP[[#This Row],[Label]],TableAvg[],2,FALSE)</f>
        <v>#N/A</v>
      </c>
      <c r="P9694" t="e">
        <f>VLOOKUP(TableOMP[[#This Row],[Label]],TableAvg[],3,FALSE)</f>
        <v>#N/A</v>
      </c>
      <c r="Q9694" t="e">
        <f>TableOMP[[#This Row],[Avg]]-$U$2*TableOMP[[#This Row],[StdDev]]</f>
        <v>#N/A</v>
      </c>
      <c r="R9694" t="e">
        <f>TableOMP[[#This Row],[Avg]]+$U$2*TableOMP[[#This Row],[StdDev]]</f>
        <v>#N/A</v>
      </c>
      <c r="S9694" t="e">
        <f>IF(AND(TableOMP[[#This Row],[total_time]]&gt;=TableOMP[[#This Row],[Low]], TableOMP[[#This Row],[total_time]]&lt;=TableOMP[[#This Row],[High]]),1,0)</f>
        <v>#N/A</v>
      </c>
    </row>
    <row r="9695" spans="11:19" x14ac:dyDescent="0.25">
      <c r="K9695" t="str">
        <f t="shared" si="151"/>
        <v/>
      </c>
      <c r="N96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95" t="e">
        <f>VLOOKUP(TableOMP[[#This Row],[Label]],TableAvg[],2,FALSE)</f>
        <v>#N/A</v>
      </c>
      <c r="P9695" t="e">
        <f>VLOOKUP(TableOMP[[#This Row],[Label]],TableAvg[],3,FALSE)</f>
        <v>#N/A</v>
      </c>
      <c r="Q9695" t="e">
        <f>TableOMP[[#This Row],[Avg]]-$U$2*TableOMP[[#This Row],[StdDev]]</f>
        <v>#N/A</v>
      </c>
      <c r="R9695" t="e">
        <f>TableOMP[[#This Row],[Avg]]+$U$2*TableOMP[[#This Row],[StdDev]]</f>
        <v>#N/A</v>
      </c>
      <c r="S9695" t="e">
        <f>IF(AND(TableOMP[[#This Row],[total_time]]&gt;=TableOMP[[#This Row],[Low]], TableOMP[[#This Row],[total_time]]&lt;=TableOMP[[#This Row],[High]]),1,0)</f>
        <v>#N/A</v>
      </c>
    </row>
    <row r="9696" spans="11:19" x14ac:dyDescent="0.25">
      <c r="K9696" t="str">
        <f t="shared" si="151"/>
        <v/>
      </c>
      <c r="N96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96" t="e">
        <f>VLOOKUP(TableOMP[[#This Row],[Label]],TableAvg[],2,FALSE)</f>
        <v>#N/A</v>
      </c>
      <c r="P9696" t="e">
        <f>VLOOKUP(TableOMP[[#This Row],[Label]],TableAvg[],3,FALSE)</f>
        <v>#N/A</v>
      </c>
      <c r="Q9696" t="e">
        <f>TableOMP[[#This Row],[Avg]]-$U$2*TableOMP[[#This Row],[StdDev]]</f>
        <v>#N/A</v>
      </c>
      <c r="R9696" t="e">
        <f>TableOMP[[#This Row],[Avg]]+$U$2*TableOMP[[#This Row],[StdDev]]</f>
        <v>#N/A</v>
      </c>
      <c r="S9696" t="e">
        <f>IF(AND(TableOMP[[#This Row],[total_time]]&gt;=TableOMP[[#This Row],[Low]], TableOMP[[#This Row],[total_time]]&lt;=TableOMP[[#This Row],[High]]),1,0)</f>
        <v>#N/A</v>
      </c>
    </row>
    <row r="9697" spans="11:19" x14ac:dyDescent="0.25">
      <c r="K9697" t="str">
        <f t="shared" si="151"/>
        <v/>
      </c>
      <c r="N96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97" t="e">
        <f>VLOOKUP(TableOMP[[#This Row],[Label]],TableAvg[],2,FALSE)</f>
        <v>#N/A</v>
      </c>
      <c r="P9697" t="e">
        <f>VLOOKUP(TableOMP[[#This Row],[Label]],TableAvg[],3,FALSE)</f>
        <v>#N/A</v>
      </c>
      <c r="Q9697" t="e">
        <f>TableOMP[[#This Row],[Avg]]-$U$2*TableOMP[[#This Row],[StdDev]]</f>
        <v>#N/A</v>
      </c>
      <c r="R9697" t="e">
        <f>TableOMP[[#This Row],[Avg]]+$U$2*TableOMP[[#This Row],[StdDev]]</f>
        <v>#N/A</v>
      </c>
      <c r="S9697" t="e">
        <f>IF(AND(TableOMP[[#This Row],[total_time]]&gt;=TableOMP[[#This Row],[Low]], TableOMP[[#This Row],[total_time]]&lt;=TableOMP[[#This Row],[High]]),1,0)</f>
        <v>#N/A</v>
      </c>
    </row>
    <row r="9698" spans="11:19" x14ac:dyDescent="0.25">
      <c r="K9698" t="str">
        <f t="shared" si="151"/>
        <v/>
      </c>
      <c r="N96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98" t="e">
        <f>VLOOKUP(TableOMP[[#This Row],[Label]],TableAvg[],2,FALSE)</f>
        <v>#N/A</v>
      </c>
      <c r="P9698" t="e">
        <f>VLOOKUP(TableOMP[[#This Row],[Label]],TableAvg[],3,FALSE)</f>
        <v>#N/A</v>
      </c>
      <c r="Q9698" t="e">
        <f>TableOMP[[#This Row],[Avg]]-$U$2*TableOMP[[#This Row],[StdDev]]</f>
        <v>#N/A</v>
      </c>
      <c r="R9698" t="e">
        <f>TableOMP[[#This Row],[Avg]]+$U$2*TableOMP[[#This Row],[StdDev]]</f>
        <v>#N/A</v>
      </c>
      <c r="S9698" t="e">
        <f>IF(AND(TableOMP[[#This Row],[total_time]]&gt;=TableOMP[[#This Row],[Low]], TableOMP[[#This Row],[total_time]]&lt;=TableOMP[[#This Row],[High]]),1,0)</f>
        <v>#N/A</v>
      </c>
    </row>
    <row r="9699" spans="11:19" x14ac:dyDescent="0.25">
      <c r="K9699" t="str">
        <f t="shared" si="151"/>
        <v/>
      </c>
      <c r="N96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699" t="e">
        <f>VLOOKUP(TableOMP[[#This Row],[Label]],TableAvg[],2,FALSE)</f>
        <v>#N/A</v>
      </c>
      <c r="P9699" t="e">
        <f>VLOOKUP(TableOMP[[#This Row],[Label]],TableAvg[],3,FALSE)</f>
        <v>#N/A</v>
      </c>
      <c r="Q9699" t="e">
        <f>TableOMP[[#This Row],[Avg]]-$U$2*TableOMP[[#This Row],[StdDev]]</f>
        <v>#N/A</v>
      </c>
      <c r="R9699" t="e">
        <f>TableOMP[[#This Row],[Avg]]+$U$2*TableOMP[[#This Row],[StdDev]]</f>
        <v>#N/A</v>
      </c>
      <c r="S9699" t="e">
        <f>IF(AND(TableOMP[[#This Row],[total_time]]&gt;=TableOMP[[#This Row],[Low]], TableOMP[[#This Row],[total_time]]&lt;=TableOMP[[#This Row],[High]]),1,0)</f>
        <v>#N/A</v>
      </c>
    </row>
    <row r="9700" spans="11:19" x14ac:dyDescent="0.25">
      <c r="K9700" t="str">
        <f t="shared" si="151"/>
        <v/>
      </c>
      <c r="N97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00" t="e">
        <f>VLOOKUP(TableOMP[[#This Row],[Label]],TableAvg[],2,FALSE)</f>
        <v>#N/A</v>
      </c>
      <c r="P9700" t="e">
        <f>VLOOKUP(TableOMP[[#This Row],[Label]],TableAvg[],3,FALSE)</f>
        <v>#N/A</v>
      </c>
      <c r="Q9700" t="e">
        <f>TableOMP[[#This Row],[Avg]]-$U$2*TableOMP[[#This Row],[StdDev]]</f>
        <v>#N/A</v>
      </c>
      <c r="R9700" t="e">
        <f>TableOMP[[#This Row],[Avg]]+$U$2*TableOMP[[#This Row],[StdDev]]</f>
        <v>#N/A</v>
      </c>
      <c r="S9700" t="e">
        <f>IF(AND(TableOMP[[#This Row],[total_time]]&gt;=TableOMP[[#This Row],[Low]], TableOMP[[#This Row],[total_time]]&lt;=TableOMP[[#This Row],[High]]),1,0)</f>
        <v>#N/A</v>
      </c>
    </row>
    <row r="9701" spans="11:19" x14ac:dyDescent="0.25">
      <c r="K9701" t="str">
        <f t="shared" si="151"/>
        <v/>
      </c>
      <c r="N97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01" t="e">
        <f>VLOOKUP(TableOMP[[#This Row],[Label]],TableAvg[],2,FALSE)</f>
        <v>#N/A</v>
      </c>
      <c r="P9701" t="e">
        <f>VLOOKUP(TableOMP[[#This Row],[Label]],TableAvg[],3,FALSE)</f>
        <v>#N/A</v>
      </c>
      <c r="Q9701" t="e">
        <f>TableOMP[[#This Row],[Avg]]-$U$2*TableOMP[[#This Row],[StdDev]]</f>
        <v>#N/A</v>
      </c>
      <c r="R9701" t="e">
        <f>TableOMP[[#This Row],[Avg]]+$U$2*TableOMP[[#This Row],[StdDev]]</f>
        <v>#N/A</v>
      </c>
      <c r="S9701" t="e">
        <f>IF(AND(TableOMP[[#This Row],[total_time]]&gt;=TableOMP[[#This Row],[Low]], TableOMP[[#This Row],[total_time]]&lt;=TableOMP[[#This Row],[High]]),1,0)</f>
        <v>#N/A</v>
      </c>
    </row>
    <row r="9702" spans="11:19" x14ac:dyDescent="0.25">
      <c r="K9702" t="str">
        <f t="shared" si="151"/>
        <v/>
      </c>
      <c r="N97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02" t="e">
        <f>VLOOKUP(TableOMP[[#This Row],[Label]],TableAvg[],2,FALSE)</f>
        <v>#N/A</v>
      </c>
      <c r="P9702" t="e">
        <f>VLOOKUP(TableOMP[[#This Row],[Label]],TableAvg[],3,FALSE)</f>
        <v>#N/A</v>
      </c>
      <c r="Q9702" t="e">
        <f>TableOMP[[#This Row],[Avg]]-$U$2*TableOMP[[#This Row],[StdDev]]</f>
        <v>#N/A</v>
      </c>
      <c r="R9702" t="e">
        <f>TableOMP[[#This Row],[Avg]]+$U$2*TableOMP[[#This Row],[StdDev]]</f>
        <v>#N/A</v>
      </c>
      <c r="S9702" t="e">
        <f>IF(AND(TableOMP[[#This Row],[total_time]]&gt;=TableOMP[[#This Row],[Low]], TableOMP[[#This Row],[total_time]]&lt;=TableOMP[[#This Row],[High]]),1,0)</f>
        <v>#N/A</v>
      </c>
    </row>
    <row r="9703" spans="11:19" x14ac:dyDescent="0.25">
      <c r="K9703" t="str">
        <f t="shared" si="151"/>
        <v/>
      </c>
      <c r="N97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03" t="e">
        <f>VLOOKUP(TableOMP[[#This Row],[Label]],TableAvg[],2,FALSE)</f>
        <v>#N/A</v>
      </c>
      <c r="P9703" t="e">
        <f>VLOOKUP(TableOMP[[#This Row],[Label]],TableAvg[],3,FALSE)</f>
        <v>#N/A</v>
      </c>
      <c r="Q9703" t="e">
        <f>TableOMP[[#This Row],[Avg]]-$U$2*TableOMP[[#This Row],[StdDev]]</f>
        <v>#N/A</v>
      </c>
      <c r="R9703" t="e">
        <f>TableOMP[[#This Row],[Avg]]+$U$2*TableOMP[[#This Row],[StdDev]]</f>
        <v>#N/A</v>
      </c>
      <c r="S9703" t="e">
        <f>IF(AND(TableOMP[[#This Row],[total_time]]&gt;=TableOMP[[#This Row],[Low]], TableOMP[[#This Row],[total_time]]&lt;=TableOMP[[#This Row],[High]]),1,0)</f>
        <v>#N/A</v>
      </c>
    </row>
    <row r="9704" spans="11:19" x14ac:dyDescent="0.25">
      <c r="K9704" t="str">
        <f t="shared" si="151"/>
        <v/>
      </c>
      <c r="N97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04" t="e">
        <f>VLOOKUP(TableOMP[[#This Row],[Label]],TableAvg[],2,FALSE)</f>
        <v>#N/A</v>
      </c>
      <c r="P9704" t="e">
        <f>VLOOKUP(TableOMP[[#This Row],[Label]],TableAvg[],3,FALSE)</f>
        <v>#N/A</v>
      </c>
      <c r="Q9704" t="e">
        <f>TableOMP[[#This Row],[Avg]]-$U$2*TableOMP[[#This Row],[StdDev]]</f>
        <v>#N/A</v>
      </c>
      <c r="R9704" t="e">
        <f>TableOMP[[#This Row],[Avg]]+$U$2*TableOMP[[#This Row],[StdDev]]</f>
        <v>#N/A</v>
      </c>
      <c r="S9704" t="e">
        <f>IF(AND(TableOMP[[#This Row],[total_time]]&gt;=TableOMP[[#This Row],[Low]], TableOMP[[#This Row],[total_time]]&lt;=TableOMP[[#This Row],[High]]),1,0)</f>
        <v>#N/A</v>
      </c>
    </row>
    <row r="9705" spans="11:19" x14ac:dyDescent="0.25">
      <c r="K9705" t="str">
        <f t="shared" si="151"/>
        <v/>
      </c>
      <c r="N97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05" t="e">
        <f>VLOOKUP(TableOMP[[#This Row],[Label]],TableAvg[],2,FALSE)</f>
        <v>#N/A</v>
      </c>
      <c r="P9705" t="e">
        <f>VLOOKUP(TableOMP[[#This Row],[Label]],TableAvg[],3,FALSE)</f>
        <v>#N/A</v>
      </c>
      <c r="Q9705" t="e">
        <f>TableOMP[[#This Row],[Avg]]-$U$2*TableOMP[[#This Row],[StdDev]]</f>
        <v>#N/A</v>
      </c>
      <c r="R9705" t="e">
        <f>TableOMP[[#This Row],[Avg]]+$U$2*TableOMP[[#This Row],[StdDev]]</f>
        <v>#N/A</v>
      </c>
      <c r="S9705" t="e">
        <f>IF(AND(TableOMP[[#This Row],[total_time]]&gt;=TableOMP[[#This Row],[Low]], TableOMP[[#This Row],[total_time]]&lt;=TableOMP[[#This Row],[High]]),1,0)</f>
        <v>#N/A</v>
      </c>
    </row>
    <row r="9706" spans="11:19" x14ac:dyDescent="0.25">
      <c r="K9706" t="str">
        <f t="shared" si="151"/>
        <v/>
      </c>
      <c r="N97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06" t="e">
        <f>VLOOKUP(TableOMP[[#This Row],[Label]],TableAvg[],2,FALSE)</f>
        <v>#N/A</v>
      </c>
      <c r="P9706" t="e">
        <f>VLOOKUP(TableOMP[[#This Row],[Label]],TableAvg[],3,FALSE)</f>
        <v>#N/A</v>
      </c>
      <c r="Q9706" t="e">
        <f>TableOMP[[#This Row],[Avg]]-$U$2*TableOMP[[#This Row],[StdDev]]</f>
        <v>#N/A</v>
      </c>
      <c r="R9706" t="e">
        <f>TableOMP[[#This Row],[Avg]]+$U$2*TableOMP[[#This Row],[StdDev]]</f>
        <v>#N/A</v>
      </c>
      <c r="S9706" t="e">
        <f>IF(AND(TableOMP[[#This Row],[total_time]]&gt;=TableOMP[[#This Row],[Low]], TableOMP[[#This Row],[total_time]]&lt;=TableOMP[[#This Row],[High]]),1,0)</f>
        <v>#N/A</v>
      </c>
    </row>
    <row r="9707" spans="11:19" x14ac:dyDescent="0.25">
      <c r="K9707" t="str">
        <f t="shared" si="151"/>
        <v/>
      </c>
      <c r="N97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07" t="e">
        <f>VLOOKUP(TableOMP[[#This Row],[Label]],TableAvg[],2,FALSE)</f>
        <v>#N/A</v>
      </c>
      <c r="P9707" t="e">
        <f>VLOOKUP(TableOMP[[#This Row],[Label]],TableAvg[],3,FALSE)</f>
        <v>#N/A</v>
      </c>
      <c r="Q9707" t="e">
        <f>TableOMP[[#This Row],[Avg]]-$U$2*TableOMP[[#This Row],[StdDev]]</f>
        <v>#N/A</v>
      </c>
      <c r="R9707" t="e">
        <f>TableOMP[[#This Row],[Avg]]+$U$2*TableOMP[[#This Row],[StdDev]]</f>
        <v>#N/A</v>
      </c>
      <c r="S9707" t="e">
        <f>IF(AND(TableOMP[[#This Row],[total_time]]&gt;=TableOMP[[#This Row],[Low]], TableOMP[[#This Row],[total_time]]&lt;=TableOMP[[#This Row],[High]]),1,0)</f>
        <v>#N/A</v>
      </c>
    </row>
    <row r="9708" spans="11:19" x14ac:dyDescent="0.25">
      <c r="K9708" t="str">
        <f t="shared" si="151"/>
        <v/>
      </c>
      <c r="N97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08" t="e">
        <f>VLOOKUP(TableOMP[[#This Row],[Label]],TableAvg[],2,FALSE)</f>
        <v>#N/A</v>
      </c>
      <c r="P9708" t="e">
        <f>VLOOKUP(TableOMP[[#This Row],[Label]],TableAvg[],3,FALSE)</f>
        <v>#N/A</v>
      </c>
      <c r="Q9708" t="e">
        <f>TableOMP[[#This Row],[Avg]]-$U$2*TableOMP[[#This Row],[StdDev]]</f>
        <v>#N/A</v>
      </c>
      <c r="R9708" t="e">
        <f>TableOMP[[#This Row],[Avg]]+$U$2*TableOMP[[#This Row],[StdDev]]</f>
        <v>#N/A</v>
      </c>
      <c r="S9708" t="e">
        <f>IF(AND(TableOMP[[#This Row],[total_time]]&gt;=TableOMP[[#This Row],[Low]], TableOMP[[#This Row],[total_time]]&lt;=TableOMP[[#This Row],[High]]),1,0)</f>
        <v>#N/A</v>
      </c>
    </row>
    <row r="9709" spans="11:19" x14ac:dyDescent="0.25">
      <c r="K9709" t="str">
        <f t="shared" si="151"/>
        <v/>
      </c>
      <c r="N97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09" t="e">
        <f>VLOOKUP(TableOMP[[#This Row],[Label]],TableAvg[],2,FALSE)</f>
        <v>#N/A</v>
      </c>
      <c r="P9709" t="e">
        <f>VLOOKUP(TableOMP[[#This Row],[Label]],TableAvg[],3,FALSE)</f>
        <v>#N/A</v>
      </c>
      <c r="Q9709" t="e">
        <f>TableOMP[[#This Row],[Avg]]-$U$2*TableOMP[[#This Row],[StdDev]]</f>
        <v>#N/A</v>
      </c>
      <c r="R9709" t="e">
        <f>TableOMP[[#This Row],[Avg]]+$U$2*TableOMP[[#This Row],[StdDev]]</f>
        <v>#N/A</v>
      </c>
      <c r="S9709" t="e">
        <f>IF(AND(TableOMP[[#This Row],[total_time]]&gt;=TableOMP[[#This Row],[Low]], TableOMP[[#This Row],[total_time]]&lt;=TableOMP[[#This Row],[High]]),1,0)</f>
        <v>#N/A</v>
      </c>
    </row>
    <row r="9710" spans="11:19" x14ac:dyDescent="0.25">
      <c r="K9710" t="str">
        <f t="shared" si="151"/>
        <v/>
      </c>
      <c r="N97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10" t="e">
        <f>VLOOKUP(TableOMP[[#This Row],[Label]],TableAvg[],2,FALSE)</f>
        <v>#N/A</v>
      </c>
      <c r="P9710" t="e">
        <f>VLOOKUP(TableOMP[[#This Row],[Label]],TableAvg[],3,FALSE)</f>
        <v>#N/A</v>
      </c>
      <c r="Q9710" t="e">
        <f>TableOMP[[#This Row],[Avg]]-$U$2*TableOMP[[#This Row],[StdDev]]</f>
        <v>#N/A</v>
      </c>
      <c r="R9710" t="e">
        <f>TableOMP[[#This Row],[Avg]]+$U$2*TableOMP[[#This Row],[StdDev]]</f>
        <v>#N/A</v>
      </c>
      <c r="S9710" t="e">
        <f>IF(AND(TableOMP[[#This Row],[total_time]]&gt;=TableOMP[[#This Row],[Low]], TableOMP[[#This Row],[total_time]]&lt;=TableOMP[[#This Row],[High]]),1,0)</f>
        <v>#N/A</v>
      </c>
    </row>
    <row r="9711" spans="11:19" x14ac:dyDescent="0.25">
      <c r="K9711" t="str">
        <f t="shared" si="151"/>
        <v/>
      </c>
      <c r="N97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11" t="e">
        <f>VLOOKUP(TableOMP[[#This Row],[Label]],TableAvg[],2,FALSE)</f>
        <v>#N/A</v>
      </c>
      <c r="P9711" t="e">
        <f>VLOOKUP(TableOMP[[#This Row],[Label]],TableAvg[],3,FALSE)</f>
        <v>#N/A</v>
      </c>
      <c r="Q9711" t="e">
        <f>TableOMP[[#This Row],[Avg]]-$U$2*TableOMP[[#This Row],[StdDev]]</f>
        <v>#N/A</v>
      </c>
      <c r="R9711" t="e">
        <f>TableOMP[[#This Row],[Avg]]+$U$2*TableOMP[[#This Row],[StdDev]]</f>
        <v>#N/A</v>
      </c>
      <c r="S9711" t="e">
        <f>IF(AND(TableOMP[[#This Row],[total_time]]&gt;=TableOMP[[#This Row],[Low]], TableOMP[[#This Row],[total_time]]&lt;=TableOMP[[#This Row],[High]]),1,0)</f>
        <v>#N/A</v>
      </c>
    </row>
    <row r="9712" spans="11:19" x14ac:dyDescent="0.25">
      <c r="K9712" t="str">
        <f t="shared" si="151"/>
        <v/>
      </c>
      <c r="N97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12" t="e">
        <f>VLOOKUP(TableOMP[[#This Row],[Label]],TableAvg[],2,FALSE)</f>
        <v>#N/A</v>
      </c>
      <c r="P9712" t="e">
        <f>VLOOKUP(TableOMP[[#This Row],[Label]],TableAvg[],3,FALSE)</f>
        <v>#N/A</v>
      </c>
      <c r="Q9712" t="e">
        <f>TableOMP[[#This Row],[Avg]]-$U$2*TableOMP[[#This Row],[StdDev]]</f>
        <v>#N/A</v>
      </c>
      <c r="R9712" t="e">
        <f>TableOMP[[#This Row],[Avg]]+$U$2*TableOMP[[#This Row],[StdDev]]</f>
        <v>#N/A</v>
      </c>
      <c r="S9712" t="e">
        <f>IF(AND(TableOMP[[#This Row],[total_time]]&gt;=TableOMP[[#This Row],[Low]], TableOMP[[#This Row],[total_time]]&lt;=TableOMP[[#This Row],[High]]),1,0)</f>
        <v>#N/A</v>
      </c>
    </row>
    <row r="9713" spans="11:19" x14ac:dyDescent="0.25">
      <c r="K9713" t="str">
        <f t="shared" si="151"/>
        <v/>
      </c>
      <c r="N97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13" t="e">
        <f>VLOOKUP(TableOMP[[#This Row],[Label]],TableAvg[],2,FALSE)</f>
        <v>#N/A</v>
      </c>
      <c r="P9713" t="e">
        <f>VLOOKUP(TableOMP[[#This Row],[Label]],TableAvg[],3,FALSE)</f>
        <v>#N/A</v>
      </c>
      <c r="Q9713" t="e">
        <f>TableOMP[[#This Row],[Avg]]-$U$2*TableOMP[[#This Row],[StdDev]]</f>
        <v>#N/A</v>
      </c>
      <c r="R9713" t="e">
        <f>TableOMP[[#This Row],[Avg]]+$U$2*TableOMP[[#This Row],[StdDev]]</f>
        <v>#N/A</v>
      </c>
      <c r="S9713" t="e">
        <f>IF(AND(TableOMP[[#This Row],[total_time]]&gt;=TableOMP[[#This Row],[Low]], TableOMP[[#This Row],[total_time]]&lt;=TableOMP[[#This Row],[High]]),1,0)</f>
        <v>#N/A</v>
      </c>
    </row>
    <row r="9714" spans="11:19" x14ac:dyDescent="0.25">
      <c r="K9714" t="str">
        <f t="shared" si="151"/>
        <v/>
      </c>
      <c r="N97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14" t="e">
        <f>VLOOKUP(TableOMP[[#This Row],[Label]],TableAvg[],2,FALSE)</f>
        <v>#N/A</v>
      </c>
      <c r="P9714" t="e">
        <f>VLOOKUP(TableOMP[[#This Row],[Label]],TableAvg[],3,FALSE)</f>
        <v>#N/A</v>
      </c>
      <c r="Q9714" t="e">
        <f>TableOMP[[#This Row],[Avg]]-$U$2*TableOMP[[#This Row],[StdDev]]</f>
        <v>#N/A</v>
      </c>
      <c r="R9714" t="e">
        <f>TableOMP[[#This Row],[Avg]]+$U$2*TableOMP[[#This Row],[StdDev]]</f>
        <v>#N/A</v>
      </c>
      <c r="S9714" t="e">
        <f>IF(AND(TableOMP[[#This Row],[total_time]]&gt;=TableOMP[[#This Row],[Low]], TableOMP[[#This Row],[total_time]]&lt;=TableOMP[[#This Row],[High]]),1,0)</f>
        <v>#N/A</v>
      </c>
    </row>
    <row r="9715" spans="11:19" x14ac:dyDescent="0.25">
      <c r="K9715" t="str">
        <f t="shared" si="151"/>
        <v/>
      </c>
      <c r="N97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15" t="e">
        <f>VLOOKUP(TableOMP[[#This Row],[Label]],TableAvg[],2,FALSE)</f>
        <v>#N/A</v>
      </c>
      <c r="P9715" t="e">
        <f>VLOOKUP(TableOMP[[#This Row],[Label]],TableAvg[],3,FALSE)</f>
        <v>#N/A</v>
      </c>
      <c r="Q9715" t="e">
        <f>TableOMP[[#This Row],[Avg]]-$U$2*TableOMP[[#This Row],[StdDev]]</f>
        <v>#N/A</v>
      </c>
      <c r="R9715" t="e">
        <f>TableOMP[[#This Row],[Avg]]+$U$2*TableOMP[[#This Row],[StdDev]]</f>
        <v>#N/A</v>
      </c>
      <c r="S9715" t="e">
        <f>IF(AND(TableOMP[[#This Row],[total_time]]&gt;=TableOMP[[#This Row],[Low]], TableOMP[[#This Row],[total_time]]&lt;=TableOMP[[#This Row],[High]]),1,0)</f>
        <v>#N/A</v>
      </c>
    </row>
    <row r="9716" spans="11:19" x14ac:dyDescent="0.25">
      <c r="K9716" t="str">
        <f t="shared" si="151"/>
        <v/>
      </c>
      <c r="N97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16" t="e">
        <f>VLOOKUP(TableOMP[[#This Row],[Label]],TableAvg[],2,FALSE)</f>
        <v>#N/A</v>
      </c>
      <c r="P9716" t="e">
        <f>VLOOKUP(TableOMP[[#This Row],[Label]],TableAvg[],3,FALSE)</f>
        <v>#N/A</v>
      </c>
      <c r="Q9716" t="e">
        <f>TableOMP[[#This Row],[Avg]]-$U$2*TableOMP[[#This Row],[StdDev]]</f>
        <v>#N/A</v>
      </c>
      <c r="R9716" t="e">
        <f>TableOMP[[#This Row],[Avg]]+$U$2*TableOMP[[#This Row],[StdDev]]</f>
        <v>#N/A</v>
      </c>
      <c r="S9716" t="e">
        <f>IF(AND(TableOMP[[#This Row],[total_time]]&gt;=TableOMP[[#This Row],[Low]], TableOMP[[#This Row],[total_time]]&lt;=TableOMP[[#This Row],[High]]),1,0)</f>
        <v>#N/A</v>
      </c>
    </row>
    <row r="9717" spans="11:19" x14ac:dyDescent="0.25">
      <c r="K9717" t="str">
        <f t="shared" si="151"/>
        <v/>
      </c>
      <c r="N97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17" t="e">
        <f>VLOOKUP(TableOMP[[#This Row],[Label]],TableAvg[],2,FALSE)</f>
        <v>#N/A</v>
      </c>
      <c r="P9717" t="e">
        <f>VLOOKUP(TableOMP[[#This Row],[Label]],TableAvg[],3,FALSE)</f>
        <v>#N/A</v>
      </c>
      <c r="Q9717" t="e">
        <f>TableOMP[[#This Row],[Avg]]-$U$2*TableOMP[[#This Row],[StdDev]]</f>
        <v>#N/A</v>
      </c>
      <c r="R9717" t="e">
        <f>TableOMP[[#This Row],[Avg]]+$U$2*TableOMP[[#This Row],[StdDev]]</f>
        <v>#N/A</v>
      </c>
      <c r="S9717" t="e">
        <f>IF(AND(TableOMP[[#This Row],[total_time]]&gt;=TableOMP[[#This Row],[Low]], TableOMP[[#This Row],[total_time]]&lt;=TableOMP[[#This Row],[High]]),1,0)</f>
        <v>#N/A</v>
      </c>
    </row>
    <row r="9718" spans="11:19" x14ac:dyDescent="0.25">
      <c r="K9718" t="str">
        <f t="shared" si="151"/>
        <v/>
      </c>
      <c r="N97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18" t="e">
        <f>VLOOKUP(TableOMP[[#This Row],[Label]],TableAvg[],2,FALSE)</f>
        <v>#N/A</v>
      </c>
      <c r="P9718" t="e">
        <f>VLOOKUP(TableOMP[[#This Row],[Label]],TableAvg[],3,FALSE)</f>
        <v>#N/A</v>
      </c>
      <c r="Q9718" t="e">
        <f>TableOMP[[#This Row],[Avg]]-$U$2*TableOMP[[#This Row],[StdDev]]</f>
        <v>#N/A</v>
      </c>
      <c r="R9718" t="e">
        <f>TableOMP[[#This Row],[Avg]]+$U$2*TableOMP[[#This Row],[StdDev]]</f>
        <v>#N/A</v>
      </c>
      <c r="S9718" t="e">
        <f>IF(AND(TableOMP[[#This Row],[total_time]]&gt;=TableOMP[[#This Row],[Low]], TableOMP[[#This Row],[total_time]]&lt;=TableOMP[[#This Row],[High]]),1,0)</f>
        <v>#N/A</v>
      </c>
    </row>
    <row r="9719" spans="11:19" x14ac:dyDescent="0.25">
      <c r="K9719" t="str">
        <f t="shared" si="151"/>
        <v/>
      </c>
      <c r="N97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19" t="e">
        <f>VLOOKUP(TableOMP[[#This Row],[Label]],TableAvg[],2,FALSE)</f>
        <v>#N/A</v>
      </c>
      <c r="P9719" t="e">
        <f>VLOOKUP(TableOMP[[#This Row],[Label]],TableAvg[],3,FALSE)</f>
        <v>#N/A</v>
      </c>
      <c r="Q9719" t="e">
        <f>TableOMP[[#This Row],[Avg]]-$U$2*TableOMP[[#This Row],[StdDev]]</f>
        <v>#N/A</v>
      </c>
      <c r="R9719" t="e">
        <f>TableOMP[[#This Row],[Avg]]+$U$2*TableOMP[[#This Row],[StdDev]]</f>
        <v>#N/A</v>
      </c>
      <c r="S9719" t="e">
        <f>IF(AND(TableOMP[[#This Row],[total_time]]&gt;=TableOMP[[#This Row],[Low]], TableOMP[[#This Row],[total_time]]&lt;=TableOMP[[#This Row],[High]]),1,0)</f>
        <v>#N/A</v>
      </c>
    </row>
    <row r="9720" spans="11:19" x14ac:dyDescent="0.25">
      <c r="K9720" t="str">
        <f t="shared" si="151"/>
        <v/>
      </c>
      <c r="N97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20" t="e">
        <f>VLOOKUP(TableOMP[[#This Row],[Label]],TableAvg[],2,FALSE)</f>
        <v>#N/A</v>
      </c>
      <c r="P9720" t="e">
        <f>VLOOKUP(TableOMP[[#This Row],[Label]],TableAvg[],3,FALSE)</f>
        <v>#N/A</v>
      </c>
      <c r="Q9720" t="e">
        <f>TableOMP[[#This Row],[Avg]]-$U$2*TableOMP[[#This Row],[StdDev]]</f>
        <v>#N/A</v>
      </c>
      <c r="R9720" t="e">
        <f>TableOMP[[#This Row],[Avg]]+$U$2*TableOMP[[#This Row],[StdDev]]</f>
        <v>#N/A</v>
      </c>
      <c r="S9720" t="e">
        <f>IF(AND(TableOMP[[#This Row],[total_time]]&gt;=TableOMP[[#This Row],[Low]], TableOMP[[#This Row],[total_time]]&lt;=TableOMP[[#This Row],[High]]),1,0)</f>
        <v>#N/A</v>
      </c>
    </row>
    <row r="9721" spans="11:19" x14ac:dyDescent="0.25">
      <c r="K9721" t="str">
        <f t="shared" si="151"/>
        <v/>
      </c>
      <c r="N97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21" t="e">
        <f>VLOOKUP(TableOMP[[#This Row],[Label]],TableAvg[],2,FALSE)</f>
        <v>#N/A</v>
      </c>
      <c r="P9721" t="e">
        <f>VLOOKUP(TableOMP[[#This Row],[Label]],TableAvg[],3,FALSE)</f>
        <v>#N/A</v>
      </c>
      <c r="Q9721" t="e">
        <f>TableOMP[[#This Row],[Avg]]-$U$2*TableOMP[[#This Row],[StdDev]]</f>
        <v>#N/A</v>
      </c>
      <c r="R9721" t="e">
        <f>TableOMP[[#This Row],[Avg]]+$U$2*TableOMP[[#This Row],[StdDev]]</f>
        <v>#N/A</v>
      </c>
      <c r="S9721" t="e">
        <f>IF(AND(TableOMP[[#This Row],[total_time]]&gt;=TableOMP[[#This Row],[Low]], TableOMP[[#This Row],[total_time]]&lt;=TableOMP[[#This Row],[High]]),1,0)</f>
        <v>#N/A</v>
      </c>
    </row>
    <row r="9722" spans="11:19" x14ac:dyDescent="0.25">
      <c r="K9722" t="str">
        <f t="shared" si="151"/>
        <v/>
      </c>
      <c r="N97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22" t="e">
        <f>VLOOKUP(TableOMP[[#This Row],[Label]],TableAvg[],2,FALSE)</f>
        <v>#N/A</v>
      </c>
      <c r="P9722" t="e">
        <f>VLOOKUP(TableOMP[[#This Row],[Label]],TableAvg[],3,FALSE)</f>
        <v>#N/A</v>
      </c>
      <c r="Q9722" t="e">
        <f>TableOMP[[#This Row],[Avg]]-$U$2*TableOMP[[#This Row],[StdDev]]</f>
        <v>#N/A</v>
      </c>
      <c r="R9722" t="e">
        <f>TableOMP[[#This Row],[Avg]]+$U$2*TableOMP[[#This Row],[StdDev]]</f>
        <v>#N/A</v>
      </c>
      <c r="S9722" t="e">
        <f>IF(AND(TableOMP[[#This Row],[total_time]]&gt;=TableOMP[[#This Row],[Low]], TableOMP[[#This Row],[total_time]]&lt;=TableOMP[[#This Row],[High]]),1,0)</f>
        <v>#N/A</v>
      </c>
    </row>
    <row r="9723" spans="11:19" x14ac:dyDescent="0.25">
      <c r="K9723" t="str">
        <f t="shared" si="151"/>
        <v/>
      </c>
      <c r="N97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23" t="e">
        <f>VLOOKUP(TableOMP[[#This Row],[Label]],TableAvg[],2,FALSE)</f>
        <v>#N/A</v>
      </c>
      <c r="P9723" t="e">
        <f>VLOOKUP(TableOMP[[#This Row],[Label]],TableAvg[],3,FALSE)</f>
        <v>#N/A</v>
      </c>
      <c r="Q9723" t="e">
        <f>TableOMP[[#This Row],[Avg]]-$U$2*TableOMP[[#This Row],[StdDev]]</f>
        <v>#N/A</v>
      </c>
      <c r="R9723" t="e">
        <f>TableOMP[[#This Row],[Avg]]+$U$2*TableOMP[[#This Row],[StdDev]]</f>
        <v>#N/A</v>
      </c>
      <c r="S9723" t="e">
        <f>IF(AND(TableOMP[[#This Row],[total_time]]&gt;=TableOMP[[#This Row],[Low]], TableOMP[[#This Row],[total_time]]&lt;=TableOMP[[#This Row],[High]]),1,0)</f>
        <v>#N/A</v>
      </c>
    </row>
    <row r="9724" spans="11:19" x14ac:dyDescent="0.25">
      <c r="K9724" t="str">
        <f t="shared" si="151"/>
        <v/>
      </c>
      <c r="N97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24" t="e">
        <f>VLOOKUP(TableOMP[[#This Row],[Label]],TableAvg[],2,FALSE)</f>
        <v>#N/A</v>
      </c>
      <c r="P9724" t="e">
        <f>VLOOKUP(TableOMP[[#This Row],[Label]],TableAvg[],3,FALSE)</f>
        <v>#N/A</v>
      </c>
      <c r="Q9724" t="e">
        <f>TableOMP[[#This Row],[Avg]]-$U$2*TableOMP[[#This Row],[StdDev]]</f>
        <v>#N/A</v>
      </c>
      <c r="R9724" t="e">
        <f>TableOMP[[#This Row],[Avg]]+$U$2*TableOMP[[#This Row],[StdDev]]</f>
        <v>#N/A</v>
      </c>
      <c r="S9724" t="e">
        <f>IF(AND(TableOMP[[#This Row],[total_time]]&gt;=TableOMP[[#This Row],[Low]], TableOMP[[#This Row],[total_time]]&lt;=TableOMP[[#This Row],[High]]),1,0)</f>
        <v>#N/A</v>
      </c>
    </row>
    <row r="9725" spans="11:19" x14ac:dyDescent="0.25">
      <c r="K9725" t="str">
        <f t="shared" si="151"/>
        <v/>
      </c>
      <c r="N97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25" t="e">
        <f>VLOOKUP(TableOMP[[#This Row],[Label]],TableAvg[],2,FALSE)</f>
        <v>#N/A</v>
      </c>
      <c r="P9725" t="e">
        <f>VLOOKUP(TableOMP[[#This Row],[Label]],TableAvg[],3,FALSE)</f>
        <v>#N/A</v>
      </c>
      <c r="Q9725" t="e">
        <f>TableOMP[[#This Row],[Avg]]-$U$2*TableOMP[[#This Row],[StdDev]]</f>
        <v>#N/A</v>
      </c>
      <c r="R9725" t="e">
        <f>TableOMP[[#This Row],[Avg]]+$U$2*TableOMP[[#This Row],[StdDev]]</f>
        <v>#N/A</v>
      </c>
      <c r="S9725" t="e">
        <f>IF(AND(TableOMP[[#This Row],[total_time]]&gt;=TableOMP[[#This Row],[Low]], TableOMP[[#This Row],[total_time]]&lt;=TableOMP[[#This Row],[High]]),1,0)</f>
        <v>#N/A</v>
      </c>
    </row>
    <row r="9726" spans="11:19" x14ac:dyDescent="0.25">
      <c r="K9726" t="str">
        <f t="shared" si="151"/>
        <v/>
      </c>
      <c r="N97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26" t="e">
        <f>VLOOKUP(TableOMP[[#This Row],[Label]],TableAvg[],2,FALSE)</f>
        <v>#N/A</v>
      </c>
      <c r="P9726" t="e">
        <f>VLOOKUP(TableOMP[[#This Row],[Label]],TableAvg[],3,FALSE)</f>
        <v>#N/A</v>
      </c>
      <c r="Q9726" t="e">
        <f>TableOMP[[#This Row],[Avg]]-$U$2*TableOMP[[#This Row],[StdDev]]</f>
        <v>#N/A</v>
      </c>
      <c r="R9726" t="e">
        <f>TableOMP[[#This Row],[Avg]]+$U$2*TableOMP[[#This Row],[StdDev]]</f>
        <v>#N/A</v>
      </c>
      <c r="S9726" t="e">
        <f>IF(AND(TableOMP[[#This Row],[total_time]]&gt;=TableOMP[[#This Row],[Low]], TableOMP[[#This Row],[total_time]]&lt;=TableOMP[[#This Row],[High]]),1,0)</f>
        <v>#N/A</v>
      </c>
    </row>
    <row r="9727" spans="11:19" x14ac:dyDescent="0.25">
      <c r="K9727" t="str">
        <f t="shared" si="151"/>
        <v/>
      </c>
      <c r="N97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27" t="e">
        <f>VLOOKUP(TableOMP[[#This Row],[Label]],TableAvg[],2,FALSE)</f>
        <v>#N/A</v>
      </c>
      <c r="P9727" t="e">
        <f>VLOOKUP(TableOMP[[#This Row],[Label]],TableAvg[],3,FALSE)</f>
        <v>#N/A</v>
      </c>
      <c r="Q9727" t="e">
        <f>TableOMP[[#This Row],[Avg]]-$U$2*TableOMP[[#This Row],[StdDev]]</f>
        <v>#N/A</v>
      </c>
      <c r="R9727" t="e">
        <f>TableOMP[[#This Row],[Avg]]+$U$2*TableOMP[[#This Row],[StdDev]]</f>
        <v>#N/A</v>
      </c>
      <c r="S9727" t="e">
        <f>IF(AND(TableOMP[[#This Row],[total_time]]&gt;=TableOMP[[#This Row],[Low]], TableOMP[[#This Row],[total_time]]&lt;=TableOMP[[#This Row],[High]]),1,0)</f>
        <v>#N/A</v>
      </c>
    </row>
    <row r="9728" spans="11:19" x14ac:dyDescent="0.25">
      <c r="K9728" t="str">
        <f t="shared" si="151"/>
        <v/>
      </c>
      <c r="N97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28" t="e">
        <f>VLOOKUP(TableOMP[[#This Row],[Label]],TableAvg[],2,FALSE)</f>
        <v>#N/A</v>
      </c>
      <c r="P9728" t="e">
        <f>VLOOKUP(TableOMP[[#This Row],[Label]],TableAvg[],3,FALSE)</f>
        <v>#N/A</v>
      </c>
      <c r="Q9728" t="e">
        <f>TableOMP[[#This Row],[Avg]]-$U$2*TableOMP[[#This Row],[StdDev]]</f>
        <v>#N/A</v>
      </c>
      <c r="R9728" t="e">
        <f>TableOMP[[#This Row],[Avg]]+$U$2*TableOMP[[#This Row],[StdDev]]</f>
        <v>#N/A</v>
      </c>
      <c r="S9728" t="e">
        <f>IF(AND(TableOMP[[#This Row],[total_time]]&gt;=TableOMP[[#This Row],[Low]], TableOMP[[#This Row],[total_time]]&lt;=TableOMP[[#This Row],[High]]),1,0)</f>
        <v>#N/A</v>
      </c>
    </row>
    <row r="9729" spans="11:19" x14ac:dyDescent="0.25">
      <c r="K9729" t="str">
        <f t="shared" si="151"/>
        <v/>
      </c>
      <c r="N97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29" t="e">
        <f>VLOOKUP(TableOMP[[#This Row],[Label]],TableAvg[],2,FALSE)</f>
        <v>#N/A</v>
      </c>
      <c r="P9729" t="e">
        <f>VLOOKUP(TableOMP[[#This Row],[Label]],TableAvg[],3,FALSE)</f>
        <v>#N/A</v>
      </c>
      <c r="Q9729" t="e">
        <f>TableOMP[[#This Row],[Avg]]-$U$2*TableOMP[[#This Row],[StdDev]]</f>
        <v>#N/A</v>
      </c>
      <c r="R9729" t="e">
        <f>TableOMP[[#This Row],[Avg]]+$U$2*TableOMP[[#This Row],[StdDev]]</f>
        <v>#N/A</v>
      </c>
      <c r="S9729" t="e">
        <f>IF(AND(TableOMP[[#This Row],[total_time]]&gt;=TableOMP[[#This Row],[Low]], TableOMP[[#This Row],[total_time]]&lt;=TableOMP[[#This Row],[High]]),1,0)</f>
        <v>#N/A</v>
      </c>
    </row>
    <row r="9730" spans="11:19" x14ac:dyDescent="0.25">
      <c r="K9730" t="str">
        <f t="shared" si="151"/>
        <v/>
      </c>
      <c r="N97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30" t="e">
        <f>VLOOKUP(TableOMP[[#This Row],[Label]],TableAvg[],2,FALSE)</f>
        <v>#N/A</v>
      </c>
      <c r="P9730" t="e">
        <f>VLOOKUP(TableOMP[[#This Row],[Label]],TableAvg[],3,FALSE)</f>
        <v>#N/A</v>
      </c>
      <c r="Q9730" t="e">
        <f>TableOMP[[#This Row],[Avg]]-$U$2*TableOMP[[#This Row],[StdDev]]</f>
        <v>#N/A</v>
      </c>
      <c r="R9730" t="e">
        <f>TableOMP[[#This Row],[Avg]]+$U$2*TableOMP[[#This Row],[StdDev]]</f>
        <v>#N/A</v>
      </c>
      <c r="S9730" t="e">
        <f>IF(AND(TableOMP[[#This Row],[total_time]]&gt;=TableOMP[[#This Row],[Low]], TableOMP[[#This Row],[total_time]]&lt;=TableOMP[[#This Row],[High]]),1,0)</f>
        <v>#N/A</v>
      </c>
    </row>
    <row r="9731" spans="11:19" x14ac:dyDescent="0.25">
      <c r="K9731" t="str">
        <f t="shared" ref="K9731:K9794" si="152">MID(M9731,22,1)</f>
        <v/>
      </c>
      <c r="N97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31" t="e">
        <f>VLOOKUP(TableOMP[[#This Row],[Label]],TableAvg[],2,FALSE)</f>
        <v>#N/A</v>
      </c>
      <c r="P9731" t="e">
        <f>VLOOKUP(TableOMP[[#This Row],[Label]],TableAvg[],3,FALSE)</f>
        <v>#N/A</v>
      </c>
      <c r="Q9731" t="e">
        <f>TableOMP[[#This Row],[Avg]]-$U$2*TableOMP[[#This Row],[StdDev]]</f>
        <v>#N/A</v>
      </c>
      <c r="R9731" t="e">
        <f>TableOMP[[#This Row],[Avg]]+$U$2*TableOMP[[#This Row],[StdDev]]</f>
        <v>#N/A</v>
      </c>
      <c r="S9731" t="e">
        <f>IF(AND(TableOMP[[#This Row],[total_time]]&gt;=TableOMP[[#This Row],[Low]], TableOMP[[#This Row],[total_time]]&lt;=TableOMP[[#This Row],[High]]),1,0)</f>
        <v>#N/A</v>
      </c>
    </row>
    <row r="9732" spans="11:19" x14ac:dyDescent="0.25">
      <c r="K9732" t="str">
        <f t="shared" si="152"/>
        <v/>
      </c>
      <c r="N97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32" t="e">
        <f>VLOOKUP(TableOMP[[#This Row],[Label]],TableAvg[],2,FALSE)</f>
        <v>#N/A</v>
      </c>
      <c r="P9732" t="e">
        <f>VLOOKUP(TableOMP[[#This Row],[Label]],TableAvg[],3,FALSE)</f>
        <v>#N/A</v>
      </c>
      <c r="Q9732" t="e">
        <f>TableOMP[[#This Row],[Avg]]-$U$2*TableOMP[[#This Row],[StdDev]]</f>
        <v>#N/A</v>
      </c>
      <c r="R9732" t="e">
        <f>TableOMP[[#This Row],[Avg]]+$U$2*TableOMP[[#This Row],[StdDev]]</f>
        <v>#N/A</v>
      </c>
      <c r="S9732" t="e">
        <f>IF(AND(TableOMP[[#This Row],[total_time]]&gt;=TableOMP[[#This Row],[Low]], TableOMP[[#This Row],[total_time]]&lt;=TableOMP[[#This Row],[High]]),1,0)</f>
        <v>#N/A</v>
      </c>
    </row>
    <row r="9733" spans="11:19" x14ac:dyDescent="0.25">
      <c r="K9733" t="str">
        <f t="shared" si="152"/>
        <v/>
      </c>
      <c r="N97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33" t="e">
        <f>VLOOKUP(TableOMP[[#This Row],[Label]],TableAvg[],2,FALSE)</f>
        <v>#N/A</v>
      </c>
      <c r="P9733" t="e">
        <f>VLOOKUP(TableOMP[[#This Row],[Label]],TableAvg[],3,FALSE)</f>
        <v>#N/A</v>
      </c>
      <c r="Q9733" t="e">
        <f>TableOMP[[#This Row],[Avg]]-$U$2*TableOMP[[#This Row],[StdDev]]</f>
        <v>#N/A</v>
      </c>
      <c r="R9733" t="e">
        <f>TableOMP[[#This Row],[Avg]]+$U$2*TableOMP[[#This Row],[StdDev]]</f>
        <v>#N/A</v>
      </c>
      <c r="S9733" t="e">
        <f>IF(AND(TableOMP[[#This Row],[total_time]]&gt;=TableOMP[[#This Row],[Low]], TableOMP[[#This Row],[total_time]]&lt;=TableOMP[[#This Row],[High]]),1,0)</f>
        <v>#N/A</v>
      </c>
    </row>
    <row r="9734" spans="11:19" x14ac:dyDescent="0.25">
      <c r="K9734" t="str">
        <f t="shared" si="152"/>
        <v/>
      </c>
      <c r="N97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34" t="e">
        <f>VLOOKUP(TableOMP[[#This Row],[Label]],TableAvg[],2,FALSE)</f>
        <v>#N/A</v>
      </c>
      <c r="P9734" t="e">
        <f>VLOOKUP(TableOMP[[#This Row],[Label]],TableAvg[],3,FALSE)</f>
        <v>#N/A</v>
      </c>
      <c r="Q9734" t="e">
        <f>TableOMP[[#This Row],[Avg]]-$U$2*TableOMP[[#This Row],[StdDev]]</f>
        <v>#N/A</v>
      </c>
      <c r="R9734" t="e">
        <f>TableOMP[[#This Row],[Avg]]+$U$2*TableOMP[[#This Row],[StdDev]]</f>
        <v>#N/A</v>
      </c>
      <c r="S9734" t="e">
        <f>IF(AND(TableOMP[[#This Row],[total_time]]&gt;=TableOMP[[#This Row],[Low]], TableOMP[[#This Row],[total_time]]&lt;=TableOMP[[#This Row],[High]]),1,0)</f>
        <v>#N/A</v>
      </c>
    </row>
    <row r="9735" spans="11:19" x14ac:dyDescent="0.25">
      <c r="K9735" t="str">
        <f t="shared" si="152"/>
        <v/>
      </c>
      <c r="N97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35" t="e">
        <f>VLOOKUP(TableOMP[[#This Row],[Label]],TableAvg[],2,FALSE)</f>
        <v>#N/A</v>
      </c>
      <c r="P9735" t="e">
        <f>VLOOKUP(TableOMP[[#This Row],[Label]],TableAvg[],3,FALSE)</f>
        <v>#N/A</v>
      </c>
      <c r="Q9735" t="e">
        <f>TableOMP[[#This Row],[Avg]]-$U$2*TableOMP[[#This Row],[StdDev]]</f>
        <v>#N/A</v>
      </c>
      <c r="R9735" t="e">
        <f>TableOMP[[#This Row],[Avg]]+$U$2*TableOMP[[#This Row],[StdDev]]</f>
        <v>#N/A</v>
      </c>
      <c r="S9735" t="e">
        <f>IF(AND(TableOMP[[#This Row],[total_time]]&gt;=TableOMP[[#This Row],[Low]], TableOMP[[#This Row],[total_time]]&lt;=TableOMP[[#This Row],[High]]),1,0)</f>
        <v>#N/A</v>
      </c>
    </row>
    <row r="9736" spans="11:19" x14ac:dyDescent="0.25">
      <c r="K9736" t="str">
        <f t="shared" si="152"/>
        <v/>
      </c>
      <c r="N97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36" t="e">
        <f>VLOOKUP(TableOMP[[#This Row],[Label]],TableAvg[],2,FALSE)</f>
        <v>#N/A</v>
      </c>
      <c r="P9736" t="e">
        <f>VLOOKUP(TableOMP[[#This Row],[Label]],TableAvg[],3,FALSE)</f>
        <v>#N/A</v>
      </c>
      <c r="Q9736" t="e">
        <f>TableOMP[[#This Row],[Avg]]-$U$2*TableOMP[[#This Row],[StdDev]]</f>
        <v>#N/A</v>
      </c>
      <c r="R9736" t="e">
        <f>TableOMP[[#This Row],[Avg]]+$U$2*TableOMP[[#This Row],[StdDev]]</f>
        <v>#N/A</v>
      </c>
      <c r="S9736" t="e">
        <f>IF(AND(TableOMP[[#This Row],[total_time]]&gt;=TableOMP[[#This Row],[Low]], TableOMP[[#This Row],[total_time]]&lt;=TableOMP[[#This Row],[High]]),1,0)</f>
        <v>#N/A</v>
      </c>
    </row>
    <row r="9737" spans="11:19" x14ac:dyDescent="0.25">
      <c r="K9737" t="str">
        <f t="shared" si="152"/>
        <v/>
      </c>
      <c r="N97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37" t="e">
        <f>VLOOKUP(TableOMP[[#This Row],[Label]],TableAvg[],2,FALSE)</f>
        <v>#N/A</v>
      </c>
      <c r="P9737" t="e">
        <f>VLOOKUP(TableOMP[[#This Row],[Label]],TableAvg[],3,FALSE)</f>
        <v>#N/A</v>
      </c>
      <c r="Q9737" t="e">
        <f>TableOMP[[#This Row],[Avg]]-$U$2*TableOMP[[#This Row],[StdDev]]</f>
        <v>#N/A</v>
      </c>
      <c r="R9737" t="e">
        <f>TableOMP[[#This Row],[Avg]]+$U$2*TableOMP[[#This Row],[StdDev]]</f>
        <v>#N/A</v>
      </c>
      <c r="S9737" t="e">
        <f>IF(AND(TableOMP[[#This Row],[total_time]]&gt;=TableOMP[[#This Row],[Low]], TableOMP[[#This Row],[total_time]]&lt;=TableOMP[[#This Row],[High]]),1,0)</f>
        <v>#N/A</v>
      </c>
    </row>
    <row r="9738" spans="11:19" x14ac:dyDescent="0.25">
      <c r="K9738" t="str">
        <f t="shared" si="152"/>
        <v/>
      </c>
      <c r="N97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38" t="e">
        <f>VLOOKUP(TableOMP[[#This Row],[Label]],TableAvg[],2,FALSE)</f>
        <v>#N/A</v>
      </c>
      <c r="P9738" t="e">
        <f>VLOOKUP(TableOMP[[#This Row],[Label]],TableAvg[],3,FALSE)</f>
        <v>#N/A</v>
      </c>
      <c r="Q9738" t="e">
        <f>TableOMP[[#This Row],[Avg]]-$U$2*TableOMP[[#This Row],[StdDev]]</f>
        <v>#N/A</v>
      </c>
      <c r="R9738" t="e">
        <f>TableOMP[[#This Row],[Avg]]+$U$2*TableOMP[[#This Row],[StdDev]]</f>
        <v>#N/A</v>
      </c>
      <c r="S9738" t="e">
        <f>IF(AND(TableOMP[[#This Row],[total_time]]&gt;=TableOMP[[#This Row],[Low]], TableOMP[[#This Row],[total_time]]&lt;=TableOMP[[#This Row],[High]]),1,0)</f>
        <v>#N/A</v>
      </c>
    </row>
    <row r="9739" spans="11:19" x14ac:dyDescent="0.25">
      <c r="K9739" t="str">
        <f t="shared" si="152"/>
        <v/>
      </c>
      <c r="N97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39" t="e">
        <f>VLOOKUP(TableOMP[[#This Row],[Label]],TableAvg[],2,FALSE)</f>
        <v>#N/A</v>
      </c>
      <c r="P9739" t="e">
        <f>VLOOKUP(TableOMP[[#This Row],[Label]],TableAvg[],3,FALSE)</f>
        <v>#N/A</v>
      </c>
      <c r="Q9739" t="e">
        <f>TableOMP[[#This Row],[Avg]]-$U$2*TableOMP[[#This Row],[StdDev]]</f>
        <v>#N/A</v>
      </c>
      <c r="R9739" t="e">
        <f>TableOMP[[#This Row],[Avg]]+$U$2*TableOMP[[#This Row],[StdDev]]</f>
        <v>#N/A</v>
      </c>
      <c r="S9739" t="e">
        <f>IF(AND(TableOMP[[#This Row],[total_time]]&gt;=TableOMP[[#This Row],[Low]], TableOMP[[#This Row],[total_time]]&lt;=TableOMP[[#This Row],[High]]),1,0)</f>
        <v>#N/A</v>
      </c>
    </row>
    <row r="9740" spans="11:19" x14ac:dyDescent="0.25">
      <c r="K9740" t="str">
        <f t="shared" si="152"/>
        <v/>
      </c>
      <c r="N97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40" t="e">
        <f>VLOOKUP(TableOMP[[#This Row],[Label]],TableAvg[],2,FALSE)</f>
        <v>#N/A</v>
      </c>
      <c r="P9740" t="e">
        <f>VLOOKUP(TableOMP[[#This Row],[Label]],TableAvg[],3,FALSE)</f>
        <v>#N/A</v>
      </c>
      <c r="Q9740" t="e">
        <f>TableOMP[[#This Row],[Avg]]-$U$2*TableOMP[[#This Row],[StdDev]]</f>
        <v>#N/A</v>
      </c>
      <c r="R9740" t="e">
        <f>TableOMP[[#This Row],[Avg]]+$U$2*TableOMP[[#This Row],[StdDev]]</f>
        <v>#N/A</v>
      </c>
      <c r="S9740" t="e">
        <f>IF(AND(TableOMP[[#This Row],[total_time]]&gt;=TableOMP[[#This Row],[Low]], TableOMP[[#This Row],[total_time]]&lt;=TableOMP[[#This Row],[High]]),1,0)</f>
        <v>#N/A</v>
      </c>
    </row>
    <row r="9741" spans="11:19" x14ac:dyDescent="0.25">
      <c r="K9741" t="str">
        <f t="shared" si="152"/>
        <v/>
      </c>
      <c r="N97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41" t="e">
        <f>VLOOKUP(TableOMP[[#This Row],[Label]],TableAvg[],2,FALSE)</f>
        <v>#N/A</v>
      </c>
      <c r="P9741" t="e">
        <f>VLOOKUP(TableOMP[[#This Row],[Label]],TableAvg[],3,FALSE)</f>
        <v>#N/A</v>
      </c>
      <c r="Q9741" t="e">
        <f>TableOMP[[#This Row],[Avg]]-$U$2*TableOMP[[#This Row],[StdDev]]</f>
        <v>#N/A</v>
      </c>
      <c r="R9741" t="e">
        <f>TableOMP[[#This Row],[Avg]]+$U$2*TableOMP[[#This Row],[StdDev]]</f>
        <v>#N/A</v>
      </c>
      <c r="S9741" t="e">
        <f>IF(AND(TableOMP[[#This Row],[total_time]]&gt;=TableOMP[[#This Row],[Low]], TableOMP[[#This Row],[total_time]]&lt;=TableOMP[[#This Row],[High]]),1,0)</f>
        <v>#N/A</v>
      </c>
    </row>
    <row r="9742" spans="11:19" x14ac:dyDescent="0.25">
      <c r="K9742" t="str">
        <f t="shared" si="152"/>
        <v/>
      </c>
      <c r="N97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42" t="e">
        <f>VLOOKUP(TableOMP[[#This Row],[Label]],TableAvg[],2,FALSE)</f>
        <v>#N/A</v>
      </c>
      <c r="P9742" t="e">
        <f>VLOOKUP(TableOMP[[#This Row],[Label]],TableAvg[],3,FALSE)</f>
        <v>#N/A</v>
      </c>
      <c r="Q9742" t="e">
        <f>TableOMP[[#This Row],[Avg]]-$U$2*TableOMP[[#This Row],[StdDev]]</f>
        <v>#N/A</v>
      </c>
      <c r="R9742" t="e">
        <f>TableOMP[[#This Row],[Avg]]+$U$2*TableOMP[[#This Row],[StdDev]]</f>
        <v>#N/A</v>
      </c>
      <c r="S9742" t="e">
        <f>IF(AND(TableOMP[[#This Row],[total_time]]&gt;=TableOMP[[#This Row],[Low]], TableOMP[[#This Row],[total_time]]&lt;=TableOMP[[#This Row],[High]]),1,0)</f>
        <v>#N/A</v>
      </c>
    </row>
    <row r="9743" spans="11:19" x14ac:dyDescent="0.25">
      <c r="K9743" t="str">
        <f t="shared" si="152"/>
        <v/>
      </c>
      <c r="N97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43" t="e">
        <f>VLOOKUP(TableOMP[[#This Row],[Label]],TableAvg[],2,FALSE)</f>
        <v>#N/A</v>
      </c>
      <c r="P9743" t="e">
        <f>VLOOKUP(TableOMP[[#This Row],[Label]],TableAvg[],3,FALSE)</f>
        <v>#N/A</v>
      </c>
      <c r="Q9743" t="e">
        <f>TableOMP[[#This Row],[Avg]]-$U$2*TableOMP[[#This Row],[StdDev]]</f>
        <v>#N/A</v>
      </c>
      <c r="R9743" t="e">
        <f>TableOMP[[#This Row],[Avg]]+$U$2*TableOMP[[#This Row],[StdDev]]</f>
        <v>#N/A</v>
      </c>
      <c r="S9743" t="e">
        <f>IF(AND(TableOMP[[#This Row],[total_time]]&gt;=TableOMP[[#This Row],[Low]], TableOMP[[#This Row],[total_time]]&lt;=TableOMP[[#This Row],[High]]),1,0)</f>
        <v>#N/A</v>
      </c>
    </row>
    <row r="9744" spans="11:19" x14ac:dyDescent="0.25">
      <c r="K9744" t="str">
        <f t="shared" si="152"/>
        <v/>
      </c>
      <c r="N97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44" t="e">
        <f>VLOOKUP(TableOMP[[#This Row],[Label]],TableAvg[],2,FALSE)</f>
        <v>#N/A</v>
      </c>
      <c r="P9744" t="e">
        <f>VLOOKUP(TableOMP[[#This Row],[Label]],TableAvg[],3,FALSE)</f>
        <v>#N/A</v>
      </c>
      <c r="Q9744" t="e">
        <f>TableOMP[[#This Row],[Avg]]-$U$2*TableOMP[[#This Row],[StdDev]]</f>
        <v>#N/A</v>
      </c>
      <c r="R9744" t="e">
        <f>TableOMP[[#This Row],[Avg]]+$U$2*TableOMP[[#This Row],[StdDev]]</f>
        <v>#N/A</v>
      </c>
      <c r="S9744" t="e">
        <f>IF(AND(TableOMP[[#This Row],[total_time]]&gt;=TableOMP[[#This Row],[Low]], TableOMP[[#This Row],[total_time]]&lt;=TableOMP[[#This Row],[High]]),1,0)</f>
        <v>#N/A</v>
      </c>
    </row>
    <row r="9745" spans="11:19" x14ac:dyDescent="0.25">
      <c r="K9745" t="str">
        <f t="shared" si="152"/>
        <v/>
      </c>
      <c r="N97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45" t="e">
        <f>VLOOKUP(TableOMP[[#This Row],[Label]],TableAvg[],2,FALSE)</f>
        <v>#N/A</v>
      </c>
      <c r="P9745" t="e">
        <f>VLOOKUP(TableOMP[[#This Row],[Label]],TableAvg[],3,FALSE)</f>
        <v>#N/A</v>
      </c>
      <c r="Q9745" t="e">
        <f>TableOMP[[#This Row],[Avg]]-$U$2*TableOMP[[#This Row],[StdDev]]</f>
        <v>#N/A</v>
      </c>
      <c r="R9745" t="e">
        <f>TableOMP[[#This Row],[Avg]]+$U$2*TableOMP[[#This Row],[StdDev]]</f>
        <v>#N/A</v>
      </c>
      <c r="S9745" t="e">
        <f>IF(AND(TableOMP[[#This Row],[total_time]]&gt;=TableOMP[[#This Row],[Low]], TableOMP[[#This Row],[total_time]]&lt;=TableOMP[[#This Row],[High]]),1,0)</f>
        <v>#N/A</v>
      </c>
    </row>
    <row r="9746" spans="11:19" x14ac:dyDescent="0.25">
      <c r="K9746" t="str">
        <f t="shared" si="152"/>
        <v/>
      </c>
      <c r="N97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46" t="e">
        <f>VLOOKUP(TableOMP[[#This Row],[Label]],TableAvg[],2,FALSE)</f>
        <v>#N/A</v>
      </c>
      <c r="P9746" t="e">
        <f>VLOOKUP(TableOMP[[#This Row],[Label]],TableAvg[],3,FALSE)</f>
        <v>#N/A</v>
      </c>
      <c r="Q9746" t="e">
        <f>TableOMP[[#This Row],[Avg]]-$U$2*TableOMP[[#This Row],[StdDev]]</f>
        <v>#N/A</v>
      </c>
      <c r="R9746" t="e">
        <f>TableOMP[[#This Row],[Avg]]+$U$2*TableOMP[[#This Row],[StdDev]]</f>
        <v>#N/A</v>
      </c>
      <c r="S9746" t="e">
        <f>IF(AND(TableOMP[[#This Row],[total_time]]&gt;=TableOMP[[#This Row],[Low]], TableOMP[[#This Row],[total_time]]&lt;=TableOMP[[#This Row],[High]]),1,0)</f>
        <v>#N/A</v>
      </c>
    </row>
    <row r="9747" spans="11:19" x14ac:dyDescent="0.25">
      <c r="K9747" t="str">
        <f t="shared" si="152"/>
        <v/>
      </c>
      <c r="N97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47" t="e">
        <f>VLOOKUP(TableOMP[[#This Row],[Label]],TableAvg[],2,FALSE)</f>
        <v>#N/A</v>
      </c>
      <c r="P9747" t="e">
        <f>VLOOKUP(TableOMP[[#This Row],[Label]],TableAvg[],3,FALSE)</f>
        <v>#N/A</v>
      </c>
      <c r="Q9747" t="e">
        <f>TableOMP[[#This Row],[Avg]]-$U$2*TableOMP[[#This Row],[StdDev]]</f>
        <v>#N/A</v>
      </c>
      <c r="R9747" t="e">
        <f>TableOMP[[#This Row],[Avg]]+$U$2*TableOMP[[#This Row],[StdDev]]</f>
        <v>#N/A</v>
      </c>
      <c r="S9747" t="e">
        <f>IF(AND(TableOMP[[#This Row],[total_time]]&gt;=TableOMP[[#This Row],[Low]], TableOMP[[#This Row],[total_time]]&lt;=TableOMP[[#This Row],[High]]),1,0)</f>
        <v>#N/A</v>
      </c>
    </row>
    <row r="9748" spans="11:19" x14ac:dyDescent="0.25">
      <c r="K9748" t="str">
        <f t="shared" si="152"/>
        <v/>
      </c>
      <c r="N97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48" t="e">
        <f>VLOOKUP(TableOMP[[#This Row],[Label]],TableAvg[],2,FALSE)</f>
        <v>#N/A</v>
      </c>
      <c r="P9748" t="e">
        <f>VLOOKUP(TableOMP[[#This Row],[Label]],TableAvg[],3,FALSE)</f>
        <v>#N/A</v>
      </c>
      <c r="Q9748" t="e">
        <f>TableOMP[[#This Row],[Avg]]-$U$2*TableOMP[[#This Row],[StdDev]]</f>
        <v>#N/A</v>
      </c>
      <c r="R9748" t="e">
        <f>TableOMP[[#This Row],[Avg]]+$U$2*TableOMP[[#This Row],[StdDev]]</f>
        <v>#N/A</v>
      </c>
      <c r="S9748" t="e">
        <f>IF(AND(TableOMP[[#This Row],[total_time]]&gt;=TableOMP[[#This Row],[Low]], TableOMP[[#This Row],[total_time]]&lt;=TableOMP[[#This Row],[High]]),1,0)</f>
        <v>#N/A</v>
      </c>
    </row>
    <row r="9749" spans="11:19" x14ac:dyDescent="0.25">
      <c r="K9749" t="str">
        <f t="shared" si="152"/>
        <v/>
      </c>
      <c r="N97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49" t="e">
        <f>VLOOKUP(TableOMP[[#This Row],[Label]],TableAvg[],2,FALSE)</f>
        <v>#N/A</v>
      </c>
      <c r="P9749" t="e">
        <f>VLOOKUP(TableOMP[[#This Row],[Label]],TableAvg[],3,FALSE)</f>
        <v>#N/A</v>
      </c>
      <c r="Q9749" t="e">
        <f>TableOMP[[#This Row],[Avg]]-$U$2*TableOMP[[#This Row],[StdDev]]</f>
        <v>#N/A</v>
      </c>
      <c r="R9749" t="e">
        <f>TableOMP[[#This Row],[Avg]]+$U$2*TableOMP[[#This Row],[StdDev]]</f>
        <v>#N/A</v>
      </c>
      <c r="S9749" t="e">
        <f>IF(AND(TableOMP[[#This Row],[total_time]]&gt;=TableOMP[[#This Row],[Low]], TableOMP[[#This Row],[total_time]]&lt;=TableOMP[[#This Row],[High]]),1,0)</f>
        <v>#N/A</v>
      </c>
    </row>
    <row r="9750" spans="11:19" x14ac:dyDescent="0.25">
      <c r="K9750" t="str">
        <f t="shared" si="152"/>
        <v/>
      </c>
      <c r="N97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50" t="e">
        <f>VLOOKUP(TableOMP[[#This Row],[Label]],TableAvg[],2,FALSE)</f>
        <v>#N/A</v>
      </c>
      <c r="P9750" t="e">
        <f>VLOOKUP(TableOMP[[#This Row],[Label]],TableAvg[],3,FALSE)</f>
        <v>#N/A</v>
      </c>
      <c r="Q9750" t="e">
        <f>TableOMP[[#This Row],[Avg]]-$U$2*TableOMP[[#This Row],[StdDev]]</f>
        <v>#N/A</v>
      </c>
      <c r="R9750" t="e">
        <f>TableOMP[[#This Row],[Avg]]+$U$2*TableOMP[[#This Row],[StdDev]]</f>
        <v>#N/A</v>
      </c>
      <c r="S9750" t="e">
        <f>IF(AND(TableOMP[[#This Row],[total_time]]&gt;=TableOMP[[#This Row],[Low]], TableOMP[[#This Row],[total_time]]&lt;=TableOMP[[#This Row],[High]]),1,0)</f>
        <v>#N/A</v>
      </c>
    </row>
    <row r="9751" spans="11:19" x14ac:dyDescent="0.25">
      <c r="K9751" t="str">
        <f t="shared" si="152"/>
        <v/>
      </c>
      <c r="N97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51" t="e">
        <f>VLOOKUP(TableOMP[[#This Row],[Label]],TableAvg[],2,FALSE)</f>
        <v>#N/A</v>
      </c>
      <c r="P9751" t="e">
        <f>VLOOKUP(TableOMP[[#This Row],[Label]],TableAvg[],3,FALSE)</f>
        <v>#N/A</v>
      </c>
      <c r="Q9751" t="e">
        <f>TableOMP[[#This Row],[Avg]]-$U$2*TableOMP[[#This Row],[StdDev]]</f>
        <v>#N/A</v>
      </c>
      <c r="R9751" t="e">
        <f>TableOMP[[#This Row],[Avg]]+$U$2*TableOMP[[#This Row],[StdDev]]</f>
        <v>#N/A</v>
      </c>
      <c r="S9751" t="e">
        <f>IF(AND(TableOMP[[#This Row],[total_time]]&gt;=TableOMP[[#This Row],[Low]], TableOMP[[#This Row],[total_time]]&lt;=TableOMP[[#This Row],[High]]),1,0)</f>
        <v>#N/A</v>
      </c>
    </row>
    <row r="9752" spans="11:19" x14ac:dyDescent="0.25">
      <c r="K9752" t="str">
        <f t="shared" si="152"/>
        <v/>
      </c>
      <c r="N97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52" t="e">
        <f>VLOOKUP(TableOMP[[#This Row],[Label]],TableAvg[],2,FALSE)</f>
        <v>#N/A</v>
      </c>
      <c r="P9752" t="e">
        <f>VLOOKUP(TableOMP[[#This Row],[Label]],TableAvg[],3,FALSE)</f>
        <v>#N/A</v>
      </c>
      <c r="Q9752" t="e">
        <f>TableOMP[[#This Row],[Avg]]-$U$2*TableOMP[[#This Row],[StdDev]]</f>
        <v>#N/A</v>
      </c>
      <c r="R9752" t="e">
        <f>TableOMP[[#This Row],[Avg]]+$U$2*TableOMP[[#This Row],[StdDev]]</f>
        <v>#N/A</v>
      </c>
      <c r="S9752" t="e">
        <f>IF(AND(TableOMP[[#This Row],[total_time]]&gt;=TableOMP[[#This Row],[Low]], TableOMP[[#This Row],[total_time]]&lt;=TableOMP[[#This Row],[High]]),1,0)</f>
        <v>#N/A</v>
      </c>
    </row>
    <row r="9753" spans="11:19" x14ac:dyDescent="0.25">
      <c r="K9753" t="str">
        <f t="shared" si="152"/>
        <v/>
      </c>
      <c r="N97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53" t="e">
        <f>VLOOKUP(TableOMP[[#This Row],[Label]],TableAvg[],2,FALSE)</f>
        <v>#N/A</v>
      </c>
      <c r="P9753" t="e">
        <f>VLOOKUP(TableOMP[[#This Row],[Label]],TableAvg[],3,FALSE)</f>
        <v>#N/A</v>
      </c>
      <c r="Q9753" t="e">
        <f>TableOMP[[#This Row],[Avg]]-$U$2*TableOMP[[#This Row],[StdDev]]</f>
        <v>#N/A</v>
      </c>
      <c r="R9753" t="e">
        <f>TableOMP[[#This Row],[Avg]]+$U$2*TableOMP[[#This Row],[StdDev]]</f>
        <v>#N/A</v>
      </c>
      <c r="S9753" t="e">
        <f>IF(AND(TableOMP[[#This Row],[total_time]]&gt;=TableOMP[[#This Row],[Low]], TableOMP[[#This Row],[total_time]]&lt;=TableOMP[[#This Row],[High]]),1,0)</f>
        <v>#N/A</v>
      </c>
    </row>
    <row r="9754" spans="11:19" x14ac:dyDescent="0.25">
      <c r="K9754" t="str">
        <f t="shared" si="152"/>
        <v/>
      </c>
      <c r="N97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54" t="e">
        <f>VLOOKUP(TableOMP[[#This Row],[Label]],TableAvg[],2,FALSE)</f>
        <v>#N/A</v>
      </c>
      <c r="P9754" t="e">
        <f>VLOOKUP(TableOMP[[#This Row],[Label]],TableAvg[],3,FALSE)</f>
        <v>#N/A</v>
      </c>
      <c r="Q9754" t="e">
        <f>TableOMP[[#This Row],[Avg]]-$U$2*TableOMP[[#This Row],[StdDev]]</f>
        <v>#N/A</v>
      </c>
      <c r="R9754" t="e">
        <f>TableOMP[[#This Row],[Avg]]+$U$2*TableOMP[[#This Row],[StdDev]]</f>
        <v>#N/A</v>
      </c>
      <c r="S9754" t="e">
        <f>IF(AND(TableOMP[[#This Row],[total_time]]&gt;=TableOMP[[#This Row],[Low]], TableOMP[[#This Row],[total_time]]&lt;=TableOMP[[#This Row],[High]]),1,0)</f>
        <v>#N/A</v>
      </c>
    </row>
    <row r="9755" spans="11:19" x14ac:dyDescent="0.25">
      <c r="K9755" t="str">
        <f t="shared" si="152"/>
        <v/>
      </c>
      <c r="N97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55" t="e">
        <f>VLOOKUP(TableOMP[[#This Row],[Label]],TableAvg[],2,FALSE)</f>
        <v>#N/A</v>
      </c>
      <c r="P9755" t="e">
        <f>VLOOKUP(TableOMP[[#This Row],[Label]],TableAvg[],3,FALSE)</f>
        <v>#N/A</v>
      </c>
      <c r="Q9755" t="e">
        <f>TableOMP[[#This Row],[Avg]]-$U$2*TableOMP[[#This Row],[StdDev]]</f>
        <v>#N/A</v>
      </c>
      <c r="R9755" t="e">
        <f>TableOMP[[#This Row],[Avg]]+$U$2*TableOMP[[#This Row],[StdDev]]</f>
        <v>#N/A</v>
      </c>
      <c r="S9755" t="e">
        <f>IF(AND(TableOMP[[#This Row],[total_time]]&gt;=TableOMP[[#This Row],[Low]], TableOMP[[#This Row],[total_time]]&lt;=TableOMP[[#This Row],[High]]),1,0)</f>
        <v>#N/A</v>
      </c>
    </row>
    <row r="9756" spans="11:19" x14ac:dyDescent="0.25">
      <c r="K9756" t="str">
        <f t="shared" si="152"/>
        <v/>
      </c>
      <c r="N97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56" t="e">
        <f>VLOOKUP(TableOMP[[#This Row],[Label]],TableAvg[],2,FALSE)</f>
        <v>#N/A</v>
      </c>
      <c r="P9756" t="e">
        <f>VLOOKUP(TableOMP[[#This Row],[Label]],TableAvg[],3,FALSE)</f>
        <v>#N/A</v>
      </c>
      <c r="Q9756" t="e">
        <f>TableOMP[[#This Row],[Avg]]-$U$2*TableOMP[[#This Row],[StdDev]]</f>
        <v>#N/A</v>
      </c>
      <c r="R9756" t="e">
        <f>TableOMP[[#This Row],[Avg]]+$U$2*TableOMP[[#This Row],[StdDev]]</f>
        <v>#N/A</v>
      </c>
      <c r="S9756" t="e">
        <f>IF(AND(TableOMP[[#This Row],[total_time]]&gt;=TableOMP[[#This Row],[Low]], TableOMP[[#This Row],[total_time]]&lt;=TableOMP[[#This Row],[High]]),1,0)</f>
        <v>#N/A</v>
      </c>
    </row>
    <row r="9757" spans="11:19" x14ac:dyDescent="0.25">
      <c r="K9757" t="str">
        <f t="shared" si="152"/>
        <v/>
      </c>
      <c r="N97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57" t="e">
        <f>VLOOKUP(TableOMP[[#This Row],[Label]],TableAvg[],2,FALSE)</f>
        <v>#N/A</v>
      </c>
      <c r="P9757" t="e">
        <f>VLOOKUP(TableOMP[[#This Row],[Label]],TableAvg[],3,FALSE)</f>
        <v>#N/A</v>
      </c>
      <c r="Q9757" t="e">
        <f>TableOMP[[#This Row],[Avg]]-$U$2*TableOMP[[#This Row],[StdDev]]</f>
        <v>#N/A</v>
      </c>
      <c r="R9757" t="e">
        <f>TableOMP[[#This Row],[Avg]]+$U$2*TableOMP[[#This Row],[StdDev]]</f>
        <v>#N/A</v>
      </c>
      <c r="S9757" t="e">
        <f>IF(AND(TableOMP[[#This Row],[total_time]]&gt;=TableOMP[[#This Row],[Low]], TableOMP[[#This Row],[total_time]]&lt;=TableOMP[[#This Row],[High]]),1,0)</f>
        <v>#N/A</v>
      </c>
    </row>
    <row r="9758" spans="11:19" x14ac:dyDescent="0.25">
      <c r="K9758" t="str">
        <f t="shared" si="152"/>
        <v/>
      </c>
      <c r="N97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58" t="e">
        <f>VLOOKUP(TableOMP[[#This Row],[Label]],TableAvg[],2,FALSE)</f>
        <v>#N/A</v>
      </c>
      <c r="P9758" t="e">
        <f>VLOOKUP(TableOMP[[#This Row],[Label]],TableAvg[],3,FALSE)</f>
        <v>#N/A</v>
      </c>
      <c r="Q9758" t="e">
        <f>TableOMP[[#This Row],[Avg]]-$U$2*TableOMP[[#This Row],[StdDev]]</f>
        <v>#N/A</v>
      </c>
      <c r="R9758" t="e">
        <f>TableOMP[[#This Row],[Avg]]+$U$2*TableOMP[[#This Row],[StdDev]]</f>
        <v>#N/A</v>
      </c>
      <c r="S9758" t="e">
        <f>IF(AND(TableOMP[[#This Row],[total_time]]&gt;=TableOMP[[#This Row],[Low]], TableOMP[[#This Row],[total_time]]&lt;=TableOMP[[#This Row],[High]]),1,0)</f>
        <v>#N/A</v>
      </c>
    </row>
    <row r="9759" spans="11:19" x14ac:dyDescent="0.25">
      <c r="K9759" t="str">
        <f t="shared" si="152"/>
        <v/>
      </c>
      <c r="N97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59" t="e">
        <f>VLOOKUP(TableOMP[[#This Row],[Label]],TableAvg[],2,FALSE)</f>
        <v>#N/A</v>
      </c>
      <c r="P9759" t="e">
        <f>VLOOKUP(TableOMP[[#This Row],[Label]],TableAvg[],3,FALSE)</f>
        <v>#N/A</v>
      </c>
      <c r="Q9759" t="e">
        <f>TableOMP[[#This Row],[Avg]]-$U$2*TableOMP[[#This Row],[StdDev]]</f>
        <v>#N/A</v>
      </c>
      <c r="R9759" t="e">
        <f>TableOMP[[#This Row],[Avg]]+$U$2*TableOMP[[#This Row],[StdDev]]</f>
        <v>#N/A</v>
      </c>
      <c r="S9759" t="e">
        <f>IF(AND(TableOMP[[#This Row],[total_time]]&gt;=TableOMP[[#This Row],[Low]], TableOMP[[#This Row],[total_time]]&lt;=TableOMP[[#This Row],[High]]),1,0)</f>
        <v>#N/A</v>
      </c>
    </row>
    <row r="9760" spans="11:19" x14ac:dyDescent="0.25">
      <c r="K9760" t="str">
        <f t="shared" si="152"/>
        <v/>
      </c>
      <c r="N97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60" t="e">
        <f>VLOOKUP(TableOMP[[#This Row],[Label]],TableAvg[],2,FALSE)</f>
        <v>#N/A</v>
      </c>
      <c r="P9760" t="e">
        <f>VLOOKUP(TableOMP[[#This Row],[Label]],TableAvg[],3,FALSE)</f>
        <v>#N/A</v>
      </c>
      <c r="Q9760" t="e">
        <f>TableOMP[[#This Row],[Avg]]-$U$2*TableOMP[[#This Row],[StdDev]]</f>
        <v>#N/A</v>
      </c>
      <c r="R9760" t="e">
        <f>TableOMP[[#This Row],[Avg]]+$U$2*TableOMP[[#This Row],[StdDev]]</f>
        <v>#N/A</v>
      </c>
      <c r="S9760" t="e">
        <f>IF(AND(TableOMP[[#This Row],[total_time]]&gt;=TableOMP[[#This Row],[Low]], TableOMP[[#This Row],[total_time]]&lt;=TableOMP[[#This Row],[High]]),1,0)</f>
        <v>#N/A</v>
      </c>
    </row>
    <row r="9761" spans="11:19" x14ac:dyDescent="0.25">
      <c r="K9761" t="str">
        <f t="shared" si="152"/>
        <v/>
      </c>
      <c r="N97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61" t="e">
        <f>VLOOKUP(TableOMP[[#This Row],[Label]],TableAvg[],2,FALSE)</f>
        <v>#N/A</v>
      </c>
      <c r="P9761" t="e">
        <f>VLOOKUP(TableOMP[[#This Row],[Label]],TableAvg[],3,FALSE)</f>
        <v>#N/A</v>
      </c>
      <c r="Q9761" t="e">
        <f>TableOMP[[#This Row],[Avg]]-$U$2*TableOMP[[#This Row],[StdDev]]</f>
        <v>#N/A</v>
      </c>
      <c r="R9761" t="e">
        <f>TableOMP[[#This Row],[Avg]]+$U$2*TableOMP[[#This Row],[StdDev]]</f>
        <v>#N/A</v>
      </c>
      <c r="S9761" t="e">
        <f>IF(AND(TableOMP[[#This Row],[total_time]]&gt;=TableOMP[[#This Row],[Low]], TableOMP[[#This Row],[total_time]]&lt;=TableOMP[[#This Row],[High]]),1,0)</f>
        <v>#N/A</v>
      </c>
    </row>
    <row r="9762" spans="11:19" x14ac:dyDescent="0.25">
      <c r="K9762" t="str">
        <f t="shared" si="152"/>
        <v/>
      </c>
      <c r="N97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62" t="e">
        <f>VLOOKUP(TableOMP[[#This Row],[Label]],TableAvg[],2,FALSE)</f>
        <v>#N/A</v>
      </c>
      <c r="P9762" t="e">
        <f>VLOOKUP(TableOMP[[#This Row],[Label]],TableAvg[],3,FALSE)</f>
        <v>#N/A</v>
      </c>
      <c r="Q9762" t="e">
        <f>TableOMP[[#This Row],[Avg]]-$U$2*TableOMP[[#This Row],[StdDev]]</f>
        <v>#N/A</v>
      </c>
      <c r="R9762" t="e">
        <f>TableOMP[[#This Row],[Avg]]+$U$2*TableOMP[[#This Row],[StdDev]]</f>
        <v>#N/A</v>
      </c>
      <c r="S9762" t="e">
        <f>IF(AND(TableOMP[[#This Row],[total_time]]&gt;=TableOMP[[#This Row],[Low]], TableOMP[[#This Row],[total_time]]&lt;=TableOMP[[#This Row],[High]]),1,0)</f>
        <v>#N/A</v>
      </c>
    </row>
    <row r="9763" spans="11:19" x14ac:dyDescent="0.25">
      <c r="K9763" t="str">
        <f t="shared" si="152"/>
        <v/>
      </c>
      <c r="N97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63" t="e">
        <f>VLOOKUP(TableOMP[[#This Row],[Label]],TableAvg[],2,FALSE)</f>
        <v>#N/A</v>
      </c>
      <c r="P9763" t="e">
        <f>VLOOKUP(TableOMP[[#This Row],[Label]],TableAvg[],3,FALSE)</f>
        <v>#N/A</v>
      </c>
      <c r="Q9763" t="e">
        <f>TableOMP[[#This Row],[Avg]]-$U$2*TableOMP[[#This Row],[StdDev]]</f>
        <v>#N/A</v>
      </c>
      <c r="R9763" t="e">
        <f>TableOMP[[#This Row],[Avg]]+$U$2*TableOMP[[#This Row],[StdDev]]</f>
        <v>#N/A</v>
      </c>
      <c r="S9763" t="e">
        <f>IF(AND(TableOMP[[#This Row],[total_time]]&gt;=TableOMP[[#This Row],[Low]], TableOMP[[#This Row],[total_time]]&lt;=TableOMP[[#This Row],[High]]),1,0)</f>
        <v>#N/A</v>
      </c>
    </row>
    <row r="9764" spans="11:19" x14ac:dyDescent="0.25">
      <c r="K9764" t="str">
        <f t="shared" si="152"/>
        <v/>
      </c>
      <c r="N97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64" t="e">
        <f>VLOOKUP(TableOMP[[#This Row],[Label]],TableAvg[],2,FALSE)</f>
        <v>#N/A</v>
      </c>
      <c r="P9764" t="e">
        <f>VLOOKUP(TableOMP[[#This Row],[Label]],TableAvg[],3,FALSE)</f>
        <v>#N/A</v>
      </c>
      <c r="Q9764" t="e">
        <f>TableOMP[[#This Row],[Avg]]-$U$2*TableOMP[[#This Row],[StdDev]]</f>
        <v>#N/A</v>
      </c>
      <c r="R9764" t="e">
        <f>TableOMP[[#This Row],[Avg]]+$U$2*TableOMP[[#This Row],[StdDev]]</f>
        <v>#N/A</v>
      </c>
      <c r="S9764" t="e">
        <f>IF(AND(TableOMP[[#This Row],[total_time]]&gt;=TableOMP[[#This Row],[Low]], TableOMP[[#This Row],[total_time]]&lt;=TableOMP[[#This Row],[High]]),1,0)</f>
        <v>#N/A</v>
      </c>
    </row>
    <row r="9765" spans="11:19" x14ac:dyDescent="0.25">
      <c r="K9765" t="str">
        <f t="shared" si="152"/>
        <v/>
      </c>
      <c r="N97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65" t="e">
        <f>VLOOKUP(TableOMP[[#This Row],[Label]],TableAvg[],2,FALSE)</f>
        <v>#N/A</v>
      </c>
      <c r="P9765" t="e">
        <f>VLOOKUP(TableOMP[[#This Row],[Label]],TableAvg[],3,FALSE)</f>
        <v>#N/A</v>
      </c>
      <c r="Q9765" t="e">
        <f>TableOMP[[#This Row],[Avg]]-$U$2*TableOMP[[#This Row],[StdDev]]</f>
        <v>#N/A</v>
      </c>
      <c r="R9765" t="e">
        <f>TableOMP[[#This Row],[Avg]]+$U$2*TableOMP[[#This Row],[StdDev]]</f>
        <v>#N/A</v>
      </c>
      <c r="S9765" t="e">
        <f>IF(AND(TableOMP[[#This Row],[total_time]]&gt;=TableOMP[[#This Row],[Low]], TableOMP[[#This Row],[total_time]]&lt;=TableOMP[[#This Row],[High]]),1,0)</f>
        <v>#N/A</v>
      </c>
    </row>
    <row r="9766" spans="11:19" x14ac:dyDescent="0.25">
      <c r="K9766" t="str">
        <f t="shared" si="152"/>
        <v/>
      </c>
      <c r="N97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66" t="e">
        <f>VLOOKUP(TableOMP[[#This Row],[Label]],TableAvg[],2,FALSE)</f>
        <v>#N/A</v>
      </c>
      <c r="P9766" t="e">
        <f>VLOOKUP(TableOMP[[#This Row],[Label]],TableAvg[],3,FALSE)</f>
        <v>#N/A</v>
      </c>
      <c r="Q9766" t="e">
        <f>TableOMP[[#This Row],[Avg]]-$U$2*TableOMP[[#This Row],[StdDev]]</f>
        <v>#N/A</v>
      </c>
      <c r="R9766" t="e">
        <f>TableOMP[[#This Row],[Avg]]+$U$2*TableOMP[[#This Row],[StdDev]]</f>
        <v>#N/A</v>
      </c>
      <c r="S9766" t="e">
        <f>IF(AND(TableOMP[[#This Row],[total_time]]&gt;=TableOMP[[#This Row],[Low]], TableOMP[[#This Row],[total_time]]&lt;=TableOMP[[#This Row],[High]]),1,0)</f>
        <v>#N/A</v>
      </c>
    </row>
    <row r="9767" spans="11:19" x14ac:dyDescent="0.25">
      <c r="K9767" t="str">
        <f t="shared" si="152"/>
        <v/>
      </c>
      <c r="N97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67" t="e">
        <f>VLOOKUP(TableOMP[[#This Row],[Label]],TableAvg[],2,FALSE)</f>
        <v>#N/A</v>
      </c>
      <c r="P9767" t="e">
        <f>VLOOKUP(TableOMP[[#This Row],[Label]],TableAvg[],3,FALSE)</f>
        <v>#N/A</v>
      </c>
      <c r="Q9767" t="e">
        <f>TableOMP[[#This Row],[Avg]]-$U$2*TableOMP[[#This Row],[StdDev]]</f>
        <v>#N/A</v>
      </c>
      <c r="R9767" t="e">
        <f>TableOMP[[#This Row],[Avg]]+$U$2*TableOMP[[#This Row],[StdDev]]</f>
        <v>#N/A</v>
      </c>
      <c r="S9767" t="e">
        <f>IF(AND(TableOMP[[#This Row],[total_time]]&gt;=TableOMP[[#This Row],[Low]], TableOMP[[#This Row],[total_time]]&lt;=TableOMP[[#This Row],[High]]),1,0)</f>
        <v>#N/A</v>
      </c>
    </row>
    <row r="9768" spans="11:19" x14ac:dyDescent="0.25">
      <c r="K9768" t="str">
        <f t="shared" si="152"/>
        <v/>
      </c>
      <c r="N97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68" t="e">
        <f>VLOOKUP(TableOMP[[#This Row],[Label]],TableAvg[],2,FALSE)</f>
        <v>#N/A</v>
      </c>
      <c r="P9768" t="e">
        <f>VLOOKUP(TableOMP[[#This Row],[Label]],TableAvg[],3,FALSE)</f>
        <v>#N/A</v>
      </c>
      <c r="Q9768" t="e">
        <f>TableOMP[[#This Row],[Avg]]-$U$2*TableOMP[[#This Row],[StdDev]]</f>
        <v>#N/A</v>
      </c>
      <c r="R9768" t="e">
        <f>TableOMP[[#This Row],[Avg]]+$U$2*TableOMP[[#This Row],[StdDev]]</f>
        <v>#N/A</v>
      </c>
      <c r="S9768" t="e">
        <f>IF(AND(TableOMP[[#This Row],[total_time]]&gt;=TableOMP[[#This Row],[Low]], TableOMP[[#This Row],[total_time]]&lt;=TableOMP[[#This Row],[High]]),1,0)</f>
        <v>#N/A</v>
      </c>
    </row>
    <row r="9769" spans="11:19" x14ac:dyDescent="0.25">
      <c r="K9769" t="str">
        <f t="shared" si="152"/>
        <v/>
      </c>
      <c r="N97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69" t="e">
        <f>VLOOKUP(TableOMP[[#This Row],[Label]],TableAvg[],2,FALSE)</f>
        <v>#N/A</v>
      </c>
      <c r="P9769" t="e">
        <f>VLOOKUP(TableOMP[[#This Row],[Label]],TableAvg[],3,FALSE)</f>
        <v>#N/A</v>
      </c>
      <c r="Q9769" t="e">
        <f>TableOMP[[#This Row],[Avg]]-$U$2*TableOMP[[#This Row],[StdDev]]</f>
        <v>#N/A</v>
      </c>
      <c r="R9769" t="e">
        <f>TableOMP[[#This Row],[Avg]]+$U$2*TableOMP[[#This Row],[StdDev]]</f>
        <v>#N/A</v>
      </c>
      <c r="S9769" t="e">
        <f>IF(AND(TableOMP[[#This Row],[total_time]]&gt;=TableOMP[[#This Row],[Low]], TableOMP[[#This Row],[total_time]]&lt;=TableOMP[[#This Row],[High]]),1,0)</f>
        <v>#N/A</v>
      </c>
    </row>
    <row r="9770" spans="11:19" x14ac:dyDescent="0.25">
      <c r="K9770" t="str">
        <f t="shared" si="152"/>
        <v/>
      </c>
      <c r="N97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70" t="e">
        <f>VLOOKUP(TableOMP[[#This Row],[Label]],TableAvg[],2,FALSE)</f>
        <v>#N/A</v>
      </c>
      <c r="P9770" t="e">
        <f>VLOOKUP(TableOMP[[#This Row],[Label]],TableAvg[],3,FALSE)</f>
        <v>#N/A</v>
      </c>
      <c r="Q9770" t="e">
        <f>TableOMP[[#This Row],[Avg]]-$U$2*TableOMP[[#This Row],[StdDev]]</f>
        <v>#N/A</v>
      </c>
      <c r="R9770" t="e">
        <f>TableOMP[[#This Row],[Avg]]+$U$2*TableOMP[[#This Row],[StdDev]]</f>
        <v>#N/A</v>
      </c>
      <c r="S9770" t="e">
        <f>IF(AND(TableOMP[[#This Row],[total_time]]&gt;=TableOMP[[#This Row],[Low]], TableOMP[[#This Row],[total_time]]&lt;=TableOMP[[#This Row],[High]]),1,0)</f>
        <v>#N/A</v>
      </c>
    </row>
    <row r="9771" spans="11:19" x14ac:dyDescent="0.25">
      <c r="K9771" t="str">
        <f t="shared" si="152"/>
        <v/>
      </c>
      <c r="N97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71" t="e">
        <f>VLOOKUP(TableOMP[[#This Row],[Label]],TableAvg[],2,FALSE)</f>
        <v>#N/A</v>
      </c>
      <c r="P9771" t="e">
        <f>VLOOKUP(TableOMP[[#This Row],[Label]],TableAvg[],3,FALSE)</f>
        <v>#N/A</v>
      </c>
      <c r="Q9771" t="e">
        <f>TableOMP[[#This Row],[Avg]]-$U$2*TableOMP[[#This Row],[StdDev]]</f>
        <v>#N/A</v>
      </c>
      <c r="R9771" t="e">
        <f>TableOMP[[#This Row],[Avg]]+$U$2*TableOMP[[#This Row],[StdDev]]</f>
        <v>#N/A</v>
      </c>
      <c r="S9771" t="e">
        <f>IF(AND(TableOMP[[#This Row],[total_time]]&gt;=TableOMP[[#This Row],[Low]], TableOMP[[#This Row],[total_time]]&lt;=TableOMP[[#This Row],[High]]),1,0)</f>
        <v>#N/A</v>
      </c>
    </row>
    <row r="9772" spans="11:19" x14ac:dyDescent="0.25">
      <c r="K9772" t="str">
        <f t="shared" si="152"/>
        <v/>
      </c>
      <c r="N97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72" t="e">
        <f>VLOOKUP(TableOMP[[#This Row],[Label]],TableAvg[],2,FALSE)</f>
        <v>#N/A</v>
      </c>
      <c r="P9772" t="e">
        <f>VLOOKUP(TableOMP[[#This Row],[Label]],TableAvg[],3,FALSE)</f>
        <v>#N/A</v>
      </c>
      <c r="Q9772" t="e">
        <f>TableOMP[[#This Row],[Avg]]-$U$2*TableOMP[[#This Row],[StdDev]]</f>
        <v>#N/A</v>
      </c>
      <c r="R9772" t="e">
        <f>TableOMP[[#This Row],[Avg]]+$U$2*TableOMP[[#This Row],[StdDev]]</f>
        <v>#N/A</v>
      </c>
      <c r="S9772" t="e">
        <f>IF(AND(TableOMP[[#This Row],[total_time]]&gt;=TableOMP[[#This Row],[Low]], TableOMP[[#This Row],[total_time]]&lt;=TableOMP[[#This Row],[High]]),1,0)</f>
        <v>#N/A</v>
      </c>
    </row>
    <row r="9773" spans="11:19" x14ac:dyDescent="0.25">
      <c r="K9773" t="str">
        <f t="shared" si="152"/>
        <v/>
      </c>
      <c r="N97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73" t="e">
        <f>VLOOKUP(TableOMP[[#This Row],[Label]],TableAvg[],2,FALSE)</f>
        <v>#N/A</v>
      </c>
      <c r="P9773" t="e">
        <f>VLOOKUP(TableOMP[[#This Row],[Label]],TableAvg[],3,FALSE)</f>
        <v>#N/A</v>
      </c>
      <c r="Q9773" t="e">
        <f>TableOMP[[#This Row],[Avg]]-$U$2*TableOMP[[#This Row],[StdDev]]</f>
        <v>#N/A</v>
      </c>
      <c r="R9773" t="e">
        <f>TableOMP[[#This Row],[Avg]]+$U$2*TableOMP[[#This Row],[StdDev]]</f>
        <v>#N/A</v>
      </c>
      <c r="S9773" t="e">
        <f>IF(AND(TableOMP[[#This Row],[total_time]]&gt;=TableOMP[[#This Row],[Low]], TableOMP[[#This Row],[total_time]]&lt;=TableOMP[[#This Row],[High]]),1,0)</f>
        <v>#N/A</v>
      </c>
    </row>
    <row r="9774" spans="11:19" x14ac:dyDescent="0.25">
      <c r="K9774" t="str">
        <f t="shared" si="152"/>
        <v/>
      </c>
      <c r="N97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74" t="e">
        <f>VLOOKUP(TableOMP[[#This Row],[Label]],TableAvg[],2,FALSE)</f>
        <v>#N/A</v>
      </c>
      <c r="P9774" t="e">
        <f>VLOOKUP(TableOMP[[#This Row],[Label]],TableAvg[],3,FALSE)</f>
        <v>#N/A</v>
      </c>
      <c r="Q9774" t="e">
        <f>TableOMP[[#This Row],[Avg]]-$U$2*TableOMP[[#This Row],[StdDev]]</f>
        <v>#N/A</v>
      </c>
      <c r="R9774" t="e">
        <f>TableOMP[[#This Row],[Avg]]+$U$2*TableOMP[[#This Row],[StdDev]]</f>
        <v>#N/A</v>
      </c>
      <c r="S9774" t="e">
        <f>IF(AND(TableOMP[[#This Row],[total_time]]&gt;=TableOMP[[#This Row],[Low]], TableOMP[[#This Row],[total_time]]&lt;=TableOMP[[#This Row],[High]]),1,0)</f>
        <v>#N/A</v>
      </c>
    </row>
    <row r="9775" spans="11:19" x14ac:dyDescent="0.25">
      <c r="K9775" t="str">
        <f t="shared" si="152"/>
        <v/>
      </c>
      <c r="N97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75" t="e">
        <f>VLOOKUP(TableOMP[[#This Row],[Label]],TableAvg[],2,FALSE)</f>
        <v>#N/A</v>
      </c>
      <c r="P9775" t="e">
        <f>VLOOKUP(TableOMP[[#This Row],[Label]],TableAvg[],3,FALSE)</f>
        <v>#N/A</v>
      </c>
      <c r="Q9775" t="e">
        <f>TableOMP[[#This Row],[Avg]]-$U$2*TableOMP[[#This Row],[StdDev]]</f>
        <v>#N/A</v>
      </c>
      <c r="R9775" t="e">
        <f>TableOMP[[#This Row],[Avg]]+$U$2*TableOMP[[#This Row],[StdDev]]</f>
        <v>#N/A</v>
      </c>
      <c r="S9775" t="e">
        <f>IF(AND(TableOMP[[#This Row],[total_time]]&gt;=TableOMP[[#This Row],[Low]], TableOMP[[#This Row],[total_time]]&lt;=TableOMP[[#This Row],[High]]),1,0)</f>
        <v>#N/A</v>
      </c>
    </row>
    <row r="9776" spans="11:19" x14ac:dyDescent="0.25">
      <c r="K9776" t="str">
        <f t="shared" si="152"/>
        <v/>
      </c>
      <c r="N97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76" t="e">
        <f>VLOOKUP(TableOMP[[#This Row],[Label]],TableAvg[],2,FALSE)</f>
        <v>#N/A</v>
      </c>
      <c r="P9776" t="e">
        <f>VLOOKUP(TableOMP[[#This Row],[Label]],TableAvg[],3,FALSE)</f>
        <v>#N/A</v>
      </c>
      <c r="Q9776" t="e">
        <f>TableOMP[[#This Row],[Avg]]-$U$2*TableOMP[[#This Row],[StdDev]]</f>
        <v>#N/A</v>
      </c>
      <c r="R9776" t="e">
        <f>TableOMP[[#This Row],[Avg]]+$U$2*TableOMP[[#This Row],[StdDev]]</f>
        <v>#N/A</v>
      </c>
      <c r="S9776" t="e">
        <f>IF(AND(TableOMP[[#This Row],[total_time]]&gt;=TableOMP[[#This Row],[Low]], TableOMP[[#This Row],[total_time]]&lt;=TableOMP[[#This Row],[High]]),1,0)</f>
        <v>#N/A</v>
      </c>
    </row>
    <row r="9777" spans="11:19" x14ac:dyDescent="0.25">
      <c r="K9777" t="str">
        <f t="shared" si="152"/>
        <v/>
      </c>
      <c r="N97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77" t="e">
        <f>VLOOKUP(TableOMP[[#This Row],[Label]],TableAvg[],2,FALSE)</f>
        <v>#N/A</v>
      </c>
      <c r="P9777" t="e">
        <f>VLOOKUP(TableOMP[[#This Row],[Label]],TableAvg[],3,FALSE)</f>
        <v>#N/A</v>
      </c>
      <c r="Q9777" t="e">
        <f>TableOMP[[#This Row],[Avg]]-$U$2*TableOMP[[#This Row],[StdDev]]</f>
        <v>#N/A</v>
      </c>
      <c r="R9777" t="e">
        <f>TableOMP[[#This Row],[Avg]]+$U$2*TableOMP[[#This Row],[StdDev]]</f>
        <v>#N/A</v>
      </c>
      <c r="S9777" t="e">
        <f>IF(AND(TableOMP[[#This Row],[total_time]]&gt;=TableOMP[[#This Row],[Low]], TableOMP[[#This Row],[total_time]]&lt;=TableOMP[[#This Row],[High]]),1,0)</f>
        <v>#N/A</v>
      </c>
    </row>
    <row r="9778" spans="11:19" x14ac:dyDescent="0.25">
      <c r="K9778" t="str">
        <f t="shared" si="152"/>
        <v/>
      </c>
      <c r="N97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78" t="e">
        <f>VLOOKUP(TableOMP[[#This Row],[Label]],TableAvg[],2,FALSE)</f>
        <v>#N/A</v>
      </c>
      <c r="P9778" t="e">
        <f>VLOOKUP(TableOMP[[#This Row],[Label]],TableAvg[],3,FALSE)</f>
        <v>#N/A</v>
      </c>
      <c r="Q9778" t="e">
        <f>TableOMP[[#This Row],[Avg]]-$U$2*TableOMP[[#This Row],[StdDev]]</f>
        <v>#N/A</v>
      </c>
      <c r="R9778" t="e">
        <f>TableOMP[[#This Row],[Avg]]+$U$2*TableOMP[[#This Row],[StdDev]]</f>
        <v>#N/A</v>
      </c>
      <c r="S9778" t="e">
        <f>IF(AND(TableOMP[[#This Row],[total_time]]&gt;=TableOMP[[#This Row],[Low]], TableOMP[[#This Row],[total_time]]&lt;=TableOMP[[#This Row],[High]]),1,0)</f>
        <v>#N/A</v>
      </c>
    </row>
    <row r="9779" spans="11:19" x14ac:dyDescent="0.25">
      <c r="K9779" t="str">
        <f t="shared" si="152"/>
        <v/>
      </c>
      <c r="N97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79" t="e">
        <f>VLOOKUP(TableOMP[[#This Row],[Label]],TableAvg[],2,FALSE)</f>
        <v>#N/A</v>
      </c>
      <c r="P9779" t="e">
        <f>VLOOKUP(TableOMP[[#This Row],[Label]],TableAvg[],3,FALSE)</f>
        <v>#N/A</v>
      </c>
      <c r="Q9779" t="e">
        <f>TableOMP[[#This Row],[Avg]]-$U$2*TableOMP[[#This Row],[StdDev]]</f>
        <v>#N/A</v>
      </c>
      <c r="R9779" t="e">
        <f>TableOMP[[#This Row],[Avg]]+$U$2*TableOMP[[#This Row],[StdDev]]</f>
        <v>#N/A</v>
      </c>
      <c r="S9779" t="e">
        <f>IF(AND(TableOMP[[#This Row],[total_time]]&gt;=TableOMP[[#This Row],[Low]], TableOMP[[#This Row],[total_time]]&lt;=TableOMP[[#This Row],[High]]),1,0)</f>
        <v>#N/A</v>
      </c>
    </row>
    <row r="9780" spans="11:19" x14ac:dyDescent="0.25">
      <c r="K9780" t="str">
        <f t="shared" si="152"/>
        <v/>
      </c>
      <c r="N97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80" t="e">
        <f>VLOOKUP(TableOMP[[#This Row],[Label]],TableAvg[],2,FALSE)</f>
        <v>#N/A</v>
      </c>
      <c r="P9780" t="e">
        <f>VLOOKUP(TableOMP[[#This Row],[Label]],TableAvg[],3,FALSE)</f>
        <v>#N/A</v>
      </c>
      <c r="Q9780" t="e">
        <f>TableOMP[[#This Row],[Avg]]-$U$2*TableOMP[[#This Row],[StdDev]]</f>
        <v>#N/A</v>
      </c>
      <c r="R9780" t="e">
        <f>TableOMP[[#This Row],[Avg]]+$U$2*TableOMP[[#This Row],[StdDev]]</f>
        <v>#N/A</v>
      </c>
      <c r="S9780" t="e">
        <f>IF(AND(TableOMP[[#This Row],[total_time]]&gt;=TableOMP[[#This Row],[Low]], TableOMP[[#This Row],[total_time]]&lt;=TableOMP[[#This Row],[High]]),1,0)</f>
        <v>#N/A</v>
      </c>
    </row>
    <row r="9781" spans="11:19" x14ac:dyDescent="0.25">
      <c r="K9781" t="str">
        <f t="shared" si="152"/>
        <v/>
      </c>
      <c r="N97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81" t="e">
        <f>VLOOKUP(TableOMP[[#This Row],[Label]],TableAvg[],2,FALSE)</f>
        <v>#N/A</v>
      </c>
      <c r="P9781" t="e">
        <f>VLOOKUP(TableOMP[[#This Row],[Label]],TableAvg[],3,FALSE)</f>
        <v>#N/A</v>
      </c>
      <c r="Q9781" t="e">
        <f>TableOMP[[#This Row],[Avg]]-$U$2*TableOMP[[#This Row],[StdDev]]</f>
        <v>#N/A</v>
      </c>
      <c r="R9781" t="e">
        <f>TableOMP[[#This Row],[Avg]]+$U$2*TableOMP[[#This Row],[StdDev]]</f>
        <v>#N/A</v>
      </c>
      <c r="S9781" t="e">
        <f>IF(AND(TableOMP[[#This Row],[total_time]]&gt;=TableOMP[[#This Row],[Low]], TableOMP[[#This Row],[total_time]]&lt;=TableOMP[[#This Row],[High]]),1,0)</f>
        <v>#N/A</v>
      </c>
    </row>
    <row r="9782" spans="11:19" x14ac:dyDescent="0.25">
      <c r="K9782" t="str">
        <f t="shared" si="152"/>
        <v/>
      </c>
      <c r="N97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82" t="e">
        <f>VLOOKUP(TableOMP[[#This Row],[Label]],TableAvg[],2,FALSE)</f>
        <v>#N/A</v>
      </c>
      <c r="P9782" t="e">
        <f>VLOOKUP(TableOMP[[#This Row],[Label]],TableAvg[],3,FALSE)</f>
        <v>#N/A</v>
      </c>
      <c r="Q9782" t="e">
        <f>TableOMP[[#This Row],[Avg]]-$U$2*TableOMP[[#This Row],[StdDev]]</f>
        <v>#N/A</v>
      </c>
      <c r="R9782" t="e">
        <f>TableOMP[[#This Row],[Avg]]+$U$2*TableOMP[[#This Row],[StdDev]]</f>
        <v>#N/A</v>
      </c>
      <c r="S9782" t="e">
        <f>IF(AND(TableOMP[[#This Row],[total_time]]&gt;=TableOMP[[#This Row],[Low]], TableOMP[[#This Row],[total_time]]&lt;=TableOMP[[#This Row],[High]]),1,0)</f>
        <v>#N/A</v>
      </c>
    </row>
    <row r="9783" spans="11:19" x14ac:dyDescent="0.25">
      <c r="K9783" t="str">
        <f t="shared" si="152"/>
        <v/>
      </c>
      <c r="N97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83" t="e">
        <f>VLOOKUP(TableOMP[[#This Row],[Label]],TableAvg[],2,FALSE)</f>
        <v>#N/A</v>
      </c>
      <c r="P9783" t="e">
        <f>VLOOKUP(TableOMP[[#This Row],[Label]],TableAvg[],3,FALSE)</f>
        <v>#N/A</v>
      </c>
      <c r="Q9783" t="e">
        <f>TableOMP[[#This Row],[Avg]]-$U$2*TableOMP[[#This Row],[StdDev]]</f>
        <v>#N/A</v>
      </c>
      <c r="R9783" t="e">
        <f>TableOMP[[#This Row],[Avg]]+$U$2*TableOMP[[#This Row],[StdDev]]</f>
        <v>#N/A</v>
      </c>
      <c r="S9783" t="e">
        <f>IF(AND(TableOMP[[#This Row],[total_time]]&gt;=TableOMP[[#This Row],[Low]], TableOMP[[#This Row],[total_time]]&lt;=TableOMP[[#This Row],[High]]),1,0)</f>
        <v>#N/A</v>
      </c>
    </row>
    <row r="9784" spans="11:19" x14ac:dyDescent="0.25">
      <c r="K9784" t="str">
        <f t="shared" si="152"/>
        <v/>
      </c>
      <c r="N97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84" t="e">
        <f>VLOOKUP(TableOMP[[#This Row],[Label]],TableAvg[],2,FALSE)</f>
        <v>#N/A</v>
      </c>
      <c r="P9784" t="e">
        <f>VLOOKUP(TableOMP[[#This Row],[Label]],TableAvg[],3,FALSE)</f>
        <v>#N/A</v>
      </c>
      <c r="Q9784" t="e">
        <f>TableOMP[[#This Row],[Avg]]-$U$2*TableOMP[[#This Row],[StdDev]]</f>
        <v>#N/A</v>
      </c>
      <c r="R9784" t="e">
        <f>TableOMP[[#This Row],[Avg]]+$U$2*TableOMP[[#This Row],[StdDev]]</f>
        <v>#N/A</v>
      </c>
      <c r="S9784" t="e">
        <f>IF(AND(TableOMP[[#This Row],[total_time]]&gt;=TableOMP[[#This Row],[Low]], TableOMP[[#This Row],[total_time]]&lt;=TableOMP[[#This Row],[High]]),1,0)</f>
        <v>#N/A</v>
      </c>
    </row>
    <row r="9785" spans="11:19" x14ac:dyDescent="0.25">
      <c r="K9785" t="str">
        <f t="shared" si="152"/>
        <v/>
      </c>
      <c r="N97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85" t="e">
        <f>VLOOKUP(TableOMP[[#This Row],[Label]],TableAvg[],2,FALSE)</f>
        <v>#N/A</v>
      </c>
      <c r="P9785" t="e">
        <f>VLOOKUP(TableOMP[[#This Row],[Label]],TableAvg[],3,FALSE)</f>
        <v>#N/A</v>
      </c>
      <c r="Q9785" t="e">
        <f>TableOMP[[#This Row],[Avg]]-$U$2*TableOMP[[#This Row],[StdDev]]</f>
        <v>#N/A</v>
      </c>
      <c r="R9785" t="e">
        <f>TableOMP[[#This Row],[Avg]]+$U$2*TableOMP[[#This Row],[StdDev]]</f>
        <v>#N/A</v>
      </c>
      <c r="S9785" t="e">
        <f>IF(AND(TableOMP[[#This Row],[total_time]]&gt;=TableOMP[[#This Row],[Low]], TableOMP[[#This Row],[total_time]]&lt;=TableOMP[[#This Row],[High]]),1,0)</f>
        <v>#N/A</v>
      </c>
    </row>
    <row r="9786" spans="11:19" x14ac:dyDescent="0.25">
      <c r="K9786" t="str">
        <f t="shared" si="152"/>
        <v/>
      </c>
      <c r="N97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86" t="e">
        <f>VLOOKUP(TableOMP[[#This Row],[Label]],TableAvg[],2,FALSE)</f>
        <v>#N/A</v>
      </c>
      <c r="P9786" t="e">
        <f>VLOOKUP(TableOMP[[#This Row],[Label]],TableAvg[],3,FALSE)</f>
        <v>#N/A</v>
      </c>
      <c r="Q9786" t="e">
        <f>TableOMP[[#This Row],[Avg]]-$U$2*TableOMP[[#This Row],[StdDev]]</f>
        <v>#N/A</v>
      </c>
      <c r="R9786" t="e">
        <f>TableOMP[[#This Row],[Avg]]+$U$2*TableOMP[[#This Row],[StdDev]]</f>
        <v>#N/A</v>
      </c>
      <c r="S9786" t="e">
        <f>IF(AND(TableOMP[[#This Row],[total_time]]&gt;=TableOMP[[#This Row],[Low]], TableOMP[[#This Row],[total_time]]&lt;=TableOMP[[#This Row],[High]]),1,0)</f>
        <v>#N/A</v>
      </c>
    </row>
    <row r="9787" spans="11:19" x14ac:dyDescent="0.25">
      <c r="K9787" t="str">
        <f t="shared" si="152"/>
        <v/>
      </c>
      <c r="N97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87" t="e">
        <f>VLOOKUP(TableOMP[[#This Row],[Label]],TableAvg[],2,FALSE)</f>
        <v>#N/A</v>
      </c>
      <c r="P9787" t="e">
        <f>VLOOKUP(TableOMP[[#This Row],[Label]],TableAvg[],3,FALSE)</f>
        <v>#N/A</v>
      </c>
      <c r="Q9787" t="e">
        <f>TableOMP[[#This Row],[Avg]]-$U$2*TableOMP[[#This Row],[StdDev]]</f>
        <v>#N/A</v>
      </c>
      <c r="R9787" t="e">
        <f>TableOMP[[#This Row],[Avg]]+$U$2*TableOMP[[#This Row],[StdDev]]</f>
        <v>#N/A</v>
      </c>
      <c r="S9787" t="e">
        <f>IF(AND(TableOMP[[#This Row],[total_time]]&gt;=TableOMP[[#This Row],[Low]], TableOMP[[#This Row],[total_time]]&lt;=TableOMP[[#This Row],[High]]),1,0)</f>
        <v>#N/A</v>
      </c>
    </row>
    <row r="9788" spans="11:19" x14ac:dyDescent="0.25">
      <c r="K9788" t="str">
        <f t="shared" si="152"/>
        <v/>
      </c>
      <c r="N97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88" t="e">
        <f>VLOOKUP(TableOMP[[#This Row],[Label]],TableAvg[],2,FALSE)</f>
        <v>#N/A</v>
      </c>
      <c r="P9788" t="e">
        <f>VLOOKUP(TableOMP[[#This Row],[Label]],TableAvg[],3,FALSE)</f>
        <v>#N/A</v>
      </c>
      <c r="Q9788" t="e">
        <f>TableOMP[[#This Row],[Avg]]-$U$2*TableOMP[[#This Row],[StdDev]]</f>
        <v>#N/A</v>
      </c>
      <c r="R9788" t="e">
        <f>TableOMP[[#This Row],[Avg]]+$U$2*TableOMP[[#This Row],[StdDev]]</f>
        <v>#N/A</v>
      </c>
      <c r="S9788" t="e">
        <f>IF(AND(TableOMP[[#This Row],[total_time]]&gt;=TableOMP[[#This Row],[Low]], TableOMP[[#This Row],[total_time]]&lt;=TableOMP[[#This Row],[High]]),1,0)</f>
        <v>#N/A</v>
      </c>
    </row>
    <row r="9789" spans="11:19" x14ac:dyDescent="0.25">
      <c r="K9789" t="str">
        <f t="shared" si="152"/>
        <v/>
      </c>
      <c r="N97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89" t="e">
        <f>VLOOKUP(TableOMP[[#This Row],[Label]],TableAvg[],2,FALSE)</f>
        <v>#N/A</v>
      </c>
      <c r="P9789" t="e">
        <f>VLOOKUP(TableOMP[[#This Row],[Label]],TableAvg[],3,FALSE)</f>
        <v>#N/A</v>
      </c>
      <c r="Q9789" t="e">
        <f>TableOMP[[#This Row],[Avg]]-$U$2*TableOMP[[#This Row],[StdDev]]</f>
        <v>#N/A</v>
      </c>
      <c r="R9789" t="e">
        <f>TableOMP[[#This Row],[Avg]]+$U$2*TableOMP[[#This Row],[StdDev]]</f>
        <v>#N/A</v>
      </c>
      <c r="S9789" t="e">
        <f>IF(AND(TableOMP[[#This Row],[total_time]]&gt;=TableOMP[[#This Row],[Low]], TableOMP[[#This Row],[total_time]]&lt;=TableOMP[[#This Row],[High]]),1,0)</f>
        <v>#N/A</v>
      </c>
    </row>
    <row r="9790" spans="11:19" x14ac:dyDescent="0.25">
      <c r="K9790" t="str">
        <f t="shared" si="152"/>
        <v/>
      </c>
      <c r="N97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90" t="e">
        <f>VLOOKUP(TableOMP[[#This Row],[Label]],TableAvg[],2,FALSE)</f>
        <v>#N/A</v>
      </c>
      <c r="P9790" t="e">
        <f>VLOOKUP(TableOMP[[#This Row],[Label]],TableAvg[],3,FALSE)</f>
        <v>#N/A</v>
      </c>
      <c r="Q9790" t="e">
        <f>TableOMP[[#This Row],[Avg]]-$U$2*TableOMP[[#This Row],[StdDev]]</f>
        <v>#N/A</v>
      </c>
      <c r="R9790" t="e">
        <f>TableOMP[[#This Row],[Avg]]+$U$2*TableOMP[[#This Row],[StdDev]]</f>
        <v>#N/A</v>
      </c>
      <c r="S9790" t="e">
        <f>IF(AND(TableOMP[[#This Row],[total_time]]&gt;=TableOMP[[#This Row],[Low]], TableOMP[[#This Row],[total_time]]&lt;=TableOMP[[#This Row],[High]]),1,0)</f>
        <v>#N/A</v>
      </c>
    </row>
    <row r="9791" spans="11:19" x14ac:dyDescent="0.25">
      <c r="K9791" t="str">
        <f t="shared" si="152"/>
        <v/>
      </c>
      <c r="N97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91" t="e">
        <f>VLOOKUP(TableOMP[[#This Row],[Label]],TableAvg[],2,FALSE)</f>
        <v>#N/A</v>
      </c>
      <c r="P9791" t="e">
        <f>VLOOKUP(TableOMP[[#This Row],[Label]],TableAvg[],3,FALSE)</f>
        <v>#N/A</v>
      </c>
      <c r="Q9791" t="e">
        <f>TableOMP[[#This Row],[Avg]]-$U$2*TableOMP[[#This Row],[StdDev]]</f>
        <v>#N/A</v>
      </c>
      <c r="R9791" t="e">
        <f>TableOMP[[#This Row],[Avg]]+$U$2*TableOMP[[#This Row],[StdDev]]</f>
        <v>#N/A</v>
      </c>
      <c r="S9791" t="e">
        <f>IF(AND(TableOMP[[#This Row],[total_time]]&gt;=TableOMP[[#This Row],[Low]], TableOMP[[#This Row],[total_time]]&lt;=TableOMP[[#This Row],[High]]),1,0)</f>
        <v>#N/A</v>
      </c>
    </row>
    <row r="9792" spans="11:19" x14ac:dyDescent="0.25">
      <c r="K9792" t="str">
        <f t="shared" si="152"/>
        <v/>
      </c>
      <c r="N97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92" t="e">
        <f>VLOOKUP(TableOMP[[#This Row],[Label]],TableAvg[],2,FALSE)</f>
        <v>#N/A</v>
      </c>
      <c r="P9792" t="e">
        <f>VLOOKUP(TableOMP[[#This Row],[Label]],TableAvg[],3,FALSE)</f>
        <v>#N/A</v>
      </c>
      <c r="Q9792" t="e">
        <f>TableOMP[[#This Row],[Avg]]-$U$2*TableOMP[[#This Row],[StdDev]]</f>
        <v>#N/A</v>
      </c>
      <c r="R9792" t="e">
        <f>TableOMP[[#This Row],[Avg]]+$U$2*TableOMP[[#This Row],[StdDev]]</f>
        <v>#N/A</v>
      </c>
      <c r="S9792" t="e">
        <f>IF(AND(TableOMP[[#This Row],[total_time]]&gt;=TableOMP[[#This Row],[Low]], TableOMP[[#This Row],[total_time]]&lt;=TableOMP[[#This Row],[High]]),1,0)</f>
        <v>#N/A</v>
      </c>
    </row>
    <row r="9793" spans="11:19" x14ac:dyDescent="0.25">
      <c r="K9793" t="str">
        <f t="shared" si="152"/>
        <v/>
      </c>
      <c r="N97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93" t="e">
        <f>VLOOKUP(TableOMP[[#This Row],[Label]],TableAvg[],2,FALSE)</f>
        <v>#N/A</v>
      </c>
      <c r="P9793" t="e">
        <f>VLOOKUP(TableOMP[[#This Row],[Label]],TableAvg[],3,FALSE)</f>
        <v>#N/A</v>
      </c>
      <c r="Q9793" t="e">
        <f>TableOMP[[#This Row],[Avg]]-$U$2*TableOMP[[#This Row],[StdDev]]</f>
        <v>#N/A</v>
      </c>
      <c r="R9793" t="e">
        <f>TableOMP[[#This Row],[Avg]]+$U$2*TableOMP[[#This Row],[StdDev]]</f>
        <v>#N/A</v>
      </c>
      <c r="S9793" t="e">
        <f>IF(AND(TableOMP[[#This Row],[total_time]]&gt;=TableOMP[[#This Row],[Low]], TableOMP[[#This Row],[total_time]]&lt;=TableOMP[[#This Row],[High]]),1,0)</f>
        <v>#N/A</v>
      </c>
    </row>
    <row r="9794" spans="11:19" x14ac:dyDescent="0.25">
      <c r="K9794" t="str">
        <f t="shared" si="152"/>
        <v/>
      </c>
      <c r="N97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94" t="e">
        <f>VLOOKUP(TableOMP[[#This Row],[Label]],TableAvg[],2,FALSE)</f>
        <v>#N/A</v>
      </c>
      <c r="P9794" t="e">
        <f>VLOOKUP(TableOMP[[#This Row],[Label]],TableAvg[],3,FALSE)</f>
        <v>#N/A</v>
      </c>
      <c r="Q9794" t="e">
        <f>TableOMP[[#This Row],[Avg]]-$U$2*TableOMP[[#This Row],[StdDev]]</f>
        <v>#N/A</v>
      </c>
      <c r="R9794" t="e">
        <f>TableOMP[[#This Row],[Avg]]+$U$2*TableOMP[[#This Row],[StdDev]]</f>
        <v>#N/A</v>
      </c>
      <c r="S9794" t="e">
        <f>IF(AND(TableOMP[[#This Row],[total_time]]&gt;=TableOMP[[#This Row],[Low]], TableOMP[[#This Row],[total_time]]&lt;=TableOMP[[#This Row],[High]]),1,0)</f>
        <v>#N/A</v>
      </c>
    </row>
    <row r="9795" spans="11:19" x14ac:dyDescent="0.25">
      <c r="K9795" t="str">
        <f t="shared" ref="K9795:K9858" si="153">MID(M9795,22,1)</f>
        <v/>
      </c>
      <c r="N97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95" t="e">
        <f>VLOOKUP(TableOMP[[#This Row],[Label]],TableAvg[],2,FALSE)</f>
        <v>#N/A</v>
      </c>
      <c r="P9795" t="e">
        <f>VLOOKUP(TableOMP[[#This Row],[Label]],TableAvg[],3,FALSE)</f>
        <v>#N/A</v>
      </c>
      <c r="Q9795" t="e">
        <f>TableOMP[[#This Row],[Avg]]-$U$2*TableOMP[[#This Row],[StdDev]]</f>
        <v>#N/A</v>
      </c>
      <c r="R9795" t="e">
        <f>TableOMP[[#This Row],[Avg]]+$U$2*TableOMP[[#This Row],[StdDev]]</f>
        <v>#N/A</v>
      </c>
      <c r="S9795" t="e">
        <f>IF(AND(TableOMP[[#This Row],[total_time]]&gt;=TableOMP[[#This Row],[Low]], TableOMP[[#This Row],[total_time]]&lt;=TableOMP[[#This Row],[High]]),1,0)</f>
        <v>#N/A</v>
      </c>
    </row>
    <row r="9796" spans="11:19" x14ac:dyDescent="0.25">
      <c r="K9796" t="str">
        <f t="shared" si="153"/>
        <v/>
      </c>
      <c r="N97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96" t="e">
        <f>VLOOKUP(TableOMP[[#This Row],[Label]],TableAvg[],2,FALSE)</f>
        <v>#N/A</v>
      </c>
      <c r="P9796" t="e">
        <f>VLOOKUP(TableOMP[[#This Row],[Label]],TableAvg[],3,FALSE)</f>
        <v>#N/A</v>
      </c>
      <c r="Q9796" t="e">
        <f>TableOMP[[#This Row],[Avg]]-$U$2*TableOMP[[#This Row],[StdDev]]</f>
        <v>#N/A</v>
      </c>
      <c r="R9796" t="e">
        <f>TableOMP[[#This Row],[Avg]]+$U$2*TableOMP[[#This Row],[StdDev]]</f>
        <v>#N/A</v>
      </c>
      <c r="S9796" t="e">
        <f>IF(AND(TableOMP[[#This Row],[total_time]]&gt;=TableOMP[[#This Row],[Low]], TableOMP[[#This Row],[total_time]]&lt;=TableOMP[[#This Row],[High]]),1,0)</f>
        <v>#N/A</v>
      </c>
    </row>
    <row r="9797" spans="11:19" x14ac:dyDescent="0.25">
      <c r="K9797" t="str">
        <f t="shared" si="153"/>
        <v/>
      </c>
      <c r="N97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97" t="e">
        <f>VLOOKUP(TableOMP[[#This Row],[Label]],TableAvg[],2,FALSE)</f>
        <v>#N/A</v>
      </c>
      <c r="P9797" t="e">
        <f>VLOOKUP(TableOMP[[#This Row],[Label]],TableAvg[],3,FALSE)</f>
        <v>#N/A</v>
      </c>
      <c r="Q9797" t="e">
        <f>TableOMP[[#This Row],[Avg]]-$U$2*TableOMP[[#This Row],[StdDev]]</f>
        <v>#N/A</v>
      </c>
      <c r="R9797" t="e">
        <f>TableOMP[[#This Row],[Avg]]+$U$2*TableOMP[[#This Row],[StdDev]]</f>
        <v>#N/A</v>
      </c>
      <c r="S9797" t="e">
        <f>IF(AND(TableOMP[[#This Row],[total_time]]&gt;=TableOMP[[#This Row],[Low]], TableOMP[[#This Row],[total_time]]&lt;=TableOMP[[#This Row],[High]]),1,0)</f>
        <v>#N/A</v>
      </c>
    </row>
    <row r="9798" spans="11:19" x14ac:dyDescent="0.25">
      <c r="K9798" t="str">
        <f t="shared" si="153"/>
        <v/>
      </c>
      <c r="N97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98" t="e">
        <f>VLOOKUP(TableOMP[[#This Row],[Label]],TableAvg[],2,FALSE)</f>
        <v>#N/A</v>
      </c>
      <c r="P9798" t="e">
        <f>VLOOKUP(TableOMP[[#This Row],[Label]],TableAvg[],3,FALSE)</f>
        <v>#N/A</v>
      </c>
      <c r="Q9798" t="e">
        <f>TableOMP[[#This Row],[Avg]]-$U$2*TableOMP[[#This Row],[StdDev]]</f>
        <v>#N/A</v>
      </c>
      <c r="R9798" t="e">
        <f>TableOMP[[#This Row],[Avg]]+$U$2*TableOMP[[#This Row],[StdDev]]</f>
        <v>#N/A</v>
      </c>
      <c r="S9798" t="e">
        <f>IF(AND(TableOMP[[#This Row],[total_time]]&gt;=TableOMP[[#This Row],[Low]], TableOMP[[#This Row],[total_time]]&lt;=TableOMP[[#This Row],[High]]),1,0)</f>
        <v>#N/A</v>
      </c>
    </row>
    <row r="9799" spans="11:19" x14ac:dyDescent="0.25">
      <c r="K9799" t="str">
        <f t="shared" si="153"/>
        <v/>
      </c>
      <c r="N97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799" t="e">
        <f>VLOOKUP(TableOMP[[#This Row],[Label]],TableAvg[],2,FALSE)</f>
        <v>#N/A</v>
      </c>
      <c r="P9799" t="e">
        <f>VLOOKUP(TableOMP[[#This Row],[Label]],TableAvg[],3,FALSE)</f>
        <v>#N/A</v>
      </c>
      <c r="Q9799" t="e">
        <f>TableOMP[[#This Row],[Avg]]-$U$2*TableOMP[[#This Row],[StdDev]]</f>
        <v>#N/A</v>
      </c>
      <c r="R9799" t="e">
        <f>TableOMP[[#This Row],[Avg]]+$U$2*TableOMP[[#This Row],[StdDev]]</f>
        <v>#N/A</v>
      </c>
      <c r="S9799" t="e">
        <f>IF(AND(TableOMP[[#This Row],[total_time]]&gt;=TableOMP[[#This Row],[Low]], TableOMP[[#This Row],[total_time]]&lt;=TableOMP[[#This Row],[High]]),1,0)</f>
        <v>#N/A</v>
      </c>
    </row>
    <row r="9800" spans="11:19" x14ac:dyDescent="0.25">
      <c r="K9800" t="str">
        <f t="shared" si="153"/>
        <v/>
      </c>
      <c r="N98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00" t="e">
        <f>VLOOKUP(TableOMP[[#This Row],[Label]],TableAvg[],2,FALSE)</f>
        <v>#N/A</v>
      </c>
      <c r="P9800" t="e">
        <f>VLOOKUP(TableOMP[[#This Row],[Label]],TableAvg[],3,FALSE)</f>
        <v>#N/A</v>
      </c>
      <c r="Q9800" t="e">
        <f>TableOMP[[#This Row],[Avg]]-$U$2*TableOMP[[#This Row],[StdDev]]</f>
        <v>#N/A</v>
      </c>
      <c r="R9800" t="e">
        <f>TableOMP[[#This Row],[Avg]]+$U$2*TableOMP[[#This Row],[StdDev]]</f>
        <v>#N/A</v>
      </c>
      <c r="S9800" t="e">
        <f>IF(AND(TableOMP[[#This Row],[total_time]]&gt;=TableOMP[[#This Row],[Low]], TableOMP[[#This Row],[total_time]]&lt;=TableOMP[[#This Row],[High]]),1,0)</f>
        <v>#N/A</v>
      </c>
    </row>
    <row r="9801" spans="11:19" x14ac:dyDescent="0.25">
      <c r="K9801" t="str">
        <f t="shared" si="153"/>
        <v/>
      </c>
      <c r="N98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01" t="e">
        <f>VLOOKUP(TableOMP[[#This Row],[Label]],TableAvg[],2,FALSE)</f>
        <v>#N/A</v>
      </c>
      <c r="P9801" t="e">
        <f>VLOOKUP(TableOMP[[#This Row],[Label]],TableAvg[],3,FALSE)</f>
        <v>#N/A</v>
      </c>
      <c r="Q9801" t="e">
        <f>TableOMP[[#This Row],[Avg]]-$U$2*TableOMP[[#This Row],[StdDev]]</f>
        <v>#N/A</v>
      </c>
      <c r="R9801" t="e">
        <f>TableOMP[[#This Row],[Avg]]+$U$2*TableOMP[[#This Row],[StdDev]]</f>
        <v>#N/A</v>
      </c>
      <c r="S9801" t="e">
        <f>IF(AND(TableOMP[[#This Row],[total_time]]&gt;=TableOMP[[#This Row],[Low]], TableOMP[[#This Row],[total_time]]&lt;=TableOMP[[#This Row],[High]]),1,0)</f>
        <v>#N/A</v>
      </c>
    </row>
    <row r="9802" spans="11:19" x14ac:dyDescent="0.25">
      <c r="K9802" t="str">
        <f t="shared" si="153"/>
        <v/>
      </c>
      <c r="N98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02" t="e">
        <f>VLOOKUP(TableOMP[[#This Row],[Label]],TableAvg[],2,FALSE)</f>
        <v>#N/A</v>
      </c>
      <c r="P9802" t="e">
        <f>VLOOKUP(TableOMP[[#This Row],[Label]],TableAvg[],3,FALSE)</f>
        <v>#N/A</v>
      </c>
      <c r="Q9802" t="e">
        <f>TableOMP[[#This Row],[Avg]]-$U$2*TableOMP[[#This Row],[StdDev]]</f>
        <v>#N/A</v>
      </c>
      <c r="R9802" t="e">
        <f>TableOMP[[#This Row],[Avg]]+$U$2*TableOMP[[#This Row],[StdDev]]</f>
        <v>#N/A</v>
      </c>
      <c r="S9802" t="e">
        <f>IF(AND(TableOMP[[#This Row],[total_time]]&gt;=TableOMP[[#This Row],[Low]], TableOMP[[#This Row],[total_time]]&lt;=TableOMP[[#This Row],[High]]),1,0)</f>
        <v>#N/A</v>
      </c>
    </row>
    <row r="9803" spans="11:19" x14ac:dyDescent="0.25">
      <c r="K9803" t="str">
        <f t="shared" si="153"/>
        <v/>
      </c>
      <c r="N98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03" t="e">
        <f>VLOOKUP(TableOMP[[#This Row],[Label]],TableAvg[],2,FALSE)</f>
        <v>#N/A</v>
      </c>
      <c r="P9803" t="e">
        <f>VLOOKUP(TableOMP[[#This Row],[Label]],TableAvg[],3,FALSE)</f>
        <v>#N/A</v>
      </c>
      <c r="Q9803" t="e">
        <f>TableOMP[[#This Row],[Avg]]-$U$2*TableOMP[[#This Row],[StdDev]]</f>
        <v>#N/A</v>
      </c>
      <c r="R9803" t="e">
        <f>TableOMP[[#This Row],[Avg]]+$U$2*TableOMP[[#This Row],[StdDev]]</f>
        <v>#N/A</v>
      </c>
      <c r="S9803" t="e">
        <f>IF(AND(TableOMP[[#This Row],[total_time]]&gt;=TableOMP[[#This Row],[Low]], TableOMP[[#This Row],[total_time]]&lt;=TableOMP[[#This Row],[High]]),1,0)</f>
        <v>#N/A</v>
      </c>
    </row>
    <row r="9804" spans="11:19" x14ac:dyDescent="0.25">
      <c r="K9804" t="str">
        <f t="shared" si="153"/>
        <v/>
      </c>
      <c r="N98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04" t="e">
        <f>VLOOKUP(TableOMP[[#This Row],[Label]],TableAvg[],2,FALSE)</f>
        <v>#N/A</v>
      </c>
      <c r="P9804" t="e">
        <f>VLOOKUP(TableOMP[[#This Row],[Label]],TableAvg[],3,FALSE)</f>
        <v>#N/A</v>
      </c>
      <c r="Q9804" t="e">
        <f>TableOMP[[#This Row],[Avg]]-$U$2*TableOMP[[#This Row],[StdDev]]</f>
        <v>#N/A</v>
      </c>
      <c r="R9804" t="e">
        <f>TableOMP[[#This Row],[Avg]]+$U$2*TableOMP[[#This Row],[StdDev]]</f>
        <v>#N/A</v>
      </c>
      <c r="S9804" t="e">
        <f>IF(AND(TableOMP[[#This Row],[total_time]]&gt;=TableOMP[[#This Row],[Low]], TableOMP[[#This Row],[total_time]]&lt;=TableOMP[[#This Row],[High]]),1,0)</f>
        <v>#N/A</v>
      </c>
    </row>
    <row r="9805" spans="11:19" x14ac:dyDescent="0.25">
      <c r="K9805" t="str">
        <f t="shared" si="153"/>
        <v/>
      </c>
      <c r="N98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05" t="e">
        <f>VLOOKUP(TableOMP[[#This Row],[Label]],TableAvg[],2,FALSE)</f>
        <v>#N/A</v>
      </c>
      <c r="P9805" t="e">
        <f>VLOOKUP(TableOMP[[#This Row],[Label]],TableAvg[],3,FALSE)</f>
        <v>#N/A</v>
      </c>
      <c r="Q9805" t="e">
        <f>TableOMP[[#This Row],[Avg]]-$U$2*TableOMP[[#This Row],[StdDev]]</f>
        <v>#N/A</v>
      </c>
      <c r="R9805" t="e">
        <f>TableOMP[[#This Row],[Avg]]+$U$2*TableOMP[[#This Row],[StdDev]]</f>
        <v>#N/A</v>
      </c>
      <c r="S9805" t="e">
        <f>IF(AND(TableOMP[[#This Row],[total_time]]&gt;=TableOMP[[#This Row],[Low]], TableOMP[[#This Row],[total_time]]&lt;=TableOMP[[#This Row],[High]]),1,0)</f>
        <v>#N/A</v>
      </c>
    </row>
    <row r="9806" spans="11:19" x14ac:dyDescent="0.25">
      <c r="K9806" t="str">
        <f t="shared" si="153"/>
        <v/>
      </c>
      <c r="N98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06" t="e">
        <f>VLOOKUP(TableOMP[[#This Row],[Label]],TableAvg[],2,FALSE)</f>
        <v>#N/A</v>
      </c>
      <c r="P9806" t="e">
        <f>VLOOKUP(TableOMP[[#This Row],[Label]],TableAvg[],3,FALSE)</f>
        <v>#N/A</v>
      </c>
      <c r="Q9806" t="e">
        <f>TableOMP[[#This Row],[Avg]]-$U$2*TableOMP[[#This Row],[StdDev]]</f>
        <v>#N/A</v>
      </c>
      <c r="R9806" t="e">
        <f>TableOMP[[#This Row],[Avg]]+$U$2*TableOMP[[#This Row],[StdDev]]</f>
        <v>#N/A</v>
      </c>
      <c r="S9806" t="e">
        <f>IF(AND(TableOMP[[#This Row],[total_time]]&gt;=TableOMP[[#This Row],[Low]], TableOMP[[#This Row],[total_time]]&lt;=TableOMP[[#This Row],[High]]),1,0)</f>
        <v>#N/A</v>
      </c>
    </row>
    <row r="9807" spans="11:19" x14ac:dyDescent="0.25">
      <c r="K9807" t="str">
        <f t="shared" si="153"/>
        <v/>
      </c>
      <c r="N98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07" t="e">
        <f>VLOOKUP(TableOMP[[#This Row],[Label]],TableAvg[],2,FALSE)</f>
        <v>#N/A</v>
      </c>
      <c r="P9807" t="e">
        <f>VLOOKUP(TableOMP[[#This Row],[Label]],TableAvg[],3,FALSE)</f>
        <v>#N/A</v>
      </c>
      <c r="Q9807" t="e">
        <f>TableOMP[[#This Row],[Avg]]-$U$2*TableOMP[[#This Row],[StdDev]]</f>
        <v>#N/A</v>
      </c>
      <c r="R9807" t="e">
        <f>TableOMP[[#This Row],[Avg]]+$U$2*TableOMP[[#This Row],[StdDev]]</f>
        <v>#N/A</v>
      </c>
      <c r="S9807" t="e">
        <f>IF(AND(TableOMP[[#This Row],[total_time]]&gt;=TableOMP[[#This Row],[Low]], TableOMP[[#This Row],[total_time]]&lt;=TableOMP[[#This Row],[High]]),1,0)</f>
        <v>#N/A</v>
      </c>
    </row>
    <row r="9808" spans="11:19" x14ac:dyDescent="0.25">
      <c r="K9808" t="str">
        <f t="shared" si="153"/>
        <v/>
      </c>
      <c r="N98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08" t="e">
        <f>VLOOKUP(TableOMP[[#This Row],[Label]],TableAvg[],2,FALSE)</f>
        <v>#N/A</v>
      </c>
      <c r="P9808" t="e">
        <f>VLOOKUP(TableOMP[[#This Row],[Label]],TableAvg[],3,FALSE)</f>
        <v>#N/A</v>
      </c>
      <c r="Q9808" t="e">
        <f>TableOMP[[#This Row],[Avg]]-$U$2*TableOMP[[#This Row],[StdDev]]</f>
        <v>#N/A</v>
      </c>
      <c r="R9808" t="e">
        <f>TableOMP[[#This Row],[Avg]]+$U$2*TableOMP[[#This Row],[StdDev]]</f>
        <v>#N/A</v>
      </c>
      <c r="S9808" t="e">
        <f>IF(AND(TableOMP[[#This Row],[total_time]]&gt;=TableOMP[[#This Row],[Low]], TableOMP[[#This Row],[total_time]]&lt;=TableOMP[[#This Row],[High]]),1,0)</f>
        <v>#N/A</v>
      </c>
    </row>
    <row r="9809" spans="11:19" x14ac:dyDescent="0.25">
      <c r="K9809" t="str">
        <f t="shared" si="153"/>
        <v/>
      </c>
      <c r="N98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09" t="e">
        <f>VLOOKUP(TableOMP[[#This Row],[Label]],TableAvg[],2,FALSE)</f>
        <v>#N/A</v>
      </c>
      <c r="P9809" t="e">
        <f>VLOOKUP(TableOMP[[#This Row],[Label]],TableAvg[],3,FALSE)</f>
        <v>#N/A</v>
      </c>
      <c r="Q9809" t="e">
        <f>TableOMP[[#This Row],[Avg]]-$U$2*TableOMP[[#This Row],[StdDev]]</f>
        <v>#N/A</v>
      </c>
      <c r="R9809" t="e">
        <f>TableOMP[[#This Row],[Avg]]+$U$2*TableOMP[[#This Row],[StdDev]]</f>
        <v>#N/A</v>
      </c>
      <c r="S9809" t="e">
        <f>IF(AND(TableOMP[[#This Row],[total_time]]&gt;=TableOMP[[#This Row],[Low]], TableOMP[[#This Row],[total_time]]&lt;=TableOMP[[#This Row],[High]]),1,0)</f>
        <v>#N/A</v>
      </c>
    </row>
    <row r="9810" spans="11:19" x14ac:dyDescent="0.25">
      <c r="K9810" t="str">
        <f t="shared" si="153"/>
        <v/>
      </c>
      <c r="N98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10" t="e">
        <f>VLOOKUP(TableOMP[[#This Row],[Label]],TableAvg[],2,FALSE)</f>
        <v>#N/A</v>
      </c>
      <c r="P9810" t="e">
        <f>VLOOKUP(TableOMP[[#This Row],[Label]],TableAvg[],3,FALSE)</f>
        <v>#N/A</v>
      </c>
      <c r="Q9810" t="e">
        <f>TableOMP[[#This Row],[Avg]]-$U$2*TableOMP[[#This Row],[StdDev]]</f>
        <v>#N/A</v>
      </c>
      <c r="R9810" t="e">
        <f>TableOMP[[#This Row],[Avg]]+$U$2*TableOMP[[#This Row],[StdDev]]</f>
        <v>#N/A</v>
      </c>
      <c r="S9810" t="e">
        <f>IF(AND(TableOMP[[#This Row],[total_time]]&gt;=TableOMP[[#This Row],[Low]], TableOMP[[#This Row],[total_time]]&lt;=TableOMP[[#This Row],[High]]),1,0)</f>
        <v>#N/A</v>
      </c>
    </row>
    <row r="9811" spans="11:19" x14ac:dyDescent="0.25">
      <c r="K9811" t="str">
        <f t="shared" si="153"/>
        <v/>
      </c>
      <c r="N98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11" t="e">
        <f>VLOOKUP(TableOMP[[#This Row],[Label]],TableAvg[],2,FALSE)</f>
        <v>#N/A</v>
      </c>
      <c r="P9811" t="e">
        <f>VLOOKUP(TableOMP[[#This Row],[Label]],TableAvg[],3,FALSE)</f>
        <v>#N/A</v>
      </c>
      <c r="Q9811" t="e">
        <f>TableOMP[[#This Row],[Avg]]-$U$2*TableOMP[[#This Row],[StdDev]]</f>
        <v>#N/A</v>
      </c>
      <c r="R9811" t="e">
        <f>TableOMP[[#This Row],[Avg]]+$U$2*TableOMP[[#This Row],[StdDev]]</f>
        <v>#N/A</v>
      </c>
      <c r="S9811" t="e">
        <f>IF(AND(TableOMP[[#This Row],[total_time]]&gt;=TableOMP[[#This Row],[Low]], TableOMP[[#This Row],[total_time]]&lt;=TableOMP[[#This Row],[High]]),1,0)</f>
        <v>#N/A</v>
      </c>
    </row>
    <row r="9812" spans="11:19" x14ac:dyDescent="0.25">
      <c r="K9812" t="str">
        <f t="shared" si="153"/>
        <v/>
      </c>
      <c r="N98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12" t="e">
        <f>VLOOKUP(TableOMP[[#This Row],[Label]],TableAvg[],2,FALSE)</f>
        <v>#N/A</v>
      </c>
      <c r="P9812" t="e">
        <f>VLOOKUP(TableOMP[[#This Row],[Label]],TableAvg[],3,FALSE)</f>
        <v>#N/A</v>
      </c>
      <c r="Q9812" t="e">
        <f>TableOMP[[#This Row],[Avg]]-$U$2*TableOMP[[#This Row],[StdDev]]</f>
        <v>#N/A</v>
      </c>
      <c r="R9812" t="e">
        <f>TableOMP[[#This Row],[Avg]]+$U$2*TableOMP[[#This Row],[StdDev]]</f>
        <v>#N/A</v>
      </c>
      <c r="S9812" t="e">
        <f>IF(AND(TableOMP[[#This Row],[total_time]]&gt;=TableOMP[[#This Row],[Low]], TableOMP[[#This Row],[total_time]]&lt;=TableOMP[[#This Row],[High]]),1,0)</f>
        <v>#N/A</v>
      </c>
    </row>
    <row r="9813" spans="11:19" x14ac:dyDescent="0.25">
      <c r="K9813" t="str">
        <f t="shared" si="153"/>
        <v/>
      </c>
      <c r="N98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13" t="e">
        <f>VLOOKUP(TableOMP[[#This Row],[Label]],TableAvg[],2,FALSE)</f>
        <v>#N/A</v>
      </c>
      <c r="P9813" t="e">
        <f>VLOOKUP(TableOMP[[#This Row],[Label]],TableAvg[],3,FALSE)</f>
        <v>#N/A</v>
      </c>
      <c r="Q9813" t="e">
        <f>TableOMP[[#This Row],[Avg]]-$U$2*TableOMP[[#This Row],[StdDev]]</f>
        <v>#N/A</v>
      </c>
      <c r="R9813" t="e">
        <f>TableOMP[[#This Row],[Avg]]+$U$2*TableOMP[[#This Row],[StdDev]]</f>
        <v>#N/A</v>
      </c>
      <c r="S9813" t="e">
        <f>IF(AND(TableOMP[[#This Row],[total_time]]&gt;=TableOMP[[#This Row],[Low]], TableOMP[[#This Row],[total_time]]&lt;=TableOMP[[#This Row],[High]]),1,0)</f>
        <v>#N/A</v>
      </c>
    </row>
    <row r="9814" spans="11:19" x14ac:dyDescent="0.25">
      <c r="K9814" t="str">
        <f t="shared" si="153"/>
        <v/>
      </c>
      <c r="N98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14" t="e">
        <f>VLOOKUP(TableOMP[[#This Row],[Label]],TableAvg[],2,FALSE)</f>
        <v>#N/A</v>
      </c>
      <c r="P9814" t="e">
        <f>VLOOKUP(TableOMP[[#This Row],[Label]],TableAvg[],3,FALSE)</f>
        <v>#N/A</v>
      </c>
      <c r="Q9814" t="e">
        <f>TableOMP[[#This Row],[Avg]]-$U$2*TableOMP[[#This Row],[StdDev]]</f>
        <v>#N/A</v>
      </c>
      <c r="R9814" t="e">
        <f>TableOMP[[#This Row],[Avg]]+$U$2*TableOMP[[#This Row],[StdDev]]</f>
        <v>#N/A</v>
      </c>
      <c r="S9814" t="e">
        <f>IF(AND(TableOMP[[#This Row],[total_time]]&gt;=TableOMP[[#This Row],[Low]], TableOMP[[#This Row],[total_time]]&lt;=TableOMP[[#This Row],[High]]),1,0)</f>
        <v>#N/A</v>
      </c>
    </row>
    <row r="9815" spans="11:19" x14ac:dyDescent="0.25">
      <c r="K9815" t="str">
        <f t="shared" si="153"/>
        <v/>
      </c>
      <c r="N98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15" t="e">
        <f>VLOOKUP(TableOMP[[#This Row],[Label]],TableAvg[],2,FALSE)</f>
        <v>#N/A</v>
      </c>
      <c r="P9815" t="e">
        <f>VLOOKUP(TableOMP[[#This Row],[Label]],TableAvg[],3,FALSE)</f>
        <v>#N/A</v>
      </c>
      <c r="Q9815" t="e">
        <f>TableOMP[[#This Row],[Avg]]-$U$2*TableOMP[[#This Row],[StdDev]]</f>
        <v>#N/A</v>
      </c>
      <c r="R9815" t="e">
        <f>TableOMP[[#This Row],[Avg]]+$U$2*TableOMP[[#This Row],[StdDev]]</f>
        <v>#N/A</v>
      </c>
      <c r="S9815" t="e">
        <f>IF(AND(TableOMP[[#This Row],[total_time]]&gt;=TableOMP[[#This Row],[Low]], TableOMP[[#This Row],[total_time]]&lt;=TableOMP[[#This Row],[High]]),1,0)</f>
        <v>#N/A</v>
      </c>
    </row>
    <row r="9816" spans="11:19" x14ac:dyDescent="0.25">
      <c r="K9816" t="str">
        <f t="shared" si="153"/>
        <v/>
      </c>
      <c r="N98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16" t="e">
        <f>VLOOKUP(TableOMP[[#This Row],[Label]],TableAvg[],2,FALSE)</f>
        <v>#N/A</v>
      </c>
      <c r="P9816" t="e">
        <f>VLOOKUP(TableOMP[[#This Row],[Label]],TableAvg[],3,FALSE)</f>
        <v>#N/A</v>
      </c>
      <c r="Q9816" t="e">
        <f>TableOMP[[#This Row],[Avg]]-$U$2*TableOMP[[#This Row],[StdDev]]</f>
        <v>#N/A</v>
      </c>
      <c r="R9816" t="e">
        <f>TableOMP[[#This Row],[Avg]]+$U$2*TableOMP[[#This Row],[StdDev]]</f>
        <v>#N/A</v>
      </c>
      <c r="S9816" t="e">
        <f>IF(AND(TableOMP[[#This Row],[total_time]]&gt;=TableOMP[[#This Row],[Low]], TableOMP[[#This Row],[total_time]]&lt;=TableOMP[[#This Row],[High]]),1,0)</f>
        <v>#N/A</v>
      </c>
    </row>
    <row r="9817" spans="11:19" x14ac:dyDescent="0.25">
      <c r="K9817" t="str">
        <f t="shared" si="153"/>
        <v/>
      </c>
      <c r="N98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17" t="e">
        <f>VLOOKUP(TableOMP[[#This Row],[Label]],TableAvg[],2,FALSE)</f>
        <v>#N/A</v>
      </c>
      <c r="P9817" t="e">
        <f>VLOOKUP(TableOMP[[#This Row],[Label]],TableAvg[],3,FALSE)</f>
        <v>#N/A</v>
      </c>
      <c r="Q9817" t="e">
        <f>TableOMP[[#This Row],[Avg]]-$U$2*TableOMP[[#This Row],[StdDev]]</f>
        <v>#N/A</v>
      </c>
      <c r="R9817" t="e">
        <f>TableOMP[[#This Row],[Avg]]+$U$2*TableOMP[[#This Row],[StdDev]]</f>
        <v>#N/A</v>
      </c>
      <c r="S9817" t="e">
        <f>IF(AND(TableOMP[[#This Row],[total_time]]&gt;=TableOMP[[#This Row],[Low]], TableOMP[[#This Row],[total_time]]&lt;=TableOMP[[#This Row],[High]]),1,0)</f>
        <v>#N/A</v>
      </c>
    </row>
    <row r="9818" spans="11:19" x14ac:dyDescent="0.25">
      <c r="K9818" t="str">
        <f t="shared" si="153"/>
        <v/>
      </c>
      <c r="N98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18" t="e">
        <f>VLOOKUP(TableOMP[[#This Row],[Label]],TableAvg[],2,FALSE)</f>
        <v>#N/A</v>
      </c>
      <c r="P9818" t="e">
        <f>VLOOKUP(TableOMP[[#This Row],[Label]],TableAvg[],3,FALSE)</f>
        <v>#N/A</v>
      </c>
      <c r="Q9818" t="e">
        <f>TableOMP[[#This Row],[Avg]]-$U$2*TableOMP[[#This Row],[StdDev]]</f>
        <v>#N/A</v>
      </c>
      <c r="R9818" t="e">
        <f>TableOMP[[#This Row],[Avg]]+$U$2*TableOMP[[#This Row],[StdDev]]</f>
        <v>#N/A</v>
      </c>
      <c r="S9818" t="e">
        <f>IF(AND(TableOMP[[#This Row],[total_time]]&gt;=TableOMP[[#This Row],[Low]], TableOMP[[#This Row],[total_time]]&lt;=TableOMP[[#This Row],[High]]),1,0)</f>
        <v>#N/A</v>
      </c>
    </row>
    <row r="9819" spans="11:19" x14ac:dyDescent="0.25">
      <c r="K9819" t="str">
        <f t="shared" si="153"/>
        <v/>
      </c>
      <c r="N98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19" t="e">
        <f>VLOOKUP(TableOMP[[#This Row],[Label]],TableAvg[],2,FALSE)</f>
        <v>#N/A</v>
      </c>
      <c r="P9819" t="e">
        <f>VLOOKUP(TableOMP[[#This Row],[Label]],TableAvg[],3,FALSE)</f>
        <v>#N/A</v>
      </c>
      <c r="Q9819" t="e">
        <f>TableOMP[[#This Row],[Avg]]-$U$2*TableOMP[[#This Row],[StdDev]]</f>
        <v>#N/A</v>
      </c>
      <c r="R9819" t="e">
        <f>TableOMP[[#This Row],[Avg]]+$U$2*TableOMP[[#This Row],[StdDev]]</f>
        <v>#N/A</v>
      </c>
      <c r="S9819" t="e">
        <f>IF(AND(TableOMP[[#This Row],[total_time]]&gt;=TableOMP[[#This Row],[Low]], TableOMP[[#This Row],[total_time]]&lt;=TableOMP[[#This Row],[High]]),1,0)</f>
        <v>#N/A</v>
      </c>
    </row>
    <row r="9820" spans="11:19" x14ac:dyDescent="0.25">
      <c r="K9820" t="str">
        <f t="shared" si="153"/>
        <v/>
      </c>
      <c r="N98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20" t="e">
        <f>VLOOKUP(TableOMP[[#This Row],[Label]],TableAvg[],2,FALSE)</f>
        <v>#N/A</v>
      </c>
      <c r="P9820" t="e">
        <f>VLOOKUP(TableOMP[[#This Row],[Label]],TableAvg[],3,FALSE)</f>
        <v>#N/A</v>
      </c>
      <c r="Q9820" t="e">
        <f>TableOMP[[#This Row],[Avg]]-$U$2*TableOMP[[#This Row],[StdDev]]</f>
        <v>#N/A</v>
      </c>
      <c r="R9820" t="e">
        <f>TableOMP[[#This Row],[Avg]]+$U$2*TableOMP[[#This Row],[StdDev]]</f>
        <v>#N/A</v>
      </c>
      <c r="S9820" t="e">
        <f>IF(AND(TableOMP[[#This Row],[total_time]]&gt;=TableOMP[[#This Row],[Low]], TableOMP[[#This Row],[total_time]]&lt;=TableOMP[[#This Row],[High]]),1,0)</f>
        <v>#N/A</v>
      </c>
    </row>
    <row r="9821" spans="11:19" x14ac:dyDescent="0.25">
      <c r="K9821" t="str">
        <f t="shared" si="153"/>
        <v/>
      </c>
      <c r="N98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21" t="e">
        <f>VLOOKUP(TableOMP[[#This Row],[Label]],TableAvg[],2,FALSE)</f>
        <v>#N/A</v>
      </c>
      <c r="P9821" t="e">
        <f>VLOOKUP(TableOMP[[#This Row],[Label]],TableAvg[],3,FALSE)</f>
        <v>#N/A</v>
      </c>
      <c r="Q9821" t="e">
        <f>TableOMP[[#This Row],[Avg]]-$U$2*TableOMP[[#This Row],[StdDev]]</f>
        <v>#N/A</v>
      </c>
      <c r="R9821" t="e">
        <f>TableOMP[[#This Row],[Avg]]+$U$2*TableOMP[[#This Row],[StdDev]]</f>
        <v>#N/A</v>
      </c>
      <c r="S9821" t="e">
        <f>IF(AND(TableOMP[[#This Row],[total_time]]&gt;=TableOMP[[#This Row],[Low]], TableOMP[[#This Row],[total_time]]&lt;=TableOMP[[#This Row],[High]]),1,0)</f>
        <v>#N/A</v>
      </c>
    </row>
    <row r="9822" spans="11:19" x14ac:dyDescent="0.25">
      <c r="K9822" t="str">
        <f t="shared" si="153"/>
        <v/>
      </c>
      <c r="N98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22" t="e">
        <f>VLOOKUP(TableOMP[[#This Row],[Label]],TableAvg[],2,FALSE)</f>
        <v>#N/A</v>
      </c>
      <c r="P9822" t="e">
        <f>VLOOKUP(TableOMP[[#This Row],[Label]],TableAvg[],3,FALSE)</f>
        <v>#N/A</v>
      </c>
      <c r="Q9822" t="e">
        <f>TableOMP[[#This Row],[Avg]]-$U$2*TableOMP[[#This Row],[StdDev]]</f>
        <v>#N/A</v>
      </c>
      <c r="R9822" t="e">
        <f>TableOMP[[#This Row],[Avg]]+$U$2*TableOMP[[#This Row],[StdDev]]</f>
        <v>#N/A</v>
      </c>
      <c r="S9822" t="e">
        <f>IF(AND(TableOMP[[#This Row],[total_time]]&gt;=TableOMP[[#This Row],[Low]], TableOMP[[#This Row],[total_time]]&lt;=TableOMP[[#This Row],[High]]),1,0)</f>
        <v>#N/A</v>
      </c>
    </row>
    <row r="9823" spans="11:19" x14ac:dyDescent="0.25">
      <c r="K9823" t="str">
        <f t="shared" si="153"/>
        <v/>
      </c>
      <c r="N98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23" t="e">
        <f>VLOOKUP(TableOMP[[#This Row],[Label]],TableAvg[],2,FALSE)</f>
        <v>#N/A</v>
      </c>
      <c r="P9823" t="e">
        <f>VLOOKUP(TableOMP[[#This Row],[Label]],TableAvg[],3,FALSE)</f>
        <v>#N/A</v>
      </c>
      <c r="Q9823" t="e">
        <f>TableOMP[[#This Row],[Avg]]-$U$2*TableOMP[[#This Row],[StdDev]]</f>
        <v>#N/A</v>
      </c>
      <c r="R9823" t="e">
        <f>TableOMP[[#This Row],[Avg]]+$U$2*TableOMP[[#This Row],[StdDev]]</f>
        <v>#N/A</v>
      </c>
      <c r="S9823" t="e">
        <f>IF(AND(TableOMP[[#This Row],[total_time]]&gt;=TableOMP[[#This Row],[Low]], TableOMP[[#This Row],[total_time]]&lt;=TableOMP[[#This Row],[High]]),1,0)</f>
        <v>#N/A</v>
      </c>
    </row>
    <row r="9824" spans="11:19" x14ac:dyDescent="0.25">
      <c r="K9824" t="str">
        <f t="shared" si="153"/>
        <v/>
      </c>
      <c r="N98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24" t="e">
        <f>VLOOKUP(TableOMP[[#This Row],[Label]],TableAvg[],2,FALSE)</f>
        <v>#N/A</v>
      </c>
      <c r="P9824" t="e">
        <f>VLOOKUP(TableOMP[[#This Row],[Label]],TableAvg[],3,FALSE)</f>
        <v>#N/A</v>
      </c>
      <c r="Q9824" t="e">
        <f>TableOMP[[#This Row],[Avg]]-$U$2*TableOMP[[#This Row],[StdDev]]</f>
        <v>#N/A</v>
      </c>
      <c r="R9824" t="e">
        <f>TableOMP[[#This Row],[Avg]]+$U$2*TableOMP[[#This Row],[StdDev]]</f>
        <v>#N/A</v>
      </c>
      <c r="S9824" t="e">
        <f>IF(AND(TableOMP[[#This Row],[total_time]]&gt;=TableOMP[[#This Row],[Low]], TableOMP[[#This Row],[total_time]]&lt;=TableOMP[[#This Row],[High]]),1,0)</f>
        <v>#N/A</v>
      </c>
    </row>
    <row r="9825" spans="11:19" x14ac:dyDescent="0.25">
      <c r="K9825" t="str">
        <f t="shared" si="153"/>
        <v/>
      </c>
      <c r="N98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25" t="e">
        <f>VLOOKUP(TableOMP[[#This Row],[Label]],TableAvg[],2,FALSE)</f>
        <v>#N/A</v>
      </c>
      <c r="P9825" t="e">
        <f>VLOOKUP(TableOMP[[#This Row],[Label]],TableAvg[],3,FALSE)</f>
        <v>#N/A</v>
      </c>
      <c r="Q9825" t="e">
        <f>TableOMP[[#This Row],[Avg]]-$U$2*TableOMP[[#This Row],[StdDev]]</f>
        <v>#N/A</v>
      </c>
      <c r="R9825" t="e">
        <f>TableOMP[[#This Row],[Avg]]+$U$2*TableOMP[[#This Row],[StdDev]]</f>
        <v>#N/A</v>
      </c>
      <c r="S9825" t="e">
        <f>IF(AND(TableOMP[[#This Row],[total_time]]&gt;=TableOMP[[#This Row],[Low]], TableOMP[[#This Row],[total_time]]&lt;=TableOMP[[#This Row],[High]]),1,0)</f>
        <v>#N/A</v>
      </c>
    </row>
    <row r="9826" spans="11:19" x14ac:dyDescent="0.25">
      <c r="K9826" t="str">
        <f t="shared" si="153"/>
        <v/>
      </c>
      <c r="N98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26" t="e">
        <f>VLOOKUP(TableOMP[[#This Row],[Label]],TableAvg[],2,FALSE)</f>
        <v>#N/A</v>
      </c>
      <c r="P9826" t="e">
        <f>VLOOKUP(TableOMP[[#This Row],[Label]],TableAvg[],3,FALSE)</f>
        <v>#N/A</v>
      </c>
      <c r="Q9826" t="e">
        <f>TableOMP[[#This Row],[Avg]]-$U$2*TableOMP[[#This Row],[StdDev]]</f>
        <v>#N/A</v>
      </c>
      <c r="R9826" t="e">
        <f>TableOMP[[#This Row],[Avg]]+$U$2*TableOMP[[#This Row],[StdDev]]</f>
        <v>#N/A</v>
      </c>
      <c r="S9826" t="e">
        <f>IF(AND(TableOMP[[#This Row],[total_time]]&gt;=TableOMP[[#This Row],[Low]], TableOMP[[#This Row],[total_time]]&lt;=TableOMP[[#This Row],[High]]),1,0)</f>
        <v>#N/A</v>
      </c>
    </row>
    <row r="9827" spans="11:19" x14ac:dyDescent="0.25">
      <c r="K9827" t="str">
        <f t="shared" si="153"/>
        <v/>
      </c>
      <c r="N98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27" t="e">
        <f>VLOOKUP(TableOMP[[#This Row],[Label]],TableAvg[],2,FALSE)</f>
        <v>#N/A</v>
      </c>
      <c r="P9827" t="e">
        <f>VLOOKUP(TableOMP[[#This Row],[Label]],TableAvg[],3,FALSE)</f>
        <v>#N/A</v>
      </c>
      <c r="Q9827" t="e">
        <f>TableOMP[[#This Row],[Avg]]-$U$2*TableOMP[[#This Row],[StdDev]]</f>
        <v>#N/A</v>
      </c>
      <c r="R9827" t="e">
        <f>TableOMP[[#This Row],[Avg]]+$U$2*TableOMP[[#This Row],[StdDev]]</f>
        <v>#N/A</v>
      </c>
      <c r="S9827" t="e">
        <f>IF(AND(TableOMP[[#This Row],[total_time]]&gt;=TableOMP[[#This Row],[Low]], TableOMP[[#This Row],[total_time]]&lt;=TableOMP[[#This Row],[High]]),1,0)</f>
        <v>#N/A</v>
      </c>
    </row>
    <row r="9828" spans="11:19" x14ac:dyDescent="0.25">
      <c r="K9828" t="str">
        <f t="shared" si="153"/>
        <v/>
      </c>
      <c r="N98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28" t="e">
        <f>VLOOKUP(TableOMP[[#This Row],[Label]],TableAvg[],2,FALSE)</f>
        <v>#N/A</v>
      </c>
      <c r="P9828" t="e">
        <f>VLOOKUP(TableOMP[[#This Row],[Label]],TableAvg[],3,FALSE)</f>
        <v>#N/A</v>
      </c>
      <c r="Q9828" t="e">
        <f>TableOMP[[#This Row],[Avg]]-$U$2*TableOMP[[#This Row],[StdDev]]</f>
        <v>#N/A</v>
      </c>
      <c r="R9828" t="e">
        <f>TableOMP[[#This Row],[Avg]]+$U$2*TableOMP[[#This Row],[StdDev]]</f>
        <v>#N/A</v>
      </c>
      <c r="S9828" t="e">
        <f>IF(AND(TableOMP[[#This Row],[total_time]]&gt;=TableOMP[[#This Row],[Low]], TableOMP[[#This Row],[total_time]]&lt;=TableOMP[[#This Row],[High]]),1,0)</f>
        <v>#N/A</v>
      </c>
    </row>
    <row r="9829" spans="11:19" x14ac:dyDescent="0.25">
      <c r="K9829" t="str">
        <f t="shared" si="153"/>
        <v/>
      </c>
      <c r="N98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29" t="e">
        <f>VLOOKUP(TableOMP[[#This Row],[Label]],TableAvg[],2,FALSE)</f>
        <v>#N/A</v>
      </c>
      <c r="P9829" t="e">
        <f>VLOOKUP(TableOMP[[#This Row],[Label]],TableAvg[],3,FALSE)</f>
        <v>#N/A</v>
      </c>
      <c r="Q9829" t="e">
        <f>TableOMP[[#This Row],[Avg]]-$U$2*TableOMP[[#This Row],[StdDev]]</f>
        <v>#N/A</v>
      </c>
      <c r="R9829" t="e">
        <f>TableOMP[[#This Row],[Avg]]+$U$2*TableOMP[[#This Row],[StdDev]]</f>
        <v>#N/A</v>
      </c>
      <c r="S9829" t="e">
        <f>IF(AND(TableOMP[[#This Row],[total_time]]&gt;=TableOMP[[#This Row],[Low]], TableOMP[[#This Row],[total_time]]&lt;=TableOMP[[#This Row],[High]]),1,0)</f>
        <v>#N/A</v>
      </c>
    </row>
    <row r="9830" spans="11:19" x14ac:dyDescent="0.25">
      <c r="K9830" t="str">
        <f t="shared" si="153"/>
        <v/>
      </c>
      <c r="N98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30" t="e">
        <f>VLOOKUP(TableOMP[[#This Row],[Label]],TableAvg[],2,FALSE)</f>
        <v>#N/A</v>
      </c>
      <c r="P9830" t="e">
        <f>VLOOKUP(TableOMP[[#This Row],[Label]],TableAvg[],3,FALSE)</f>
        <v>#N/A</v>
      </c>
      <c r="Q9830" t="e">
        <f>TableOMP[[#This Row],[Avg]]-$U$2*TableOMP[[#This Row],[StdDev]]</f>
        <v>#N/A</v>
      </c>
      <c r="R9830" t="e">
        <f>TableOMP[[#This Row],[Avg]]+$U$2*TableOMP[[#This Row],[StdDev]]</f>
        <v>#N/A</v>
      </c>
      <c r="S9830" t="e">
        <f>IF(AND(TableOMP[[#This Row],[total_time]]&gt;=TableOMP[[#This Row],[Low]], TableOMP[[#This Row],[total_time]]&lt;=TableOMP[[#This Row],[High]]),1,0)</f>
        <v>#N/A</v>
      </c>
    </row>
    <row r="9831" spans="11:19" x14ac:dyDescent="0.25">
      <c r="K9831" t="str">
        <f t="shared" si="153"/>
        <v/>
      </c>
      <c r="N98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31" t="e">
        <f>VLOOKUP(TableOMP[[#This Row],[Label]],TableAvg[],2,FALSE)</f>
        <v>#N/A</v>
      </c>
      <c r="P9831" t="e">
        <f>VLOOKUP(TableOMP[[#This Row],[Label]],TableAvg[],3,FALSE)</f>
        <v>#N/A</v>
      </c>
      <c r="Q9831" t="e">
        <f>TableOMP[[#This Row],[Avg]]-$U$2*TableOMP[[#This Row],[StdDev]]</f>
        <v>#N/A</v>
      </c>
      <c r="R9831" t="e">
        <f>TableOMP[[#This Row],[Avg]]+$U$2*TableOMP[[#This Row],[StdDev]]</f>
        <v>#N/A</v>
      </c>
      <c r="S9831" t="e">
        <f>IF(AND(TableOMP[[#This Row],[total_time]]&gt;=TableOMP[[#This Row],[Low]], TableOMP[[#This Row],[total_time]]&lt;=TableOMP[[#This Row],[High]]),1,0)</f>
        <v>#N/A</v>
      </c>
    </row>
    <row r="9832" spans="11:19" x14ac:dyDescent="0.25">
      <c r="K9832" t="str">
        <f t="shared" si="153"/>
        <v/>
      </c>
      <c r="N98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32" t="e">
        <f>VLOOKUP(TableOMP[[#This Row],[Label]],TableAvg[],2,FALSE)</f>
        <v>#N/A</v>
      </c>
      <c r="P9832" t="e">
        <f>VLOOKUP(TableOMP[[#This Row],[Label]],TableAvg[],3,FALSE)</f>
        <v>#N/A</v>
      </c>
      <c r="Q9832" t="e">
        <f>TableOMP[[#This Row],[Avg]]-$U$2*TableOMP[[#This Row],[StdDev]]</f>
        <v>#N/A</v>
      </c>
      <c r="R9832" t="e">
        <f>TableOMP[[#This Row],[Avg]]+$U$2*TableOMP[[#This Row],[StdDev]]</f>
        <v>#N/A</v>
      </c>
      <c r="S9832" t="e">
        <f>IF(AND(TableOMP[[#This Row],[total_time]]&gt;=TableOMP[[#This Row],[Low]], TableOMP[[#This Row],[total_time]]&lt;=TableOMP[[#This Row],[High]]),1,0)</f>
        <v>#N/A</v>
      </c>
    </row>
    <row r="9833" spans="11:19" x14ac:dyDescent="0.25">
      <c r="K9833" t="str">
        <f t="shared" si="153"/>
        <v/>
      </c>
      <c r="N98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33" t="e">
        <f>VLOOKUP(TableOMP[[#This Row],[Label]],TableAvg[],2,FALSE)</f>
        <v>#N/A</v>
      </c>
      <c r="P9833" t="e">
        <f>VLOOKUP(TableOMP[[#This Row],[Label]],TableAvg[],3,FALSE)</f>
        <v>#N/A</v>
      </c>
      <c r="Q9833" t="e">
        <f>TableOMP[[#This Row],[Avg]]-$U$2*TableOMP[[#This Row],[StdDev]]</f>
        <v>#N/A</v>
      </c>
      <c r="R9833" t="e">
        <f>TableOMP[[#This Row],[Avg]]+$U$2*TableOMP[[#This Row],[StdDev]]</f>
        <v>#N/A</v>
      </c>
      <c r="S9833" t="e">
        <f>IF(AND(TableOMP[[#This Row],[total_time]]&gt;=TableOMP[[#This Row],[Low]], TableOMP[[#This Row],[total_time]]&lt;=TableOMP[[#This Row],[High]]),1,0)</f>
        <v>#N/A</v>
      </c>
    </row>
    <row r="9834" spans="11:19" x14ac:dyDescent="0.25">
      <c r="K9834" t="str">
        <f t="shared" si="153"/>
        <v/>
      </c>
      <c r="N98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34" t="e">
        <f>VLOOKUP(TableOMP[[#This Row],[Label]],TableAvg[],2,FALSE)</f>
        <v>#N/A</v>
      </c>
      <c r="P9834" t="e">
        <f>VLOOKUP(TableOMP[[#This Row],[Label]],TableAvg[],3,FALSE)</f>
        <v>#N/A</v>
      </c>
      <c r="Q9834" t="e">
        <f>TableOMP[[#This Row],[Avg]]-$U$2*TableOMP[[#This Row],[StdDev]]</f>
        <v>#N/A</v>
      </c>
      <c r="R9834" t="e">
        <f>TableOMP[[#This Row],[Avg]]+$U$2*TableOMP[[#This Row],[StdDev]]</f>
        <v>#N/A</v>
      </c>
      <c r="S9834" t="e">
        <f>IF(AND(TableOMP[[#This Row],[total_time]]&gt;=TableOMP[[#This Row],[Low]], TableOMP[[#This Row],[total_time]]&lt;=TableOMP[[#This Row],[High]]),1,0)</f>
        <v>#N/A</v>
      </c>
    </row>
    <row r="9835" spans="11:19" x14ac:dyDescent="0.25">
      <c r="K9835" t="str">
        <f t="shared" si="153"/>
        <v/>
      </c>
      <c r="N98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35" t="e">
        <f>VLOOKUP(TableOMP[[#This Row],[Label]],TableAvg[],2,FALSE)</f>
        <v>#N/A</v>
      </c>
      <c r="P9835" t="e">
        <f>VLOOKUP(TableOMP[[#This Row],[Label]],TableAvg[],3,FALSE)</f>
        <v>#N/A</v>
      </c>
      <c r="Q9835" t="e">
        <f>TableOMP[[#This Row],[Avg]]-$U$2*TableOMP[[#This Row],[StdDev]]</f>
        <v>#N/A</v>
      </c>
      <c r="R9835" t="e">
        <f>TableOMP[[#This Row],[Avg]]+$U$2*TableOMP[[#This Row],[StdDev]]</f>
        <v>#N/A</v>
      </c>
      <c r="S9835" t="e">
        <f>IF(AND(TableOMP[[#This Row],[total_time]]&gt;=TableOMP[[#This Row],[Low]], TableOMP[[#This Row],[total_time]]&lt;=TableOMP[[#This Row],[High]]),1,0)</f>
        <v>#N/A</v>
      </c>
    </row>
    <row r="9836" spans="11:19" x14ac:dyDescent="0.25">
      <c r="K9836" t="str">
        <f t="shared" si="153"/>
        <v/>
      </c>
      <c r="N98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36" t="e">
        <f>VLOOKUP(TableOMP[[#This Row],[Label]],TableAvg[],2,FALSE)</f>
        <v>#N/A</v>
      </c>
      <c r="P9836" t="e">
        <f>VLOOKUP(TableOMP[[#This Row],[Label]],TableAvg[],3,FALSE)</f>
        <v>#N/A</v>
      </c>
      <c r="Q9836" t="e">
        <f>TableOMP[[#This Row],[Avg]]-$U$2*TableOMP[[#This Row],[StdDev]]</f>
        <v>#N/A</v>
      </c>
      <c r="R9836" t="e">
        <f>TableOMP[[#This Row],[Avg]]+$U$2*TableOMP[[#This Row],[StdDev]]</f>
        <v>#N/A</v>
      </c>
      <c r="S9836" t="e">
        <f>IF(AND(TableOMP[[#This Row],[total_time]]&gt;=TableOMP[[#This Row],[Low]], TableOMP[[#This Row],[total_time]]&lt;=TableOMP[[#This Row],[High]]),1,0)</f>
        <v>#N/A</v>
      </c>
    </row>
    <row r="9837" spans="11:19" x14ac:dyDescent="0.25">
      <c r="K9837" t="str">
        <f t="shared" si="153"/>
        <v/>
      </c>
      <c r="N98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37" t="e">
        <f>VLOOKUP(TableOMP[[#This Row],[Label]],TableAvg[],2,FALSE)</f>
        <v>#N/A</v>
      </c>
      <c r="P9837" t="e">
        <f>VLOOKUP(TableOMP[[#This Row],[Label]],TableAvg[],3,FALSE)</f>
        <v>#N/A</v>
      </c>
      <c r="Q9837" t="e">
        <f>TableOMP[[#This Row],[Avg]]-$U$2*TableOMP[[#This Row],[StdDev]]</f>
        <v>#N/A</v>
      </c>
      <c r="R9837" t="e">
        <f>TableOMP[[#This Row],[Avg]]+$U$2*TableOMP[[#This Row],[StdDev]]</f>
        <v>#N/A</v>
      </c>
      <c r="S9837" t="e">
        <f>IF(AND(TableOMP[[#This Row],[total_time]]&gt;=TableOMP[[#This Row],[Low]], TableOMP[[#This Row],[total_time]]&lt;=TableOMP[[#This Row],[High]]),1,0)</f>
        <v>#N/A</v>
      </c>
    </row>
    <row r="9838" spans="11:19" x14ac:dyDescent="0.25">
      <c r="K9838" t="str">
        <f t="shared" si="153"/>
        <v/>
      </c>
      <c r="N98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38" t="e">
        <f>VLOOKUP(TableOMP[[#This Row],[Label]],TableAvg[],2,FALSE)</f>
        <v>#N/A</v>
      </c>
      <c r="P9838" t="e">
        <f>VLOOKUP(TableOMP[[#This Row],[Label]],TableAvg[],3,FALSE)</f>
        <v>#N/A</v>
      </c>
      <c r="Q9838" t="e">
        <f>TableOMP[[#This Row],[Avg]]-$U$2*TableOMP[[#This Row],[StdDev]]</f>
        <v>#N/A</v>
      </c>
      <c r="R9838" t="e">
        <f>TableOMP[[#This Row],[Avg]]+$U$2*TableOMP[[#This Row],[StdDev]]</f>
        <v>#N/A</v>
      </c>
      <c r="S9838" t="e">
        <f>IF(AND(TableOMP[[#This Row],[total_time]]&gt;=TableOMP[[#This Row],[Low]], TableOMP[[#This Row],[total_time]]&lt;=TableOMP[[#This Row],[High]]),1,0)</f>
        <v>#N/A</v>
      </c>
    </row>
    <row r="9839" spans="11:19" x14ac:dyDescent="0.25">
      <c r="K9839" t="str">
        <f t="shared" si="153"/>
        <v/>
      </c>
      <c r="N98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39" t="e">
        <f>VLOOKUP(TableOMP[[#This Row],[Label]],TableAvg[],2,FALSE)</f>
        <v>#N/A</v>
      </c>
      <c r="P9839" t="e">
        <f>VLOOKUP(TableOMP[[#This Row],[Label]],TableAvg[],3,FALSE)</f>
        <v>#N/A</v>
      </c>
      <c r="Q9839" t="e">
        <f>TableOMP[[#This Row],[Avg]]-$U$2*TableOMP[[#This Row],[StdDev]]</f>
        <v>#N/A</v>
      </c>
      <c r="R9839" t="e">
        <f>TableOMP[[#This Row],[Avg]]+$U$2*TableOMP[[#This Row],[StdDev]]</f>
        <v>#N/A</v>
      </c>
      <c r="S9839" t="e">
        <f>IF(AND(TableOMP[[#This Row],[total_time]]&gt;=TableOMP[[#This Row],[Low]], TableOMP[[#This Row],[total_time]]&lt;=TableOMP[[#This Row],[High]]),1,0)</f>
        <v>#N/A</v>
      </c>
    </row>
    <row r="9840" spans="11:19" x14ac:dyDescent="0.25">
      <c r="K9840" t="str">
        <f t="shared" si="153"/>
        <v/>
      </c>
      <c r="N98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40" t="e">
        <f>VLOOKUP(TableOMP[[#This Row],[Label]],TableAvg[],2,FALSE)</f>
        <v>#N/A</v>
      </c>
      <c r="P9840" t="e">
        <f>VLOOKUP(TableOMP[[#This Row],[Label]],TableAvg[],3,FALSE)</f>
        <v>#N/A</v>
      </c>
      <c r="Q9840" t="e">
        <f>TableOMP[[#This Row],[Avg]]-$U$2*TableOMP[[#This Row],[StdDev]]</f>
        <v>#N/A</v>
      </c>
      <c r="R9840" t="e">
        <f>TableOMP[[#This Row],[Avg]]+$U$2*TableOMP[[#This Row],[StdDev]]</f>
        <v>#N/A</v>
      </c>
      <c r="S9840" t="e">
        <f>IF(AND(TableOMP[[#This Row],[total_time]]&gt;=TableOMP[[#This Row],[Low]], TableOMP[[#This Row],[total_time]]&lt;=TableOMP[[#This Row],[High]]),1,0)</f>
        <v>#N/A</v>
      </c>
    </row>
    <row r="9841" spans="11:19" x14ac:dyDescent="0.25">
      <c r="K9841" t="str">
        <f t="shared" si="153"/>
        <v/>
      </c>
      <c r="N98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41" t="e">
        <f>VLOOKUP(TableOMP[[#This Row],[Label]],TableAvg[],2,FALSE)</f>
        <v>#N/A</v>
      </c>
      <c r="P9841" t="e">
        <f>VLOOKUP(TableOMP[[#This Row],[Label]],TableAvg[],3,FALSE)</f>
        <v>#N/A</v>
      </c>
      <c r="Q9841" t="e">
        <f>TableOMP[[#This Row],[Avg]]-$U$2*TableOMP[[#This Row],[StdDev]]</f>
        <v>#N/A</v>
      </c>
      <c r="R9841" t="e">
        <f>TableOMP[[#This Row],[Avg]]+$U$2*TableOMP[[#This Row],[StdDev]]</f>
        <v>#N/A</v>
      </c>
      <c r="S9841" t="e">
        <f>IF(AND(TableOMP[[#This Row],[total_time]]&gt;=TableOMP[[#This Row],[Low]], TableOMP[[#This Row],[total_time]]&lt;=TableOMP[[#This Row],[High]]),1,0)</f>
        <v>#N/A</v>
      </c>
    </row>
    <row r="9842" spans="11:19" x14ac:dyDescent="0.25">
      <c r="K9842" t="str">
        <f t="shared" si="153"/>
        <v/>
      </c>
      <c r="N98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42" t="e">
        <f>VLOOKUP(TableOMP[[#This Row],[Label]],TableAvg[],2,FALSE)</f>
        <v>#N/A</v>
      </c>
      <c r="P9842" t="e">
        <f>VLOOKUP(TableOMP[[#This Row],[Label]],TableAvg[],3,FALSE)</f>
        <v>#N/A</v>
      </c>
      <c r="Q9842" t="e">
        <f>TableOMP[[#This Row],[Avg]]-$U$2*TableOMP[[#This Row],[StdDev]]</f>
        <v>#N/A</v>
      </c>
      <c r="R9842" t="e">
        <f>TableOMP[[#This Row],[Avg]]+$U$2*TableOMP[[#This Row],[StdDev]]</f>
        <v>#N/A</v>
      </c>
      <c r="S9842" t="e">
        <f>IF(AND(TableOMP[[#This Row],[total_time]]&gt;=TableOMP[[#This Row],[Low]], TableOMP[[#This Row],[total_time]]&lt;=TableOMP[[#This Row],[High]]),1,0)</f>
        <v>#N/A</v>
      </c>
    </row>
    <row r="9843" spans="11:19" x14ac:dyDescent="0.25">
      <c r="K9843" t="str">
        <f t="shared" si="153"/>
        <v/>
      </c>
      <c r="N98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43" t="e">
        <f>VLOOKUP(TableOMP[[#This Row],[Label]],TableAvg[],2,FALSE)</f>
        <v>#N/A</v>
      </c>
      <c r="P9843" t="e">
        <f>VLOOKUP(TableOMP[[#This Row],[Label]],TableAvg[],3,FALSE)</f>
        <v>#N/A</v>
      </c>
      <c r="Q9843" t="e">
        <f>TableOMP[[#This Row],[Avg]]-$U$2*TableOMP[[#This Row],[StdDev]]</f>
        <v>#N/A</v>
      </c>
      <c r="R9843" t="e">
        <f>TableOMP[[#This Row],[Avg]]+$U$2*TableOMP[[#This Row],[StdDev]]</f>
        <v>#N/A</v>
      </c>
      <c r="S9843" t="e">
        <f>IF(AND(TableOMP[[#This Row],[total_time]]&gt;=TableOMP[[#This Row],[Low]], TableOMP[[#This Row],[total_time]]&lt;=TableOMP[[#This Row],[High]]),1,0)</f>
        <v>#N/A</v>
      </c>
    </row>
    <row r="9844" spans="11:19" x14ac:dyDescent="0.25">
      <c r="K9844" t="str">
        <f t="shared" si="153"/>
        <v/>
      </c>
      <c r="N98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44" t="e">
        <f>VLOOKUP(TableOMP[[#This Row],[Label]],TableAvg[],2,FALSE)</f>
        <v>#N/A</v>
      </c>
      <c r="P9844" t="e">
        <f>VLOOKUP(TableOMP[[#This Row],[Label]],TableAvg[],3,FALSE)</f>
        <v>#N/A</v>
      </c>
      <c r="Q9844" t="e">
        <f>TableOMP[[#This Row],[Avg]]-$U$2*TableOMP[[#This Row],[StdDev]]</f>
        <v>#N/A</v>
      </c>
      <c r="R9844" t="e">
        <f>TableOMP[[#This Row],[Avg]]+$U$2*TableOMP[[#This Row],[StdDev]]</f>
        <v>#N/A</v>
      </c>
      <c r="S9844" t="e">
        <f>IF(AND(TableOMP[[#This Row],[total_time]]&gt;=TableOMP[[#This Row],[Low]], TableOMP[[#This Row],[total_time]]&lt;=TableOMP[[#This Row],[High]]),1,0)</f>
        <v>#N/A</v>
      </c>
    </row>
    <row r="9845" spans="11:19" x14ac:dyDescent="0.25">
      <c r="K9845" t="str">
        <f t="shared" si="153"/>
        <v/>
      </c>
      <c r="N98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45" t="e">
        <f>VLOOKUP(TableOMP[[#This Row],[Label]],TableAvg[],2,FALSE)</f>
        <v>#N/A</v>
      </c>
      <c r="P9845" t="e">
        <f>VLOOKUP(TableOMP[[#This Row],[Label]],TableAvg[],3,FALSE)</f>
        <v>#N/A</v>
      </c>
      <c r="Q9845" t="e">
        <f>TableOMP[[#This Row],[Avg]]-$U$2*TableOMP[[#This Row],[StdDev]]</f>
        <v>#N/A</v>
      </c>
      <c r="R9845" t="e">
        <f>TableOMP[[#This Row],[Avg]]+$U$2*TableOMP[[#This Row],[StdDev]]</f>
        <v>#N/A</v>
      </c>
      <c r="S9845" t="e">
        <f>IF(AND(TableOMP[[#This Row],[total_time]]&gt;=TableOMP[[#This Row],[Low]], TableOMP[[#This Row],[total_time]]&lt;=TableOMP[[#This Row],[High]]),1,0)</f>
        <v>#N/A</v>
      </c>
    </row>
    <row r="9846" spans="11:19" x14ac:dyDescent="0.25">
      <c r="K9846" t="str">
        <f t="shared" si="153"/>
        <v/>
      </c>
      <c r="N98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46" t="e">
        <f>VLOOKUP(TableOMP[[#This Row],[Label]],TableAvg[],2,FALSE)</f>
        <v>#N/A</v>
      </c>
      <c r="P9846" t="e">
        <f>VLOOKUP(TableOMP[[#This Row],[Label]],TableAvg[],3,FALSE)</f>
        <v>#N/A</v>
      </c>
      <c r="Q9846" t="e">
        <f>TableOMP[[#This Row],[Avg]]-$U$2*TableOMP[[#This Row],[StdDev]]</f>
        <v>#N/A</v>
      </c>
      <c r="R9846" t="e">
        <f>TableOMP[[#This Row],[Avg]]+$U$2*TableOMP[[#This Row],[StdDev]]</f>
        <v>#N/A</v>
      </c>
      <c r="S9846" t="e">
        <f>IF(AND(TableOMP[[#This Row],[total_time]]&gt;=TableOMP[[#This Row],[Low]], TableOMP[[#This Row],[total_time]]&lt;=TableOMP[[#This Row],[High]]),1,0)</f>
        <v>#N/A</v>
      </c>
    </row>
    <row r="9847" spans="11:19" x14ac:dyDescent="0.25">
      <c r="K9847" t="str">
        <f t="shared" si="153"/>
        <v/>
      </c>
      <c r="N98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47" t="e">
        <f>VLOOKUP(TableOMP[[#This Row],[Label]],TableAvg[],2,FALSE)</f>
        <v>#N/A</v>
      </c>
      <c r="P9847" t="e">
        <f>VLOOKUP(TableOMP[[#This Row],[Label]],TableAvg[],3,FALSE)</f>
        <v>#N/A</v>
      </c>
      <c r="Q9847" t="e">
        <f>TableOMP[[#This Row],[Avg]]-$U$2*TableOMP[[#This Row],[StdDev]]</f>
        <v>#N/A</v>
      </c>
      <c r="R9847" t="e">
        <f>TableOMP[[#This Row],[Avg]]+$U$2*TableOMP[[#This Row],[StdDev]]</f>
        <v>#N/A</v>
      </c>
      <c r="S9847" t="e">
        <f>IF(AND(TableOMP[[#This Row],[total_time]]&gt;=TableOMP[[#This Row],[Low]], TableOMP[[#This Row],[total_time]]&lt;=TableOMP[[#This Row],[High]]),1,0)</f>
        <v>#N/A</v>
      </c>
    </row>
    <row r="9848" spans="11:19" x14ac:dyDescent="0.25">
      <c r="K9848" t="str">
        <f t="shared" si="153"/>
        <v/>
      </c>
      <c r="N98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48" t="e">
        <f>VLOOKUP(TableOMP[[#This Row],[Label]],TableAvg[],2,FALSE)</f>
        <v>#N/A</v>
      </c>
      <c r="P9848" t="e">
        <f>VLOOKUP(TableOMP[[#This Row],[Label]],TableAvg[],3,FALSE)</f>
        <v>#N/A</v>
      </c>
      <c r="Q9848" t="e">
        <f>TableOMP[[#This Row],[Avg]]-$U$2*TableOMP[[#This Row],[StdDev]]</f>
        <v>#N/A</v>
      </c>
      <c r="R9848" t="e">
        <f>TableOMP[[#This Row],[Avg]]+$U$2*TableOMP[[#This Row],[StdDev]]</f>
        <v>#N/A</v>
      </c>
      <c r="S9848" t="e">
        <f>IF(AND(TableOMP[[#This Row],[total_time]]&gt;=TableOMP[[#This Row],[Low]], TableOMP[[#This Row],[total_time]]&lt;=TableOMP[[#This Row],[High]]),1,0)</f>
        <v>#N/A</v>
      </c>
    </row>
    <row r="9849" spans="11:19" x14ac:dyDescent="0.25">
      <c r="K9849" t="str">
        <f t="shared" si="153"/>
        <v/>
      </c>
      <c r="N98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49" t="e">
        <f>VLOOKUP(TableOMP[[#This Row],[Label]],TableAvg[],2,FALSE)</f>
        <v>#N/A</v>
      </c>
      <c r="P9849" t="e">
        <f>VLOOKUP(TableOMP[[#This Row],[Label]],TableAvg[],3,FALSE)</f>
        <v>#N/A</v>
      </c>
      <c r="Q9849" t="e">
        <f>TableOMP[[#This Row],[Avg]]-$U$2*TableOMP[[#This Row],[StdDev]]</f>
        <v>#N/A</v>
      </c>
      <c r="R9849" t="e">
        <f>TableOMP[[#This Row],[Avg]]+$U$2*TableOMP[[#This Row],[StdDev]]</f>
        <v>#N/A</v>
      </c>
      <c r="S9849" t="e">
        <f>IF(AND(TableOMP[[#This Row],[total_time]]&gt;=TableOMP[[#This Row],[Low]], TableOMP[[#This Row],[total_time]]&lt;=TableOMP[[#This Row],[High]]),1,0)</f>
        <v>#N/A</v>
      </c>
    </row>
    <row r="9850" spans="11:19" x14ac:dyDescent="0.25">
      <c r="K9850" t="str">
        <f t="shared" si="153"/>
        <v/>
      </c>
      <c r="N98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50" t="e">
        <f>VLOOKUP(TableOMP[[#This Row],[Label]],TableAvg[],2,FALSE)</f>
        <v>#N/A</v>
      </c>
      <c r="P9850" t="e">
        <f>VLOOKUP(TableOMP[[#This Row],[Label]],TableAvg[],3,FALSE)</f>
        <v>#N/A</v>
      </c>
      <c r="Q9850" t="e">
        <f>TableOMP[[#This Row],[Avg]]-$U$2*TableOMP[[#This Row],[StdDev]]</f>
        <v>#N/A</v>
      </c>
      <c r="R9850" t="e">
        <f>TableOMP[[#This Row],[Avg]]+$U$2*TableOMP[[#This Row],[StdDev]]</f>
        <v>#N/A</v>
      </c>
      <c r="S9850" t="e">
        <f>IF(AND(TableOMP[[#This Row],[total_time]]&gt;=TableOMP[[#This Row],[Low]], TableOMP[[#This Row],[total_time]]&lt;=TableOMP[[#This Row],[High]]),1,0)</f>
        <v>#N/A</v>
      </c>
    </row>
    <row r="9851" spans="11:19" x14ac:dyDescent="0.25">
      <c r="K9851" t="str">
        <f t="shared" si="153"/>
        <v/>
      </c>
      <c r="N98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51" t="e">
        <f>VLOOKUP(TableOMP[[#This Row],[Label]],TableAvg[],2,FALSE)</f>
        <v>#N/A</v>
      </c>
      <c r="P9851" t="e">
        <f>VLOOKUP(TableOMP[[#This Row],[Label]],TableAvg[],3,FALSE)</f>
        <v>#N/A</v>
      </c>
      <c r="Q9851" t="e">
        <f>TableOMP[[#This Row],[Avg]]-$U$2*TableOMP[[#This Row],[StdDev]]</f>
        <v>#N/A</v>
      </c>
      <c r="R9851" t="e">
        <f>TableOMP[[#This Row],[Avg]]+$U$2*TableOMP[[#This Row],[StdDev]]</f>
        <v>#N/A</v>
      </c>
      <c r="S9851" t="e">
        <f>IF(AND(TableOMP[[#This Row],[total_time]]&gt;=TableOMP[[#This Row],[Low]], TableOMP[[#This Row],[total_time]]&lt;=TableOMP[[#This Row],[High]]),1,0)</f>
        <v>#N/A</v>
      </c>
    </row>
    <row r="9852" spans="11:19" x14ac:dyDescent="0.25">
      <c r="K9852" t="str">
        <f t="shared" si="153"/>
        <v/>
      </c>
      <c r="N98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52" t="e">
        <f>VLOOKUP(TableOMP[[#This Row],[Label]],TableAvg[],2,FALSE)</f>
        <v>#N/A</v>
      </c>
      <c r="P9852" t="e">
        <f>VLOOKUP(TableOMP[[#This Row],[Label]],TableAvg[],3,FALSE)</f>
        <v>#N/A</v>
      </c>
      <c r="Q9852" t="e">
        <f>TableOMP[[#This Row],[Avg]]-$U$2*TableOMP[[#This Row],[StdDev]]</f>
        <v>#N/A</v>
      </c>
      <c r="R9852" t="e">
        <f>TableOMP[[#This Row],[Avg]]+$U$2*TableOMP[[#This Row],[StdDev]]</f>
        <v>#N/A</v>
      </c>
      <c r="S9852" t="e">
        <f>IF(AND(TableOMP[[#This Row],[total_time]]&gt;=TableOMP[[#This Row],[Low]], TableOMP[[#This Row],[total_time]]&lt;=TableOMP[[#This Row],[High]]),1,0)</f>
        <v>#N/A</v>
      </c>
    </row>
    <row r="9853" spans="11:19" x14ac:dyDescent="0.25">
      <c r="K9853" t="str">
        <f t="shared" si="153"/>
        <v/>
      </c>
      <c r="N98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53" t="e">
        <f>VLOOKUP(TableOMP[[#This Row],[Label]],TableAvg[],2,FALSE)</f>
        <v>#N/A</v>
      </c>
      <c r="P9853" t="e">
        <f>VLOOKUP(TableOMP[[#This Row],[Label]],TableAvg[],3,FALSE)</f>
        <v>#N/A</v>
      </c>
      <c r="Q9853" t="e">
        <f>TableOMP[[#This Row],[Avg]]-$U$2*TableOMP[[#This Row],[StdDev]]</f>
        <v>#N/A</v>
      </c>
      <c r="R9853" t="e">
        <f>TableOMP[[#This Row],[Avg]]+$U$2*TableOMP[[#This Row],[StdDev]]</f>
        <v>#N/A</v>
      </c>
      <c r="S9853" t="e">
        <f>IF(AND(TableOMP[[#This Row],[total_time]]&gt;=TableOMP[[#This Row],[Low]], TableOMP[[#This Row],[total_time]]&lt;=TableOMP[[#This Row],[High]]),1,0)</f>
        <v>#N/A</v>
      </c>
    </row>
    <row r="9854" spans="11:19" x14ac:dyDescent="0.25">
      <c r="K9854" t="str">
        <f t="shared" si="153"/>
        <v/>
      </c>
      <c r="N98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54" t="e">
        <f>VLOOKUP(TableOMP[[#This Row],[Label]],TableAvg[],2,FALSE)</f>
        <v>#N/A</v>
      </c>
      <c r="P9854" t="e">
        <f>VLOOKUP(TableOMP[[#This Row],[Label]],TableAvg[],3,FALSE)</f>
        <v>#N/A</v>
      </c>
      <c r="Q9854" t="e">
        <f>TableOMP[[#This Row],[Avg]]-$U$2*TableOMP[[#This Row],[StdDev]]</f>
        <v>#N/A</v>
      </c>
      <c r="R9854" t="e">
        <f>TableOMP[[#This Row],[Avg]]+$U$2*TableOMP[[#This Row],[StdDev]]</f>
        <v>#N/A</v>
      </c>
      <c r="S9854" t="e">
        <f>IF(AND(TableOMP[[#This Row],[total_time]]&gt;=TableOMP[[#This Row],[Low]], TableOMP[[#This Row],[total_time]]&lt;=TableOMP[[#This Row],[High]]),1,0)</f>
        <v>#N/A</v>
      </c>
    </row>
    <row r="9855" spans="11:19" x14ac:dyDescent="0.25">
      <c r="K9855" t="str">
        <f t="shared" si="153"/>
        <v/>
      </c>
      <c r="N98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55" t="e">
        <f>VLOOKUP(TableOMP[[#This Row],[Label]],TableAvg[],2,FALSE)</f>
        <v>#N/A</v>
      </c>
      <c r="P9855" t="e">
        <f>VLOOKUP(TableOMP[[#This Row],[Label]],TableAvg[],3,FALSE)</f>
        <v>#N/A</v>
      </c>
      <c r="Q9855" t="e">
        <f>TableOMP[[#This Row],[Avg]]-$U$2*TableOMP[[#This Row],[StdDev]]</f>
        <v>#N/A</v>
      </c>
      <c r="R9855" t="e">
        <f>TableOMP[[#This Row],[Avg]]+$U$2*TableOMP[[#This Row],[StdDev]]</f>
        <v>#N/A</v>
      </c>
      <c r="S9855" t="e">
        <f>IF(AND(TableOMP[[#This Row],[total_time]]&gt;=TableOMP[[#This Row],[Low]], TableOMP[[#This Row],[total_time]]&lt;=TableOMP[[#This Row],[High]]),1,0)</f>
        <v>#N/A</v>
      </c>
    </row>
    <row r="9856" spans="11:19" x14ac:dyDescent="0.25">
      <c r="K9856" t="str">
        <f t="shared" si="153"/>
        <v/>
      </c>
      <c r="N98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56" t="e">
        <f>VLOOKUP(TableOMP[[#This Row],[Label]],TableAvg[],2,FALSE)</f>
        <v>#N/A</v>
      </c>
      <c r="P9856" t="e">
        <f>VLOOKUP(TableOMP[[#This Row],[Label]],TableAvg[],3,FALSE)</f>
        <v>#N/A</v>
      </c>
      <c r="Q9856" t="e">
        <f>TableOMP[[#This Row],[Avg]]-$U$2*TableOMP[[#This Row],[StdDev]]</f>
        <v>#N/A</v>
      </c>
      <c r="R9856" t="e">
        <f>TableOMP[[#This Row],[Avg]]+$U$2*TableOMP[[#This Row],[StdDev]]</f>
        <v>#N/A</v>
      </c>
      <c r="S9856" t="e">
        <f>IF(AND(TableOMP[[#This Row],[total_time]]&gt;=TableOMP[[#This Row],[Low]], TableOMP[[#This Row],[total_time]]&lt;=TableOMP[[#This Row],[High]]),1,0)</f>
        <v>#N/A</v>
      </c>
    </row>
    <row r="9857" spans="11:19" x14ac:dyDescent="0.25">
      <c r="K9857" t="str">
        <f t="shared" si="153"/>
        <v/>
      </c>
      <c r="N98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57" t="e">
        <f>VLOOKUP(TableOMP[[#This Row],[Label]],TableAvg[],2,FALSE)</f>
        <v>#N/A</v>
      </c>
      <c r="P9857" t="e">
        <f>VLOOKUP(TableOMP[[#This Row],[Label]],TableAvg[],3,FALSE)</f>
        <v>#N/A</v>
      </c>
      <c r="Q9857" t="e">
        <f>TableOMP[[#This Row],[Avg]]-$U$2*TableOMP[[#This Row],[StdDev]]</f>
        <v>#N/A</v>
      </c>
      <c r="R9857" t="e">
        <f>TableOMP[[#This Row],[Avg]]+$U$2*TableOMP[[#This Row],[StdDev]]</f>
        <v>#N/A</v>
      </c>
      <c r="S9857" t="e">
        <f>IF(AND(TableOMP[[#This Row],[total_time]]&gt;=TableOMP[[#This Row],[Low]], TableOMP[[#This Row],[total_time]]&lt;=TableOMP[[#This Row],[High]]),1,0)</f>
        <v>#N/A</v>
      </c>
    </row>
    <row r="9858" spans="11:19" x14ac:dyDescent="0.25">
      <c r="K9858" t="str">
        <f t="shared" si="153"/>
        <v/>
      </c>
      <c r="N98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58" t="e">
        <f>VLOOKUP(TableOMP[[#This Row],[Label]],TableAvg[],2,FALSE)</f>
        <v>#N/A</v>
      </c>
      <c r="P9858" t="e">
        <f>VLOOKUP(TableOMP[[#This Row],[Label]],TableAvg[],3,FALSE)</f>
        <v>#N/A</v>
      </c>
      <c r="Q9858" t="e">
        <f>TableOMP[[#This Row],[Avg]]-$U$2*TableOMP[[#This Row],[StdDev]]</f>
        <v>#N/A</v>
      </c>
      <c r="R9858" t="e">
        <f>TableOMP[[#This Row],[Avg]]+$U$2*TableOMP[[#This Row],[StdDev]]</f>
        <v>#N/A</v>
      </c>
      <c r="S9858" t="e">
        <f>IF(AND(TableOMP[[#This Row],[total_time]]&gt;=TableOMP[[#This Row],[Low]], TableOMP[[#This Row],[total_time]]&lt;=TableOMP[[#This Row],[High]]),1,0)</f>
        <v>#N/A</v>
      </c>
    </row>
    <row r="9859" spans="11:19" x14ac:dyDescent="0.25">
      <c r="K9859" t="str">
        <f t="shared" ref="K9859:K9922" si="154">MID(M9859,22,1)</f>
        <v/>
      </c>
      <c r="N98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59" t="e">
        <f>VLOOKUP(TableOMP[[#This Row],[Label]],TableAvg[],2,FALSE)</f>
        <v>#N/A</v>
      </c>
      <c r="P9859" t="e">
        <f>VLOOKUP(TableOMP[[#This Row],[Label]],TableAvg[],3,FALSE)</f>
        <v>#N/A</v>
      </c>
      <c r="Q9859" t="e">
        <f>TableOMP[[#This Row],[Avg]]-$U$2*TableOMP[[#This Row],[StdDev]]</f>
        <v>#N/A</v>
      </c>
      <c r="R9859" t="e">
        <f>TableOMP[[#This Row],[Avg]]+$U$2*TableOMP[[#This Row],[StdDev]]</f>
        <v>#N/A</v>
      </c>
      <c r="S9859" t="e">
        <f>IF(AND(TableOMP[[#This Row],[total_time]]&gt;=TableOMP[[#This Row],[Low]], TableOMP[[#This Row],[total_time]]&lt;=TableOMP[[#This Row],[High]]),1,0)</f>
        <v>#N/A</v>
      </c>
    </row>
    <row r="9860" spans="11:19" x14ac:dyDescent="0.25">
      <c r="K9860" t="str">
        <f t="shared" si="154"/>
        <v/>
      </c>
      <c r="N98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60" t="e">
        <f>VLOOKUP(TableOMP[[#This Row],[Label]],TableAvg[],2,FALSE)</f>
        <v>#N/A</v>
      </c>
      <c r="P9860" t="e">
        <f>VLOOKUP(TableOMP[[#This Row],[Label]],TableAvg[],3,FALSE)</f>
        <v>#N/A</v>
      </c>
      <c r="Q9860" t="e">
        <f>TableOMP[[#This Row],[Avg]]-$U$2*TableOMP[[#This Row],[StdDev]]</f>
        <v>#N/A</v>
      </c>
      <c r="R9860" t="e">
        <f>TableOMP[[#This Row],[Avg]]+$U$2*TableOMP[[#This Row],[StdDev]]</f>
        <v>#N/A</v>
      </c>
      <c r="S9860" t="e">
        <f>IF(AND(TableOMP[[#This Row],[total_time]]&gt;=TableOMP[[#This Row],[Low]], TableOMP[[#This Row],[total_time]]&lt;=TableOMP[[#This Row],[High]]),1,0)</f>
        <v>#N/A</v>
      </c>
    </row>
    <row r="9861" spans="11:19" x14ac:dyDescent="0.25">
      <c r="K9861" t="str">
        <f t="shared" si="154"/>
        <v/>
      </c>
      <c r="N98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61" t="e">
        <f>VLOOKUP(TableOMP[[#This Row],[Label]],TableAvg[],2,FALSE)</f>
        <v>#N/A</v>
      </c>
      <c r="P9861" t="e">
        <f>VLOOKUP(TableOMP[[#This Row],[Label]],TableAvg[],3,FALSE)</f>
        <v>#N/A</v>
      </c>
      <c r="Q9861" t="e">
        <f>TableOMP[[#This Row],[Avg]]-$U$2*TableOMP[[#This Row],[StdDev]]</f>
        <v>#N/A</v>
      </c>
      <c r="R9861" t="e">
        <f>TableOMP[[#This Row],[Avg]]+$U$2*TableOMP[[#This Row],[StdDev]]</f>
        <v>#N/A</v>
      </c>
      <c r="S9861" t="e">
        <f>IF(AND(TableOMP[[#This Row],[total_time]]&gt;=TableOMP[[#This Row],[Low]], TableOMP[[#This Row],[total_time]]&lt;=TableOMP[[#This Row],[High]]),1,0)</f>
        <v>#N/A</v>
      </c>
    </row>
    <row r="9862" spans="11:19" x14ac:dyDescent="0.25">
      <c r="K9862" t="str">
        <f t="shared" si="154"/>
        <v/>
      </c>
      <c r="N98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62" t="e">
        <f>VLOOKUP(TableOMP[[#This Row],[Label]],TableAvg[],2,FALSE)</f>
        <v>#N/A</v>
      </c>
      <c r="P9862" t="e">
        <f>VLOOKUP(TableOMP[[#This Row],[Label]],TableAvg[],3,FALSE)</f>
        <v>#N/A</v>
      </c>
      <c r="Q9862" t="e">
        <f>TableOMP[[#This Row],[Avg]]-$U$2*TableOMP[[#This Row],[StdDev]]</f>
        <v>#N/A</v>
      </c>
      <c r="R9862" t="e">
        <f>TableOMP[[#This Row],[Avg]]+$U$2*TableOMP[[#This Row],[StdDev]]</f>
        <v>#N/A</v>
      </c>
      <c r="S9862" t="e">
        <f>IF(AND(TableOMP[[#This Row],[total_time]]&gt;=TableOMP[[#This Row],[Low]], TableOMP[[#This Row],[total_time]]&lt;=TableOMP[[#This Row],[High]]),1,0)</f>
        <v>#N/A</v>
      </c>
    </row>
    <row r="9863" spans="11:19" x14ac:dyDescent="0.25">
      <c r="K9863" t="str">
        <f t="shared" si="154"/>
        <v/>
      </c>
      <c r="N98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63" t="e">
        <f>VLOOKUP(TableOMP[[#This Row],[Label]],TableAvg[],2,FALSE)</f>
        <v>#N/A</v>
      </c>
      <c r="P9863" t="e">
        <f>VLOOKUP(TableOMP[[#This Row],[Label]],TableAvg[],3,FALSE)</f>
        <v>#N/A</v>
      </c>
      <c r="Q9863" t="e">
        <f>TableOMP[[#This Row],[Avg]]-$U$2*TableOMP[[#This Row],[StdDev]]</f>
        <v>#N/A</v>
      </c>
      <c r="R9863" t="e">
        <f>TableOMP[[#This Row],[Avg]]+$U$2*TableOMP[[#This Row],[StdDev]]</f>
        <v>#N/A</v>
      </c>
      <c r="S9863" t="e">
        <f>IF(AND(TableOMP[[#This Row],[total_time]]&gt;=TableOMP[[#This Row],[Low]], TableOMP[[#This Row],[total_time]]&lt;=TableOMP[[#This Row],[High]]),1,0)</f>
        <v>#N/A</v>
      </c>
    </row>
    <row r="9864" spans="11:19" x14ac:dyDescent="0.25">
      <c r="K9864" t="str">
        <f t="shared" si="154"/>
        <v/>
      </c>
      <c r="N98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64" t="e">
        <f>VLOOKUP(TableOMP[[#This Row],[Label]],TableAvg[],2,FALSE)</f>
        <v>#N/A</v>
      </c>
      <c r="P9864" t="e">
        <f>VLOOKUP(TableOMP[[#This Row],[Label]],TableAvg[],3,FALSE)</f>
        <v>#N/A</v>
      </c>
      <c r="Q9864" t="e">
        <f>TableOMP[[#This Row],[Avg]]-$U$2*TableOMP[[#This Row],[StdDev]]</f>
        <v>#N/A</v>
      </c>
      <c r="R9864" t="e">
        <f>TableOMP[[#This Row],[Avg]]+$U$2*TableOMP[[#This Row],[StdDev]]</f>
        <v>#N/A</v>
      </c>
      <c r="S9864" t="e">
        <f>IF(AND(TableOMP[[#This Row],[total_time]]&gt;=TableOMP[[#This Row],[Low]], TableOMP[[#This Row],[total_time]]&lt;=TableOMP[[#This Row],[High]]),1,0)</f>
        <v>#N/A</v>
      </c>
    </row>
    <row r="9865" spans="11:19" x14ac:dyDescent="0.25">
      <c r="K9865" t="str">
        <f t="shared" si="154"/>
        <v/>
      </c>
      <c r="N98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65" t="e">
        <f>VLOOKUP(TableOMP[[#This Row],[Label]],TableAvg[],2,FALSE)</f>
        <v>#N/A</v>
      </c>
      <c r="P9865" t="e">
        <f>VLOOKUP(TableOMP[[#This Row],[Label]],TableAvg[],3,FALSE)</f>
        <v>#N/A</v>
      </c>
      <c r="Q9865" t="e">
        <f>TableOMP[[#This Row],[Avg]]-$U$2*TableOMP[[#This Row],[StdDev]]</f>
        <v>#N/A</v>
      </c>
      <c r="R9865" t="e">
        <f>TableOMP[[#This Row],[Avg]]+$U$2*TableOMP[[#This Row],[StdDev]]</f>
        <v>#N/A</v>
      </c>
      <c r="S9865" t="e">
        <f>IF(AND(TableOMP[[#This Row],[total_time]]&gt;=TableOMP[[#This Row],[Low]], TableOMP[[#This Row],[total_time]]&lt;=TableOMP[[#This Row],[High]]),1,0)</f>
        <v>#N/A</v>
      </c>
    </row>
    <row r="9866" spans="11:19" x14ac:dyDescent="0.25">
      <c r="K9866" t="str">
        <f t="shared" si="154"/>
        <v/>
      </c>
      <c r="N98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66" t="e">
        <f>VLOOKUP(TableOMP[[#This Row],[Label]],TableAvg[],2,FALSE)</f>
        <v>#N/A</v>
      </c>
      <c r="P9866" t="e">
        <f>VLOOKUP(TableOMP[[#This Row],[Label]],TableAvg[],3,FALSE)</f>
        <v>#N/A</v>
      </c>
      <c r="Q9866" t="e">
        <f>TableOMP[[#This Row],[Avg]]-$U$2*TableOMP[[#This Row],[StdDev]]</f>
        <v>#N/A</v>
      </c>
      <c r="R9866" t="e">
        <f>TableOMP[[#This Row],[Avg]]+$U$2*TableOMP[[#This Row],[StdDev]]</f>
        <v>#N/A</v>
      </c>
      <c r="S9866" t="e">
        <f>IF(AND(TableOMP[[#This Row],[total_time]]&gt;=TableOMP[[#This Row],[Low]], TableOMP[[#This Row],[total_time]]&lt;=TableOMP[[#This Row],[High]]),1,0)</f>
        <v>#N/A</v>
      </c>
    </row>
    <row r="9867" spans="11:19" x14ac:dyDescent="0.25">
      <c r="K9867" t="str">
        <f t="shared" si="154"/>
        <v/>
      </c>
      <c r="N98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67" t="e">
        <f>VLOOKUP(TableOMP[[#This Row],[Label]],TableAvg[],2,FALSE)</f>
        <v>#N/A</v>
      </c>
      <c r="P9867" t="e">
        <f>VLOOKUP(TableOMP[[#This Row],[Label]],TableAvg[],3,FALSE)</f>
        <v>#N/A</v>
      </c>
      <c r="Q9867" t="e">
        <f>TableOMP[[#This Row],[Avg]]-$U$2*TableOMP[[#This Row],[StdDev]]</f>
        <v>#N/A</v>
      </c>
      <c r="R9867" t="e">
        <f>TableOMP[[#This Row],[Avg]]+$U$2*TableOMP[[#This Row],[StdDev]]</f>
        <v>#N/A</v>
      </c>
      <c r="S9867" t="e">
        <f>IF(AND(TableOMP[[#This Row],[total_time]]&gt;=TableOMP[[#This Row],[Low]], TableOMP[[#This Row],[total_time]]&lt;=TableOMP[[#This Row],[High]]),1,0)</f>
        <v>#N/A</v>
      </c>
    </row>
    <row r="9868" spans="11:19" x14ac:dyDescent="0.25">
      <c r="K9868" t="str">
        <f t="shared" si="154"/>
        <v/>
      </c>
      <c r="N98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68" t="e">
        <f>VLOOKUP(TableOMP[[#This Row],[Label]],TableAvg[],2,FALSE)</f>
        <v>#N/A</v>
      </c>
      <c r="P9868" t="e">
        <f>VLOOKUP(TableOMP[[#This Row],[Label]],TableAvg[],3,FALSE)</f>
        <v>#N/A</v>
      </c>
      <c r="Q9868" t="e">
        <f>TableOMP[[#This Row],[Avg]]-$U$2*TableOMP[[#This Row],[StdDev]]</f>
        <v>#N/A</v>
      </c>
      <c r="R9868" t="e">
        <f>TableOMP[[#This Row],[Avg]]+$U$2*TableOMP[[#This Row],[StdDev]]</f>
        <v>#N/A</v>
      </c>
      <c r="S9868" t="e">
        <f>IF(AND(TableOMP[[#This Row],[total_time]]&gt;=TableOMP[[#This Row],[Low]], TableOMP[[#This Row],[total_time]]&lt;=TableOMP[[#This Row],[High]]),1,0)</f>
        <v>#N/A</v>
      </c>
    </row>
    <row r="9869" spans="11:19" x14ac:dyDescent="0.25">
      <c r="K9869" t="str">
        <f t="shared" si="154"/>
        <v/>
      </c>
      <c r="N98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69" t="e">
        <f>VLOOKUP(TableOMP[[#This Row],[Label]],TableAvg[],2,FALSE)</f>
        <v>#N/A</v>
      </c>
      <c r="P9869" t="e">
        <f>VLOOKUP(TableOMP[[#This Row],[Label]],TableAvg[],3,FALSE)</f>
        <v>#N/A</v>
      </c>
      <c r="Q9869" t="e">
        <f>TableOMP[[#This Row],[Avg]]-$U$2*TableOMP[[#This Row],[StdDev]]</f>
        <v>#N/A</v>
      </c>
      <c r="R9869" t="e">
        <f>TableOMP[[#This Row],[Avg]]+$U$2*TableOMP[[#This Row],[StdDev]]</f>
        <v>#N/A</v>
      </c>
      <c r="S9869" t="e">
        <f>IF(AND(TableOMP[[#This Row],[total_time]]&gt;=TableOMP[[#This Row],[Low]], TableOMP[[#This Row],[total_time]]&lt;=TableOMP[[#This Row],[High]]),1,0)</f>
        <v>#N/A</v>
      </c>
    </row>
    <row r="9870" spans="11:19" x14ac:dyDescent="0.25">
      <c r="K9870" t="str">
        <f t="shared" si="154"/>
        <v/>
      </c>
      <c r="N98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70" t="e">
        <f>VLOOKUP(TableOMP[[#This Row],[Label]],TableAvg[],2,FALSE)</f>
        <v>#N/A</v>
      </c>
      <c r="P9870" t="e">
        <f>VLOOKUP(TableOMP[[#This Row],[Label]],TableAvg[],3,FALSE)</f>
        <v>#N/A</v>
      </c>
      <c r="Q9870" t="e">
        <f>TableOMP[[#This Row],[Avg]]-$U$2*TableOMP[[#This Row],[StdDev]]</f>
        <v>#N/A</v>
      </c>
      <c r="R9870" t="e">
        <f>TableOMP[[#This Row],[Avg]]+$U$2*TableOMP[[#This Row],[StdDev]]</f>
        <v>#N/A</v>
      </c>
      <c r="S9870" t="e">
        <f>IF(AND(TableOMP[[#This Row],[total_time]]&gt;=TableOMP[[#This Row],[Low]], TableOMP[[#This Row],[total_time]]&lt;=TableOMP[[#This Row],[High]]),1,0)</f>
        <v>#N/A</v>
      </c>
    </row>
    <row r="9871" spans="11:19" x14ac:dyDescent="0.25">
      <c r="K9871" t="str">
        <f t="shared" si="154"/>
        <v/>
      </c>
      <c r="N98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71" t="e">
        <f>VLOOKUP(TableOMP[[#This Row],[Label]],TableAvg[],2,FALSE)</f>
        <v>#N/A</v>
      </c>
      <c r="P9871" t="e">
        <f>VLOOKUP(TableOMP[[#This Row],[Label]],TableAvg[],3,FALSE)</f>
        <v>#N/A</v>
      </c>
      <c r="Q9871" t="e">
        <f>TableOMP[[#This Row],[Avg]]-$U$2*TableOMP[[#This Row],[StdDev]]</f>
        <v>#N/A</v>
      </c>
      <c r="R9871" t="e">
        <f>TableOMP[[#This Row],[Avg]]+$U$2*TableOMP[[#This Row],[StdDev]]</f>
        <v>#N/A</v>
      </c>
      <c r="S9871" t="e">
        <f>IF(AND(TableOMP[[#This Row],[total_time]]&gt;=TableOMP[[#This Row],[Low]], TableOMP[[#This Row],[total_time]]&lt;=TableOMP[[#This Row],[High]]),1,0)</f>
        <v>#N/A</v>
      </c>
    </row>
    <row r="9872" spans="11:19" x14ac:dyDescent="0.25">
      <c r="K9872" t="str">
        <f t="shared" si="154"/>
        <v/>
      </c>
      <c r="N98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72" t="e">
        <f>VLOOKUP(TableOMP[[#This Row],[Label]],TableAvg[],2,FALSE)</f>
        <v>#N/A</v>
      </c>
      <c r="P9872" t="e">
        <f>VLOOKUP(TableOMP[[#This Row],[Label]],TableAvg[],3,FALSE)</f>
        <v>#N/A</v>
      </c>
      <c r="Q9872" t="e">
        <f>TableOMP[[#This Row],[Avg]]-$U$2*TableOMP[[#This Row],[StdDev]]</f>
        <v>#N/A</v>
      </c>
      <c r="R9872" t="e">
        <f>TableOMP[[#This Row],[Avg]]+$U$2*TableOMP[[#This Row],[StdDev]]</f>
        <v>#N/A</v>
      </c>
      <c r="S9872" t="e">
        <f>IF(AND(TableOMP[[#This Row],[total_time]]&gt;=TableOMP[[#This Row],[Low]], TableOMP[[#This Row],[total_time]]&lt;=TableOMP[[#This Row],[High]]),1,0)</f>
        <v>#N/A</v>
      </c>
    </row>
    <row r="9873" spans="11:19" x14ac:dyDescent="0.25">
      <c r="K9873" t="str">
        <f t="shared" si="154"/>
        <v/>
      </c>
      <c r="N98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73" t="e">
        <f>VLOOKUP(TableOMP[[#This Row],[Label]],TableAvg[],2,FALSE)</f>
        <v>#N/A</v>
      </c>
      <c r="P9873" t="e">
        <f>VLOOKUP(TableOMP[[#This Row],[Label]],TableAvg[],3,FALSE)</f>
        <v>#N/A</v>
      </c>
      <c r="Q9873" t="e">
        <f>TableOMP[[#This Row],[Avg]]-$U$2*TableOMP[[#This Row],[StdDev]]</f>
        <v>#N/A</v>
      </c>
      <c r="R9873" t="e">
        <f>TableOMP[[#This Row],[Avg]]+$U$2*TableOMP[[#This Row],[StdDev]]</f>
        <v>#N/A</v>
      </c>
      <c r="S9873" t="e">
        <f>IF(AND(TableOMP[[#This Row],[total_time]]&gt;=TableOMP[[#This Row],[Low]], TableOMP[[#This Row],[total_time]]&lt;=TableOMP[[#This Row],[High]]),1,0)</f>
        <v>#N/A</v>
      </c>
    </row>
    <row r="9874" spans="11:19" x14ac:dyDescent="0.25">
      <c r="K9874" t="str">
        <f t="shared" si="154"/>
        <v/>
      </c>
      <c r="N98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74" t="e">
        <f>VLOOKUP(TableOMP[[#This Row],[Label]],TableAvg[],2,FALSE)</f>
        <v>#N/A</v>
      </c>
      <c r="P9874" t="e">
        <f>VLOOKUP(TableOMP[[#This Row],[Label]],TableAvg[],3,FALSE)</f>
        <v>#N/A</v>
      </c>
      <c r="Q9874" t="e">
        <f>TableOMP[[#This Row],[Avg]]-$U$2*TableOMP[[#This Row],[StdDev]]</f>
        <v>#N/A</v>
      </c>
      <c r="R9874" t="e">
        <f>TableOMP[[#This Row],[Avg]]+$U$2*TableOMP[[#This Row],[StdDev]]</f>
        <v>#N/A</v>
      </c>
      <c r="S9874" t="e">
        <f>IF(AND(TableOMP[[#This Row],[total_time]]&gt;=TableOMP[[#This Row],[Low]], TableOMP[[#This Row],[total_time]]&lt;=TableOMP[[#This Row],[High]]),1,0)</f>
        <v>#N/A</v>
      </c>
    </row>
    <row r="9875" spans="11:19" x14ac:dyDescent="0.25">
      <c r="K9875" t="str">
        <f t="shared" si="154"/>
        <v/>
      </c>
      <c r="N98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75" t="e">
        <f>VLOOKUP(TableOMP[[#This Row],[Label]],TableAvg[],2,FALSE)</f>
        <v>#N/A</v>
      </c>
      <c r="P9875" t="e">
        <f>VLOOKUP(TableOMP[[#This Row],[Label]],TableAvg[],3,FALSE)</f>
        <v>#N/A</v>
      </c>
      <c r="Q9875" t="e">
        <f>TableOMP[[#This Row],[Avg]]-$U$2*TableOMP[[#This Row],[StdDev]]</f>
        <v>#N/A</v>
      </c>
      <c r="R9875" t="e">
        <f>TableOMP[[#This Row],[Avg]]+$U$2*TableOMP[[#This Row],[StdDev]]</f>
        <v>#N/A</v>
      </c>
      <c r="S9875" t="e">
        <f>IF(AND(TableOMP[[#This Row],[total_time]]&gt;=TableOMP[[#This Row],[Low]], TableOMP[[#This Row],[total_time]]&lt;=TableOMP[[#This Row],[High]]),1,0)</f>
        <v>#N/A</v>
      </c>
    </row>
    <row r="9876" spans="11:19" x14ac:dyDescent="0.25">
      <c r="K9876" t="str">
        <f t="shared" si="154"/>
        <v/>
      </c>
      <c r="N98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76" t="e">
        <f>VLOOKUP(TableOMP[[#This Row],[Label]],TableAvg[],2,FALSE)</f>
        <v>#N/A</v>
      </c>
      <c r="P9876" t="e">
        <f>VLOOKUP(TableOMP[[#This Row],[Label]],TableAvg[],3,FALSE)</f>
        <v>#N/A</v>
      </c>
      <c r="Q9876" t="e">
        <f>TableOMP[[#This Row],[Avg]]-$U$2*TableOMP[[#This Row],[StdDev]]</f>
        <v>#N/A</v>
      </c>
      <c r="R9876" t="e">
        <f>TableOMP[[#This Row],[Avg]]+$U$2*TableOMP[[#This Row],[StdDev]]</f>
        <v>#N/A</v>
      </c>
      <c r="S9876" t="e">
        <f>IF(AND(TableOMP[[#This Row],[total_time]]&gt;=TableOMP[[#This Row],[Low]], TableOMP[[#This Row],[total_time]]&lt;=TableOMP[[#This Row],[High]]),1,0)</f>
        <v>#N/A</v>
      </c>
    </row>
    <row r="9877" spans="11:19" x14ac:dyDescent="0.25">
      <c r="K9877" t="str">
        <f t="shared" si="154"/>
        <v/>
      </c>
      <c r="N98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77" t="e">
        <f>VLOOKUP(TableOMP[[#This Row],[Label]],TableAvg[],2,FALSE)</f>
        <v>#N/A</v>
      </c>
      <c r="P9877" t="e">
        <f>VLOOKUP(TableOMP[[#This Row],[Label]],TableAvg[],3,FALSE)</f>
        <v>#N/A</v>
      </c>
      <c r="Q9877" t="e">
        <f>TableOMP[[#This Row],[Avg]]-$U$2*TableOMP[[#This Row],[StdDev]]</f>
        <v>#N/A</v>
      </c>
      <c r="R9877" t="e">
        <f>TableOMP[[#This Row],[Avg]]+$U$2*TableOMP[[#This Row],[StdDev]]</f>
        <v>#N/A</v>
      </c>
      <c r="S9877" t="e">
        <f>IF(AND(TableOMP[[#This Row],[total_time]]&gt;=TableOMP[[#This Row],[Low]], TableOMP[[#This Row],[total_time]]&lt;=TableOMP[[#This Row],[High]]),1,0)</f>
        <v>#N/A</v>
      </c>
    </row>
    <row r="9878" spans="11:19" x14ac:dyDescent="0.25">
      <c r="K9878" t="str">
        <f t="shared" si="154"/>
        <v/>
      </c>
      <c r="N98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78" t="e">
        <f>VLOOKUP(TableOMP[[#This Row],[Label]],TableAvg[],2,FALSE)</f>
        <v>#N/A</v>
      </c>
      <c r="P9878" t="e">
        <f>VLOOKUP(TableOMP[[#This Row],[Label]],TableAvg[],3,FALSE)</f>
        <v>#N/A</v>
      </c>
      <c r="Q9878" t="e">
        <f>TableOMP[[#This Row],[Avg]]-$U$2*TableOMP[[#This Row],[StdDev]]</f>
        <v>#N/A</v>
      </c>
      <c r="R9878" t="e">
        <f>TableOMP[[#This Row],[Avg]]+$U$2*TableOMP[[#This Row],[StdDev]]</f>
        <v>#N/A</v>
      </c>
      <c r="S9878" t="e">
        <f>IF(AND(TableOMP[[#This Row],[total_time]]&gt;=TableOMP[[#This Row],[Low]], TableOMP[[#This Row],[total_time]]&lt;=TableOMP[[#This Row],[High]]),1,0)</f>
        <v>#N/A</v>
      </c>
    </row>
    <row r="9879" spans="11:19" x14ac:dyDescent="0.25">
      <c r="K9879" t="str">
        <f t="shared" si="154"/>
        <v/>
      </c>
      <c r="N98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79" t="e">
        <f>VLOOKUP(TableOMP[[#This Row],[Label]],TableAvg[],2,FALSE)</f>
        <v>#N/A</v>
      </c>
      <c r="P9879" t="e">
        <f>VLOOKUP(TableOMP[[#This Row],[Label]],TableAvg[],3,FALSE)</f>
        <v>#N/A</v>
      </c>
      <c r="Q9879" t="e">
        <f>TableOMP[[#This Row],[Avg]]-$U$2*TableOMP[[#This Row],[StdDev]]</f>
        <v>#N/A</v>
      </c>
      <c r="R9879" t="e">
        <f>TableOMP[[#This Row],[Avg]]+$U$2*TableOMP[[#This Row],[StdDev]]</f>
        <v>#N/A</v>
      </c>
      <c r="S9879" t="e">
        <f>IF(AND(TableOMP[[#This Row],[total_time]]&gt;=TableOMP[[#This Row],[Low]], TableOMP[[#This Row],[total_time]]&lt;=TableOMP[[#This Row],[High]]),1,0)</f>
        <v>#N/A</v>
      </c>
    </row>
    <row r="9880" spans="11:19" x14ac:dyDescent="0.25">
      <c r="K9880" t="str">
        <f t="shared" si="154"/>
        <v/>
      </c>
      <c r="N98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80" t="e">
        <f>VLOOKUP(TableOMP[[#This Row],[Label]],TableAvg[],2,FALSE)</f>
        <v>#N/A</v>
      </c>
      <c r="P9880" t="e">
        <f>VLOOKUP(TableOMP[[#This Row],[Label]],TableAvg[],3,FALSE)</f>
        <v>#N/A</v>
      </c>
      <c r="Q9880" t="e">
        <f>TableOMP[[#This Row],[Avg]]-$U$2*TableOMP[[#This Row],[StdDev]]</f>
        <v>#N/A</v>
      </c>
      <c r="R9880" t="e">
        <f>TableOMP[[#This Row],[Avg]]+$U$2*TableOMP[[#This Row],[StdDev]]</f>
        <v>#N/A</v>
      </c>
      <c r="S9880" t="e">
        <f>IF(AND(TableOMP[[#This Row],[total_time]]&gt;=TableOMP[[#This Row],[Low]], TableOMP[[#This Row],[total_time]]&lt;=TableOMP[[#This Row],[High]]),1,0)</f>
        <v>#N/A</v>
      </c>
    </row>
    <row r="9881" spans="11:19" x14ac:dyDescent="0.25">
      <c r="K9881" t="str">
        <f t="shared" si="154"/>
        <v/>
      </c>
      <c r="N98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81" t="e">
        <f>VLOOKUP(TableOMP[[#This Row],[Label]],TableAvg[],2,FALSE)</f>
        <v>#N/A</v>
      </c>
      <c r="P9881" t="e">
        <f>VLOOKUP(TableOMP[[#This Row],[Label]],TableAvg[],3,FALSE)</f>
        <v>#N/A</v>
      </c>
      <c r="Q9881" t="e">
        <f>TableOMP[[#This Row],[Avg]]-$U$2*TableOMP[[#This Row],[StdDev]]</f>
        <v>#N/A</v>
      </c>
      <c r="R9881" t="e">
        <f>TableOMP[[#This Row],[Avg]]+$U$2*TableOMP[[#This Row],[StdDev]]</f>
        <v>#N/A</v>
      </c>
      <c r="S9881" t="e">
        <f>IF(AND(TableOMP[[#This Row],[total_time]]&gt;=TableOMP[[#This Row],[Low]], TableOMP[[#This Row],[total_time]]&lt;=TableOMP[[#This Row],[High]]),1,0)</f>
        <v>#N/A</v>
      </c>
    </row>
    <row r="9882" spans="11:19" x14ac:dyDescent="0.25">
      <c r="K9882" t="str">
        <f t="shared" si="154"/>
        <v/>
      </c>
      <c r="N98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82" t="e">
        <f>VLOOKUP(TableOMP[[#This Row],[Label]],TableAvg[],2,FALSE)</f>
        <v>#N/A</v>
      </c>
      <c r="P9882" t="e">
        <f>VLOOKUP(TableOMP[[#This Row],[Label]],TableAvg[],3,FALSE)</f>
        <v>#N/A</v>
      </c>
      <c r="Q9882" t="e">
        <f>TableOMP[[#This Row],[Avg]]-$U$2*TableOMP[[#This Row],[StdDev]]</f>
        <v>#N/A</v>
      </c>
      <c r="R9882" t="e">
        <f>TableOMP[[#This Row],[Avg]]+$U$2*TableOMP[[#This Row],[StdDev]]</f>
        <v>#N/A</v>
      </c>
      <c r="S9882" t="e">
        <f>IF(AND(TableOMP[[#This Row],[total_time]]&gt;=TableOMP[[#This Row],[Low]], TableOMP[[#This Row],[total_time]]&lt;=TableOMP[[#This Row],[High]]),1,0)</f>
        <v>#N/A</v>
      </c>
    </row>
    <row r="9883" spans="11:19" x14ac:dyDescent="0.25">
      <c r="K9883" t="str">
        <f t="shared" si="154"/>
        <v/>
      </c>
      <c r="N98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83" t="e">
        <f>VLOOKUP(TableOMP[[#This Row],[Label]],TableAvg[],2,FALSE)</f>
        <v>#N/A</v>
      </c>
      <c r="P9883" t="e">
        <f>VLOOKUP(TableOMP[[#This Row],[Label]],TableAvg[],3,FALSE)</f>
        <v>#N/A</v>
      </c>
      <c r="Q9883" t="e">
        <f>TableOMP[[#This Row],[Avg]]-$U$2*TableOMP[[#This Row],[StdDev]]</f>
        <v>#N/A</v>
      </c>
      <c r="R9883" t="e">
        <f>TableOMP[[#This Row],[Avg]]+$U$2*TableOMP[[#This Row],[StdDev]]</f>
        <v>#N/A</v>
      </c>
      <c r="S9883" t="e">
        <f>IF(AND(TableOMP[[#This Row],[total_time]]&gt;=TableOMP[[#This Row],[Low]], TableOMP[[#This Row],[total_time]]&lt;=TableOMP[[#This Row],[High]]),1,0)</f>
        <v>#N/A</v>
      </c>
    </row>
    <row r="9884" spans="11:19" x14ac:dyDescent="0.25">
      <c r="K9884" t="str">
        <f t="shared" si="154"/>
        <v/>
      </c>
      <c r="N98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84" t="e">
        <f>VLOOKUP(TableOMP[[#This Row],[Label]],TableAvg[],2,FALSE)</f>
        <v>#N/A</v>
      </c>
      <c r="P9884" t="e">
        <f>VLOOKUP(TableOMP[[#This Row],[Label]],TableAvg[],3,FALSE)</f>
        <v>#N/A</v>
      </c>
      <c r="Q9884" t="e">
        <f>TableOMP[[#This Row],[Avg]]-$U$2*TableOMP[[#This Row],[StdDev]]</f>
        <v>#N/A</v>
      </c>
      <c r="R9884" t="e">
        <f>TableOMP[[#This Row],[Avg]]+$U$2*TableOMP[[#This Row],[StdDev]]</f>
        <v>#N/A</v>
      </c>
      <c r="S9884" t="e">
        <f>IF(AND(TableOMP[[#This Row],[total_time]]&gt;=TableOMP[[#This Row],[Low]], TableOMP[[#This Row],[total_time]]&lt;=TableOMP[[#This Row],[High]]),1,0)</f>
        <v>#N/A</v>
      </c>
    </row>
    <row r="9885" spans="11:19" x14ac:dyDescent="0.25">
      <c r="K9885" t="str">
        <f t="shared" si="154"/>
        <v/>
      </c>
      <c r="N98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85" t="e">
        <f>VLOOKUP(TableOMP[[#This Row],[Label]],TableAvg[],2,FALSE)</f>
        <v>#N/A</v>
      </c>
      <c r="P9885" t="e">
        <f>VLOOKUP(TableOMP[[#This Row],[Label]],TableAvg[],3,FALSE)</f>
        <v>#N/A</v>
      </c>
      <c r="Q9885" t="e">
        <f>TableOMP[[#This Row],[Avg]]-$U$2*TableOMP[[#This Row],[StdDev]]</f>
        <v>#N/A</v>
      </c>
      <c r="R9885" t="e">
        <f>TableOMP[[#This Row],[Avg]]+$U$2*TableOMP[[#This Row],[StdDev]]</f>
        <v>#N/A</v>
      </c>
      <c r="S9885" t="e">
        <f>IF(AND(TableOMP[[#This Row],[total_time]]&gt;=TableOMP[[#This Row],[Low]], TableOMP[[#This Row],[total_time]]&lt;=TableOMP[[#This Row],[High]]),1,0)</f>
        <v>#N/A</v>
      </c>
    </row>
    <row r="9886" spans="11:19" x14ac:dyDescent="0.25">
      <c r="K9886" t="str">
        <f t="shared" si="154"/>
        <v/>
      </c>
      <c r="N98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86" t="e">
        <f>VLOOKUP(TableOMP[[#This Row],[Label]],TableAvg[],2,FALSE)</f>
        <v>#N/A</v>
      </c>
      <c r="P9886" t="e">
        <f>VLOOKUP(TableOMP[[#This Row],[Label]],TableAvg[],3,FALSE)</f>
        <v>#N/A</v>
      </c>
      <c r="Q9886" t="e">
        <f>TableOMP[[#This Row],[Avg]]-$U$2*TableOMP[[#This Row],[StdDev]]</f>
        <v>#N/A</v>
      </c>
      <c r="R9886" t="e">
        <f>TableOMP[[#This Row],[Avg]]+$U$2*TableOMP[[#This Row],[StdDev]]</f>
        <v>#N/A</v>
      </c>
      <c r="S9886" t="e">
        <f>IF(AND(TableOMP[[#This Row],[total_time]]&gt;=TableOMP[[#This Row],[Low]], TableOMP[[#This Row],[total_time]]&lt;=TableOMP[[#This Row],[High]]),1,0)</f>
        <v>#N/A</v>
      </c>
    </row>
    <row r="9887" spans="11:19" x14ac:dyDescent="0.25">
      <c r="K9887" t="str">
        <f t="shared" si="154"/>
        <v/>
      </c>
      <c r="N98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87" t="e">
        <f>VLOOKUP(TableOMP[[#This Row],[Label]],TableAvg[],2,FALSE)</f>
        <v>#N/A</v>
      </c>
      <c r="P9887" t="e">
        <f>VLOOKUP(TableOMP[[#This Row],[Label]],TableAvg[],3,FALSE)</f>
        <v>#N/A</v>
      </c>
      <c r="Q9887" t="e">
        <f>TableOMP[[#This Row],[Avg]]-$U$2*TableOMP[[#This Row],[StdDev]]</f>
        <v>#N/A</v>
      </c>
      <c r="R9887" t="e">
        <f>TableOMP[[#This Row],[Avg]]+$U$2*TableOMP[[#This Row],[StdDev]]</f>
        <v>#N/A</v>
      </c>
      <c r="S9887" t="e">
        <f>IF(AND(TableOMP[[#This Row],[total_time]]&gt;=TableOMP[[#This Row],[Low]], TableOMP[[#This Row],[total_time]]&lt;=TableOMP[[#This Row],[High]]),1,0)</f>
        <v>#N/A</v>
      </c>
    </row>
    <row r="9888" spans="11:19" x14ac:dyDescent="0.25">
      <c r="K9888" t="str">
        <f t="shared" si="154"/>
        <v/>
      </c>
      <c r="N98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88" t="e">
        <f>VLOOKUP(TableOMP[[#This Row],[Label]],TableAvg[],2,FALSE)</f>
        <v>#N/A</v>
      </c>
      <c r="P9888" t="e">
        <f>VLOOKUP(TableOMP[[#This Row],[Label]],TableAvg[],3,FALSE)</f>
        <v>#N/A</v>
      </c>
      <c r="Q9888" t="e">
        <f>TableOMP[[#This Row],[Avg]]-$U$2*TableOMP[[#This Row],[StdDev]]</f>
        <v>#N/A</v>
      </c>
      <c r="R9888" t="e">
        <f>TableOMP[[#This Row],[Avg]]+$U$2*TableOMP[[#This Row],[StdDev]]</f>
        <v>#N/A</v>
      </c>
      <c r="S9888" t="e">
        <f>IF(AND(TableOMP[[#This Row],[total_time]]&gt;=TableOMP[[#This Row],[Low]], TableOMP[[#This Row],[total_time]]&lt;=TableOMP[[#This Row],[High]]),1,0)</f>
        <v>#N/A</v>
      </c>
    </row>
    <row r="9889" spans="11:19" x14ac:dyDescent="0.25">
      <c r="K9889" t="str">
        <f t="shared" si="154"/>
        <v/>
      </c>
      <c r="N98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89" t="e">
        <f>VLOOKUP(TableOMP[[#This Row],[Label]],TableAvg[],2,FALSE)</f>
        <v>#N/A</v>
      </c>
      <c r="P9889" t="e">
        <f>VLOOKUP(TableOMP[[#This Row],[Label]],TableAvg[],3,FALSE)</f>
        <v>#N/A</v>
      </c>
      <c r="Q9889" t="e">
        <f>TableOMP[[#This Row],[Avg]]-$U$2*TableOMP[[#This Row],[StdDev]]</f>
        <v>#N/A</v>
      </c>
      <c r="R9889" t="e">
        <f>TableOMP[[#This Row],[Avg]]+$U$2*TableOMP[[#This Row],[StdDev]]</f>
        <v>#N/A</v>
      </c>
      <c r="S9889" t="e">
        <f>IF(AND(TableOMP[[#This Row],[total_time]]&gt;=TableOMP[[#This Row],[Low]], TableOMP[[#This Row],[total_time]]&lt;=TableOMP[[#This Row],[High]]),1,0)</f>
        <v>#N/A</v>
      </c>
    </row>
    <row r="9890" spans="11:19" x14ac:dyDescent="0.25">
      <c r="K9890" t="str">
        <f t="shared" si="154"/>
        <v/>
      </c>
      <c r="N98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90" t="e">
        <f>VLOOKUP(TableOMP[[#This Row],[Label]],TableAvg[],2,FALSE)</f>
        <v>#N/A</v>
      </c>
      <c r="P9890" t="e">
        <f>VLOOKUP(TableOMP[[#This Row],[Label]],TableAvg[],3,FALSE)</f>
        <v>#N/A</v>
      </c>
      <c r="Q9890" t="e">
        <f>TableOMP[[#This Row],[Avg]]-$U$2*TableOMP[[#This Row],[StdDev]]</f>
        <v>#N/A</v>
      </c>
      <c r="R9890" t="e">
        <f>TableOMP[[#This Row],[Avg]]+$U$2*TableOMP[[#This Row],[StdDev]]</f>
        <v>#N/A</v>
      </c>
      <c r="S9890" t="e">
        <f>IF(AND(TableOMP[[#This Row],[total_time]]&gt;=TableOMP[[#This Row],[Low]], TableOMP[[#This Row],[total_time]]&lt;=TableOMP[[#This Row],[High]]),1,0)</f>
        <v>#N/A</v>
      </c>
    </row>
    <row r="9891" spans="11:19" x14ac:dyDescent="0.25">
      <c r="K9891" t="str">
        <f t="shared" si="154"/>
        <v/>
      </c>
      <c r="N98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91" t="e">
        <f>VLOOKUP(TableOMP[[#This Row],[Label]],TableAvg[],2,FALSE)</f>
        <v>#N/A</v>
      </c>
      <c r="P9891" t="e">
        <f>VLOOKUP(TableOMP[[#This Row],[Label]],TableAvg[],3,FALSE)</f>
        <v>#N/A</v>
      </c>
      <c r="Q9891" t="e">
        <f>TableOMP[[#This Row],[Avg]]-$U$2*TableOMP[[#This Row],[StdDev]]</f>
        <v>#N/A</v>
      </c>
      <c r="R9891" t="e">
        <f>TableOMP[[#This Row],[Avg]]+$U$2*TableOMP[[#This Row],[StdDev]]</f>
        <v>#N/A</v>
      </c>
      <c r="S9891" t="e">
        <f>IF(AND(TableOMP[[#This Row],[total_time]]&gt;=TableOMP[[#This Row],[Low]], TableOMP[[#This Row],[total_time]]&lt;=TableOMP[[#This Row],[High]]),1,0)</f>
        <v>#N/A</v>
      </c>
    </row>
    <row r="9892" spans="11:19" x14ac:dyDescent="0.25">
      <c r="K9892" t="str">
        <f t="shared" si="154"/>
        <v/>
      </c>
      <c r="N98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92" t="e">
        <f>VLOOKUP(TableOMP[[#This Row],[Label]],TableAvg[],2,FALSE)</f>
        <v>#N/A</v>
      </c>
      <c r="P9892" t="e">
        <f>VLOOKUP(TableOMP[[#This Row],[Label]],TableAvg[],3,FALSE)</f>
        <v>#N/A</v>
      </c>
      <c r="Q9892" t="e">
        <f>TableOMP[[#This Row],[Avg]]-$U$2*TableOMP[[#This Row],[StdDev]]</f>
        <v>#N/A</v>
      </c>
      <c r="R9892" t="e">
        <f>TableOMP[[#This Row],[Avg]]+$U$2*TableOMP[[#This Row],[StdDev]]</f>
        <v>#N/A</v>
      </c>
      <c r="S9892" t="e">
        <f>IF(AND(TableOMP[[#This Row],[total_time]]&gt;=TableOMP[[#This Row],[Low]], TableOMP[[#This Row],[total_time]]&lt;=TableOMP[[#This Row],[High]]),1,0)</f>
        <v>#N/A</v>
      </c>
    </row>
    <row r="9893" spans="11:19" x14ac:dyDescent="0.25">
      <c r="K9893" t="str">
        <f t="shared" si="154"/>
        <v/>
      </c>
      <c r="N98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93" t="e">
        <f>VLOOKUP(TableOMP[[#This Row],[Label]],TableAvg[],2,FALSE)</f>
        <v>#N/A</v>
      </c>
      <c r="P9893" t="e">
        <f>VLOOKUP(TableOMP[[#This Row],[Label]],TableAvg[],3,FALSE)</f>
        <v>#N/A</v>
      </c>
      <c r="Q9893" t="e">
        <f>TableOMP[[#This Row],[Avg]]-$U$2*TableOMP[[#This Row],[StdDev]]</f>
        <v>#N/A</v>
      </c>
      <c r="R9893" t="e">
        <f>TableOMP[[#This Row],[Avg]]+$U$2*TableOMP[[#This Row],[StdDev]]</f>
        <v>#N/A</v>
      </c>
      <c r="S9893" t="e">
        <f>IF(AND(TableOMP[[#This Row],[total_time]]&gt;=TableOMP[[#This Row],[Low]], TableOMP[[#This Row],[total_time]]&lt;=TableOMP[[#This Row],[High]]),1,0)</f>
        <v>#N/A</v>
      </c>
    </row>
    <row r="9894" spans="11:19" x14ac:dyDescent="0.25">
      <c r="K9894" t="str">
        <f t="shared" si="154"/>
        <v/>
      </c>
      <c r="N98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94" t="e">
        <f>VLOOKUP(TableOMP[[#This Row],[Label]],TableAvg[],2,FALSE)</f>
        <v>#N/A</v>
      </c>
      <c r="P9894" t="e">
        <f>VLOOKUP(TableOMP[[#This Row],[Label]],TableAvg[],3,FALSE)</f>
        <v>#N/A</v>
      </c>
      <c r="Q9894" t="e">
        <f>TableOMP[[#This Row],[Avg]]-$U$2*TableOMP[[#This Row],[StdDev]]</f>
        <v>#N/A</v>
      </c>
      <c r="R9894" t="e">
        <f>TableOMP[[#This Row],[Avg]]+$U$2*TableOMP[[#This Row],[StdDev]]</f>
        <v>#N/A</v>
      </c>
      <c r="S9894" t="e">
        <f>IF(AND(TableOMP[[#This Row],[total_time]]&gt;=TableOMP[[#This Row],[Low]], TableOMP[[#This Row],[total_time]]&lt;=TableOMP[[#This Row],[High]]),1,0)</f>
        <v>#N/A</v>
      </c>
    </row>
    <row r="9895" spans="11:19" x14ac:dyDescent="0.25">
      <c r="K9895" t="str">
        <f t="shared" si="154"/>
        <v/>
      </c>
      <c r="N98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95" t="e">
        <f>VLOOKUP(TableOMP[[#This Row],[Label]],TableAvg[],2,FALSE)</f>
        <v>#N/A</v>
      </c>
      <c r="P9895" t="e">
        <f>VLOOKUP(TableOMP[[#This Row],[Label]],TableAvg[],3,FALSE)</f>
        <v>#N/A</v>
      </c>
      <c r="Q9895" t="e">
        <f>TableOMP[[#This Row],[Avg]]-$U$2*TableOMP[[#This Row],[StdDev]]</f>
        <v>#N/A</v>
      </c>
      <c r="R9895" t="e">
        <f>TableOMP[[#This Row],[Avg]]+$U$2*TableOMP[[#This Row],[StdDev]]</f>
        <v>#N/A</v>
      </c>
      <c r="S9895" t="e">
        <f>IF(AND(TableOMP[[#This Row],[total_time]]&gt;=TableOMP[[#This Row],[Low]], TableOMP[[#This Row],[total_time]]&lt;=TableOMP[[#This Row],[High]]),1,0)</f>
        <v>#N/A</v>
      </c>
    </row>
    <row r="9896" spans="11:19" x14ac:dyDescent="0.25">
      <c r="K9896" t="str">
        <f t="shared" si="154"/>
        <v/>
      </c>
      <c r="N98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96" t="e">
        <f>VLOOKUP(TableOMP[[#This Row],[Label]],TableAvg[],2,FALSE)</f>
        <v>#N/A</v>
      </c>
      <c r="P9896" t="e">
        <f>VLOOKUP(TableOMP[[#This Row],[Label]],TableAvg[],3,FALSE)</f>
        <v>#N/A</v>
      </c>
      <c r="Q9896" t="e">
        <f>TableOMP[[#This Row],[Avg]]-$U$2*TableOMP[[#This Row],[StdDev]]</f>
        <v>#N/A</v>
      </c>
      <c r="R9896" t="e">
        <f>TableOMP[[#This Row],[Avg]]+$U$2*TableOMP[[#This Row],[StdDev]]</f>
        <v>#N/A</v>
      </c>
      <c r="S9896" t="e">
        <f>IF(AND(TableOMP[[#This Row],[total_time]]&gt;=TableOMP[[#This Row],[Low]], TableOMP[[#This Row],[total_time]]&lt;=TableOMP[[#This Row],[High]]),1,0)</f>
        <v>#N/A</v>
      </c>
    </row>
    <row r="9897" spans="11:19" x14ac:dyDescent="0.25">
      <c r="K9897" t="str">
        <f t="shared" si="154"/>
        <v/>
      </c>
      <c r="N98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97" t="e">
        <f>VLOOKUP(TableOMP[[#This Row],[Label]],TableAvg[],2,FALSE)</f>
        <v>#N/A</v>
      </c>
      <c r="P9897" t="e">
        <f>VLOOKUP(TableOMP[[#This Row],[Label]],TableAvg[],3,FALSE)</f>
        <v>#N/A</v>
      </c>
      <c r="Q9897" t="e">
        <f>TableOMP[[#This Row],[Avg]]-$U$2*TableOMP[[#This Row],[StdDev]]</f>
        <v>#N/A</v>
      </c>
      <c r="R9897" t="e">
        <f>TableOMP[[#This Row],[Avg]]+$U$2*TableOMP[[#This Row],[StdDev]]</f>
        <v>#N/A</v>
      </c>
      <c r="S9897" t="e">
        <f>IF(AND(TableOMP[[#This Row],[total_time]]&gt;=TableOMP[[#This Row],[Low]], TableOMP[[#This Row],[total_time]]&lt;=TableOMP[[#This Row],[High]]),1,0)</f>
        <v>#N/A</v>
      </c>
    </row>
    <row r="9898" spans="11:19" x14ac:dyDescent="0.25">
      <c r="K9898" t="str">
        <f t="shared" si="154"/>
        <v/>
      </c>
      <c r="N98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98" t="e">
        <f>VLOOKUP(TableOMP[[#This Row],[Label]],TableAvg[],2,FALSE)</f>
        <v>#N/A</v>
      </c>
      <c r="P9898" t="e">
        <f>VLOOKUP(TableOMP[[#This Row],[Label]],TableAvg[],3,FALSE)</f>
        <v>#N/A</v>
      </c>
      <c r="Q9898" t="e">
        <f>TableOMP[[#This Row],[Avg]]-$U$2*TableOMP[[#This Row],[StdDev]]</f>
        <v>#N/A</v>
      </c>
      <c r="R9898" t="e">
        <f>TableOMP[[#This Row],[Avg]]+$U$2*TableOMP[[#This Row],[StdDev]]</f>
        <v>#N/A</v>
      </c>
      <c r="S9898" t="e">
        <f>IF(AND(TableOMP[[#This Row],[total_time]]&gt;=TableOMP[[#This Row],[Low]], TableOMP[[#This Row],[total_time]]&lt;=TableOMP[[#This Row],[High]]),1,0)</f>
        <v>#N/A</v>
      </c>
    </row>
    <row r="9899" spans="11:19" x14ac:dyDescent="0.25">
      <c r="K9899" t="str">
        <f t="shared" si="154"/>
        <v/>
      </c>
      <c r="N98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899" t="e">
        <f>VLOOKUP(TableOMP[[#This Row],[Label]],TableAvg[],2,FALSE)</f>
        <v>#N/A</v>
      </c>
      <c r="P9899" t="e">
        <f>VLOOKUP(TableOMP[[#This Row],[Label]],TableAvg[],3,FALSE)</f>
        <v>#N/A</v>
      </c>
      <c r="Q9899" t="e">
        <f>TableOMP[[#This Row],[Avg]]-$U$2*TableOMP[[#This Row],[StdDev]]</f>
        <v>#N/A</v>
      </c>
      <c r="R9899" t="e">
        <f>TableOMP[[#This Row],[Avg]]+$U$2*TableOMP[[#This Row],[StdDev]]</f>
        <v>#N/A</v>
      </c>
      <c r="S9899" t="e">
        <f>IF(AND(TableOMP[[#This Row],[total_time]]&gt;=TableOMP[[#This Row],[Low]], TableOMP[[#This Row],[total_time]]&lt;=TableOMP[[#This Row],[High]]),1,0)</f>
        <v>#N/A</v>
      </c>
    </row>
    <row r="9900" spans="11:19" x14ac:dyDescent="0.25">
      <c r="K9900" t="str">
        <f t="shared" si="154"/>
        <v/>
      </c>
      <c r="N99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00" t="e">
        <f>VLOOKUP(TableOMP[[#This Row],[Label]],TableAvg[],2,FALSE)</f>
        <v>#N/A</v>
      </c>
      <c r="P9900" t="e">
        <f>VLOOKUP(TableOMP[[#This Row],[Label]],TableAvg[],3,FALSE)</f>
        <v>#N/A</v>
      </c>
      <c r="Q9900" t="e">
        <f>TableOMP[[#This Row],[Avg]]-$U$2*TableOMP[[#This Row],[StdDev]]</f>
        <v>#N/A</v>
      </c>
      <c r="R9900" t="e">
        <f>TableOMP[[#This Row],[Avg]]+$U$2*TableOMP[[#This Row],[StdDev]]</f>
        <v>#N/A</v>
      </c>
      <c r="S9900" t="e">
        <f>IF(AND(TableOMP[[#This Row],[total_time]]&gt;=TableOMP[[#This Row],[Low]], TableOMP[[#This Row],[total_time]]&lt;=TableOMP[[#This Row],[High]]),1,0)</f>
        <v>#N/A</v>
      </c>
    </row>
    <row r="9901" spans="11:19" x14ac:dyDescent="0.25">
      <c r="K9901" t="str">
        <f t="shared" si="154"/>
        <v/>
      </c>
      <c r="N99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01" t="e">
        <f>VLOOKUP(TableOMP[[#This Row],[Label]],TableAvg[],2,FALSE)</f>
        <v>#N/A</v>
      </c>
      <c r="P9901" t="e">
        <f>VLOOKUP(TableOMP[[#This Row],[Label]],TableAvg[],3,FALSE)</f>
        <v>#N/A</v>
      </c>
      <c r="Q9901" t="e">
        <f>TableOMP[[#This Row],[Avg]]-$U$2*TableOMP[[#This Row],[StdDev]]</f>
        <v>#N/A</v>
      </c>
      <c r="R9901" t="e">
        <f>TableOMP[[#This Row],[Avg]]+$U$2*TableOMP[[#This Row],[StdDev]]</f>
        <v>#N/A</v>
      </c>
      <c r="S9901" t="e">
        <f>IF(AND(TableOMP[[#This Row],[total_time]]&gt;=TableOMP[[#This Row],[Low]], TableOMP[[#This Row],[total_time]]&lt;=TableOMP[[#This Row],[High]]),1,0)</f>
        <v>#N/A</v>
      </c>
    </row>
    <row r="9902" spans="11:19" x14ac:dyDescent="0.25">
      <c r="K9902" t="str">
        <f t="shared" si="154"/>
        <v/>
      </c>
      <c r="N99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02" t="e">
        <f>VLOOKUP(TableOMP[[#This Row],[Label]],TableAvg[],2,FALSE)</f>
        <v>#N/A</v>
      </c>
      <c r="P9902" t="e">
        <f>VLOOKUP(TableOMP[[#This Row],[Label]],TableAvg[],3,FALSE)</f>
        <v>#N/A</v>
      </c>
      <c r="Q9902" t="e">
        <f>TableOMP[[#This Row],[Avg]]-$U$2*TableOMP[[#This Row],[StdDev]]</f>
        <v>#N/A</v>
      </c>
      <c r="R9902" t="e">
        <f>TableOMP[[#This Row],[Avg]]+$U$2*TableOMP[[#This Row],[StdDev]]</f>
        <v>#N/A</v>
      </c>
      <c r="S9902" t="e">
        <f>IF(AND(TableOMP[[#This Row],[total_time]]&gt;=TableOMP[[#This Row],[Low]], TableOMP[[#This Row],[total_time]]&lt;=TableOMP[[#This Row],[High]]),1,0)</f>
        <v>#N/A</v>
      </c>
    </row>
    <row r="9903" spans="11:19" x14ac:dyDescent="0.25">
      <c r="K9903" t="str">
        <f t="shared" si="154"/>
        <v/>
      </c>
      <c r="N99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03" t="e">
        <f>VLOOKUP(TableOMP[[#This Row],[Label]],TableAvg[],2,FALSE)</f>
        <v>#N/A</v>
      </c>
      <c r="P9903" t="e">
        <f>VLOOKUP(TableOMP[[#This Row],[Label]],TableAvg[],3,FALSE)</f>
        <v>#N/A</v>
      </c>
      <c r="Q9903" t="e">
        <f>TableOMP[[#This Row],[Avg]]-$U$2*TableOMP[[#This Row],[StdDev]]</f>
        <v>#N/A</v>
      </c>
      <c r="R9903" t="e">
        <f>TableOMP[[#This Row],[Avg]]+$U$2*TableOMP[[#This Row],[StdDev]]</f>
        <v>#N/A</v>
      </c>
      <c r="S9903" t="e">
        <f>IF(AND(TableOMP[[#This Row],[total_time]]&gt;=TableOMP[[#This Row],[Low]], TableOMP[[#This Row],[total_time]]&lt;=TableOMP[[#This Row],[High]]),1,0)</f>
        <v>#N/A</v>
      </c>
    </row>
    <row r="9904" spans="11:19" x14ac:dyDescent="0.25">
      <c r="K9904" t="str">
        <f t="shared" si="154"/>
        <v/>
      </c>
      <c r="N99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04" t="e">
        <f>VLOOKUP(TableOMP[[#This Row],[Label]],TableAvg[],2,FALSE)</f>
        <v>#N/A</v>
      </c>
      <c r="P9904" t="e">
        <f>VLOOKUP(TableOMP[[#This Row],[Label]],TableAvg[],3,FALSE)</f>
        <v>#N/A</v>
      </c>
      <c r="Q9904" t="e">
        <f>TableOMP[[#This Row],[Avg]]-$U$2*TableOMP[[#This Row],[StdDev]]</f>
        <v>#N/A</v>
      </c>
      <c r="R9904" t="e">
        <f>TableOMP[[#This Row],[Avg]]+$U$2*TableOMP[[#This Row],[StdDev]]</f>
        <v>#N/A</v>
      </c>
      <c r="S9904" t="e">
        <f>IF(AND(TableOMP[[#This Row],[total_time]]&gt;=TableOMP[[#This Row],[Low]], TableOMP[[#This Row],[total_time]]&lt;=TableOMP[[#This Row],[High]]),1,0)</f>
        <v>#N/A</v>
      </c>
    </row>
    <row r="9905" spans="11:19" x14ac:dyDescent="0.25">
      <c r="K9905" t="str">
        <f t="shared" si="154"/>
        <v/>
      </c>
      <c r="N99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05" t="e">
        <f>VLOOKUP(TableOMP[[#This Row],[Label]],TableAvg[],2,FALSE)</f>
        <v>#N/A</v>
      </c>
      <c r="P9905" t="e">
        <f>VLOOKUP(TableOMP[[#This Row],[Label]],TableAvg[],3,FALSE)</f>
        <v>#N/A</v>
      </c>
      <c r="Q9905" t="e">
        <f>TableOMP[[#This Row],[Avg]]-$U$2*TableOMP[[#This Row],[StdDev]]</f>
        <v>#N/A</v>
      </c>
      <c r="R9905" t="e">
        <f>TableOMP[[#This Row],[Avg]]+$U$2*TableOMP[[#This Row],[StdDev]]</f>
        <v>#N/A</v>
      </c>
      <c r="S9905" t="e">
        <f>IF(AND(TableOMP[[#This Row],[total_time]]&gt;=TableOMP[[#This Row],[Low]], TableOMP[[#This Row],[total_time]]&lt;=TableOMP[[#This Row],[High]]),1,0)</f>
        <v>#N/A</v>
      </c>
    </row>
    <row r="9906" spans="11:19" x14ac:dyDescent="0.25">
      <c r="K9906" t="str">
        <f t="shared" si="154"/>
        <v/>
      </c>
      <c r="N99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06" t="e">
        <f>VLOOKUP(TableOMP[[#This Row],[Label]],TableAvg[],2,FALSE)</f>
        <v>#N/A</v>
      </c>
      <c r="P9906" t="e">
        <f>VLOOKUP(TableOMP[[#This Row],[Label]],TableAvg[],3,FALSE)</f>
        <v>#N/A</v>
      </c>
      <c r="Q9906" t="e">
        <f>TableOMP[[#This Row],[Avg]]-$U$2*TableOMP[[#This Row],[StdDev]]</f>
        <v>#N/A</v>
      </c>
      <c r="R9906" t="e">
        <f>TableOMP[[#This Row],[Avg]]+$U$2*TableOMP[[#This Row],[StdDev]]</f>
        <v>#N/A</v>
      </c>
      <c r="S9906" t="e">
        <f>IF(AND(TableOMP[[#This Row],[total_time]]&gt;=TableOMP[[#This Row],[Low]], TableOMP[[#This Row],[total_time]]&lt;=TableOMP[[#This Row],[High]]),1,0)</f>
        <v>#N/A</v>
      </c>
    </row>
    <row r="9907" spans="11:19" x14ac:dyDescent="0.25">
      <c r="K9907" t="str">
        <f t="shared" si="154"/>
        <v/>
      </c>
      <c r="N99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07" t="e">
        <f>VLOOKUP(TableOMP[[#This Row],[Label]],TableAvg[],2,FALSE)</f>
        <v>#N/A</v>
      </c>
      <c r="P9907" t="e">
        <f>VLOOKUP(TableOMP[[#This Row],[Label]],TableAvg[],3,FALSE)</f>
        <v>#N/A</v>
      </c>
      <c r="Q9907" t="e">
        <f>TableOMP[[#This Row],[Avg]]-$U$2*TableOMP[[#This Row],[StdDev]]</f>
        <v>#N/A</v>
      </c>
      <c r="R9907" t="e">
        <f>TableOMP[[#This Row],[Avg]]+$U$2*TableOMP[[#This Row],[StdDev]]</f>
        <v>#N/A</v>
      </c>
      <c r="S9907" t="e">
        <f>IF(AND(TableOMP[[#This Row],[total_time]]&gt;=TableOMP[[#This Row],[Low]], TableOMP[[#This Row],[total_time]]&lt;=TableOMP[[#This Row],[High]]),1,0)</f>
        <v>#N/A</v>
      </c>
    </row>
    <row r="9908" spans="11:19" x14ac:dyDescent="0.25">
      <c r="K9908" t="str">
        <f t="shared" si="154"/>
        <v/>
      </c>
      <c r="N99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08" t="e">
        <f>VLOOKUP(TableOMP[[#This Row],[Label]],TableAvg[],2,FALSE)</f>
        <v>#N/A</v>
      </c>
      <c r="P9908" t="e">
        <f>VLOOKUP(TableOMP[[#This Row],[Label]],TableAvg[],3,FALSE)</f>
        <v>#N/A</v>
      </c>
      <c r="Q9908" t="e">
        <f>TableOMP[[#This Row],[Avg]]-$U$2*TableOMP[[#This Row],[StdDev]]</f>
        <v>#N/A</v>
      </c>
      <c r="R9908" t="e">
        <f>TableOMP[[#This Row],[Avg]]+$U$2*TableOMP[[#This Row],[StdDev]]</f>
        <v>#N/A</v>
      </c>
      <c r="S9908" t="e">
        <f>IF(AND(TableOMP[[#This Row],[total_time]]&gt;=TableOMP[[#This Row],[Low]], TableOMP[[#This Row],[total_time]]&lt;=TableOMP[[#This Row],[High]]),1,0)</f>
        <v>#N/A</v>
      </c>
    </row>
    <row r="9909" spans="11:19" x14ac:dyDescent="0.25">
      <c r="K9909" t="str">
        <f t="shared" si="154"/>
        <v/>
      </c>
      <c r="N99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09" t="e">
        <f>VLOOKUP(TableOMP[[#This Row],[Label]],TableAvg[],2,FALSE)</f>
        <v>#N/A</v>
      </c>
      <c r="P9909" t="e">
        <f>VLOOKUP(TableOMP[[#This Row],[Label]],TableAvg[],3,FALSE)</f>
        <v>#N/A</v>
      </c>
      <c r="Q9909" t="e">
        <f>TableOMP[[#This Row],[Avg]]-$U$2*TableOMP[[#This Row],[StdDev]]</f>
        <v>#N/A</v>
      </c>
      <c r="R9909" t="e">
        <f>TableOMP[[#This Row],[Avg]]+$U$2*TableOMP[[#This Row],[StdDev]]</f>
        <v>#N/A</v>
      </c>
      <c r="S9909" t="e">
        <f>IF(AND(TableOMP[[#This Row],[total_time]]&gt;=TableOMP[[#This Row],[Low]], TableOMP[[#This Row],[total_time]]&lt;=TableOMP[[#This Row],[High]]),1,0)</f>
        <v>#N/A</v>
      </c>
    </row>
    <row r="9910" spans="11:19" x14ac:dyDescent="0.25">
      <c r="K9910" t="str">
        <f t="shared" si="154"/>
        <v/>
      </c>
      <c r="N99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10" t="e">
        <f>VLOOKUP(TableOMP[[#This Row],[Label]],TableAvg[],2,FALSE)</f>
        <v>#N/A</v>
      </c>
      <c r="P9910" t="e">
        <f>VLOOKUP(TableOMP[[#This Row],[Label]],TableAvg[],3,FALSE)</f>
        <v>#N/A</v>
      </c>
      <c r="Q9910" t="e">
        <f>TableOMP[[#This Row],[Avg]]-$U$2*TableOMP[[#This Row],[StdDev]]</f>
        <v>#N/A</v>
      </c>
      <c r="R9910" t="e">
        <f>TableOMP[[#This Row],[Avg]]+$U$2*TableOMP[[#This Row],[StdDev]]</f>
        <v>#N/A</v>
      </c>
      <c r="S9910" t="e">
        <f>IF(AND(TableOMP[[#This Row],[total_time]]&gt;=TableOMP[[#This Row],[Low]], TableOMP[[#This Row],[total_time]]&lt;=TableOMP[[#This Row],[High]]),1,0)</f>
        <v>#N/A</v>
      </c>
    </row>
    <row r="9911" spans="11:19" x14ac:dyDescent="0.25">
      <c r="K9911" t="str">
        <f t="shared" si="154"/>
        <v/>
      </c>
      <c r="N99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11" t="e">
        <f>VLOOKUP(TableOMP[[#This Row],[Label]],TableAvg[],2,FALSE)</f>
        <v>#N/A</v>
      </c>
      <c r="P9911" t="e">
        <f>VLOOKUP(TableOMP[[#This Row],[Label]],TableAvg[],3,FALSE)</f>
        <v>#N/A</v>
      </c>
      <c r="Q9911" t="e">
        <f>TableOMP[[#This Row],[Avg]]-$U$2*TableOMP[[#This Row],[StdDev]]</f>
        <v>#N/A</v>
      </c>
      <c r="R9911" t="e">
        <f>TableOMP[[#This Row],[Avg]]+$U$2*TableOMP[[#This Row],[StdDev]]</f>
        <v>#N/A</v>
      </c>
      <c r="S9911" t="e">
        <f>IF(AND(TableOMP[[#This Row],[total_time]]&gt;=TableOMP[[#This Row],[Low]], TableOMP[[#This Row],[total_time]]&lt;=TableOMP[[#This Row],[High]]),1,0)</f>
        <v>#N/A</v>
      </c>
    </row>
    <row r="9912" spans="11:19" x14ac:dyDescent="0.25">
      <c r="K9912" t="str">
        <f t="shared" si="154"/>
        <v/>
      </c>
      <c r="N99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12" t="e">
        <f>VLOOKUP(TableOMP[[#This Row],[Label]],TableAvg[],2,FALSE)</f>
        <v>#N/A</v>
      </c>
      <c r="P9912" t="e">
        <f>VLOOKUP(TableOMP[[#This Row],[Label]],TableAvg[],3,FALSE)</f>
        <v>#N/A</v>
      </c>
      <c r="Q9912" t="e">
        <f>TableOMP[[#This Row],[Avg]]-$U$2*TableOMP[[#This Row],[StdDev]]</f>
        <v>#N/A</v>
      </c>
      <c r="R9912" t="e">
        <f>TableOMP[[#This Row],[Avg]]+$U$2*TableOMP[[#This Row],[StdDev]]</f>
        <v>#N/A</v>
      </c>
      <c r="S9912" t="e">
        <f>IF(AND(TableOMP[[#This Row],[total_time]]&gt;=TableOMP[[#This Row],[Low]], TableOMP[[#This Row],[total_time]]&lt;=TableOMP[[#This Row],[High]]),1,0)</f>
        <v>#N/A</v>
      </c>
    </row>
    <row r="9913" spans="11:19" x14ac:dyDescent="0.25">
      <c r="K9913" t="str">
        <f t="shared" si="154"/>
        <v/>
      </c>
      <c r="N99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13" t="e">
        <f>VLOOKUP(TableOMP[[#This Row],[Label]],TableAvg[],2,FALSE)</f>
        <v>#N/A</v>
      </c>
      <c r="P9913" t="e">
        <f>VLOOKUP(TableOMP[[#This Row],[Label]],TableAvg[],3,FALSE)</f>
        <v>#N/A</v>
      </c>
      <c r="Q9913" t="e">
        <f>TableOMP[[#This Row],[Avg]]-$U$2*TableOMP[[#This Row],[StdDev]]</f>
        <v>#N/A</v>
      </c>
      <c r="R9913" t="e">
        <f>TableOMP[[#This Row],[Avg]]+$U$2*TableOMP[[#This Row],[StdDev]]</f>
        <v>#N/A</v>
      </c>
      <c r="S9913" t="e">
        <f>IF(AND(TableOMP[[#This Row],[total_time]]&gt;=TableOMP[[#This Row],[Low]], TableOMP[[#This Row],[total_time]]&lt;=TableOMP[[#This Row],[High]]),1,0)</f>
        <v>#N/A</v>
      </c>
    </row>
    <row r="9914" spans="11:19" x14ac:dyDescent="0.25">
      <c r="K9914" t="str">
        <f t="shared" si="154"/>
        <v/>
      </c>
      <c r="N99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14" t="e">
        <f>VLOOKUP(TableOMP[[#This Row],[Label]],TableAvg[],2,FALSE)</f>
        <v>#N/A</v>
      </c>
      <c r="P9914" t="e">
        <f>VLOOKUP(TableOMP[[#This Row],[Label]],TableAvg[],3,FALSE)</f>
        <v>#N/A</v>
      </c>
      <c r="Q9914" t="e">
        <f>TableOMP[[#This Row],[Avg]]-$U$2*TableOMP[[#This Row],[StdDev]]</f>
        <v>#N/A</v>
      </c>
      <c r="R9914" t="e">
        <f>TableOMP[[#This Row],[Avg]]+$U$2*TableOMP[[#This Row],[StdDev]]</f>
        <v>#N/A</v>
      </c>
      <c r="S9914" t="e">
        <f>IF(AND(TableOMP[[#This Row],[total_time]]&gt;=TableOMP[[#This Row],[Low]], TableOMP[[#This Row],[total_time]]&lt;=TableOMP[[#This Row],[High]]),1,0)</f>
        <v>#N/A</v>
      </c>
    </row>
    <row r="9915" spans="11:19" x14ac:dyDescent="0.25">
      <c r="K9915" t="str">
        <f t="shared" si="154"/>
        <v/>
      </c>
      <c r="N99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15" t="e">
        <f>VLOOKUP(TableOMP[[#This Row],[Label]],TableAvg[],2,FALSE)</f>
        <v>#N/A</v>
      </c>
      <c r="P9915" t="e">
        <f>VLOOKUP(TableOMP[[#This Row],[Label]],TableAvg[],3,FALSE)</f>
        <v>#N/A</v>
      </c>
      <c r="Q9915" t="e">
        <f>TableOMP[[#This Row],[Avg]]-$U$2*TableOMP[[#This Row],[StdDev]]</f>
        <v>#N/A</v>
      </c>
      <c r="R9915" t="e">
        <f>TableOMP[[#This Row],[Avg]]+$U$2*TableOMP[[#This Row],[StdDev]]</f>
        <v>#N/A</v>
      </c>
      <c r="S9915" t="e">
        <f>IF(AND(TableOMP[[#This Row],[total_time]]&gt;=TableOMP[[#This Row],[Low]], TableOMP[[#This Row],[total_time]]&lt;=TableOMP[[#This Row],[High]]),1,0)</f>
        <v>#N/A</v>
      </c>
    </row>
    <row r="9916" spans="11:19" x14ac:dyDescent="0.25">
      <c r="K9916" t="str">
        <f t="shared" si="154"/>
        <v/>
      </c>
      <c r="N99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16" t="e">
        <f>VLOOKUP(TableOMP[[#This Row],[Label]],TableAvg[],2,FALSE)</f>
        <v>#N/A</v>
      </c>
      <c r="P9916" t="e">
        <f>VLOOKUP(TableOMP[[#This Row],[Label]],TableAvg[],3,FALSE)</f>
        <v>#N/A</v>
      </c>
      <c r="Q9916" t="e">
        <f>TableOMP[[#This Row],[Avg]]-$U$2*TableOMP[[#This Row],[StdDev]]</f>
        <v>#N/A</v>
      </c>
      <c r="R9916" t="e">
        <f>TableOMP[[#This Row],[Avg]]+$U$2*TableOMP[[#This Row],[StdDev]]</f>
        <v>#N/A</v>
      </c>
      <c r="S9916" t="e">
        <f>IF(AND(TableOMP[[#This Row],[total_time]]&gt;=TableOMP[[#This Row],[Low]], TableOMP[[#This Row],[total_time]]&lt;=TableOMP[[#This Row],[High]]),1,0)</f>
        <v>#N/A</v>
      </c>
    </row>
    <row r="9917" spans="11:19" x14ac:dyDescent="0.25">
      <c r="K9917" t="str">
        <f t="shared" si="154"/>
        <v/>
      </c>
      <c r="N99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17" t="e">
        <f>VLOOKUP(TableOMP[[#This Row],[Label]],TableAvg[],2,FALSE)</f>
        <v>#N/A</v>
      </c>
      <c r="P9917" t="e">
        <f>VLOOKUP(TableOMP[[#This Row],[Label]],TableAvg[],3,FALSE)</f>
        <v>#N/A</v>
      </c>
      <c r="Q9917" t="e">
        <f>TableOMP[[#This Row],[Avg]]-$U$2*TableOMP[[#This Row],[StdDev]]</f>
        <v>#N/A</v>
      </c>
      <c r="R9917" t="e">
        <f>TableOMP[[#This Row],[Avg]]+$U$2*TableOMP[[#This Row],[StdDev]]</f>
        <v>#N/A</v>
      </c>
      <c r="S9917" t="e">
        <f>IF(AND(TableOMP[[#This Row],[total_time]]&gt;=TableOMP[[#This Row],[Low]], TableOMP[[#This Row],[total_time]]&lt;=TableOMP[[#This Row],[High]]),1,0)</f>
        <v>#N/A</v>
      </c>
    </row>
    <row r="9918" spans="11:19" x14ac:dyDescent="0.25">
      <c r="K9918" t="str">
        <f t="shared" si="154"/>
        <v/>
      </c>
      <c r="N99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18" t="e">
        <f>VLOOKUP(TableOMP[[#This Row],[Label]],TableAvg[],2,FALSE)</f>
        <v>#N/A</v>
      </c>
      <c r="P9918" t="e">
        <f>VLOOKUP(TableOMP[[#This Row],[Label]],TableAvg[],3,FALSE)</f>
        <v>#N/A</v>
      </c>
      <c r="Q9918" t="e">
        <f>TableOMP[[#This Row],[Avg]]-$U$2*TableOMP[[#This Row],[StdDev]]</f>
        <v>#N/A</v>
      </c>
      <c r="R9918" t="e">
        <f>TableOMP[[#This Row],[Avg]]+$U$2*TableOMP[[#This Row],[StdDev]]</f>
        <v>#N/A</v>
      </c>
      <c r="S9918" t="e">
        <f>IF(AND(TableOMP[[#This Row],[total_time]]&gt;=TableOMP[[#This Row],[Low]], TableOMP[[#This Row],[total_time]]&lt;=TableOMP[[#This Row],[High]]),1,0)</f>
        <v>#N/A</v>
      </c>
    </row>
    <row r="9919" spans="11:19" x14ac:dyDescent="0.25">
      <c r="K9919" t="str">
        <f t="shared" si="154"/>
        <v/>
      </c>
      <c r="N99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19" t="e">
        <f>VLOOKUP(TableOMP[[#This Row],[Label]],TableAvg[],2,FALSE)</f>
        <v>#N/A</v>
      </c>
      <c r="P9919" t="e">
        <f>VLOOKUP(TableOMP[[#This Row],[Label]],TableAvg[],3,FALSE)</f>
        <v>#N/A</v>
      </c>
      <c r="Q9919" t="e">
        <f>TableOMP[[#This Row],[Avg]]-$U$2*TableOMP[[#This Row],[StdDev]]</f>
        <v>#N/A</v>
      </c>
      <c r="R9919" t="e">
        <f>TableOMP[[#This Row],[Avg]]+$U$2*TableOMP[[#This Row],[StdDev]]</f>
        <v>#N/A</v>
      </c>
      <c r="S9919" t="e">
        <f>IF(AND(TableOMP[[#This Row],[total_time]]&gt;=TableOMP[[#This Row],[Low]], TableOMP[[#This Row],[total_time]]&lt;=TableOMP[[#This Row],[High]]),1,0)</f>
        <v>#N/A</v>
      </c>
    </row>
    <row r="9920" spans="11:19" x14ac:dyDescent="0.25">
      <c r="K9920" t="str">
        <f t="shared" si="154"/>
        <v/>
      </c>
      <c r="N99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20" t="e">
        <f>VLOOKUP(TableOMP[[#This Row],[Label]],TableAvg[],2,FALSE)</f>
        <v>#N/A</v>
      </c>
      <c r="P9920" t="e">
        <f>VLOOKUP(TableOMP[[#This Row],[Label]],TableAvg[],3,FALSE)</f>
        <v>#N/A</v>
      </c>
      <c r="Q9920" t="e">
        <f>TableOMP[[#This Row],[Avg]]-$U$2*TableOMP[[#This Row],[StdDev]]</f>
        <v>#N/A</v>
      </c>
      <c r="R9920" t="e">
        <f>TableOMP[[#This Row],[Avg]]+$U$2*TableOMP[[#This Row],[StdDev]]</f>
        <v>#N/A</v>
      </c>
      <c r="S9920" t="e">
        <f>IF(AND(TableOMP[[#This Row],[total_time]]&gt;=TableOMP[[#This Row],[Low]], TableOMP[[#This Row],[total_time]]&lt;=TableOMP[[#This Row],[High]]),1,0)</f>
        <v>#N/A</v>
      </c>
    </row>
    <row r="9921" spans="11:19" x14ac:dyDescent="0.25">
      <c r="K9921" t="str">
        <f t="shared" si="154"/>
        <v/>
      </c>
      <c r="N99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21" t="e">
        <f>VLOOKUP(TableOMP[[#This Row],[Label]],TableAvg[],2,FALSE)</f>
        <v>#N/A</v>
      </c>
      <c r="P9921" t="e">
        <f>VLOOKUP(TableOMP[[#This Row],[Label]],TableAvg[],3,FALSE)</f>
        <v>#N/A</v>
      </c>
      <c r="Q9921" t="e">
        <f>TableOMP[[#This Row],[Avg]]-$U$2*TableOMP[[#This Row],[StdDev]]</f>
        <v>#N/A</v>
      </c>
      <c r="R9921" t="e">
        <f>TableOMP[[#This Row],[Avg]]+$U$2*TableOMP[[#This Row],[StdDev]]</f>
        <v>#N/A</v>
      </c>
      <c r="S9921" t="e">
        <f>IF(AND(TableOMP[[#This Row],[total_time]]&gt;=TableOMP[[#This Row],[Low]], TableOMP[[#This Row],[total_time]]&lt;=TableOMP[[#This Row],[High]]),1,0)</f>
        <v>#N/A</v>
      </c>
    </row>
    <row r="9922" spans="11:19" x14ac:dyDescent="0.25">
      <c r="K9922" t="str">
        <f t="shared" si="154"/>
        <v/>
      </c>
      <c r="N99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22" t="e">
        <f>VLOOKUP(TableOMP[[#This Row],[Label]],TableAvg[],2,FALSE)</f>
        <v>#N/A</v>
      </c>
      <c r="P9922" t="e">
        <f>VLOOKUP(TableOMP[[#This Row],[Label]],TableAvg[],3,FALSE)</f>
        <v>#N/A</v>
      </c>
      <c r="Q9922" t="e">
        <f>TableOMP[[#This Row],[Avg]]-$U$2*TableOMP[[#This Row],[StdDev]]</f>
        <v>#N/A</v>
      </c>
      <c r="R9922" t="e">
        <f>TableOMP[[#This Row],[Avg]]+$U$2*TableOMP[[#This Row],[StdDev]]</f>
        <v>#N/A</v>
      </c>
      <c r="S9922" t="e">
        <f>IF(AND(TableOMP[[#This Row],[total_time]]&gt;=TableOMP[[#This Row],[Low]], TableOMP[[#This Row],[total_time]]&lt;=TableOMP[[#This Row],[High]]),1,0)</f>
        <v>#N/A</v>
      </c>
    </row>
    <row r="9923" spans="11:19" x14ac:dyDescent="0.25">
      <c r="K9923" t="str">
        <f t="shared" ref="K9923:K9986" si="155">MID(M9923,22,1)</f>
        <v/>
      </c>
      <c r="N99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23" t="e">
        <f>VLOOKUP(TableOMP[[#This Row],[Label]],TableAvg[],2,FALSE)</f>
        <v>#N/A</v>
      </c>
      <c r="P9923" t="e">
        <f>VLOOKUP(TableOMP[[#This Row],[Label]],TableAvg[],3,FALSE)</f>
        <v>#N/A</v>
      </c>
      <c r="Q9923" t="e">
        <f>TableOMP[[#This Row],[Avg]]-$U$2*TableOMP[[#This Row],[StdDev]]</f>
        <v>#N/A</v>
      </c>
      <c r="R9923" t="e">
        <f>TableOMP[[#This Row],[Avg]]+$U$2*TableOMP[[#This Row],[StdDev]]</f>
        <v>#N/A</v>
      </c>
      <c r="S9923" t="e">
        <f>IF(AND(TableOMP[[#This Row],[total_time]]&gt;=TableOMP[[#This Row],[Low]], TableOMP[[#This Row],[total_time]]&lt;=TableOMP[[#This Row],[High]]),1,0)</f>
        <v>#N/A</v>
      </c>
    </row>
    <row r="9924" spans="11:19" x14ac:dyDescent="0.25">
      <c r="K9924" t="str">
        <f t="shared" si="155"/>
        <v/>
      </c>
      <c r="N99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24" t="e">
        <f>VLOOKUP(TableOMP[[#This Row],[Label]],TableAvg[],2,FALSE)</f>
        <v>#N/A</v>
      </c>
      <c r="P9924" t="e">
        <f>VLOOKUP(TableOMP[[#This Row],[Label]],TableAvg[],3,FALSE)</f>
        <v>#N/A</v>
      </c>
      <c r="Q9924" t="e">
        <f>TableOMP[[#This Row],[Avg]]-$U$2*TableOMP[[#This Row],[StdDev]]</f>
        <v>#N/A</v>
      </c>
      <c r="R9924" t="e">
        <f>TableOMP[[#This Row],[Avg]]+$U$2*TableOMP[[#This Row],[StdDev]]</f>
        <v>#N/A</v>
      </c>
      <c r="S9924" t="e">
        <f>IF(AND(TableOMP[[#This Row],[total_time]]&gt;=TableOMP[[#This Row],[Low]], TableOMP[[#This Row],[total_time]]&lt;=TableOMP[[#This Row],[High]]),1,0)</f>
        <v>#N/A</v>
      </c>
    </row>
    <row r="9925" spans="11:19" x14ac:dyDescent="0.25">
      <c r="K9925" t="str">
        <f t="shared" si="155"/>
        <v/>
      </c>
      <c r="N99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25" t="e">
        <f>VLOOKUP(TableOMP[[#This Row],[Label]],TableAvg[],2,FALSE)</f>
        <v>#N/A</v>
      </c>
      <c r="P9925" t="e">
        <f>VLOOKUP(TableOMP[[#This Row],[Label]],TableAvg[],3,FALSE)</f>
        <v>#N/A</v>
      </c>
      <c r="Q9925" t="e">
        <f>TableOMP[[#This Row],[Avg]]-$U$2*TableOMP[[#This Row],[StdDev]]</f>
        <v>#N/A</v>
      </c>
      <c r="R9925" t="e">
        <f>TableOMP[[#This Row],[Avg]]+$U$2*TableOMP[[#This Row],[StdDev]]</f>
        <v>#N/A</v>
      </c>
      <c r="S9925" t="e">
        <f>IF(AND(TableOMP[[#This Row],[total_time]]&gt;=TableOMP[[#This Row],[Low]], TableOMP[[#This Row],[total_time]]&lt;=TableOMP[[#This Row],[High]]),1,0)</f>
        <v>#N/A</v>
      </c>
    </row>
    <row r="9926" spans="11:19" x14ac:dyDescent="0.25">
      <c r="K9926" t="str">
        <f t="shared" si="155"/>
        <v/>
      </c>
      <c r="N99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26" t="e">
        <f>VLOOKUP(TableOMP[[#This Row],[Label]],TableAvg[],2,FALSE)</f>
        <v>#N/A</v>
      </c>
      <c r="P9926" t="e">
        <f>VLOOKUP(TableOMP[[#This Row],[Label]],TableAvg[],3,FALSE)</f>
        <v>#N/A</v>
      </c>
      <c r="Q9926" t="e">
        <f>TableOMP[[#This Row],[Avg]]-$U$2*TableOMP[[#This Row],[StdDev]]</f>
        <v>#N/A</v>
      </c>
      <c r="R9926" t="e">
        <f>TableOMP[[#This Row],[Avg]]+$U$2*TableOMP[[#This Row],[StdDev]]</f>
        <v>#N/A</v>
      </c>
      <c r="S9926" t="e">
        <f>IF(AND(TableOMP[[#This Row],[total_time]]&gt;=TableOMP[[#This Row],[Low]], TableOMP[[#This Row],[total_time]]&lt;=TableOMP[[#This Row],[High]]),1,0)</f>
        <v>#N/A</v>
      </c>
    </row>
    <row r="9927" spans="11:19" x14ac:dyDescent="0.25">
      <c r="K9927" t="str">
        <f t="shared" si="155"/>
        <v/>
      </c>
      <c r="N99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27" t="e">
        <f>VLOOKUP(TableOMP[[#This Row],[Label]],TableAvg[],2,FALSE)</f>
        <v>#N/A</v>
      </c>
      <c r="P9927" t="e">
        <f>VLOOKUP(TableOMP[[#This Row],[Label]],TableAvg[],3,FALSE)</f>
        <v>#N/A</v>
      </c>
      <c r="Q9927" t="e">
        <f>TableOMP[[#This Row],[Avg]]-$U$2*TableOMP[[#This Row],[StdDev]]</f>
        <v>#N/A</v>
      </c>
      <c r="R9927" t="e">
        <f>TableOMP[[#This Row],[Avg]]+$U$2*TableOMP[[#This Row],[StdDev]]</f>
        <v>#N/A</v>
      </c>
      <c r="S9927" t="e">
        <f>IF(AND(TableOMP[[#This Row],[total_time]]&gt;=TableOMP[[#This Row],[Low]], TableOMP[[#This Row],[total_time]]&lt;=TableOMP[[#This Row],[High]]),1,0)</f>
        <v>#N/A</v>
      </c>
    </row>
    <row r="9928" spans="11:19" x14ac:dyDescent="0.25">
      <c r="K9928" t="str">
        <f t="shared" si="155"/>
        <v/>
      </c>
      <c r="N99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28" t="e">
        <f>VLOOKUP(TableOMP[[#This Row],[Label]],TableAvg[],2,FALSE)</f>
        <v>#N/A</v>
      </c>
      <c r="P9928" t="e">
        <f>VLOOKUP(TableOMP[[#This Row],[Label]],TableAvg[],3,FALSE)</f>
        <v>#N/A</v>
      </c>
      <c r="Q9928" t="e">
        <f>TableOMP[[#This Row],[Avg]]-$U$2*TableOMP[[#This Row],[StdDev]]</f>
        <v>#N/A</v>
      </c>
      <c r="R9928" t="e">
        <f>TableOMP[[#This Row],[Avg]]+$U$2*TableOMP[[#This Row],[StdDev]]</f>
        <v>#N/A</v>
      </c>
      <c r="S9928" t="e">
        <f>IF(AND(TableOMP[[#This Row],[total_time]]&gt;=TableOMP[[#This Row],[Low]], TableOMP[[#This Row],[total_time]]&lt;=TableOMP[[#This Row],[High]]),1,0)</f>
        <v>#N/A</v>
      </c>
    </row>
    <row r="9929" spans="11:19" x14ac:dyDescent="0.25">
      <c r="K9929" t="str">
        <f t="shared" si="155"/>
        <v/>
      </c>
      <c r="N99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29" t="e">
        <f>VLOOKUP(TableOMP[[#This Row],[Label]],TableAvg[],2,FALSE)</f>
        <v>#N/A</v>
      </c>
      <c r="P9929" t="e">
        <f>VLOOKUP(TableOMP[[#This Row],[Label]],TableAvg[],3,FALSE)</f>
        <v>#N/A</v>
      </c>
      <c r="Q9929" t="e">
        <f>TableOMP[[#This Row],[Avg]]-$U$2*TableOMP[[#This Row],[StdDev]]</f>
        <v>#N/A</v>
      </c>
      <c r="R9929" t="e">
        <f>TableOMP[[#This Row],[Avg]]+$U$2*TableOMP[[#This Row],[StdDev]]</f>
        <v>#N/A</v>
      </c>
      <c r="S9929" t="e">
        <f>IF(AND(TableOMP[[#This Row],[total_time]]&gt;=TableOMP[[#This Row],[Low]], TableOMP[[#This Row],[total_time]]&lt;=TableOMP[[#This Row],[High]]),1,0)</f>
        <v>#N/A</v>
      </c>
    </row>
    <row r="9930" spans="11:19" x14ac:dyDescent="0.25">
      <c r="K9930" t="str">
        <f t="shared" si="155"/>
        <v/>
      </c>
      <c r="N99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30" t="e">
        <f>VLOOKUP(TableOMP[[#This Row],[Label]],TableAvg[],2,FALSE)</f>
        <v>#N/A</v>
      </c>
      <c r="P9930" t="e">
        <f>VLOOKUP(TableOMP[[#This Row],[Label]],TableAvg[],3,FALSE)</f>
        <v>#N/A</v>
      </c>
      <c r="Q9930" t="e">
        <f>TableOMP[[#This Row],[Avg]]-$U$2*TableOMP[[#This Row],[StdDev]]</f>
        <v>#N/A</v>
      </c>
      <c r="R9930" t="e">
        <f>TableOMP[[#This Row],[Avg]]+$U$2*TableOMP[[#This Row],[StdDev]]</f>
        <v>#N/A</v>
      </c>
      <c r="S9930" t="e">
        <f>IF(AND(TableOMP[[#This Row],[total_time]]&gt;=TableOMP[[#This Row],[Low]], TableOMP[[#This Row],[total_time]]&lt;=TableOMP[[#This Row],[High]]),1,0)</f>
        <v>#N/A</v>
      </c>
    </row>
    <row r="9931" spans="11:19" x14ac:dyDescent="0.25">
      <c r="K9931" t="str">
        <f t="shared" si="155"/>
        <v/>
      </c>
      <c r="N99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31" t="e">
        <f>VLOOKUP(TableOMP[[#This Row],[Label]],TableAvg[],2,FALSE)</f>
        <v>#N/A</v>
      </c>
      <c r="P9931" t="e">
        <f>VLOOKUP(TableOMP[[#This Row],[Label]],TableAvg[],3,FALSE)</f>
        <v>#N/A</v>
      </c>
      <c r="Q9931" t="e">
        <f>TableOMP[[#This Row],[Avg]]-$U$2*TableOMP[[#This Row],[StdDev]]</f>
        <v>#N/A</v>
      </c>
      <c r="R9931" t="e">
        <f>TableOMP[[#This Row],[Avg]]+$U$2*TableOMP[[#This Row],[StdDev]]</f>
        <v>#N/A</v>
      </c>
      <c r="S9931" t="e">
        <f>IF(AND(TableOMP[[#This Row],[total_time]]&gt;=TableOMP[[#This Row],[Low]], TableOMP[[#This Row],[total_time]]&lt;=TableOMP[[#This Row],[High]]),1,0)</f>
        <v>#N/A</v>
      </c>
    </row>
    <row r="9932" spans="11:19" x14ac:dyDescent="0.25">
      <c r="K9932" t="str">
        <f t="shared" si="155"/>
        <v/>
      </c>
      <c r="N99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32" t="e">
        <f>VLOOKUP(TableOMP[[#This Row],[Label]],TableAvg[],2,FALSE)</f>
        <v>#N/A</v>
      </c>
      <c r="P9932" t="e">
        <f>VLOOKUP(TableOMP[[#This Row],[Label]],TableAvg[],3,FALSE)</f>
        <v>#N/A</v>
      </c>
      <c r="Q9932" t="e">
        <f>TableOMP[[#This Row],[Avg]]-$U$2*TableOMP[[#This Row],[StdDev]]</f>
        <v>#N/A</v>
      </c>
      <c r="R9932" t="e">
        <f>TableOMP[[#This Row],[Avg]]+$U$2*TableOMP[[#This Row],[StdDev]]</f>
        <v>#N/A</v>
      </c>
      <c r="S9932" t="e">
        <f>IF(AND(TableOMP[[#This Row],[total_time]]&gt;=TableOMP[[#This Row],[Low]], TableOMP[[#This Row],[total_time]]&lt;=TableOMP[[#This Row],[High]]),1,0)</f>
        <v>#N/A</v>
      </c>
    </row>
    <row r="9933" spans="11:19" x14ac:dyDescent="0.25">
      <c r="K9933" t="str">
        <f t="shared" si="155"/>
        <v/>
      </c>
      <c r="N99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33" t="e">
        <f>VLOOKUP(TableOMP[[#This Row],[Label]],TableAvg[],2,FALSE)</f>
        <v>#N/A</v>
      </c>
      <c r="P9933" t="e">
        <f>VLOOKUP(TableOMP[[#This Row],[Label]],TableAvg[],3,FALSE)</f>
        <v>#N/A</v>
      </c>
      <c r="Q9933" t="e">
        <f>TableOMP[[#This Row],[Avg]]-$U$2*TableOMP[[#This Row],[StdDev]]</f>
        <v>#N/A</v>
      </c>
      <c r="R9933" t="e">
        <f>TableOMP[[#This Row],[Avg]]+$U$2*TableOMP[[#This Row],[StdDev]]</f>
        <v>#N/A</v>
      </c>
      <c r="S9933" t="e">
        <f>IF(AND(TableOMP[[#This Row],[total_time]]&gt;=TableOMP[[#This Row],[Low]], TableOMP[[#This Row],[total_time]]&lt;=TableOMP[[#This Row],[High]]),1,0)</f>
        <v>#N/A</v>
      </c>
    </row>
    <row r="9934" spans="11:19" x14ac:dyDescent="0.25">
      <c r="K9934" t="str">
        <f t="shared" si="155"/>
        <v/>
      </c>
      <c r="N99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34" t="e">
        <f>VLOOKUP(TableOMP[[#This Row],[Label]],TableAvg[],2,FALSE)</f>
        <v>#N/A</v>
      </c>
      <c r="P9934" t="e">
        <f>VLOOKUP(TableOMP[[#This Row],[Label]],TableAvg[],3,FALSE)</f>
        <v>#N/A</v>
      </c>
      <c r="Q9934" t="e">
        <f>TableOMP[[#This Row],[Avg]]-$U$2*TableOMP[[#This Row],[StdDev]]</f>
        <v>#N/A</v>
      </c>
      <c r="R9934" t="e">
        <f>TableOMP[[#This Row],[Avg]]+$U$2*TableOMP[[#This Row],[StdDev]]</f>
        <v>#N/A</v>
      </c>
      <c r="S9934" t="e">
        <f>IF(AND(TableOMP[[#This Row],[total_time]]&gt;=TableOMP[[#This Row],[Low]], TableOMP[[#This Row],[total_time]]&lt;=TableOMP[[#This Row],[High]]),1,0)</f>
        <v>#N/A</v>
      </c>
    </row>
    <row r="9935" spans="11:19" x14ac:dyDescent="0.25">
      <c r="K9935" t="str">
        <f t="shared" si="155"/>
        <v/>
      </c>
      <c r="N99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35" t="e">
        <f>VLOOKUP(TableOMP[[#This Row],[Label]],TableAvg[],2,FALSE)</f>
        <v>#N/A</v>
      </c>
      <c r="P9935" t="e">
        <f>VLOOKUP(TableOMP[[#This Row],[Label]],TableAvg[],3,FALSE)</f>
        <v>#N/A</v>
      </c>
      <c r="Q9935" t="e">
        <f>TableOMP[[#This Row],[Avg]]-$U$2*TableOMP[[#This Row],[StdDev]]</f>
        <v>#N/A</v>
      </c>
      <c r="R9935" t="e">
        <f>TableOMP[[#This Row],[Avg]]+$U$2*TableOMP[[#This Row],[StdDev]]</f>
        <v>#N/A</v>
      </c>
      <c r="S9935" t="e">
        <f>IF(AND(TableOMP[[#This Row],[total_time]]&gt;=TableOMP[[#This Row],[Low]], TableOMP[[#This Row],[total_time]]&lt;=TableOMP[[#This Row],[High]]),1,0)</f>
        <v>#N/A</v>
      </c>
    </row>
    <row r="9936" spans="11:19" x14ac:dyDescent="0.25">
      <c r="K9936" t="str">
        <f t="shared" si="155"/>
        <v/>
      </c>
      <c r="N99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36" t="e">
        <f>VLOOKUP(TableOMP[[#This Row],[Label]],TableAvg[],2,FALSE)</f>
        <v>#N/A</v>
      </c>
      <c r="P9936" t="e">
        <f>VLOOKUP(TableOMP[[#This Row],[Label]],TableAvg[],3,FALSE)</f>
        <v>#N/A</v>
      </c>
      <c r="Q9936" t="e">
        <f>TableOMP[[#This Row],[Avg]]-$U$2*TableOMP[[#This Row],[StdDev]]</f>
        <v>#N/A</v>
      </c>
      <c r="R9936" t="e">
        <f>TableOMP[[#This Row],[Avg]]+$U$2*TableOMP[[#This Row],[StdDev]]</f>
        <v>#N/A</v>
      </c>
      <c r="S9936" t="e">
        <f>IF(AND(TableOMP[[#This Row],[total_time]]&gt;=TableOMP[[#This Row],[Low]], TableOMP[[#This Row],[total_time]]&lt;=TableOMP[[#This Row],[High]]),1,0)</f>
        <v>#N/A</v>
      </c>
    </row>
    <row r="9937" spans="11:19" x14ac:dyDescent="0.25">
      <c r="K9937" t="str">
        <f t="shared" si="155"/>
        <v/>
      </c>
      <c r="N99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37" t="e">
        <f>VLOOKUP(TableOMP[[#This Row],[Label]],TableAvg[],2,FALSE)</f>
        <v>#N/A</v>
      </c>
      <c r="P9937" t="e">
        <f>VLOOKUP(TableOMP[[#This Row],[Label]],TableAvg[],3,FALSE)</f>
        <v>#N/A</v>
      </c>
      <c r="Q9937" t="e">
        <f>TableOMP[[#This Row],[Avg]]-$U$2*TableOMP[[#This Row],[StdDev]]</f>
        <v>#N/A</v>
      </c>
      <c r="R9937" t="e">
        <f>TableOMP[[#This Row],[Avg]]+$U$2*TableOMP[[#This Row],[StdDev]]</f>
        <v>#N/A</v>
      </c>
      <c r="S9937" t="e">
        <f>IF(AND(TableOMP[[#This Row],[total_time]]&gt;=TableOMP[[#This Row],[Low]], TableOMP[[#This Row],[total_time]]&lt;=TableOMP[[#This Row],[High]]),1,0)</f>
        <v>#N/A</v>
      </c>
    </row>
    <row r="9938" spans="11:19" x14ac:dyDescent="0.25">
      <c r="K9938" t="str">
        <f t="shared" si="155"/>
        <v/>
      </c>
      <c r="N99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38" t="e">
        <f>VLOOKUP(TableOMP[[#This Row],[Label]],TableAvg[],2,FALSE)</f>
        <v>#N/A</v>
      </c>
      <c r="P9938" t="e">
        <f>VLOOKUP(TableOMP[[#This Row],[Label]],TableAvg[],3,FALSE)</f>
        <v>#N/A</v>
      </c>
      <c r="Q9938" t="e">
        <f>TableOMP[[#This Row],[Avg]]-$U$2*TableOMP[[#This Row],[StdDev]]</f>
        <v>#N/A</v>
      </c>
      <c r="R9938" t="e">
        <f>TableOMP[[#This Row],[Avg]]+$U$2*TableOMP[[#This Row],[StdDev]]</f>
        <v>#N/A</v>
      </c>
      <c r="S9938" t="e">
        <f>IF(AND(TableOMP[[#This Row],[total_time]]&gt;=TableOMP[[#This Row],[Low]], TableOMP[[#This Row],[total_time]]&lt;=TableOMP[[#This Row],[High]]),1,0)</f>
        <v>#N/A</v>
      </c>
    </row>
    <row r="9939" spans="11:19" x14ac:dyDescent="0.25">
      <c r="K9939" t="str">
        <f t="shared" si="155"/>
        <v/>
      </c>
      <c r="N99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39" t="e">
        <f>VLOOKUP(TableOMP[[#This Row],[Label]],TableAvg[],2,FALSE)</f>
        <v>#N/A</v>
      </c>
      <c r="P9939" t="e">
        <f>VLOOKUP(TableOMP[[#This Row],[Label]],TableAvg[],3,FALSE)</f>
        <v>#N/A</v>
      </c>
      <c r="Q9939" t="e">
        <f>TableOMP[[#This Row],[Avg]]-$U$2*TableOMP[[#This Row],[StdDev]]</f>
        <v>#N/A</v>
      </c>
      <c r="R9939" t="e">
        <f>TableOMP[[#This Row],[Avg]]+$U$2*TableOMP[[#This Row],[StdDev]]</f>
        <v>#N/A</v>
      </c>
      <c r="S9939" t="e">
        <f>IF(AND(TableOMP[[#This Row],[total_time]]&gt;=TableOMP[[#This Row],[Low]], TableOMP[[#This Row],[total_time]]&lt;=TableOMP[[#This Row],[High]]),1,0)</f>
        <v>#N/A</v>
      </c>
    </row>
    <row r="9940" spans="11:19" x14ac:dyDescent="0.25">
      <c r="K9940" t="str">
        <f t="shared" si="155"/>
        <v/>
      </c>
      <c r="N99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40" t="e">
        <f>VLOOKUP(TableOMP[[#This Row],[Label]],TableAvg[],2,FALSE)</f>
        <v>#N/A</v>
      </c>
      <c r="P9940" t="e">
        <f>VLOOKUP(TableOMP[[#This Row],[Label]],TableAvg[],3,FALSE)</f>
        <v>#N/A</v>
      </c>
      <c r="Q9940" t="e">
        <f>TableOMP[[#This Row],[Avg]]-$U$2*TableOMP[[#This Row],[StdDev]]</f>
        <v>#N/A</v>
      </c>
      <c r="R9940" t="e">
        <f>TableOMP[[#This Row],[Avg]]+$U$2*TableOMP[[#This Row],[StdDev]]</f>
        <v>#N/A</v>
      </c>
      <c r="S9940" t="e">
        <f>IF(AND(TableOMP[[#This Row],[total_time]]&gt;=TableOMP[[#This Row],[Low]], TableOMP[[#This Row],[total_time]]&lt;=TableOMP[[#This Row],[High]]),1,0)</f>
        <v>#N/A</v>
      </c>
    </row>
    <row r="9941" spans="11:19" x14ac:dyDescent="0.25">
      <c r="K9941" t="str">
        <f t="shared" si="155"/>
        <v/>
      </c>
      <c r="N99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41" t="e">
        <f>VLOOKUP(TableOMP[[#This Row],[Label]],TableAvg[],2,FALSE)</f>
        <v>#N/A</v>
      </c>
      <c r="P9941" t="e">
        <f>VLOOKUP(TableOMP[[#This Row],[Label]],TableAvg[],3,FALSE)</f>
        <v>#N/A</v>
      </c>
      <c r="Q9941" t="e">
        <f>TableOMP[[#This Row],[Avg]]-$U$2*TableOMP[[#This Row],[StdDev]]</f>
        <v>#N/A</v>
      </c>
      <c r="R9941" t="e">
        <f>TableOMP[[#This Row],[Avg]]+$U$2*TableOMP[[#This Row],[StdDev]]</f>
        <v>#N/A</v>
      </c>
      <c r="S9941" t="e">
        <f>IF(AND(TableOMP[[#This Row],[total_time]]&gt;=TableOMP[[#This Row],[Low]], TableOMP[[#This Row],[total_time]]&lt;=TableOMP[[#This Row],[High]]),1,0)</f>
        <v>#N/A</v>
      </c>
    </row>
    <row r="9942" spans="11:19" x14ac:dyDescent="0.25">
      <c r="K9942" t="str">
        <f t="shared" si="155"/>
        <v/>
      </c>
      <c r="N99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42" t="e">
        <f>VLOOKUP(TableOMP[[#This Row],[Label]],TableAvg[],2,FALSE)</f>
        <v>#N/A</v>
      </c>
      <c r="P9942" t="e">
        <f>VLOOKUP(TableOMP[[#This Row],[Label]],TableAvg[],3,FALSE)</f>
        <v>#N/A</v>
      </c>
      <c r="Q9942" t="e">
        <f>TableOMP[[#This Row],[Avg]]-$U$2*TableOMP[[#This Row],[StdDev]]</f>
        <v>#N/A</v>
      </c>
      <c r="R9942" t="e">
        <f>TableOMP[[#This Row],[Avg]]+$U$2*TableOMP[[#This Row],[StdDev]]</f>
        <v>#N/A</v>
      </c>
      <c r="S9942" t="e">
        <f>IF(AND(TableOMP[[#This Row],[total_time]]&gt;=TableOMP[[#This Row],[Low]], TableOMP[[#This Row],[total_time]]&lt;=TableOMP[[#This Row],[High]]),1,0)</f>
        <v>#N/A</v>
      </c>
    </row>
    <row r="9943" spans="11:19" x14ac:dyDescent="0.25">
      <c r="K9943" t="str">
        <f t="shared" si="155"/>
        <v/>
      </c>
      <c r="N99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43" t="e">
        <f>VLOOKUP(TableOMP[[#This Row],[Label]],TableAvg[],2,FALSE)</f>
        <v>#N/A</v>
      </c>
      <c r="P9943" t="e">
        <f>VLOOKUP(TableOMP[[#This Row],[Label]],TableAvg[],3,FALSE)</f>
        <v>#N/A</v>
      </c>
      <c r="Q9943" t="e">
        <f>TableOMP[[#This Row],[Avg]]-$U$2*TableOMP[[#This Row],[StdDev]]</f>
        <v>#N/A</v>
      </c>
      <c r="R9943" t="e">
        <f>TableOMP[[#This Row],[Avg]]+$U$2*TableOMP[[#This Row],[StdDev]]</f>
        <v>#N/A</v>
      </c>
      <c r="S9943" t="e">
        <f>IF(AND(TableOMP[[#This Row],[total_time]]&gt;=TableOMP[[#This Row],[Low]], TableOMP[[#This Row],[total_time]]&lt;=TableOMP[[#This Row],[High]]),1,0)</f>
        <v>#N/A</v>
      </c>
    </row>
    <row r="9944" spans="11:19" x14ac:dyDescent="0.25">
      <c r="K9944" t="str">
        <f t="shared" si="155"/>
        <v/>
      </c>
      <c r="N99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44" t="e">
        <f>VLOOKUP(TableOMP[[#This Row],[Label]],TableAvg[],2,FALSE)</f>
        <v>#N/A</v>
      </c>
      <c r="P9944" t="e">
        <f>VLOOKUP(TableOMP[[#This Row],[Label]],TableAvg[],3,FALSE)</f>
        <v>#N/A</v>
      </c>
      <c r="Q9944" t="e">
        <f>TableOMP[[#This Row],[Avg]]-$U$2*TableOMP[[#This Row],[StdDev]]</f>
        <v>#N/A</v>
      </c>
      <c r="R9944" t="e">
        <f>TableOMP[[#This Row],[Avg]]+$U$2*TableOMP[[#This Row],[StdDev]]</f>
        <v>#N/A</v>
      </c>
      <c r="S9944" t="e">
        <f>IF(AND(TableOMP[[#This Row],[total_time]]&gt;=TableOMP[[#This Row],[Low]], TableOMP[[#This Row],[total_time]]&lt;=TableOMP[[#This Row],[High]]),1,0)</f>
        <v>#N/A</v>
      </c>
    </row>
    <row r="9945" spans="11:19" x14ac:dyDescent="0.25">
      <c r="K9945" t="str">
        <f t="shared" si="155"/>
        <v/>
      </c>
      <c r="N99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45" t="e">
        <f>VLOOKUP(TableOMP[[#This Row],[Label]],TableAvg[],2,FALSE)</f>
        <v>#N/A</v>
      </c>
      <c r="P9945" t="e">
        <f>VLOOKUP(TableOMP[[#This Row],[Label]],TableAvg[],3,FALSE)</f>
        <v>#N/A</v>
      </c>
      <c r="Q9945" t="e">
        <f>TableOMP[[#This Row],[Avg]]-$U$2*TableOMP[[#This Row],[StdDev]]</f>
        <v>#N/A</v>
      </c>
      <c r="R9945" t="e">
        <f>TableOMP[[#This Row],[Avg]]+$U$2*TableOMP[[#This Row],[StdDev]]</f>
        <v>#N/A</v>
      </c>
      <c r="S9945" t="e">
        <f>IF(AND(TableOMP[[#This Row],[total_time]]&gt;=TableOMP[[#This Row],[Low]], TableOMP[[#This Row],[total_time]]&lt;=TableOMP[[#This Row],[High]]),1,0)</f>
        <v>#N/A</v>
      </c>
    </row>
    <row r="9946" spans="11:19" x14ac:dyDescent="0.25">
      <c r="K9946" t="str">
        <f t="shared" si="155"/>
        <v/>
      </c>
      <c r="N99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46" t="e">
        <f>VLOOKUP(TableOMP[[#This Row],[Label]],TableAvg[],2,FALSE)</f>
        <v>#N/A</v>
      </c>
      <c r="P9946" t="e">
        <f>VLOOKUP(TableOMP[[#This Row],[Label]],TableAvg[],3,FALSE)</f>
        <v>#N/A</v>
      </c>
      <c r="Q9946" t="e">
        <f>TableOMP[[#This Row],[Avg]]-$U$2*TableOMP[[#This Row],[StdDev]]</f>
        <v>#N/A</v>
      </c>
      <c r="R9946" t="e">
        <f>TableOMP[[#This Row],[Avg]]+$U$2*TableOMP[[#This Row],[StdDev]]</f>
        <v>#N/A</v>
      </c>
      <c r="S9946" t="e">
        <f>IF(AND(TableOMP[[#This Row],[total_time]]&gt;=TableOMP[[#This Row],[Low]], TableOMP[[#This Row],[total_time]]&lt;=TableOMP[[#This Row],[High]]),1,0)</f>
        <v>#N/A</v>
      </c>
    </row>
    <row r="9947" spans="11:19" x14ac:dyDescent="0.25">
      <c r="K9947" t="str">
        <f t="shared" si="155"/>
        <v/>
      </c>
      <c r="N99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47" t="e">
        <f>VLOOKUP(TableOMP[[#This Row],[Label]],TableAvg[],2,FALSE)</f>
        <v>#N/A</v>
      </c>
      <c r="P9947" t="e">
        <f>VLOOKUP(TableOMP[[#This Row],[Label]],TableAvg[],3,FALSE)</f>
        <v>#N/A</v>
      </c>
      <c r="Q9947" t="e">
        <f>TableOMP[[#This Row],[Avg]]-$U$2*TableOMP[[#This Row],[StdDev]]</f>
        <v>#N/A</v>
      </c>
      <c r="R9947" t="e">
        <f>TableOMP[[#This Row],[Avg]]+$U$2*TableOMP[[#This Row],[StdDev]]</f>
        <v>#N/A</v>
      </c>
      <c r="S9947" t="e">
        <f>IF(AND(TableOMP[[#This Row],[total_time]]&gt;=TableOMP[[#This Row],[Low]], TableOMP[[#This Row],[total_time]]&lt;=TableOMP[[#This Row],[High]]),1,0)</f>
        <v>#N/A</v>
      </c>
    </row>
    <row r="9948" spans="11:19" x14ac:dyDescent="0.25">
      <c r="K9948" t="str">
        <f t="shared" si="155"/>
        <v/>
      </c>
      <c r="N99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48" t="e">
        <f>VLOOKUP(TableOMP[[#This Row],[Label]],TableAvg[],2,FALSE)</f>
        <v>#N/A</v>
      </c>
      <c r="P9948" t="e">
        <f>VLOOKUP(TableOMP[[#This Row],[Label]],TableAvg[],3,FALSE)</f>
        <v>#N/A</v>
      </c>
      <c r="Q9948" t="e">
        <f>TableOMP[[#This Row],[Avg]]-$U$2*TableOMP[[#This Row],[StdDev]]</f>
        <v>#N/A</v>
      </c>
      <c r="R9948" t="e">
        <f>TableOMP[[#This Row],[Avg]]+$U$2*TableOMP[[#This Row],[StdDev]]</f>
        <v>#N/A</v>
      </c>
      <c r="S9948" t="e">
        <f>IF(AND(TableOMP[[#This Row],[total_time]]&gt;=TableOMP[[#This Row],[Low]], TableOMP[[#This Row],[total_time]]&lt;=TableOMP[[#This Row],[High]]),1,0)</f>
        <v>#N/A</v>
      </c>
    </row>
    <row r="9949" spans="11:19" x14ac:dyDescent="0.25">
      <c r="K9949" t="str">
        <f t="shared" si="155"/>
        <v/>
      </c>
      <c r="N99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49" t="e">
        <f>VLOOKUP(TableOMP[[#This Row],[Label]],TableAvg[],2,FALSE)</f>
        <v>#N/A</v>
      </c>
      <c r="P9949" t="e">
        <f>VLOOKUP(TableOMP[[#This Row],[Label]],TableAvg[],3,FALSE)</f>
        <v>#N/A</v>
      </c>
      <c r="Q9949" t="e">
        <f>TableOMP[[#This Row],[Avg]]-$U$2*TableOMP[[#This Row],[StdDev]]</f>
        <v>#N/A</v>
      </c>
      <c r="R9949" t="e">
        <f>TableOMP[[#This Row],[Avg]]+$U$2*TableOMP[[#This Row],[StdDev]]</f>
        <v>#N/A</v>
      </c>
      <c r="S9949" t="e">
        <f>IF(AND(TableOMP[[#This Row],[total_time]]&gt;=TableOMP[[#This Row],[Low]], TableOMP[[#This Row],[total_time]]&lt;=TableOMP[[#This Row],[High]]),1,0)</f>
        <v>#N/A</v>
      </c>
    </row>
    <row r="9950" spans="11:19" x14ac:dyDescent="0.25">
      <c r="K9950" t="str">
        <f t="shared" si="155"/>
        <v/>
      </c>
      <c r="N99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50" t="e">
        <f>VLOOKUP(TableOMP[[#This Row],[Label]],TableAvg[],2,FALSE)</f>
        <v>#N/A</v>
      </c>
      <c r="P9950" t="e">
        <f>VLOOKUP(TableOMP[[#This Row],[Label]],TableAvg[],3,FALSE)</f>
        <v>#N/A</v>
      </c>
      <c r="Q9950" t="e">
        <f>TableOMP[[#This Row],[Avg]]-$U$2*TableOMP[[#This Row],[StdDev]]</f>
        <v>#N/A</v>
      </c>
      <c r="R9950" t="e">
        <f>TableOMP[[#This Row],[Avg]]+$U$2*TableOMP[[#This Row],[StdDev]]</f>
        <v>#N/A</v>
      </c>
      <c r="S9950" t="e">
        <f>IF(AND(TableOMP[[#This Row],[total_time]]&gt;=TableOMP[[#This Row],[Low]], TableOMP[[#This Row],[total_time]]&lt;=TableOMP[[#This Row],[High]]),1,0)</f>
        <v>#N/A</v>
      </c>
    </row>
    <row r="9951" spans="11:19" x14ac:dyDescent="0.25">
      <c r="K9951" t="str">
        <f t="shared" si="155"/>
        <v/>
      </c>
      <c r="N99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51" t="e">
        <f>VLOOKUP(TableOMP[[#This Row],[Label]],TableAvg[],2,FALSE)</f>
        <v>#N/A</v>
      </c>
      <c r="P9951" t="e">
        <f>VLOOKUP(TableOMP[[#This Row],[Label]],TableAvg[],3,FALSE)</f>
        <v>#N/A</v>
      </c>
      <c r="Q9951" t="e">
        <f>TableOMP[[#This Row],[Avg]]-$U$2*TableOMP[[#This Row],[StdDev]]</f>
        <v>#N/A</v>
      </c>
      <c r="R9951" t="e">
        <f>TableOMP[[#This Row],[Avg]]+$U$2*TableOMP[[#This Row],[StdDev]]</f>
        <v>#N/A</v>
      </c>
      <c r="S9951" t="e">
        <f>IF(AND(TableOMP[[#This Row],[total_time]]&gt;=TableOMP[[#This Row],[Low]], TableOMP[[#This Row],[total_time]]&lt;=TableOMP[[#This Row],[High]]),1,0)</f>
        <v>#N/A</v>
      </c>
    </row>
    <row r="9952" spans="11:19" x14ac:dyDescent="0.25">
      <c r="K9952" t="str">
        <f t="shared" si="155"/>
        <v/>
      </c>
      <c r="N99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52" t="e">
        <f>VLOOKUP(TableOMP[[#This Row],[Label]],TableAvg[],2,FALSE)</f>
        <v>#N/A</v>
      </c>
      <c r="P9952" t="e">
        <f>VLOOKUP(TableOMP[[#This Row],[Label]],TableAvg[],3,FALSE)</f>
        <v>#N/A</v>
      </c>
      <c r="Q9952" t="e">
        <f>TableOMP[[#This Row],[Avg]]-$U$2*TableOMP[[#This Row],[StdDev]]</f>
        <v>#N/A</v>
      </c>
      <c r="R9952" t="e">
        <f>TableOMP[[#This Row],[Avg]]+$U$2*TableOMP[[#This Row],[StdDev]]</f>
        <v>#N/A</v>
      </c>
      <c r="S9952" t="e">
        <f>IF(AND(TableOMP[[#This Row],[total_time]]&gt;=TableOMP[[#This Row],[Low]], TableOMP[[#This Row],[total_time]]&lt;=TableOMP[[#This Row],[High]]),1,0)</f>
        <v>#N/A</v>
      </c>
    </row>
    <row r="9953" spans="11:19" x14ac:dyDescent="0.25">
      <c r="K9953" t="str">
        <f t="shared" si="155"/>
        <v/>
      </c>
      <c r="N99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53" t="e">
        <f>VLOOKUP(TableOMP[[#This Row],[Label]],TableAvg[],2,FALSE)</f>
        <v>#N/A</v>
      </c>
      <c r="P9953" t="e">
        <f>VLOOKUP(TableOMP[[#This Row],[Label]],TableAvg[],3,FALSE)</f>
        <v>#N/A</v>
      </c>
      <c r="Q9953" t="e">
        <f>TableOMP[[#This Row],[Avg]]-$U$2*TableOMP[[#This Row],[StdDev]]</f>
        <v>#N/A</v>
      </c>
      <c r="R9953" t="e">
        <f>TableOMP[[#This Row],[Avg]]+$U$2*TableOMP[[#This Row],[StdDev]]</f>
        <v>#N/A</v>
      </c>
      <c r="S9953" t="e">
        <f>IF(AND(TableOMP[[#This Row],[total_time]]&gt;=TableOMP[[#This Row],[Low]], TableOMP[[#This Row],[total_time]]&lt;=TableOMP[[#This Row],[High]]),1,0)</f>
        <v>#N/A</v>
      </c>
    </row>
    <row r="9954" spans="11:19" x14ac:dyDescent="0.25">
      <c r="K9954" t="str">
        <f t="shared" si="155"/>
        <v/>
      </c>
      <c r="N99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54" t="e">
        <f>VLOOKUP(TableOMP[[#This Row],[Label]],TableAvg[],2,FALSE)</f>
        <v>#N/A</v>
      </c>
      <c r="P9954" t="e">
        <f>VLOOKUP(TableOMP[[#This Row],[Label]],TableAvg[],3,FALSE)</f>
        <v>#N/A</v>
      </c>
      <c r="Q9954" t="e">
        <f>TableOMP[[#This Row],[Avg]]-$U$2*TableOMP[[#This Row],[StdDev]]</f>
        <v>#N/A</v>
      </c>
      <c r="R9954" t="e">
        <f>TableOMP[[#This Row],[Avg]]+$U$2*TableOMP[[#This Row],[StdDev]]</f>
        <v>#N/A</v>
      </c>
      <c r="S9954" t="e">
        <f>IF(AND(TableOMP[[#This Row],[total_time]]&gt;=TableOMP[[#This Row],[Low]], TableOMP[[#This Row],[total_time]]&lt;=TableOMP[[#This Row],[High]]),1,0)</f>
        <v>#N/A</v>
      </c>
    </row>
    <row r="9955" spans="11:19" x14ac:dyDescent="0.25">
      <c r="K9955" t="str">
        <f t="shared" si="155"/>
        <v/>
      </c>
      <c r="N99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55" t="e">
        <f>VLOOKUP(TableOMP[[#This Row],[Label]],TableAvg[],2,FALSE)</f>
        <v>#N/A</v>
      </c>
      <c r="P9955" t="e">
        <f>VLOOKUP(TableOMP[[#This Row],[Label]],TableAvg[],3,FALSE)</f>
        <v>#N/A</v>
      </c>
      <c r="Q9955" t="e">
        <f>TableOMP[[#This Row],[Avg]]-$U$2*TableOMP[[#This Row],[StdDev]]</f>
        <v>#N/A</v>
      </c>
      <c r="R9955" t="e">
        <f>TableOMP[[#This Row],[Avg]]+$U$2*TableOMP[[#This Row],[StdDev]]</f>
        <v>#N/A</v>
      </c>
      <c r="S9955" t="e">
        <f>IF(AND(TableOMP[[#This Row],[total_time]]&gt;=TableOMP[[#This Row],[Low]], TableOMP[[#This Row],[total_time]]&lt;=TableOMP[[#This Row],[High]]),1,0)</f>
        <v>#N/A</v>
      </c>
    </row>
    <row r="9956" spans="11:19" x14ac:dyDescent="0.25">
      <c r="K9956" t="str">
        <f t="shared" si="155"/>
        <v/>
      </c>
      <c r="N99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56" t="e">
        <f>VLOOKUP(TableOMP[[#This Row],[Label]],TableAvg[],2,FALSE)</f>
        <v>#N/A</v>
      </c>
      <c r="P9956" t="e">
        <f>VLOOKUP(TableOMP[[#This Row],[Label]],TableAvg[],3,FALSE)</f>
        <v>#N/A</v>
      </c>
      <c r="Q9956" t="e">
        <f>TableOMP[[#This Row],[Avg]]-$U$2*TableOMP[[#This Row],[StdDev]]</f>
        <v>#N/A</v>
      </c>
      <c r="R9956" t="e">
        <f>TableOMP[[#This Row],[Avg]]+$U$2*TableOMP[[#This Row],[StdDev]]</f>
        <v>#N/A</v>
      </c>
      <c r="S9956" t="e">
        <f>IF(AND(TableOMP[[#This Row],[total_time]]&gt;=TableOMP[[#This Row],[Low]], TableOMP[[#This Row],[total_time]]&lt;=TableOMP[[#This Row],[High]]),1,0)</f>
        <v>#N/A</v>
      </c>
    </row>
    <row r="9957" spans="11:19" x14ac:dyDescent="0.25">
      <c r="K9957" t="str">
        <f t="shared" si="155"/>
        <v/>
      </c>
      <c r="N99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57" t="e">
        <f>VLOOKUP(TableOMP[[#This Row],[Label]],TableAvg[],2,FALSE)</f>
        <v>#N/A</v>
      </c>
      <c r="P9957" t="e">
        <f>VLOOKUP(TableOMP[[#This Row],[Label]],TableAvg[],3,FALSE)</f>
        <v>#N/A</v>
      </c>
      <c r="Q9957" t="e">
        <f>TableOMP[[#This Row],[Avg]]-$U$2*TableOMP[[#This Row],[StdDev]]</f>
        <v>#N/A</v>
      </c>
      <c r="R9957" t="e">
        <f>TableOMP[[#This Row],[Avg]]+$U$2*TableOMP[[#This Row],[StdDev]]</f>
        <v>#N/A</v>
      </c>
      <c r="S9957" t="e">
        <f>IF(AND(TableOMP[[#This Row],[total_time]]&gt;=TableOMP[[#This Row],[Low]], TableOMP[[#This Row],[total_time]]&lt;=TableOMP[[#This Row],[High]]),1,0)</f>
        <v>#N/A</v>
      </c>
    </row>
    <row r="9958" spans="11:19" x14ac:dyDescent="0.25">
      <c r="K9958" t="str">
        <f t="shared" si="155"/>
        <v/>
      </c>
      <c r="N99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58" t="e">
        <f>VLOOKUP(TableOMP[[#This Row],[Label]],TableAvg[],2,FALSE)</f>
        <v>#N/A</v>
      </c>
      <c r="P9958" t="e">
        <f>VLOOKUP(TableOMP[[#This Row],[Label]],TableAvg[],3,FALSE)</f>
        <v>#N/A</v>
      </c>
      <c r="Q9958" t="e">
        <f>TableOMP[[#This Row],[Avg]]-$U$2*TableOMP[[#This Row],[StdDev]]</f>
        <v>#N/A</v>
      </c>
      <c r="R9958" t="e">
        <f>TableOMP[[#This Row],[Avg]]+$U$2*TableOMP[[#This Row],[StdDev]]</f>
        <v>#N/A</v>
      </c>
      <c r="S9958" t="e">
        <f>IF(AND(TableOMP[[#This Row],[total_time]]&gt;=TableOMP[[#This Row],[Low]], TableOMP[[#This Row],[total_time]]&lt;=TableOMP[[#This Row],[High]]),1,0)</f>
        <v>#N/A</v>
      </c>
    </row>
    <row r="9959" spans="11:19" x14ac:dyDescent="0.25">
      <c r="K9959" t="str">
        <f t="shared" si="155"/>
        <v/>
      </c>
      <c r="N99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59" t="e">
        <f>VLOOKUP(TableOMP[[#This Row],[Label]],TableAvg[],2,FALSE)</f>
        <v>#N/A</v>
      </c>
      <c r="P9959" t="e">
        <f>VLOOKUP(TableOMP[[#This Row],[Label]],TableAvg[],3,FALSE)</f>
        <v>#N/A</v>
      </c>
      <c r="Q9959" t="e">
        <f>TableOMP[[#This Row],[Avg]]-$U$2*TableOMP[[#This Row],[StdDev]]</f>
        <v>#N/A</v>
      </c>
      <c r="R9959" t="e">
        <f>TableOMP[[#This Row],[Avg]]+$U$2*TableOMP[[#This Row],[StdDev]]</f>
        <v>#N/A</v>
      </c>
      <c r="S9959" t="e">
        <f>IF(AND(TableOMP[[#This Row],[total_time]]&gt;=TableOMP[[#This Row],[Low]], TableOMP[[#This Row],[total_time]]&lt;=TableOMP[[#This Row],[High]]),1,0)</f>
        <v>#N/A</v>
      </c>
    </row>
    <row r="9960" spans="11:19" x14ac:dyDescent="0.25">
      <c r="K9960" t="str">
        <f t="shared" si="155"/>
        <v/>
      </c>
      <c r="N99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60" t="e">
        <f>VLOOKUP(TableOMP[[#This Row],[Label]],TableAvg[],2,FALSE)</f>
        <v>#N/A</v>
      </c>
      <c r="P9960" t="e">
        <f>VLOOKUP(TableOMP[[#This Row],[Label]],TableAvg[],3,FALSE)</f>
        <v>#N/A</v>
      </c>
      <c r="Q9960" t="e">
        <f>TableOMP[[#This Row],[Avg]]-$U$2*TableOMP[[#This Row],[StdDev]]</f>
        <v>#N/A</v>
      </c>
      <c r="R9960" t="e">
        <f>TableOMP[[#This Row],[Avg]]+$U$2*TableOMP[[#This Row],[StdDev]]</f>
        <v>#N/A</v>
      </c>
      <c r="S9960" t="e">
        <f>IF(AND(TableOMP[[#This Row],[total_time]]&gt;=TableOMP[[#This Row],[Low]], TableOMP[[#This Row],[total_time]]&lt;=TableOMP[[#This Row],[High]]),1,0)</f>
        <v>#N/A</v>
      </c>
    </row>
    <row r="9961" spans="11:19" x14ac:dyDescent="0.25">
      <c r="K9961" t="str">
        <f t="shared" si="155"/>
        <v/>
      </c>
      <c r="N99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61" t="e">
        <f>VLOOKUP(TableOMP[[#This Row],[Label]],TableAvg[],2,FALSE)</f>
        <v>#N/A</v>
      </c>
      <c r="P9961" t="e">
        <f>VLOOKUP(TableOMP[[#This Row],[Label]],TableAvg[],3,FALSE)</f>
        <v>#N/A</v>
      </c>
      <c r="Q9961" t="e">
        <f>TableOMP[[#This Row],[Avg]]-$U$2*TableOMP[[#This Row],[StdDev]]</f>
        <v>#N/A</v>
      </c>
      <c r="R9961" t="e">
        <f>TableOMP[[#This Row],[Avg]]+$U$2*TableOMP[[#This Row],[StdDev]]</f>
        <v>#N/A</v>
      </c>
      <c r="S9961" t="e">
        <f>IF(AND(TableOMP[[#This Row],[total_time]]&gt;=TableOMP[[#This Row],[Low]], TableOMP[[#This Row],[total_time]]&lt;=TableOMP[[#This Row],[High]]),1,0)</f>
        <v>#N/A</v>
      </c>
    </row>
    <row r="9962" spans="11:19" x14ac:dyDescent="0.25">
      <c r="K9962" t="str">
        <f t="shared" si="155"/>
        <v/>
      </c>
      <c r="N99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62" t="e">
        <f>VLOOKUP(TableOMP[[#This Row],[Label]],TableAvg[],2,FALSE)</f>
        <v>#N/A</v>
      </c>
      <c r="P9962" t="e">
        <f>VLOOKUP(TableOMP[[#This Row],[Label]],TableAvg[],3,FALSE)</f>
        <v>#N/A</v>
      </c>
      <c r="Q9962" t="e">
        <f>TableOMP[[#This Row],[Avg]]-$U$2*TableOMP[[#This Row],[StdDev]]</f>
        <v>#N/A</v>
      </c>
      <c r="R9962" t="e">
        <f>TableOMP[[#This Row],[Avg]]+$U$2*TableOMP[[#This Row],[StdDev]]</f>
        <v>#N/A</v>
      </c>
      <c r="S9962" t="e">
        <f>IF(AND(TableOMP[[#This Row],[total_time]]&gt;=TableOMP[[#This Row],[Low]], TableOMP[[#This Row],[total_time]]&lt;=TableOMP[[#This Row],[High]]),1,0)</f>
        <v>#N/A</v>
      </c>
    </row>
    <row r="9963" spans="11:19" x14ac:dyDescent="0.25">
      <c r="K9963" t="str">
        <f t="shared" si="155"/>
        <v/>
      </c>
      <c r="N99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63" t="e">
        <f>VLOOKUP(TableOMP[[#This Row],[Label]],TableAvg[],2,FALSE)</f>
        <v>#N/A</v>
      </c>
      <c r="P9963" t="e">
        <f>VLOOKUP(TableOMP[[#This Row],[Label]],TableAvg[],3,FALSE)</f>
        <v>#N/A</v>
      </c>
      <c r="Q9963" t="e">
        <f>TableOMP[[#This Row],[Avg]]-$U$2*TableOMP[[#This Row],[StdDev]]</f>
        <v>#N/A</v>
      </c>
      <c r="R9963" t="e">
        <f>TableOMP[[#This Row],[Avg]]+$U$2*TableOMP[[#This Row],[StdDev]]</f>
        <v>#N/A</v>
      </c>
      <c r="S9963" t="e">
        <f>IF(AND(TableOMP[[#This Row],[total_time]]&gt;=TableOMP[[#This Row],[Low]], TableOMP[[#This Row],[total_time]]&lt;=TableOMP[[#This Row],[High]]),1,0)</f>
        <v>#N/A</v>
      </c>
    </row>
    <row r="9964" spans="11:19" x14ac:dyDescent="0.25">
      <c r="K9964" t="str">
        <f t="shared" si="155"/>
        <v/>
      </c>
      <c r="N99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64" t="e">
        <f>VLOOKUP(TableOMP[[#This Row],[Label]],TableAvg[],2,FALSE)</f>
        <v>#N/A</v>
      </c>
      <c r="P9964" t="e">
        <f>VLOOKUP(TableOMP[[#This Row],[Label]],TableAvg[],3,FALSE)</f>
        <v>#N/A</v>
      </c>
      <c r="Q9964" t="e">
        <f>TableOMP[[#This Row],[Avg]]-$U$2*TableOMP[[#This Row],[StdDev]]</f>
        <v>#N/A</v>
      </c>
      <c r="R9964" t="e">
        <f>TableOMP[[#This Row],[Avg]]+$U$2*TableOMP[[#This Row],[StdDev]]</f>
        <v>#N/A</v>
      </c>
      <c r="S9964" t="e">
        <f>IF(AND(TableOMP[[#This Row],[total_time]]&gt;=TableOMP[[#This Row],[Low]], TableOMP[[#This Row],[total_time]]&lt;=TableOMP[[#This Row],[High]]),1,0)</f>
        <v>#N/A</v>
      </c>
    </row>
    <row r="9965" spans="11:19" x14ac:dyDescent="0.25">
      <c r="K9965" t="str">
        <f t="shared" si="155"/>
        <v/>
      </c>
      <c r="N99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65" t="e">
        <f>VLOOKUP(TableOMP[[#This Row],[Label]],TableAvg[],2,FALSE)</f>
        <v>#N/A</v>
      </c>
      <c r="P9965" t="e">
        <f>VLOOKUP(TableOMP[[#This Row],[Label]],TableAvg[],3,FALSE)</f>
        <v>#N/A</v>
      </c>
      <c r="Q9965" t="e">
        <f>TableOMP[[#This Row],[Avg]]-$U$2*TableOMP[[#This Row],[StdDev]]</f>
        <v>#N/A</v>
      </c>
      <c r="R9965" t="e">
        <f>TableOMP[[#This Row],[Avg]]+$U$2*TableOMP[[#This Row],[StdDev]]</f>
        <v>#N/A</v>
      </c>
      <c r="S9965" t="e">
        <f>IF(AND(TableOMP[[#This Row],[total_time]]&gt;=TableOMP[[#This Row],[Low]], TableOMP[[#This Row],[total_time]]&lt;=TableOMP[[#This Row],[High]]),1,0)</f>
        <v>#N/A</v>
      </c>
    </row>
    <row r="9966" spans="11:19" x14ac:dyDescent="0.25">
      <c r="K9966" t="str">
        <f t="shared" si="155"/>
        <v/>
      </c>
      <c r="N99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66" t="e">
        <f>VLOOKUP(TableOMP[[#This Row],[Label]],TableAvg[],2,FALSE)</f>
        <v>#N/A</v>
      </c>
      <c r="P9966" t="e">
        <f>VLOOKUP(TableOMP[[#This Row],[Label]],TableAvg[],3,FALSE)</f>
        <v>#N/A</v>
      </c>
      <c r="Q9966" t="e">
        <f>TableOMP[[#This Row],[Avg]]-$U$2*TableOMP[[#This Row],[StdDev]]</f>
        <v>#N/A</v>
      </c>
      <c r="R9966" t="e">
        <f>TableOMP[[#This Row],[Avg]]+$U$2*TableOMP[[#This Row],[StdDev]]</f>
        <v>#N/A</v>
      </c>
      <c r="S9966" t="e">
        <f>IF(AND(TableOMP[[#This Row],[total_time]]&gt;=TableOMP[[#This Row],[Low]], TableOMP[[#This Row],[total_time]]&lt;=TableOMP[[#This Row],[High]]),1,0)</f>
        <v>#N/A</v>
      </c>
    </row>
    <row r="9967" spans="11:19" x14ac:dyDescent="0.25">
      <c r="K9967" t="str">
        <f t="shared" si="155"/>
        <v/>
      </c>
      <c r="N99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67" t="e">
        <f>VLOOKUP(TableOMP[[#This Row],[Label]],TableAvg[],2,FALSE)</f>
        <v>#N/A</v>
      </c>
      <c r="P9967" t="e">
        <f>VLOOKUP(TableOMP[[#This Row],[Label]],TableAvg[],3,FALSE)</f>
        <v>#N/A</v>
      </c>
      <c r="Q9967" t="e">
        <f>TableOMP[[#This Row],[Avg]]-$U$2*TableOMP[[#This Row],[StdDev]]</f>
        <v>#N/A</v>
      </c>
      <c r="R9967" t="e">
        <f>TableOMP[[#This Row],[Avg]]+$U$2*TableOMP[[#This Row],[StdDev]]</f>
        <v>#N/A</v>
      </c>
      <c r="S9967" t="e">
        <f>IF(AND(TableOMP[[#This Row],[total_time]]&gt;=TableOMP[[#This Row],[Low]], TableOMP[[#This Row],[total_time]]&lt;=TableOMP[[#This Row],[High]]),1,0)</f>
        <v>#N/A</v>
      </c>
    </row>
    <row r="9968" spans="11:19" x14ac:dyDescent="0.25">
      <c r="K9968" t="str">
        <f t="shared" si="155"/>
        <v/>
      </c>
      <c r="N99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68" t="e">
        <f>VLOOKUP(TableOMP[[#This Row],[Label]],TableAvg[],2,FALSE)</f>
        <v>#N/A</v>
      </c>
      <c r="P9968" t="e">
        <f>VLOOKUP(TableOMP[[#This Row],[Label]],TableAvg[],3,FALSE)</f>
        <v>#N/A</v>
      </c>
      <c r="Q9968" t="e">
        <f>TableOMP[[#This Row],[Avg]]-$U$2*TableOMP[[#This Row],[StdDev]]</f>
        <v>#N/A</v>
      </c>
      <c r="R9968" t="e">
        <f>TableOMP[[#This Row],[Avg]]+$U$2*TableOMP[[#This Row],[StdDev]]</f>
        <v>#N/A</v>
      </c>
      <c r="S9968" t="e">
        <f>IF(AND(TableOMP[[#This Row],[total_time]]&gt;=TableOMP[[#This Row],[Low]], TableOMP[[#This Row],[total_time]]&lt;=TableOMP[[#This Row],[High]]),1,0)</f>
        <v>#N/A</v>
      </c>
    </row>
    <row r="9969" spans="11:19" x14ac:dyDescent="0.25">
      <c r="K9969" t="str">
        <f t="shared" si="155"/>
        <v/>
      </c>
      <c r="N99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69" t="e">
        <f>VLOOKUP(TableOMP[[#This Row],[Label]],TableAvg[],2,FALSE)</f>
        <v>#N/A</v>
      </c>
      <c r="P9969" t="e">
        <f>VLOOKUP(TableOMP[[#This Row],[Label]],TableAvg[],3,FALSE)</f>
        <v>#N/A</v>
      </c>
      <c r="Q9969" t="e">
        <f>TableOMP[[#This Row],[Avg]]-$U$2*TableOMP[[#This Row],[StdDev]]</f>
        <v>#N/A</v>
      </c>
      <c r="R9969" t="e">
        <f>TableOMP[[#This Row],[Avg]]+$U$2*TableOMP[[#This Row],[StdDev]]</f>
        <v>#N/A</v>
      </c>
      <c r="S9969" t="e">
        <f>IF(AND(TableOMP[[#This Row],[total_time]]&gt;=TableOMP[[#This Row],[Low]], TableOMP[[#This Row],[total_time]]&lt;=TableOMP[[#This Row],[High]]),1,0)</f>
        <v>#N/A</v>
      </c>
    </row>
    <row r="9970" spans="11:19" x14ac:dyDescent="0.25">
      <c r="K9970" t="str">
        <f t="shared" si="155"/>
        <v/>
      </c>
      <c r="N99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70" t="e">
        <f>VLOOKUP(TableOMP[[#This Row],[Label]],TableAvg[],2,FALSE)</f>
        <v>#N/A</v>
      </c>
      <c r="P9970" t="e">
        <f>VLOOKUP(TableOMP[[#This Row],[Label]],TableAvg[],3,FALSE)</f>
        <v>#N/A</v>
      </c>
      <c r="Q9970" t="e">
        <f>TableOMP[[#This Row],[Avg]]-$U$2*TableOMP[[#This Row],[StdDev]]</f>
        <v>#N/A</v>
      </c>
      <c r="R9970" t="e">
        <f>TableOMP[[#This Row],[Avg]]+$U$2*TableOMP[[#This Row],[StdDev]]</f>
        <v>#N/A</v>
      </c>
      <c r="S9970" t="e">
        <f>IF(AND(TableOMP[[#This Row],[total_time]]&gt;=TableOMP[[#This Row],[Low]], TableOMP[[#This Row],[total_time]]&lt;=TableOMP[[#This Row],[High]]),1,0)</f>
        <v>#N/A</v>
      </c>
    </row>
    <row r="9971" spans="11:19" x14ac:dyDescent="0.25">
      <c r="K9971" t="str">
        <f t="shared" si="155"/>
        <v/>
      </c>
      <c r="N99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71" t="e">
        <f>VLOOKUP(TableOMP[[#This Row],[Label]],TableAvg[],2,FALSE)</f>
        <v>#N/A</v>
      </c>
      <c r="P9971" t="e">
        <f>VLOOKUP(TableOMP[[#This Row],[Label]],TableAvg[],3,FALSE)</f>
        <v>#N/A</v>
      </c>
      <c r="Q9971" t="e">
        <f>TableOMP[[#This Row],[Avg]]-$U$2*TableOMP[[#This Row],[StdDev]]</f>
        <v>#N/A</v>
      </c>
      <c r="R9971" t="e">
        <f>TableOMP[[#This Row],[Avg]]+$U$2*TableOMP[[#This Row],[StdDev]]</f>
        <v>#N/A</v>
      </c>
      <c r="S9971" t="e">
        <f>IF(AND(TableOMP[[#This Row],[total_time]]&gt;=TableOMP[[#This Row],[Low]], TableOMP[[#This Row],[total_time]]&lt;=TableOMP[[#This Row],[High]]),1,0)</f>
        <v>#N/A</v>
      </c>
    </row>
    <row r="9972" spans="11:19" x14ac:dyDescent="0.25">
      <c r="K9972" t="str">
        <f t="shared" si="155"/>
        <v/>
      </c>
      <c r="N99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72" t="e">
        <f>VLOOKUP(TableOMP[[#This Row],[Label]],TableAvg[],2,FALSE)</f>
        <v>#N/A</v>
      </c>
      <c r="P9972" t="e">
        <f>VLOOKUP(TableOMP[[#This Row],[Label]],TableAvg[],3,FALSE)</f>
        <v>#N/A</v>
      </c>
      <c r="Q9972" t="e">
        <f>TableOMP[[#This Row],[Avg]]-$U$2*TableOMP[[#This Row],[StdDev]]</f>
        <v>#N/A</v>
      </c>
      <c r="R9972" t="e">
        <f>TableOMP[[#This Row],[Avg]]+$U$2*TableOMP[[#This Row],[StdDev]]</f>
        <v>#N/A</v>
      </c>
      <c r="S9972" t="e">
        <f>IF(AND(TableOMP[[#This Row],[total_time]]&gt;=TableOMP[[#This Row],[Low]], TableOMP[[#This Row],[total_time]]&lt;=TableOMP[[#This Row],[High]]),1,0)</f>
        <v>#N/A</v>
      </c>
    </row>
    <row r="9973" spans="11:19" x14ac:dyDescent="0.25">
      <c r="K9973" t="str">
        <f t="shared" si="155"/>
        <v/>
      </c>
      <c r="N99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73" t="e">
        <f>VLOOKUP(TableOMP[[#This Row],[Label]],TableAvg[],2,FALSE)</f>
        <v>#N/A</v>
      </c>
      <c r="P9973" t="e">
        <f>VLOOKUP(TableOMP[[#This Row],[Label]],TableAvg[],3,FALSE)</f>
        <v>#N/A</v>
      </c>
      <c r="Q9973" t="e">
        <f>TableOMP[[#This Row],[Avg]]-$U$2*TableOMP[[#This Row],[StdDev]]</f>
        <v>#N/A</v>
      </c>
      <c r="R9973" t="e">
        <f>TableOMP[[#This Row],[Avg]]+$U$2*TableOMP[[#This Row],[StdDev]]</f>
        <v>#N/A</v>
      </c>
      <c r="S9973" t="e">
        <f>IF(AND(TableOMP[[#This Row],[total_time]]&gt;=TableOMP[[#This Row],[Low]], TableOMP[[#This Row],[total_time]]&lt;=TableOMP[[#This Row],[High]]),1,0)</f>
        <v>#N/A</v>
      </c>
    </row>
    <row r="9974" spans="11:19" x14ac:dyDescent="0.25">
      <c r="K9974" t="str">
        <f t="shared" si="155"/>
        <v/>
      </c>
      <c r="N99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74" t="e">
        <f>VLOOKUP(TableOMP[[#This Row],[Label]],TableAvg[],2,FALSE)</f>
        <v>#N/A</v>
      </c>
      <c r="P9974" t="e">
        <f>VLOOKUP(TableOMP[[#This Row],[Label]],TableAvg[],3,FALSE)</f>
        <v>#N/A</v>
      </c>
      <c r="Q9974" t="e">
        <f>TableOMP[[#This Row],[Avg]]-$U$2*TableOMP[[#This Row],[StdDev]]</f>
        <v>#N/A</v>
      </c>
      <c r="R9974" t="e">
        <f>TableOMP[[#This Row],[Avg]]+$U$2*TableOMP[[#This Row],[StdDev]]</f>
        <v>#N/A</v>
      </c>
      <c r="S9974" t="e">
        <f>IF(AND(TableOMP[[#This Row],[total_time]]&gt;=TableOMP[[#This Row],[Low]], TableOMP[[#This Row],[total_time]]&lt;=TableOMP[[#This Row],[High]]),1,0)</f>
        <v>#N/A</v>
      </c>
    </row>
    <row r="9975" spans="11:19" x14ac:dyDescent="0.25">
      <c r="K9975" t="str">
        <f t="shared" si="155"/>
        <v/>
      </c>
      <c r="N99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75" t="e">
        <f>VLOOKUP(TableOMP[[#This Row],[Label]],TableAvg[],2,FALSE)</f>
        <v>#N/A</v>
      </c>
      <c r="P9975" t="e">
        <f>VLOOKUP(TableOMP[[#This Row],[Label]],TableAvg[],3,FALSE)</f>
        <v>#N/A</v>
      </c>
      <c r="Q9975" t="e">
        <f>TableOMP[[#This Row],[Avg]]-$U$2*TableOMP[[#This Row],[StdDev]]</f>
        <v>#N/A</v>
      </c>
      <c r="R9975" t="e">
        <f>TableOMP[[#This Row],[Avg]]+$U$2*TableOMP[[#This Row],[StdDev]]</f>
        <v>#N/A</v>
      </c>
      <c r="S9975" t="e">
        <f>IF(AND(TableOMP[[#This Row],[total_time]]&gt;=TableOMP[[#This Row],[Low]], TableOMP[[#This Row],[total_time]]&lt;=TableOMP[[#This Row],[High]]),1,0)</f>
        <v>#N/A</v>
      </c>
    </row>
    <row r="9976" spans="11:19" x14ac:dyDescent="0.25">
      <c r="K9976" t="str">
        <f t="shared" si="155"/>
        <v/>
      </c>
      <c r="N99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76" t="e">
        <f>VLOOKUP(TableOMP[[#This Row],[Label]],TableAvg[],2,FALSE)</f>
        <v>#N/A</v>
      </c>
      <c r="P9976" t="e">
        <f>VLOOKUP(TableOMP[[#This Row],[Label]],TableAvg[],3,FALSE)</f>
        <v>#N/A</v>
      </c>
      <c r="Q9976" t="e">
        <f>TableOMP[[#This Row],[Avg]]-$U$2*TableOMP[[#This Row],[StdDev]]</f>
        <v>#N/A</v>
      </c>
      <c r="R9976" t="e">
        <f>TableOMP[[#This Row],[Avg]]+$U$2*TableOMP[[#This Row],[StdDev]]</f>
        <v>#N/A</v>
      </c>
      <c r="S9976" t="e">
        <f>IF(AND(TableOMP[[#This Row],[total_time]]&gt;=TableOMP[[#This Row],[Low]], TableOMP[[#This Row],[total_time]]&lt;=TableOMP[[#This Row],[High]]),1,0)</f>
        <v>#N/A</v>
      </c>
    </row>
    <row r="9977" spans="11:19" x14ac:dyDescent="0.25">
      <c r="K9977" t="str">
        <f t="shared" si="155"/>
        <v/>
      </c>
      <c r="N99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77" t="e">
        <f>VLOOKUP(TableOMP[[#This Row],[Label]],TableAvg[],2,FALSE)</f>
        <v>#N/A</v>
      </c>
      <c r="P9977" t="e">
        <f>VLOOKUP(TableOMP[[#This Row],[Label]],TableAvg[],3,FALSE)</f>
        <v>#N/A</v>
      </c>
      <c r="Q9977" t="e">
        <f>TableOMP[[#This Row],[Avg]]-$U$2*TableOMP[[#This Row],[StdDev]]</f>
        <v>#N/A</v>
      </c>
      <c r="R9977" t="e">
        <f>TableOMP[[#This Row],[Avg]]+$U$2*TableOMP[[#This Row],[StdDev]]</f>
        <v>#N/A</v>
      </c>
      <c r="S9977" t="e">
        <f>IF(AND(TableOMP[[#This Row],[total_time]]&gt;=TableOMP[[#This Row],[Low]], TableOMP[[#This Row],[total_time]]&lt;=TableOMP[[#This Row],[High]]),1,0)</f>
        <v>#N/A</v>
      </c>
    </row>
    <row r="9978" spans="11:19" x14ac:dyDescent="0.25">
      <c r="K9978" t="str">
        <f t="shared" si="155"/>
        <v/>
      </c>
      <c r="N99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78" t="e">
        <f>VLOOKUP(TableOMP[[#This Row],[Label]],TableAvg[],2,FALSE)</f>
        <v>#N/A</v>
      </c>
      <c r="P9978" t="e">
        <f>VLOOKUP(TableOMP[[#This Row],[Label]],TableAvg[],3,FALSE)</f>
        <v>#N/A</v>
      </c>
      <c r="Q9978" t="e">
        <f>TableOMP[[#This Row],[Avg]]-$U$2*TableOMP[[#This Row],[StdDev]]</f>
        <v>#N/A</v>
      </c>
      <c r="R9978" t="e">
        <f>TableOMP[[#This Row],[Avg]]+$U$2*TableOMP[[#This Row],[StdDev]]</f>
        <v>#N/A</v>
      </c>
      <c r="S9978" t="e">
        <f>IF(AND(TableOMP[[#This Row],[total_time]]&gt;=TableOMP[[#This Row],[Low]], TableOMP[[#This Row],[total_time]]&lt;=TableOMP[[#This Row],[High]]),1,0)</f>
        <v>#N/A</v>
      </c>
    </row>
    <row r="9979" spans="11:19" x14ac:dyDescent="0.25">
      <c r="K9979" t="str">
        <f t="shared" si="155"/>
        <v/>
      </c>
      <c r="N99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79" t="e">
        <f>VLOOKUP(TableOMP[[#This Row],[Label]],TableAvg[],2,FALSE)</f>
        <v>#N/A</v>
      </c>
      <c r="P9979" t="e">
        <f>VLOOKUP(TableOMP[[#This Row],[Label]],TableAvg[],3,FALSE)</f>
        <v>#N/A</v>
      </c>
      <c r="Q9979" t="e">
        <f>TableOMP[[#This Row],[Avg]]-$U$2*TableOMP[[#This Row],[StdDev]]</f>
        <v>#N/A</v>
      </c>
      <c r="R9979" t="e">
        <f>TableOMP[[#This Row],[Avg]]+$U$2*TableOMP[[#This Row],[StdDev]]</f>
        <v>#N/A</v>
      </c>
      <c r="S9979" t="e">
        <f>IF(AND(TableOMP[[#This Row],[total_time]]&gt;=TableOMP[[#This Row],[Low]], TableOMP[[#This Row],[total_time]]&lt;=TableOMP[[#This Row],[High]]),1,0)</f>
        <v>#N/A</v>
      </c>
    </row>
    <row r="9980" spans="11:19" x14ac:dyDescent="0.25">
      <c r="K9980" t="str">
        <f t="shared" si="155"/>
        <v/>
      </c>
      <c r="N99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80" t="e">
        <f>VLOOKUP(TableOMP[[#This Row],[Label]],TableAvg[],2,FALSE)</f>
        <v>#N/A</v>
      </c>
      <c r="P9980" t="e">
        <f>VLOOKUP(TableOMP[[#This Row],[Label]],TableAvg[],3,FALSE)</f>
        <v>#N/A</v>
      </c>
      <c r="Q9980" t="e">
        <f>TableOMP[[#This Row],[Avg]]-$U$2*TableOMP[[#This Row],[StdDev]]</f>
        <v>#N/A</v>
      </c>
      <c r="R9980" t="e">
        <f>TableOMP[[#This Row],[Avg]]+$U$2*TableOMP[[#This Row],[StdDev]]</f>
        <v>#N/A</v>
      </c>
      <c r="S9980" t="e">
        <f>IF(AND(TableOMP[[#This Row],[total_time]]&gt;=TableOMP[[#This Row],[Low]], TableOMP[[#This Row],[total_time]]&lt;=TableOMP[[#This Row],[High]]),1,0)</f>
        <v>#N/A</v>
      </c>
    </row>
    <row r="9981" spans="11:19" x14ac:dyDescent="0.25">
      <c r="K9981" t="str">
        <f t="shared" si="155"/>
        <v/>
      </c>
      <c r="N99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81" t="e">
        <f>VLOOKUP(TableOMP[[#This Row],[Label]],TableAvg[],2,FALSE)</f>
        <v>#N/A</v>
      </c>
      <c r="P9981" t="e">
        <f>VLOOKUP(TableOMP[[#This Row],[Label]],TableAvg[],3,FALSE)</f>
        <v>#N/A</v>
      </c>
      <c r="Q9981" t="e">
        <f>TableOMP[[#This Row],[Avg]]-$U$2*TableOMP[[#This Row],[StdDev]]</f>
        <v>#N/A</v>
      </c>
      <c r="R9981" t="e">
        <f>TableOMP[[#This Row],[Avg]]+$U$2*TableOMP[[#This Row],[StdDev]]</f>
        <v>#N/A</v>
      </c>
      <c r="S9981" t="e">
        <f>IF(AND(TableOMP[[#This Row],[total_time]]&gt;=TableOMP[[#This Row],[Low]], TableOMP[[#This Row],[total_time]]&lt;=TableOMP[[#This Row],[High]]),1,0)</f>
        <v>#N/A</v>
      </c>
    </row>
    <row r="9982" spans="11:19" x14ac:dyDescent="0.25">
      <c r="K9982" t="str">
        <f t="shared" si="155"/>
        <v/>
      </c>
      <c r="N99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82" t="e">
        <f>VLOOKUP(TableOMP[[#This Row],[Label]],TableAvg[],2,FALSE)</f>
        <v>#N/A</v>
      </c>
      <c r="P9982" t="e">
        <f>VLOOKUP(TableOMP[[#This Row],[Label]],TableAvg[],3,FALSE)</f>
        <v>#N/A</v>
      </c>
      <c r="Q9982" t="e">
        <f>TableOMP[[#This Row],[Avg]]-$U$2*TableOMP[[#This Row],[StdDev]]</f>
        <v>#N/A</v>
      </c>
      <c r="R9982" t="e">
        <f>TableOMP[[#This Row],[Avg]]+$U$2*TableOMP[[#This Row],[StdDev]]</f>
        <v>#N/A</v>
      </c>
      <c r="S9982" t="e">
        <f>IF(AND(TableOMP[[#This Row],[total_time]]&gt;=TableOMP[[#This Row],[Low]], TableOMP[[#This Row],[total_time]]&lt;=TableOMP[[#This Row],[High]]),1,0)</f>
        <v>#N/A</v>
      </c>
    </row>
    <row r="9983" spans="11:19" x14ac:dyDescent="0.25">
      <c r="K9983" t="str">
        <f t="shared" si="155"/>
        <v/>
      </c>
      <c r="N99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83" t="e">
        <f>VLOOKUP(TableOMP[[#This Row],[Label]],TableAvg[],2,FALSE)</f>
        <v>#N/A</v>
      </c>
      <c r="P9983" t="e">
        <f>VLOOKUP(TableOMP[[#This Row],[Label]],TableAvg[],3,FALSE)</f>
        <v>#N/A</v>
      </c>
      <c r="Q9983" t="e">
        <f>TableOMP[[#This Row],[Avg]]-$U$2*TableOMP[[#This Row],[StdDev]]</f>
        <v>#N/A</v>
      </c>
      <c r="R9983" t="e">
        <f>TableOMP[[#This Row],[Avg]]+$U$2*TableOMP[[#This Row],[StdDev]]</f>
        <v>#N/A</v>
      </c>
      <c r="S9983" t="e">
        <f>IF(AND(TableOMP[[#This Row],[total_time]]&gt;=TableOMP[[#This Row],[Low]], TableOMP[[#This Row],[total_time]]&lt;=TableOMP[[#This Row],[High]]),1,0)</f>
        <v>#N/A</v>
      </c>
    </row>
    <row r="9984" spans="11:19" x14ac:dyDescent="0.25">
      <c r="K9984" t="str">
        <f t="shared" si="155"/>
        <v/>
      </c>
      <c r="N99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84" t="e">
        <f>VLOOKUP(TableOMP[[#This Row],[Label]],TableAvg[],2,FALSE)</f>
        <v>#N/A</v>
      </c>
      <c r="P9984" t="e">
        <f>VLOOKUP(TableOMP[[#This Row],[Label]],TableAvg[],3,FALSE)</f>
        <v>#N/A</v>
      </c>
      <c r="Q9984" t="e">
        <f>TableOMP[[#This Row],[Avg]]-$U$2*TableOMP[[#This Row],[StdDev]]</f>
        <v>#N/A</v>
      </c>
      <c r="R9984" t="e">
        <f>TableOMP[[#This Row],[Avg]]+$U$2*TableOMP[[#This Row],[StdDev]]</f>
        <v>#N/A</v>
      </c>
      <c r="S9984" t="e">
        <f>IF(AND(TableOMP[[#This Row],[total_time]]&gt;=TableOMP[[#This Row],[Low]], TableOMP[[#This Row],[total_time]]&lt;=TableOMP[[#This Row],[High]]),1,0)</f>
        <v>#N/A</v>
      </c>
    </row>
    <row r="9985" spans="11:19" x14ac:dyDescent="0.25">
      <c r="K9985" t="str">
        <f t="shared" si="155"/>
        <v/>
      </c>
      <c r="N99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85" t="e">
        <f>VLOOKUP(TableOMP[[#This Row],[Label]],TableAvg[],2,FALSE)</f>
        <v>#N/A</v>
      </c>
      <c r="P9985" t="e">
        <f>VLOOKUP(TableOMP[[#This Row],[Label]],TableAvg[],3,FALSE)</f>
        <v>#N/A</v>
      </c>
      <c r="Q9985" t="e">
        <f>TableOMP[[#This Row],[Avg]]-$U$2*TableOMP[[#This Row],[StdDev]]</f>
        <v>#N/A</v>
      </c>
      <c r="R9985" t="e">
        <f>TableOMP[[#This Row],[Avg]]+$U$2*TableOMP[[#This Row],[StdDev]]</f>
        <v>#N/A</v>
      </c>
      <c r="S9985" t="e">
        <f>IF(AND(TableOMP[[#This Row],[total_time]]&gt;=TableOMP[[#This Row],[Low]], TableOMP[[#This Row],[total_time]]&lt;=TableOMP[[#This Row],[High]]),1,0)</f>
        <v>#N/A</v>
      </c>
    </row>
    <row r="9986" spans="11:19" x14ac:dyDescent="0.25">
      <c r="K9986" t="str">
        <f t="shared" si="155"/>
        <v/>
      </c>
      <c r="N99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86" t="e">
        <f>VLOOKUP(TableOMP[[#This Row],[Label]],TableAvg[],2,FALSE)</f>
        <v>#N/A</v>
      </c>
      <c r="P9986" t="e">
        <f>VLOOKUP(TableOMP[[#This Row],[Label]],TableAvg[],3,FALSE)</f>
        <v>#N/A</v>
      </c>
      <c r="Q9986" t="e">
        <f>TableOMP[[#This Row],[Avg]]-$U$2*TableOMP[[#This Row],[StdDev]]</f>
        <v>#N/A</v>
      </c>
      <c r="R9986" t="e">
        <f>TableOMP[[#This Row],[Avg]]+$U$2*TableOMP[[#This Row],[StdDev]]</f>
        <v>#N/A</v>
      </c>
      <c r="S9986" t="e">
        <f>IF(AND(TableOMP[[#This Row],[total_time]]&gt;=TableOMP[[#This Row],[Low]], TableOMP[[#This Row],[total_time]]&lt;=TableOMP[[#This Row],[High]]),1,0)</f>
        <v>#N/A</v>
      </c>
    </row>
    <row r="9987" spans="11:19" x14ac:dyDescent="0.25">
      <c r="K9987" t="str">
        <f t="shared" ref="K9987:K10050" si="156">MID(M9987,22,1)</f>
        <v/>
      </c>
      <c r="N99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87" t="e">
        <f>VLOOKUP(TableOMP[[#This Row],[Label]],TableAvg[],2,FALSE)</f>
        <v>#N/A</v>
      </c>
      <c r="P9987" t="e">
        <f>VLOOKUP(TableOMP[[#This Row],[Label]],TableAvg[],3,FALSE)</f>
        <v>#N/A</v>
      </c>
      <c r="Q9987" t="e">
        <f>TableOMP[[#This Row],[Avg]]-$U$2*TableOMP[[#This Row],[StdDev]]</f>
        <v>#N/A</v>
      </c>
      <c r="R9987" t="e">
        <f>TableOMP[[#This Row],[Avg]]+$U$2*TableOMP[[#This Row],[StdDev]]</f>
        <v>#N/A</v>
      </c>
      <c r="S9987" t="e">
        <f>IF(AND(TableOMP[[#This Row],[total_time]]&gt;=TableOMP[[#This Row],[Low]], TableOMP[[#This Row],[total_time]]&lt;=TableOMP[[#This Row],[High]]),1,0)</f>
        <v>#N/A</v>
      </c>
    </row>
    <row r="9988" spans="11:19" x14ac:dyDescent="0.25">
      <c r="K9988" t="str">
        <f t="shared" si="156"/>
        <v/>
      </c>
      <c r="N99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88" t="e">
        <f>VLOOKUP(TableOMP[[#This Row],[Label]],TableAvg[],2,FALSE)</f>
        <v>#N/A</v>
      </c>
      <c r="P9988" t="e">
        <f>VLOOKUP(TableOMP[[#This Row],[Label]],TableAvg[],3,FALSE)</f>
        <v>#N/A</v>
      </c>
      <c r="Q9988" t="e">
        <f>TableOMP[[#This Row],[Avg]]-$U$2*TableOMP[[#This Row],[StdDev]]</f>
        <v>#N/A</v>
      </c>
      <c r="R9988" t="e">
        <f>TableOMP[[#This Row],[Avg]]+$U$2*TableOMP[[#This Row],[StdDev]]</f>
        <v>#N/A</v>
      </c>
      <c r="S9988" t="e">
        <f>IF(AND(TableOMP[[#This Row],[total_time]]&gt;=TableOMP[[#This Row],[Low]], TableOMP[[#This Row],[total_time]]&lt;=TableOMP[[#This Row],[High]]),1,0)</f>
        <v>#N/A</v>
      </c>
    </row>
    <row r="9989" spans="11:19" x14ac:dyDescent="0.25">
      <c r="K9989" t="str">
        <f t="shared" si="156"/>
        <v/>
      </c>
      <c r="N99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89" t="e">
        <f>VLOOKUP(TableOMP[[#This Row],[Label]],TableAvg[],2,FALSE)</f>
        <v>#N/A</v>
      </c>
      <c r="P9989" t="e">
        <f>VLOOKUP(TableOMP[[#This Row],[Label]],TableAvg[],3,FALSE)</f>
        <v>#N/A</v>
      </c>
      <c r="Q9989" t="e">
        <f>TableOMP[[#This Row],[Avg]]-$U$2*TableOMP[[#This Row],[StdDev]]</f>
        <v>#N/A</v>
      </c>
      <c r="R9989" t="e">
        <f>TableOMP[[#This Row],[Avg]]+$U$2*TableOMP[[#This Row],[StdDev]]</f>
        <v>#N/A</v>
      </c>
      <c r="S9989" t="e">
        <f>IF(AND(TableOMP[[#This Row],[total_time]]&gt;=TableOMP[[#This Row],[Low]], TableOMP[[#This Row],[total_time]]&lt;=TableOMP[[#This Row],[High]]),1,0)</f>
        <v>#N/A</v>
      </c>
    </row>
    <row r="9990" spans="11:19" x14ac:dyDescent="0.25">
      <c r="K9990" t="str">
        <f t="shared" si="156"/>
        <v/>
      </c>
      <c r="N99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90" t="e">
        <f>VLOOKUP(TableOMP[[#This Row],[Label]],TableAvg[],2,FALSE)</f>
        <v>#N/A</v>
      </c>
      <c r="P9990" t="e">
        <f>VLOOKUP(TableOMP[[#This Row],[Label]],TableAvg[],3,FALSE)</f>
        <v>#N/A</v>
      </c>
      <c r="Q9990" t="e">
        <f>TableOMP[[#This Row],[Avg]]-$U$2*TableOMP[[#This Row],[StdDev]]</f>
        <v>#N/A</v>
      </c>
      <c r="R9990" t="e">
        <f>TableOMP[[#This Row],[Avg]]+$U$2*TableOMP[[#This Row],[StdDev]]</f>
        <v>#N/A</v>
      </c>
      <c r="S9990" t="e">
        <f>IF(AND(TableOMP[[#This Row],[total_time]]&gt;=TableOMP[[#This Row],[Low]], TableOMP[[#This Row],[total_time]]&lt;=TableOMP[[#This Row],[High]]),1,0)</f>
        <v>#N/A</v>
      </c>
    </row>
    <row r="9991" spans="11:19" x14ac:dyDescent="0.25">
      <c r="K9991" t="str">
        <f t="shared" si="156"/>
        <v/>
      </c>
      <c r="N99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91" t="e">
        <f>VLOOKUP(TableOMP[[#This Row],[Label]],TableAvg[],2,FALSE)</f>
        <v>#N/A</v>
      </c>
      <c r="P9991" t="e">
        <f>VLOOKUP(TableOMP[[#This Row],[Label]],TableAvg[],3,FALSE)</f>
        <v>#N/A</v>
      </c>
      <c r="Q9991" t="e">
        <f>TableOMP[[#This Row],[Avg]]-$U$2*TableOMP[[#This Row],[StdDev]]</f>
        <v>#N/A</v>
      </c>
      <c r="R9991" t="e">
        <f>TableOMP[[#This Row],[Avg]]+$U$2*TableOMP[[#This Row],[StdDev]]</f>
        <v>#N/A</v>
      </c>
      <c r="S9991" t="e">
        <f>IF(AND(TableOMP[[#This Row],[total_time]]&gt;=TableOMP[[#This Row],[Low]], TableOMP[[#This Row],[total_time]]&lt;=TableOMP[[#This Row],[High]]),1,0)</f>
        <v>#N/A</v>
      </c>
    </row>
    <row r="9992" spans="11:19" x14ac:dyDescent="0.25">
      <c r="K9992" t="str">
        <f t="shared" si="156"/>
        <v/>
      </c>
      <c r="N99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92" t="e">
        <f>VLOOKUP(TableOMP[[#This Row],[Label]],TableAvg[],2,FALSE)</f>
        <v>#N/A</v>
      </c>
      <c r="P9992" t="e">
        <f>VLOOKUP(TableOMP[[#This Row],[Label]],TableAvg[],3,FALSE)</f>
        <v>#N/A</v>
      </c>
      <c r="Q9992" t="e">
        <f>TableOMP[[#This Row],[Avg]]-$U$2*TableOMP[[#This Row],[StdDev]]</f>
        <v>#N/A</v>
      </c>
      <c r="R9992" t="e">
        <f>TableOMP[[#This Row],[Avg]]+$U$2*TableOMP[[#This Row],[StdDev]]</f>
        <v>#N/A</v>
      </c>
      <c r="S9992" t="e">
        <f>IF(AND(TableOMP[[#This Row],[total_time]]&gt;=TableOMP[[#This Row],[Low]], TableOMP[[#This Row],[total_time]]&lt;=TableOMP[[#This Row],[High]]),1,0)</f>
        <v>#N/A</v>
      </c>
    </row>
    <row r="9993" spans="11:19" x14ac:dyDescent="0.25">
      <c r="K9993" t="str">
        <f t="shared" si="156"/>
        <v/>
      </c>
      <c r="N99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93" t="e">
        <f>VLOOKUP(TableOMP[[#This Row],[Label]],TableAvg[],2,FALSE)</f>
        <v>#N/A</v>
      </c>
      <c r="P9993" t="e">
        <f>VLOOKUP(TableOMP[[#This Row],[Label]],TableAvg[],3,FALSE)</f>
        <v>#N/A</v>
      </c>
      <c r="Q9993" t="e">
        <f>TableOMP[[#This Row],[Avg]]-$U$2*TableOMP[[#This Row],[StdDev]]</f>
        <v>#N/A</v>
      </c>
      <c r="R9993" t="e">
        <f>TableOMP[[#This Row],[Avg]]+$U$2*TableOMP[[#This Row],[StdDev]]</f>
        <v>#N/A</v>
      </c>
      <c r="S9993" t="e">
        <f>IF(AND(TableOMP[[#This Row],[total_time]]&gt;=TableOMP[[#This Row],[Low]], TableOMP[[#This Row],[total_time]]&lt;=TableOMP[[#This Row],[High]]),1,0)</f>
        <v>#N/A</v>
      </c>
    </row>
    <row r="9994" spans="11:19" x14ac:dyDescent="0.25">
      <c r="K9994" t="str">
        <f t="shared" si="156"/>
        <v/>
      </c>
      <c r="N99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94" t="e">
        <f>VLOOKUP(TableOMP[[#This Row],[Label]],TableAvg[],2,FALSE)</f>
        <v>#N/A</v>
      </c>
      <c r="P9994" t="e">
        <f>VLOOKUP(TableOMP[[#This Row],[Label]],TableAvg[],3,FALSE)</f>
        <v>#N/A</v>
      </c>
      <c r="Q9994" t="e">
        <f>TableOMP[[#This Row],[Avg]]-$U$2*TableOMP[[#This Row],[StdDev]]</f>
        <v>#N/A</v>
      </c>
      <c r="R9994" t="e">
        <f>TableOMP[[#This Row],[Avg]]+$U$2*TableOMP[[#This Row],[StdDev]]</f>
        <v>#N/A</v>
      </c>
      <c r="S9994" t="e">
        <f>IF(AND(TableOMP[[#This Row],[total_time]]&gt;=TableOMP[[#This Row],[Low]], TableOMP[[#This Row],[total_time]]&lt;=TableOMP[[#This Row],[High]]),1,0)</f>
        <v>#N/A</v>
      </c>
    </row>
    <row r="9995" spans="11:19" x14ac:dyDescent="0.25">
      <c r="K9995" t="str">
        <f t="shared" si="156"/>
        <v/>
      </c>
      <c r="N99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95" t="e">
        <f>VLOOKUP(TableOMP[[#This Row],[Label]],TableAvg[],2,FALSE)</f>
        <v>#N/A</v>
      </c>
      <c r="P9995" t="e">
        <f>VLOOKUP(TableOMP[[#This Row],[Label]],TableAvg[],3,FALSE)</f>
        <v>#N/A</v>
      </c>
      <c r="Q9995" t="e">
        <f>TableOMP[[#This Row],[Avg]]-$U$2*TableOMP[[#This Row],[StdDev]]</f>
        <v>#N/A</v>
      </c>
      <c r="R9995" t="e">
        <f>TableOMP[[#This Row],[Avg]]+$U$2*TableOMP[[#This Row],[StdDev]]</f>
        <v>#N/A</v>
      </c>
      <c r="S9995" t="e">
        <f>IF(AND(TableOMP[[#This Row],[total_time]]&gt;=TableOMP[[#This Row],[Low]], TableOMP[[#This Row],[total_time]]&lt;=TableOMP[[#This Row],[High]]),1,0)</f>
        <v>#N/A</v>
      </c>
    </row>
    <row r="9996" spans="11:19" x14ac:dyDescent="0.25">
      <c r="K9996" t="str">
        <f t="shared" si="156"/>
        <v/>
      </c>
      <c r="N99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96" t="e">
        <f>VLOOKUP(TableOMP[[#This Row],[Label]],TableAvg[],2,FALSE)</f>
        <v>#N/A</v>
      </c>
      <c r="P9996" t="e">
        <f>VLOOKUP(TableOMP[[#This Row],[Label]],TableAvg[],3,FALSE)</f>
        <v>#N/A</v>
      </c>
      <c r="Q9996" t="e">
        <f>TableOMP[[#This Row],[Avg]]-$U$2*TableOMP[[#This Row],[StdDev]]</f>
        <v>#N/A</v>
      </c>
      <c r="R9996" t="e">
        <f>TableOMP[[#This Row],[Avg]]+$U$2*TableOMP[[#This Row],[StdDev]]</f>
        <v>#N/A</v>
      </c>
      <c r="S9996" t="e">
        <f>IF(AND(TableOMP[[#This Row],[total_time]]&gt;=TableOMP[[#This Row],[Low]], TableOMP[[#This Row],[total_time]]&lt;=TableOMP[[#This Row],[High]]),1,0)</f>
        <v>#N/A</v>
      </c>
    </row>
    <row r="9997" spans="11:19" x14ac:dyDescent="0.25">
      <c r="K9997" t="str">
        <f t="shared" si="156"/>
        <v/>
      </c>
      <c r="N99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97" t="e">
        <f>VLOOKUP(TableOMP[[#This Row],[Label]],TableAvg[],2,FALSE)</f>
        <v>#N/A</v>
      </c>
      <c r="P9997" t="e">
        <f>VLOOKUP(TableOMP[[#This Row],[Label]],TableAvg[],3,FALSE)</f>
        <v>#N/A</v>
      </c>
      <c r="Q9997" t="e">
        <f>TableOMP[[#This Row],[Avg]]-$U$2*TableOMP[[#This Row],[StdDev]]</f>
        <v>#N/A</v>
      </c>
      <c r="R9997" t="e">
        <f>TableOMP[[#This Row],[Avg]]+$U$2*TableOMP[[#This Row],[StdDev]]</f>
        <v>#N/A</v>
      </c>
      <c r="S9997" t="e">
        <f>IF(AND(TableOMP[[#This Row],[total_time]]&gt;=TableOMP[[#This Row],[Low]], TableOMP[[#This Row],[total_time]]&lt;=TableOMP[[#This Row],[High]]),1,0)</f>
        <v>#N/A</v>
      </c>
    </row>
    <row r="9998" spans="11:19" x14ac:dyDescent="0.25">
      <c r="K9998" t="str">
        <f t="shared" si="156"/>
        <v/>
      </c>
      <c r="N99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98" t="e">
        <f>VLOOKUP(TableOMP[[#This Row],[Label]],TableAvg[],2,FALSE)</f>
        <v>#N/A</v>
      </c>
      <c r="P9998" t="e">
        <f>VLOOKUP(TableOMP[[#This Row],[Label]],TableAvg[],3,FALSE)</f>
        <v>#N/A</v>
      </c>
      <c r="Q9998" t="e">
        <f>TableOMP[[#This Row],[Avg]]-$U$2*TableOMP[[#This Row],[StdDev]]</f>
        <v>#N/A</v>
      </c>
      <c r="R9998" t="e">
        <f>TableOMP[[#This Row],[Avg]]+$U$2*TableOMP[[#This Row],[StdDev]]</f>
        <v>#N/A</v>
      </c>
      <c r="S9998" t="e">
        <f>IF(AND(TableOMP[[#This Row],[total_time]]&gt;=TableOMP[[#This Row],[Low]], TableOMP[[#This Row],[total_time]]&lt;=TableOMP[[#This Row],[High]]),1,0)</f>
        <v>#N/A</v>
      </c>
    </row>
    <row r="9999" spans="11:19" x14ac:dyDescent="0.25">
      <c r="K9999" t="str">
        <f t="shared" si="156"/>
        <v/>
      </c>
      <c r="N99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9999" t="e">
        <f>VLOOKUP(TableOMP[[#This Row],[Label]],TableAvg[],2,FALSE)</f>
        <v>#N/A</v>
      </c>
      <c r="P9999" t="e">
        <f>VLOOKUP(TableOMP[[#This Row],[Label]],TableAvg[],3,FALSE)</f>
        <v>#N/A</v>
      </c>
      <c r="Q9999" t="e">
        <f>TableOMP[[#This Row],[Avg]]-$U$2*TableOMP[[#This Row],[StdDev]]</f>
        <v>#N/A</v>
      </c>
      <c r="R9999" t="e">
        <f>TableOMP[[#This Row],[Avg]]+$U$2*TableOMP[[#This Row],[StdDev]]</f>
        <v>#N/A</v>
      </c>
      <c r="S9999" t="e">
        <f>IF(AND(TableOMP[[#This Row],[total_time]]&gt;=TableOMP[[#This Row],[Low]], TableOMP[[#This Row],[total_time]]&lt;=TableOMP[[#This Row],[High]]),1,0)</f>
        <v>#N/A</v>
      </c>
    </row>
    <row r="10000" spans="11:19" x14ac:dyDescent="0.25">
      <c r="K10000" t="str">
        <f t="shared" si="156"/>
        <v/>
      </c>
      <c r="N100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00" t="e">
        <f>VLOOKUP(TableOMP[[#This Row],[Label]],TableAvg[],2,FALSE)</f>
        <v>#N/A</v>
      </c>
      <c r="P10000" t="e">
        <f>VLOOKUP(TableOMP[[#This Row],[Label]],TableAvg[],3,FALSE)</f>
        <v>#N/A</v>
      </c>
      <c r="Q10000" t="e">
        <f>TableOMP[[#This Row],[Avg]]-$U$2*TableOMP[[#This Row],[StdDev]]</f>
        <v>#N/A</v>
      </c>
      <c r="R10000" t="e">
        <f>TableOMP[[#This Row],[Avg]]+$U$2*TableOMP[[#This Row],[StdDev]]</f>
        <v>#N/A</v>
      </c>
      <c r="S10000" t="e">
        <f>IF(AND(TableOMP[[#This Row],[total_time]]&gt;=TableOMP[[#This Row],[Low]], TableOMP[[#This Row],[total_time]]&lt;=TableOMP[[#This Row],[High]]),1,0)</f>
        <v>#N/A</v>
      </c>
    </row>
    <row r="10001" spans="11:19" x14ac:dyDescent="0.25">
      <c r="K10001" t="str">
        <f t="shared" si="156"/>
        <v/>
      </c>
      <c r="N100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01" t="e">
        <f>VLOOKUP(TableOMP[[#This Row],[Label]],TableAvg[],2,FALSE)</f>
        <v>#N/A</v>
      </c>
      <c r="P10001" t="e">
        <f>VLOOKUP(TableOMP[[#This Row],[Label]],TableAvg[],3,FALSE)</f>
        <v>#N/A</v>
      </c>
      <c r="Q10001" t="e">
        <f>TableOMP[[#This Row],[Avg]]-$U$2*TableOMP[[#This Row],[StdDev]]</f>
        <v>#N/A</v>
      </c>
      <c r="R10001" t="e">
        <f>TableOMP[[#This Row],[Avg]]+$U$2*TableOMP[[#This Row],[StdDev]]</f>
        <v>#N/A</v>
      </c>
      <c r="S10001" t="e">
        <f>IF(AND(TableOMP[[#This Row],[total_time]]&gt;=TableOMP[[#This Row],[Low]], TableOMP[[#This Row],[total_time]]&lt;=TableOMP[[#This Row],[High]]),1,0)</f>
        <v>#N/A</v>
      </c>
    </row>
    <row r="10002" spans="11:19" x14ac:dyDescent="0.25">
      <c r="K10002" t="str">
        <f t="shared" si="156"/>
        <v/>
      </c>
      <c r="N100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02" t="e">
        <f>VLOOKUP(TableOMP[[#This Row],[Label]],TableAvg[],2,FALSE)</f>
        <v>#N/A</v>
      </c>
      <c r="P10002" t="e">
        <f>VLOOKUP(TableOMP[[#This Row],[Label]],TableAvg[],3,FALSE)</f>
        <v>#N/A</v>
      </c>
      <c r="Q10002" t="e">
        <f>TableOMP[[#This Row],[Avg]]-$U$2*TableOMP[[#This Row],[StdDev]]</f>
        <v>#N/A</v>
      </c>
      <c r="R10002" t="e">
        <f>TableOMP[[#This Row],[Avg]]+$U$2*TableOMP[[#This Row],[StdDev]]</f>
        <v>#N/A</v>
      </c>
      <c r="S10002" t="e">
        <f>IF(AND(TableOMP[[#This Row],[total_time]]&gt;=TableOMP[[#This Row],[Low]], TableOMP[[#This Row],[total_time]]&lt;=TableOMP[[#This Row],[High]]),1,0)</f>
        <v>#N/A</v>
      </c>
    </row>
    <row r="10003" spans="11:19" x14ac:dyDescent="0.25">
      <c r="K10003" t="str">
        <f t="shared" si="156"/>
        <v/>
      </c>
      <c r="N100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03" t="e">
        <f>VLOOKUP(TableOMP[[#This Row],[Label]],TableAvg[],2,FALSE)</f>
        <v>#N/A</v>
      </c>
      <c r="P10003" t="e">
        <f>VLOOKUP(TableOMP[[#This Row],[Label]],TableAvg[],3,FALSE)</f>
        <v>#N/A</v>
      </c>
      <c r="Q10003" t="e">
        <f>TableOMP[[#This Row],[Avg]]-$U$2*TableOMP[[#This Row],[StdDev]]</f>
        <v>#N/A</v>
      </c>
      <c r="R10003" t="e">
        <f>TableOMP[[#This Row],[Avg]]+$U$2*TableOMP[[#This Row],[StdDev]]</f>
        <v>#N/A</v>
      </c>
      <c r="S10003" t="e">
        <f>IF(AND(TableOMP[[#This Row],[total_time]]&gt;=TableOMP[[#This Row],[Low]], TableOMP[[#This Row],[total_time]]&lt;=TableOMP[[#This Row],[High]]),1,0)</f>
        <v>#N/A</v>
      </c>
    </row>
    <row r="10004" spans="11:19" x14ac:dyDescent="0.25">
      <c r="K10004" t="str">
        <f t="shared" si="156"/>
        <v/>
      </c>
      <c r="N100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04" t="e">
        <f>VLOOKUP(TableOMP[[#This Row],[Label]],TableAvg[],2,FALSE)</f>
        <v>#N/A</v>
      </c>
      <c r="P10004" t="e">
        <f>VLOOKUP(TableOMP[[#This Row],[Label]],TableAvg[],3,FALSE)</f>
        <v>#N/A</v>
      </c>
      <c r="Q10004" t="e">
        <f>TableOMP[[#This Row],[Avg]]-$U$2*TableOMP[[#This Row],[StdDev]]</f>
        <v>#N/A</v>
      </c>
      <c r="R10004" t="e">
        <f>TableOMP[[#This Row],[Avg]]+$U$2*TableOMP[[#This Row],[StdDev]]</f>
        <v>#N/A</v>
      </c>
      <c r="S10004" t="e">
        <f>IF(AND(TableOMP[[#This Row],[total_time]]&gt;=TableOMP[[#This Row],[Low]], TableOMP[[#This Row],[total_time]]&lt;=TableOMP[[#This Row],[High]]),1,0)</f>
        <v>#N/A</v>
      </c>
    </row>
    <row r="10005" spans="11:19" x14ac:dyDescent="0.25">
      <c r="K10005" t="str">
        <f t="shared" si="156"/>
        <v/>
      </c>
      <c r="N100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05" t="e">
        <f>VLOOKUP(TableOMP[[#This Row],[Label]],TableAvg[],2,FALSE)</f>
        <v>#N/A</v>
      </c>
      <c r="P10005" t="e">
        <f>VLOOKUP(TableOMP[[#This Row],[Label]],TableAvg[],3,FALSE)</f>
        <v>#N/A</v>
      </c>
      <c r="Q10005" t="e">
        <f>TableOMP[[#This Row],[Avg]]-$U$2*TableOMP[[#This Row],[StdDev]]</f>
        <v>#N/A</v>
      </c>
      <c r="R10005" t="e">
        <f>TableOMP[[#This Row],[Avg]]+$U$2*TableOMP[[#This Row],[StdDev]]</f>
        <v>#N/A</v>
      </c>
      <c r="S10005" t="e">
        <f>IF(AND(TableOMP[[#This Row],[total_time]]&gt;=TableOMP[[#This Row],[Low]], TableOMP[[#This Row],[total_time]]&lt;=TableOMP[[#This Row],[High]]),1,0)</f>
        <v>#N/A</v>
      </c>
    </row>
    <row r="10006" spans="11:19" x14ac:dyDescent="0.25">
      <c r="K10006" t="str">
        <f t="shared" si="156"/>
        <v/>
      </c>
      <c r="N100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06" t="e">
        <f>VLOOKUP(TableOMP[[#This Row],[Label]],TableAvg[],2,FALSE)</f>
        <v>#N/A</v>
      </c>
      <c r="P10006" t="e">
        <f>VLOOKUP(TableOMP[[#This Row],[Label]],TableAvg[],3,FALSE)</f>
        <v>#N/A</v>
      </c>
      <c r="Q10006" t="e">
        <f>TableOMP[[#This Row],[Avg]]-$U$2*TableOMP[[#This Row],[StdDev]]</f>
        <v>#N/A</v>
      </c>
      <c r="R10006" t="e">
        <f>TableOMP[[#This Row],[Avg]]+$U$2*TableOMP[[#This Row],[StdDev]]</f>
        <v>#N/A</v>
      </c>
      <c r="S10006" t="e">
        <f>IF(AND(TableOMP[[#This Row],[total_time]]&gt;=TableOMP[[#This Row],[Low]], TableOMP[[#This Row],[total_time]]&lt;=TableOMP[[#This Row],[High]]),1,0)</f>
        <v>#N/A</v>
      </c>
    </row>
    <row r="10007" spans="11:19" x14ac:dyDescent="0.25">
      <c r="K10007" t="str">
        <f t="shared" si="156"/>
        <v/>
      </c>
      <c r="N100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07" t="e">
        <f>VLOOKUP(TableOMP[[#This Row],[Label]],TableAvg[],2,FALSE)</f>
        <v>#N/A</v>
      </c>
      <c r="P10007" t="e">
        <f>VLOOKUP(TableOMP[[#This Row],[Label]],TableAvg[],3,FALSE)</f>
        <v>#N/A</v>
      </c>
      <c r="Q10007" t="e">
        <f>TableOMP[[#This Row],[Avg]]-$U$2*TableOMP[[#This Row],[StdDev]]</f>
        <v>#N/A</v>
      </c>
      <c r="R10007" t="e">
        <f>TableOMP[[#This Row],[Avg]]+$U$2*TableOMP[[#This Row],[StdDev]]</f>
        <v>#N/A</v>
      </c>
      <c r="S10007" t="e">
        <f>IF(AND(TableOMP[[#This Row],[total_time]]&gt;=TableOMP[[#This Row],[Low]], TableOMP[[#This Row],[total_time]]&lt;=TableOMP[[#This Row],[High]]),1,0)</f>
        <v>#N/A</v>
      </c>
    </row>
    <row r="10008" spans="11:19" x14ac:dyDescent="0.25">
      <c r="K10008" t="str">
        <f t="shared" si="156"/>
        <v/>
      </c>
      <c r="N100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08" t="e">
        <f>VLOOKUP(TableOMP[[#This Row],[Label]],TableAvg[],2,FALSE)</f>
        <v>#N/A</v>
      </c>
      <c r="P10008" t="e">
        <f>VLOOKUP(TableOMP[[#This Row],[Label]],TableAvg[],3,FALSE)</f>
        <v>#N/A</v>
      </c>
      <c r="Q10008" t="e">
        <f>TableOMP[[#This Row],[Avg]]-$U$2*TableOMP[[#This Row],[StdDev]]</f>
        <v>#N/A</v>
      </c>
      <c r="R10008" t="e">
        <f>TableOMP[[#This Row],[Avg]]+$U$2*TableOMP[[#This Row],[StdDev]]</f>
        <v>#N/A</v>
      </c>
      <c r="S10008" t="e">
        <f>IF(AND(TableOMP[[#This Row],[total_time]]&gt;=TableOMP[[#This Row],[Low]], TableOMP[[#This Row],[total_time]]&lt;=TableOMP[[#This Row],[High]]),1,0)</f>
        <v>#N/A</v>
      </c>
    </row>
    <row r="10009" spans="11:19" x14ac:dyDescent="0.25">
      <c r="K10009" t="str">
        <f t="shared" si="156"/>
        <v/>
      </c>
      <c r="N100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09" t="e">
        <f>VLOOKUP(TableOMP[[#This Row],[Label]],TableAvg[],2,FALSE)</f>
        <v>#N/A</v>
      </c>
      <c r="P10009" t="e">
        <f>VLOOKUP(TableOMP[[#This Row],[Label]],TableAvg[],3,FALSE)</f>
        <v>#N/A</v>
      </c>
      <c r="Q10009" t="e">
        <f>TableOMP[[#This Row],[Avg]]-$U$2*TableOMP[[#This Row],[StdDev]]</f>
        <v>#N/A</v>
      </c>
      <c r="R10009" t="e">
        <f>TableOMP[[#This Row],[Avg]]+$U$2*TableOMP[[#This Row],[StdDev]]</f>
        <v>#N/A</v>
      </c>
      <c r="S10009" t="e">
        <f>IF(AND(TableOMP[[#This Row],[total_time]]&gt;=TableOMP[[#This Row],[Low]], TableOMP[[#This Row],[total_time]]&lt;=TableOMP[[#This Row],[High]]),1,0)</f>
        <v>#N/A</v>
      </c>
    </row>
    <row r="10010" spans="11:19" x14ac:dyDescent="0.25">
      <c r="K10010" t="str">
        <f t="shared" si="156"/>
        <v/>
      </c>
      <c r="N100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10" t="e">
        <f>VLOOKUP(TableOMP[[#This Row],[Label]],TableAvg[],2,FALSE)</f>
        <v>#N/A</v>
      </c>
      <c r="P10010" t="e">
        <f>VLOOKUP(TableOMP[[#This Row],[Label]],TableAvg[],3,FALSE)</f>
        <v>#N/A</v>
      </c>
      <c r="Q10010" t="e">
        <f>TableOMP[[#This Row],[Avg]]-$U$2*TableOMP[[#This Row],[StdDev]]</f>
        <v>#N/A</v>
      </c>
      <c r="R10010" t="e">
        <f>TableOMP[[#This Row],[Avg]]+$U$2*TableOMP[[#This Row],[StdDev]]</f>
        <v>#N/A</v>
      </c>
      <c r="S10010" t="e">
        <f>IF(AND(TableOMP[[#This Row],[total_time]]&gt;=TableOMP[[#This Row],[Low]], TableOMP[[#This Row],[total_time]]&lt;=TableOMP[[#This Row],[High]]),1,0)</f>
        <v>#N/A</v>
      </c>
    </row>
    <row r="10011" spans="11:19" x14ac:dyDescent="0.25">
      <c r="K10011" t="str">
        <f t="shared" si="156"/>
        <v/>
      </c>
      <c r="N100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11" t="e">
        <f>VLOOKUP(TableOMP[[#This Row],[Label]],TableAvg[],2,FALSE)</f>
        <v>#N/A</v>
      </c>
      <c r="P10011" t="e">
        <f>VLOOKUP(TableOMP[[#This Row],[Label]],TableAvg[],3,FALSE)</f>
        <v>#N/A</v>
      </c>
      <c r="Q10011" t="e">
        <f>TableOMP[[#This Row],[Avg]]-$U$2*TableOMP[[#This Row],[StdDev]]</f>
        <v>#N/A</v>
      </c>
      <c r="R10011" t="e">
        <f>TableOMP[[#This Row],[Avg]]+$U$2*TableOMP[[#This Row],[StdDev]]</f>
        <v>#N/A</v>
      </c>
      <c r="S10011" t="e">
        <f>IF(AND(TableOMP[[#This Row],[total_time]]&gt;=TableOMP[[#This Row],[Low]], TableOMP[[#This Row],[total_time]]&lt;=TableOMP[[#This Row],[High]]),1,0)</f>
        <v>#N/A</v>
      </c>
    </row>
    <row r="10012" spans="11:19" x14ac:dyDescent="0.25">
      <c r="K10012" t="str">
        <f t="shared" si="156"/>
        <v/>
      </c>
      <c r="N100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12" t="e">
        <f>VLOOKUP(TableOMP[[#This Row],[Label]],TableAvg[],2,FALSE)</f>
        <v>#N/A</v>
      </c>
      <c r="P10012" t="e">
        <f>VLOOKUP(TableOMP[[#This Row],[Label]],TableAvg[],3,FALSE)</f>
        <v>#N/A</v>
      </c>
      <c r="Q10012" t="e">
        <f>TableOMP[[#This Row],[Avg]]-$U$2*TableOMP[[#This Row],[StdDev]]</f>
        <v>#N/A</v>
      </c>
      <c r="R10012" t="e">
        <f>TableOMP[[#This Row],[Avg]]+$U$2*TableOMP[[#This Row],[StdDev]]</f>
        <v>#N/A</v>
      </c>
      <c r="S10012" t="e">
        <f>IF(AND(TableOMP[[#This Row],[total_time]]&gt;=TableOMP[[#This Row],[Low]], TableOMP[[#This Row],[total_time]]&lt;=TableOMP[[#This Row],[High]]),1,0)</f>
        <v>#N/A</v>
      </c>
    </row>
    <row r="10013" spans="11:19" x14ac:dyDescent="0.25">
      <c r="K10013" t="str">
        <f t="shared" si="156"/>
        <v/>
      </c>
      <c r="N100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13" t="e">
        <f>VLOOKUP(TableOMP[[#This Row],[Label]],TableAvg[],2,FALSE)</f>
        <v>#N/A</v>
      </c>
      <c r="P10013" t="e">
        <f>VLOOKUP(TableOMP[[#This Row],[Label]],TableAvg[],3,FALSE)</f>
        <v>#N/A</v>
      </c>
      <c r="Q10013" t="e">
        <f>TableOMP[[#This Row],[Avg]]-$U$2*TableOMP[[#This Row],[StdDev]]</f>
        <v>#N/A</v>
      </c>
      <c r="R10013" t="e">
        <f>TableOMP[[#This Row],[Avg]]+$U$2*TableOMP[[#This Row],[StdDev]]</f>
        <v>#N/A</v>
      </c>
      <c r="S10013" t="e">
        <f>IF(AND(TableOMP[[#This Row],[total_time]]&gt;=TableOMP[[#This Row],[Low]], TableOMP[[#This Row],[total_time]]&lt;=TableOMP[[#This Row],[High]]),1,0)</f>
        <v>#N/A</v>
      </c>
    </row>
    <row r="10014" spans="11:19" x14ac:dyDescent="0.25">
      <c r="K10014" t="str">
        <f t="shared" si="156"/>
        <v/>
      </c>
      <c r="N100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14" t="e">
        <f>VLOOKUP(TableOMP[[#This Row],[Label]],TableAvg[],2,FALSE)</f>
        <v>#N/A</v>
      </c>
      <c r="P10014" t="e">
        <f>VLOOKUP(TableOMP[[#This Row],[Label]],TableAvg[],3,FALSE)</f>
        <v>#N/A</v>
      </c>
      <c r="Q10014" t="e">
        <f>TableOMP[[#This Row],[Avg]]-$U$2*TableOMP[[#This Row],[StdDev]]</f>
        <v>#N/A</v>
      </c>
      <c r="R10014" t="e">
        <f>TableOMP[[#This Row],[Avg]]+$U$2*TableOMP[[#This Row],[StdDev]]</f>
        <v>#N/A</v>
      </c>
      <c r="S10014" t="e">
        <f>IF(AND(TableOMP[[#This Row],[total_time]]&gt;=TableOMP[[#This Row],[Low]], TableOMP[[#This Row],[total_time]]&lt;=TableOMP[[#This Row],[High]]),1,0)</f>
        <v>#N/A</v>
      </c>
    </row>
    <row r="10015" spans="11:19" x14ac:dyDescent="0.25">
      <c r="K10015" t="str">
        <f t="shared" si="156"/>
        <v/>
      </c>
      <c r="N100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15" t="e">
        <f>VLOOKUP(TableOMP[[#This Row],[Label]],TableAvg[],2,FALSE)</f>
        <v>#N/A</v>
      </c>
      <c r="P10015" t="e">
        <f>VLOOKUP(TableOMP[[#This Row],[Label]],TableAvg[],3,FALSE)</f>
        <v>#N/A</v>
      </c>
      <c r="Q10015" t="e">
        <f>TableOMP[[#This Row],[Avg]]-$U$2*TableOMP[[#This Row],[StdDev]]</f>
        <v>#N/A</v>
      </c>
      <c r="R10015" t="e">
        <f>TableOMP[[#This Row],[Avg]]+$U$2*TableOMP[[#This Row],[StdDev]]</f>
        <v>#N/A</v>
      </c>
      <c r="S10015" t="e">
        <f>IF(AND(TableOMP[[#This Row],[total_time]]&gt;=TableOMP[[#This Row],[Low]], TableOMP[[#This Row],[total_time]]&lt;=TableOMP[[#This Row],[High]]),1,0)</f>
        <v>#N/A</v>
      </c>
    </row>
    <row r="10016" spans="11:19" x14ac:dyDescent="0.25">
      <c r="K10016" t="str">
        <f t="shared" si="156"/>
        <v/>
      </c>
      <c r="N100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16" t="e">
        <f>VLOOKUP(TableOMP[[#This Row],[Label]],TableAvg[],2,FALSE)</f>
        <v>#N/A</v>
      </c>
      <c r="P10016" t="e">
        <f>VLOOKUP(TableOMP[[#This Row],[Label]],TableAvg[],3,FALSE)</f>
        <v>#N/A</v>
      </c>
      <c r="Q10016" t="e">
        <f>TableOMP[[#This Row],[Avg]]-$U$2*TableOMP[[#This Row],[StdDev]]</f>
        <v>#N/A</v>
      </c>
      <c r="R10016" t="e">
        <f>TableOMP[[#This Row],[Avg]]+$U$2*TableOMP[[#This Row],[StdDev]]</f>
        <v>#N/A</v>
      </c>
      <c r="S10016" t="e">
        <f>IF(AND(TableOMP[[#This Row],[total_time]]&gt;=TableOMP[[#This Row],[Low]], TableOMP[[#This Row],[total_time]]&lt;=TableOMP[[#This Row],[High]]),1,0)</f>
        <v>#N/A</v>
      </c>
    </row>
    <row r="10017" spans="11:19" x14ac:dyDescent="0.25">
      <c r="K10017" t="str">
        <f t="shared" si="156"/>
        <v/>
      </c>
      <c r="N100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17" t="e">
        <f>VLOOKUP(TableOMP[[#This Row],[Label]],TableAvg[],2,FALSE)</f>
        <v>#N/A</v>
      </c>
      <c r="P10017" t="e">
        <f>VLOOKUP(TableOMP[[#This Row],[Label]],TableAvg[],3,FALSE)</f>
        <v>#N/A</v>
      </c>
      <c r="Q10017" t="e">
        <f>TableOMP[[#This Row],[Avg]]-$U$2*TableOMP[[#This Row],[StdDev]]</f>
        <v>#N/A</v>
      </c>
      <c r="R10017" t="e">
        <f>TableOMP[[#This Row],[Avg]]+$U$2*TableOMP[[#This Row],[StdDev]]</f>
        <v>#N/A</v>
      </c>
      <c r="S10017" t="e">
        <f>IF(AND(TableOMP[[#This Row],[total_time]]&gt;=TableOMP[[#This Row],[Low]], TableOMP[[#This Row],[total_time]]&lt;=TableOMP[[#This Row],[High]]),1,0)</f>
        <v>#N/A</v>
      </c>
    </row>
    <row r="10018" spans="11:19" x14ac:dyDescent="0.25">
      <c r="K10018" t="str">
        <f t="shared" si="156"/>
        <v/>
      </c>
      <c r="N100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18" t="e">
        <f>VLOOKUP(TableOMP[[#This Row],[Label]],TableAvg[],2,FALSE)</f>
        <v>#N/A</v>
      </c>
      <c r="P10018" t="e">
        <f>VLOOKUP(TableOMP[[#This Row],[Label]],TableAvg[],3,FALSE)</f>
        <v>#N/A</v>
      </c>
      <c r="Q10018" t="e">
        <f>TableOMP[[#This Row],[Avg]]-$U$2*TableOMP[[#This Row],[StdDev]]</f>
        <v>#N/A</v>
      </c>
      <c r="R10018" t="e">
        <f>TableOMP[[#This Row],[Avg]]+$U$2*TableOMP[[#This Row],[StdDev]]</f>
        <v>#N/A</v>
      </c>
      <c r="S10018" t="e">
        <f>IF(AND(TableOMP[[#This Row],[total_time]]&gt;=TableOMP[[#This Row],[Low]], TableOMP[[#This Row],[total_time]]&lt;=TableOMP[[#This Row],[High]]),1,0)</f>
        <v>#N/A</v>
      </c>
    </row>
    <row r="10019" spans="11:19" x14ac:dyDescent="0.25">
      <c r="K10019" t="str">
        <f t="shared" si="156"/>
        <v/>
      </c>
      <c r="N100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19" t="e">
        <f>VLOOKUP(TableOMP[[#This Row],[Label]],TableAvg[],2,FALSE)</f>
        <v>#N/A</v>
      </c>
      <c r="P10019" t="e">
        <f>VLOOKUP(TableOMP[[#This Row],[Label]],TableAvg[],3,FALSE)</f>
        <v>#N/A</v>
      </c>
      <c r="Q10019" t="e">
        <f>TableOMP[[#This Row],[Avg]]-$U$2*TableOMP[[#This Row],[StdDev]]</f>
        <v>#N/A</v>
      </c>
      <c r="R10019" t="e">
        <f>TableOMP[[#This Row],[Avg]]+$U$2*TableOMP[[#This Row],[StdDev]]</f>
        <v>#N/A</v>
      </c>
      <c r="S10019" t="e">
        <f>IF(AND(TableOMP[[#This Row],[total_time]]&gt;=TableOMP[[#This Row],[Low]], TableOMP[[#This Row],[total_time]]&lt;=TableOMP[[#This Row],[High]]),1,0)</f>
        <v>#N/A</v>
      </c>
    </row>
    <row r="10020" spans="11:19" x14ac:dyDescent="0.25">
      <c r="K10020" t="str">
        <f t="shared" si="156"/>
        <v/>
      </c>
      <c r="N100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20" t="e">
        <f>VLOOKUP(TableOMP[[#This Row],[Label]],TableAvg[],2,FALSE)</f>
        <v>#N/A</v>
      </c>
      <c r="P10020" t="e">
        <f>VLOOKUP(TableOMP[[#This Row],[Label]],TableAvg[],3,FALSE)</f>
        <v>#N/A</v>
      </c>
      <c r="Q10020" t="e">
        <f>TableOMP[[#This Row],[Avg]]-$U$2*TableOMP[[#This Row],[StdDev]]</f>
        <v>#N/A</v>
      </c>
      <c r="R10020" t="e">
        <f>TableOMP[[#This Row],[Avg]]+$U$2*TableOMP[[#This Row],[StdDev]]</f>
        <v>#N/A</v>
      </c>
      <c r="S10020" t="e">
        <f>IF(AND(TableOMP[[#This Row],[total_time]]&gt;=TableOMP[[#This Row],[Low]], TableOMP[[#This Row],[total_time]]&lt;=TableOMP[[#This Row],[High]]),1,0)</f>
        <v>#N/A</v>
      </c>
    </row>
    <row r="10021" spans="11:19" x14ac:dyDescent="0.25">
      <c r="K10021" t="str">
        <f t="shared" si="156"/>
        <v/>
      </c>
      <c r="N100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21" t="e">
        <f>VLOOKUP(TableOMP[[#This Row],[Label]],TableAvg[],2,FALSE)</f>
        <v>#N/A</v>
      </c>
      <c r="P10021" t="e">
        <f>VLOOKUP(TableOMP[[#This Row],[Label]],TableAvg[],3,FALSE)</f>
        <v>#N/A</v>
      </c>
      <c r="Q10021" t="e">
        <f>TableOMP[[#This Row],[Avg]]-$U$2*TableOMP[[#This Row],[StdDev]]</f>
        <v>#N/A</v>
      </c>
      <c r="R10021" t="e">
        <f>TableOMP[[#This Row],[Avg]]+$U$2*TableOMP[[#This Row],[StdDev]]</f>
        <v>#N/A</v>
      </c>
      <c r="S10021" t="e">
        <f>IF(AND(TableOMP[[#This Row],[total_time]]&gt;=TableOMP[[#This Row],[Low]], TableOMP[[#This Row],[total_time]]&lt;=TableOMP[[#This Row],[High]]),1,0)</f>
        <v>#N/A</v>
      </c>
    </row>
    <row r="10022" spans="11:19" x14ac:dyDescent="0.25">
      <c r="K10022" t="str">
        <f t="shared" si="156"/>
        <v/>
      </c>
      <c r="N100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22" t="e">
        <f>VLOOKUP(TableOMP[[#This Row],[Label]],TableAvg[],2,FALSE)</f>
        <v>#N/A</v>
      </c>
      <c r="P10022" t="e">
        <f>VLOOKUP(TableOMP[[#This Row],[Label]],TableAvg[],3,FALSE)</f>
        <v>#N/A</v>
      </c>
      <c r="Q10022" t="e">
        <f>TableOMP[[#This Row],[Avg]]-$U$2*TableOMP[[#This Row],[StdDev]]</f>
        <v>#N/A</v>
      </c>
      <c r="R10022" t="e">
        <f>TableOMP[[#This Row],[Avg]]+$U$2*TableOMP[[#This Row],[StdDev]]</f>
        <v>#N/A</v>
      </c>
      <c r="S10022" t="e">
        <f>IF(AND(TableOMP[[#This Row],[total_time]]&gt;=TableOMP[[#This Row],[Low]], TableOMP[[#This Row],[total_time]]&lt;=TableOMP[[#This Row],[High]]),1,0)</f>
        <v>#N/A</v>
      </c>
    </row>
    <row r="10023" spans="11:19" x14ac:dyDescent="0.25">
      <c r="K10023" t="str">
        <f t="shared" si="156"/>
        <v/>
      </c>
      <c r="N100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23" t="e">
        <f>VLOOKUP(TableOMP[[#This Row],[Label]],TableAvg[],2,FALSE)</f>
        <v>#N/A</v>
      </c>
      <c r="P10023" t="e">
        <f>VLOOKUP(TableOMP[[#This Row],[Label]],TableAvg[],3,FALSE)</f>
        <v>#N/A</v>
      </c>
      <c r="Q10023" t="e">
        <f>TableOMP[[#This Row],[Avg]]-$U$2*TableOMP[[#This Row],[StdDev]]</f>
        <v>#N/A</v>
      </c>
      <c r="R10023" t="e">
        <f>TableOMP[[#This Row],[Avg]]+$U$2*TableOMP[[#This Row],[StdDev]]</f>
        <v>#N/A</v>
      </c>
      <c r="S10023" t="e">
        <f>IF(AND(TableOMP[[#This Row],[total_time]]&gt;=TableOMP[[#This Row],[Low]], TableOMP[[#This Row],[total_time]]&lt;=TableOMP[[#This Row],[High]]),1,0)</f>
        <v>#N/A</v>
      </c>
    </row>
    <row r="10024" spans="11:19" x14ac:dyDescent="0.25">
      <c r="K10024" t="str">
        <f t="shared" si="156"/>
        <v/>
      </c>
      <c r="N100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24" t="e">
        <f>VLOOKUP(TableOMP[[#This Row],[Label]],TableAvg[],2,FALSE)</f>
        <v>#N/A</v>
      </c>
      <c r="P10024" t="e">
        <f>VLOOKUP(TableOMP[[#This Row],[Label]],TableAvg[],3,FALSE)</f>
        <v>#N/A</v>
      </c>
      <c r="Q10024" t="e">
        <f>TableOMP[[#This Row],[Avg]]-$U$2*TableOMP[[#This Row],[StdDev]]</f>
        <v>#N/A</v>
      </c>
      <c r="R10024" t="e">
        <f>TableOMP[[#This Row],[Avg]]+$U$2*TableOMP[[#This Row],[StdDev]]</f>
        <v>#N/A</v>
      </c>
      <c r="S10024" t="e">
        <f>IF(AND(TableOMP[[#This Row],[total_time]]&gt;=TableOMP[[#This Row],[Low]], TableOMP[[#This Row],[total_time]]&lt;=TableOMP[[#This Row],[High]]),1,0)</f>
        <v>#N/A</v>
      </c>
    </row>
    <row r="10025" spans="11:19" x14ac:dyDescent="0.25">
      <c r="K10025" t="str">
        <f t="shared" si="156"/>
        <v/>
      </c>
      <c r="N100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25" t="e">
        <f>VLOOKUP(TableOMP[[#This Row],[Label]],TableAvg[],2,FALSE)</f>
        <v>#N/A</v>
      </c>
      <c r="P10025" t="e">
        <f>VLOOKUP(TableOMP[[#This Row],[Label]],TableAvg[],3,FALSE)</f>
        <v>#N/A</v>
      </c>
      <c r="Q10025" t="e">
        <f>TableOMP[[#This Row],[Avg]]-$U$2*TableOMP[[#This Row],[StdDev]]</f>
        <v>#N/A</v>
      </c>
      <c r="R10025" t="e">
        <f>TableOMP[[#This Row],[Avg]]+$U$2*TableOMP[[#This Row],[StdDev]]</f>
        <v>#N/A</v>
      </c>
      <c r="S10025" t="e">
        <f>IF(AND(TableOMP[[#This Row],[total_time]]&gt;=TableOMP[[#This Row],[Low]], TableOMP[[#This Row],[total_time]]&lt;=TableOMP[[#This Row],[High]]),1,0)</f>
        <v>#N/A</v>
      </c>
    </row>
    <row r="10026" spans="11:19" x14ac:dyDescent="0.25">
      <c r="K10026" t="str">
        <f t="shared" si="156"/>
        <v/>
      </c>
      <c r="N100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26" t="e">
        <f>VLOOKUP(TableOMP[[#This Row],[Label]],TableAvg[],2,FALSE)</f>
        <v>#N/A</v>
      </c>
      <c r="P10026" t="e">
        <f>VLOOKUP(TableOMP[[#This Row],[Label]],TableAvg[],3,FALSE)</f>
        <v>#N/A</v>
      </c>
      <c r="Q10026" t="e">
        <f>TableOMP[[#This Row],[Avg]]-$U$2*TableOMP[[#This Row],[StdDev]]</f>
        <v>#N/A</v>
      </c>
      <c r="R10026" t="e">
        <f>TableOMP[[#This Row],[Avg]]+$U$2*TableOMP[[#This Row],[StdDev]]</f>
        <v>#N/A</v>
      </c>
      <c r="S10026" t="e">
        <f>IF(AND(TableOMP[[#This Row],[total_time]]&gt;=TableOMP[[#This Row],[Low]], TableOMP[[#This Row],[total_time]]&lt;=TableOMP[[#This Row],[High]]),1,0)</f>
        <v>#N/A</v>
      </c>
    </row>
    <row r="10027" spans="11:19" x14ac:dyDescent="0.25">
      <c r="K10027" t="str">
        <f t="shared" si="156"/>
        <v/>
      </c>
      <c r="N100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27" t="e">
        <f>VLOOKUP(TableOMP[[#This Row],[Label]],TableAvg[],2,FALSE)</f>
        <v>#N/A</v>
      </c>
      <c r="P10027" t="e">
        <f>VLOOKUP(TableOMP[[#This Row],[Label]],TableAvg[],3,FALSE)</f>
        <v>#N/A</v>
      </c>
      <c r="Q10027" t="e">
        <f>TableOMP[[#This Row],[Avg]]-$U$2*TableOMP[[#This Row],[StdDev]]</f>
        <v>#N/A</v>
      </c>
      <c r="R10027" t="e">
        <f>TableOMP[[#This Row],[Avg]]+$U$2*TableOMP[[#This Row],[StdDev]]</f>
        <v>#N/A</v>
      </c>
      <c r="S10027" t="e">
        <f>IF(AND(TableOMP[[#This Row],[total_time]]&gt;=TableOMP[[#This Row],[Low]], TableOMP[[#This Row],[total_time]]&lt;=TableOMP[[#This Row],[High]]),1,0)</f>
        <v>#N/A</v>
      </c>
    </row>
    <row r="10028" spans="11:19" x14ac:dyDescent="0.25">
      <c r="K10028" t="str">
        <f t="shared" si="156"/>
        <v/>
      </c>
      <c r="N100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28" t="e">
        <f>VLOOKUP(TableOMP[[#This Row],[Label]],TableAvg[],2,FALSE)</f>
        <v>#N/A</v>
      </c>
      <c r="P10028" t="e">
        <f>VLOOKUP(TableOMP[[#This Row],[Label]],TableAvg[],3,FALSE)</f>
        <v>#N/A</v>
      </c>
      <c r="Q10028" t="e">
        <f>TableOMP[[#This Row],[Avg]]-$U$2*TableOMP[[#This Row],[StdDev]]</f>
        <v>#N/A</v>
      </c>
      <c r="R10028" t="e">
        <f>TableOMP[[#This Row],[Avg]]+$U$2*TableOMP[[#This Row],[StdDev]]</f>
        <v>#N/A</v>
      </c>
      <c r="S10028" t="e">
        <f>IF(AND(TableOMP[[#This Row],[total_time]]&gt;=TableOMP[[#This Row],[Low]], TableOMP[[#This Row],[total_time]]&lt;=TableOMP[[#This Row],[High]]),1,0)</f>
        <v>#N/A</v>
      </c>
    </row>
    <row r="10029" spans="11:19" x14ac:dyDescent="0.25">
      <c r="K10029" t="str">
        <f t="shared" si="156"/>
        <v/>
      </c>
      <c r="N100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29" t="e">
        <f>VLOOKUP(TableOMP[[#This Row],[Label]],TableAvg[],2,FALSE)</f>
        <v>#N/A</v>
      </c>
      <c r="P10029" t="e">
        <f>VLOOKUP(TableOMP[[#This Row],[Label]],TableAvg[],3,FALSE)</f>
        <v>#N/A</v>
      </c>
      <c r="Q10029" t="e">
        <f>TableOMP[[#This Row],[Avg]]-$U$2*TableOMP[[#This Row],[StdDev]]</f>
        <v>#N/A</v>
      </c>
      <c r="R10029" t="e">
        <f>TableOMP[[#This Row],[Avg]]+$U$2*TableOMP[[#This Row],[StdDev]]</f>
        <v>#N/A</v>
      </c>
      <c r="S10029" t="e">
        <f>IF(AND(TableOMP[[#This Row],[total_time]]&gt;=TableOMP[[#This Row],[Low]], TableOMP[[#This Row],[total_time]]&lt;=TableOMP[[#This Row],[High]]),1,0)</f>
        <v>#N/A</v>
      </c>
    </row>
    <row r="10030" spans="11:19" x14ac:dyDescent="0.25">
      <c r="K10030" t="str">
        <f t="shared" si="156"/>
        <v/>
      </c>
      <c r="N100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30" t="e">
        <f>VLOOKUP(TableOMP[[#This Row],[Label]],TableAvg[],2,FALSE)</f>
        <v>#N/A</v>
      </c>
      <c r="P10030" t="e">
        <f>VLOOKUP(TableOMP[[#This Row],[Label]],TableAvg[],3,FALSE)</f>
        <v>#N/A</v>
      </c>
      <c r="Q10030" t="e">
        <f>TableOMP[[#This Row],[Avg]]-$U$2*TableOMP[[#This Row],[StdDev]]</f>
        <v>#N/A</v>
      </c>
      <c r="R10030" t="e">
        <f>TableOMP[[#This Row],[Avg]]+$U$2*TableOMP[[#This Row],[StdDev]]</f>
        <v>#N/A</v>
      </c>
      <c r="S10030" t="e">
        <f>IF(AND(TableOMP[[#This Row],[total_time]]&gt;=TableOMP[[#This Row],[Low]], TableOMP[[#This Row],[total_time]]&lt;=TableOMP[[#This Row],[High]]),1,0)</f>
        <v>#N/A</v>
      </c>
    </row>
    <row r="10031" spans="11:19" x14ac:dyDescent="0.25">
      <c r="K10031" t="str">
        <f t="shared" si="156"/>
        <v/>
      </c>
      <c r="N100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31" t="e">
        <f>VLOOKUP(TableOMP[[#This Row],[Label]],TableAvg[],2,FALSE)</f>
        <v>#N/A</v>
      </c>
      <c r="P10031" t="e">
        <f>VLOOKUP(TableOMP[[#This Row],[Label]],TableAvg[],3,FALSE)</f>
        <v>#N/A</v>
      </c>
      <c r="Q10031" t="e">
        <f>TableOMP[[#This Row],[Avg]]-$U$2*TableOMP[[#This Row],[StdDev]]</f>
        <v>#N/A</v>
      </c>
      <c r="R10031" t="e">
        <f>TableOMP[[#This Row],[Avg]]+$U$2*TableOMP[[#This Row],[StdDev]]</f>
        <v>#N/A</v>
      </c>
      <c r="S10031" t="e">
        <f>IF(AND(TableOMP[[#This Row],[total_time]]&gt;=TableOMP[[#This Row],[Low]], TableOMP[[#This Row],[total_time]]&lt;=TableOMP[[#This Row],[High]]),1,0)</f>
        <v>#N/A</v>
      </c>
    </row>
    <row r="10032" spans="11:19" x14ac:dyDescent="0.25">
      <c r="K10032" t="str">
        <f t="shared" si="156"/>
        <v/>
      </c>
      <c r="N100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32" t="e">
        <f>VLOOKUP(TableOMP[[#This Row],[Label]],TableAvg[],2,FALSE)</f>
        <v>#N/A</v>
      </c>
      <c r="P10032" t="e">
        <f>VLOOKUP(TableOMP[[#This Row],[Label]],TableAvg[],3,FALSE)</f>
        <v>#N/A</v>
      </c>
      <c r="Q10032" t="e">
        <f>TableOMP[[#This Row],[Avg]]-$U$2*TableOMP[[#This Row],[StdDev]]</f>
        <v>#N/A</v>
      </c>
      <c r="R10032" t="e">
        <f>TableOMP[[#This Row],[Avg]]+$U$2*TableOMP[[#This Row],[StdDev]]</f>
        <v>#N/A</v>
      </c>
      <c r="S10032" t="e">
        <f>IF(AND(TableOMP[[#This Row],[total_time]]&gt;=TableOMP[[#This Row],[Low]], TableOMP[[#This Row],[total_time]]&lt;=TableOMP[[#This Row],[High]]),1,0)</f>
        <v>#N/A</v>
      </c>
    </row>
    <row r="10033" spans="11:19" x14ac:dyDescent="0.25">
      <c r="K10033" t="str">
        <f t="shared" si="156"/>
        <v/>
      </c>
      <c r="N100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33" t="e">
        <f>VLOOKUP(TableOMP[[#This Row],[Label]],TableAvg[],2,FALSE)</f>
        <v>#N/A</v>
      </c>
      <c r="P10033" t="e">
        <f>VLOOKUP(TableOMP[[#This Row],[Label]],TableAvg[],3,FALSE)</f>
        <v>#N/A</v>
      </c>
      <c r="Q10033" t="e">
        <f>TableOMP[[#This Row],[Avg]]-$U$2*TableOMP[[#This Row],[StdDev]]</f>
        <v>#N/A</v>
      </c>
      <c r="R10033" t="e">
        <f>TableOMP[[#This Row],[Avg]]+$U$2*TableOMP[[#This Row],[StdDev]]</f>
        <v>#N/A</v>
      </c>
      <c r="S10033" t="e">
        <f>IF(AND(TableOMP[[#This Row],[total_time]]&gt;=TableOMP[[#This Row],[Low]], TableOMP[[#This Row],[total_time]]&lt;=TableOMP[[#This Row],[High]]),1,0)</f>
        <v>#N/A</v>
      </c>
    </row>
    <row r="10034" spans="11:19" x14ac:dyDescent="0.25">
      <c r="K10034" t="str">
        <f t="shared" si="156"/>
        <v/>
      </c>
      <c r="N100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34" t="e">
        <f>VLOOKUP(TableOMP[[#This Row],[Label]],TableAvg[],2,FALSE)</f>
        <v>#N/A</v>
      </c>
      <c r="P10034" t="e">
        <f>VLOOKUP(TableOMP[[#This Row],[Label]],TableAvg[],3,FALSE)</f>
        <v>#N/A</v>
      </c>
      <c r="Q10034" t="e">
        <f>TableOMP[[#This Row],[Avg]]-$U$2*TableOMP[[#This Row],[StdDev]]</f>
        <v>#N/A</v>
      </c>
      <c r="R10034" t="e">
        <f>TableOMP[[#This Row],[Avg]]+$U$2*TableOMP[[#This Row],[StdDev]]</f>
        <v>#N/A</v>
      </c>
      <c r="S10034" t="e">
        <f>IF(AND(TableOMP[[#This Row],[total_time]]&gt;=TableOMP[[#This Row],[Low]], TableOMP[[#This Row],[total_time]]&lt;=TableOMP[[#This Row],[High]]),1,0)</f>
        <v>#N/A</v>
      </c>
    </row>
    <row r="10035" spans="11:19" x14ac:dyDescent="0.25">
      <c r="K10035" t="str">
        <f t="shared" si="156"/>
        <v/>
      </c>
      <c r="N100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35" t="e">
        <f>VLOOKUP(TableOMP[[#This Row],[Label]],TableAvg[],2,FALSE)</f>
        <v>#N/A</v>
      </c>
      <c r="P10035" t="e">
        <f>VLOOKUP(TableOMP[[#This Row],[Label]],TableAvg[],3,FALSE)</f>
        <v>#N/A</v>
      </c>
      <c r="Q10035" t="e">
        <f>TableOMP[[#This Row],[Avg]]-$U$2*TableOMP[[#This Row],[StdDev]]</f>
        <v>#N/A</v>
      </c>
      <c r="R10035" t="e">
        <f>TableOMP[[#This Row],[Avg]]+$U$2*TableOMP[[#This Row],[StdDev]]</f>
        <v>#N/A</v>
      </c>
      <c r="S10035" t="e">
        <f>IF(AND(TableOMP[[#This Row],[total_time]]&gt;=TableOMP[[#This Row],[Low]], TableOMP[[#This Row],[total_time]]&lt;=TableOMP[[#This Row],[High]]),1,0)</f>
        <v>#N/A</v>
      </c>
    </row>
    <row r="10036" spans="11:19" x14ac:dyDescent="0.25">
      <c r="K10036" t="str">
        <f t="shared" si="156"/>
        <v/>
      </c>
      <c r="N100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36" t="e">
        <f>VLOOKUP(TableOMP[[#This Row],[Label]],TableAvg[],2,FALSE)</f>
        <v>#N/A</v>
      </c>
      <c r="P10036" t="e">
        <f>VLOOKUP(TableOMP[[#This Row],[Label]],TableAvg[],3,FALSE)</f>
        <v>#N/A</v>
      </c>
      <c r="Q10036" t="e">
        <f>TableOMP[[#This Row],[Avg]]-$U$2*TableOMP[[#This Row],[StdDev]]</f>
        <v>#N/A</v>
      </c>
      <c r="R10036" t="e">
        <f>TableOMP[[#This Row],[Avg]]+$U$2*TableOMP[[#This Row],[StdDev]]</f>
        <v>#N/A</v>
      </c>
      <c r="S10036" t="e">
        <f>IF(AND(TableOMP[[#This Row],[total_time]]&gt;=TableOMP[[#This Row],[Low]], TableOMP[[#This Row],[total_time]]&lt;=TableOMP[[#This Row],[High]]),1,0)</f>
        <v>#N/A</v>
      </c>
    </row>
    <row r="10037" spans="11:19" x14ac:dyDescent="0.25">
      <c r="K10037" t="str">
        <f t="shared" si="156"/>
        <v/>
      </c>
      <c r="N100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37" t="e">
        <f>VLOOKUP(TableOMP[[#This Row],[Label]],TableAvg[],2,FALSE)</f>
        <v>#N/A</v>
      </c>
      <c r="P10037" t="e">
        <f>VLOOKUP(TableOMP[[#This Row],[Label]],TableAvg[],3,FALSE)</f>
        <v>#N/A</v>
      </c>
      <c r="Q10037" t="e">
        <f>TableOMP[[#This Row],[Avg]]-$U$2*TableOMP[[#This Row],[StdDev]]</f>
        <v>#N/A</v>
      </c>
      <c r="R10037" t="e">
        <f>TableOMP[[#This Row],[Avg]]+$U$2*TableOMP[[#This Row],[StdDev]]</f>
        <v>#N/A</v>
      </c>
      <c r="S10037" t="e">
        <f>IF(AND(TableOMP[[#This Row],[total_time]]&gt;=TableOMP[[#This Row],[Low]], TableOMP[[#This Row],[total_time]]&lt;=TableOMP[[#This Row],[High]]),1,0)</f>
        <v>#N/A</v>
      </c>
    </row>
    <row r="10038" spans="11:19" x14ac:dyDescent="0.25">
      <c r="K10038" t="str">
        <f t="shared" si="156"/>
        <v/>
      </c>
      <c r="N100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38" t="e">
        <f>VLOOKUP(TableOMP[[#This Row],[Label]],TableAvg[],2,FALSE)</f>
        <v>#N/A</v>
      </c>
      <c r="P10038" t="e">
        <f>VLOOKUP(TableOMP[[#This Row],[Label]],TableAvg[],3,FALSE)</f>
        <v>#N/A</v>
      </c>
      <c r="Q10038" t="e">
        <f>TableOMP[[#This Row],[Avg]]-$U$2*TableOMP[[#This Row],[StdDev]]</f>
        <v>#N/A</v>
      </c>
      <c r="R10038" t="e">
        <f>TableOMP[[#This Row],[Avg]]+$U$2*TableOMP[[#This Row],[StdDev]]</f>
        <v>#N/A</v>
      </c>
      <c r="S10038" t="e">
        <f>IF(AND(TableOMP[[#This Row],[total_time]]&gt;=TableOMP[[#This Row],[Low]], TableOMP[[#This Row],[total_time]]&lt;=TableOMP[[#This Row],[High]]),1,0)</f>
        <v>#N/A</v>
      </c>
    </row>
    <row r="10039" spans="11:19" x14ac:dyDescent="0.25">
      <c r="K10039" t="str">
        <f t="shared" si="156"/>
        <v/>
      </c>
      <c r="N100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39" t="e">
        <f>VLOOKUP(TableOMP[[#This Row],[Label]],TableAvg[],2,FALSE)</f>
        <v>#N/A</v>
      </c>
      <c r="P10039" t="e">
        <f>VLOOKUP(TableOMP[[#This Row],[Label]],TableAvg[],3,FALSE)</f>
        <v>#N/A</v>
      </c>
      <c r="Q10039" t="e">
        <f>TableOMP[[#This Row],[Avg]]-$U$2*TableOMP[[#This Row],[StdDev]]</f>
        <v>#N/A</v>
      </c>
      <c r="R10039" t="e">
        <f>TableOMP[[#This Row],[Avg]]+$U$2*TableOMP[[#This Row],[StdDev]]</f>
        <v>#N/A</v>
      </c>
      <c r="S10039" t="e">
        <f>IF(AND(TableOMP[[#This Row],[total_time]]&gt;=TableOMP[[#This Row],[Low]], TableOMP[[#This Row],[total_time]]&lt;=TableOMP[[#This Row],[High]]),1,0)</f>
        <v>#N/A</v>
      </c>
    </row>
    <row r="10040" spans="11:19" x14ac:dyDescent="0.25">
      <c r="K10040" t="str">
        <f t="shared" si="156"/>
        <v/>
      </c>
      <c r="N100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40" t="e">
        <f>VLOOKUP(TableOMP[[#This Row],[Label]],TableAvg[],2,FALSE)</f>
        <v>#N/A</v>
      </c>
      <c r="P10040" t="e">
        <f>VLOOKUP(TableOMP[[#This Row],[Label]],TableAvg[],3,FALSE)</f>
        <v>#N/A</v>
      </c>
      <c r="Q10040" t="e">
        <f>TableOMP[[#This Row],[Avg]]-$U$2*TableOMP[[#This Row],[StdDev]]</f>
        <v>#N/A</v>
      </c>
      <c r="R10040" t="e">
        <f>TableOMP[[#This Row],[Avg]]+$U$2*TableOMP[[#This Row],[StdDev]]</f>
        <v>#N/A</v>
      </c>
      <c r="S10040" t="e">
        <f>IF(AND(TableOMP[[#This Row],[total_time]]&gt;=TableOMP[[#This Row],[Low]], TableOMP[[#This Row],[total_time]]&lt;=TableOMP[[#This Row],[High]]),1,0)</f>
        <v>#N/A</v>
      </c>
    </row>
    <row r="10041" spans="11:19" x14ac:dyDescent="0.25">
      <c r="K10041" t="str">
        <f t="shared" si="156"/>
        <v/>
      </c>
      <c r="N100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41" t="e">
        <f>VLOOKUP(TableOMP[[#This Row],[Label]],TableAvg[],2,FALSE)</f>
        <v>#N/A</v>
      </c>
      <c r="P10041" t="e">
        <f>VLOOKUP(TableOMP[[#This Row],[Label]],TableAvg[],3,FALSE)</f>
        <v>#N/A</v>
      </c>
      <c r="Q10041" t="e">
        <f>TableOMP[[#This Row],[Avg]]-$U$2*TableOMP[[#This Row],[StdDev]]</f>
        <v>#N/A</v>
      </c>
      <c r="R10041" t="e">
        <f>TableOMP[[#This Row],[Avg]]+$U$2*TableOMP[[#This Row],[StdDev]]</f>
        <v>#N/A</v>
      </c>
      <c r="S10041" t="e">
        <f>IF(AND(TableOMP[[#This Row],[total_time]]&gt;=TableOMP[[#This Row],[Low]], TableOMP[[#This Row],[total_time]]&lt;=TableOMP[[#This Row],[High]]),1,0)</f>
        <v>#N/A</v>
      </c>
    </row>
    <row r="10042" spans="11:19" x14ac:dyDescent="0.25">
      <c r="K10042" t="str">
        <f t="shared" si="156"/>
        <v/>
      </c>
      <c r="N100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42" t="e">
        <f>VLOOKUP(TableOMP[[#This Row],[Label]],TableAvg[],2,FALSE)</f>
        <v>#N/A</v>
      </c>
      <c r="P10042" t="e">
        <f>VLOOKUP(TableOMP[[#This Row],[Label]],TableAvg[],3,FALSE)</f>
        <v>#N/A</v>
      </c>
      <c r="Q10042" t="e">
        <f>TableOMP[[#This Row],[Avg]]-$U$2*TableOMP[[#This Row],[StdDev]]</f>
        <v>#N/A</v>
      </c>
      <c r="R10042" t="e">
        <f>TableOMP[[#This Row],[Avg]]+$U$2*TableOMP[[#This Row],[StdDev]]</f>
        <v>#N/A</v>
      </c>
      <c r="S10042" t="e">
        <f>IF(AND(TableOMP[[#This Row],[total_time]]&gt;=TableOMP[[#This Row],[Low]], TableOMP[[#This Row],[total_time]]&lt;=TableOMP[[#This Row],[High]]),1,0)</f>
        <v>#N/A</v>
      </c>
    </row>
    <row r="10043" spans="11:19" x14ac:dyDescent="0.25">
      <c r="K10043" t="str">
        <f t="shared" si="156"/>
        <v/>
      </c>
      <c r="N100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43" t="e">
        <f>VLOOKUP(TableOMP[[#This Row],[Label]],TableAvg[],2,FALSE)</f>
        <v>#N/A</v>
      </c>
      <c r="P10043" t="e">
        <f>VLOOKUP(TableOMP[[#This Row],[Label]],TableAvg[],3,FALSE)</f>
        <v>#N/A</v>
      </c>
      <c r="Q10043" t="e">
        <f>TableOMP[[#This Row],[Avg]]-$U$2*TableOMP[[#This Row],[StdDev]]</f>
        <v>#N/A</v>
      </c>
      <c r="R10043" t="e">
        <f>TableOMP[[#This Row],[Avg]]+$U$2*TableOMP[[#This Row],[StdDev]]</f>
        <v>#N/A</v>
      </c>
      <c r="S10043" t="e">
        <f>IF(AND(TableOMP[[#This Row],[total_time]]&gt;=TableOMP[[#This Row],[Low]], TableOMP[[#This Row],[total_time]]&lt;=TableOMP[[#This Row],[High]]),1,0)</f>
        <v>#N/A</v>
      </c>
    </row>
    <row r="10044" spans="11:19" x14ac:dyDescent="0.25">
      <c r="K10044" t="str">
        <f t="shared" si="156"/>
        <v/>
      </c>
      <c r="N100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44" t="e">
        <f>VLOOKUP(TableOMP[[#This Row],[Label]],TableAvg[],2,FALSE)</f>
        <v>#N/A</v>
      </c>
      <c r="P10044" t="e">
        <f>VLOOKUP(TableOMP[[#This Row],[Label]],TableAvg[],3,FALSE)</f>
        <v>#N/A</v>
      </c>
      <c r="Q10044" t="e">
        <f>TableOMP[[#This Row],[Avg]]-$U$2*TableOMP[[#This Row],[StdDev]]</f>
        <v>#N/A</v>
      </c>
      <c r="R10044" t="e">
        <f>TableOMP[[#This Row],[Avg]]+$U$2*TableOMP[[#This Row],[StdDev]]</f>
        <v>#N/A</v>
      </c>
      <c r="S10044" t="e">
        <f>IF(AND(TableOMP[[#This Row],[total_time]]&gt;=TableOMP[[#This Row],[Low]], TableOMP[[#This Row],[total_time]]&lt;=TableOMP[[#This Row],[High]]),1,0)</f>
        <v>#N/A</v>
      </c>
    </row>
    <row r="10045" spans="11:19" x14ac:dyDescent="0.25">
      <c r="K10045" t="str">
        <f t="shared" si="156"/>
        <v/>
      </c>
      <c r="N100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45" t="e">
        <f>VLOOKUP(TableOMP[[#This Row],[Label]],TableAvg[],2,FALSE)</f>
        <v>#N/A</v>
      </c>
      <c r="P10045" t="e">
        <f>VLOOKUP(TableOMP[[#This Row],[Label]],TableAvg[],3,FALSE)</f>
        <v>#N/A</v>
      </c>
      <c r="Q10045" t="e">
        <f>TableOMP[[#This Row],[Avg]]-$U$2*TableOMP[[#This Row],[StdDev]]</f>
        <v>#N/A</v>
      </c>
      <c r="R10045" t="e">
        <f>TableOMP[[#This Row],[Avg]]+$U$2*TableOMP[[#This Row],[StdDev]]</f>
        <v>#N/A</v>
      </c>
      <c r="S10045" t="e">
        <f>IF(AND(TableOMP[[#This Row],[total_time]]&gt;=TableOMP[[#This Row],[Low]], TableOMP[[#This Row],[total_time]]&lt;=TableOMP[[#This Row],[High]]),1,0)</f>
        <v>#N/A</v>
      </c>
    </row>
    <row r="10046" spans="11:19" x14ac:dyDescent="0.25">
      <c r="K10046" t="str">
        <f t="shared" si="156"/>
        <v/>
      </c>
      <c r="N100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46" t="e">
        <f>VLOOKUP(TableOMP[[#This Row],[Label]],TableAvg[],2,FALSE)</f>
        <v>#N/A</v>
      </c>
      <c r="P10046" t="e">
        <f>VLOOKUP(TableOMP[[#This Row],[Label]],TableAvg[],3,FALSE)</f>
        <v>#N/A</v>
      </c>
      <c r="Q10046" t="e">
        <f>TableOMP[[#This Row],[Avg]]-$U$2*TableOMP[[#This Row],[StdDev]]</f>
        <v>#N/A</v>
      </c>
      <c r="R10046" t="e">
        <f>TableOMP[[#This Row],[Avg]]+$U$2*TableOMP[[#This Row],[StdDev]]</f>
        <v>#N/A</v>
      </c>
      <c r="S10046" t="e">
        <f>IF(AND(TableOMP[[#This Row],[total_time]]&gt;=TableOMP[[#This Row],[Low]], TableOMP[[#This Row],[total_time]]&lt;=TableOMP[[#This Row],[High]]),1,0)</f>
        <v>#N/A</v>
      </c>
    </row>
    <row r="10047" spans="11:19" x14ac:dyDescent="0.25">
      <c r="K10047" t="str">
        <f t="shared" si="156"/>
        <v/>
      </c>
      <c r="N100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47" t="e">
        <f>VLOOKUP(TableOMP[[#This Row],[Label]],TableAvg[],2,FALSE)</f>
        <v>#N/A</v>
      </c>
      <c r="P10047" t="e">
        <f>VLOOKUP(TableOMP[[#This Row],[Label]],TableAvg[],3,FALSE)</f>
        <v>#N/A</v>
      </c>
      <c r="Q10047" t="e">
        <f>TableOMP[[#This Row],[Avg]]-$U$2*TableOMP[[#This Row],[StdDev]]</f>
        <v>#N/A</v>
      </c>
      <c r="R10047" t="e">
        <f>TableOMP[[#This Row],[Avg]]+$U$2*TableOMP[[#This Row],[StdDev]]</f>
        <v>#N/A</v>
      </c>
      <c r="S10047" t="e">
        <f>IF(AND(TableOMP[[#This Row],[total_time]]&gt;=TableOMP[[#This Row],[Low]], TableOMP[[#This Row],[total_time]]&lt;=TableOMP[[#This Row],[High]]),1,0)</f>
        <v>#N/A</v>
      </c>
    </row>
    <row r="10048" spans="11:19" x14ac:dyDescent="0.25">
      <c r="K10048" t="str">
        <f t="shared" si="156"/>
        <v/>
      </c>
      <c r="N100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48" t="e">
        <f>VLOOKUP(TableOMP[[#This Row],[Label]],TableAvg[],2,FALSE)</f>
        <v>#N/A</v>
      </c>
      <c r="P10048" t="e">
        <f>VLOOKUP(TableOMP[[#This Row],[Label]],TableAvg[],3,FALSE)</f>
        <v>#N/A</v>
      </c>
      <c r="Q10048" t="e">
        <f>TableOMP[[#This Row],[Avg]]-$U$2*TableOMP[[#This Row],[StdDev]]</f>
        <v>#N/A</v>
      </c>
      <c r="R10048" t="e">
        <f>TableOMP[[#This Row],[Avg]]+$U$2*TableOMP[[#This Row],[StdDev]]</f>
        <v>#N/A</v>
      </c>
      <c r="S10048" t="e">
        <f>IF(AND(TableOMP[[#This Row],[total_time]]&gt;=TableOMP[[#This Row],[Low]], TableOMP[[#This Row],[total_time]]&lt;=TableOMP[[#This Row],[High]]),1,0)</f>
        <v>#N/A</v>
      </c>
    </row>
    <row r="10049" spans="11:19" x14ac:dyDescent="0.25">
      <c r="K10049" t="str">
        <f t="shared" si="156"/>
        <v/>
      </c>
      <c r="N100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49" t="e">
        <f>VLOOKUP(TableOMP[[#This Row],[Label]],TableAvg[],2,FALSE)</f>
        <v>#N/A</v>
      </c>
      <c r="P10049" t="e">
        <f>VLOOKUP(TableOMP[[#This Row],[Label]],TableAvg[],3,FALSE)</f>
        <v>#N/A</v>
      </c>
      <c r="Q10049" t="e">
        <f>TableOMP[[#This Row],[Avg]]-$U$2*TableOMP[[#This Row],[StdDev]]</f>
        <v>#N/A</v>
      </c>
      <c r="R10049" t="e">
        <f>TableOMP[[#This Row],[Avg]]+$U$2*TableOMP[[#This Row],[StdDev]]</f>
        <v>#N/A</v>
      </c>
      <c r="S10049" t="e">
        <f>IF(AND(TableOMP[[#This Row],[total_time]]&gt;=TableOMP[[#This Row],[Low]], TableOMP[[#This Row],[total_time]]&lt;=TableOMP[[#This Row],[High]]),1,0)</f>
        <v>#N/A</v>
      </c>
    </row>
    <row r="10050" spans="11:19" x14ac:dyDescent="0.25">
      <c r="K10050" t="str">
        <f t="shared" si="156"/>
        <v/>
      </c>
      <c r="N100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50" t="e">
        <f>VLOOKUP(TableOMP[[#This Row],[Label]],TableAvg[],2,FALSE)</f>
        <v>#N/A</v>
      </c>
      <c r="P10050" t="e">
        <f>VLOOKUP(TableOMP[[#This Row],[Label]],TableAvg[],3,FALSE)</f>
        <v>#N/A</v>
      </c>
      <c r="Q10050" t="e">
        <f>TableOMP[[#This Row],[Avg]]-$U$2*TableOMP[[#This Row],[StdDev]]</f>
        <v>#N/A</v>
      </c>
      <c r="R10050" t="e">
        <f>TableOMP[[#This Row],[Avg]]+$U$2*TableOMP[[#This Row],[StdDev]]</f>
        <v>#N/A</v>
      </c>
      <c r="S10050" t="e">
        <f>IF(AND(TableOMP[[#This Row],[total_time]]&gt;=TableOMP[[#This Row],[Low]], TableOMP[[#This Row],[total_time]]&lt;=TableOMP[[#This Row],[High]]),1,0)</f>
        <v>#N/A</v>
      </c>
    </row>
    <row r="10051" spans="11:19" x14ac:dyDescent="0.25">
      <c r="K10051" t="str">
        <f t="shared" ref="K10051:K10114" si="157">MID(M10051,22,1)</f>
        <v/>
      </c>
      <c r="N100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51" t="e">
        <f>VLOOKUP(TableOMP[[#This Row],[Label]],TableAvg[],2,FALSE)</f>
        <v>#N/A</v>
      </c>
      <c r="P10051" t="e">
        <f>VLOOKUP(TableOMP[[#This Row],[Label]],TableAvg[],3,FALSE)</f>
        <v>#N/A</v>
      </c>
      <c r="Q10051" t="e">
        <f>TableOMP[[#This Row],[Avg]]-$U$2*TableOMP[[#This Row],[StdDev]]</f>
        <v>#N/A</v>
      </c>
      <c r="R10051" t="e">
        <f>TableOMP[[#This Row],[Avg]]+$U$2*TableOMP[[#This Row],[StdDev]]</f>
        <v>#N/A</v>
      </c>
      <c r="S10051" t="e">
        <f>IF(AND(TableOMP[[#This Row],[total_time]]&gt;=TableOMP[[#This Row],[Low]], TableOMP[[#This Row],[total_time]]&lt;=TableOMP[[#This Row],[High]]),1,0)</f>
        <v>#N/A</v>
      </c>
    </row>
    <row r="10052" spans="11:19" x14ac:dyDescent="0.25">
      <c r="K10052" t="str">
        <f t="shared" si="157"/>
        <v/>
      </c>
      <c r="N100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52" t="e">
        <f>VLOOKUP(TableOMP[[#This Row],[Label]],TableAvg[],2,FALSE)</f>
        <v>#N/A</v>
      </c>
      <c r="P10052" t="e">
        <f>VLOOKUP(TableOMP[[#This Row],[Label]],TableAvg[],3,FALSE)</f>
        <v>#N/A</v>
      </c>
      <c r="Q10052" t="e">
        <f>TableOMP[[#This Row],[Avg]]-$U$2*TableOMP[[#This Row],[StdDev]]</f>
        <v>#N/A</v>
      </c>
      <c r="R10052" t="e">
        <f>TableOMP[[#This Row],[Avg]]+$U$2*TableOMP[[#This Row],[StdDev]]</f>
        <v>#N/A</v>
      </c>
      <c r="S10052" t="e">
        <f>IF(AND(TableOMP[[#This Row],[total_time]]&gt;=TableOMP[[#This Row],[Low]], TableOMP[[#This Row],[total_time]]&lt;=TableOMP[[#This Row],[High]]),1,0)</f>
        <v>#N/A</v>
      </c>
    </row>
    <row r="10053" spans="11:19" x14ac:dyDescent="0.25">
      <c r="K10053" t="str">
        <f t="shared" si="157"/>
        <v/>
      </c>
      <c r="N100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53" t="e">
        <f>VLOOKUP(TableOMP[[#This Row],[Label]],TableAvg[],2,FALSE)</f>
        <v>#N/A</v>
      </c>
      <c r="P10053" t="e">
        <f>VLOOKUP(TableOMP[[#This Row],[Label]],TableAvg[],3,FALSE)</f>
        <v>#N/A</v>
      </c>
      <c r="Q10053" t="e">
        <f>TableOMP[[#This Row],[Avg]]-$U$2*TableOMP[[#This Row],[StdDev]]</f>
        <v>#N/A</v>
      </c>
      <c r="R10053" t="e">
        <f>TableOMP[[#This Row],[Avg]]+$U$2*TableOMP[[#This Row],[StdDev]]</f>
        <v>#N/A</v>
      </c>
      <c r="S10053" t="e">
        <f>IF(AND(TableOMP[[#This Row],[total_time]]&gt;=TableOMP[[#This Row],[Low]], TableOMP[[#This Row],[total_time]]&lt;=TableOMP[[#This Row],[High]]),1,0)</f>
        <v>#N/A</v>
      </c>
    </row>
    <row r="10054" spans="11:19" x14ac:dyDescent="0.25">
      <c r="K10054" t="str">
        <f t="shared" si="157"/>
        <v/>
      </c>
      <c r="N100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54" t="e">
        <f>VLOOKUP(TableOMP[[#This Row],[Label]],TableAvg[],2,FALSE)</f>
        <v>#N/A</v>
      </c>
      <c r="P10054" t="e">
        <f>VLOOKUP(TableOMP[[#This Row],[Label]],TableAvg[],3,FALSE)</f>
        <v>#N/A</v>
      </c>
      <c r="Q10054" t="e">
        <f>TableOMP[[#This Row],[Avg]]-$U$2*TableOMP[[#This Row],[StdDev]]</f>
        <v>#N/A</v>
      </c>
      <c r="R10054" t="e">
        <f>TableOMP[[#This Row],[Avg]]+$U$2*TableOMP[[#This Row],[StdDev]]</f>
        <v>#N/A</v>
      </c>
      <c r="S10054" t="e">
        <f>IF(AND(TableOMP[[#This Row],[total_time]]&gt;=TableOMP[[#This Row],[Low]], TableOMP[[#This Row],[total_time]]&lt;=TableOMP[[#This Row],[High]]),1,0)</f>
        <v>#N/A</v>
      </c>
    </row>
    <row r="10055" spans="11:19" x14ac:dyDescent="0.25">
      <c r="K10055" t="str">
        <f t="shared" si="157"/>
        <v/>
      </c>
      <c r="N100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55" t="e">
        <f>VLOOKUP(TableOMP[[#This Row],[Label]],TableAvg[],2,FALSE)</f>
        <v>#N/A</v>
      </c>
      <c r="P10055" t="e">
        <f>VLOOKUP(TableOMP[[#This Row],[Label]],TableAvg[],3,FALSE)</f>
        <v>#N/A</v>
      </c>
      <c r="Q10055" t="e">
        <f>TableOMP[[#This Row],[Avg]]-$U$2*TableOMP[[#This Row],[StdDev]]</f>
        <v>#N/A</v>
      </c>
      <c r="R10055" t="e">
        <f>TableOMP[[#This Row],[Avg]]+$U$2*TableOMP[[#This Row],[StdDev]]</f>
        <v>#N/A</v>
      </c>
      <c r="S10055" t="e">
        <f>IF(AND(TableOMP[[#This Row],[total_time]]&gt;=TableOMP[[#This Row],[Low]], TableOMP[[#This Row],[total_time]]&lt;=TableOMP[[#This Row],[High]]),1,0)</f>
        <v>#N/A</v>
      </c>
    </row>
    <row r="10056" spans="11:19" x14ac:dyDescent="0.25">
      <c r="K10056" t="str">
        <f t="shared" si="157"/>
        <v/>
      </c>
      <c r="N100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56" t="e">
        <f>VLOOKUP(TableOMP[[#This Row],[Label]],TableAvg[],2,FALSE)</f>
        <v>#N/A</v>
      </c>
      <c r="P10056" t="e">
        <f>VLOOKUP(TableOMP[[#This Row],[Label]],TableAvg[],3,FALSE)</f>
        <v>#N/A</v>
      </c>
      <c r="Q10056" t="e">
        <f>TableOMP[[#This Row],[Avg]]-$U$2*TableOMP[[#This Row],[StdDev]]</f>
        <v>#N/A</v>
      </c>
      <c r="R10056" t="e">
        <f>TableOMP[[#This Row],[Avg]]+$U$2*TableOMP[[#This Row],[StdDev]]</f>
        <v>#N/A</v>
      </c>
      <c r="S10056" t="e">
        <f>IF(AND(TableOMP[[#This Row],[total_time]]&gt;=TableOMP[[#This Row],[Low]], TableOMP[[#This Row],[total_time]]&lt;=TableOMP[[#This Row],[High]]),1,0)</f>
        <v>#N/A</v>
      </c>
    </row>
    <row r="10057" spans="11:19" x14ac:dyDescent="0.25">
      <c r="K10057" t="str">
        <f t="shared" si="157"/>
        <v/>
      </c>
      <c r="N100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57" t="e">
        <f>VLOOKUP(TableOMP[[#This Row],[Label]],TableAvg[],2,FALSE)</f>
        <v>#N/A</v>
      </c>
      <c r="P10057" t="e">
        <f>VLOOKUP(TableOMP[[#This Row],[Label]],TableAvg[],3,FALSE)</f>
        <v>#N/A</v>
      </c>
      <c r="Q10057" t="e">
        <f>TableOMP[[#This Row],[Avg]]-$U$2*TableOMP[[#This Row],[StdDev]]</f>
        <v>#N/A</v>
      </c>
      <c r="R10057" t="e">
        <f>TableOMP[[#This Row],[Avg]]+$U$2*TableOMP[[#This Row],[StdDev]]</f>
        <v>#N/A</v>
      </c>
      <c r="S10057" t="e">
        <f>IF(AND(TableOMP[[#This Row],[total_time]]&gt;=TableOMP[[#This Row],[Low]], TableOMP[[#This Row],[total_time]]&lt;=TableOMP[[#This Row],[High]]),1,0)</f>
        <v>#N/A</v>
      </c>
    </row>
    <row r="10058" spans="11:19" x14ac:dyDescent="0.25">
      <c r="K10058" t="str">
        <f t="shared" si="157"/>
        <v/>
      </c>
      <c r="N100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58" t="e">
        <f>VLOOKUP(TableOMP[[#This Row],[Label]],TableAvg[],2,FALSE)</f>
        <v>#N/A</v>
      </c>
      <c r="P10058" t="e">
        <f>VLOOKUP(TableOMP[[#This Row],[Label]],TableAvg[],3,FALSE)</f>
        <v>#N/A</v>
      </c>
      <c r="Q10058" t="e">
        <f>TableOMP[[#This Row],[Avg]]-$U$2*TableOMP[[#This Row],[StdDev]]</f>
        <v>#N/A</v>
      </c>
      <c r="R10058" t="e">
        <f>TableOMP[[#This Row],[Avg]]+$U$2*TableOMP[[#This Row],[StdDev]]</f>
        <v>#N/A</v>
      </c>
      <c r="S10058" t="e">
        <f>IF(AND(TableOMP[[#This Row],[total_time]]&gt;=TableOMP[[#This Row],[Low]], TableOMP[[#This Row],[total_time]]&lt;=TableOMP[[#This Row],[High]]),1,0)</f>
        <v>#N/A</v>
      </c>
    </row>
    <row r="10059" spans="11:19" x14ac:dyDescent="0.25">
      <c r="K10059" t="str">
        <f t="shared" si="157"/>
        <v/>
      </c>
      <c r="N100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59" t="e">
        <f>VLOOKUP(TableOMP[[#This Row],[Label]],TableAvg[],2,FALSE)</f>
        <v>#N/A</v>
      </c>
      <c r="P10059" t="e">
        <f>VLOOKUP(TableOMP[[#This Row],[Label]],TableAvg[],3,FALSE)</f>
        <v>#N/A</v>
      </c>
      <c r="Q10059" t="e">
        <f>TableOMP[[#This Row],[Avg]]-$U$2*TableOMP[[#This Row],[StdDev]]</f>
        <v>#N/A</v>
      </c>
      <c r="R10059" t="e">
        <f>TableOMP[[#This Row],[Avg]]+$U$2*TableOMP[[#This Row],[StdDev]]</f>
        <v>#N/A</v>
      </c>
      <c r="S10059" t="e">
        <f>IF(AND(TableOMP[[#This Row],[total_time]]&gt;=TableOMP[[#This Row],[Low]], TableOMP[[#This Row],[total_time]]&lt;=TableOMP[[#This Row],[High]]),1,0)</f>
        <v>#N/A</v>
      </c>
    </row>
    <row r="10060" spans="11:19" x14ac:dyDescent="0.25">
      <c r="K10060" t="str">
        <f t="shared" si="157"/>
        <v/>
      </c>
      <c r="N100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60" t="e">
        <f>VLOOKUP(TableOMP[[#This Row],[Label]],TableAvg[],2,FALSE)</f>
        <v>#N/A</v>
      </c>
      <c r="P10060" t="e">
        <f>VLOOKUP(TableOMP[[#This Row],[Label]],TableAvg[],3,FALSE)</f>
        <v>#N/A</v>
      </c>
      <c r="Q10060" t="e">
        <f>TableOMP[[#This Row],[Avg]]-$U$2*TableOMP[[#This Row],[StdDev]]</f>
        <v>#N/A</v>
      </c>
      <c r="R10060" t="e">
        <f>TableOMP[[#This Row],[Avg]]+$U$2*TableOMP[[#This Row],[StdDev]]</f>
        <v>#N/A</v>
      </c>
      <c r="S10060" t="e">
        <f>IF(AND(TableOMP[[#This Row],[total_time]]&gt;=TableOMP[[#This Row],[Low]], TableOMP[[#This Row],[total_time]]&lt;=TableOMP[[#This Row],[High]]),1,0)</f>
        <v>#N/A</v>
      </c>
    </row>
    <row r="10061" spans="11:19" x14ac:dyDescent="0.25">
      <c r="K10061" t="str">
        <f t="shared" si="157"/>
        <v/>
      </c>
      <c r="N100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61" t="e">
        <f>VLOOKUP(TableOMP[[#This Row],[Label]],TableAvg[],2,FALSE)</f>
        <v>#N/A</v>
      </c>
      <c r="P10061" t="e">
        <f>VLOOKUP(TableOMP[[#This Row],[Label]],TableAvg[],3,FALSE)</f>
        <v>#N/A</v>
      </c>
      <c r="Q10061" t="e">
        <f>TableOMP[[#This Row],[Avg]]-$U$2*TableOMP[[#This Row],[StdDev]]</f>
        <v>#N/A</v>
      </c>
      <c r="R10061" t="e">
        <f>TableOMP[[#This Row],[Avg]]+$U$2*TableOMP[[#This Row],[StdDev]]</f>
        <v>#N/A</v>
      </c>
      <c r="S10061" t="e">
        <f>IF(AND(TableOMP[[#This Row],[total_time]]&gt;=TableOMP[[#This Row],[Low]], TableOMP[[#This Row],[total_time]]&lt;=TableOMP[[#This Row],[High]]),1,0)</f>
        <v>#N/A</v>
      </c>
    </row>
    <row r="10062" spans="11:19" x14ac:dyDescent="0.25">
      <c r="K10062" t="str">
        <f t="shared" si="157"/>
        <v/>
      </c>
      <c r="N100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62" t="e">
        <f>VLOOKUP(TableOMP[[#This Row],[Label]],TableAvg[],2,FALSE)</f>
        <v>#N/A</v>
      </c>
      <c r="P10062" t="e">
        <f>VLOOKUP(TableOMP[[#This Row],[Label]],TableAvg[],3,FALSE)</f>
        <v>#N/A</v>
      </c>
      <c r="Q10062" t="e">
        <f>TableOMP[[#This Row],[Avg]]-$U$2*TableOMP[[#This Row],[StdDev]]</f>
        <v>#N/A</v>
      </c>
      <c r="R10062" t="e">
        <f>TableOMP[[#This Row],[Avg]]+$U$2*TableOMP[[#This Row],[StdDev]]</f>
        <v>#N/A</v>
      </c>
      <c r="S10062" t="e">
        <f>IF(AND(TableOMP[[#This Row],[total_time]]&gt;=TableOMP[[#This Row],[Low]], TableOMP[[#This Row],[total_time]]&lt;=TableOMP[[#This Row],[High]]),1,0)</f>
        <v>#N/A</v>
      </c>
    </row>
    <row r="10063" spans="11:19" x14ac:dyDescent="0.25">
      <c r="K10063" t="str">
        <f t="shared" si="157"/>
        <v/>
      </c>
      <c r="N100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63" t="e">
        <f>VLOOKUP(TableOMP[[#This Row],[Label]],TableAvg[],2,FALSE)</f>
        <v>#N/A</v>
      </c>
      <c r="P10063" t="e">
        <f>VLOOKUP(TableOMP[[#This Row],[Label]],TableAvg[],3,FALSE)</f>
        <v>#N/A</v>
      </c>
      <c r="Q10063" t="e">
        <f>TableOMP[[#This Row],[Avg]]-$U$2*TableOMP[[#This Row],[StdDev]]</f>
        <v>#N/A</v>
      </c>
      <c r="R10063" t="e">
        <f>TableOMP[[#This Row],[Avg]]+$U$2*TableOMP[[#This Row],[StdDev]]</f>
        <v>#N/A</v>
      </c>
      <c r="S10063" t="e">
        <f>IF(AND(TableOMP[[#This Row],[total_time]]&gt;=TableOMP[[#This Row],[Low]], TableOMP[[#This Row],[total_time]]&lt;=TableOMP[[#This Row],[High]]),1,0)</f>
        <v>#N/A</v>
      </c>
    </row>
    <row r="10064" spans="11:19" x14ac:dyDescent="0.25">
      <c r="K10064" t="str">
        <f t="shared" si="157"/>
        <v/>
      </c>
      <c r="N100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64" t="e">
        <f>VLOOKUP(TableOMP[[#This Row],[Label]],TableAvg[],2,FALSE)</f>
        <v>#N/A</v>
      </c>
      <c r="P10064" t="e">
        <f>VLOOKUP(TableOMP[[#This Row],[Label]],TableAvg[],3,FALSE)</f>
        <v>#N/A</v>
      </c>
      <c r="Q10064" t="e">
        <f>TableOMP[[#This Row],[Avg]]-$U$2*TableOMP[[#This Row],[StdDev]]</f>
        <v>#N/A</v>
      </c>
      <c r="R10064" t="e">
        <f>TableOMP[[#This Row],[Avg]]+$U$2*TableOMP[[#This Row],[StdDev]]</f>
        <v>#N/A</v>
      </c>
      <c r="S10064" t="e">
        <f>IF(AND(TableOMP[[#This Row],[total_time]]&gt;=TableOMP[[#This Row],[Low]], TableOMP[[#This Row],[total_time]]&lt;=TableOMP[[#This Row],[High]]),1,0)</f>
        <v>#N/A</v>
      </c>
    </row>
    <row r="10065" spans="11:19" x14ac:dyDescent="0.25">
      <c r="K10065" t="str">
        <f t="shared" si="157"/>
        <v/>
      </c>
      <c r="N100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65" t="e">
        <f>VLOOKUP(TableOMP[[#This Row],[Label]],TableAvg[],2,FALSE)</f>
        <v>#N/A</v>
      </c>
      <c r="P10065" t="e">
        <f>VLOOKUP(TableOMP[[#This Row],[Label]],TableAvg[],3,FALSE)</f>
        <v>#N/A</v>
      </c>
      <c r="Q10065" t="e">
        <f>TableOMP[[#This Row],[Avg]]-$U$2*TableOMP[[#This Row],[StdDev]]</f>
        <v>#N/A</v>
      </c>
      <c r="R10065" t="e">
        <f>TableOMP[[#This Row],[Avg]]+$U$2*TableOMP[[#This Row],[StdDev]]</f>
        <v>#N/A</v>
      </c>
      <c r="S10065" t="e">
        <f>IF(AND(TableOMP[[#This Row],[total_time]]&gt;=TableOMP[[#This Row],[Low]], TableOMP[[#This Row],[total_time]]&lt;=TableOMP[[#This Row],[High]]),1,0)</f>
        <v>#N/A</v>
      </c>
    </row>
    <row r="10066" spans="11:19" x14ac:dyDescent="0.25">
      <c r="K10066" t="str">
        <f t="shared" si="157"/>
        <v/>
      </c>
      <c r="N100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66" t="e">
        <f>VLOOKUP(TableOMP[[#This Row],[Label]],TableAvg[],2,FALSE)</f>
        <v>#N/A</v>
      </c>
      <c r="P10066" t="e">
        <f>VLOOKUP(TableOMP[[#This Row],[Label]],TableAvg[],3,FALSE)</f>
        <v>#N/A</v>
      </c>
      <c r="Q10066" t="e">
        <f>TableOMP[[#This Row],[Avg]]-$U$2*TableOMP[[#This Row],[StdDev]]</f>
        <v>#N/A</v>
      </c>
      <c r="R10066" t="e">
        <f>TableOMP[[#This Row],[Avg]]+$U$2*TableOMP[[#This Row],[StdDev]]</f>
        <v>#N/A</v>
      </c>
      <c r="S10066" t="e">
        <f>IF(AND(TableOMP[[#This Row],[total_time]]&gt;=TableOMP[[#This Row],[Low]], TableOMP[[#This Row],[total_time]]&lt;=TableOMP[[#This Row],[High]]),1,0)</f>
        <v>#N/A</v>
      </c>
    </row>
    <row r="10067" spans="11:19" x14ac:dyDescent="0.25">
      <c r="K10067" t="str">
        <f t="shared" si="157"/>
        <v/>
      </c>
      <c r="N100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67" t="e">
        <f>VLOOKUP(TableOMP[[#This Row],[Label]],TableAvg[],2,FALSE)</f>
        <v>#N/A</v>
      </c>
      <c r="P10067" t="e">
        <f>VLOOKUP(TableOMP[[#This Row],[Label]],TableAvg[],3,FALSE)</f>
        <v>#N/A</v>
      </c>
      <c r="Q10067" t="e">
        <f>TableOMP[[#This Row],[Avg]]-$U$2*TableOMP[[#This Row],[StdDev]]</f>
        <v>#N/A</v>
      </c>
      <c r="R10067" t="e">
        <f>TableOMP[[#This Row],[Avg]]+$U$2*TableOMP[[#This Row],[StdDev]]</f>
        <v>#N/A</v>
      </c>
      <c r="S10067" t="e">
        <f>IF(AND(TableOMP[[#This Row],[total_time]]&gt;=TableOMP[[#This Row],[Low]], TableOMP[[#This Row],[total_time]]&lt;=TableOMP[[#This Row],[High]]),1,0)</f>
        <v>#N/A</v>
      </c>
    </row>
    <row r="10068" spans="11:19" x14ac:dyDescent="0.25">
      <c r="K10068" t="str">
        <f t="shared" si="157"/>
        <v/>
      </c>
      <c r="N100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68" t="e">
        <f>VLOOKUP(TableOMP[[#This Row],[Label]],TableAvg[],2,FALSE)</f>
        <v>#N/A</v>
      </c>
      <c r="P10068" t="e">
        <f>VLOOKUP(TableOMP[[#This Row],[Label]],TableAvg[],3,FALSE)</f>
        <v>#N/A</v>
      </c>
      <c r="Q10068" t="e">
        <f>TableOMP[[#This Row],[Avg]]-$U$2*TableOMP[[#This Row],[StdDev]]</f>
        <v>#N/A</v>
      </c>
      <c r="R10068" t="e">
        <f>TableOMP[[#This Row],[Avg]]+$U$2*TableOMP[[#This Row],[StdDev]]</f>
        <v>#N/A</v>
      </c>
      <c r="S10068" t="e">
        <f>IF(AND(TableOMP[[#This Row],[total_time]]&gt;=TableOMP[[#This Row],[Low]], TableOMP[[#This Row],[total_time]]&lt;=TableOMP[[#This Row],[High]]),1,0)</f>
        <v>#N/A</v>
      </c>
    </row>
    <row r="10069" spans="11:19" x14ac:dyDescent="0.25">
      <c r="K10069" t="str">
        <f t="shared" si="157"/>
        <v/>
      </c>
      <c r="N100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69" t="e">
        <f>VLOOKUP(TableOMP[[#This Row],[Label]],TableAvg[],2,FALSE)</f>
        <v>#N/A</v>
      </c>
      <c r="P10069" t="e">
        <f>VLOOKUP(TableOMP[[#This Row],[Label]],TableAvg[],3,FALSE)</f>
        <v>#N/A</v>
      </c>
      <c r="Q10069" t="e">
        <f>TableOMP[[#This Row],[Avg]]-$U$2*TableOMP[[#This Row],[StdDev]]</f>
        <v>#N/A</v>
      </c>
      <c r="R10069" t="e">
        <f>TableOMP[[#This Row],[Avg]]+$U$2*TableOMP[[#This Row],[StdDev]]</f>
        <v>#N/A</v>
      </c>
      <c r="S10069" t="e">
        <f>IF(AND(TableOMP[[#This Row],[total_time]]&gt;=TableOMP[[#This Row],[Low]], TableOMP[[#This Row],[total_time]]&lt;=TableOMP[[#This Row],[High]]),1,0)</f>
        <v>#N/A</v>
      </c>
    </row>
    <row r="10070" spans="11:19" x14ac:dyDescent="0.25">
      <c r="K10070" t="str">
        <f t="shared" si="157"/>
        <v/>
      </c>
      <c r="N100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70" t="e">
        <f>VLOOKUP(TableOMP[[#This Row],[Label]],TableAvg[],2,FALSE)</f>
        <v>#N/A</v>
      </c>
      <c r="P10070" t="e">
        <f>VLOOKUP(TableOMP[[#This Row],[Label]],TableAvg[],3,FALSE)</f>
        <v>#N/A</v>
      </c>
      <c r="Q10070" t="e">
        <f>TableOMP[[#This Row],[Avg]]-$U$2*TableOMP[[#This Row],[StdDev]]</f>
        <v>#N/A</v>
      </c>
      <c r="R10070" t="e">
        <f>TableOMP[[#This Row],[Avg]]+$U$2*TableOMP[[#This Row],[StdDev]]</f>
        <v>#N/A</v>
      </c>
      <c r="S10070" t="e">
        <f>IF(AND(TableOMP[[#This Row],[total_time]]&gt;=TableOMP[[#This Row],[Low]], TableOMP[[#This Row],[total_time]]&lt;=TableOMP[[#This Row],[High]]),1,0)</f>
        <v>#N/A</v>
      </c>
    </row>
    <row r="10071" spans="11:19" x14ac:dyDescent="0.25">
      <c r="K10071" t="str">
        <f t="shared" si="157"/>
        <v/>
      </c>
      <c r="N100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71" t="e">
        <f>VLOOKUP(TableOMP[[#This Row],[Label]],TableAvg[],2,FALSE)</f>
        <v>#N/A</v>
      </c>
      <c r="P10071" t="e">
        <f>VLOOKUP(TableOMP[[#This Row],[Label]],TableAvg[],3,FALSE)</f>
        <v>#N/A</v>
      </c>
      <c r="Q10071" t="e">
        <f>TableOMP[[#This Row],[Avg]]-$U$2*TableOMP[[#This Row],[StdDev]]</f>
        <v>#N/A</v>
      </c>
      <c r="R10071" t="e">
        <f>TableOMP[[#This Row],[Avg]]+$U$2*TableOMP[[#This Row],[StdDev]]</f>
        <v>#N/A</v>
      </c>
      <c r="S10071" t="e">
        <f>IF(AND(TableOMP[[#This Row],[total_time]]&gt;=TableOMP[[#This Row],[Low]], TableOMP[[#This Row],[total_time]]&lt;=TableOMP[[#This Row],[High]]),1,0)</f>
        <v>#N/A</v>
      </c>
    </row>
    <row r="10072" spans="11:19" x14ac:dyDescent="0.25">
      <c r="K10072" t="str">
        <f t="shared" si="157"/>
        <v/>
      </c>
      <c r="N100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72" t="e">
        <f>VLOOKUP(TableOMP[[#This Row],[Label]],TableAvg[],2,FALSE)</f>
        <v>#N/A</v>
      </c>
      <c r="P10072" t="e">
        <f>VLOOKUP(TableOMP[[#This Row],[Label]],TableAvg[],3,FALSE)</f>
        <v>#N/A</v>
      </c>
      <c r="Q10072" t="e">
        <f>TableOMP[[#This Row],[Avg]]-$U$2*TableOMP[[#This Row],[StdDev]]</f>
        <v>#N/A</v>
      </c>
      <c r="R10072" t="e">
        <f>TableOMP[[#This Row],[Avg]]+$U$2*TableOMP[[#This Row],[StdDev]]</f>
        <v>#N/A</v>
      </c>
      <c r="S10072" t="e">
        <f>IF(AND(TableOMP[[#This Row],[total_time]]&gt;=TableOMP[[#This Row],[Low]], TableOMP[[#This Row],[total_time]]&lt;=TableOMP[[#This Row],[High]]),1,0)</f>
        <v>#N/A</v>
      </c>
    </row>
    <row r="10073" spans="11:19" x14ac:dyDescent="0.25">
      <c r="K10073" t="str">
        <f t="shared" si="157"/>
        <v/>
      </c>
      <c r="N100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73" t="e">
        <f>VLOOKUP(TableOMP[[#This Row],[Label]],TableAvg[],2,FALSE)</f>
        <v>#N/A</v>
      </c>
      <c r="P10073" t="e">
        <f>VLOOKUP(TableOMP[[#This Row],[Label]],TableAvg[],3,FALSE)</f>
        <v>#N/A</v>
      </c>
      <c r="Q10073" t="e">
        <f>TableOMP[[#This Row],[Avg]]-$U$2*TableOMP[[#This Row],[StdDev]]</f>
        <v>#N/A</v>
      </c>
      <c r="R10073" t="e">
        <f>TableOMP[[#This Row],[Avg]]+$U$2*TableOMP[[#This Row],[StdDev]]</f>
        <v>#N/A</v>
      </c>
      <c r="S10073" t="e">
        <f>IF(AND(TableOMP[[#This Row],[total_time]]&gt;=TableOMP[[#This Row],[Low]], TableOMP[[#This Row],[total_time]]&lt;=TableOMP[[#This Row],[High]]),1,0)</f>
        <v>#N/A</v>
      </c>
    </row>
    <row r="10074" spans="11:19" x14ac:dyDescent="0.25">
      <c r="K10074" t="str">
        <f t="shared" si="157"/>
        <v/>
      </c>
      <c r="N100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74" t="e">
        <f>VLOOKUP(TableOMP[[#This Row],[Label]],TableAvg[],2,FALSE)</f>
        <v>#N/A</v>
      </c>
      <c r="P10074" t="e">
        <f>VLOOKUP(TableOMP[[#This Row],[Label]],TableAvg[],3,FALSE)</f>
        <v>#N/A</v>
      </c>
      <c r="Q10074" t="e">
        <f>TableOMP[[#This Row],[Avg]]-$U$2*TableOMP[[#This Row],[StdDev]]</f>
        <v>#N/A</v>
      </c>
      <c r="R10074" t="e">
        <f>TableOMP[[#This Row],[Avg]]+$U$2*TableOMP[[#This Row],[StdDev]]</f>
        <v>#N/A</v>
      </c>
      <c r="S10074" t="e">
        <f>IF(AND(TableOMP[[#This Row],[total_time]]&gt;=TableOMP[[#This Row],[Low]], TableOMP[[#This Row],[total_time]]&lt;=TableOMP[[#This Row],[High]]),1,0)</f>
        <v>#N/A</v>
      </c>
    </row>
    <row r="10075" spans="11:19" x14ac:dyDescent="0.25">
      <c r="K10075" t="str">
        <f t="shared" si="157"/>
        <v/>
      </c>
      <c r="N100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75" t="e">
        <f>VLOOKUP(TableOMP[[#This Row],[Label]],TableAvg[],2,FALSE)</f>
        <v>#N/A</v>
      </c>
      <c r="P10075" t="e">
        <f>VLOOKUP(TableOMP[[#This Row],[Label]],TableAvg[],3,FALSE)</f>
        <v>#N/A</v>
      </c>
      <c r="Q10075" t="e">
        <f>TableOMP[[#This Row],[Avg]]-$U$2*TableOMP[[#This Row],[StdDev]]</f>
        <v>#N/A</v>
      </c>
      <c r="R10075" t="e">
        <f>TableOMP[[#This Row],[Avg]]+$U$2*TableOMP[[#This Row],[StdDev]]</f>
        <v>#N/A</v>
      </c>
      <c r="S10075" t="e">
        <f>IF(AND(TableOMP[[#This Row],[total_time]]&gt;=TableOMP[[#This Row],[Low]], TableOMP[[#This Row],[total_time]]&lt;=TableOMP[[#This Row],[High]]),1,0)</f>
        <v>#N/A</v>
      </c>
    </row>
    <row r="10076" spans="11:19" x14ac:dyDescent="0.25">
      <c r="K10076" t="str">
        <f t="shared" si="157"/>
        <v/>
      </c>
      <c r="N100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76" t="e">
        <f>VLOOKUP(TableOMP[[#This Row],[Label]],TableAvg[],2,FALSE)</f>
        <v>#N/A</v>
      </c>
      <c r="P10076" t="e">
        <f>VLOOKUP(TableOMP[[#This Row],[Label]],TableAvg[],3,FALSE)</f>
        <v>#N/A</v>
      </c>
      <c r="Q10076" t="e">
        <f>TableOMP[[#This Row],[Avg]]-$U$2*TableOMP[[#This Row],[StdDev]]</f>
        <v>#N/A</v>
      </c>
      <c r="R10076" t="e">
        <f>TableOMP[[#This Row],[Avg]]+$U$2*TableOMP[[#This Row],[StdDev]]</f>
        <v>#N/A</v>
      </c>
      <c r="S10076" t="e">
        <f>IF(AND(TableOMP[[#This Row],[total_time]]&gt;=TableOMP[[#This Row],[Low]], TableOMP[[#This Row],[total_time]]&lt;=TableOMP[[#This Row],[High]]),1,0)</f>
        <v>#N/A</v>
      </c>
    </row>
    <row r="10077" spans="11:19" x14ac:dyDescent="0.25">
      <c r="K10077" t="str">
        <f t="shared" si="157"/>
        <v/>
      </c>
      <c r="N100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77" t="e">
        <f>VLOOKUP(TableOMP[[#This Row],[Label]],TableAvg[],2,FALSE)</f>
        <v>#N/A</v>
      </c>
      <c r="P10077" t="e">
        <f>VLOOKUP(TableOMP[[#This Row],[Label]],TableAvg[],3,FALSE)</f>
        <v>#N/A</v>
      </c>
      <c r="Q10077" t="e">
        <f>TableOMP[[#This Row],[Avg]]-$U$2*TableOMP[[#This Row],[StdDev]]</f>
        <v>#N/A</v>
      </c>
      <c r="R10077" t="e">
        <f>TableOMP[[#This Row],[Avg]]+$U$2*TableOMP[[#This Row],[StdDev]]</f>
        <v>#N/A</v>
      </c>
      <c r="S10077" t="e">
        <f>IF(AND(TableOMP[[#This Row],[total_time]]&gt;=TableOMP[[#This Row],[Low]], TableOMP[[#This Row],[total_time]]&lt;=TableOMP[[#This Row],[High]]),1,0)</f>
        <v>#N/A</v>
      </c>
    </row>
    <row r="10078" spans="11:19" x14ac:dyDescent="0.25">
      <c r="K10078" t="str">
        <f t="shared" si="157"/>
        <v/>
      </c>
      <c r="N100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78" t="e">
        <f>VLOOKUP(TableOMP[[#This Row],[Label]],TableAvg[],2,FALSE)</f>
        <v>#N/A</v>
      </c>
      <c r="P10078" t="e">
        <f>VLOOKUP(TableOMP[[#This Row],[Label]],TableAvg[],3,FALSE)</f>
        <v>#N/A</v>
      </c>
      <c r="Q10078" t="e">
        <f>TableOMP[[#This Row],[Avg]]-$U$2*TableOMP[[#This Row],[StdDev]]</f>
        <v>#N/A</v>
      </c>
      <c r="R10078" t="e">
        <f>TableOMP[[#This Row],[Avg]]+$U$2*TableOMP[[#This Row],[StdDev]]</f>
        <v>#N/A</v>
      </c>
      <c r="S10078" t="e">
        <f>IF(AND(TableOMP[[#This Row],[total_time]]&gt;=TableOMP[[#This Row],[Low]], TableOMP[[#This Row],[total_time]]&lt;=TableOMP[[#This Row],[High]]),1,0)</f>
        <v>#N/A</v>
      </c>
    </row>
    <row r="10079" spans="11:19" x14ac:dyDescent="0.25">
      <c r="K10079" t="str">
        <f t="shared" si="157"/>
        <v/>
      </c>
      <c r="N100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79" t="e">
        <f>VLOOKUP(TableOMP[[#This Row],[Label]],TableAvg[],2,FALSE)</f>
        <v>#N/A</v>
      </c>
      <c r="P10079" t="e">
        <f>VLOOKUP(TableOMP[[#This Row],[Label]],TableAvg[],3,FALSE)</f>
        <v>#N/A</v>
      </c>
      <c r="Q10079" t="e">
        <f>TableOMP[[#This Row],[Avg]]-$U$2*TableOMP[[#This Row],[StdDev]]</f>
        <v>#N/A</v>
      </c>
      <c r="R10079" t="e">
        <f>TableOMP[[#This Row],[Avg]]+$U$2*TableOMP[[#This Row],[StdDev]]</f>
        <v>#N/A</v>
      </c>
      <c r="S10079" t="e">
        <f>IF(AND(TableOMP[[#This Row],[total_time]]&gt;=TableOMP[[#This Row],[Low]], TableOMP[[#This Row],[total_time]]&lt;=TableOMP[[#This Row],[High]]),1,0)</f>
        <v>#N/A</v>
      </c>
    </row>
    <row r="10080" spans="11:19" x14ac:dyDescent="0.25">
      <c r="K10080" t="str">
        <f t="shared" si="157"/>
        <v/>
      </c>
      <c r="N100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80" t="e">
        <f>VLOOKUP(TableOMP[[#This Row],[Label]],TableAvg[],2,FALSE)</f>
        <v>#N/A</v>
      </c>
      <c r="P10080" t="e">
        <f>VLOOKUP(TableOMP[[#This Row],[Label]],TableAvg[],3,FALSE)</f>
        <v>#N/A</v>
      </c>
      <c r="Q10080" t="e">
        <f>TableOMP[[#This Row],[Avg]]-$U$2*TableOMP[[#This Row],[StdDev]]</f>
        <v>#N/A</v>
      </c>
      <c r="R10080" t="e">
        <f>TableOMP[[#This Row],[Avg]]+$U$2*TableOMP[[#This Row],[StdDev]]</f>
        <v>#N/A</v>
      </c>
      <c r="S10080" t="e">
        <f>IF(AND(TableOMP[[#This Row],[total_time]]&gt;=TableOMP[[#This Row],[Low]], TableOMP[[#This Row],[total_time]]&lt;=TableOMP[[#This Row],[High]]),1,0)</f>
        <v>#N/A</v>
      </c>
    </row>
    <row r="10081" spans="11:19" x14ac:dyDescent="0.25">
      <c r="K10081" t="str">
        <f t="shared" si="157"/>
        <v/>
      </c>
      <c r="N100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81" t="e">
        <f>VLOOKUP(TableOMP[[#This Row],[Label]],TableAvg[],2,FALSE)</f>
        <v>#N/A</v>
      </c>
      <c r="P10081" t="e">
        <f>VLOOKUP(TableOMP[[#This Row],[Label]],TableAvg[],3,FALSE)</f>
        <v>#N/A</v>
      </c>
      <c r="Q10081" t="e">
        <f>TableOMP[[#This Row],[Avg]]-$U$2*TableOMP[[#This Row],[StdDev]]</f>
        <v>#N/A</v>
      </c>
      <c r="R10081" t="e">
        <f>TableOMP[[#This Row],[Avg]]+$U$2*TableOMP[[#This Row],[StdDev]]</f>
        <v>#N/A</v>
      </c>
      <c r="S10081" t="e">
        <f>IF(AND(TableOMP[[#This Row],[total_time]]&gt;=TableOMP[[#This Row],[Low]], TableOMP[[#This Row],[total_time]]&lt;=TableOMP[[#This Row],[High]]),1,0)</f>
        <v>#N/A</v>
      </c>
    </row>
    <row r="10082" spans="11:19" x14ac:dyDescent="0.25">
      <c r="K10082" t="str">
        <f t="shared" si="157"/>
        <v/>
      </c>
      <c r="N100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82" t="e">
        <f>VLOOKUP(TableOMP[[#This Row],[Label]],TableAvg[],2,FALSE)</f>
        <v>#N/A</v>
      </c>
      <c r="P10082" t="e">
        <f>VLOOKUP(TableOMP[[#This Row],[Label]],TableAvg[],3,FALSE)</f>
        <v>#N/A</v>
      </c>
      <c r="Q10082" t="e">
        <f>TableOMP[[#This Row],[Avg]]-$U$2*TableOMP[[#This Row],[StdDev]]</f>
        <v>#N/A</v>
      </c>
      <c r="R10082" t="e">
        <f>TableOMP[[#This Row],[Avg]]+$U$2*TableOMP[[#This Row],[StdDev]]</f>
        <v>#N/A</v>
      </c>
      <c r="S10082" t="e">
        <f>IF(AND(TableOMP[[#This Row],[total_time]]&gt;=TableOMP[[#This Row],[Low]], TableOMP[[#This Row],[total_time]]&lt;=TableOMP[[#This Row],[High]]),1,0)</f>
        <v>#N/A</v>
      </c>
    </row>
    <row r="10083" spans="11:19" x14ac:dyDescent="0.25">
      <c r="K10083" t="str">
        <f t="shared" si="157"/>
        <v/>
      </c>
      <c r="N100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83" t="e">
        <f>VLOOKUP(TableOMP[[#This Row],[Label]],TableAvg[],2,FALSE)</f>
        <v>#N/A</v>
      </c>
      <c r="P10083" t="e">
        <f>VLOOKUP(TableOMP[[#This Row],[Label]],TableAvg[],3,FALSE)</f>
        <v>#N/A</v>
      </c>
      <c r="Q10083" t="e">
        <f>TableOMP[[#This Row],[Avg]]-$U$2*TableOMP[[#This Row],[StdDev]]</f>
        <v>#N/A</v>
      </c>
      <c r="R10083" t="e">
        <f>TableOMP[[#This Row],[Avg]]+$U$2*TableOMP[[#This Row],[StdDev]]</f>
        <v>#N/A</v>
      </c>
      <c r="S10083" t="e">
        <f>IF(AND(TableOMP[[#This Row],[total_time]]&gt;=TableOMP[[#This Row],[Low]], TableOMP[[#This Row],[total_time]]&lt;=TableOMP[[#This Row],[High]]),1,0)</f>
        <v>#N/A</v>
      </c>
    </row>
    <row r="10084" spans="11:19" x14ac:dyDescent="0.25">
      <c r="K10084" t="str">
        <f t="shared" si="157"/>
        <v/>
      </c>
      <c r="N100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84" t="e">
        <f>VLOOKUP(TableOMP[[#This Row],[Label]],TableAvg[],2,FALSE)</f>
        <v>#N/A</v>
      </c>
      <c r="P10084" t="e">
        <f>VLOOKUP(TableOMP[[#This Row],[Label]],TableAvg[],3,FALSE)</f>
        <v>#N/A</v>
      </c>
      <c r="Q10084" t="e">
        <f>TableOMP[[#This Row],[Avg]]-$U$2*TableOMP[[#This Row],[StdDev]]</f>
        <v>#N/A</v>
      </c>
      <c r="R10084" t="e">
        <f>TableOMP[[#This Row],[Avg]]+$U$2*TableOMP[[#This Row],[StdDev]]</f>
        <v>#N/A</v>
      </c>
      <c r="S10084" t="e">
        <f>IF(AND(TableOMP[[#This Row],[total_time]]&gt;=TableOMP[[#This Row],[Low]], TableOMP[[#This Row],[total_time]]&lt;=TableOMP[[#This Row],[High]]),1,0)</f>
        <v>#N/A</v>
      </c>
    </row>
    <row r="10085" spans="11:19" x14ac:dyDescent="0.25">
      <c r="K10085" t="str">
        <f t="shared" si="157"/>
        <v/>
      </c>
      <c r="N100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85" t="e">
        <f>VLOOKUP(TableOMP[[#This Row],[Label]],TableAvg[],2,FALSE)</f>
        <v>#N/A</v>
      </c>
      <c r="P10085" t="e">
        <f>VLOOKUP(TableOMP[[#This Row],[Label]],TableAvg[],3,FALSE)</f>
        <v>#N/A</v>
      </c>
      <c r="Q10085" t="e">
        <f>TableOMP[[#This Row],[Avg]]-$U$2*TableOMP[[#This Row],[StdDev]]</f>
        <v>#N/A</v>
      </c>
      <c r="R10085" t="e">
        <f>TableOMP[[#This Row],[Avg]]+$U$2*TableOMP[[#This Row],[StdDev]]</f>
        <v>#N/A</v>
      </c>
      <c r="S10085" t="e">
        <f>IF(AND(TableOMP[[#This Row],[total_time]]&gt;=TableOMP[[#This Row],[Low]], TableOMP[[#This Row],[total_time]]&lt;=TableOMP[[#This Row],[High]]),1,0)</f>
        <v>#N/A</v>
      </c>
    </row>
    <row r="10086" spans="11:19" x14ac:dyDescent="0.25">
      <c r="K10086" t="str">
        <f t="shared" si="157"/>
        <v/>
      </c>
      <c r="N100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86" t="e">
        <f>VLOOKUP(TableOMP[[#This Row],[Label]],TableAvg[],2,FALSE)</f>
        <v>#N/A</v>
      </c>
      <c r="P10086" t="e">
        <f>VLOOKUP(TableOMP[[#This Row],[Label]],TableAvg[],3,FALSE)</f>
        <v>#N/A</v>
      </c>
      <c r="Q10086" t="e">
        <f>TableOMP[[#This Row],[Avg]]-$U$2*TableOMP[[#This Row],[StdDev]]</f>
        <v>#N/A</v>
      </c>
      <c r="R10086" t="e">
        <f>TableOMP[[#This Row],[Avg]]+$U$2*TableOMP[[#This Row],[StdDev]]</f>
        <v>#N/A</v>
      </c>
      <c r="S10086" t="e">
        <f>IF(AND(TableOMP[[#This Row],[total_time]]&gt;=TableOMP[[#This Row],[Low]], TableOMP[[#This Row],[total_time]]&lt;=TableOMP[[#This Row],[High]]),1,0)</f>
        <v>#N/A</v>
      </c>
    </row>
    <row r="10087" spans="11:19" x14ac:dyDescent="0.25">
      <c r="K10087" t="str">
        <f t="shared" si="157"/>
        <v/>
      </c>
      <c r="N100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87" t="e">
        <f>VLOOKUP(TableOMP[[#This Row],[Label]],TableAvg[],2,FALSE)</f>
        <v>#N/A</v>
      </c>
      <c r="P10087" t="e">
        <f>VLOOKUP(TableOMP[[#This Row],[Label]],TableAvg[],3,FALSE)</f>
        <v>#N/A</v>
      </c>
      <c r="Q10087" t="e">
        <f>TableOMP[[#This Row],[Avg]]-$U$2*TableOMP[[#This Row],[StdDev]]</f>
        <v>#N/A</v>
      </c>
      <c r="R10087" t="e">
        <f>TableOMP[[#This Row],[Avg]]+$U$2*TableOMP[[#This Row],[StdDev]]</f>
        <v>#N/A</v>
      </c>
      <c r="S10087" t="e">
        <f>IF(AND(TableOMP[[#This Row],[total_time]]&gt;=TableOMP[[#This Row],[Low]], TableOMP[[#This Row],[total_time]]&lt;=TableOMP[[#This Row],[High]]),1,0)</f>
        <v>#N/A</v>
      </c>
    </row>
    <row r="10088" spans="11:19" x14ac:dyDescent="0.25">
      <c r="K10088" t="str">
        <f t="shared" si="157"/>
        <v/>
      </c>
      <c r="N100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88" t="e">
        <f>VLOOKUP(TableOMP[[#This Row],[Label]],TableAvg[],2,FALSE)</f>
        <v>#N/A</v>
      </c>
      <c r="P10088" t="e">
        <f>VLOOKUP(TableOMP[[#This Row],[Label]],TableAvg[],3,FALSE)</f>
        <v>#N/A</v>
      </c>
      <c r="Q10088" t="e">
        <f>TableOMP[[#This Row],[Avg]]-$U$2*TableOMP[[#This Row],[StdDev]]</f>
        <v>#N/A</v>
      </c>
      <c r="R10088" t="e">
        <f>TableOMP[[#This Row],[Avg]]+$U$2*TableOMP[[#This Row],[StdDev]]</f>
        <v>#N/A</v>
      </c>
      <c r="S10088" t="e">
        <f>IF(AND(TableOMP[[#This Row],[total_time]]&gt;=TableOMP[[#This Row],[Low]], TableOMP[[#This Row],[total_time]]&lt;=TableOMP[[#This Row],[High]]),1,0)</f>
        <v>#N/A</v>
      </c>
    </row>
    <row r="10089" spans="11:19" x14ac:dyDescent="0.25">
      <c r="K10089" t="str">
        <f t="shared" si="157"/>
        <v/>
      </c>
      <c r="N100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89" t="e">
        <f>VLOOKUP(TableOMP[[#This Row],[Label]],TableAvg[],2,FALSE)</f>
        <v>#N/A</v>
      </c>
      <c r="P10089" t="e">
        <f>VLOOKUP(TableOMP[[#This Row],[Label]],TableAvg[],3,FALSE)</f>
        <v>#N/A</v>
      </c>
      <c r="Q10089" t="e">
        <f>TableOMP[[#This Row],[Avg]]-$U$2*TableOMP[[#This Row],[StdDev]]</f>
        <v>#N/A</v>
      </c>
      <c r="R10089" t="e">
        <f>TableOMP[[#This Row],[Avg]]+$U$2*TableOMP[[#This Row],[StdDev]]</f>
        <v>#N/A</v>
      </c>
      <c r="S10089" t="e">
        <f>IF(AND(TableOMP[[#This Row],[total_time]]&gt;=TableOMP[[#This Row],[Low]], TableOMP[[#This Row],[total_time]]&lt;=TableOMP[[#This Row],[High]]),1,0)</f>
        <v>#N/A</v>
      </c>
    </row>
    <row r="10090" spans="11:19" x14ac:dyDescent="0.25">
      <c r="K10090" t="str">
        <f t="shared" si="157"/>
        <v/>
      </c>
      <c r="N100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90" t="e">
        <f>VLOOKUP(TableOMP[[#This Row],[Label]],TableAvg[],2,FALSE)</f>
        <v>#N/A</v>
      </c>
      <c r="P10090" t="e">
        <f>VLOOKUP(TableOMP[[#This Row],[Label]],TableAvg[],3,FALSE)</f>
        <v>#N/A</v>
      </c>
      <c r="Q10090" t="e">
        <f>TableOMP[[#This Row],[Avg]]-$U$2*TableOMP[[#This Row],[StdDev]]</f>
        <v>#N/A</v>
      </c>
      <c r="R10090" t="e">
        <f>TableOMP[[#This Row],[Avg]]+$U$2*TableOMP[[#This Row],[StdDev]]</f>
        <v>#N/A</v>
      </c>
      <c r="S10090" t="e">
        <f>IF(AND(TableOMP[[#This Row],[total_time]]&gt;=TableOMP[[#This Row],[Low]], TableOMP[[#This Row],[total_time]]&lt;=TableOMP[[#This Row],[High]]),1,0)</f>
        <v>#N/A</v>
      </c>
    </row>
    <row r="10091" spans="11:19" x14ac:dyDescent="0.25">
      <c r="K10091" t="str">
        <f t="shared" si="157"/>
        <v/>
      </c>
      <c r="N100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91" t="e">
        <f>VLOOKUP(TableOMP[[#This Row],[Label]],TableAvg[],2,FALSE)</f>
        <v>#N/A</v>
      </c>
      <c r="P10091" t="e">
        <f>VLOOKUP(TableOMP[[#This Row],[Label]],TableAvg[],3,FALSE)</f>
        <v>#N/A</v>
      </c>
      <c r="Q10091" t="e">
        <f>TableOMP[[#This Row],[Avg]]-$U$2*TableOMP[[#This Row],[StdDev]]</f>
        <v>#N/A</v>
      </c>
      <c r="R10091" t="e">
        <f>TableOMP[[#This Row],[Avg]]+$U$2*TableOMP[[#This Row],[StdDev]]</f>
        <v>#N/A</v>
      </c>
      <c r="S10091" t="e">
        <f>IF(AND(TableOMP[[#This Row],[total_time]]&gt;=TableOMP[[#This Row],[Low]], TableOMP[[#This Row],[total_time]]&lt;=TableOMP[[#This Row],[High]]),1,0)</f>
        <v>#N/A</v>
      </c>
    </row>
    <row r="10092" spans="11:19" x14ac:dyDescent="0.25">
      <c r="K10092" t="str">
        <f t="shared" si="157"/>
        <v/>
      </c>
      <c r="N100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92" t="e">
        <f>VLOOKUP(TableOMP[[#This Row],[Label]],TableAvg[],2,FALSE)</f>
        <v>#N/A</v>
      </c>
      <c r="P10092" t="e">
        <f>VLOOKUP(TableOMP[[#This Row],[Label]],TableAvg[],3,FALSE)</f>
        <v>#N/A</v>
      </c>
      <c r="Q10092" t="e">
        <f>TableOMP[[#This Row],[Avg]]-$U$2*TableOMP[[#This Row],[StdDev]]</f>
        <v>#N/A</v>
      </c>
      <c r="R10092" t="e">
        <f>TableOMP[[#This Row],[Avg]]+$U$2*TableOMP[[#This Row],[StdDev]]</f>
        <v>#N/A</v>
      </c>
      <c r="S10092" t="e">
        <f>IF(AND(TableOMP[[#This Row],[total_time]]&gt;=TableOMP[[#This Row],[Low]], TableOMP[[#This Row],[total_time]]&lt;=TableOMP[[#This Row],[High]]),1,0)</f>
        <v>#N/A</v>
      </c>
    </row>
    <row r="10093" spans="11:19" x14ac:dyDescent="0.25">
      <c r="K10093" t="str">
        <f t="shared" si="157"/>
        <v/>
      </c>
      <c r="N100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93" t="e">
        <f>VLOOKUP(TableOMP[[#This Row],[Label]],TableAvg[],2,FALSE)</f>
        <v>#N/A</v>
      </c>
      <c r="P10093" t="e">
        <f>VLOOKUP(TableOMP[[#This Row],[Label]],TableAvg[],3,FALSE)</f>
        <v>#N/A</v>
      </c>
      <c r="Q10093" t="e">
        <f>TableOMP[[#This Row],[Avg]]-$U$2*TableOMP[[#This Row],[StdDev]]</f>
        <v>#N/A</v>
      </c>
      <c r="R10093" t="e">
        <f>TableOMP[[#This Row],[Avg]]+$U$2*TableOMP[[#This Row],[StdDev]]</f>
        <v>#N/A</v>
      </c>
      <c r="S10093" t="e">
        <f>IF(AND(TableOMP[[#This Row],[total_time]]&gt;=TableOMP[[#This Row],[Low]], TableOMP[[#This Row],[total_time]]&lt;=TableOMP[[#This Row],[High]]),1,0)</f>
        <v>#N/A</v>
      </c>
    </row>
    <row r="10094" spans="11:19" x14ac:dyDescent="0.25">
      <c r="K10094" t="str">
        <f t="shared" si="157"/>
        <v/>
      </c>
      <c r="N100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94" t="e">
        <f>VLOOKUP(TableOMP[[#This Row],[Label]],TableAvg[],2,FALSE)</f>
        <v>#N/A</v>
      </c>
      <c r="P10094" t="e">
        <f>VLOOKUP(TableOMP[[#This Row],[Label]],TableAvg[],3,FALSE)</f>
        <v>#N/A</v>
      </c>
      <c r="Q10094" t="e">
        <f>TableOMP[[#This Row],[Avg]]-$U$2*TableOMP[[#This Row],[StdDev]]</f>
        <v>#N/A</v>
      </c>
      <c r="R10094" t="e">
        <f>TableOMP[[#This Row],[Avg]]+$U$2*TableOMP[[#This Row],[StdDev]]</f>
        <v>#N/A</v>
      </c>
      <c r="S10094" t="e">
        <f>IF(AND(TableOMP[[#This Row],[total_time]]&gt;=TableOMP[[#This Row],[Low]], TableOMP[[#This Row],[total_time]]&lt;=TableOMP[[#This Row],[High]]),1,0)</f>
        <v>#N/A</v>
      </c>
    </row>
    <row r="10095" spans="11:19" x14ac:dyDescent="0.25">
      <c r="K10095" t="str">
        <f t="shared" si="157"/>
        <v/>
      </c>
      <c r="N100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95" t="e">
        <f>VLOOKUP(TableOMP[[#This Row],[Label]],TableAvg[],2,FALSE)</f>
        <v>#N/A</v>
      </c>
      <c r="P10095" t="e">
        <f>VLOOKUP(TableOMP[[#This Row],[Label]],TableAvg[],3,FALSE)</f>
        <v>#N/A</v>
      </c>
      <c r="Q10095" t="e">
        <f>TableOMP[[#This Row],[Avg]]-$U$2*TableOMP[[#This Row],[StdDev]]</f>
        <v>#N/A</v>
      </c>
      <c r="R10095" t="e">
        <f>TableOMP[[#This Row],[Avg]]+$U$2*TableOMP[[#This Row],[StdDev]]</f>
        <v>#N/A</v>
      </c>
      <c r="S10095" t="e">
        <f>IF(AND(TableOMP[[#This Row],[total_time]]&gt;=TableOMP[[#This Row],[Low]], TableOMP[[#This Row],[total_time]]&lt;=TableOMP[[#This Row],[High]]),1,0)</f>
        <v>#N/A</v>
      </c>
    </row>
    <row r="10096" spans="11:19" x14ac:dyDescent="0.25">
      <c r="K10096" t="str">
        <f t="shared" si="157"/>
        <v/>
      </c>
      <c r="N100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96" t="e">
        <f>VLOOKUP(TableOMP[[#This Row],[Label]],TableAvg[],2,FALSE)</f>
        <v>#N/A</v>
      </c>
      <c r="P10096" t="e">
        <f>VLOOKUP(TableOMP[[#This Row],[Label]],TableAvg[],3,FALSE)</f>
        <v>#N/A</v>
      </c>
      <c r="Q10096" t="e">
        <f>TableOMP[[#This Row],[Avg]]-$U$2*TableOMP[[#This Row],[StdDev]]</f>
        <v>#N/A</v>
      </c>
      <c r="R10096" t="e">
        <f>TableOMP[[#This Row],[Avg]]+$U$2*TableOMP[[#This Row],[StdDev]]</f>
        <v>#N/A</v>
      </c>
      <c r="S10096" t="e">
        <f>IF(AND(TableOMP[[#This Row],[total_time]]&gt;=TableOMP[[#This Row],[Low]], TableOMP[[#This Row],[total_time]]&lt;=TableOMP[[#This Row],[High]]),1,0)</f>
        <v>#N/A</v>
      </c>
    </row>
    <row r="10097" spans="11:19" x14ac:dyDescent="0.25">
      <c r="K10097" t="str">
        <f t="shared" si="157"/>
        <v/>
      </c>
      <c r="N100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97" t="e">
        <f>VLOOKUP(TableOMP[[#This Row],[Label]],TableAvg[],2,FALSE)</f>
        <v>#N/A</v>
      </c>
      <c r="P10097" t="e">
        <f>VLOOKUP(TableOMP[[#This Row],[Label]],TableAvg[],3,FALSE)</f>
        <v>#N/A</v>
      </c>
      <c r="Q10097" t="e">
        <f>TableOMP[[#This Row],[Avg]]-$U$2*TableOMP[[#This Row],[StdDev]]</f>
        <v>#N/A</v>
      </c>
      <c r="R10097" t="e">
        <f>TableOMP[[#This Row],[Avg]]+$U$2*TableOMP[[#This Row],[StdDev]]</f>
        <v>#N/A</v>
      </c>
      <c r="S10097" t="e">
        <f>IF(AND(TableOMP[[#This Row],[total_time]]&gt;=TableOMP[[#This Row],[Low]], TableOMP[[#This Row],[total_time]]&lt;=TableOMP[[#This Row],[High]]),1,0)</f>
        <v>#N/A</v>
      </c>
    </row>
    <row r="10098" spans="11:19" x14ac:dyDescent="0.25">
      <c r="K10098" t="str">
        <f t="shared" si="157"/>
        <v/>
      </c>
      <c r="N100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98" t="e">
        <f>VLOOKUP(TableOMP[[#This Row],[Label]],TableAvg[],2,FALSE)</f>
        <v>#N/A</v>
      </c>
      <c r="P10098" t="e">
        <f>VLOOKUP(TableOMP[[#This Row],[Label]],TableAvg[],3,FALSE)</f>
        <v>#N/A</v>
      </c>
      <c r="Q10098" t="e">
        <f>TableOMP[[#This Row],[Avg]]-$U$2*TableOMP[[#This Row],[StdDev]]</f>
        <v>#N/A</v>
      </c>
      <c r="R10098" t="e">
        <f>TableOMP[[#This Row],[Avg]]+$U$2*TableOMP[[#This Row],[StdDev]]</f>
        <v>#N/A</v>
      </c>
      <c r="S10098" t="e">
        <f>IF(AND(TableOMP[[#This Row],[total_time]]&gt;=TableOMP[[#This Row],[Low]], TableOMP[[#This Row],[total_time]]&lt;=TableOMP[[#This Row],[High]]),1,0)</f>
        <v>#N/A</v>
      </c>
    </row>
    <row r="10099" spans="11:19" x14ac:dyDescent="0.25">
      <c r="K10099" t="str">
        <f t="shared" si="157"/>
        <v/>
      </c>
      <c r="N100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099" t="e">
        <f>VLOOKUP(TableOMP[[#This Row],[Label]],TableAvg[],2,FALSE)</f>
        <v>#N/A</v>
      </c>
      <c r="P10099" t="e">
        <f>VLOOKUP(TableOMP[[#This Row],[Label]],TableAvg[],3,FALSE)</f>
        <v>#N/A</v>
      </c>
      <c r="Q10099" t="e">
        <f>TableOMP[[#This Row],[Avg]]-$U$2*TableOMP[[#This Row],[StdDev]]</f>
        <v>#N/A</v>
      </c>
      <c r="R10099" t="e">
        <f>TableOMP[[#This Row],[Avg]]+$U$2*TableOMP[[#This Row],[StdDev]]</f>
        <v>#N/A</v>
      </c>
      <c r="S10099" t="e">
        <f>IF(AND(TableOMP[[#This Row],[total_time]]&gt;=TableOMP[[#This Row],[Low]], TableOMP[[#This Row],[total_time]]&lt;=TableOMP[[#This Row],[High]]),1,0)</f>
        <v>#N/A</v>
      </c>
    </row>
    <row r="10100" spans="11:19" x14ac:dyDescent="0.25">
      <c r="K10100" t="str">
        <f t="shared" si="157"/>
        <v/>
      </c>
      <c r="N101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00" t="e">
        <f>VLOOKUP(TableOMP[[#This Row],[Label]],TableAvg[],2,FALSE)</f>
        <v>#N/A</v>
      </c>
      <c r="P10100" t="e">
        <f>VLOOKUP(TableOMP[[#This Row],[Label]],TableAvg[],3,FALSE)</f>
        <v>#N/A</v>
      </c>
      <c r="Q10100" t="e">
        <f>TableOMP[[#This Row],[Avg]]-$U$2*TableOMP[[#This Row],[StdDev]]</f>
        <v>#N/A</v>
      </c>
      <c r="R10100" t="e">
        <f>TableOMP[[#This Row],[Avg]]+$U$2*TableOMP[[#This Row],[StdDev]]</f>
        <v>#N/A</v>
      </c>
      <c r="S10100" t="e">
        <f>IF(AND(TableOMP[[#This Row],[total_time]]&gt;=TableOMP[[#This Row],[Low]], TableOMP[[#This Row],[total_time]]&lt;=TableOMP[[#This Row],[High]]),1,0)</f>
        <v>#N/A</v>
      </c>
    </row>
    <row r="10101" spans="11:19" x14ac:dyDescent="0.25">
      <c r="K10101" t="str">
        <f t="shared" si="157"/>
        <v/>
      </c>
      <c r="N101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01" t="e">
        <f>VLOOKUP(TableOMP[[#This Row],[Label]],TableAvg[],2,FALSE)</f>
        <v>#N/A</v>
      </c>
      <c r="P10101" t="e">
        <f>VLOOKUP(TableOMP[[#This Row],[Label]],TableAvg[],3,FALSE)</f>
        <v>#N/A</v>
      </c>
      <c r="Q10101" t="e">
        <f>TableOMP[[#This Row],[Avg]]-$U$2*TableOMP[[#This Row],[StdDev]]</f>
        <v>#N/A</v>
      </c>
      <c r="R10101" t="e">
        <f>TableOMP[[#This Row],[Avg]]+$U$2*TableOMP[[#This Row],[StdDev]]</f>
        <v>#N/A</v>
      </c>
      <c r="S10101" t="e">
        <f>IF(AND(TableOMP[[#This Row],[total_time]]&gt;=TableOMP[[#This Row],[Low]], TableOMP[[#This Row],[total_time]]&lt;=TableOMP[[#This Row],[High]]),1,0)</f>
        <v>#N/A</v>
      </c>
    </row>
    <row r="10102" spans="11:19" x14ac:dyDescent="0.25">
      <c r="K10102" t="str">
        <f t="shared" si="157"/>
        <v/>
      </c>
      <c r="N101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02" t="e">
        <f>VLOOKUP(TableOMP[[#This Row],[Label]],TableAvg[],2,FALSE)</f>
        <v>#N/A</v>
      </c>
      <c r="P10102" t="e">
        <f>VLOOKUP(TableOMP[[#This Row],[Label]],TableAvg[],3,FALSE)</f>
        <v>#N/A</v>
      </c>
      <c r="Q10102" t="e">
        <f>TableOMP[[#This Row],[Avg]]-$U$2*TableOMP[[#This Row],[StdDev]]</f>
        <v>#N/A</v>
      </c>
      <c r="R10102" t="e">
        <f>TableOMP[[#This Row],[Avg]]+$U$2*TableOMP[[#This Row],[StdDev]]</f>
        <v>#N/A</v>
      </c>
      <c r="S10102" t="e">
        <f>IF(AND(TableOMP[[#This Row],[total_time]]&gt;=TableOMP[[#This Row],[Low]], TableOMP[[#This Row],[total_time]]&lt;=TableOMP[[#This Row],[High]]),1,0)</f>
        <v>#N/A</v>
      </c>
    </row>
    <row r="10103" spans="11:19" x14ac:dyDescent="0.25">
      <c r="K10103" t="str">
        <f t="shared" si="157"/>
        <v/>
      </c>
      <c r="N101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03" t="e">
        <f>VLOOKUP(TableOMP[[#This Row],[Label]],TableAvg[],2,FALSE)</f>
        <v>#N/A</v>
      </c>
      <c r="P10103" t="e">
        <f>VLOOKUP(TableOMP[[#This Row],[Label]],TableAvg[],3,FALSE)</f>
        <v>#N/A</v>
      </c>
      <c r="Q10103" t="e">
        <f>TableOMP[[#This Row],[Avg]]-$U$2*TableOMP[[#This Row],[StdDev]]</f>
        <v>#N/A</v>
      </c>
      <c r="R10103" t="e">
        <f>TableOMP[[#This Row],[Avg]]+$U$2*TableOMP[[#This Row],[StdDev]]</f>
        <v>#N/A</v>
      </c>
      <c r="S10103" t="e">
        <f>IF(AND(TableOMP[[#This Row],[total_time]]&gt;=TableOMP[[#This Row],[Low]], TableOMP[[#This Row],[total_time]]&lt;=TableOMP[[#This Row],[High]]),1,0)</f>
        <v>#N/A</v>
      </c>
    </row>
    <row r="10104" spans="11:19" x14ac:dyDescent="0.25">
      <c r="K10104" t="str">
        <f t="shared" si="157"/>
        <v/>
      </c>
      <c r="N101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04" t="e">
        <f>VLOOKUP(TableOMP[[#This Row],[Label]],TableAvg[],2,FALSE)</f>
        <v>#N/A</v>
      </c>
      <c r="P10104" t="e">
        <f>VLOOKUP(TableOMP[[#This Row],[Label]],TableAvg[],3,FALSE)</f>
        <v>#N/A</v>
      </c>
      <c r="Q10104" t="e">
        <f>TableOMP[[#This Row],[Avg]]-$U$2*TableOMP[[#This Row],[StdDev]]</f>
        <v>#N/A</v>
      </c>
      <c r="R10104" t="e">
        <f>TableOMP[[#This Row],[Avg]]+$U$2*TableOMP[[#This Row],[StdDev]]</f>
        <v>#N/A</v>
      </c>
      <c r="S10104" t="e">
        <f>IF(AND(TableOMP[[#This Row],[total_time]]&gt;=TableOMP[[#This Row],[Low]], TableOMP[[#This Row],[total_time]]&lt;=TableOMP[[#This Row],[High]]),1,0)</f>
        <v>#N/A</v>
      </c>
    </row>
    <row r="10105" spans="11:19" x14ac:dyDescent="0.25">
      <c r="K10105" t="str">
        <f t="shared" si="157"/>
        <v/>
      </c>
      <c r="N101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05" t="e">
        <f>VLOOKUP(TableOMP[[#This Row],[Label]],TableAvg[],2,FALSE)</f>
        <v>#N/A</v>
      </c>
      <c r="P10105" t="e">
        <f>VLOOKUP(TableOMP[[#This Row],[Label]],TableAvg[],3,FALSE)</f>
        <v>#N/A</v>
      </c>
      <c r="Q10105" t="e">
        <f>TableOMP[[#This Row],[Avg]]-$U$2*TableOMP[[#This Row],[StdDev]]</f>
        <v>#N/A</v>
      </c>
      <c r="R10105" t="e">
        <f>TableOMP[[#This Row],[Avg]]+$U$2*TableOMP[[#This Row],[StdDev]]</f>
        <v>#N/A</v>
      </c>
      <c r="S10105" t="e">
        <f>IF(AND(TableOMP[[#This Row],[total_time]]&gt;=TableOMP[[#This Row],[Low]], TableOMP[[#This Row],[total_time]]&lt;=TableOMP[[#This Row],[High]]),1,0)</f>
        <v>#N/A</v>
      </c>
    </row>
    <row r="10106" spans="11:19" x14ac:dyDescent="0.25">
      <c r="K10106" t="str">
        <f t="shared" si="157"/>
        <v/>
      </c>
      <c r="N101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06" t="e">
        <f>VLOOKUP(TableOMP[[#This Row],[Label]],TableAvg[],2,FALSE)</f>
        <v>#N/A</v>
      </c>
      <c r="P10106" t="e">
        <f>VLOOKUP(TableOMP[[#This Row],[Label]],TableAvg[],3,FALSE)</f>
        <v>#N/A</v>
      </c>
      <c r="Q10106" t="e">
        <f>TableOMP[[#This Row],[Avg]]-$U$2*TableOMP[[#This Row],[StdDev]]</f>
        <v>#N/A</v>
      </c>
      <c r="R10106" t="e">
        <f>TableOMP[[#This Row],[Avg]]+$U$2*TableOMP[[#This Row],[StdDev]]</f>
        <v>#N/A</v>
      </c>
      <c r="S10106" t="e">
        <f>IF(AND(TableOMP[[#This Row],[total_time]]&gt;=TableOMP[[#This Row],[Low]], TableOMP[[#This Row],[total_time]]&lt;=TableOMP[[#This Row],[High]]),1,0)</f>
        <v>#N/A</v>
      </c>
    </row>
    <row r="10107" spans="11:19" x14ac:dyDescent="0.25">
      <c r="K10107" t="str">
        <f t="shared" si="157"/>
        <v/>
      </c>
      <c r="N101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07" t="e">
        <f>VLOOKUP(TableOMP[[#This Row],[Label]],TableAvg[],2,FALSE)</f>
        <v>#N/A</v>
      </c>
      <c r="P10107" t="e">
        <f>VLOOKUP(TableOMP[[#This Row],[Label]],TableAvg[],3,FALSE)</f>
        <v>#N/A</v>
      </c>
      <c r="Q10107" t="e">
        <f>TableOMP[[#This Row],[Avg]]-$U$2*TableOMP[[#This Row],[StdDev]]</f>
        <v>#N/A</v>
      </c>
      <c r="R10107" t="e">
        <f>TableOMP[[#This Row],[Avg]]+$U$2*TableOMP[[#This Row],[StdDev]]</f>
        <v>#N/A</v>
      </c>
      <c r="S10107" t="e">
        <f>IF(AND(TableOMP[[#This Row],[total_time]]&gt;=TableOMP[[#This Row],[Low]], TableOMP[[#This Row],[total_time]]&lt;=TableOMP[[#This Row],[High]]),1,0)</f>
        <v>#N/A</v>
      </c>
    </row>
    <row r="10108" spans="11:19" x14ac:dyDescent="0.25">
      <c r="K10108" t="str">
        <f t="shared" si="157"/>
        <v/>
      </c>
      <c r="N101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08" t="e">
        <f>VLOOKUP(TableOMP[[#This Row],[Label]],TableAvg[],2,FALSE)</f>
        <v>#N/A</v>
      </c>
      <c r="P10108" t="e">
        <f>VLOOKUP(TableOMP[[#This Row],[Label]],TableAvg[],3,FALSE)</f>
        <v>#N/A</v>
      </c>
      <c r="Q10108" t="e">
        <f>TableOMP[[#This Row],[Avg]]-$U$2*TableOMP[[#This Row],[StdDev]]</f>
        <v>#N/A</v>
      </c>
      <c r="R10108" t="e">
        <f>TableOMP[[#This Row],[Avg]]+$U$2*TableOMP[[#This Row],[StdDev]]</f>
        <v>#N/A</v>
      </c>
      <c r="S10108" t="e">
        <f>IF(AND(TableOMP[[#This Row],[total_time]]&gt;=TableOMP[[#This Row],[Low]], TableOMP[[#This Row],[total_time]]&lt;=TableOMP[[#This Row],[High]]),1,0)</f>
        <v>#N/A</v>
      </c>
    </row>
    <row r="10109" spans="11:19" x14ac:dyDescent="0.25">
      <c r="K10109" t="str">
        <f t="shared" si="157"/>
        <v/>
      </c>
      <c r="N101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09" t="e">
        <f>VLOOKUP(TableOMP[[#This Row],[Label]],TableAvg[],2,FALSE)</f>
        <v>#N/A</v>
      </c>
      <c r="P10109" t="e">
        <f>VLOOKUP(TableOMP[[#This Row],[Label]],TableAvg[],3,FALSE)</f>
        <v>#N/A</v>
      </c>
      <c r="Q10109" t="e">
        <f>TableOMP[[#This Row],[Avg]]-$U$2*TableOMP[[#This Row],[StdDev]]</f>
        <v>#N/A</v>
      </c>
      <c r="R10109" t="e">
        <f>TableOMP[[#This Row],[Avg]]+$U$2*TableOMP[[#This Row],[StdDev]]</f>
        <v>#N/A</v>
      </c>
      <c r="S10109" t="e">
        <f>IF(AND(TableOMP[[#This Row],[total_time]]&gt;=TableOMP[[#This Row],[Low]], TableOMP[[#This Row],[total_time]]&lt;=TableOMP[[#This Row],[High]]),1,0)</f>
        <v>#N/A</v>
      </c>
    </row>
    <row r="10110" spans="11:19" x14ac:dyDescent="0.25">
      <c r="K10110" t="str">
        <f t="shared" si="157"/>
        <v/>
      </c>
      <c r="N101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10" t="e">
        <f>VLOOKUP(TableOMP[[#This Row],[Label]],TableAvg[],2,FALSE)</f>
        <v>#N/A</v>
      </c>
      <c r="P10110" t="e">
        <f>VLOOKUP(TableOMP[[#This Row],[Label]],TableAvg[],3,FALSE)</f>
        <v>#N/A</v>
      </c>
      <c r="Q10110" t="e">
        <f>TableOMP[[#This Row],[Avg]]-$U$2*TableOMP[[#This Row],[StdDev]]</f>
        <v>#N/A</v>
      </c>
      <c r="R10110" t="e">
        <f>TableOMP[[#This Row],[Avg]]+$U$2*TableOMP[[#This Row],[StdDev]]</f>
        <v>#N/A</v>
      </c>
      <c r="S10110" t="e">
        <f>IF(AND(TableOMP[[#This Row],[total_time]]&gt;=TableOMP[[#This Row],[Low]], TableOMP[[#This Row],[total_time]]&lt;=TableOMP[[#This Row],[High]]),1,0)</f>
        <v>#N/A</v>
      </c>
    </row>
    <row r="10111" spans="11:19" x14ac:dyDescent="0.25">
      <c r="K10111" t="str">
        <f t="shared" si="157"/>
        <v/>
      </c>
      <c r="N101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11" t="e">
        <f>VLOOKUP(TableOMP[[#This Row],[Label]],TableAvg[],2,FALSE)</f>
        <v>#N/A</v>
      </c>
      <c r="P10111" t="e">
        <f>VLOOKUP(TableOMP[[#This Row],[Label]],TableAvg[],3,FALSE)</f>
        <v>#N/A</v>
      </c>
      <c r="Q10111" t="e">
        <f>TableOMP[[#This Row],[Avg]]-$U$2*TableOMP[[#This Row],[StdDev]]</f>
        <v>#N/A</v>
      </c>
      <c r="R10111" t="e">
        <f>TableOMP[[#This Row],[Avg]]+$U$2*TableOMP[[#This Row],[StdDev]]</f>
        <v>#N/A</v>
      </c>
      <c r="S10111" t="e">
        <f>IF(AND(TableOMP[[#This Row],[total_time]]&gt;=TableOMP[[#This Row],[Low]], TableOMP[[#This Row],[total_time]]&lt;=TableOMP[[#This Row],[High]]),1,0)</f>
        <v>#N/A</v>
      </c>
    </row>
    <row r="10112" spans="11:19" x14ac:dyDescent="0.25">
      <c r="K10112" t="str">
        <f t="shared" si="157"/>
        <v/>
      </c>
      <c r="N101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12" t="e">
        <f>VLOOKUP(TableOMP[[#This Row],[Label]],TableAvg[],2,FALSE)</f>
        <v>#N/A</v>
      </c>
      <c r="P10112" t="e">
        <f>VLOOKUP(TableOMP[[#This Row],[Label]],TableAvg[],3,FALSE)</f>
        <v>#N/A</v>
      </c>
      <c r="Q10112" t="e">
        <f>TableOMP[[#This Row],[Avg]]-$U$2*TableOMP[[#This Row],[StdDev]]</f>
        <v>#N/A</v>
      </c>
      <c r="R10112" t="e">
        <f>TableOMP[[#This Row],[Avg]]+$U$2*TableOMP[[#This Row],[StdDev]]</f>
        <v>#N/A</v>
      </c>
      <c r="S10112" t="e">
        <f>IF(AND(TableOMP[[#This Row],[total_time]]&gt;=TableOMP[[#This Row],[Low]], TableOMP[[#This Row],[total_time]]&lt;=TableOMP[[#This Row],[High]]),1,0)</f>
        <v>#N/A</v>
      </c>
    </row>
    <row r="10113" spans="11:19" x14ac:dyDescent="0.25">
      <c r="K10113" t="str">
        <f t="shared" si="157"/>
        <v/>
      </c>
      <c r="N101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13" t="e">
        <f>VLOOKUP(TableOMP[[#This Row],[Label]],TableAvg[],2,FALSE)</f>
        <v>#N/A</v>
      </c>
      <c r="P10113" t="e">
        <f>VLOOKUP(TableOMP[[#This Row],[Label]],TableAvg[],3,FALSE)</f>
        <v>#N/A</v>
      </c>
      <c r="Q10113" t="e">
        <f>TableOMP[[#This Row],[Avg]]-$U$2*TableOMP[[#This Row],[StdDev]]</f>
        <v>#N/A</v>
      </c>
      <c r="R10113" t="e">
        <f>TableOMP[[#This Row],[Avg]]+$U$2*TableOMP[[#This Row],[StdDev]]</f>
        <v>#N/A</v>
      </c>
      <c r="S10113" t="e">
        <f>IF(AND(TableOMP[[#This Row],[total_time]]&gt;=TableOMP[[#This Row],[Low]], TableOMP[[#This Row],[total_time]]&lt;=TableOMP[[#This Row],[High]]),1,0)</f>
        <v>#N/A</v>
      </c>
    </row>
    <row r="10114" spans="11:19" x14ac:dyDescent="0.25">
      <c r="K10114" t="str">
        <f t="shared" si="157"/>
        <v/>
      </c>
      <c r="N101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14" t="e">
        <f>VLOOKUP(TableOMP[[#This Row],[Label]],TableAvg[],2,FALSE)</f>
        <v>#N/A</v>
      </c>
      <c r="P10114" t="e">
        <f>VLOOKUP(TableOMP[[#This Row],[Label]],TableAvg[],3,FALSE)</f>
        <v>#N/A</v>
      </c>
      <c r="Q10114" t="e">
        <f>TableOMP[[#This Row],[Avg]]-$U$2*TableOMP[[#This Row],[StdDev]]</f>
        <v>#N/A</v>
      </c>
      <c r="R10114" t="e">
        <f>TableOMP[[#This Row],[Avg]]+$U$2*TableOMP[[#This Row],[StdDev]]</f>
        <v>#N/A</v>
      </c>
      <c r="S10114" t="e">
        <f>IF(AND(TableOMP[[#This Row],[total_time]]&gt;=TableOMP[[#This Row],[Low]], TableOMP[[#This Row],[total_time]]&lt;=TableOMP[[#This Row],[High]]),1,0)</f>
        <v>#N/A</v>
      </c>
    </row>
    <row r="10115" spans="11:19" x14ac:dyDescent="0.25">
      <c r="K10115" t="str">
        <f t="shared" ref="K10115:K10178" si="158">MID(M10115,22,1)</f>
        <v/>
      </c>
      <c r="N101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15" t="e">
        <f>VLOOKUP(TableOMP[[#This Row],[Label]],TableAvg[],2,FALSE)</f>
        <v>#N/A</v>
      </c>
      <c r="P10115" t="e">
        <f>VLOOKUP(TableOMP[[#This Row],[Label]],TableAvg[],3,FALSE)</f>
        <v>#N/A</v>
      </c>
      <c r="Q10115" t="e">
        <f>TableOMP[[#This Row],[Avg]]-$U$2*TableOMP[[#This Row],[StdDev]]</f>
        <v>#N/A</v>
      </c>
      <c r="R10115" t="e">
        <f>TableOMP[[#This Row],[Avg]]+$U$2*TableOMP[[#This Row],[StdDev]]</f>
        <v>#N/A</v>
      </c>
      <c r="S10115" t="e">
        <f>IF(AND(TableOMP[[#This Row],[total_time]]&gt;=TableOMP[[#This Row],[Low]], TableOMP[[#This Row],[total_time]]&lt;=TableOMP[[#This Row],[High]]),1,0)</f>
        <v>#N/A</v>
      </c>
    </row>
    <row r="10116" spans="11:19" x14ac:dyDescent="0.25">
      <c r="K10116" t="str">
        <f t="shared" si="158"/>
        <v/>
      </c>
      <c r="N101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16" t="e">
        <f>VLOOKUP(TableOMP[[#This Row],[Label]],TableAvg[],2,FALSE)</f>
        <v>#N/A</v>
      </c>
      <c r="P10116" t="e">
        <f>VLOOKUP(TableOMP[[#This Row],[Label]],TableAvg[],3,FALSE)</f>
        <v>#N/A</v>
      </c>
      <c r="Q10116" t="e">
        <f>TableOMP[[#This Row],[Avg]]-$U$2*TableOMP[[#This Row],[StdDev]]</f>
        <v>#N/A</v>
      </c>
      <c r="R10116" t="e">
        <f>TableOMP[[#This Row],[Avg]]+$U$2*TableOMP[[#This Row],[StdDev]]</f>
        <v>#N/A</v>
      </c>
      <c r="S10116" t="e">
        <f>IF(AND(TableOMP[[#This Row],[total_time]]&gt;=TableOMP[[#This Row],[Low]], TableOMP[[#This Row],[total_time]]&lt;=TableOMP[[#This Row],[High]]),1,0)</f>
        <v>#N/A</v>
      </c>
    </row>
    <row r="10117" spans="11:19" x14ac:dyDescent="0.25">
      <c r="K10117" t="str">
        <f t="shared" si="158"/>
        <v/>
      </c>
      <c r="N101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17" t="e">
        <f>VLOOKUP(TableOMP[[#This Row],[Label]],TableAvg[],2,FALSE)</f>
        <v>#N/A</v>
      </c>
      <c r="P10117" t="e">
        <f>VLOOKUP(TableOMP[[#This Row],[Label]],TableAvg[],3,FALSE)</f>
        <v>#N/A</v>
      </c>
      <c r="Q10117" t="e">
        <f>TableOMP[[#This Row],[Avg]]-$U$2*TableOMP[[#This Row],[StdDev]]</f>
        <v>#N/A</v>
      </c>
      <c r="R10117" t="e">
        <f>TableOMP[[#This Row],[Avg]]+$U$2*TableOMP[[#This Row],[StdDev]]</f>
        <v>#N/A</v>
      </c>
      <c r="S10117" t="e">
        <f>IF(AND(TableOMP[[#This Row],[total_time]]&gt;=TableOMP[[#This Row],[Low]], TableOMP[[#This Row],[total_time]]&lt;=TableOMP[[#This Row],[High]]),1,0)</f>
        <v>#N/A</v>
      </c>
    </row>
    <row r="10118" spans="11:19" x14ac:dyDescent="0.25">
      <c r="K10118" t="str">
        <f t="shared" si="158"/>
        <v/>
      </c>
      <c r="N101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18" t="e">
        <f>VLOOKUP(TableOMP[[#This Row],[Label]],TableAvg[],2,FALSE)</f>
        <v>#N/A</v>
      </c>
      <c r="P10118" t="e">
        <f>VLOOKUP(TableOMP[[#This Row],[Label]],TableAvg[],3,FALSE)</f>
        <v>#N/A</v>
      </c>
      <c r="Q10118" t="e">
        <f>TableOMP[[#This Row],[Avg]]-$U$2*TableOMP[[#This Row],[StdDev]]</f>
        <v>#N/A</v>
      </c>
      <c r="R10118" t="e">
        <f>TableOMP[[#This Row],[Avg]]+$U$2*TableOMP[[#This Row],[StdDev]]</f>
        <v>#N/A</v>
      </c>
      <c r="S10118" t="e">
        <f>IF(AND(TableOMP[[#This Row],[total_time]]&gt;=TableOMP[[#This Row],[Low]], TableOMP[[#This Row],[total_time]]&lt;=TableOMP[[#This Row],[High]]),1,0)</f>
        <v>#N/A</v>
      </c>
    </row>
    <row r="10119" spans="11:19" x14ac:dyDescent="0.25">
      <c r="K10119" t="str">
        <f t="shared" si="158"/>
        <v/>
      </c>
      <c r="N101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19" t="e">
        <f>VLOOKUP(TableOMP[[#This Row],[Label]],TableAvg[],2,FALSE)</f>
        <v>#N/A</v>
      </c>
      <c r="P10119" t="e">
        <f>VLOOKUP(TableOMP[[#This Row],[Label]],TableAvg[],3,FALSE)</f>
        <v>#N/A</v>
      </c>
      <c r="Q10119" t="e">
        <f>TableOMP[[#This Row],[Avg]]-$U$2*TableOMP[[#This Row],[StdDev]]</f>
        <v>#N/A</v>
      </c>
      <c r="R10119" t="e">
        <f>TableOMP[[#This Row],[Avg]]+$U$2*TableOMP[[#This Row],[StdDev]]</f>
        <v>#N/A</v>
      </c>
      <c r="S10119" t="e">
        <f>IF(AND(TableOMP[[#This Row],[total_time]]&gt;=TableOMP[[#This Row],[Low]], TableOMP[[#This Row],[total_time]]&lt;=TableOMP[[#This Row],[High]]),1,0)</f>
        <v>#N/A</v>
      </c>
    </row>
    <row r="10120" spans="11:19" x14ac:dyDescent="0.25">
      <c r="K10120" t="str">
        <f t="shared" si="158"/>
        <v/>
      </c>
      <c r="N101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20" t="e">
        <f>VLOOKUP(TableOMP[[#This Row],[Label]],TableAvg[],2,FALSE)</f>
        <v>#N/A</v>
      </c>
      <c r="P10120" t="e">
        <f>VLOOKUP(TableOMP[[#This Row],[Label]],TableAvg[],3,FALSE)</f>
        <v>#N/A</v>
      </c>
      <c r="Q10120" t="e">
        <f>TableOMP[[#This Row],[Avg]]-$U$2*TableOMP[[#This Row],[StdDev]]</f>
        <v>#N/A</v>
      </c>
      <c r="R10120" t="e">
        <f>TableOMP[[#This Row],[Avg]]+$U$2*TableOMP[[#This Row],[StdDev]]</f>
        <v>#N/A</v>
      </c>
      <c r="S10120" t="e">
        <f>IF(AND(TableOMP[[#This Row],[total_time]]&gt;=TableOMP[[#This Row],[Low]], TableOMP[[#This Row],[total_time]]&lt;=TableOMP[[#This Row],[High]]),1,0)</f>
        <v>#N/A</v>
      </c>
    </row>
    <row r="10121" spans="11:19" x14ac:dyDescent="0.25">
      <c r="K10121" t="str">
        <f t="shared" si="158"/>
        <v/>
      </c>
      <c r="N101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21" t="e">
        <f>VLOOKUP(TableOMP[[#This Row],[Label]],TableAvg[],2,FALSE)</f>
        <v>#N/A</v>
      </c>
      <c r="P10121" t="e">
        <f>VLOOKUP(TableOMP[[#This Row],[Label]],TableAvg[],3,FALSE)</f>
        <v>#N/A</v>
      </c>
      <c r="Q10121" t="e">
        <f>TableOMP[[#This Row],[Avg]]-$U$2*TableOMP[[#This Row],[StdDev]]</f>
        <v>#N/A</v>
      </c>
      <c r="R10121" t="e">
        <f>TableOMP[[#This Row],[Avg]]+$U$2*TableOMP[[#This Row],[StdDev]]</f>
        <v>#N/A</v>
      </c>
      <c r="S10121" t="e">
        <f>IF(AND(TableOMP[[#This Row],[total_time]]&gt;=TableOMP[[#This Row],[Low]], TableOMP[[#This Row],[total_time]]&lt;=TableOMP[[#This Row],[High]]),1,0)</f>
        <v>#N/A</v>
      </c>
    </row>
    <row r="10122" spans="11:19" x14ac:dyDescent="0.25">
      <c r="K10122" t="str">
        <f t="shared" si="158"/>
        <v/>
      </c>
      <c r="N101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22" t="e">
        <f>VLOOKUP(TableOMP[[#This Row],[Label]],TableAvg[],2,FALSE)</f>
        <v>#N/A</v>
      </c>
      <c r="P10122" t="e">
        <f>VLOOKUP(TableOMP[[#This Row],[Label]],TableAvg[],3,FALSE)</f>
        <v>#N/A</v>
      </c>
      <c r="Q10122" t="e">
        <f>TableOMP[[#This Row],[Avg]]-$U$2*TableOMP[[#This Row],[StdDev]]</f>
        <v>#N/A</v>
      </c>
      <c r="R10122" t="e">
        <f>TableOMP[[#This Row],[Avg]]+$U$2*TableOMP[[#This Row],[StdDev]]</f>
        <v>#N/A</v>
      </c>
      <c r="S10122" t="e">
        <f>IF(AND(TableOMP[[#This Row],[total_time]]&gt;=TableOMP[[#This Row],[Low]], TableOMP[[#This Row],[total_time]]&lt;=TableOMP[[#This Row],[High]]),1,0)</f>
        <v>#N/A</v>
      </c>
    </row>
    <row r="10123" spans="11:19" x14ac:dyDescent="0.25">
      <c r="K10123" t="str">
        <f t="shared" si="158"/>
        <v/>
      </c>
      <c r="N101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23" t="e">
        <f>VLOOKUP(TableOMP[[#This Row],[Label]],TableAvg[],2,FALSE)</f>
        <v>#N/A</v>
      </c>
      <c r="P10123" t="e">
        <f>VLOOKUP(TableOMP[[#This Row],[Label]],TableAvg[],3,FALSE)</f>
        <v>#N/A</v>
      </c>
      <c r="Q10123" t="e">
        <f>TableOMP[[#This Row],[Avg]]-$U$2*TableOMP[[#This Row],[StdDev]]</f>
        <v>#N/A</v>
      </c>
      <c r="R10123" t="e">
        <f>TableOMP[[#This Row],[Avg]]+$U$2*TableOMP[[#This Row],[StdDev]]</f>
        <v>#N/A</v>
      </c>
      <c r="S10123" t="e">
        <f>IF(AND(TableOMP[[#This Row],[total_time]]&gt;=TableOMP[[#This Row],[Low]], TableOMP[[#This Row],[total_time]]&lt;=TableOMP[[#This Row],[High]]),1,0)</f>
        <v>#N/A</v>
      </c>
    </row>
    <row r="10124" spans="11:19" x14ac:dyDescent="0.25">
      <c r="K10124" t="str">
        <f t="shared" si="158"/>
        <v/>
      </c>
      <c r="N101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24" t="e">
        <f>VLOOKUP(TableOMP[[#This Row],[Label]],TableAvg[],2,FALSE)</f>
        <v>#N/A</v>
      </c>
      <c r="P10124" t="e">
        <f>VLOOKUP(TableOMP[[#This Row],[Label]],TableAvg[],3,FALSE)</f>
        <v>#N/A</v>
      </c>
      <c r="Q10124" t="e">
        <f>TableOMP[[#This Row],[Avg]]-$U$2*TableOMP[[#This Row],[StdDev]]</f>
        <v>#N/A</v>
      </c>
      <c r="R10124" t="e">
        <f>TableOMP[[#This Row],[Avg]]+$U$2*TableOMP[[#This Row],[StdDev]]</f>
        <v>#N/A</v>
      </c>
      <c r="S10124" t="e">
        <f>IF(AND(TableOMP[[#This Row],[total_time]]&gt;=TableOMP[[#This Row],[Low]], TableOMP[[#This Row],[total_time]]&lt;=TableOMP[[#This Row],[High]]),1,0)</f>
        <v>#N/A</v>
      </c>
    </row>
    <row r="10125" spans="11:19" x14ac:dyDescent="0.25">
      <c r="K10125" t="str">
        <f t="shared" si="158"/>
        <v/>
      </c>
      <c r="N101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25" t="e">
        <f>VLOOKUP(TableOMP[[#This Row],[Label]],TableAvg[],2,FALSE)</f>
        <v>#N/A</v>
      </c>
      <c r="P10125" t="e">
        <f>VLOOKUP(TableOMP[[#This Row],[Label]],TableAvg[],3,FALSE)</f>
        <v>#N/A</v>
      </c>
      <c r="Q10125" t="e">
        <f>TableOMP[[#This Row],[Avg]]-$U$2*TableOMP[[#This Row],[StdDev]]</f>
        <v>#N/A</v>
      </c>
      <c r="R10125" t="e">
        <f>TableOMP[[#This Row],[Avg]]+$U$2*TableOMP[[#This Row],[StdDev]]</f>
        <v>#N/A</v>
      </c>
      <c r="S10125" t="e">
        <f>IF(AND(TableOMP[[#This Row],[total_time]]&gt;=TableOMP[[#This Row],[Low]], TableOMP[[#This Row],[total_time]]&lt;=TableOMP[[#This Row],[High]]),1,0)</f>
        <v>#N/A</v>
      </c>
    </row>
    <row r="10126" spans="11:19" x14ac:dyDescent="0.25">
      <c r="K10126" t="str">
        <f t="shared" si="158"/>
        <v/>
      </c>
      <c r="N101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26" t="e">
        <f>VLOOKUP(TableOMP[[#This Row],[Label]],TableAvg[],2,FALSE)</f>
        <v>#N/A</v>
      </c>
      <c r="P10126" t="e">
        <f>VLOOKUP(TableOMP[[#This Row],[Label]],TableAvg[],3,FALSE)</f>
        <v>#N/A</v>
      </c>
      <c r="Q10126" t="e">
        <f>TableOMP[[#This Row],[Avg]]-$U$2*TableOMP[[#This Row],[StdDev]]</f>
        <v>#N/A</v>
      </c>
      <c r="R10126" t="e">
        <f>TableOMP[[#This Row],[Avg]]+$U$2*TableOMP[[#This Row],[StdDev]]</f>
        <v>#N/A</v>
      </c>
      <c r="S10126" t="e">
        <f>IF(AND(TableOMP[[#This Row],[total_time]]&gt;=TableOMP[[#This Row],[Low]], TableOMP[[#This Row],[total_time]]&lt;=TableOMP[[#This Row],[High]]),1,0)</f>
        <v>#N/A</v>
      </c>
    </row>
    <row r="10127" spans="11:19" x14ac:dyDescent="0.25">
      <c r="K10127" t="str">
        <f t="shared" si="158"/>
        <v/>
      </c>
      <c r="N101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27" t="e">
        <f>VLOOKUP(TableOMP[[#This Row],[Label]],TableAvg[],2,FALSE)</f>
        <v>#N/A</v>
      </c>
      <c r="P10127" t="e">
        <f>VLOOKUP(TableOMP[[#This Row],[Label]],TableAvg[],3,FALSE)</f>
        <v>#N/A</v>
      </c>
      <c r="Q10127" t="e">
        <f>TableOMP[[#This Row],[Avg]]-$U$2*TableOMP[[#This Row],[StdDev]]</f>
        <v>#N/A</v>
      </c>
      <c r="R10127" t="e">
        <f>TableOMP[[#This Row],[Avg]]+$U$2*TableOMP[[#This Row],[StdDev]]</f>
        <v>#N/A</v>
      </c>
      <c r="S10127" t="e">
        <f>IF(AND(TableOMP[[#This Row],[total_time]]&gt;=TableOMP[[#This Row],[Low]], TableOMP[[#This Row],[total_time]]&lt;=TableOMP[[#This Row],[High]]),1,0)</f>
        <v>#N/A</v>
      </c>
    </row>
    <row r="10128" spans="11:19" x14ac:dyDescent="0.25">
      <c r="K10128" t="str">
        <f t="shared" si="158"/>
        <v/>
      </c>
      <c r="N101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28" t="e">
        <f>VLOOKUP(TableOMP[[#This Row],[Label]],TableAvg[],2,FALSE)</f>
        <v>#N/A</v>
      </c>
      <c r="P10128" t="e">
        <f>VLOOKUP(TableOMP[[#This Row],[Label]],TableAvg[],3,FALSE)</f>
        <v>#N/A</v>
      </c>
      <c r="Q10128" t="e">
        <f>TableOMP[[#This Row],[Avg]]-$U$2*TableOMP[[#This Row],[StdDev]]</f>
        <v>#N/A</v>
      </c>
      <c r="R10128" t="e">
        <f>TableOMP[[#This Row],[Avg]]+$U$2*TableOMP[[#This Row],[StdDev]]</f>
        <v>#N/A</v>
      </c>
      <c r="S10128" t="e">
        <f>IF(AND(TableOMP[[#This Row],[total_time]]&gt;=TableOMP[[#This Row],[Low]], TableOMP[[#This Row],[total_time]]&lt;=TableOMP[[#This Row],[High]]),1,0)</f>
        <v>#N/A</v>
      </c>
    </row>
    <row r="10129" spans="11:19" x14ac:dyDescent="0.25">
      <c r="K10129" t="str">
        <f t="shared" si="158"/>
        <v/>
      </c>
      <c r="N101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29" t="e">
        <f>VLOOKUP(TableOMP[[#This Row],[Label]],TableAvg[],2,FALSE)</f>
        <v>#N/A</v>
      </c>
      <c r="P10129" t="e">
        <f>VLOOKUP(TableOMP[[#This Row],[Label]],TableAvg[],3,FALSE)</f>
        <v>#N/A</v>
      </c>
      <c r="Q10129" t="e">
        <f>TableOMP[[#This Row],[Avg]]-$U$2*TableOMP[[#This Row],[StdDev]]</f>
        <v>#N/A</v>
      </c>
      <c r="R10129" t="e">
        <f>TableOMP[[#This Row],[Avg]]+$U$2*TableOMP[[#This Row],[StdDev]]</f>
        <v>#N/A</v>
      </c>
      <c r="S10129" t="e">
        <f>IF(AND(TableOMP[[#This Row],[total_time]]&gt;=TableOMP[[#This Row],[Low]], TableOMP[[#This Row],[total_time]]&lt;=TableOMP[[#This Row],[High]]),1,0)</f>
        <v>#N/A</v>
      </c>
    </row>
    <row r="10130" spans="11:19" x14ac:dyDescent="0.25">
      <c r="K10130" t="str">
        <f t="shared" si="158"/>
        <v/>
      </c>
      <c r="N101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30" t="e">
        <f>VLOOKUP(TableOMP[[#This Row],[Label]],TableAvg[],2,FALSE)</f>
        <v>#N/A</v>
      </c>
      <c r="P10130" t="e">
        <f>VLOOKUP(TableOMP[[#This Row],[Label]],TableAvg[],3,FALSE)</f>
        <v>#N/A</v>
      </c>
      <c r="Q10130" t="e">
        <f>TableOMP[[#This Row],[Avg]]-$U$2*TableOMP[[#This Row],[StdDev]]</f>
        <v>#N/A</v>
      </c>
      <c r="R10130" t="e">
        <f>TableOMP[[#This Row],[Avg]]+$U$2*TableOMP[[#This Row],[StdDev]]</f>
        <v>#N/A</v>
      </c>
      <c r="S10130" t="e">
        <f>IF(AND(TableOMP[[#This Row],[total_time]]&gt;=TableOMP[[#This Row],[Low]], TableOMP[[#This Row],[total_time]]&lt;=TableOMP[[#This Row],[High]]),1,0)</f>
        <v>#N/A</v>
      </c>
    </row>
    <row r="10131" spans="11:19" x14ac:dyDescent="0.25">
      <c r="K10131" t="str">
        <f t="shared" si="158"/>
        <v/>
      </c>
      <c r="N101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31" t="e">
        <f>VLOOKUP(TableOMP[[#This Row],[Label]],TableAvg[],2,FALSE)</f>
        <v>#N/A</v>
      </c>
      <c r="P10131" t="e">
        <f>VLOOKUP(TableOMP[[#This Row],[Label]],TableAvg[],3,FALSE)</f>
        <v>#N/A</v>
      </c>
      <c r="Q10131" t="e">
        <f>TableOMP[[#This Row],[Avg]]-$U$2*TableOMP[[#This Row],[StdDev]]</f>
        <v>#N/A</v>
      </c>
      <c r="R10131" t="e">
        <f>TableOMP[[#This Row],[Avg]]+$U$2*TableOMP[[#This Row],[StdDev]]</f>
        <v>#N/A</v>
      </c>
      <c r="S10131" t="e">
        <f>IF(AND(TableOMP[[#This Row],[total_time]]&gt;=TableOMP[[#This Row],[Low]], TableOMP[[#This Row],[total_time]]&lt;=TableOMP[[#This Row],[High]]),1,0)</f>
        <v>#N/A</v>
      </c>
    </row>
    <row r="10132" spans="11:19" x14ac:dyDescent="0.25">
      <c r="K10132" t="str">
        <f t="shared" si="158"/>
        <v/>
      </c>
      <c r="N101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32" t="e">
        <f>VLOOKUP(TableOMP[[#This Row],[Label]],TableAvg[],2,FALSE)</f>
        <v>#N/A</v>
      </c>
      <c r="P10132" t="e">
        <f>VLOOKUP(TableOMP[[#This Row],[Label]],TableAvg[],3,FALSE)</f>
        <v>#N/A</v>
      </c>
      <c r="Q10132" t="e">
        <f>TableOMP[[#This Row],[Avg]]-$U$2*TableOMP[[#This Row],[StdDev]]</f>
        <v>#N/A</v>
      </c>
      <c r="R10132" t="e">
        <f>TableOMP[[#This Row],[Avg]]+$U$2*TableOMP[[#This Row],[StdDev]]</f>
        <v>#N/A</v>
      </c>
      <c r="S10132" t="e">
        <f>IF(AND(TableOMP[[#This Row],[total_time]]&gt;=TableOMP[[#This Row],[Low]], TableOMP[[#This Row],[total_time]]&lt;=TableOMP[[#This Row],[High]]),1,0)</f>
        <v>#N/A</v>
      </c>
    </row>
    <row r="10133" spans="11:19" x14ac:dyDescent="0.25">
      <c r="K10133" t="str">
        <f t="shared" si="158"/>
        <v/>
      </c>
      <c r="N101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33" t="e">
        <f>VLOOKUP(TableOMP[[#This Row],[Label]],TableAvg[],2,FALSE)</f>
        <v>#N/A</v>
      </c>
      <c r="P10133" t="e">
        <f>VLOOKUP(TableOMP[[#This Row],[Label]],TableAvg[],3,FALSE)</f>
        <v>#N/A</v>
      </c>
      <c r="Q10133" t="e">
        <f>TableOMP[[#This Row],[Avg]]-$U$2*TableOMP[[#This Row],[StdDev]]</f>
        <v>#N/A</v>
      </c>
      <c r="R10133" t="e">
        <f>TableOMP[[#This Row],[Avg]]+$U$2*TableOMP[[#This Row],[StdDev]]</f>
        <v>#N/A</v>
      </c>
      <c r="S10133" t="e">
        <f>IF(AND(TableOMP[[#This Row],[total_time]]&gt;=TableOMP[[#This Row],[Low]], TableOMP[[#This Row],[total_time]]&lt;=TableOMP[[#This Row],[High]]),1,0)</f>
        <v>#N/A</v>
      </c>
    </row>
    <row r="10134" spans="11:19" x14ac:dyDescent="0.25">
      <c r="K10134" t="str">
        <f t="shared" si="158"/>
        <v/>
      </c>
      <c r="N101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34" t="e">
        <f>VLOOKUP(TableOMP[[#This Row],[Label]],TableAvg[],2,FALSE)</f>
        <v>#N/A</v>
      </c>
      <c r="P10134" t="e">
        <f>VLOOKUP(TableOMP[[#This Row],[Label]],TableAvg[],3,FALSE)</f>
        <v>#N/A</v>
      </c>
      <c r="Q10134" t="e">
        <f>TableOMP[[#This Row],[Avg]]-$U$2*TableOMP[[#This Row],[StdDev]]</f>
        <v>#N/A</v>
      </c>
      <c r="R10134" t="e">
        <f>TableOMP[[#This Row],[Avg]]+$U$2*TableOMP[[#This Row],[StdDev]]</f>
        <v>#N/A</v>
      </c>
      <c r="S10134" t="e">
        <f>IF(AND(TableOMP[[#This Row],[total_time]]&gt;=TableOMP[[#This Row],[Low]], TableOMP[[#This Row],[total_time]]&lt;=TableOMP[[#This Row],[High]]),1,0)</f>
        <v>#N/A</v>
      </c>
    </row>
    <row r="10135" spans="11:19" x14ac:dyDescent="0.25">
      <c r="K10135" t="str">
        <f t="shared" si="158"/>
        <v/>
      </c>
      <c r="N101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35" t="e">
        <f>VLOOKUP(TableOMP[[#This Row],[Label]],TableAvg[],2,FALSE)</f>
        <v>#N/A</v>
      </c>
      <c r="P10135" t="e">
        <f>VLOOKUP(TableOMP[[#This Row],[Label]],TableAvg[],3,FALSE)</f>
        <v>#N/A</v>
      </c>
      <c r="Q10135" t="e">
        <f>TableOMP[[#This Row],[Avg]]-$U$2*TableOMP[[#This Row],[StdDev]]</f>
        <v>#N/A</v>
      </c>
      <c r="R10135" t="e">
        <f>TableOMP[[#This Row],[Avg]]+$U$2*TableOMP[[#This Row],[StdDev]]</f>
        <v>#N/A</v>
      </c>
      <c r="S10135" t="e">
        <f>IF(AND(TableOMP[[#This Row],[total_time]]&gt;=TableOMP[[#This Row],[Low]], TableOMP[[#This Row],[total_time]]&lt;=TableOMP[[#This Row],[High]]),1,0)</f>
        <v>#N/A</v>
      </c>
    </row>
    <row r="10136" spans="11:19" x14ac:dyDescent="0.25">
      <c r="K10136" t="str">
        <f t="shared" si="158"/>
        <v/>
      </c>
      <c r="N101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36" t="e">
        <f>VLOOKUP(TableOMP[[#This Row],[Label]],TableAvg[],2,FALSE)</f>
        <v>#N/A</v>
      </c>
      <c r="P10136" t="e">
        <f>VLOOKUP(TableOMP[[#This Row],[Label]],TableAvg[],3,FALSE)</f>
        <v>#N/A</v>
      </c>
      <c r="Q10136" t="e">
        <f>TableOMP[[#This Row],[Avg]]-$U$2*TableOMP[[#This Row],[StdDev]]</f>
        <v>#N/A</v>
      </c>
      <c r="R10136" t="e">
        <f>TableOMP[[#This Row],[Avg]]+$U$2*TableOMP[[#This Row],[StdDev]]</f>
        <v>#N/A</v>
      </c>
      <c r="S10136" t="e">
        <f>IF(AND(TableOMP[[#This Row],[total_time]]&gt;=TableOMP[[#This Row],[Low]], TableOMP[[#This Row],[total_time]]&lt;=TableOMP[[#This Row],[High]]),1,0)</f>
        <v>#N/A</v>
      </c>
    </row>
    <row r="10137" spans="11:19" x14ac:dyDescent="0.25">
      <c r="K10137" t="str">
        <f t="shared" si="158"/>
        <v/>
      </c>
      <c r="N101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37" t="e">
        <f>VLOOKUP(TableOMP[[#This Row],[Label]],TableAvg[],2,FALSE)</f>
        <v>#N/A</v>
      </c>
      <c r="P10137" t="e">
        <f>VLOOKUP(TableOMP[[#This Row],[Label]],TableAvg[],3,FALSE)</f>
        <v>#N/A</v>
      </c>
      <c r="Q10137" t="e">
        <f>TableOMP[[#This Row],[Avg]]-$U$2*TableOMP[[#This Row],[StdDev]]</f>
        <v>#N/A</v>
      </c>
      <c r="R10137" t="e">
        <f>TableOMP[[#This Row],[Avg]]+$U$2*TableOMP[[#This Row],[StdDev]]</f>
        <v>#N/A</v>
      </c>
      <c r="S10137" t="e">
        <f>IF(AND(TableOMP[[#This Row],[total_time]]&gt;=TableOMP[[#This Row],[Low]], TableOMP[[#This Row],[total_time]]&lt;=TableOMP[[#This Row],[High]]),1,0)</f>
        <v>#N/A</v>
      </c>
    </row>
    <row r="10138" spans="11:19" x14ac:dyDescent="0.25">
      <c r="K10138" t="str">
        <f t="shared" si="158"/>
        <v/>
      </c>
      <c r="N101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38" t="e">
        <f>VLOOKUP(TableOMP[[#This Row],[Label]],TableAvg[],2,FALSE)</f>
        <v>#N/A</v>
      </c>
      <c r="P10138" t="e">
        <f>VLOOKUP(TableOMP[[#This Row],[Label]],TableAvg[],3,FALSE)</f>
        <v>#N/A</v>
      </c>
      <c r="Q10138" t="e">
        <f>TableOMP[[#This Row],[Avg]]-$U$2*TableOMP[[#This Row],[StdDev]]</f>
        <v>#N/A</v>
      </c>
      <c r="R10138" t="e">
        <f>TableOMP[[#This Row],[Avg]]+$U$2*TableOMP[[#This Row],[StdDev]]</f>
        <v>#N/A</v>
      </c>
      <c r="S10138" t="e">
        <f>IF(AND(TableOMP[[#This Row],[total_time]]&gt;=TableOMP[[#This Row],[Low]], TableOMP[[#This Row],[total_time]]&lt;=TableOMP[[#This Row],[High]]),1,0)</f>
        <v>#N/A</v>
      </c>
    </row>
    <row r="10139" spans="11:19" x14ac:dyDescent="0.25">
      <c r="K10139" t="str">
        <f t="shared" si="158"/>
        <v/>
      </c>
      <c r="N101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39" t="e">
        <f>VLOOKUP(TableOMP[[#This Row],[Label]],TableAvg[],2,FALSE)</f>
        <v>#N/A</v>
      </c>
      <c r="P10139" t="e">
        <f>VLOOKUP(TableOMP[[#This Row],[Label]],TableAvg[],3,FALSE)</f>
        <v>#N/A</v>
      </c>
      <c r="Q10139" t="e">
        <f>TableOMP[[#This Row],[Avg]]-$U$2*TableOMP[[#This Row],[StdDev]]</f>
        <v>#N/A</v>
      </c>
      <c r="R10139" t="e">
        <f>TableOMP[[#This Row],[Avg]]+$U$2*TableOMP[[#This Row],[StdDev]]</f>
        <v>#N/A</v>
      </c>
      <c r="S10139" t="e">
        <f>IF(AND(TableOMP[[#This Row],[total_time]]&gt;=TableOMP[[#This Row],[Low]], TableOMP[[#This Row],[total_time]]&lt;=TableOMP[[#This Row],[High]]),1,0)</f>
        <v>#N/A</v>
      </c>
    </row>
    <row r="10140" spans="11:19" x14ac:dyDescent="0.25">
      <c r="K10140" t="str">
        <f t="shared" si="158"/>
        <v/>
      </c>
      <c r="N101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40" t="e">
        <f>VLOOKUP(TableOMP[[#This Row],[Label]],TableAvg[],2,FALSE)</f>
        <v>#N/A</v>
      </c>
      <c r="P10140" t="e">
        <f>VLOOKUP(TableOMP[[#This Row],[Label]],TableAvg[],3,FALSE)</f>
        <v>#N/A</v>
      </c>
      <c r="Q10140" t="e">
        <f>TableOMP[[#This Row],[Avg]]-$U$2*TableOMP[[#This Row],[StdDev]]</f>
        <v>#N/A</v>
      </c>
      <c r="R10140" t="e">
        <f>TableOMP[[#This Row],[Avg]]+$U$2*TableOMP[[#This Row],[StdDev]]</f>
        <v>#N/A</v>
      </c>
      <c r="S10140" t="e">
        <f>IF(AND(TableOMP[[#This Row],[total_time]]&gt;=TableOMP[[#This Row],[Low]], TableOMP[[#This Row],[total_time]]&lt;=TableOMP[[#This Row],[High]]),1,0)</f>
        <v>#N/A</v>
      </c>
    </row>
    <row r="10141" spans="11:19" x14ac:dyDescent="0.25">
      <c r="K10141" t="str">
        <f t="shared" si="158"/>
        <v/>
      </c>
      <c r="N101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41" t="e">
        <f>VLOOKUP(TableOMP[[#This Row],[Label]],TableAvg[],2,FALSE)</f>
        <v>#N/A</v>
      </c>
      <c r="P10141" t="e">
        <f>VLOOKUP(TableOMP[[#This Row],[Label]],TableAvg[],3,FALSE)</f>
        <v>#N/A</v>
      </c>
      <c r="Q10141" t="e">
        <f>TableOMP[[#This Row],[Avg]]-$U$2*TableOMP[[#This Row],[StdDev]]</f>
        <v>#N/A</v>
      </c>
      <c r="R10141" t="e">
        <f>TableOMP[[#This Row],[Avg]]+$U$2*TableOMP[[#This Row],[StdDev]]</f>
        <v>#N/A</v>
      </c>
      <c r="S10141" t="e">
        <f>IF(AND(TableOMP[[#This Row],[total_time]]&gt;=TableOMP[[#This Row],[Low]], TableOMP[[#This Row],[total_time]]&lt;=TableOMP[[#This Row],[High]]),1,0)</f>
        <v>#N/A</v>
      </c>
    </row>
    <row r="10142" spans="11:19" x14ac:dyDescent="0.25">
      <c r="K10142" t="str">
        <f t="shared" si="158"/>
        <v/>
      </c>
      <c r="N101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42" t="e">
        <f>VLOOKUP(TableOMP[[#This Row],[Label]],TableAvg[],2,FALSE)</f>
        <v>#N/A</v>
      </c>
      <c r="P10142" t="e">
        <f>VLOOKUP(TableOMP[[#This Row],[Label]],TableAvg[],3,FALSE)</f>
        <v>#N/A</v>
      </c>
      <c r="Q10142" t="e">
        <f>TableOMP[[#This Row],[Avg]]-$U$2*TableOMP[[#This Row],[StdDev]]</f>
        <v>#N/A</v>
      </c>
      <c r="R10142" t="e">
        <f>TableOMP[[#This Row],[Avg]]+$U$2*TableOMP[[#This Row],[StdDev]]</f>
        <v>#N/A</v>
      </c>
      <c r="S10142" t="e">
        <f>IF(AND(TableOMP[[#This Row],[total_time]]&gt;=TableOMP[[#This Row],[Low]], TableOMP[[#This Row],[total_time]]&lt;=TableOMP[[#This Row],[High]]),1,0)</f>
        <v>#N/A</v>
      </c>
    </row>
    <row r="10143" spans="11:19" x14ac:dyDescent="0.25">
      <c r="K10143" t="str">
        <f t="shared" si="158"/>
        <v/>
      </c>
      <c r="N101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43" t="e">
        <f>VLOOKUP(TableOMP[[#This Row],[Label]],TableAvg[],2,FALSE)</f>
        <v>#N/A</v>
      </c>
      <c r="P10143" t="e">
        <f>VLOOKUP(TableOMP[[#This Row],[Label]],TableAvg[],3,FALSE)</f>
        <v>#N/A</v>
      </c>
      <c r="Q10143" t="e">
        <f>TableOMP[[#This Row],[Avg]]-$U$2*TableOMP[[#This Row],[StdDev]]</f>
        <v>#N/A</v>
      </c>
      <c r="R10143" t="e">
        <f>TableOMP[[#This Row],[Avg]]+$U$2*TableOMP[[#This Row],[StdDev]]</f>
        <v>#N/A</v>
      </c>
      <c r="S10143" t="e">
        <f>IF(AND(TableOMP[[#This Row],[total_time]]&gt;=TableOMP[[#This Row],[Low]], TableOMP[[#This Row],[total_time]]&lt;=TableOMP[[#This Row],[High]]),1,0)</f>
        <v>#N/A</v>
      </c>
    </row>
    <row r="10144" spans="11:19" x14ac:dyDescent="0.25">
      <c r="K10144" t="str">
        <f t="shared" si="158"/>
        <v/>
      </c>
      <c r="N1014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44" t="e">
        <f>VLOOKUP(TableOMP[[#This Row],[Label]],TableAvg[],2,FALSE)</f>
        <v>#N/A</v>
      </c>
      <c r="P10144" t="e">
        <f>VLOOKUP(TableOMP[[#This Row],[Label]],TableAvg[],3,FALSE)</f>
        <v>#N/A</v>
      </c>
      <c r="Q10144" t="e">
        <f>TableOMP[[#This Row],[Avg]]-$U$2*TableOMP[[#This Row],[StdDev]]</f>
        <v>#N/A</v>
      </c>
      <c r="R10144" t="e">
        <f>TableOMP[[#This Row],[Avg]]+$U$2*TableOMP[[#This Row],[StdDev]]</f>
        <v>#N/A</v>
      </c>
      <c r="S10144" t="e">
        <f>IF(AND(TableOMP[[#This Row],[total_time]]&gt;=TableOMP[[#This Row],[Low]], TableOMP[[#This Row],[total_time]]&lt;=TableOMP[[#This Row],[High]]),1,0)</f>
        <v>#N/A</v>
      </c>
    </row>
    <row r="10145" spans="11:19" x14ac:dyDescent="0.25">
      <c r="K10145" t="str">
        <f t="shared" si="158"/>
        <v/>
      </c>
      <c r="N1014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45" t="e">
        <f>VLOOKUP(TableOMP[[#This Row],[Label]],TableAvg[],2,FALSE)</f>
        <v>#N/A</v>
      </c>
      <c r="P10145" t="e">
        <f>VLOOKUP(TableOMP[[#This Row],[Label]],TableAvg[],3,FALSE)</f>
        <v>#N/A</v>
      </c>
      <c r="Q10145" t="e">
        <f>TableOMP[[#This Row],[Avg]]-$U$2*TableOMP[[#This Row],[StdDev]]</f>
        <v>#N/A</v>
      </c>
      <c r="R10145" t="e">
        <f>TableOMP[[#This Row],[Avg]]+$U$2*TableOMP[[#This Row],[StdDev]]</f>
        <v>#N/A</v>
      </c>
      <c r="S10145" t="e">
        <f>IF(AND(TableOMP[[#This Row],[total_time]]&gt;=TableOMP[[#This Row],[Low]], TableOMP[[#This Row],[total_time]]&lt;=TableOMP[[#This Row],[High]]),1,0)</f>
        <v>#N/A</v>
      </c>
    </row>
    <row r="10146" spans="11:19" x14ac:dyDescent="0.25">
      <c r="K10146" t="str">
        <f t="shared" si="158"/>
        <v/>
      </c>
      <c r="N1014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46" t="e">
        <f>VLOOKUP(TableOMP[[#This Row],[Label]],TableAvg[],2,FALSE)</f>
        <v>#N/A</v>
      </c>
      <c r="P10146" t="e">
        <f>VLOOKUP(TableOMP[[#This Row],[Label]],TableAvg[],3,FALSE)</f>
        <v>#N/A</v>
      </c>
      <c r="Q10146" t="e">
        <f>TableOMP[[#This Row],[Avg]]-$U$2*TableOMP[[#This Row],[StdDev]]</f>
        <v>#N/A</v>
      </c>
      <c r="R10146" t="e">
        <f>TableOMP[[#This Row],[Avg]]+$U$2*TableOMP[[#This Row],[StdDev]]</f>
        <v>#N/A</v>
      </c>
      <c r="S10146" t="e">
        <f>IF(AND(TableOMP[[#This Row],[total_time]]&gt;=TableOMP[[#This Row],[Low]], TableOMP[[#This Row],[total_time]]&lt;=TableOMP[[#This Row],[High]]),1,0)</f>
        <v>#N/A</v>
      </c>
    </row>
    <row r="10147" spans="11:19" x14ac:dyDescent="0.25">
      <c r="K10147" t="str">
        <f t="shared" si="158"/>
        <v/>
      </c>
      <c r="N1014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47" t="e">
        <f>VLOOKUP(TableOMP[[#This Row],[Label]],TableAvg[],2,FALSE)</f>
        <v>#N/A</v>
      </c>
      <c r="P10147" t="e">
        <f>VLOOKUP(TableOMP[[#This Row],[Label]],TableAvg[],3,FALSE)</f>
        <v>#N/A</v>
      </c>
      <c r="Q10147" t="e">
        <f>TableOMP[[#This Row],[Avg]]-$U$2*TableOMP[[#This Row],[StdDev]]</f>
        <v>#N/A</v>
      </c>
      <c r="R10147" t="e">
        <f>TableOMP[[#This Row],[Avg]]+$U$2*TableOMP[[#This Row],[StdDev]]</f>
        <v>#N/A</v>
      </c>
      <c r="S10147" t="e">
        <f>IF(AND(TableOMP[[#This Row],[total_time]]&gt;=TableOMP[[#This Row],[Low]], TableOMP[[#This Row],[total_time]]&lt;=TableOMP[[#This Row],[High]]),1,0)</f>
        <v>#N/A</v>
      </c>
    </row>
    <row r="10148" spans="11:19" x14ac:dyDescent="0.25">
      <c r="K10148" t="str">
        <f t="shared" si="158"/>
        <v/>
      </c>
      <c r="N1014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48" t="e">
        <f>VLOOKUP(TableOMP[[#This Row],[Label]],TableAvg[],2,FALSE)</f>
        <v>#N/A</v>
      </c>
      <c r="P10148" t="e">
        <f>VLOOKUP(TableOMP[[#This Row],[Label]],TableAvg[],3,FALSE)</f>
        <v>#N/A</v>
      </c>
      <c r="Q10148" t="e">
        <f>TableOMP[[#This Row],[Avg]]-$U$2*TableOMP[[#This Row],[StdDev]]</f>
        <v>#N/A</v>
      </c>
      <c r="R10148" t="e">
        <f>TableOMP[[#This Row],[Avg]]+$U$2*TableOMP[[#This Row],[StdDev]]</f>
        <v>#N/A</v>
      </c>
      <c r="S10148" t="e">
        <f>IF(AND(TableOMP[[#This Row],[total_time]]&gt;=TableOMP[[#This Row],[Low]], TableOMP[[#This Row],[total_time]]&lt;=TableOMP[[#This Row],[High]]),1,0)</f>
        <v>#N/A</v>
      </c>
    </row>
    <row r="10149" spans="11:19" x14ac:dyDescent="0.25">
      <c r="K10149" t="str">
        <f t="shared" si="158"/>
        <v/>
      </c>
      <c r="N1014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49" t="e">
        <f>VLOOKUP(TableOMP[[#This Row],[Label]],TableAvg[],2,FALSE)</f>
        <v>#N/A</v>
      </c>
      <c r="P10149" t="e">
        <f>VLOOKUP(TableOMP[[#This Row],[Label]],TableAvg[],3,FALSE)</f>
        <v>#N/A</v>
      </c>
      <c r="Q10149" t="e">
        <f>TableOMP[[#This Row],[Avg]]-$U$2*TableOMP[[#This Row],[StdDev]]</f>
        <v>#N/A</v>
      </c>
      <c r="R10149" t="e">
        <f>TableOMP[[#This Row],[Avg]]+$U$2*TableOMP[[#This Row],[StdDev]]</f>
        <v>#N/A</v>
      </c>
      <c r="S10149" t="e">
        <f>IF(AND(TableOMP[[#This Row],[total_time]]&gt;=TableOMP[[#This Row],[Low]], TableOMP[[#This Row],[total_time]]&lt;=TableOMP[[#This Row],[High]]),1,0)</f>
        <v>#N/A</v>
      </c>
    </row>
    <row r="10150" spans="11:19" x14ac:dyDescent="0.25">
      <c r="K10150" t="str">
        <f t="shared" si="158"/>
        <v/>
      </c>
      <c r="N1015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50" t="e">
        <f>VLOOKUP(TableOMP[[#This Row],[Label]],TableAvg[],2,FALSE)</f>
        <v>#N/A</v>
      </c>
      <c r="P10150" t="e">
        <f>VLOOKUP(TableOMP[[#This Row],[Label]],TableAvg[],3,FALSE)</f>
        <v>#N/A</v>
      </c>
      <c r="Q10150" t="e">
        <f>TableOMP[[#This Row],[Avg]]-$U$2*TableOMP[[#This Row],[StdDev]]</f>
        <v>#N/A</v>
      </c>
      <c r="R10150" t="e">
        <f>TableOMP[[#This Row],[Avg]]+$U$2*TableOMP[[#This Row],[StdDev]]</f>
        <v>#N/A</v>
      </c>
      <c r="S10150" t="e">
        <f>IF(AND(TableOMP[[#This Row],[total_time]]&gt;=TableOMP[[#This Row],[Low]], TableOMP[[#This Row],[total_time]]&lt;=TableOMP[[#This Row],[High]]),1,0)</f>
        <v>#N/A</v>
      </c>
    </row>
    <row r="10151" spans="11:19" x14ac:dyDescent="0.25">
      <c r="K10151" t="str">
        <f t="shared" si="158"/>
        <v/>
      </c>
      <c r="N1015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51" t="e">
        <f>VLOOKUP(TableOMP[[#This Row],[Label]],TableAvg[],2,FALSE)</f>
        <v>#N/A</v>
      </c>
      <c r="P10151" t="e">
        <f>VLOOKUP(TableOMP[[#This Row],[Label]],TableAvg[],3,FALSE)</f>
        <v>#N/A</v>
      </c>
      <c r="Q10151" t="e">
        <f>TableOMP[[#This Row],[Avg]]-$U$2*TableOMP[[#This Row],[StdDev]]</f>
        <v>#N/A</v>
      </c>
      <c r="R10151" t="e">
        <f>TableOMP[[#This Row],[Avg]]+$U$2*TableOMP[[#This Row],[StdDev]]</f>
        <v>#N/A</v>
      </c>
      <c r="S10151" t="e">
        <f>IF(AND(TableOMP[[#This Row],[total_time]]&gt;=TableOMP[[#This Row],[Low]], TableOMP[[#This Row],[total_time]]&lt;=TableOMP[[#This Row],[High]]),1,0)</f>
        <v>#N/A</v>
      </c>
    </row>
    <row r="10152" spans="11:19" x14ac:dyDescent="0.25">
      <c r="K10152" t="str">
        <f t="shared" si="158"/>
        <v/>
      </c>
      <c r="N1015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52" t="e">
        <f>VLOOKUP(TableOMP[[#This Row],[Label]],TableAvg[],2,FALSE)</f>
        <v>#N/A</v>
      </c>
      <c r="P10152" t="e">
        <f>VLOOKUP(TableOMP[[#This Row],[Label]],TableAvg[],3,FALSE)</f>
        <v>#N/A</v>
      </c>
      <c r="Q10152" t="e">
        <f>TableOMP[[#This Row],[Avg]]-$U$2*TableOMP[[#This Row],[StdDev]]</f>
        <v>#N/A</v>
      </c>
      <c r="R10152" t="e">
        <f>TableOMP[[#This Row],[Avg]]+$U$2*TableOMP[[#This Row],[StdDev]]</f>
        <v>#N/A</v>
      </c>
      <c r="S10152" t="e">
        <f>IF(AND(TableOMP[[#This Row],[total_time]]&gt;=TableOMP[[#This Row],[Low]], TableOMP[[#This Row],[total_time]]&lt;=TableOMP[[#This Row],[High]]),1,0)</f>
        <v>#N/A</v>
      </c>
    </row>
    <row r="10153" spans="11:19" x14ac:dyDescent="0.25">
      <c r="K10153" t="str">
        <f t="shared" si="158"/>
        <v/>
      </c>
      <c r="N1015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53" t="e">
        <f>VLOOKUP(TableOMP[[#This Row],[Label]],TableAvg[],2,FALSE)</f>
        <v>#N/A</v>
      </c>
      <c r="P10153" t="e">
        <f>VLOOKUP(TableOMP[[#This Row],[Label]],TableAvg[],3,FALSE)</f>
        <v>#N/A</v>
      </c>
      <c r="Q10153" t="e">
        <f>TableOMP[[#This Row],[Avg]]-$U$2*TableOMP[[#This Row],[StdDev]]</f>
        <v>#N/A</v>
      </c>
      <c r="R10153" t="e">
        <f>TableOMP[[#This Row],[Avg]]+$U$2*TableOMP[[#This Row],[StdDev]]</f>
        <v>#N/A</v>
      </c>
      <c r="S10153" t="e">
        <f>IF(AND(TableOMP[[#This Row],[total_time]]&gt;=TableOMP[[#This Row],[Low]], TableOMP[[#This Row],[total_time]]&lt;=TableOMP[[#This Row],[High]]),1,0)</f>
        <v>#N/A</v>
      </c>
    </row>
    <row r="10154" spans="11:19" x14ac:dyDescent="0.25">
      <c r="K10154" t="str">
        <f t="shared" si="158"/>
        <v/>
      </c>
      <c r="N1015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54" t="e">
        <f>VLOOKUP(TableOMP[[#This Row],[Label]],TableAvg[],2,FALSE)</f>
        <v>#N/A</v>
      </c>
      <c r="P10154" t="e">
        <f>VLOOKUP(TableOMP[[#This Row],[Label]],TableAvg[],3,FALSE)</f>
        <v>#N/A</v>
      </c>
      <c r="Q10154" t="e">
        <f>TableOMP[[#This Row],[Avg]]-$U$2*TableOMP[[#This Row],[StdDev]]</f>
        <v>#N/A</v>
      </c>
      <c r="R10154" t="e">
        <f>TableOMP[[#This Row],[Avg]]+$U$2*TableOMP[[#This Row],[StdDev]]</f>
        <v>#N/A</v>
      </c>
      <c r="S10154" t="e">
        <f>IF(AND(TableOMP[[#This Row],[total_time]]&gt;=TableOMP[[#This Row],[Low]], TableOMP[[#This Row],[total_time]]&lt;=TableOMP[[#This Row],[High]]),1,0)</f>
        <v>#N/A</v>
      </c>
    </row>
    <row r="10155" spans="11:19" x14ac:dyDescent="0.25">
      <c r="K10155" t="str">
        <f t="shared" si="158"/>
        <v/>
      </c>
      <c r="N1015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55" t="e">
        <f>VLOOKUP(TableOMP[[#This Row],[Label]],TableAvg[],2,FALSE)</f>
        <v>#N/A</v>
      </c>
      <c r="P10155" t="e">
        <f>VLOOKUP(TableOMP[[#This Row],[Label]],TableAvg[],3,FALSE)</f>
        <v>#N/A</v>
      </c>
      <c r="Q10155" t="e">
        <f>TableOMP[[#This Row],[Avg]]-$U$2*TableOMP[[#This Row],[StdDev]]</f>
        <v>#N/A</v>
      </c>
      <c r="R10155" t="e">
        <f>TableOMP[[#This Row],[Avg]]+$U$2*TableOMP[[#This Row],[StdDev]]</f>
        <v>#N/A</v>
      </c>
      <c r="S10155" t="e">
        <f>IF(AND(TableOMP[[#This Row],[total_time]]&gt;=TableOMP[[#This Row],[Low]], TableOMP[[#This Row],[total_time]]&lt;=TableOMP[[#This Row],[High]]),1,0)</f>
        <v>#N/A</v>
      </c>
    </row>
    <row r="10156" spans="11:19" x14ac:dyDescent="0.25">
      <c r="K10156" t="str">
        <f t="shared" si="158"/>
        <v/>
      </c>
      <c r="N1015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56" t="e">
        <f>VLOOKUP(TableOMP[[#This Row],[Label]],TableAvg[],2,FALSE)</f>
        <v>#N/A</v>
      </c>
      <c r="P10156" t="e">
        <f>VLOOKUP(TableOMP[[#This Row],[Label]],TableAvg[],3,FALSE)</f>
        <v>#N/A</v>
      </c>
      <c r="Q10156" t="e">
        <f>TableOMP[[#This Row],[Avg]]-$U$2*TableOMP[[#This Row],[StdDev]]</f>
        <v>#N/A</v>
      </c>
      <c r="R10156" t="e">
        <f>TableOMP[[#This Row],[Avg]]+$U$2*TableOMP[[#This Row],[StdDev]]</f>
        <v>#N/A</v>
      </c>
      <c r="S10156" t="e">
        <f>IF(AND(TableOMP[[#This Row],[total_time]]&gt;=TableOMP[[#This Row],[Low]], TableOMP[[#This Row],[total_time]]&lt;=TableOMP[[#This Row],[High]]),1,0)</f>
        <v>#N/A</v>
      </c>
    </row>
    <row r="10157" spans="11:19" x14ac:dyDescent="0.25">
      <c r="K10157" t="str">
        <f t="shared" si="158"/>
        <v/>
      </c>
      <c r="N1015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57" t="e">
        <f>VLOOKUP(TableOMP[[#This Row],[Label]],TableAvg[],2,FALSE)</f>
        <v>#N/A</v>
      </c>
      <c r="P10157" t="e">
        <f>VLOOKUP(TableOMP[[#This Row],[Label]],TableAvg[],3,FALSE)</f>
        <v>#N/A</v>
      </c>
      <c r="Q10157" t="e">
        <f>TableOMP[[#This Row],[Avg]]-$U$2*TableOMP[[#This Row],[StdDev]]</f>
        <v>#N/A</v>
      </c>
      <c r="R10157" t="e">
        <f>TableOMP[[#This Row],[Avg]]+$U$2*TableOMP[[#This Row],[StdDev]]</f>
        <v>#N/A</v>
      </c>
      <c r="S10157" t="e">
        <f>IF(AND(TableOMP[[#This Row],[total_time]]&gt;=TableOMP[[#This Row],[Low]], TableOMP[[#This Row],[total_time]]&lt;=TableOMP[[#This Row],[High]]),1,0)</f>
        <v>#N/A</v>
      </c>
    </row>
    <row r="10158" spans="11:19" x14ac:dyDescent="0.25">
      <c r="K10158" t="str">
        <f t="shared" si="158"/>
        <v/>
      </c>
      <c r="N1015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58" t="e">
        <f>VLOOKUP(TableOMP[[#This Row],[Label]],TableAvg[],2,FALSE)</f>
        <v>#N/A</v>
      </c>
      <c r="P10158" t="e">
        <f>VLOOKUP(TableOMP[[#This Row],[Label]],TableAvg[],3,FALSE)</f>
        <v>#N/A</v>
      </c>
      <c r="Q10158" t="e">
        <f>TableOMP[[#This Row],[Avg]]-$U$2*TableOMP[[#This Row],[StdDev]]</f>
        <v>#N/A</v>
      </c>
      <c r="R10158" t="e">
        <f>TableOMP[[#This Row],[Avg]]+$U$2*TableOMP[[#This Row],[StdDev]]</f>
        <v>#N/A</v>
      </c>
      <c r="S10158" t="e">
        <f>IF(AND(TableOMP[[#This Row],[total_time]]&gt;=TableOMP[[#This Row],[Low]], TableOMP[[#This Row],[total_time]]&lt;=TableOMP[[#This Row],[High]]),1,0)</f>
        <v>#N/A</v>
      </c>
    </row>
    <row r="10159" spans="11:19" x14ac:dyDescent="0.25">
      <c r="K10159" t="str">
        <f t="shared" si="158"/>
        <v/>
      </c>
      <c r="N1015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59" t="e">
        <f>VLOOKUP(TableOMP[[#This Row],[Label]],TableAvg[],2,FALSE)</f>
        <v>#N/A</v>
      </c>
      <c r="P10159" t="e">
        <f>VLOOKUP(TableOMP[[#This Row],[Label]],TableAvg[],3,FALSE)</f>
        <v>#N/A</v>
      </c>
      <c r="Q10159" t="e">
        <f>TableOMP[[#This Row],[Avg]]-$U$2*TableOMP[[#This Row],[StdDev]]</f>
        <v>#N/A</v>
      </c>
      <c r="R10159" t="e">
        <f>TableOMP[[#This Row],[Avg]]+$U$2*TableOMP[[#This Row],[StdDev]]</f>
        <v>#N/A</v>
      </c>
      <c r="S10159" t="e">
        <f>IF(AND(TableOMP[[#This Row],[total_time]]&gt;=TableOMP[[#This Row],[Low]], TableOMP[[#This Row],[total_time]]&lt;=TableOMP[[#This Row],[High]]),1,0)</f>
        <v>#N/A</v>
      </c>
    </row>
    <row r="10160" spans="11:19" x14ac:dyDescent="0.25">
      <c r="K10160" t="str">
        <f t="shared" si="158"/>
        <v/>
      </c>
      <c r="N1016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60" t="e">
        <f>VLOOKUP(TableOMP[[#This Row],[Label]],TableAvg[],2,FALSE)</f>
        <v>#N/A</v>
      </c>
      <c r="P10160" t="e">
        <f>VLOOKUP(TableOMP[[#This Row],[Label]],TableAvg[],3,FALSE)</f>
        <v>#N/A</v>
      </c>
      <c r="Q10160" t="e">
        <f>TableOMP[[#This Row],[Avg]]-$U$2*TableOMP[[#This Row],[StdDev]]</f>
        <v>#N/A</v>
      </c>
      <c r="R10160" t="e">
        <f>TableOMP[[#This Row],[Avg]]+$U$2*TableOMP[[#This Row],[StdDev]]</f>
        <v>#N/A</v>
      </c>
      <c r="S10160" t="e">
        <f>IF(AND(TableOMP[[#This Row],[total_time]]&gt;=TableOMP[[#This Row],[Low]], TableOMP[[#This Row],[total_time]]&lt;=TableOMP[[#This Row],[High]]),1,0)</f>
        <v>#N/A</v>
      </c>
    </row>
    <row r="10161" spans="11:19" x14ac:dyDescent="0.25">
      <c r="K10161" t="str">
        <f t="shared" si="158"/>
        <v/>
      </c>
      <c r="N1016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61" t="e">
        <f>VLOOKUP(TableOMP[[#This Row],[Label]],TableAvg[],2,FALSE)</f>
        <v>#N/A</v>
      </c>
      <c r="P10161" t="e">
        <f>VLOOKUP(TableOMP[[#This Row],[Label]],TableAvg[],3,FALSE)</f>
        <v>#N/A</v>
      </c>
      <c r="Q10161" t="e">
        <f>TableOMP[[#This Row],[Avg]]-$U$2*TableOMP[[#This Row],[StdDev]]</f>
        <v>#N/A</v>
      </c>
      <c r="R10161" t="e">
        <f>TableOMP[[#This Row],[Avg]]+$U$2*TableOMP[[#This Row],[StdDev]]</f>
        <v>#N/A</v>
      </c>
      <c r="S10161" t="e">
        <f>IF(AND(TableOMP[[#This Row],[total_time]]&gt;=TableOMP[[#This Row],[Low]], TableOMP[[#This Row],[total_time]]&lt;=TableOMP[[#This Row],[High]]),1,0)</f>
        <v>#N/A</v>
      </c>
    </row>
    <row r="10162" spans="11:19" x14ac:dyDescent="0.25">
      <c r="K10162" t="str">
        <f t="shared" si="158"/>
        <v/>
      </c>
      <c r="N1016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62" t="e">
        <f>VLOOKUP(TableOMP[[#This Row],[Label]],TableAvg[],2,FALSE)</f>
        <v>#N/A</v>
      </c>
      <c r="P10162" t="e">
        <f>VLOOKUP(TableOMP[[#This Row],[Label]],TableAvg[],3,FALSE)</f>
        <v>#N/A</v>
      </c>
      <c r="Q10162" t="e">
        <f>TableOMP[[#This Row],[Avg]]-$U$2*TableOMP[[#This Row],[StdDev]]</f>
        <v>#N/A</v>
      </c>
      <c r="R10162" t="e">
        <f>TableOMP[[#This Row],[Avg]]+$U$2*TableOMP[[#This Row],[StdDev]]</f>
        <v>#N/A</v>
      </c>
      <c r="S10162" t="e">
        <f>IF(AND(TableOMP[[#This Row],[total_time]]&gt;=TableOMP[[#This Row],[Low]], TableOMP[[#This Row],[total_time]]&lt;=TableOMP[[#This Row],[High]]),1,0)</f>
        <v>#N/A</v>
      </c>
    </row>
    <row r="10163" spans="11:19" x14ac:dyDescent="0.25">
      <c r="K10163" t="str">
        <f t="shared" si="158"/>
        <v/>
      </c>
      <c r="N1016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63" t="e">
        <f>VLOOKUP(TableOMP[[#This Row],[Label]],TableAvg[],2,FALSE)</f>
        <v>#N/A</v>
      </c>
      <c r="P10163" t="e">
        <f>VLOOKUP(TableOMP[[#This Row],[Label]],TableAvg[],3,FALSE)</f>
        <v>#N/A</v>
      </c>
      <c r="Q10163" t="e">
        <f>TableOMP[[#This Row],[Avg]]-$U$2*TableOMP[[#This Row],[StdDev]]</f>
        <v>#N/A</v>
      </c>
      <c r="R10163" t="e">
        <f>TableOMP[[#This Row],[Avg]]+$U$2*TableOMP[[#This Row],[StdDev]]</f>
        <v>#N/A</v>
      </c>
      <c r="S10163" t="e">
        <f>IF(AND(TableOMP[[#This Row],[total_time]]&gt;=TableOMP[[#This Row],[Low]], TableOMP[[#This Row],[total_time]]&lt;=TableOMP[[#This Row],[High]]),1,0)</f>
        <v>#N/A</v>
      </c>
    </row>
    <row r="10164" spans="11:19" x14ac:dyDescent="0.25">
      <c r="K10164" t="str">
        <f t="shared" si="158"/>
        <v/>
      </c>
      <c r="N1016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64" t="e">
        <f>VLOOKUP(TableOMP[[#This Row],[Label]],TableAvg[],2,FALSE)</f>
        <v>#N/A</v>
      </c>
      <c r="P10164" t="e">
        <f>VLOOKUP(TableOMP[[#This Row],[Label]],TableAvg[],3,FALSE)</f>
        <v>#N/A</v>
      </c>
      <c r="Q10164" t="e">
        <f>TableOMP[[#This Row],[Avg]]-$U$2*TableOMP[[#This Row],[StdDev]]</f>
        <v>#N/A</v>
      </c>
      <c r="R10164" t="e">
        <f>TableOMP[[#This Row],[Avg]]+$U$2*TableOMP[[#This Row],[StdDev]]</f>
        <v>#N/A</v>
      </c>
      <c r="S10164" t="e">
        <f>IF(AND(TableOMP[[#This Row],[total_time]]&gt;=TableOMP[[#This Row],[Low]], TableOMP[[#This Row],[total_time]]&lt;=TableOMP[[#This Row],[High]]),1,0)</f>
        <v>#N/A</v>
      </c>
    </row>
    <row r="10165" spans="11:19" x14ac:dyDescent="0.25">
      <c r="K10165" t="str">
        <f t="shared" si="158"/>
        <v/>
      </c>
      <c r="N1016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65" t="e">
        <f>VLOOKUP(TableOMP[[#This Row],[Label]],TableAvg[],2,FALSE)</f>
        <v>#N/A</v>
      </c>
      <c r="P10165" t="e">
        <f>VLOOKUP(TableOMP[[#This Row],[Label]],TableAvg[],3,FALSE)</f>
        <v>#N/A</v>
      </c>
      <c r="Q10165" t="e">
        <f>TableOMP[[#This Row],[Avg]]-$U$2*TableOMP[[#This Row],[StdDev]]</f>
        <v>#N/A</v>
      </c>
      <c r="R10165" t="e">
        <f>TableOMP[[#This Row],[Avg]]+$U$2*TableOMP[[#This Row],[StdDev]]</f>
        <v>#N/A</v>
      </c>
      <c r="S10165" t="e">
        <f>IF(AND(TableOMP[[#This Row],[total_time]]&gt;=TableOMP[[#This Row],[Low]], TableOMP[[#This Row],[total_time]]&lt;=TableOMP[[#This Row],[High]]),1,0)</f>
        <v>#N/A</v>
      </c>
    </row>
    <row r="10166" spans="11:19" x14ac:dyDescent="0.25">
      <c r="K10166" t="str">
        <f t="shared" si="158"/>
        <v/>
      </c>
      <c r="N1016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66" t="e">
        <f>VLOOKUP(TableOMP[[#This Row],[Label]],TableAvg[],2,FALSE)</f>
        <v>#N/A</v>
      </c>
      <c r="P10166" t="e">
        <f>VLOOKUP(TableOMP[[#This Row],[Label]],TableAvg[],3,FALSE)</f>
        <v>#N/A</v>
      </c>
      <c r="Q10166" t="e">
        <f>TableOMP[[#This Row],[Avg]]-$U$2*TableOMP[[#This Row],[StdDev]]</f>
        <v>#N/A</v>
      </c>
      <c r="R10166" t="e">
        <f>TableOMP[[#This Row],[Avg]]+$U$2*TableOMP[[#This Row],[StdDev]]</f>
        <v>#N/A</v>
      </c>
      <c r="S10166" t="e">
        <f>IF(AND(TableOMP[[#This Row],[total_time]]&gt;=TableOMP[[#This Row],[Low]], TableOMP[[#This Row],[total_time]]&lt;=TableOMP[[#This Row],[High]]),1,0)</f>
        <v>#N/A</v>
      </c>
    </row>
    <row r="10167" spans="11:19" x14ac:dyDescent="0.25">
      <c r="K10167" t="str">
        <f t="shared" si="158"/>
        <v/>
      </c>
      <c r="N1016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67" t="e">
        <f>VLOOKUP(TableOMP[[#This Row],[Label]],TableAvg[],2,FALSE)</f>
        <v>#N/A</v>
      </c>
      <c r="P10167" t="e">
        <f>VLOOKUP(TableOMP[[#This Row],[Label]],TableAvg[],3,FALSE)</f>
        <v>#N/A</v>
      </c>
      <c r="Q10167" t="e">
        <f>TableOMP[[#This Row],[Avg]]-$U$2*TableOMP[[#This Row],[StdDev]]</f>
        <v>#N/A</v>
      </c>
      <c r="R10167" t="e">
        <f>TableOMP[[#This Row],[Avg]]+$U$2*TableOMP[[#This Row],[StdDev]]</f>
        <v>#N/A</v>
      </c>
      <c r="S10167" t="e">
        <f>IF(AND(TableOMP[[#This Row],[total_time]]&gt;=TableOMP[[#This Row],[Low]], TableOMP[[#This Row],[total_time]]&lt;=TableOMP[[#This Row],[High]]),1,0)</f>
        <v>#N/A</v>
      </c>
    </row>
    <row r="10168" spans="11:19" x14ac:dyDescent="0.25">
      <c r="K10168" t="str">
        <f t="shared" si="158"/>
        <v/>
      </c>
      <c r="N1016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68" t="e">
        <f>VLOOKUP(TableOMP[[#This Row],[Label]],TableAvg[],2,FALSE)</f>
        <v>#N/A</v>
      </c>
      <c r="P10168" t="e">
        <f>VLOOKUP(TableOMP[[#This Row],[Label]],TableAvg[],3,FALSE)</f>
        <v>#N/A</v>
      </c>
      <c r="Q10168" t="e">
        <f>TableOMP[[#This Row],[Avg]]-$U$2*TableOMP[[#This Row],[StdDev]]</f>
        <v>#N/A</v>
      </c>
      <c r="R10168" t="e">
        <f>TableOMP[[#This Row],[Avg]]+$U$2*TableOMP[[#This Row],[StdDev]]</f>
        <v>#N/A</v>
      </c>
      <c r="S10168" t="e">
        <f>IF(AND(TableOMP[[#This Row],[total_time]]&gt;=TableOMP[[#This Row],[Low]], TableOMP[[#This Row],[total_time]]&lt;=TableOMP[[#This Row],[High]]),1,0)</f>
        <v>#N/A</v>
      </c>
    </row>
    <row r="10169" spans="11:19" x14ac:dyDescent="0.25">
      <c r="K10169" t="str">
        <f t="shared" si="158"/>
        <v/>
      </c>
      <c r="N1016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69" t="e">
        <f>VLOOKUP(TableOMP[[#This Row],[Label]],TableAvg[],2,FALSE)</f>
        <v>#N/A</v>
      </c>
      <c r="P10169" t="e">
        <f>VLOOKUP(TableOMP[[#This Row],[Label]],TableAvg[],3,FALSE)</f>
        <v>#N/A</v>
      </c>
      <c r="Q10169" t="e">
        <f>TableOMP[[#This Row],[Avg]]-$U$2*TableOMP[[#This Row],[StdDev]]</f>
        <v>#N/A</v>
      </c>
      <c r="R10169" t="e">
        <f>TableOMP[[#This Row],[Avg]]+$U$2*TableOMP[[#This Row],[StdDev]]</f>
        <v>#N/A</v>
      </c>
      <c r="S10169" t="e">
        <f>IF(AND(TableOMP[[#This Row],[total_time]]&gt;=TableOMP[[#This Row],[Low]], TableOMP[[#This Row],[total_time]]&lt;=TableOMP[[#This Row],[High]]),1,0)</f>
        <v>#N/A</v>
      </c>
    </row>
    <row r="10170" spans="11:19" x14ac:dyDescent="0.25">
      <c r="K10170" t="str">
        <f t="shared" si="158"/>
        <v/>
      </c>
      <c r="N1017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70" t="e">
        <f>VLOOKUP(TableOMP[[#This Row],[Label]],TableAvg[],2,FALSE)</f>
        <v>#N/A</v>
      </c>
      <c r="P10170" t="e">
        <f>VLOOKUP(TableOMP[[#This Row],[Label]],TableAvg[],3,FALSE)</f>
        <v>#N/A</v>
      </c>
      <c r="Q10170" t="e">
        <f>TableOMP[[#This Row],[Avg]]-$U$2*TableOMP[[#This Row],[StdDev]]</f>
        <v>#N/A</v>
      </c>
      <c r="R10170" t="e">
        <f>TableOMP[[#This Row],[Avg]]+$U$2*TableOMP[[#This Row],[StdDev]]</f>
        <v>#N/A</v>
      </c>
      <c r="S10170" t="e">
        <f>IF(AND(TableOMP[[#This Row],[total_time]]&gt;=TableOMP[[#This Row],[Low]], TableOMP[[#This Row],[total_time]]&lt;=TableOMP[[#This Row],[High]]),1,0)</f>
        <v>#N/A</v>
      </c>
    </row>
    <row r="10171" spans="11:19" x14ac:dyDescent="0.25">
      <c r="K10171" t="str">
        <f t="shared" si="158"/>
        <v/>
      </c>
      <c r="N1017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71" t="e">
        <f>VLOOKUP(TableOMP[[#This Row],[Label]],TableAvg[],2,FALSE)</f>
        <v>#N/A</v>
      </c>
      <c r="P10171" t="e">
        <f>VLOOKUP(TableOMP[[#This Row],[Label]],TableAvg[],3,FALSE)</f>
        <v>#N/A</v>
      </c>
      <c r="Q10171" t="e">
        <f>TableOMP[[#This Row],[Avg]]-$U$2*TableOMP[[#This Row],[StdDev]]</f>
        <v>#N/A</v>
      </c>
      <c r="R10171" t="e">
        <f>TableOMP[[#This Row],[Avg]]+$U$2*TableOMP[[#This Row],[StdDev]]</f>
        <v>#N/A</v>
      </c>
      <c r="S10171" t="e">
        <f>IF(AND(TableOMP[[#This Row],[total_time]]&gt;=TableOMP[[#This Row],[Low]], TableOMP[[#This Row],[total_time]]&lt;=TableOMP[[#This Row],[High]]),1,0)</f>
        <v>#N/A</v>
      </c>
    </row>
    <row r="10172" spans="11:19" x14ac:dyDescent="0.25">
      <c r="K10172" t="str">
        <f t="shared" si="158"/>
        <v/>
      </c>
      <c r="N1017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72" t="e">
        <f>VLOOKUP(TableOMP[[#This Row],[Label]],TableAvg[],2,FALSE)</f>
        <v>#N/A</v>
      </c>
      <c r="P10172" t="e">
        <f>VLOOKUP(TableOMP[[#This Row],[Label]],TableAvg[],3,FALSE)</f>
        <v>#N/A</v>
      </c>
      <c r="Q10172" t="e">
        <f>TableOMP[[#This Row],[Avg]]-$U$2*TableOMP[[#This Row],[StdDev]]</f>
        <v>#N/A</v>
      </c>
      <c r="R10172" t="e">
        <f>TableOMP[[#This Row],[Avg]]+$U$2*TableOMP[[#This Row],[StdDev]]</f>
        <v>#N/A</v>
      </c>
      <c r="S10172" t="e">
        <f>IF(AND(TableOMP[[#This Row],[total_time]]&gt;=TableOMP[[#This Row],[Low]], TableOMP[[#This Row],[total_time]]&lt;=TableOMP[[#This Row],[High]]),1,0)</f>
        <v>#N/A</v>
      </c>
    </row>
    <row r="10173" spans="11:19" x14ac:dyDescent="0.25">
      <c r="K10173" t="str">
        <f t="shared" si="158"/>
        <v/>
      </c>
      <c r="N1017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73" t="e">
        <f>VLOOKUP(TableOMP[[#This Row],[Label]],TableAvg[],2,FALSE)</f>
        <v>#N/A</v>
      </c>
      <c r="P10173" t="e">
        <f>VLOOKUP(TableOMP[[#This Row],[Label]],TableAvg[],3,FALSE)</f>
        <v>#N/A</v>
      </c>
      <c r="Q10173" t="e">
        <f>TableOMP[[#This Row],[Avg]]-$U$2*TableOMP[[#This Row],[StdDev]]</f>
        <v>#N/A</v>
      </c>
      <c r="R10173" t="e">
        <f>TableOMP[[#This Row],[Avg]]+$U$2*TableOMP[[#This Row],[StdDev]]</f>
        <v>#N/A</v>
      </c>
      <c r="S10173" t="e">
        <f>IF(AND(TableOMP[[#This Row],[total_time]]&gt;=TableOMP[[#This Row],[Low]], TableOMP[[#This Row],[total_time]]&lt;=TableOMP[[#This Row],[High]]),1,0)</f>
        <v>#N/A</v>
      </c>
    </row>
    <row r="10174" spans="11:19" x14ac:dyDescent="0.25">
      <c r="K10174" t="str">
        <f t="shared" si="158"/>
        <v/>
      </c>
      <c r="N1017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74" t="e">
        <f>VLOOKUP(TableOMP[[#This Row],[Label]],TableAvg[],2,FALSE)</f>
        <v>#N/A</v>
      </c>
      <c r="P10174" t="e">
        <f>VLOOKUP(TableOMP[[#This Row],[Label]],TableAvg[],3,FALSE)</f>
        <v>#N/A</v>
      </c>
      <c r="Q10174" t="e">
        <f>TableOMP[[#This Row],[Avg]]-$U$2*TableOMP[[#This Row],[StdDev]]</f>
        <v>#N/A</v>
      </c>
      <c r="R10174" t="e">
        <f>TableOMP[[#This Row],[Avg]]+$U$2*TableOMP[[#This Row],[StdDev]]</f>
        <v>#N/A</v>
      </c>
      <c r="S10174" t="e">
        <f>IF(AND(TableOMP[[#This Row],[total_time]]&gt;=TableOMP[[#This Row],[Low]], TableOMP[[#This Row],[total_time]]&lt;=TableOMP[[#This Row],[High]]),1,0)</f>
        <v>#N/A</v>
      </c>
    </row>
    <row r="10175" spans="11:19" x14ac:dyDescent="0.25">
      <c r="K10175" t="str">
        <f t="shared" si="158"/>
        <v/>
      </c>
      <c r="N1017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75" t="e">
        <f>VLOOKUP(TableOMP[[#This Row],[Label]],TableAvg[],2,FALSE)</f>
        <v>#N/A</v>
      </c>
      <c r="P10175" t="e">
        <f>VLOOKUP(TableOMP[[#This Row],[Label]],TableAvg[],3,FALSE)</f>
        <v>#N/A</v>
      </c>
      <c r="Q10175" t="e">
        <f>TableOMP[[#This Row],[Avg]]-$U$2*TableOMP[[#This Row],[StdDev]]</f>
        <v>#N/A</v>
      </c>
      <c r="R10175" t="e">
        <f>TableOMP[[#This Row],[Avg]]+$U$2*TableOMP[[#This Row],[StdDev]]</f>
        <v>#N/A</v>
      </c>
      <c r="S10175" t="e">
        <f>IF(AND(TableOMP[[#This Row],[total_time]]&gt;=TableOMP[[#This Row],[Low]], TableOMP[[#This Row],[total_time]]&lt;=TableOMP[[#This Row],[High]]),1,0)</f>
        <v>#N/A</v>
      </c>
    </row>
    <row r="10176" spans="11:19" x14ac:dyDescent="0.25">
      <c r="K10176" t="str">
        <f t="shared" si="158"/>
        <v/>
      </c>
      <c r="N1017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76" t="e">
        <f>VLOOKUP(TableOMP[[#This Row],[Label]],TableAvg[],2,FALSE)</f>
        <v>#N/A</v>
      </c>
      <c r="P10176" t="e">
        <f>VLOOKUP(TableOMP[[#This Row],[Label]],TableAvg[],3,FALSE)</f>
        <v>#N/A</v>
      </c>
      <c r="Q10176" t="e">
        <f>TableOMP[[#This Row],[Avg]]-$U$2*TableOMP[[#This Row],[StdDev]]</f>
        <v>#N/A</v>
      </c>
      <c r="R10176" t="e">
        <f>TableOMP[[#This Row],[Avg]]+$U$2*TableOMP[[#This Row],[StdDev]]</f>
        <v>#N/A</v>
      </c>
      <c r="S10176" t="e">
        <f>IF(AND(TableOMP[[#This Row],[total_time]]&gt;=TableOMP[[#This Row],[Low]], TableOMP[[#This Row],[total_time]]&lt;=TableOMP[[#This Row],[High]]),1,0)</f>
        <v>#N/A</v>
      </c>
    </row>
    <row r="10177" spans="11:19" x14ac:dyDescent="0.25">
      <c r="K10177" t="str">
        <f t="shared" si="158"/>
        <v/>
      </c>
      <c r="N1017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77" t="e">
        <f>VLOOKUP(TableOMP[[#This Row],[Label]],TableAvg[],2,FALSE)</f>
        <v>#N/A</v>
      </c>
      <c r="P10177" t="e">
        <f>VLOOKUP(TableOMP[[#This Row],[Label]],TableAvg[],3,FALSE)</f>
        <v>#N/A</v>
      </c>
      <c r="Q10177" t="e">
        <f>TableOMP[[#This Row],[Avg]]-$U$2*TableOMP[[#This Row],[StdDev]]</f>
        <v>#N/A</v>
      </c>
      <c r="R10177" t="e">
        <f>TableOMP[[#This Row],[Avg]]+$U$2*TableOMP[[#This Row],[StdDev]]</f>
        <v>#N/A</v>
      </c>
      <c r="S10177" t="e">
        <f>IF(AND(TableOMP[[#This Row],[total_time]]&gt;=TableOMP[[#This Row],[Low]], TableOMP[[#This Row],[total_time]]&lt;=TableOMP[[#This Row],[High]]),1,0)</f>
        <v>#N/A</v>
      </c>
    </row>
    <row r="10178" spans="11:19" x14ac:dyDescent="0.25">
      <c r="K10178" t="str">
        <f t="shared" si="158"/>
        <v/>
      </c>
      <c r="N1017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78" t="e">
        <f>VLOOKUP(TableOMP[[#This Row],[Label]],TableAvg[],2,FALSE)</f>
        <v>#N/A</v>
      </c>
      <c r="P10178" t="e">
        <f>VLOOKUP(TableOMP[[#This Row],[Label]],TableAvg[],3,FALSE)</f>
        <v>#N/A</v>
      </c>
      <c r="Q10178" t="e">
        <f>TableOMP[[#This Row],[Avg]]-$U$2*TableOMP[[#This Row],[StdDev]]</f>
        <v>#N/A</v>
      </c>
      <c r="R10178" t="e">
        <f>TableOMP[[#This Row],[Avg]]+$U$2*TableOMP[[#This Row],[StdDev]]</f>
        <v>#N/A</v>
      </c>
      <c r="S10178" t="e">
        <f>IF(AND(TableOMP[[#This Row],[total_time]]&gt;=TableOMP[[#This Row],[Low]], TableOMP[[#This Row],[total_time]]&lt;=TableOMP[[#This Row],[High]]),1,0)</f>
        <v>#N/A</v>
      </c>
    </row>
    <row r="10179" spans="11:19" x14ac:dyDescent="0.25">
      <c r="K10179" t="str">
        <f t="shared" ref="K10179:K10242" si="159">MID(M10179,22,1)</f>
        <v/>
      </c>
      <c r="N1017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79" t="e">
        <f>VLOOKUP(TableOMP[[#This Row],[Label]],TableAvg[],2,FALSE)</f>
        <v>#N/A</v>
      </c>
      <c r="P10179" t="e">
        <f>VLOOKUP(TableOMP[[#This Row],[Label]],TableAvg[],3,FALSE)</f>
        <v>#N/A</v>
      </c>
      <c r="Q10179" t="e">
        <f>TableOMP[[#This Row],[Avg]]-$U$2*TableOMP[[#This Row],[StdDev]]</f>
        <v>#N/A</v>
      </c>
      <c r="R10179" t="e">
        <f>TableOMP[[#This Row],[Avg]]+$U$2*TableOMP[[#This Row],[StdDev]]</f>
        <v>#N/A</v>
      </c>
      <c r="S10179" t="e">
        <f>IF(AND(TableOMP[[#This Row],[total_time]]&gt;=TableOMP[[#This Row],[Low]], TableOMP[[#This Row],[total_time]]&lt;=TableOMP[[#This Row],[High]]),1,0)</f>
        <v>#N/A</v>
      </c>
    </row>
    <row r="10180" spans="11:19" x14ac:dyDescent="0.25">
      <c r="K10180" t="str">
        <f t="shared" si="159"/>
        <v/>
      </c>
      <c r="N1018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80" t="e">
        <f>VLOOKUP(TableOMP[[#This Row],[Label]],TableAvg[],2,FALSE)</f>
        <v>#N/A</v>
      </c>
      <c r="P10180" t="e">
        <f>VLOOKUP(TableOMP[[#This Row],[Label]],TableAvg[],3,FALSE)</f>
        <v>#N/A</v>
      </c>
      <c r="Q10180" t="e">
        <f>TableOMP[[#This Row],[Avg]]-$U$2*TableOMP[[#This Row],[StdDev]]</f>
        <v>#N/A</v>
      </c>
      <c r="R10180" t="e">
        <f>TableOMP[[#This Row],[Avg]]+$U$2*TableOMP[[#This Row],[StdDev]]</f>
        <v>#N/A</v>
      </c>
      <c r="S10180" t="e">
        <f>IF(AND(TableOMP[[#This Row],[total_time]]&gt;=TableOMP[[#This Row],[Low]], TableOMP[[#This Row],[total_time]]&lt;=TableOMP[[#This Row],[High]]),1,0)</f>
        <v>#N/A</v>
      </c>
    </row>
    <row r="10181" spans="11:19" x14ac:dyDescent="0.25">
      <c r="K10181" t="str">
        <f t="shared" si="159"/>
        <v/>
      </c>
      <c r="N1018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81" t="e">
        <f>VLOOKUP(TableOMP[[#This Row],[Label]],TableAvg[],2,FALSE)</f>
        <v>#N/A</v>
      </c>
      <c r="P10181" t="e">
        <f>VLOOKUP(TableOMP[[#This Row],[Label]],TableAvg[],3,FALSE)</f>
        <v>#N/A</v>
      </c>
      <c r="Q10181" t="e">
        <f>TableOMP[[#This Row],[Avg]]-$U$2*TableOMP[[#This Row],[StdDev]]</f>
        <v>#N/A</v>
      </c>
      <c r="R10181" t="e">
        <f>TableOMP[[#This Row],[Avg]]+$U$2*TableOMP[[#This Row],[StdDev]]</f>
        <v>#N/A</v>
      </c>
      <c r="S10181" t="e">
        <f>IF(AND(TableOMP[[#This Row],[total_time]]&gt;=TableOMP[[#This Row],[Low]], TableOMP[[#This Row],[total_time]]&lt;=TableOMP[[#This Row],[High]]),1,0)</f>
        <v>#N/A</v>
      </c>
    </row>
    <row r="10182" spans="11:19" x14ac:dyDescent="0.25">
      <c r="K10182" t="str">
        <f t="shared" si="159"/>
        <v/>
      </c>
      <c r="N1018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82" t="e">
        <f>VLOOKUP(TableOMP[[#This Row],[Label]],TableAvg[],2,FALSE)</f>
        <v>#N/A</v>
      </c>
      <c r="P10182" t="e">
        <f>VLOOKUP(TableOMP[[#This Row],[Label]],TableAvg[],3,FALSE)</f>
        <v>#N/A</v>
      </c>
      <c r="Q10182" t="e">
        <f>TableOMP[[#This Row],[Avg]]-$U$2*TableOMP[[#This Row],[StdDev]]</f>
        <v>#N/A</v>
      </c>
      <c r="R10182" t="e">
        <f>TableOMP[[#This Row],[Avg]]+$U$2*TableOMP[[#This Row],[StdDev]]</f>
        <v>#N/A</v>
      </c>
      <c r="S10182" t="e">
        <f>IF(AND(TableOMP[[#This Row],[total_time]]&gt;=TableOMP[[#This Row],[Low]], TableOMP[[#This Row],[total_time]]&lt;=TableOMP[[#This Row],[High]]),1,0)</f>
        <v>#N/A</v>
      </c>
    </row>
    <row r="10183" spans="11:19" x14ac:dyDescent="0.25">
      <c r="K10183" t="str">
        <f t="shared" si="159"/>
        <v/>
      </c>
      <c r="N1018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83" t="e">
        <f>VLOOKUP(TableOMP[[#This Row],[Label]],TableAvg[],2,FALSE)</f>
        <v>#N/A</v>
      </c>
      <c r="P10183" t="e">
        <f>VLOOKUP(TableOMP[[#This Row],[Label]],TableAvg[],3,FALSE)</f>
        <v>#N/A</v>
      </c>
      <c r="Q10183" t="e">
        <f>TableOMP[[#This Row],[Avg]]-$U$2*TableOMP[[#This Row],[StdDev]]</f>
        <v>#N/A</v>
      </c>
      <c r="R10183" t="e">
        <f>TableOMP[[#This Row],[Avg]]+$U$2*TableOMP[[#This Row],[StdDev]]</f>
        <v>#N/A</v>
      </c>
      <c r="S10183" t="e">
        <f>IF(AND(TableOMP[[#This Row],[total_time]]&gt;=TableOMP[[#This Row],[Low]], TableOMP[[#This Row],[total_time]]&lt;=TableOMP[[#This Row],[High]]),1,0)</f>
        <v>#N/A</v>
      </c>
    </row>
    <row r="10184" spans="11:19" x14ac:dyDescent="0.25">
      <c r="K10184" t="str">
        <f t="shared" si="159"/>
        <v/>
      </c>
      <c r="N1018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84" t="e">
        <f>VLOOKUP(TableOMP[[#This Row],[Label]],TableAvg[],2,FALSE)</f>
        <v>#N/A</v>
      </c>
      <c r="P10184" t="e">
        <f>VLOOKUP(TableOMP[[#This Row],[Label]],TableAvg[],3,FALSE)</f>
        <v>#N/A</v>
      </c>
      <c r="Q10184" t="e">
        <f>TableOMP[[#This Row],[Avg]]-$U$2*TableOMP[[#This Row],[StdDev]]</f>
        <v>#N/A</v>
      </c>
      <c r="R10184" t="e">
        <f>TableOMP[[#This Row],[Avg]]+$U$2*TableOMP[[#This Row],[StdDev]]</f>
        <v>#N/A</v>
      </c>
      <c r="S10184" t="e">
        <f>IF(AND(TableOMP[[#This Row],[total_time]]&gt;=TableOMP[[#This Row],[Low]], TableOMP[[#This Row],[total_time]]&lt;=TableOMP[[#This Row],[High]]),1,0)</f>
        <v>#N/A</v>
      </c>
    </row>
    <row r="10185" spans="11:19" x14ac:dyDescent="0.25">
      <c r="K10185" t="str">
        <f t="shared" si="159"/>
        <v/>
      </c>
      <c r="N1018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85" t="e">
        <f>VLOOKUP(TableOMP[[#This Row],[Label]],TableAvg[],2,FALSE)</f>
        <v>#N/A</v>
      </c>
      <c r="P10185" t="e">
        <f>VLOOKUP(TableOMP[[#This Row],[Label]],TableAvg[],3,FALSE)</f>
        <v>#N/A</v>
      </c>
      <c r="Q10185" t="e">
        <f>TableOMP[[#This Row],[Avg]]-$U$2*TableOMP[[#This Row],[StdDev]]</f>
        <v>#N/A</v>
      </c>
      <c r="R10185" t="e">
        <f>TableOMP[[#This Row],[Avg]]+$U$2*TableOMP[[#This Row],[StdDev]]</f>
        <v>#N/A</v>
      </c>
      <c r="S10185" t="e">
        <f>IF(AND(TableOMP[[#This Row],[total_time]]&gt;=TableOMP[[#This Row],[Low]], TableOMP[[#This Row],[total_time]]&lt;=TableOMP[[#This Row],[High]]),1,0)</f>
        <v>#N/A</v>
      </c>
    </row>
    <row r="10186" spans="11:19" x14ac:dyDescent="0.25">
      <c r="K10186" t="str">
        <f t="shared" si="159"/>
        <v/>
      </c>
      <c r="N1018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86" t="e">
        <f>VLOOKUP(TableOMP[[#This Row],[Label]],TableAvg[],2,FALSE)</f>
        <v>#N/A</v>
      </c>
      <c r="P10186" t="e">
        <f>VLOOKUP(TableOMP[[#This Row],[Label]],TableAvg[],3,FALSE)</f>
        <v>#N/A</v>
      </c>
      <c r="Q10186" t="e">
        <f>TableOMP[[#This Row],[Avg]]-$U$2*TableOMP[[#This Row],[StdDev]]</f>
        <v>#N/A</v>
      </c>
      <c r="R10186" t="e">
        <f>TableOMP[[#This Row],[Avg]]+$U$2*TableOMP[[#This Row],[StdDev]]</f>
        <v>#N/A</v>
      </c>
      <c r="S10186" t="e">
        <f>IF(AND(TableOMP[[#This Row],[total_time]]&gt;=TableOMP[[#This Row],[Low]], TableOMP[[#This Row],[total_time]]&lt;=TableOMP[[#This Row],[High]]),1,0)</f>
        <v>#N/A</v>
      </c>
    </row>
    <row r="10187" spans="11:19" x14ac:dyDescent="0.25">
      <c r="K10187" t="str">
        <f t="shared" si="159"/>
        <v/>
      </c>
      <c r="N1018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87" t="e">
        <f>VLOOKUP(TableOMP[[#This Row],[Label]],TableAvg[],2,FALSE)</f>
        <v>#N/A</v>
      </c>
      <c r="P10187" t="e">
        <f>VLOOKUP(TableOMP[[#This Row],[Label]],TableAvg[],3,FALSE)</f>
        <v>#N/A</v>
      </c>
      <c r="Q10187" t="e">
        <f>TableOMP[[#This Row],[Avg]]-$U$2*TableOMP[[#This Row],[StdDev]]</f>
        <v>#N/A</v>
      </c>
      <c r="R10187" t="e">
        <f>TableOMP[[#This Row],[Avg]]+$U$2*TableOMP[[#This Row],[StdDev]]</f>
        <v>#N/A</v>
      </c>
      <c r="S10187" t="e">
        <f>IF(AND(TableOMP[[#This Row],[total_time]]&gt;=TableOMP[[#This Row],[Low]], TableOMP[[#This Row],[total_time]]&lt;=TableOMP[[#This Row],[High]]),1,0)</f>
        <v>#N/A</v>
      </c>
    </row>
    <row r="10188" spans="11:19" x14ac:dyDescent="0.25">
      <c r="K10188" t="str">
        <f t="shared" si="159"/>
        <v/>
      </c>
      <c r="N1018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88" t="e">
        <f>VLOOKUP(TableOMP[[#This Row],[Label]],TableAvg[],2,FALSE)</f>
        <v>#N/A</v>
      </c>
      <c r="P10188" t="e">
        <f>VLOOKUP(TableOMP[[#This Row],[Label]],TableAvg[],3,FALSE)</f>
        <v>#N/A</v>
      </c>
      <c r="Q10188" t="e">
        <f>TableOMP[[#This Row],[Avg]]-$U$2*TableOMP[[#This Row],[StdDev]]</f>
        <v>#N/A</v>
      </c>
      <c r="R10188" t="e">
        <f>TableOMP[[#This Row],[Avg]]+$U$2*TableOMP[[#This Row],[StdDev]]</f>
        <v>#N/A</v>
      </c>
      <c r="S10188" t="e">
        <f>IF(AND(TableOMP[[#This Row],[total_time]]&gt;=TableOMP[[#This Row],[Low]], TableOMP[[#This Row],[total_time]]&lt;=TableOMP[[#This Row],[High]]),1,0)</f>
        <v>#N/A</v>
      </c>
    </row>
    <row r="10189" spans="11:19" x14ac:dyDescent="0.25">
      <c r="K10189" t="str">
        <f t="shared" si="159"/>
        <v/>
      </c>
      <c r="N1018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89" t="e">
        <f>VLOOKUP(TableOMP[[#This Row],[Label]],TableAvg[],2,FALSE)</f>
        <v>#N/A</v>
      </c>
      <c r="P10189" t="e">
        <f>VLOOKUP(TableOMP[[#This Row],[Label]],TableAvg[],3,FALSE)</f>
        <v>#N/A</v>
      </c>
      <c r="Q10189" t="e">
        <f>TableOMP[[#This Row],[Avg]]-$U$2*TableOMP[[#This Row],[StdDev]]</f>
        <v>#N/A</v>
      </c>
      <c r="R10189" t="e">
        <f>TableOMP[[#This Row],[Avg]]+$U$2*TableOMP[[#This Row],[StdDev]]</f>
        <v>#N/A</v>
      </c>
      <c r="S10189" t="e">
        <f>IF(AND(TableOMP[[#This Row],[total_time]]&gt;=TableOMP[[#This Row],[Low]], TableOMP[[#This Row],[total_time]]&lt;=TableOMP[[#This Row],[High]]),1,0)</f>
        <v>#N/A</v>
      </c>
    </row>
    <row r="10190" spans="11:19" x14ac:dyDescent="0.25">
      <c r="K10190" t="str">
        <f t="shared" si="159"/>
        <v/>
      </c>
      <c r="N1019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90" t="e">
        <f>VLOOKUP(TableOMP[[#This Row],[Label]],TableAvg[],2,FALSE)</f>
        <v>#N/A</v>
      </c>
      <c r="P10190" t="e">
        <f>VLOOKUP(TableOMP[[#This Row],[Label]],TableAvg[],3,FALSE)</f>
        <v>#N/A</v>
      </c>
      <c r="Q10190" t="e">
        <f>TableOMP[[#This Row],[Avg]]-$U$2*TableOMP[[#This Row],[StdDev]]</f>
        <v>#N/A</v>
      </c>
      <c r="R10190" t="e">
        <f>TableOMP[[#This Row],[Avg]]+$U$2*TableOMP[[#This Row],[StdDev]]</f>
        <v>#N/A</v>
      </c>
      <c r="S10190" t="e">
        <f>IF(AND(TableOMP[[#This Row],[total_time]]&gt;=TableOMP[[#This Row],[Low]], TableOMP[[#This Row],[total_time]]&lt;=TableOMP[[#This Row],[High]]),1,0)</f>
        <v>#N/A</v>
      </c>
    </row>
    <row r="10191" spans="11:19" x14ac:dyDescent="0.25">
      <c r="K10191" t="str">
        <f t="shared" si="159"/>
        <v/>
      </c>
      <c r="N1019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91" t="e">
        <f>VLOOKUP(TableOMP[[#This Row],[Label]],TableAvg[],2,FALSE)</f>
        <v>#N/A</v>
      </c>
      <c r="P10191" t="e">
        <f>VLOOKUP(TableOMP[[#This Row],[Label]],TableAvg[],3,FALSE)</f>
        <v>#N/A</v>
      </c>
      <c r="Q10191" t="e">
        <f>TableOMP[[#This Row],[Avg]]-$U$2*TableOMP[[#This Row],[StdDev]]</f>
        <v>#N/A</v>
      </c>
      <c r="R10191" t="e">
        <f>TableOMP[[#This Row],[Avg]]+$U$2*TableOMP[[#This Row],[StdDev]]</f>
        <v>#N/A</v>
      </c>
      <c r="S10191" t="e">
        <f>IF(AND(TableOMP[[#This Row],[total_time]]&gt;=TableOMP[[#This Row],[Low]], TableOMP[[#This Row],[total_time]]&lt;=TableOMP[[#This Row],[High]]),1,0)</f>
        <v>#N/A</v>
      </c>
    </row>
    <row r="10192" spans="11:19" x14ac:dyDescent="0.25">
      <c r="K10192" t="str">
        <f t="shared" si="159"/>
        <v/>
      </c>
      <c r="N1019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92" t="e">
        <f>VLOOKUP(TableOMP[[#This Row],[Label]],TableAvg[],2,FALSE)</f>
        <v>#N/A</v>
      </c>
      <c r="P10192" t="e">
        <f>VLOOKUP(TableOMP[[#This Row],[Label]],TableAvg[],3,FALSE)</f>
        <v>#N/A</v>
      </c>
      <c r="Q10192" t="e">
        <f>TableOMP[[#This Row],[Avg]]-$U$2*TableOMP[[#This Row],[StdDev]]</f>
        <v>#N/A</v>
      </c>
      <c r="R10192" t="e">
        <f>TableOMP[[#This Row],[Avg]]+$U$2*TableOMP[[#This Row],[StdDev]]</f>
        <v>#N/A</v>
      </c>
      <c r="S10192" t="e">
        <f>IF(AND(TableOMP[[#This Row],[total_time]]&gt;=TableOMP[[#This Row],[Low]], TableOMP[[#This Row],[total_time]]&lt;=TableOMP[[#This Row],[High]]),1,0)</f>
        <v>#N/A</v>
      </c>
    </row>
    <row r="10193" spans="11:19" x14ac:dyDescent="0.25">
      <c r="K10193" t="str">
        <f t="shared" si="159"/>
        <v/>
      </c>
      <c r="N1019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93" t="e">
        <f>VLOOKUP(TableOMP[[#This Row],[Label]],TableAvg[],2,FALSE)</f>
        <v>#N/A</v>
      </c>
      <c r="P10193" t="e">
        <f>VLOOKUP(TableOMP[[#This Row],[Label]],TableAvg[],3,FALSE)</f>
        <v>#N/A</v>
      </c>
      <c r="Q10193" t="e">
        <f>TableOMP[[#This Row],[Avg]]-$U$2*TableOMP[[#This Row],[StdDev]]</f>
        <v>#N/A</v>
      </c>
      <c r="R10193" t="e">
        <f>TableOMP[[#This Row],[Avg]]+$U$2*TableOMP[[#This Row],[StdDev]]</f>
        <v>#N/A</v>
      </c>
      <c r="S10193" t="e">
        <f>IF(AND(TableOMP[[#This Row],[total_time]]&gt;=TableOMP[[#This Row],[Low]], TableOMP[[#This Row],[total_time]]&lt;=TableOMP[[#This Row],[High]]),1,0)</f>
        <v>#N/A</v>
      </c>
    </row>
    <row r="10194" spans="11:19" x14ac:dyDescent="0.25">
      <c r="K10194" t="str">
        <f t="shared" si="159"/>
        <v/>
      </c>
      <c r="N1019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94" t="e">
        <f>VLOOKUP(TableOMP[[#This Row],[Label]],TableAvg[],2,FALSE)</f>
        <v>#N/A</v>
      </c>
      <c r="P10194" t="e">
        <f>VLOOKUP(TableOMP[[#This Row],[Label]],TableAvg[],3,FALSE)</f>
        <v>#N/A</v>
      </c>
      <c r="Q10194" t="e">
        <f>TableOMP[[#This Row],[Avg]]-$U$2*TableOMP[[#This Row],[StdDev]]</f>
        <v>#N/A</v>
      </c>
      <c r="R10194" t="e">
        <f>TableOMP[[#This Row],[Avg]]+$U$2*TableOMP[[#This Row],[StdDev]]</f>
        <v>#N/A</v>
      </c>
      <c r="S10194" t="e">
        <f>IF(AND(TableOMP[[#This Row],[total_time]]&gt;=TableOMP[[#This Row],[Low]], TableOMP[[#This Row],[total_time]]&lt;=TableOMP[[#This Row],[High]]),1,0)</f>
        <v>#N/A</v>
      </c>
    </row>
    <row r="10195" spans="11:19" x14ac:dyDescent="0.25">
      <c r="K10195" t="str">
        <f t="shared" si="159"/>
        <v/>
      </c>
      <c r="N1019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95" t="e">
        <f>VLOOKUP(TableOMP[[#This Row],[Label]],TableAvg[],2,FALSE)</f>
        <v>#N/A</v>
      </c>
      <c r="P10195" t="e">
        <f>VLOOKUP(TableOMP[[#This Row],[Label]],TableAvg[],3,FALSE)</f>
        <v>#N/A</v>
      </c>
      <c r="Q10195" t="e">
        <f>TableOMP[[#This Row],[Avg]]-$U$2*TableOMP[[#This Row],[StdDev]]</f>
        <v>#N/A</v>
      </c>
      <c r="R10195" t="e">
        <f>TableOMP[[#This Row],[Avg]]+$U$2*TableOMP[[#This Row],[StdDev]]</f>
        <v>#N/A</v>
      </c>
      <c r="S10195" t="e">
        <f>IF(AND(TableOMP[[#This Row],[total_time]]&gt;=TableOMP[[#This Row],[Low]], TableOMP[[#This Row],[total_time]]&lt;=TableOMP[[#This Row],[High]]),1,0)</f>
        <v>#N/A</v>
      </c>
    </row>
    <row r="10196" spans="11:19" x14ac:dyDescent="0.25">
      <c r="K10196" t="str">
        <f t="shared" si="159"/>
        <v/>
      </c>
      <c r="N1019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96" t="e">
        <f>VLOOKUP(TableOMP[[#This Row],[Label]],TableAvg[],2,FALSE)</f>
        <v>#N/A</v>
      </c>
      <c r="P10196" t="e">
        <f>VLOOKUP(TableOMP[[#This Row],[Label]],TableAvg[],3,FALSE)</f>
        <v>#N/A</v>
      </c>
      <c r="Q10196" t="e">
        <f>TableOMP[[#This Row],[Avg]]-$U$2*TableOMP[[#This Row],[StdDev]]</f>
        <v>#N/A</v>
      </c>
      <c r="R10196" t="e">
        <f>TableOMP[[#This Row],[Avg]]+$U$2*TableOMP[[#This Row],[StdDev]]</f>
        <v>#N/A</v>
      </c>
      <c r="S10196" t="e">
        <f>IF(AND(TableOMP[[#This Row],[total_time]]&gt;=TableOMP[[#This Row],[Low]], TableOMP[[#This Row],[total_time]]&lt;=TableOMP[[#This Row],[High]]),1,0)</f>
        <v>#N/A</v>
      </c>
    </row>
    <row r="10197" spans="11:19" x14ac:dyDescent="0.25">
      <c r="K10197" t="str">
        <f t="shared" si="159"/>
        <v/>
      </c>
      <c r="N1019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97" t="e">
        <f>VLOOKUP(TableOMP[[#This Row],[Label]],TableAvg[],2,FALSE)</f>
        <v>#N/A</v>
      </c>
      <c r="P10197" t="e">
        <f>VLOOKUP(TableOMP[[#This Row],[Label]],TableAvg[],3,FALSE)</f>
        <v>#N/A</v>
      </c>
      <c r="Q10197" t="e">
        <f>TableOMP[[#This Row],[Avg]]-$U$2*TableOMP[[#This Row],[StdDev]]</f>
        <v>#N/A</v>
      </c>
      <c r="R10197" t="e">
        <f>TableOMP[[#This Row],[Avg]]+$U$2*TableOMP[[#This Row],[StdDev]]</f>
        <v>#N/A</v>
      </c>
      <c r="S10197" t="e">
        <f>IF(AND(TableOMP[[#This Row],[total_time]]&gt;=TableOMP[[#This Row],[Low]], TableOMP[[#This Row],[total_time]]&lt;=TableOMP[[#This Row],[High]]),1,0)</f>
        <v>#N/A</v>
      </c>
    </row>
    <row r="10198" spans="11:19" x14ac:dyDescent="0.25">
      <c r="K10198" t="str">
        <f t="shared" si="159"/>
        <v/>
      </c>
      <c r="N1019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98" t="e">
        <f>VLOOKUP(TableOMP[[#This Row],[Label]],TableAvg[],2,FALSE)</f>
        <v>#N/A</v>
      </c>
      <c r="P10198" t="e">
        <f>VLOOKUP(TableOMP[[#This Row],[Label]],TableAvg[],3,FALSE)</f>
        <v>#N/A</v>
      </c>
      <c r="Q10198" t="e">
        <f>TableOMP[[#This Row],[Avg]]-$U$2*TableOMP[[#This Row],[StdDev]]</f>
        <v>#N/A</v>
      </c>
      <c r="R10198" t="e">
        <f>TableOMP[[#This Row],[Avg]]+$U$2*TableOMP[[#This Row],[StdDev]]</f>
        <v>#N/A</v>
      </c>
      <c r="S10198" t="e">
        <f>IF(AND(TableOMP[[#This Row],[total_time]]&gt;=TableOMP[[#This Row],[Low]], TableOMP[[#This Row],[total_time]]&lt;=TableOMP[[#This Row],[High]]),1,0)</f>
        <v>#N/A</v>
      </c>
    </row>
    <row r="10199" spans="11:19" x14ac:dyDescent="0.25">
      <c r="K10199" t="str">
        <f t="shared" si="159"/>
        <v/>
      </c>
      <c r="N1019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199" t="e">
        <f>VLOOKUP(TableOMP[[#This Row],[Label]],TableAvg[],2,FALSE)</f>
        <v>#N/A</v>
      </c>
      <c r="P10199" t="e">
        <f>VLOOKUP(TableOMP[[#This Row],[Label]],TableAvg[],3,FALSE)</f>
        <v>#N/A</v>
      </c>
      <c r="Q10199" t="e">
        <f>TableOMP[[#This Row],[Avg]]-$U$2*TableOMP[[#This Row],[StdDev]]</f>
        <v>#N/A</v>
      </c>
      <c r="R10199" t="e">
        <f>TableOMP[[#This Row],[Avg]]+$U$2*TableOMP[[#This Row],[StdDev]]</f>
        <v>#N/A</v>
      </c>
      <c r="S10199" t="e">
        <f>IF(AND(TableOMP[[#This Row],[total_time]]&gt;=TableOMP[[#This Row],[Low]], TableOMP[[#This Row],[total_time]]&lt;=TableOMP[[#This Row],[High]]),1,0)</f>
        <v>#N/A</v>
      </c>
    </row>
    <row r="10200" spans="11:19" x14ac:dyDescent="0.25">
      <c r="K10200" t="str">
        <f t="shared" si="159"/>
        <v/>
      </c>
      <c r="N1020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00" t="e">
        <f>VLOOKUP(TableOMP[[#This Row],[Label]],TableAvg[],2,FALSE)</f>
        <v>#N/A</v>
      </c>
      <c r="P10200" t="e">
        <f>VLOOKUP(TableOMP[[#This Row],[Label]],TableAvg[],3,FALSE)</f>
        <v>#N/A</v>
      </c>
      <c r="Q10200" t="e">
        <f>TableOMP[[#This Row],[Avg]]-$U$2*TableOMP[[#This Row],[StdDev]]</f>
        <v>#N/A</v>
      </c>
      <c r="R10200" t="e">
        <f>TableOMP[[#This Row],[Avg]]+$U$2*TableOMP[[#This Row],[StdDev]]</f>
        <v>#N/A</v>
      </c>
      <c r="S10200" t="e">
        <f>IF(AND(TableOMP[[#This Row],[total_time]]&gt;=TableOMP[[#This Row],[Low]], TableOMP[[#This Row],[total_time]]&lt;=TableOMP[[#This Row],[High]]),1,0)</f>
        <v>#N/A</v>
      </c>
    </row>
    <row r="10201" spans="11:19" x14ac:dyDescent="0.25">
      <c r="K10201" t="str">
        <f t="shared" si="159"/>
        <v/>
      </c>
      <c r="N1020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01" t="e">
        <f>VLOOKUP(TableOMP[[#This Row],[Label]],TableAvg[],2,FALSE)</f>
        <v>#N/A</v>
      </c>
      <c r="P10201" t="e">
        <f>VLOOKUP(TableOMP[[#This Row],[Label]],TableAvg[],3,FALSE)</f>
        <v>#N/A</v>
      </c>
      <c r="Q10201" t="e">
        <f>TableOMP[[#This Row],[Avg]]-$U$2*TableOMP[[#This Row],[StdDev]]</f>
        <v>#N/A</v>
      </c>
      <c r="R10201" t="e">
        <f>TableOMP[[#This Row],[Avg]]+$U$2*TableOMP[[#This Row],[StdDev]]</f>
        <v>#N/A</v>
      </c>
      <c r="S10201" t="e">
        <f>IF(AND(TableOMP[[#This Row],[total_time]]&gt;=TableOMP[[#This Row],[Low]], TableOMP[[#This Row],[total_time]]&lt;=TableOMP[[#This Row],[High]]),1,0)</f>
        <v>#N/A</v>
      </c>
    </row>
    <row r="10202" spans="11:19" x14ac:dyDescent="0.25">
      <c r="K10202" t="str">
        <f t="shared" si="159"/>
        <v/>
      </c>
      <c r="N1020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02" t="e">
        <f>VLOOKUP(TableOMP[[#This Row],[Label]],TableAvg[],2,FALSE)</f>
        <v>#N/A</v>
      </c>
      <c r="P10202" t="e">
        <f>VLOOKUP(TableOMP[[#This Row],[Label]],TableAvg[],3,FALSE)</f>
        <v>#N/A</v>
      </c>
      <c r="Q10202" t="e">
        <f>TableOMP[[#This Row],[Avg]]-$U$2*TableOMP[[#This Row],[StdDev]]</f>
        <v>#N/A</v>
      </c>
      <c r="R10202" t="e">
        <f>TableOMP[[#This Row],[Avg]]+$U$2*TableOMP[[#This Row],[StdDev]]</f>
        <v>#N/A</v>
      </c>
      <c r="S10202" t="e">
        <f>IF(AND(TableOMP[[#This Row],[total_time]]&gt;=TableOMP[[#This Row],[Low]], TableOMP[[#This Row],[total_time]]&lt;=TableOMP[[#This Row],[High]]),1,0)</f>
        <v>#N/A</v>
      </c>
    </row>
    <row r="10203" spans="11:19" x14ac:dyDescent="0.25">
      <c r="K10203" t="str">
        <f t="shared" si="159"/>
        <v/>
      </c>
      <c r="N1020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03" t="e">
        <f>VLOOKUP(TableOMP[[#This Row],[Label]],TableAvg[],2,FALSE)</f>
        <v>#N/A</v>
      </c>
      <c r="P10203" t="e">
        <f>VLOOKUP(TableOMP[[#This Row],[Label]],TableAvg[],3,FALSE)</f>
        <v>#N/A</v>
      </c>
      <c r="Q10203" t="e">
        <f>TableOMP[[#This Row],[Avg]]-$U$2*TableOMP[[#This Row],[StdDev]]</f>
        <v>#N/A</v>
      </c>
      <c r="R10203" t="e">
        <f>TableOMP[[#This Row],[Avg]]+$U$2*TableOMP[[#This Row],[StdDev]]</f>
        <v>#N/A</v>
      </c>
      <c r="S10203" t="e">
        <f>IF(AND(TableOMP[[#This Row],[total_time]]&gt;=TableOMP[[#This Row],[Low]], TableOMP[[#This Row],[total_time]]&lt;=TableOMP[[#This Row],[High]]),1,0)</f>
        <v>#N/A</v>
      </c>
    </row>
    <row r="10204" spans="11:19" x14ac:dyDescent="0.25">
      <c r="K10204" t="str">
        <f t="shared" si="159"/>
        <v/>
      </c>
      <c r="N1020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04" t="e">
        <f>VLOOKUP(TableOMP[[#This Row],[Label]],TableAvg[],2,FALSE)</f>
        <v>#N/A</v>
      </c>
      <c r="P10204" t="e">
        <f>VLOOKUP(TableOMP[[#This Row],[Label]],TableAvg[],3,FALSE)</f>
        <v>#N/A</v>
      </c>
      <c r="Q10204" t="e">
        <f>TableOMP[[#This Row],[Avg]]-$U$2*TableOMP[[#This Row],[StdDev]]</f>
        <v>#N/A</v>
      </c>
      <c r="R10204" t="e">
        <f>TableOMP[[#This Row],[Avg]]+$U$2*TableOMP[[#This Row],[StdDev]]</f>
        <v>#N/A</v>
      </c>
      <c r="S10204" t="e">
        <f>IF(AND(TableOMP[[#This Row],[total_time]]&gt;=TableOMP[[#This Row],[Low]], TableOMP[[#This Row],[total_time]]&lt;=TableOMP[[#This Row],[High]]),1,0)</f>
        <v>#N/A</v>
      </c>
    </row>
    <row r="10205" spans="11:19" x14ac:dyDescent="0.25">
      <c r="K10205" t="str">
        <f t="shared" si="159"/>
        <v/>
      </c>
      <c r="N1020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05" t="e">
        <f>VLOOKUP(TableOMP[[#This Row],[Label]],TableAvg[],2,FALSE)</f>
        <v>#N/A</v>
      </c>
      <c r="P10205" t="e">
        <f>VLOOKUP(TableOMP[[#This Row],[Label]],TableAvg[],3,FALSE)</f>
        <v>#N/A</v>
      </c>
      <c r="Q10205" t="e">
        <f>TableOMP[[#This Row],[Avg]]-$U$2*TableOMP[[#This Row],[StdDev]]</f>
        <v>#N/A</v>
      </c>
      <c r="R10205" t="e">
        <f>TableOMP[[#This Row],[Avg]]+$U$2*TableOMP[[#This Row],[StdDev]]</f>
        <v>#N/A</v>
      </c>
      <c r="S10205" t="e">
        <f>IF(AND(TableOMP[[#This Row],[total_time]]&gt;=TableOMP[[#This Row],[Low]], TableOMP[[#This Row],[total_time]]&lt;=TableOMP[[#This Row],[High]]),1,0)</f>
        <v>#N/A</v>
      </c>
    </row>
    <row r="10206" spans="11:19" x14ac:dyDescent="0.25">
      <c r="K10206" t="str">
        <f t="shared" si="159"/>
        <v/>
      </c>
      <c r="N1020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06" t="e">
        <f>VLOOKUP(TableOMP[[#This Row],[Label]],TableAvg[],2,FALSE)</f>
        <v>#N/A</v>
      </c>
      <c r="P10206" t="e">
        <f>VLOOKUP(TableOMP[[#This Row],[Label]],TableAvg[],3,FALSE)</f>
        <v>#N/A</v>
      </c>
      <c r="Q10206" t="e">
        <f>TableOMP[[#This Row],[Avg]]-$U$2*TableOMP[[#This Row],[StdDev]]</f>
        <v>#N/A</v>
      </c>
      <c r="R10206" t="e">
        <f>TableOMP[[#This Row],[Avg]]+$U$2*TableOMP[[#This Row],[StdDev]]</f>
        <v>#N/A</v>
      </c>
      <c r="S10206" t="e">
        <f>IF(AND(TableOMP[[#This Row],[total_time]]&gt;=TableOMP[[#This Row],[Low]], TableOMP[[#This Row],[total_time]]&lt;=TableOMP[[#This Row],[High]]),1,0)</f>
        <v>#N/A</v>
      </c>
    </row>
    <row r="10207" spans="11:19" x14ac:dyDescent="0.25">
      <c r="K10207" t="str">
        <f t="shared" si="159"/>
        <v/>
      </c>
      <c r="N1020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07" t="e">
        <f>VLOOKUP(TableOMP[[#This Row],[Label]],TableAvg[],2,FALSE)</f>
        <v>#N/A</v>
      </c>
      <c r="P10207" t="e">
        <f>VLOOKUP(TableOMP[[#This Row],[Label]],TableAvg[],3,FALSE)</f>
        <v>#N/A</v>
      </c>
      <c r="Q10207" t="e">
        <f>TableOMP[[#This Row],[Avg]]-$U$2*TableOMP[[#This Row],[StdDev]]</f>
        <v>#N/A</v>
      </c>
      <c r="R10207" t="e">
        <f>TableOMP[[#This Row],[Avg]]+$U$2*TableOMP[[#This Row],[StdDev]]</f>
        <v>#N/A</v>
      </c>
      <c r="S10207" t="e">
        <f>IF(AND(TableOMP[[#This Row],[total_time]]&gt;=TableOMP[[#This Row],[Low]], TableOMP[[#This Row],[total_time]]&lt;=TableOMP[[#This Row],[High]]),1,0)</f>
        <v>#N/A</v>
      </c>
    </row>
    <row r="10208" spans="11:19" x14ac:dyDescent="0.25">
      <c r="K10208" t="str">
        <f t="shared" si="159"/>
        <v/>
      </c>
      <c r="N1020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08" t="e">
        <f>VLOOKUP(TableOMP[[#This Row],[Label]],TableAvg[],2,FALSE)</f>
        <v>#N/A</v>
      </c>
      <c r="P10208" t="e">
        <f>VLOOKUP(TableOMP[[#This Row],[Label]],TableAvg[],3,FALSE)</f>
        <v>#N/A</v>
      </c>
      <c r="Q10208" t="e">
        <f>TableOMP[[#This Row],[Avg]]-$U$2*TableOMP[[#This Row],[StdDev]]</f>
        <v>#N/A</v>
      </c>
      <c r="R10208" t="e">
        <f>TableOMP[[#This Row],[Avg]]+$U$2*TableOMP[[#This Row],[StdDev]]</f>
        <v>#N/A</v>
      </c>
      <c r="S10208" t="e">
        <f>IF(AND(TableOMP[[#This Row],[total_time]]&gt;=TableOMP[[#This Row],[Low]], TableOMP[[#This Row],[total_time]]&lt;=TableOMP[[#This Row],[High]]),1,0)</f>
        <v>#N/A</v>
      </c>
    </row>
    <row r="10209" spans="11:19" x14ac:dyDescent="0.25">
      <c r="K10209" t="str">
        <f t="shared" si="159"/>
        <v/>
      </c>
      <c r="N1020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09" t="e">
        <f>VLOOKUP(TableOMP[[#This Row],[Label]],TableAvg[],2,FALSE)</f>
        <v>#N/A</v>
      </c>
      <c r="P10209" t="e">
        <f>VLOOKUP(TableOMP[[#This Row],[Label]],TableAvg[],3,FALSE)</f>
        <v>#N/A</v>
      </c>
      <c r="Q10209" t="e">
        <f>TableOMP[[#This Row],[Avg]]-$U$2*TableOMP[[#This Row],[StdDev]]</f>
        <v>#N/A</v>
      </c>
      <c r="R10209" t="e">
        <f>TableOMP[[#This Row],[Avg]]+$U$2*TableOMP[[#This Row],[StdDev]]</f>
        <v>#N/A</v>
      </c>
      <c r="S10209" t="e">
        <f>IF(AND(TableOMP[[#This Row],[total_time]]&gt;=TableOMP[[#This Row],[Low]], TableOMP[[#This Row],[total_time]]&lt;=TableOMP[[#This Row],[High]]),1,0)</f>
        <v>#N/A</v>
      </c>
    </row>
    <row r="10210" spans="11:19" x14ac:dyDescent="0.25">
      <c r="K10210" t="str">
        <f t="shared" si="159"/>
        <v/>
      </c>
      <c r="N1021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10" t="e">
        <f>VLOOKUP(TableOMP[[#This Row],[Label]],TableAvg[],2,FALSE)</f>
        <v>#N/A</v>
      </c>
      <c r="P10210" t="e">
        <f>VLOOKUP(TableOMP[[#This Row],[Label]],TableAvg[],3,FALSE)</f>
        <v>#N/A</v>
      </c>
      <c r="Q10210" t="e">
        <f>TableOMP[[#This Row],[Avg]]-$U$2*TableOMP[[#This Row],[StdDev]]</f>
        <v>#N/A</v>
      </c>
      <c r="R10210" t="e">
        <f>TableOMP[[#This Row],[Avg]]+$U$2*TableOMP[[#This Row],[StdDev]]</f>
        <v>#N/A</v>
      </c>
      <c r="S10210" t="e">
        <f>IF(AND(TableOMP[[#This Row],[total_time]]&gt;=TableOMP[[#This Row],[Low]], TableOMP[[#This Row],[total_time]]&lt;=TableOMP[[#This Row],[High]]),1,0)</f>
        <v>#N/A</v>
      </c>
    </row>
    <row r="10211" spans="11:19" x14ac:dyDescent="0.25">
      <c r="K10211" t="str">
        <f t="shared" si="159"/>
        <v/>
      </c>
      <c r="N1021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11" t="e">
        <f>VLOOKUP(TableOMP[[#This Row],[Label]],TableAvg[],2,FALSE)</f>
        <v>#N/A</v>
      </c>
      <c r="P10211" t="e">
        <f>VLOOKUP(TableOMP[[#This Row],[Label]],TableAvg[],3,FALSE)</f>
        <v>#N/A</v>
      </c>
      <c r="Q10211" t="e">
        <f>TableOMP[[#This Row],[Avg]]-$U$2*TableOMP[[#This Row],[StdDev]]</f>
        <v>#N/A</v>
      </c>
      <c r="R10211" t="e">
        <f>TableOMP[[#This Row],[Avg]]+$U$2*TableOMP[[#This Row],[StdDev]]</f>
        <v>#N/A</v>
      </c>
      <c r="S10211" t="e">
        <f>IF(AND(TableOMP[[#This Row],[total_time]]&gt;=TableOMP[[#This Row],[Low]], TableOMP[[#This Row],[total_time]]&lt;=TableOMP[[#This Row],[High]]),1,0)</f>
        <v>#N/A</v>
      </c>
    </row>
    <row r="10212" spans="11:19" x14ac:dyDescent="0.25">
      <c r="K10212" t="str">
        <f t="shared" si="159"/>
        <v/>
      </c>
      <c r="N1021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12" t="e">
        <f>VLOOKUP(TableOMP[[#This Row],[Label]],TableAvg[],2,FALSE)</f>
        <v>#N/A</v>
      </c>
      <c r="P10212" t="e">
        <f>VLOOKUP(TableOMP[[#This Row],[Label]],TableAvg[],3,FALSE)</f>
        <v>#N/A</v>
      </c>
      <c r="Q10212" t="e">
        <f>TableOMP[[#This Row],[Avg]]-$U$2*TableOMP[[#This Row],[StdDev]]</f>
        <v>#N/A</v>
      </c>
      <c r="R10212" t="e">
        <f>TableOMP[[#This Row],[Avg]]+$U$2*TableOMP[[#This Row],[StdDev]]</f>
        <v>#N/A</v>
      </c>
      <c r="S10212" t="e">
        <f>IF(AND(TableOMP[[#This Row],[total_time]]&gt;=TableOMP[[#This Row],[Low]], TableOMP[[#This Row],[total_time]]&lt;=TableOMP[[#This Row],[High]]),1,0)</f>
        <v>#N/A</v>
      </c>
    </row>
    <row r="10213" spans="11:19" x14ac:dyDescent="0.25">
      <c r="K10213" t="str">
        <f t="shared" si="159"/>
        <v/>
      </c>
      <c r="N1021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13" t="e">
        <f>VLOOKUP(TableOMP[[#This Row],[Label]],TableAvg[],2,FALSE)</f>
        <v>#N/A</v>
      </c>
      <c r="P10213" t="e">
        <f>VLOOKUP(TableOMP[[#This Row],[Label]],TableAvg[],3,FALSE)</f>
        <v>#N/A</v>
      </c>
      <c r="Q10213" t="e">
        <f>TableOMP[[#This Row],[Avg]]-$U$2*TableOMP[[#This Row],[StdDev]]</f>
        <v>#N/A</v>
      </c>
      <c r="R10213" t="e">
        <f>TableOMP[[#This Row],[Avg]]+$U$2*TableOMP[[#This Row],[StdDev]]</f>
        <v>#N/A</v>
      </c>
      <c r="S10213" t="e">
        <f>IF(AND(TableOMP[[#This Row],[total_time]]&gt;=TableOMP[[#This Row],[Low]], TableOMP[[#This Row],[total_time]]&lt;=TableOMP[[#This Row],[High]]),1,0)</f>
        <v>#N/A</v>
      </c>
    </row>
    <row r="10214" spans="11:19" x14ac:dyDescent="0.25">
      <c r="K10214" t="str">
        <f t="shared" si="159"/>
        <v/>
      </c>
      <c r="N1021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14" t="e">
        <f>VLOOKUP(TableOMP[[#This Row],[Label]],TableAvg[],2,FALSE)</f>
        <v>#N/A</v>
      </c>
      <c r="P10214" t="e">
        <f>VLOOKUP(TableOMP[[#This Row],[Label]],TableAvg[],3,FALSE)</f>
        <v>#N/A</v>
      </c>
      <c r="Q10214" t="e">
        <f>TableOMP[[#This Row],[Avg]]-$U$2*TableOMP[[#This Row],[StdDev]]</f>
        <v>#N/A</v>
      </c>
      <c r="R10214" t="e">
        <f>TableOMP[[#This Row],[Avg]]+$U$2*TableOMP[[#This Row],[StdDev]]</f>
        <v>#N/A</v>
      </c>
      <c r="S10214" t="e">
        <f>IF(AND(TableOMP[[#This Row],[total_time]]&gt;=TableOMP[[#This Row],[Low]], TableOMP[[#This Row],[total_time]]&lt;=TableOMP[[#This Row],[High]]),1,0)</f>
        <v>#N/A</v>
      </c>
    </row>
    <row r="10215" spans="11:19" x14ac:dyDescent="0.25">
      <c r="K10215" t="str">
        <f t="shared" si="159"/>
        <v/>
      </c>
      <c r="N1021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15" t="e">
        <f>VLOOKUP(TableOMP[[#This Row],[Label]],TableAvg[],2,FALSE)</f>
        <v>#N/A</v>
      </c>
      <c r="P10215" t="e">
        <f>VLOOKUP(TableOMP[[#This Row],[Label]],TableAvg[],3,FALSE)</f>
        <v>#N/A</v>
      </c>
      <c r="Q10215" t="e">
        <f>TableOMP[[#This Row],[Avg]]-$U$2*TableOMP[[#This Row],[StdDev]]</f>
        <v>#N/A</v>
      </c>
      <c r="R10215" t="e">
        <f>TableOMP[[#This Row],[Avg]]+$U$2*TableOMP[[#This Row],[StdDev]]</f>
        <v>#N/A</v>
      </c>
      <c r="S10215" t="e">
        <f>IF(AND(TableOMP[[#This Row],[total_time]]&gt;=TableOMP[[#This Row],[Low]], TableOMP[[#This Row],[total_time]]&lt;=TableOMP[[#This Row],[High]]),1,0)</f>
        <v>#N/A</v>
      </c>
    </row>
    <row r="10216" spans="11:19" x14ac:dyDescent="0.25">
      <c r="K10216" t="str">
        <f t="shared" si="159"/>
        <v/>
      </c>
      <c r="N1021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16" t="e">
        <f>VLOOKUP(TableOMP[[#This Row],[Label]],TableAvg[],2,FALSE)</f>
        <v>#N/A</v>
      </c>
      <c r="P10216" t="e">
        <f>VLOOKUP(TableOMP[[#This Row],[Label]],TableAvg[],3,FALSE)</f>
        <v>#N/A</v>
      </c>
      <c r="Q10216" t="e">
        <f>TableOMP[[#This Row],[Avg]]-$U$2*TableOMP[[#This Row],[StdDev]]</f>
        <v>#N/A</v>
      </c>
      <c r="R10216" t="e">
        <f>TableOMP[[#This Row],[Avg]]+$U$2*TableOMP[[#This Row],[StdDev]]</f>
        <v>#N/A</v>
      </c>
      <c r="S10216" t="e">
        <f>IF(AND(TableOMP[[#This Row],[total_time]]&gt;=TableOMP[[#This Row],[Low]], TableOMP[[#This Row],[total_time]]&lt;=TableOMP[[#This Row],[High]]),1,0)</f>
        <v>#N/A</v>
      </c>
    </row>
    <row r="10217" spans="11:19" x14ac:dyDescent="0.25">
      <c r="K10217" t="str">
        <f t="shared" si="159"/>
        <v/>
      </c>
      <c r="N1021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17" t="e">
        <f>VLOOKUP(TableOMP[[#This Row],[Label]],TableAvg[],2,FALSE)</f>
        <v>#N/A</v>
      </c>
      <c r="P10217" t="e">
        <f>VLOOKUP(TableOMP[[#This Row],[Label]],TableAvg[],3,FALSE)</f>
        <v>#N/A</v>
      </c>
      <c r="Q10217" t="e">
        <f>TableOMP[[#This Row],[Avg]]-$U$2*TableOMP[[#This Row],[StdDev]]</f>
        <v>#N/A</v>
      </c>
      <c r="R10217" t="e">
        <f>TableOMP[[#This Row],[Avg]]+$U$2*TableOMP[[#This Row],[StdDev]]</f>
        <v>#N/A</v>
      </c>
      <c r="S10217" t="e">
        <f>IF(AND(TableOMP[[#This Row],[total_time]]&gt;=TableOMP[[#This Row],[Low]], TableOMP[[#This Row],[total_time]]&lt;=TableOMP[[#This Row],[High]]),1,0)</f>
        <v>#N/A</v>
      </c>
    </row>
    <row r="10218" spans="11:19" x14ac:dyDescent="0.25">
      <c r="K10218" t="str">
        <f t="shared" si="159"/>
        <v/>
      </c>
      <c r="N1021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18" t="e">
        <f>VLOOKUP(TableOMP[[#This Row],[Label]],TableAvg[],2,FALSE)</f>
        <v>#N/A</v>
      </c>
      <c r="P10218" t="e">
        <f>VLOOKUP(TableOMP[[#This Row],[Label]],TableAvg[],3,FALSE)</f>
        <v>#N/A</v>
      </c>
      <c r="Q10218" t="e">
        <f>TableOMP[[#This Row],[Avg]]-$U$2*TableOMP[[#This Row],[StdDev]]</f>
        <v>#N/A</v>
      </c>
      <c r="R10218" t="e">
        <f>TableOMP[[#This Row],[Avg]]+$U$2*TableOMP[[#This Row],[StdDev]]</f>
        <v>#N/A</v>
      </c>
      <c r="S10218" t="e">
        <f>IF(AND(TableOMP[[#This Row],[total_time]]&gt;=TableOMP[[#This Row],[Low]], TableOMP[[#This Row],[total_time]]&lt;=TableOMP[[#This Row],[High]]),1,0)</f>
        <v>#N/A</v>
      </c>
    </row>
    <row r="10219" spans="11:19" x14ac:dyDescent="0.25">
      <c r="K10219" t="str">
        <f t="shared" si="159"/>
        <v/>
      </c>
      <c r="N1021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19" t="e">
        <f>VLOOKUP(TableOMP[[#This Row],[Label]],TableAvg[],2,FALSE)</f>
        <v>#N/A</v>
      </c>
      <c r="P10219" t="e">
        <f>VLOOKUP(TableOMP[[#This Row],[Label]],TableAvg[],3,FALSE)</f>
        <v>#N/A</v>
      </c>
      <c r="Q10219" t="e">
        <f>TableOMP[[#This Row],[Avg]]-$U$2*TableOMP[[#This Row],[StdDev]]</f>
        <v>#N/A</v>
      </c>
      <c r="R10219" t="e">
        <f>TableOMP[[#This Row],[Avg]]+$U$2*TableOMP[[#This Row],[StdDev]]</f>
        <v>#N/A</v>
      </c>
      <c r="S10219" t="e">
        <f>IF(AND(TableOMP[[#This Row],[total_time]]&gt;=TableOMP[[#This Row],[Low]], TableOMP[[#This Row],[total_time]]&lt;=TableOMP[[#This Row],[High]]),1,0)</f>
        <v>#N/A</v>
      </c>
    </row>
    <row r="10220" spans="11:19" x14ac:dyDescent="0.25">
      <c r="K10220" t="str">
        <f t="shared" si="159"/>
        <v/>
      </c>
      <c r="N1022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20" t="e">
        <f>VLOOKUP(TableOMP[[#This Row],[Label]],TableAvg[],2,FALSE)</f>
        <v>#N/A</v>
      </c>
      <c r="P10220" t="e">
        <f>VLOOKUP(TableOMP[[#This Row],[Label]],TableAvg[],3,FALSE)</f>
        <v>#N/A</v>
      </c>
      <c r="Q10220" t="e">
        <f>TableOMP[[#This Row],[Avg]]-$U$2*TableOMP[[#This Row],[StdDev]]</f>
        <v>#N/A</v>
      </c>
      <c r="R10220" t="e">
        <f>TableOMP[[#This Row],[Avg]]+$U$2*TableOMP[[#This Row],[StdDev]]</f>
        <v>#N/A</v>
      </c>
      <c r="S10220" t="e">
        <f>IF(AND(TableOMP[[#This Row],[total_time]]&gt;=TableOMP[[#This Row],[Low]], TableOMP[[#This Row],[total_time]]&lt;=TableOMP[[#This Row],[High]]),1,0)</f>
        <v>#N/A</v>
      </c>
    </row>
    <row r="10221" spans="11:19" x14ac:dyDescent="0.25">
      <c r="K10221" t="str">
        <f t="shared" si="159"/>
        <v/>
      </c>
      <c r="N1022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21" t="e">
        <f>VLOOKUP(TableOMP[[#This Row],[Label]],TableAvg[],2,FALSE)</f>
        <v>#N/A</v>
      </c>
      <c r="P10221" t="e">
        <f>VLOOKUP(TableOMP[[#This Row],[Label]],TableAvg[],3,FALSE)</f>
        <v>#N/A</v>
      </c>
      <c r="Q10221" t="e">
        <f>TableOMP[[#This Row],[Avg]]-$U$2*TableOMP[[#This Row],[StdDev]]</f>
        <v>#N/A</v>
      </c>
      <c r="R10221" t="e">
        <f>TableOMP[[#This Row],[Avg]]+$U$2*TableOMP[[#This Row],[StdDev]]</f>
        <v>#N/A</v>
      </c>
      <c r="S10221" t="e">
        <f>IF(AND(TableOMP[[#This Row],[total_time]]&gt;=TableOMP[[#This Row],[Low]], TableOMP[[#This Row],[total_time]]&lt;=TableOMP[[#This Row],[High]]),1,0)</f>
        <v>#N/A</v>
      </c>
    </row>
    <row r="10222" spans="11:19" x14ac:dyDescent="0.25">
      <c r="K10222" t="str">
        <f t="shared" si="159"/>
        <v/>
      </c>
      <c r="N1022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22" t="e">
        <f>VLOOKUP(TableOMP[[#This Row],[Label]],TableAvg[],2,FALSE)</f>
        <v>#N/A</v>
      </c>
      <c r="P10222" t="e">
        <f>VLOOKUP(TableOMP[[#This Row],[Label]],TableAvg[],3,FALSE)</f>
        <v>#N/A</v>
      </c>
      <c r="Q10222" t="e">
        <f>TableOMP[[#This Row],[Avg]]-$U$2*TableOMP[[#This Row],[StdDev]]</f>
        <v>#N/A</v>
      </c>
      <c r="R10222" t="e">
        <f>TableOMP[[#This Row],[Avg]]+$U$2*TableOMP[[#This Row],[StdDev]]</f>
        <v>#N/A</v>
      </c>
      <c r="S10222" t="e">
        <f>IF(AND(TableOMP[[#This Row],[total_time]]&gt;=TableOMP[[#This Row],[Low]], TableOMP[[#This Row],[total_time]]&lt;=TableOMP[[#This Row],[High]]),1,0)</f>
        <v>#N/A</v>
      </c>
    </row>
    <row r="10223" spans="11:19" x14ac:dyDescent="0.25">
      <c r="K10223" t="str">
        <f t="shared" si="159"/>
        <v/>
      </c>
      <c r="N1022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23" t="e">
        <f>VLOOKUP(TableOMP[[#This Row],[Label]],TableAvg[],2,FALSE)</f>
        <v>#N/A</v>
      </c>
      <c r="P10223" t="e">
        <f>VLOOKUP(TableOMP[[#This Row],[Label]],TableAvg[],3,FALSE)</f>
        <v>#N/A</v>
      </c>
      <c r="Q10223" t="e">
        <f>TableOMP[[#This Row],[Avg]]-$U$2*TableOMP[[#This Row],[StdDev]]</f>
        <v>#N/A</v>
      </c>
      <c r="R10223" t="e">
        <f>TableOMP[[#This Row],[Avg]]+$U$2*TableOMP[[#This Row],[StdDev]]</f>
        <v>#N/A</v>
      </c>
      <c r="S10223" t="e">
        <f>IF(AND(TableOMP[[#This Row],[total_time]]&gt;=TableOMP[[#This Row],[Low]], TableOMP[[#This Row],[total_time]]&lt;=TableOMP[[#This Row],[High]]),1,0)</f>
        <v>#N/A</v>
      </c>
    </row>
    <row r="10224" spans="11:19" x14ac:dyDescent="0.25">
      <c r="K10224" t="str">
        <f t="shared" si="159"/>
        <v/>
      </c>
      <c r="N1022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24" t="e">
        <f>VLOOKUP(TableOMP[[#This Row],[Label]],TableAvg[],2,FALSE)</f>
        <v>#N/A</v>
      </c>
      <c r="P10224" t="e">
        <f>VLOOKUP(TableOMP[[#This Row],[Label]],TableAvg[],3,FALSE)</f>
        <v>#N/A</v>
      </c>
      <c r="Q10224" t="e">
        <f>TableOMP[[#This Row],[Avg]]-$U$2*TableOMP[[#This Row],[StdDev]]</f>
        <v>#N/A</v>
      </c>
      <c r="R10224" t="e">
        <f>TableOMP[[#This Row],[Avg]]+$U$2*TableOMP[[#This Row],[StdDev]]</f>
        <v>#N/A</v>
      </c>
      <c r="S10224" t="e">
        <f>IF(AND(TableOMP[[#This Row],[total_time]]&gt;=TableOMP[[#This Row],[Low]], TableOMP[[#This Row],[total_time]]&lt;=TableOMP[[#This Row],[High]]),1,0)</f>
        <v>#N/A</v>
      </c>
    </row>
    <row r="10225" spans="11:19" x14ac:dyDescent="0.25">
      <c r="K10225" t="str">
        <f t="shared" si="159"/>
        <v/>
      </c>
      <c r="N1022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25" t="e">
        <f>VLOOKUP(TableOMP[[#This Row],[Label]],TableAvg[],2,FALSE)</f>
        <v>#N/A</v>
      </c>
      <c r="P10225" t="e">
        <f>VLOOKUP(TableOMP[[#This Row],[Label]],TableAvg[],3,FALSE)</f>
        <v>#N/A</v>
      </c>
      <c r="Q10225" t="e">
        <f>TableOMP[[#This Row],[Avg]]-$U$2*TableOMP[[#This Row],[StdDev]]</f>
        <v>#N/A</v>
      </c>
      <c r="R10225" t="e">
        <f>TableOMP[[#This Row],[Avg]]+$U$2*TableOMP[[#This Row],[StdDev]]</f>
        <v>#N/A</v>
      </c>
      <c r="S10225" t="e">
        <f>IF(AND(TableOMP[[#This Row],[total_time]]&gt;=TableOMP[[#This Row],[Low]], TableOMP[[#This Row],[total_time]]&lt;=TableOMP[[#This Row],[High]]),1,0)</f>
        <v>#N/A</v>
      </c>
    </row>
    <row r="10226" spans="11:19" x14ac:dyDescent="0.25">
      <c r="K10226" t="str">
        <f t="shared" si="159"/>
        <v/>
      </c>
      <c r="N1022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26" t="e">
        <f>VLOOKUP(TableOMP[[#This Row],[Label]],TableAvg[],2,FALSE)</f>
        <v>#N/A</v>
      </c>
      <c r="P10226" t="e">
        <f>VLOOKUP(TableOMP[[#This Row],[Label]],TableAvg[],3,FALSE)</f>
        <v>#N/A</v>
      </c>
      <c r="Q10226" t="e">
        <f>TableOMP[[#This Row],[Avg]]-$U$2*TableOMP[[#This Row],[StdDev]]</f>
        <v>#N/A</v>
      </c>
      <c r="R10226" t="e">
        <f>TableOMP[[#This Row],[Avg]]+$U$2*TableOMP[[#This Row],[StdDev]]</f>
        <v>#N/A</v>
      </c>
      <c r="S10226" t="e">
        <f>IF(AND(TableOMP[[#This Row],[total_time]]&gt;=TableOMP[[#This Row],[Low]], TableOMP[[#This Row],[total_time]]&lt;=TableOMP[[#This Row],[High]]),1,0)</f>
        <v>#N/A</v>
      </c>
    </row>
    <row r="10227" spans="11:19" x14ac:dyDescent="0.25">
      <c r="K10227" t="str">
        <f t="shared" si="159"/>
        <v/>
      </c>
      <c r="N1022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27" t="e">
        <f>VLOOKUP(TableOMP[[#This Row],[Label]],TableAvg[],2,FALSE)</f>
        <v>#N/A</v>
      </c>
      <c r="P10227" t="e">
        <f>VLOOKUP(TableOMP[[#This Row],[Label]],TableAvg[],3,FALSE)</f>
        <v>#N/A</v>
      </c>
      <c r="Q10227" t="e">
        <f>TableOMP[[#This Row],[Avg]]-$U$2*TableOMP[[#This Row],[StdDev]]</f>
        <v>#N/A</v>
      </c>
      <c r="R10227" t="e">
        <f>TableOMP[[#This Row],[Avg]]+$U$2*TableOMP[[#This Row],[StdDev]]</f>
        <v>#N/A</v>
      </c>
      <c r="S10227" t="e">
        <f>IF(AND(TableOMP[[#This Row],[total_time]]&gt;=TableOMP[[#This Row],[Low]], TableOMP[[#This Row],[total_time]]&lt;=TableOMP[[#This Row],[High]]),1,0)</f>
        <v>#N/A</v>
      </c>
    </row>
    <row r="10228" spans="11:19" x14ac:dyDescent="0.25">
      <c r="K10228" t="str">
        <f t="shared" si="159"/>
        <v/>
      </c>
      <c r="N1022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28" t="e">
        <f>VLOOKUP(TableOMP[[#This Row],[Label]],TableAvg[],2,FALSE)</f>
        <v>#N/A</v>
      </c>
      <c r="P10228" t="e">
        <f>VLOOKUP(TableOMP[[#This Row],[Label]],TableAvg[],3,FALSE)</f>
        <v>#N/A</v>
      </c>
      <c r="Q10228" t="e">
        <f>TableOMP[[#This Row],[Avg]]-$U$2*TableOMP[[#This Row],[StdDev]]</f>
        <v>#N/A</v>
      </c>
      <c r="R10228" t="e">
        <f>TableOMP[[#This Row],[Avg]]+$U$2*TableOMP[[#This Row],[StdDev]]</f>
        <v>#N/A</v>
      </c>
      <c r="S10228" t="e">
        <f>IF(AND(TableOMP[[#This Row],[total_time]]&gt;=TableOMP[[#This Row],[Low]], TableOMP[[#This Row],[total_time]]&lt;=TableOMP[[#This Row],[High]]),1,0)</f>
        <v>#N/A</v>
      </c>
    </row>
    <row r="10229" spans="11:19" x14ac:dyDescent="0.25">
      <c r="K10229" t="str">
        <f t="shared" si="159"/>
        <v/>
      </c>
      <c r="N1022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29" t="e">
        <f>VLOOKUP(TableOMP[[#This Row],[Label]],TableAvg[],2,FALSE)</f>
        <v>#N/A</v>
      </c>
      <c r="P10229" t="e">
        <f>VLOOKUP(TableOMP[[#This Row],[Label]],TableAvg[],3,FALSE)</f>
        <v>#N/A</v>
      </c>
      <c r="Q10229" t="e">
        <f>TableOMP[[#This Row],[Avg]]-$U$2*TableOMP[[#This Row],[StdDev]]</f>
        <v>#N/A</v>
      </c>
      <c r="R10229" t="e">
        <f>TableOMP[[#This Row],[Avg]]+$U$2*TableOMP[[#This Row],[StdDev]]</f>
        <v>#N/A</v>
      </c>
      <c r="S10229" t="e">
        <f>IF(AND(TableOMP[[#This Row],[total_time]]&gt;=TableOMP[[#This Row],[Low]], TableOMP[[#This Row],[total_time]]&lt;=TableOMP[[#This Row],[High]]),1,0)</f>
        <v>#N/A</v>
      </c>
    </row>
    <row r="10230" spans="11:19" x14ac:dyDescent="0.25">
      <c r="K10230" t="str">
        <f t="shared" si="159"/>
        <v/>
      </c>
      <c r="N1023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30" t="e">
        <f>VLOOKUP(TableOMP[[#This Row],[Label]],TableAvg[],2,FALSE)</f>
        <v>#N/A</v>
      </c>
      <c r="P10230" t="e">
        <f>VLOOKUP(TableOMP[[#This Row],[Label]],TableAvg[],3,FALSE)</f>
        <v>#N/A</v>
      </c>
      <c r="Q10230" t="e">
        <f>TableOMP[[#This Row],[Avg]]-$U$2*TableOMP[[#This Row],[StdDev]]</f>
        <v>#N/A</v>
      </c>
      <c r="R10230" t="e">
        <f>TableOMP[[#This Row],[Avg]]+$U$2*TableOMP[[#This Row],[StdDev]]</f>
        <v>#N/A</v>
      </c>
      <c r="S10230" t="e">
        <f>IF(AND(TableOMP[[#This Row],[total_time]]&gt;=TableOMP[[#This Row],[Low]], TableOMP[[#This Row],[total_time]]&lt;=TableOMP[[#This Row],[High]]),1,0)</f>
        <v>#N/A</v>
      </c>
    </row>
    <row r="10231" spans="11:19" x14ac:dyDescent="0.25">
      <c r="K10231" t="str">
        <f t="shared" si="159"/>
        <v/>
      </c>
      <c r="N1023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31" t="e">
        <f>VLOOKUP(TableOMP[[#This Row],[Label]],TableAvg[],2,FALSE)</f>
        <v>#N/A</v>
      </c>
      <c r="P10231" t="e">
        <f>VLOOKUP(TableOMP[[#This Row],[Label]],TableAvg[],3,FALSE)</f>
        <v>#N/A</v>
      </c>
      <c r="Q10231" t="e">
        <f>TableOMP[[#This Row],[Avg]]-$U$2*TableOMP[[#This Row],[StdDev]]</f>
        <v>#N/A</v>
      </c>
      <c r="R10231" t="e">
        <f>TableOMP[[#This Row],[Avg]]+$U$2*TableOMP[[#This Row],[StdDev]]</f>
        <v>#N/A</v>
      </c>
      <c r="S10231" t="e">
        <f>IF(AND(TableOMP[[#This Row],[total_time]]&gt;=TableOMP[[#This Row],[Low]], TableOMP[[#This Row],[total_time]]&lt;=TableOMP[[#This Row],[High]]),1,0)</f>
        <v>#N/A</v>
      </c>
    </row>
    <row r="10232" spans="11:19" x14ac:dyDescent="0.25">
      <c r="K10232" t="str">
        <f t="shared" si="159"/>
        <v/>
      </c>
      <c r="N1023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32" t="e">
        <f>VLOOKUP(TableOMP[[#This Row],[Label]],TableAvg[],2,FALSE)</f>
        <v>#N/A</v>
      </c>
      <c r="P10232" t="e">
        <f>VLOOKUP(TableOMP[[#This Row],[Label]],TableAvg[],3,FALSE)</f>
        <v>#N/A</v>
      </c>
      <c r="Q10232" t="e">
        <f>TableOMP[[#This Row],[Avg]]-$U$2*TableOMP[[#This Row],[StdDev]]</f>
        <v>#N/A</v>
      </c>
      <c r="R10232" t="e">
        <f>TableOMP[[#This Row],[Avg]]+$U$2*TableOMP[[#This Row],[StdDev]]</f>
        <v>#N/A</v>
      </c>
      <c r="S10232" t="e">
        <f>IF(AND(TableOMP[[#This Row],[total_time]]&gt;=TableOMP[[#This Row],[Low]], TableOMP[[#This Row],[total_time]]&lt;=TableOMP[[#This Row],[High]]),1,0)</f>
        <v>#N/A</v>
      </c>
    </row>
    <row r="10233" spans="11:19" x14ac:dyDescent="0.25">
      <c r="K10233" t="str">
        <f t="shared" si="159"/>
        <v/>
      </c>
      <c r="N1023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33" t="e">
        <f>VLOOKUP(TableOMP[[#This Row],[Label]],TableAvg[],2,FALSE)</f>
        <v>#N/A</v>
      </c>
      <c r="P10233" t="e">
        <f>VLOOKUP(TableOMP[[#This Row],[Label]],TableAvg[],3,FALSE)</f>
        <v>#N/A</v>
      </c>
      <c r="Q10233" t="e">
        <f>TableOMP[[#This Row],[Avg]]-$U$2*TableOMP[[#This Row],[StdDev]]</f>
        <v>#N/A</v>
      </c>
      <c r="R10233" t="e">
        <f>TableOMP[[#This Row],[Avg]]+$U$2*TableOMP[[#This Row],[StdDev]]</f>
        <v>#N/A</v>
      </c>
      <c r="S10233" t="e">
        <f>IF(AND(TableOMP[[#This Row],[total_time]]&gt;=TableOMP[[#This Row],[Low]], TableOMP[[#This Row],[total_time]]&lt;=TableOMP[[#This Row],[High]]),1,0)</f>
        <v>#N/A</v>
      </c>
    </row>
    <row r="10234" spans="11:19" x14ac:dyDescent="0.25">
      <c r="K10234" t="str">
        <f t="shared" si="159"/>
        <v/>
      </c>
      <c r="N10234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34" t="e">
        <f>VLOOKUP(TableOMP[[#This Row],[Label]],TableAvg[],2,FALSE)</f>
        <v>#N/A</v>
      </c>
      <c r="P10234" t="e">
        <f>VLOOKUP(TableOMP[[#This Row],[Label]],TableAvg[],3,FALSE)</f>
        <v>#N/A</v>
      </c>
      <c r="Q10234" t="e">
        <f>TableOMP[[#This Row],[Avg]]-$U$2*TableOMP[[#This Row],[StdDev]]</f>
        <v>#N/A</v>
      </c>
      <c r="R10234" t="e">
        <f>TableOMP[[#This Row],[Avg]]+$U$2*TableOMP[[#This Row],[StdDev]]</f>
        <v>#N/A</v>
      </c>
      <c r="S10234" t="e">
        <f>IF(AND(TableOMP[[#This Row],[total_time]]&gt;=TableOMP[[#This Row],[Low]], TableOMP[[#This Row],[total_time]]&lt;=TableOMP[[#This Row],[High]]),1,0)</f>
        <v>#N/A</v>
      </c>
    </row>
    <row r="10235" spans="11:19" x14ac:dyDescent="0.25">
      <c r="K10235" t="str">
        <f t="shared" si="159"/>
        <v/>
      </c>
      <c r="N10235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35" t="e">
        <f>VLOOKUP(TableOMP[[#This Row],[Label]],TableAvg[],2,FALSE)</f>
        <v>#N/A</v>
      </c>
      <c r="P10235" t="e">
        <f>VLOOKUP(TableOMP[[#This Row],[Label]],TableAvg[],3,FALSE)</f>
        <v>#N/A</v>
      </c>
      <c r="Q10235" t="e">
        <f>TableOMP[[#This Row],[Avg]]-$U$2*TableOMP[[#This Row],[StdDev]]</f>
        <v>#N/A</v>
      </c>
      <c r="R10235" t="e">
        <f>TableOMP[[#This Row],[Avg]]+$U$2*TableOMP[[#This Row],[StdDev]]</f>
        <v>#N/A</v>
      </c>
      <c r="S10235" t="e">
        <f>IF(AND(TableOMP[[#This Row],[total_time]]&gt;=TableOMP[[#This Row],[Low]], TableOMP[[#This Row],[total_time]]&lt;=TableOMP[[#This Row],[High]]),1,0)</f>
        <v>#N/A</v>
      </c>
    </row>
    <row r="10236" spans="11:19" x14ac:dyDescent="0.25">
      <c r="K10236" t="str">
        <f t="shared" si="159"/>
        <v/>
      </c>
      <c r="N10236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36" t="e">
        <f>VLOOKUP(TableOMP[[#This Row],[Label]],TableAvg[],2,FALSE)</f>
        <v>#N/A</v>
      </c>
      <c r="P10236" t="e">
        <f>VLOOKUP(TableOMP[[#This Row],[Label]],TableAvg[],3,FALSE)</f>
        <v>#N/A</v>
      </c>
      <c r="Q10236" t="e">
        <f>TableOMP[[#This Row],[Avg]]-$U$2*TableOMP[[#This Row],[StdDev]]</f>
        <v>#N/A</v>
      </c>
      <c r="R10236" t="e">
        <f>TableOMP[[#This Row],[Avg]]+$U$2*TableOMP[[#This Row],[StdDev]]</f>
        <v>#N/A</v>
      </c>
      <c r="S10236" t="e">
        <f>IF(AND(TableOMP[[#This Row],[total_time]]&gt;=TableOMP[[#This Row],[Low]], TableOMP[[#This Row],[total_time]]&lt;=TableOMP[[#This Row],[High]]),1,0)</f>
        <v>#N/A</v>
      </c>
    </row>
    <row r="10237" spans="11:19" x14ac:dyDescent="0.25">
      <c r="K10237" t="str">
        <f t="shared" si="159"/>
        <v/>
      </c>
      <c r="N10237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37" t="e">
        <f>VLOOKUP(TableOMP[[#This Row],[Label]],TableAvg[],2,FALSE)</f>
        <v>#N/A</v>
      </c>
      <c r="P10237" t="e">
        <f>VLOOKUP(TableOMP[[#This Row],[Label]],TableAvg[],3,FALSE)</f>
        <v>#N/A</v>
      </c>
      <c r="Q10237" t="e">
        <f>TableOMP[[#This Row],[Avg]]-$U$2*TableOMP[[#This Row],[StdDev]]</f>
        <v>#N/A</v>
      </c>
      <c r="R10237" t="e">
        <f>TableOMP[[#This Row],[Avg]]+$U$2*TableOMP[[#This Row],[StdDev]]</f>
        <v>#N/A</v>
      </c>
      <c r="S10237" t="e">
        <f>IF(AND(TableOMP[[#This Row],[total_time]]&gt;=TableOMP[[#This Row],[Low]], TableOMP[[#This Row],[total_time]]&lt;=TableOMP[[#This Row],[High]]),1,0)</f>
        <v>#N/A</v>
      </c>
    </row>
    <row r="10238" spans="11:19" x14ac:dyDescent="0.25">
      <c r="K10238" t="str">
        <f t="shared" si="159"/>
        <v/>
      </c>
      <c r="N10238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38" t="e">
        <f>VLOOKUP(TableOMP[[#This Row],[Label]],TableAvg[],2,FALSE)</f>
        <v>#N/A</v>
      </c>
      <c r="P10238" t="e">
        <f>VLOOKUP(TableOMP[[#This Row],[Label]],TableAvg[],3,FALSE)</f>
        <v>#N/A</v>
      </c>
      <c r="Q10238" t="e">
        <f>TableOMP[[#This Row],[Avg]]-$U$2*TableOMP[[#This Row],[StdDev]]</f>
        <v>#N/A</v>
      </c>
      <c r="R10238" t="e">
        <f>TableOMP[[#This Row],[Avg]]+$U$2*TableOMP[[#This Row],[StdDev]]</f>
        <v>#N/A</v>
      </c>
      <c r="S10238" t="e">
        <f>IF(AND(TableOMP[[#This Row],[total_time]]&gt;=TableOMP[[#This Row],[Low]], TableOMP[[#This Row],[total_time]]&lt;=TableOMP[[#This Row],[High]]),1,0)</f>
        <v>#N/A</v>
      </c>
    </row>
    <row r="10239" spans="11:19" x14ac:dyDescent="0.25">
      <c r="K10239" t="str">
        <f t="shared" si="159"/>
        <v/>
      </c>
      <c r="N10239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39" t="e">
        <f>VLOOKUP(TableOMP[[#This Row],[Label]],TableAvg[],2,FALSE)</f>
        <v>#N/A</v>
      </c>
      <c r="P10239" t="e">
        <f>VLOOKUP(TableOMP[[#This Row],[Label]],TableAvg[],3,FALSE)</f>
        <v>#N/A</v>
      </c>
      <c r="Q10239" t="e">
        <f>TableOMP[[#This Row],[Avg]]-$U$2*TableOMP[[#This Row],[StdDev]]</f>
        <v>#N/A</v>
      </c>
      <c r="R10239" t="e">
        <f>TableOMP[[#This Row],[Avg]]+$U$2*TableOMP[[#This Row],[StdDev]]</f>
        <v>#N/A</v>
      </c>
      <c r="S10239" t="e">
        <f>IF(AND(TableOMP[[#This Row],[total_time]]&gt;=TableOMP[[#This Row],[Low]], TableOMP[[#This Row],[total_time]]&lt;=TableOMP[[#This Row],[High]]),1,0)</f>
        <v>#N/A</v>
      </c>
    </row>
    <row r="10240" spans="11:19" x14ac:dyDescent="0.25">
      <c r="K10240" t="str">
        <f t="shared" si="159"/>
        <v/>
      </c>
      <c r="N10240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40" t="e">
        <f>VLOOKUP(TableOMP[[#This Row],[Label]],TableAvg[],2,FALSE)</f>
        <v>#N/A</v>
      </c>
      <c r="P10240" t="e">
        <f>VLOOKUP(TableOMP[[#This Row],[Label]],TableAvg[],3,FALSE)</f>
        <v>#N/A</v>
      </c>
      <c r="Q10240" t="e">
        <f>TableOMP[[#This Row],[Avg]]-$U$2*TableOMP[[#This Row],[StdDev]]</f>
        <v>#N/A</v>
      </c>
      <c r="R10240" t="e">
        <f>TableOMP[[#This Row],[Avg]]+$U$2*TableOMP[[#This Row],[StdDev]]</f>
        <v>#N/A</v>
      </c>
      <c r="S10240" t="e">
        <f>IF(AND(TableOMP[[#This Row],[total_time]]&gt;=TableOMP[[#This Row],[Low]], TableOMP[[#This Row],[total_time]]&lt;=TableOMP[[#This Row],[High]]),1,0)</f>
        <v>#N/A</v>
      </c>
    </row>
    <row r="10241" spans="11:19" x14ac:dyDescent="0.25">
      <c r="K10241" t="str">
        <f t="shared" si="159"/>
        <v/>
      </c>
      <c r="N10241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41" t="e">
        <f>VLOOKUP(TableOMP[[#This Row],[Label]],TableAvg[],2,FALSE)</f>
        <v>#N/A</v>
      </c>
      <c r="P10241" t="e">
        <f>VLOOKUP(TableOMP[[#This Row],[Label]],TableAvg[],3,FALSE)</f>
        <v>#N/A</v>
      </c>
      <c r="Q10241" t="e">
        <f>TableOMP[[#This Row],[Avg]]-$U$2*TableOMP[[#This Row],[StdDev]]</f>
        <v>#N/A</v>
      </c>
      <c r="R10241" t="e">
        <f>TableOMP[[#This Row],[Avg]]+$U$2*TableOMP[[#This Row],[StdDev]]</f>
        <v>#N/A</v>
      </c>
      <c r="S10241" t="e">
        <f>IF(AND(TableOMP[[#This Row],[total_time]]&gt;=TableOMP[[#This Row],[Low]], TableOMP[[#This Row],[total_time]]&lt;=TableOMP[[#This Row],[High]]),1,0)</f>
        <v>#N/A</v>
      </c>
    </row>
    <row r="10242" spans="11:19" x14ac:dyDescent="0.25">
      <c r="K10242" t="str">
        <f t="shared" si="159"/>
        <v/>
      </c>
      <c r="N10242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42" t="e">
        <f>VLOOKUP(TableOMP[[#This Row],[Label]],TableAvg[],2,FALSE)</f>
        <v>#N/A</v>
      </c>
      <c r="P10242" t="e">
        <f>VLOOKUP(TableOMP[[#This Row],[Label]],TableAvg[],3,FALSE)</f>
        <v>#N/A</v>
      </c>
      <c r="Q10242" t="e">
        <f>TableOMP[[#This Row],[Avg]]-$U$2*TableOMP[[#This Row],[StdDev]]</f>
        <v>#N/A</v>
      </c>
      <c r="R10242" t="e">
        <f>TableOMP[[#This Row],[Avg]]+$U$2*TableOMP[[#This Row],[StdDev]]</f>
        <v>#N/A</v>
      </c>
      <c r="S10242" t="e">
        <f>IF(AND(TableOMP[[#This Row],[total_time]]&gt;=TableOMP[[#This Row],[Low]], TableOMP[[#This Row],[total_time]]&lt;=TableOMP[[#This Row],[High]]),1,0)</f>
        <v>#N/A</v>
      </c>
    </row>
    <row r="10243" spans="11:19" x14ac:dyDescent="0.25">
      <c r="K10243" t="str">
        <f t="shared" ref="K10243" si="160">MID(M10243,22,1)</f>
        <v/>
      </c>
      <c r="N10243" t="str">
        <f>TableOMP[[#This Row],[action]]&amp; " " &amp; TableOMP[[#This Row],[world_size]] &amp; " " &amp;TableOMP[[#This Row],[number_of_steps]]&amp; " " &amp;TableOMP[[#This Row],[number_of_steps_between_file_dumps]] &amp; " " &amp;TableOMP[[#This Row],[mpi_size]] &amp; " " &amp; TableOMP[[#This Row],[omp_get_max_threads]]</f>
        <v xml:space="preserve">     </v>
      </c>
      <c r="O10243" t="e">
        <f>VLOOKUP(TableOMP[[#This Row],[Label]],TableAvg[],2,FALSE)</f>
        <v>#N/A</v>
      </c>
      <c r="P10243" t="e">
        <f>VLOOKUP(TableOMP[[#This Row],[Label]],TableAvg[],3,FALSE)</f>
        <v>#N/A</v>
      </c>
      <c r="Q10243" t="e">
        <f>TableOMP[[#This Row],[Avg]]-$U$2*TableOMP[[#This Row],[StdDev]]</f>
        <v>#N/A</v>
      </c>
      <c r="R10243" t="e">
        <f>TableOMP[[#This Row],[Avg]]+$U$2*TableOMP[[#This Row],[StdDev]]</f>
        <v>#N/A</v>
      </c>
      <c r="S10243" t="e">
        <f>IF(AND(TableOMP[[#This Row],[total_time]]&gt;=TableOMP[[#This Row],[Low]], TableOMP[[#This Row],[total_time]]&lt;=TableOMP[[#This Row],[High]]),1,0)</f>
        <v>#N/A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A03D-F827-4001-B844-AAE4F75E16B3}">
  <dimension ref="A3:BN14"/>
  <sheetViews>
    <sheetView workbookViewId="0">
      <selection activeCell="A3" sqref="A3"/>
    </sheetView>
  </sheetViews>
  <sheetFormatPr defaultRowHeight="15" x14ac:dyDescent="0.25"/>
  <cols>
    <col min="1" max="1" width="18.5703125" bestFit="1" customWidth="1"/>
    <col min="2" max="2" width="6.140625" bestFit="1" customWidth="1"/>
    <col min="3" max="65" width="3" bestFit="1" customWidth="1"/>
    <col min="66" max="66" width="7.28515625" bestFit="1" customWidth="1"/>
    <col min="67" max="67" width="9.140625" bestFit="1" customWidth="1"/>
    <col min="68" max="68" width="12.140625" bestFit="1" customWidth="1"/>
    <col min="69" max="69" width="44.28515625" bestFit="1" customWidth="1"/>
    <col min="70" max="70" width="18.5703125" bestFit="1" customWidth="1"/>
    <col min="71" max="71" width="44.28515625" bestFit="1" customWidth="1"/>
    <col min="72" max="72" width="18.5703125" bestFit="1" customWidth="1"/>
    <col min="73" max="73" width="44.28515625" bestFit="1" customWidth="1"/>
    <col min="74" max="74" width="18.5703125" bestFit="1" customWidth="1"/>
    <col min="75" max="75" width="44.28515625" bestFit="1" customWidth="1"/>
    <col min="76" max="76" width="18.5703125" bestFit="1" customWidth="1"/>
    <col min="77" max="77" width="44.28515625" bestFit="1" customWidth="1"/>
    <col min="78" max="78" width="18.5703125" bestFit="1" customWidth="1"/>
    <col min="79" max="79" width="44.28515625" bestFit="1" customWidth="1"/>
    <col min="80" max="80" width="18.5703125" bestFit="1" customWidth="1"/>
    <col min="81" max="81" width="44.28515625" bestFit="1" customWidth="1"/>
    <col min="82" max="82" width="18.5703125" bestFit="1" customWidth="1"/>
    <col min="83" max="83" width="44.28515625" bestFit="1" customWidth="1"/>
    <col min="84" max="84" width="18.5703125" bestFit="1" customWidth="1"/>
    <col min="85" max="85" width="44.28515625" bestFit="1" customWidth="1"/>
    <col min="86" max="86" width="18.5703125" bestFit="1" customWidth="1"/>
    <col min="87" max="87" width="44.28515625" bestFit="1" customWidth="1"/>
    <col min="88" max="88" width="18.5703125" bestFit="1" customWidth="1"/>
    <col min="89" max="89" width="44.28515625" bestFit="1" customWidth="1"/>
    <col min="90" max="90" width="18.5703125" bestFit="1" customWidth="1"/>
    <col min="91" max="91" width="44.28515625" bestFit="1" customWidth="1"/>
    <col min="92" max="92" width="18.5703125" bestFit="1" customWidth="1"/>
    <col min="93" max="93" width="44.28515625" bestFit="1" customWidth="1"/>
    <col min="94" max="94" width="18.5703125" bestFit="1" customWidth="1"/>
    <col min="95" max="95" width="44.28515625" bestFit="1" customWidth="1"/>
    <col min="96" max="96" width="18.5703125" bestFit="1" customWidth="1"/>
    <col min="97" max="97" width="44.28515625" bestFit="1" customWidth="1"/>
    <col min="98" max="98" width="18.5703125" bestFit="1" customWidth="1"/>
    <col min="99" max="99" width="44.28515625" bestFit="1" customWidth="1"/>
    <col min="100" max="100" width="18.5703125" bestFit="1" customWidth="1"/>
    <col min="101" max="101" width="44.28515625" bestFit="1" customWidth="1"/>
    <col min="102" max="102" width="18.5703125" bestFit="1" customWidth="1"/>
    <col min="103" max="103" width="44.28515625" bestFit="1" customWidth="1"/>
    <col min="104" max="104" width="18.5703125" bestFit="1" customWidth="1"/>
    <col min="105" max="105" width="44.28515625" bestFit="1" customWidth="1"/>
    <col min="106" max="106" width="18.5703125" bestFit="1" customWidth="1"/>
    <col min="107" max="107" width="44.28515625" bestFit="1" customWidth="1"/>
    <col min="108" max="108" width="18.5703125" bestFit="1" customWidth="1"/>
    <col min="109" max="109" width="44.28515625" bestFit="1" customWidth="1"/>
    <col min="110" max="110" width="18.5703125" bestFit="1" customWidth="1"/>
    <col min="111" max="111" width="44.28515625" bestFit="1" customWidth="1"/>
    <col min="112" max="112" width="18.5703125" bestFit="1" customWidth="1"/>
    <col min="113" max="113" width="44.28515625" bestFit="1" customWidth="1"/>
    <col min="114" max="114" width="18.5703125" bestFit="1" customWidth="1"/>
    <col min="115" max="115" width="44.28515625" bestFit="1" customWidth="1"/>
    <col min="116" max="116" width="18.5703125" bestFit="1" customWidth="1"/>
    <col min="117" max="117" width="44.28515625" bestFit="1" customWidth="1"/>
    <col min="118" max="118" width="18.5703125" bestFit="1" customWidth="1"/>
    <col min="119" max="119" width="44.28515625" bestFit="1" customWidth="1"/>
    <col min="120" max="120" width="18.5703125" bestFit="1" customWidth="1"/>
    <col min="121" max="121" width="44.28515625" bestFit="1" customWidth="1"/>
    <col min="122" max="122" width="18.5703125" bestFit="1" customWidth="1"/>
    <col min="123" max="123" width="44.28515625" bestFit="1" customWidth="1"/>
    <col min="124" max="124" width="18.5703125" bestFit="1" customWidth="1"/>
    <col min="125" max="125" width="44.28515625" bestFit="1" customWidth="1"/>
    <col min="126" max="126" width="18.5703125" bestFit="1" customWidth="1"/>
    <col min="127" max="127" width="44.28515625" bestFit="1" customWidth="1"/>
    <col min="128" max="128" width="18.5703125" bestFit="1" customWidth="1"/>
    <col min="129" max="129" width="44.28515625" bestFit="1" customWidth="1"/>
    <col min="130" max="130" width="23.5703125" bestFit="1" customWidth="1"/>
    <col min="131" max="131" width="49.28515625" bestFit="1" customWidth="1"/>
    <col min="132" max="132" width="7.85546875" bestFit="1" customWidth="1"/>
    <col min="133" max="140" width="2" bestFit="1" customWidth="1"/>
    <col min="141" max="195" width="3" bestFit="1" customWidth="1"/>
    <col min="196" max="196" width="10.85546875" bestFit="1" customWidth="1"/>
    <col min="197" max="197" width="11.28515625" bestFit="1" customWidth="1"/>
  </cols>
  <sheetData>
    <row r="3" spans="1:66" x14ac:dyDescent="0.25">
      <c r="A3" s="1" t="s">
        <v>19</v>
      </c>
      <c r="B3" s="1" t="s">
        <v>20</v>
      </c>
    </row>
    <row r="4" spans="1:66" x14ac:dyDescent="0.25">
      <c r="A4" s="1" t="s">
        <v>18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 t="s">
        <v>39</v>
      </c>
    </row>
    <row r="5" spans="1:66" x14ac:dyDescent="0.25">
      <c r="A5" s="2" t="s">
        <v>17</v>
      </c>
      <c r="B5" s="10">
        <v>15</v>
      </c>
      <c r="C5" s="10">
        <v>15</v>
      </c>
      <c r="D5" s="10">
        <v>15</v>
      </c>
      <c r="E5" s="10">
        <v>15</v>
      </c>
      <c r="F5" s="10">
        <v>15</v>
      </c>
      <c r="G5" s="10">
        <v>15</v>
      </c>
      <c r="H5" s="10">
        <v>15</v>
      </c>
      <c r="I5" s="10">
        <v>15</v>
      </c>
      <c r="J5" s="10">
        <v>15</v>
      </c>
      <c r="K5" s="10">
        <v>15</v>
      </c>
      <c r="L5" s="10">
        <v>15</v>
      </c>
      <c r="M5" s="10">
        <v>15</v>
      </c>
      <c r="N5" s="10">
        <v>15</v>
      </c>
      <c r="O5" s="10">
        <v>15</v>
      </c>
      <c r="P5" s="10">
        <v>15</v>
      </c>
      <c r="Q5" s="10">
        <v>15</v>
      </c>
      <c r="R5" s="10">
        <v>15</v>
      </c>
      <c r="S5" s="10">
        <v>15</v>
      </c>
      <c r="T5" s="10">
        <v>15</v>
      </c>
      <c r="U5" s="10">
        <v>15</v>
      </c>
      <c r="V5" s="10">
        <v>15</v>
      </c>
      <c r="W5" s="10">
        <v>15</v>
      </c>
      <c r="X5" s="10">
        <v>15</v>
      </c>
      <c r="Y5" s="10">
        <v>15</v>
      </c>
      <c r="Z5" s="10">
        <v>15</v>
      </c>
      <c r="AA5" s="10">
        <v>15</v>
      </c>
      <c r="AB5" s="10">
        <v>15</v>
      </c>
      <c r="AC5" s="10">
        <v>15</v>
      </c>
      <c r="AD5" s="10">
        <v>15</v>
      </c>
      <c r="AE5" s="10">
        <v>15</v>
      </c>
      <c r="AF5" s="10">
        <v>15</v>
      </c>
      <c r="AG5" s="10">
        <v>15</v>
      </c>
      <c r="AH5" s="10">
        <v>15</v>
      </c>
      <c r="AI5" s="10">
        <v>15</v>
      </c>
      <c r="AJ5" s="10">
        <v>15</v>
      </c>
      <c r="AK5" s="10">
        <v>15</v>
      </c>
      <c r="AL5" s="10">
        <v>15</v>
      </c>
      <c r="AM5" s="10">
        <v>15</v>
      </c>
      <c r="AN5" s="10">
        <v>15</v>
      </c>
      <c r="AO5" s="10">
        <v>15</v>
      </c>
      <c r="AP5" s="10">
        <v>15</v>
      </c>
      <c r="AQ5" s="10">
        <v>15</v>
      </c>
      <c r="AR5" s="10">
        <v>15</v>
      </c>
      <c r="AS5" s="10">
        <v>15</v>
      </c>
      <c r="AT5" s="10">
        <v>15</v>
      </c>
      <c r="AU5" s="10">
        <v>15</v>
      </c>
      <c r="AV5" s="10">
        <v>15</v>
      </c>
      <c r="AW5" s="10">
        <v>15</v>
      </c>
      <c r="AX5" s="10">
        <v>15</v>
      </c>
      <c r="AY5" s="10">
        <v>15</v>
      </c>
      <c r="AZ5" s="10">
        <v>15</v>
      </c>
      <c r="BA5" s="10">
        <v>15</v>
      </c>
      <c r="BB5" s="10">
        <v>15</v>
      </c>
      <c r="BC5" s="10">
        <v>15</v>
      </c>
      <c r="BD5" s="10">
        <v>15</v>
      </c>
      <c r="BE5" s="10">
        <v>15</v>
      </c>
      <c r="BF5" s="10">
        <v>15</v>
      </c>
      <c r="BG5" s="10">
        <v>15</v>
      </c>
      <c r="BH5" s="10">
        <v>15</v>
      </c>
      <c r="BI5" s="10">
        <v>15</v>
      </c>
      <c r="BJ5" s="10">
        <v>15</v>
      </c>
      <c r="BK5" s="10">
        <v>15</v>
      </c>
      <c r="BL5" s="10">
        <v>15</v>
      </c>
      <c r="BM5" s="10">
        <v>15</v>
      </c>
      <c r="BN5" s="10"/>
    </row>
    <row r="6" spans="1:66" x14ac:dyDescent="0.25">
      <c r="A6" s="3">
        <v>100</v>
      </c>
      <c r="B6" s="10">
        <v>5</v>
      </c>
      <c r="C6" s="10">
        <v>5</v>
      </c>
      <c r="D6" s="10">
        <v>5</v>
      </c>
      <c r="E6" s="10">
        <v>5</v>
      </c>
      <c r="F6" s="10">
        <v>5</v>
      </c>
      <c r="G6" s="10">
        <v>5</v>
      </c>
      <c r="H6" s="10">
        <v>5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>
        <v>5</v>
      </c>
      <c r="S6" s="10">
        <v>5</v>
      </c>
      <c r="T6" s="10">
        <v>5</v>
      </c>
      <c r="U6" s="10">
        <v>5</v>
      </c>
      <c r="V6" s="10">
        <v>5</v>
      </c>
      <c r="W6" s="10">
        <v>5</v>
      </c>
      <c r="X6" s="10">
        <v>5</v>
      </c>
      <c r="Y6" s="10">
        <v>5</v>
      </c>
      <c r="Z6" s="10">
        <v>5</v>
      </c>
      <c r="AA6" s="10">
        <v>5</v>
      </c>
      <c r="AB6" s="10">
        <v>5</v>
      </c>
      <c r="AC6" s="10">
        <v>5</v>
      </c>
      <c r="AD6" s="10">
        <v>5</v>
      </c>
      <c r="AE6" s="10">
        <v>5</v>
      </c>
      <c r="AF6" s="10">
        <v>5</v>
      </c>
      <c r="AG6" s="10">
        <v>5</v>
      </c>
      <c r="AH6" s="10">
        <v>5</v>
      </c>
      <c r="AI6" s="10">
        <v>5</v>
      </c>
      <c r="AJ6" s="10">
        <v>5</v>
      </c>
      <c r="AK6" s="10">
        <v>5</v>
      </c>
      <c r="AL6" s="10">
        <v>5</v>
      </c>
      <c r="AM6" s="10">
        <v>5</v>
      </c>
      <c r="AN6" s="10">
        <v>5</v>
      </c>
      <c r="AO6" s="10">
        <v>5</v>
      </c>
      <c r="AP6" s="10">
        <v>5</v>
      </c>
      <c r="AQ6" s="10">
        <v>5</v>
      </c>
      <c r="AR6" s="10">
        <v>5</v>
      </c>
      <c r="AS6" s="10">
        <v>5</v>
      </c>
      <c r="AT6" s="10">
        <v>5</v>
      </c>
      <c r="AU6" s="10">
        <v>5</v>
      </c>
      <c r="AV6" s="10">
        <v>5</v>
      </c>
      <c r="AW6" s="10">
        <v>5</v>
      </c>
      <c r="AX6" s="10">
        <v>5</v>
      </c>
      <c r="AY6" s="10">
        <v>5</v>
      </c>
      <c r="AZ6" s="10">
        <v>5</v>
      </c>
      <c r="BA6" s="10">
        <v>5</v>
      </c>
      <c r="BB6" s="10">
        <v>5</v>
      </c>
      <c r="BC6" s="10">
        <v>5</v>
      </c>
      <c r="BD6" s="10">
        <v>5</v>
      </c>
      <c r="BE6" s="10">
        <v>5</v>
      </c>
      <c r="BF6" s="10">
        <v>5</v>
      </c>
      <c r="BG6" s="10">
        <v>5</v>
      </c>
      <c r="BH6" s="10">
        <v>5</v>
      </c>
      <c r="BI6" s="10">
        <v>5</v>
      </c>
      <c r="BJ6" s="10">
        <v>5</v>
      </c>
      <c r="BK6" s="10">
        <v>5</v>
      </c>
      <c r="BL6" s="10">
        <v>5</v>
      </c>
      <c r="BM6" s="10">
        <v>5</v>
      </c>
      <c r="BN6" s="10"/>
    </row>
    <row r="7" spans="1:66" x14ac:dyDescent="0.25">
      <c r="A7" s="4">
        <v>0</v>
      </c>
      <c r="B7" s="10">
        <v>5</v>
      </c>
      <c r="C7" s="10">
        <v>5</v>
      </c>
      <c r="D7" s="10">
        <v>5</v>
      </c>
      <c r="E7" s="10">
        <v>5</v>
      </c>
      <c r="F7" s="10">
        <v>5</v>
      </c>
      <c r="G7" s="10">
        <v>5</v>
      </c>
      <c r="H7" s="10">
        <v>5</v>
      </c>
      <c r="I7" s="10">
        <v>5</v>
      </c>
      <c r="J7" s="10">
        <v>5</v>
      </c>
      <c r="K7" s="10">
        <v>5</v>
      </c>
      <c r="L7" s="10">
        <v>5</v>
      </c>
      <c r="M7" s="10">
        <v>5</v>
      </c>
      <c r="N7" s="10">
        <v>5</v>
      </c>
      <c r="O7" s="10">
        <v>5</v>
      </c>
      <c r="P7" s="10">
        <v>5</v>
      </c>
      <c r="Q7" s="10">
        <v>5</v>
      </c>
      <c r="R7" s="10">
        <v>5</v>
      </c>
      <c r="S7" s="10">
        <v>5</v>
      </c>
      <c r="T7" s="10">
        <v>5</v>
      </c>
      <c r="U7" s="10">
        <v>5</v>
      </c>
      <c r="V7" s="10">
        <v>5</v>
      </c>
      <c r="W7" s="10">
        <v>5</v>
      </c>
      <c r="X7" s="10">
        <v>5</v>
      </c>
      <c r="Y7" s="10">
        <v>5</v>
      </c>
      <c r="Z7" s="10">
        <v>5</v>
      </c>
      <c r="AA7" s="10">
        <v>5</v>
      </c>
      <c r="AB7" s="10">
        <v>5</v>
      </c>
      <c r="AC7" s="10">
        <v>5</v>
      </c>
      <c r="AD7" s="10">
        <v>5</v>
      </c>
      <c r="AE7" s="10">
        <v>5</v>
      </c>
      <c r="AF7" s="10">
        <v>5</v>
      </c>
      <c r="AG7" s="10">
        <v>5</v>
      </c>
      <c r="AH7" s="10">
        <v>5</v>
      </c>
      <c r="AI7" s="10">
        <v>5</v>
      </c>
      <c r="AJ7" s="10">
        <v>5</v>
      </c>
      <c r="AK7" s="10">
        <v>5</v>
      </c>
      <c r="AL7" s="10">
        <v>5</v>
      </c>
      <c r="AM7" s="10">
        <v>5</v>
      </c>
      <c r="AN7" s="10">
        <v>5</v>
      </c>
      <c r="AO7" s="10">
        <v>5</v>
      </c>
      <c r="AP7" s="10">
        <v>5</v>
      </c>
      <c r="AQ7" s="10">
        <v>5</v>
      </c>
      <c r="AR7" s="10">
        <v>5</v>
      </c>
      <c r="AS7" s="10">
        <v>5</v>
      </c>
      <c r="AT7" s="10">
        <v>5</v>
      </c>
      <c r="AU7" s="10">
        <v>5</v>
      </c>
      <c r="AV7" s="10">
        <v>5</v>
      </c>
      <c r="AW7" s="10">
        <v>5</v>
      </c>
      <c r="AX7" s="10">
        <v>5</v>
      </c>
      <c r="AY7" s="10">
        <v>5</v>
      </c>
      <c r="AZ7" s="10">
        <v>5</v>
      </c>
      <c r="BA7" s="10">
        <v>5</v>
      </c>
      <c r="BB7" s="10">
        <v>5</v>
      </c>
      <c r="BC7" s="10">
        <v>5</v>
      </c>
      <c r="BD7" s="10">
        <v>5</v>
      </c>
      <c r="BE7" s="10">
        <v>5</v>
      </c>
      <c r="BF7" s="10">
        <v>5</v>
      </c>
      <c r="BG7" s="10">
        <v>5</v>
      </c>
      <c r="BH7" s="10">
        <v>5</v>
      </c>
      <c r="BI7" s="10">
        <v>5</v>
      </c>
      <c r="BJ7" s="10">
        <v>5</v>
      </c>
      <c r="BK7" s="10">
        <v>5</v>
      </c>
      <c r="BL7" s="10">
        <v>5</v>
      </c>
      <c r="BM7" s="10">
        <v>5</v>
      </c>
      <c r="BN7" s="10"/>
    </row>
    <row r="8" spans="1:66" x14ac:dyDescent="0.25">
      <c r="A8" s="3">
        <v>1000</v>
      </c>
      <c r="B8" s="10">
        <v>5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5</v>
      </c>
      <c r="M8" s="10">
        <v>5</v>
      </c>
      <c r="N8" s="10">
        <v>5</v>
      </c>
      <c r="O8" s="10">
        <v>5</v>
      </c>
      <c r="P8" s="10">
        <v>5</v>
      </c>
      <c r="Q8" s="10">
        <v>5</v>
      </c>
      <c r="R8" s="10">
        <v>5</v>
      </c>
      <c r="S8" s="10">
        <v>5</v>
      </c>
      <c r="T8" s="10">
        <v>5</v>
      </c>
      <c r="U8" s="10">
        <v>5</v>
      </c>
      <c r="V8" s="10">
        <v>5</v>
      </c>
      <c r="W8" s="10">
        <v>5</v>
      </c>
      <c r="X8" s="10">
        <v>5</v>
      </c>
      <c r="Y8" s="10">
        <v>5</v>
      </c>
      <c r="Z8" s="10">
        <v>5</v>
      </c>
      <c r="AA8" s="10">
        <v>5</v>
      </c>
      <c r="AB8" s="10">
        <v>5</v>
      </c>
      <c r="AC8" s="10">
        <v>5</v>
      </c>
      <c r="AD8" s="10">
        <v>5</v>
      </c>
      <c r="AE8" s="10">
        <v>5</v>
      </c>
      <c r="AF8" s="10">
        <v>5</v>
      </c>
      <c r="AG8" s="10">
        <v>5</v>
      </c>
      <c r="AH8" s="10">
        <v>5</v>
      </c>
      <c r="AI8" s="10">
        <v>5</v>
      </c>
      <c r="AJ8" s="10">
        <v>5</v>
      </c>
      <c r="AK8" s="10">
        <v>5</v>
      </c>
      <c r="AL8" s="10">
        <v>5</v>
      </c>
      <c r="AM8" s="10">
        <v>5</v>
      </c>
      <c r="AN8" s="10">
        <v>5</v>
      </c>
      <c r="AO8" s="10">
        <v>5</v>
      </c>
      <c r="AP8" s="10">
        <v>5</v>
      </c>
      <c r="AQ8" s="10">
        <v>5</v>
      </c>
      <c r="AR8" s="10">
        <v>5</v>
      </c>
      <c r="AS8" s="10">
        <v>5</v>
      </c>
      <c r="AT8" s="10">
        <v>5</v>
      </c>
      <c r="AU8" s="10">
        <v>5</v>
      </c>
      <c r="AV8" s="10">
        <v>5</v>
      </c>
      <c r="AW8" s="10">
        <v>5</v>
      </c>
      <c r="AX8" s="10">
        <v>5</v>
      </c>
      <c r="AY8" s="10">
        <v>5</v>
      </c>
      <c r="AZ8" s="10">
        <v>5</v>
      </c>
      <c r="BA8" s="10">
        <v>5</v>
      </c>
      <c r="BB8" s="10">
        <v>5</v>
      </c>
      <c r="BC8" s="10">
        <v>5</v>
      </c>
      <c r="BD8" s="10">
        <v>5</v>
      </c>
      <c r="BE8" s="10">
        <v>5</v>
      </c>
      <c r="BF8" s="10">
        <v>5</v>
      </c>
      <c r="BG8" s="10">
        <v>5</v>
      </c>
      <c r="BH8" s="10">
        <v>5</v>
      </c>
      <c r="BI8" s="10">
        <v>5</v>
      </c>
      <c r="BJ8" s="10">
        <v>5</v>
      </c>
      <c r="BK8" s="10">
        <v>5</v>
      </c>
      <c r="BL8" s="10">
        <v>5</v>
      </c>
      <c r="BM8" s="10">
        <v>5</v>
      </c>
      <c r="BN8" s="10"/>
    </row>
    <row r="9" spans="1:66" x14ac:dyDescent="0.25">
      <c r="A9" s="4">
        <v>0</v>
      </c>
      <c r="B9" s="10">
        <v>5</v>
      </c>
      <c r="C9" s="10">
        <v>5</v>
      </c>
      <c r="D9" s="10">
        <v>5</v>
      </c>
      <c r="E9" s="10">
        <v>5</v>
      </c>
      <c r="F9" s="10">
        <v>5</v>
      </c>
      <c r="G9" s="10">
        <v>5</v>
      </c>
      <c r="H9" s="10">
        <v>5</v>
      </c>
      <c r="I9" s="10">
        <v>5</v>
      </c>
      <c r="J9" s="10">
        <v>5</v>
      </c>
      <c r="K9" s="10">
        <v>5</v>
      </c>
      <c r="L9" s="10">
        <v>5</v>
      </c>
      <c r="M9" s="10">
        <v>5</v>
      </c>
      <c r="N9" s="10">
        <v>5</v>
      </c>
      <c r="O9" s="10">
        <v>5</v>
      </c>
      <c r="P9" s="10">
        <v>5</v>
      </c>
      <c r="Q9" s="10">
        <v>5</v>
      </c>
      <c r="R9" s="10">
        <v>5</v>
      </c>
      <c r="S9" s="10">
        <v>5</v>
      </c>
      <c r="T9" s="10">
        <v>5</v>
      </c>
      <c r="U9" s="10">
        <v>5</v>
      </c>
      <c r="V9" s="10">
        <v>5</v>
      </c>
      <c r="W9" s="10">
        <v>5</v>
      </c>
      <c r="X9" s="10">
        <v>5</v>
      </c>
      <c r="Y9" s="10">
        <v>5</v>
      </c>
      <c r="Z9" s="10">
        <v>5</v>
      </c>
      <c r="AA9" s="10">
        <v>5</v>
      </c>
      <c r="AB9" s="10">
        <v>5</v>
      </c>
      <c r="AC9" s="10">
        <v>5</v>
      </c>
      <c r="AD9" s="10">
        <v>5</v>
      </c>
      <c r="AE9" s="10">
        <v>5</v>
      </c>
      <c r="AF9" s="10">
        <v>5</v>
      </c>
      <c r="AG9" s="10">
        <v>5</v>
      </c>
      <c r="AH9" s="10">
        <v>5</v>
      </c>
      <c r="AI9" s="10">
        <v>5</v>
      </c>
      <c r="AJ9" s="10">
        <v>5</v>
      </c>
      <c r="AK9" s="10">
        <v>5</v>
      </c>
      <c r="AL9" s="10">
        <v>5</v>
      </c>
      <c r="AM9" s="10">
        <v>5</v>
      </c>
      <c r="AN9" s="10">
        <v>5</v>
      </c>
      <c r="AO9" s="10">
        <v>5</v>
      </c>
      <c r="AP9" s="10">
        <v>5</v>
      </c>
      <c r="AQ9" s="10">
        <v>5</v>
      </c>
      <c r="AR9" s="10">
        <v>5</v>
      </c>
      <c r="AS9" s="10">
        <v>5</v>
      </c>
      <c r="AT9" s="10">
        <v>5</v>
      </c>
      <c r="AU9" s="10">
        <v>5</v>
      </c>
      <c r="AV9" s="10">
        <v>5</v>
      </c>
      <c r="AW9" s="10">
        <v>5</v>
      </c>
      <c r="AX9" s="10">
        <v>5</v>
      </c>
      <c r="AY9" s="10">
        <v>5</v>
      </c>
      <c r="AZ9" s="10">
        <v>5</v>
      </c>
      <c r="BA9" s="10">
        <v>5</v>
      </c>
      <c r="BB9" s="10">
        <v>5</v>
      </c>
      <c r="BC9" s="10">
        <v>5</v>
      </c>
      <c r="BD9" s="10">
        <v>5</v>
      </c>
      <c r="BE9" s="10">
        <v>5</v>
      </c>
      <c r="BF9" s="10">
        <v>5</v>
      </c>
      <c r="BG9" s="10">
        <v>5</v>
      </c>
      <c r="BH9" s="10">
        <v>5</v>
      </c>
      <c r="BI9" s="10">
        <v>5</v>
      </c>
      <c r="BJ9" s="10">
        <v>5</v>
      </c>
      <c r="BK9" s="10">
        <v>5</v>
      </c>
      <c r="BL9" s="10">
        <v>5</v>
      </c>
      <c r="BM9" s="10">
        <v>5</v>
      </c>
      <c r="BN9" s="10"/>
    </row>
    <row r="10" spans="1:66" x14ac:dyDescent="0.25">
      <c r="A10" s="3">
        <v>10000</v>
      </c>
      <c r="B10" s="10">
        <v>5</v>
      </c>
      <c r="C10" s="10">
        <v>5</v>
      </c>
      <c r="D10" s="10">
        <v>5</v>
      </c>
      <c r="E10" s="10">
        <v>5</v>
      </c>
      <c r="F10" s="10">
        <v>5</v>
      </c>
      <c r="G10" s="10">
        <v>5</v>
      </c>
      <c r="H10" s="10">
        <v>5</v>
      </c>
      <c r="I10" s="10">
        <v>5</v>
      </c>
      <c r="J10" s="10">
        <v>5</v>
      </c>
      <c r="K10" s="10">
        <v>5</v>
      </c>
      <c r="L10" s="10">
        <v>5</v>
      </c>
      <c r="M10" s="10">
        <v>5</v>
      </c>
      <c r="N10" s="10">
        <v>5</v>
      </c>
      <c r="O10" s="10">
        <v>5</v>
      </c>
      <c r="P10" s="10">
        <v>5</v>
      </c>
      <c r="Q10" s="10">
        <v>5</v>
      </c>
      <c r="R10" s="10">
        <v>5</v>
      </c>
      <c r="S10" s="10">
        <v>5</v>
      </c>
      <c r="T10" s="10">
        <v>5</v>
      </c>
      <c r="U10" s="10">
        <v>5</v>
      </c>
      <c r="V10" s="10">
        <v>5</v>
      </c>
      <c r="W10" s="10">
        <v>5</v>
      </c>
      <c r="X10" s="10">
        <v>5</v>
      </c>
      <c r="Y10" s="10">
        <v>5</v>
      </c>
      <c r="Z10" s="10">
        <v>5</v>
      </c>
      <c r="AA10" s="10">
        <v>5</v>
      </c>
      <c r="AB10" s="10">
        <v>5</v>
      </c>
      <c r="AC10" s="10">
        <v>5</v>
      </c>
      <c r="AD10" s="10">
        <v>5</v>
      </c>
      <c r="AE10" s="10">
        <v>5</v>
      </c>
      <c r="AF10" s="10">
        <v>5</v>
      </c>
      <c r="AG10" s="10">
        <v>5</v>
      </c>
      <c r="AH10" s="10">
        <v>5</v>
      </c>
      <c r="AI10" s="10">
        <v>5</v>
      </c>
      <c r="AJ10" s="10">
        <v>5</v>
      </c>
      <c r="AK10" s="10">
        <v>5</v>
      </c>
      <c r="AL10" s="10">
        <v>5</v>
      </c>
      <c r="AM10" s="10">
        <v>5</v>
      </c>
      <c r="AN10" s="10">
        <v>5</v>
      </c>
      <c r="AO10" s="10">
        <v>5</v>
      </c>
      <c r="AP10" s="10">
        <v>5</v>
      </c>
      <c r="AQ10" s="10">
        <v>5</v>
      </c>
      <c r="AR10" s="10">
        <v>5</v>
      </c>
      <c r="AS10" s="10">
        <v>5</v>
      </c>
      <c r="AT10" s="10">
        <v>5</v>
      </c>
      <c r="AU10" s="10">
        <v>5</v>
      </c>
      <c r="AV10" s="10">
        <v>5</v>
      </c>
      <c r="AW10" s="10">
        <v>5</v>
      </c>
      <c r="AX10" s="10">
        <v>5</v>
      </c>
      <c r="AY10" s="10">
        <v>5</v>
      </c>
      <c r="AZ10" s="10">
        <v>5</v>
      </c>
      <c r="BA10" s="10">
        <v>5</v>
      </c>
      <c r="BB10" s="10">
        <v>5</v>
      </c>
      <c r="BC10" s="10">
        <v>5</v>
      </c>
      <c r="BD10" s="10">
        <v>5</v>
      </c>
      <c r="BE10" s="10">
        <v>5</v>
      </c>
      <c r="BF10" s="10">
        <v>5</v>
      </c>
      <c r="BG10" s="10">
        <v>5</v>
      </c>
      <c r="BH10" s="10">
        <v>5</v>
      </c>
      <c r="BI10" s="10">
        <v>5</v>
      </c>
      <c r="BJ10" s="10">
        <v>5</v>
      </c>
      <c r="BK10" s="10">
        <v>5</v>
      </c>
      <c r="BL10" s="10">
        <v>5</v>
      </c>
      <c r="BM10" s="10">
        <v>5</v>
      </c>
      <c r="BN10" s="10"/>
    </row>
    <row r="11" spans="1:66" x14ac:dyDescent="0.25">
      <c r="A11" s="4">
        <v>0</v>
      </c>
      <c r="B11" s="10">
        <v>5</v>
      </c>
      <c r="C11" s="10">
        <v>5</v>
      </c>
      <c r="D11" s="10">
        <v>5</v>
      </c>
      <c r="E11" s="10">
        <v>5</v>
      </c>
      <c r="F11" s="10">
        <v>5</v>
      </c>
      <c r="G11" s="10">
        <v>5</v>
      </c>
      <c r="H11" s="10">
        <v>5</v>
      </c>
      <c r="I11" s="10">
        <v>5</v>
      </c>
      <c r="J11" s="10">
        <v>5</v>
      </c>
      <c r="K11" s="10">
        <v>5</v>
      </c>
      <c r="L11" s="10">
        <v>5</v>
      </c>
      <c r="M11" s="10">
        <v>5</v>
      </c>
      <c r="N11" s="10">
        <v>5</v>
      </c>
      <c r="O11" s="10">
        <v>5</v>
      </c>
      <c r="P11" s="10">
        <v>5</v>
      </c>
      <c r="Q11" s="10">
        <v>5</v>
      </c>
      <c r="R11" s="10">
        <v>5</v>
      </c>
      <c r="S11" s="10">
        <v>5</v>
      </c>
      <c r="T11" s="10">
        <v>5</v>
      </c>
      <c r="U11" s="10">
        <v>5</v>
      </c>
      <c r="V11" s="10">
        <v>5</v>
      </c>
      <c r="W11" s="10">
        <v>5</v>
      </c>
      <c r="X11" s="10">
        <v>5</v>
      </c>
      <c r="Y11" s="10">
        <v>5</v>
      </c>
      <c r="Z11" s="10">
        <v>5</v>
      </c>
      <c r="AA11" s="10">
        <v>5</v>
      </c>
      <c r="AB11" s="10">
        <v>5</v>
      </c>
      <c r="AC11" s="10">
        <v>5</v>
      </c>
      <c r="AD11" s="10">
        <v>5</v>
      </c>
      <c r="AE11" s="10">
        <v>5</v>
      </c>
      <c r="AF11" s="10">
        <v>5</v>
      </c>
      <c r="AG11" s="10">
        <v>5</v>
      </c>
      <c r="AH11" s="10">
        <v>5</v>
      </c>
      <c r="AI11" s="10">
        <v>5</v>
      </c>
      <c r="AJ11" s="10">
        <v>5</v>
      </c>
      <c r="AK11" s="10">
        <v>5</v>
      </c>
      <c r="AL11" s="10">
        <v>5</v>
      </c>
      <c r="AM11" s="10">
        <v>5</v>
      </c>
      <c r="AN11" s="10">
        <v>5</v>
      </c>
      <c r="AO11" s="10">
        <v>5</v>
      </c>
      <c r="AP11" s="10">
        <v>5</v>
      </c>
      <c r="AQ11" s="10">
        <v>5</v>
      </c>
      <c r="AR11" s="10">
        <v>5</v>
      </c>
      <c r="AS11" s="10">
        <v>5</v>
      </c>
      <c r="AT11" s="10">
        <v>5</v>
      </c>
      <c r="AU11" s="10">
        <v>5</v>
      </c>
      <c r="AV11" s="10">
        <v>5</v>
      </c>
      <c r="AW11" s="10">
        <v>5</v>
      </c>
      <c r="AX11" s="10">
        <v>5</v>
      </c>
      <c r="AY11" s="10">
        <v>5</v>
      </c>
      <c r="AZ11" s="10">
        <v>5</v>
      </c>
      <c r="BA11" s="10">
        <v>5</v>
      </c>
      <c r="BB11" s="10">
        <v>5</v>
      </c>
      <c r="BC11" s="10">
        <v>5</v>
      </c>
      <c r="BD11" s="10">
        <v>5</v>
      </c>
      <c r="BE11" s="10">
        <v>5</v>
      </c>
      <c r="BF11" s="10">
        <v>5</v>
      </c>
      <c r="BG11" s="10">
        <v>5</v>
      </c>
      <c r="BH11" s="10">
        <v>5</v>
      </c>
      <c r="BI11" s="10">
        <v>5</v>
      </c>
      <c r="BJ11" s="10">
        <v>5</v>
      </c>
      <c r="BK11" s="10">
        <v>5</v>
      </c>
      <c r="BL11" s="10">
        <v>5</v>
      </c>
      <c r="BM11" s="10">
        <v>5</v>
      </c>
      <c r="BN11" s="10"/>
    </row>
    <row r="12" spans="1:66" x14ac:dyDescent="0.25">
      <c r="A12" s="2" t="s">
        <v>39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spans="1:66" x14ac:dyDescent="0.25">
      <c r="A13" s="3" t="s">
        <v>39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spans="1:66" x14ac:dyDescent="0.25">
      <c r="A14" s="4" t="s">
        <v>39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2DF0-5B58-47C6-9C85-8BB848ADC3BA}">
  <dimension ref="A3:C71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7.85546875" bestFit="1" customWidth="1"/>
    <col min="3" max="3" width="12" bestFit="1" customWidth="1"/>
    <col min="4" max="4" width="15.5703125" bestFit="1" customWidth="1"/>
    <col min="5" max="5" width="12" bestFit="1" customWidth="1"/>
    <col min="6" max="6" width="7.85546875" bestFit="1" customWidth="1"/>
    <col min="7" max="7" width="12" bestFit="1" customWidth="1"/>
    <col min="8" max="8" width="7" bestFit="1" customWidth="1"/>
    <col min="9" max="9" width="12" bestFit="1" customWidth="1"/>
    <col min="10" max="10" width="7.85546875" bestFit="1" customWidth="1"/>
    <col min="11" max="11" width="8.42578125" bestFit="1" customWidth="1"/>
    <col min="12" max="12" width="7" bestFit="1" customWidth="1"/>
    <col min="13" max="13" width="12" bestFit="1" customWidth="1"/>
    <col min="14" max="14" width="7.85546875" bestFit="1" customWidth="1"/>
    <col min="15" max="15" width="12" bestFit="1" customWidth="1"/>
    <col min="16" max="16" width="7" bestFit="1" customWidth="1"/>
    <col min="17" max="17" width="12" bestFit="1" customWidth="1"/>
    <col min="18" max="18" width="7.85546875" bestFit="1" customWidth="1"/>
    <col min="19" max="19" width="12" bestFit="1" customWidth="1"/>
    <col min="20" max="20" width="7" bestFit="1" customWidth="1"/>
    <col min="21" max="21" width="12" bestFit="1" customWidth="1"/>
    <col min="22" max="22" width="9.7109375" bestFit="1" customWidth="1"/>
    <col min="23" max="23" width="14" bestFit="1" customWidth="1"/>
    <col min="24" max="24" width="6.85546875" bestFit="1" customWidth="1"/>
    <col min="25" max="25" width="12" bestFit="1" customWidth="1"/>
    <col min="26" max="26" width="7.85546875" bestFit="1" customWidth="1"/>
    <col min="27" max="27" width="12" bestFit="1" customWidth="1"/>
    <col min="28" max="28" width="7" bestFit="1" customWidth="1"/>
    <col min="29" max="29" width="12" bestFit="1" customWidth="1"/>
    <col min="30" max="30" width="9.7109375" bestFit="1" customWidth="1"/>
    <col min="31" max="31" width="14" bestFit="1" customWidth="1"/>
    <col min="32" max="32" width="6.85546875" bestFit="1" customWidth="1"/>
    <col min="33" max="33" width="12" bestFit="1" customWidth="1"/>
    <col min="34" max="34" width="7.85546875" bestFit="1" customWidth="1"/>
    <col min="35" max="35" width="12" bestFit="1" customWidth="1"/>
    <col min="36" max="36" width="9.7109375" bestFit="1" customWidth="1"/>
    <col min="37" max="37" width="14" bestFit="1" customWidth="1"/>
    <col min="38" max="38" width="5.5703125" bestFit="1" customWidth="1"/>
    <col min="39" max="39" width="12" bestFit="1" customWidth="1"/>
    <col min="40" max="40" width="18.5703125" bestFit="1" customWidth="1"/>
    <col min="41" max="41" width="7" bestFit="1" customWidth="1"/>
    <col min="42" max="42" width="12" bestFit="1" customWidth="1"/>
    <col min="43" max="43" width="18.5703125" bestFit="1" customWidth="1"/>
    <col min="44" max="44" width="9.7109375" bestFit="1" customWidth="1"/>
    <col min="45" max="45" width="14" bestFit="1" customWidth="1"/>
    <col min="46" max="46" width="24.140625" bestFit="1" customWidth="1"/>
    <col min="47" max="47" width="6.85546875" bestFit="1" customWidth="1"/>
    <col min="48" max="48" width="12" bestFit="1" customWidth="1"/>
    <col min="49" max="49" width="21.140625" bestFit="1" customWidth="1"/>
    <col min="50" max="50" width="7.85546875" bestFit="1" customWidth="1"/>
    <col min="51" max="51" width="12" bestFit="1" customWidth="1"/>
    <col min="52" max="52" width="18.5703125" bestFit="1" customWidth="1"/>
    <col min="53" max="53" width="9.7109375" bestFit="1" customWidth="1"/>
    <col min="54" max="54" width="14" bestFit="1" customWidth="1"/>
    <col min="55" max="55" width="24.140625" bestFit="1" customWidth="1"/>
    <col min="56" max="56" width="5.5703125" bestFit="1" customWidth="1"/>
    <col min="57" max="57" width="12" bestFit="1" customWidth="1"/>
    <col min="58" max="58" width="19.5703125" bestFit="1" customWidth="1"/>
    <col min="59" max="59" width="14" bestFit="1" customWidth="1"/>
    <col min="60" max="60" width="18.7109375" bestFit="1" customWidth="1"/>
    <col min="61" max="61" width="24.140625" bestFit="1" customWidth="1"/>
    <col min="62" max="62" width="6.85546875" bestFit="1" customWidth="1"/>
    <col min="63" max="63" width="12" bestFit="1" customWidth="1"/>
    <col min="64" max="64" width="15.7109375" bestFit="1" customWidth="1"/>
    <col min="65" max="65" width="21.140625" bestFit="1" customWidth="1"/>
    <col min="66" max="66" width="7.85546875" bestFit="1" customWidth="1"/>
    <col min="67" max="67" width="12" bestFit="1" customWidth="1"/>
    <col min="68" max="68" width="13.140625" bestFit="1" customWidth="1"/>
    <col min="69" max="69" width="18.5703125" bestFit="1" customWidth="1"/>
    <col min="70" max="70" width="9.7109375" bestFit="1" customWidth="1"/>
    <col min="71" max="71" width="14" bestFit="1" customWidth="1"/>
    <col min="72" max="72" width="18.7109375" bestFit="1" customWidth="1"/>
    <col min="73" max="73" width="24.140625" bestFit="1" customWidth="1"/>
    <col min="74" max="74" width="5.5703125" bestFit="1" customWidth="1"/>
    <col min="75" max="75" width="12" bestFit="1" customWidth="1"/>
    <col min="76" max="76" width="14.140625" bestFit="1" customWidth="1"/>
    <col min="77" max="77" width="19.5703125" bestFit="1" customWidth="1"/>
    <col min="78" max="78" width="12" bestFit="1" customWidth="1"/>
    <col min="79" max="79" width="8.42578125" bestFit="1" customWidth="1"/>
    <col min="80" max="80" width="14.140625" bestFit="1" customWidth="1"/>
    <col min="81" max="81" width="21.140625" bestFit="1" customWidth="1"/>
    <col min="82" max="82" width="7.85546875" bestFit="1" customWidth="1"/>
    <col min="83" max="83" width="12" bestFit="1" customWidth="1"/>
    <col min="84" max="84" width="6.5703125" bestFit="1" customWidth="1"/>
    <col min="85" max="85" width="11.42578125" bestFit="1" customWidth="1"/>
    <col min="86" max="86" width="18.5703125" bestFit="1" customWidth="1"/>
    <col min="87" max="87" width="9.7109375" bestFit="1" customWidth="1"/>
    <col min="88" max="88" width="14" bestFit="1" customWidth="1"/>
    <col min="89" max="89" width="11.28515625" bestFit="1" customWidth="1"/>
    <col min="90" max="90" width="17" bestFit="1" customWidth="1"/>
    <col min="91" max="91" width="24.140625" bestFit="1" customWidth="1"/>
    <col min="92" max="92" width="5.5703125" bestFit="1" customWidth="1"/>
    <col min="93" max="93" width="12" bestFit="1" customWidth="1"/>
    <col min="94" max="94" width="6.85546875" bestFit="1" customWidth="1"/>
    <col min="95" max="95" width="12.42578125" bestFit="1" customWidth="1"/>
    <col min="96" max="96" width="19.5703125" bestFit="1" customWidth="1"/>
    <col min="97" max="97" width="17" bestFit="1" customWidth="1"/>
    <col min="98" max="98" width="18.5703125" bestFit="1" customWidth="1"/>
    <col min="99" max="99" width="17" bestFit="1" customWidth="1"/>
    <col min="100" max="100" width="18.5703125" bestFit="1" customWidth="1"/>
    <col min="101" max="101" width="17" bestFit="1" customWidth="1"/>
    <col min="102" max="102" width="18.5703125" bestFit="1" customWidth="1"/>
    <col min="103" max="103" width="17" bestFit="1" customWidth="1"/>
    <col min="104" max="104" width="18.5703125" bestFit="1" customWidth="1"/>
    <col min="105" max="105" width="17" bestFit="1" customWidth="1"/>
    <col min="106" max="106" width="18.5703125" bestFit="1" customWidth="1"/>
    <col min="107" max="107" width="17" bestFit="1" customWidth="1"/>
    <col min="108" max="108" width="18.5703125" bestFit="1" customWidth="1"/>
    <col min="109" max="109" width="17" bestFit="1" customWidth="1"/>
    <col min="110" max="110" width="18.5703125" bestFit="1" customWidth="1"/>
    <col min="111" max="111" width="17" bestFit="1" customWidth="1"/>
    <col min="112" max="112" width="18.5703125" bestFit="1" customWidth="1"/>
    <col min="113" max="113" width="17" bestFit="1" customWidth="1"/>
    <col min="114" max="114" width="18.5703125" bestFit="1" customWidth="1"/>
    <col min="115" max="115" width="17" bestFit="1" customWidth="1"/>
    <col min="116" max="116" width="18.5703125" bestFit="1" customWidth="1"/>
    <col min="117" max="117" width="17" bestFit="1" customWidth="1"/>
    <col min="118" max="118" width="18.5703125" bestFit="1" customWidth="1"/>
    <col min="119" max="119" width="17" bestFit="1" customWidth="1"/>
    <col min="120" max="120" width="18.5703125" bestFit="1" customWidth="1"/>
    <col min="121" max="121" width="17" bestFit="1" customWidth="1"/>
    <col min="122" max="122" width="18.5703125" bestFit="1" customWidth="1"/>
    <col min="123" max="123" width="17" bestFit="1" customWidth="1"/>
    <col min="124" max="124" width="18.5703125" bestFit="1" customWidth="1"/>
    <col min="125" max="125" width="17" bestFit="1" customWidth="1"/>
    <col min="126" max="126" width="18.5703125" bestFit="1" customWidth="1"/>
    <col min="127" max="127" width="17" bestFit="1" customWidth="1"/>
    <col min="128" max="128" width="18.5703125" bestFit="1" customWidth="1"/>
    <col min="129" max="129" width="17" bestFit="1" customWidth="1"/>
    <col min="130" max="130" width="23.5703125" bestFit="1" customWidth="1"/>
    <col min="131" max="131" width="49.28515625" bestFit="1" customWidth="1"/>
    <col min="132" max="132" width="7.85546875" bestFit="1" customWidth="1"/>
    <col min="133" max="140" width="2" bestFit="1" customWidth="1"/>
    <col min="141" max="195" width="3" bestFit="1" customWidth="1"/>
    <col min="196" max="196" width="10.85546875" bestFit="1" customWidth="1"/>
    <col min="197" max="197" width="11.28515625" bestFit="1" customWidth="1"/>
  </cols>
  <sheetData>
    <row r="3" spans="1:3" x14ac:dyDescent="0.25">
      <c r="B3" s="1" t="s">
        <v>20</v>
      </c>
    </row>
    <row r="4" spans="1:3" x14ac:dyDescent="0.25">
      <c r="B4" t="s">
        <v>17</v>
      </c>
    </row>
    <row r="5" spans="1:3" x14ac:dyDescent="0.25">
      <c r="B5">
        <v>10000</v>
      </c>
    </row>
    <row r="6" spans="1:3" x14ac:dyDescent="0.25">
      <c r="B6">
        <v>0</v>
      </c>
    </row>
    <row r="7" spans="1:3" x14ac:dyDescent="0.25">
      <c r="A7" s="1" t="s">
        <v>18</v>
      </c>
      <c r="B7" t="s">
        <v>22</v>
      </c>
      <c r="C7" t="s">
        <v>21</v>
      </c>
    </row>
    <row r="8" spans="1:3" x14ac:dyDescent="0.25">
      <c r="A8" s="2">
        <v>1</v>
      </c>
      <c r="B8" s="6">
        <v>3.4385683999999999</v>
      </c>
      <c r="C8" s="10">
        <v>0.92734843136818867</v>
      </c>
    </row>
    <row r="9" spans="1:3" x14ac:dyDescent="0.25">
      <c r="A9" s="2">
        <v>2</v>
      </c>
      <c r="B9" s="6">
        <v>1.9700337999999999</v>
      </c>
      <c r="C9" s="10">
        <v>2.4518132933821542E-2</v>
      </c>
    </row>
    <row r="10" spans="1:3" x14ac:dyDescent="0.25">
      <c r="A10" s="2">
        <v>3</v>
      </c>
      <c r="B10" s="6">
        <v>1.9406254000000001</v>
      </c>
      <c r="C10" s="10">
        <v>0.46729505514892838</v>
      </c>
    </row>
    <row r="11" spans="1:3" x14ac:dyDescent="0.25">
      <c r="A11" s="2">
        <v>4</v>
      </c>
      <c r="B11" s="6">
        <v>1.5664894</v>
      </c>
      <c r="C11" s="10">
        <v>1.4006883587714198E-2</v>
      </c>
    </row>
    <row r="12" spans="1:3" x14ac:dyDescent="0.25">
      <c r="A12" s="2">
        <v>5</v>
      </c>
      <c r="B12" s="6">
        <v>1.4988049999999999</v>
      </c>
      <c r="C12" s="10">
        <v>1.4034634986352851E-2</v>
      </c>
    </row>
    <row r="13" spans="1:3" x14ac:dyDescent="0.25">
      <c r="A13" s="2">
        <v>6</v>
      </c>
      <c r="B13" s="6">
        <v>1.4457849999999999</v>
      </c>
      <c r="C13" s="10">
        <v>8.7286575142114485E-3</v>
      </c>
    </row>
    <row r="14" spans="1:3" x14ac:dyDescent="0.25">
      <c r="A14" s="2">
        <v>7</v>
      </c>
      <c r="B14" s="6">
        <v>1.4075719999999998</v>
      </c>
      <c r="C14" s="10">
        <v>4.3177336648401931E-3</v>
      </c>
    </row>
    <row r="15" spans="1:3" x14ac:dyDescent="0.25">
      <c r="A15" s="2">
        <v>8</v>
      </c>
      <c r="B15" s="6">
        <v>1.3953887999999999</v>
      </c>
      <c r="C15" s="10">
        <v>2.5318623501753763E-3</v>
      </c>
    </row>
    <row r="16" spans="1:3" x14ac:dyDescent="0.25">
      <c r="A16" s="2">
        <v>9</v>
      </c>
      <c r="B16" s="6">
        <v>1.3836286000000002</v>
      </c>
      <c r="C16" s="10">
        <v>7.0824368292077512E-3</v>
      </c>
    </row>
    <row r="17" spans="1:3" x14ac:dyDescent="0.25">
      <c r="A17" s="2">
        <v>10</v>
      </c>
      <c r="B17" s="6">
        <v>1.3677760000000001</v>
      </c>
      <c r="C17" s="10">
        <v>9.7296724302263736E-3</v>
      </c>
    </row>
    <row r="18" spans="1:3" x14ac:dyDescent="0.25">
      <c r="A18" s="2">
        <v>11</v>
      </c>
      <c r="B18" s="6">
        <v>1.3609943999999998</v>
      </c>
      <c r="C18" s="10">
        <v>1.1470367397797663E-2</v>
      </c>
    </row>
    <row r="19" spans="1:3" x14ac:dyDescent="0.25">
      <c r="A19" s="2">
        <v>12</v>
      </c>
      <c r="B19" s="6">
        <v>1.3572842000000001</v>
      </c>
      <c r="C19" s="10">
        <v>5.8231784241885888E-3</v>
      </c>
    </row>
    <row r="20" spans="1:3" x14ac:dyDescent="0.25">
      <c r="A20" s="2">
        <v>13</v>
      </c>
      <c r="B20" s="6">
        <v>1.3692688</v>
      </c>
      <c r="C20" s="10">
        <v>2.9799723987987681E-2</v>
      </c>
    </row>
    <row r="21" spans="1:3" x14ac:dyDescent="0.25">
      <c r="A21" s="2">
        <v>14</v>
      </c>
      <c r="B21" s="6">
        <v>1.3647567999999999</v>
      </c>
      <c r="C21" s="10">
        <v>9.0832474677424533E-3</v>
      </c>
    </row>
    <row r="22" spans="1:3" x14ac:dyDescent="0.25">
      <c r="A22" s="2">
        <v>15</v>
      </c>
      <c r="B22" s="6">
        <v>1.3514324</v>
      </c>
      <c r="C22" s="10">
        <v>1.4805088998043005E-2</v>
      </c>
    </row>
    <row r="23" spans="1:3" x14ac:dyDescent="0.25">
      <c r="A23" s="2">
        <v>16</v>
      </c>
      <c r="B23" s="6">
        <v>1.3701642000000001</v>
      </c>
      <c r="C23" s="10">
        <v>1.9907111848780558E-2</v>
      </c>
    </row>
    <row r="24" spans="1:3" x14ac:dyDescent="0.25">
      <c r="A24" s="2">
        <v>17</v>
      </c>
      <c r="B24" s="6">
        <v>1.3659116</v>
      </c>
      <c r="C24" s="10">
        <v>1.5794326229362027E-2</v>
      </c>
    </row>
    <row r="25" spans="1:3" x14ac:dyDescent="0.25">
      <c r="A25" s="2">
        <v>18</v>
      </c>
      <c r="B25" s="6">
        <v>1.385859</v>
      </c>
      <c r="C25" s="10">
        <v>1.0752242780006683E-2</v>
      </c>
    </row>
    <row r="26" spans="1:3" x14ac:dyDescent="0.25">
      <c r="A26" s="2">
        <v>19</v>
      </c>
      <c r="B26" s="6">
        <v>1.3954777999999999</v>
      </c>
      <c r="C26" s="10">
        <v>1.8946861126849627E-2</v>
      </c>
    </row>
    <row r="27" spans="1:3" x14ac:dyDescent="0.25">
      <c r="A27" s="2">
        <v>20</v>
      </c>
      <c r="B27" s="6">
        <v>1.3702748</v>
      </c>
      <c r="C27" s="10">
        <v>1.8388634374533405E-2</v>
      </c>
    </row>
    <row r="28" spans="1:3" x14ac:dyDescent="0.25">
      <c r="A28" s="2">
        <v>21</v>
      </c>
      <c r="B28" s="6">
        <v>1.4418131999999999</v>
      </c>
      <c r="C28" s="10">
        <v>6.211004899821284E-2</v>
      </c>
    </row>
    <row r="29" spans="1:3" x14ac:dyDescent="0.25">
      <c r="A29" s="2">
        <v>22</v>
      </c>
      <c r="B29" s="6">
        <v>1.3926908</v>
      </c>
      <c r="C29" s="10">
        <v>2.077434147596947E-2</v>
      </c>
    </row>
    <row r="30" spans="1:3" x14ac:dyDescent="0.25">
      <c r="A30" s="2">
        <v>23</v>
      </c>
      <c r="B30" s="6">
        <v>1.4424053999999999</v>
      </c>
      <c r="C30" s="10">
        <v>8.8588515401489681E-2</v>
      </c>
    </row>
    <row r="31" spans="1:3" x14ac:dyDescent="0.25">
      <c r="A31" s="2">
        <v>24</v>
      </c>
      <c r="B31" s="6">
        <v>3.4683098000000001</v>
      </c>
      <c r="C31" s="10">
        <v>4.1499720997968845</v>
      </c>
    </row>
    <row r="32" spans="1:3" x14ac:dyDescent="0.25">
      <c r="A32" s="2">
        <v>25</v>
      </c>
      <c r="B32" s="6">
        <v>1.4170231999999998</v>
      </c>
      <c r="C32" s="10">
        <v>2.0686201511158766E-2</v>
      </c>
    </row>
    <row r="33" spans="1:3" x14ac:dyDescent="0.25">
      <c r="A33" s="2">
        <v>26</v>
      </c>
      <c r="B33" s="6">
        <v>1.4153328000000003</v>
      </c>
      <c r="C33" s="10">
        <v>1.6579282992937861E-2</v>
      </c>
    </row>
    <row r="34" spans="1:3" x14ac:dyDescent="0.25">
      <c r="A34" s="2">
        <v>27</v>
      </c>
      <c r="B34" s="6">
        <v>1.4387745999999999</v>
      </c>
      <c r="C34" s="10">
        <v>7.295752384394398E-2</v>
      </c>
    </row>
    <row r="35" spans="1:3" x14ac:dyDescent="0.25">
      <c r="A35" s="2">
        <v>28</v>
      </c>
      <c r="B35" s="6">
        <v>5.6686209999999999</v>
      </c>
      <c r="C35" s="10">
        <v>8.3551162770963749</v>
      </c>
    </row>
    <row r="36" spans="1:3" x14ac:dyDescent="0.25">
      <c r="A36" s="2">
        <v>29</v>
      </c>
      <c r="B36" s="6">
        <v>1.4513817999999998</v>
      </c>
      <c r="C36" s="10">
        <v>3.9866547682997813E-2</v>
      </c>
    </row>
    <row r="37" spans="1:3" x14ac:dyDescent="0.25">
      <c r="A37" s="2">
        <v>30</v>
      </c>
      <c r="B37" s="6">
        <v>62.1702814</v>
      </c>
      <c r="C37" s="10">
        <v>121.46969377220069</v>
      </c>
    </row>
    <row r="38" spans="1:3" x14ac:dyDescent="0.25">
      <c r="A38" s="2">
        <v>31</v>
      </c>
      <c r="B38" s="6">
        <v>1.4879520000000002</v>
      </c>
      <c r="C38" s="10">
        <v>8.991982884769896E-2</v>
      </c>
    </row>
    <row r="39" spans="1:3" x14ac:dyDescent="0.25">
      <c r="A39" s="2">
        <v>32</v>
      </c>
      <c r="B39" s="6">
        <v>1.4919582</v>
      </c>
      <c r="C39" s="10">
        <v>4.9662956800416436E-2</v>
      </c>
    </row>
    <row r="40" spans="1:3" x14ac:dyDescent="0.25">
      <c r="A40" s="2">
        <v>33</v>
      </c>
      <c r="B40" s="6">
        <v>1.5200165999999999</v>
      </c>
      <c r="C40" s="10">
        <v>6.7700659771084359E-2</v>
      </c>
    </row>
    <row r="41" spans="1:3" x14ac:dyDescent="0.25">
      <c r="A41" s="2">
        <v>34</v>
      </c>
      <c r="B41" s="6">
        <v>1.4701122000000002</v>
      </c>
      <c r="C41" s="10">
        <v>4.4803983302377094E-2</v>
      </c>
    </row>
    <row r="42" spans="1:3" x14ac:dyDescent="0.25">
      <c r="A42" s="2">
        <v>35</v>
      </c>
      <c r="B42" s="6">
        <v>1.5460486</v>
      </c>
      <c r="C42" s="10">
        <v>7.9550953009003056E-2</v>
      </c>
    </row>
    <row r="43" spans="1:3" x14ac:dyDescent="0.25">
      <c r="A43" s="2">
        <v>36</v>
      </c>
      <c r="B43" s="6">
        <v>2.9156059999999995</v>
      </c>
      <c r="C43" s="10">
        <v>2.7997799233129026</v>
      </c>
    </row>
    <row r="44" spans="1:3" x14ac:dyDescent="0.25">
      <c r="A44" s="2">
        <v>37</v>
      </c>
      <c r="B44" s="6">
        <v>1.5050421999999999</v>
      </c>
      <c r="C44" s="10">
        <v>4.9208005191836948E-2</v>
      </c>
    </row>
    <row r="45" spans="1:3" x14ac:dyDescent="0.25">
      <c r="A45" s="2">
        <v>38</v>
      </c>
      <c r="B45" s="6">
        <v>1.5310216000000001</v>
      </c>
      <c r="C45" s="10">
        <v>6.0159216659126463E-2</v>
      </c>
    </row>
    <row r="46" spans="1:3" x14ac:dyDescent="0.25">
      <c r="A46" s="2">
        <v>39</v>
      </c>
      <c r="B46" s="6">
        <v>1.6020316000000001</v>
      </c>
      <c r="C46" s="10">
        <v>7.1517396942555461E-2</v>
      </c>
    </row>
    <row r="47" spans="1:3" x14ac:dyDescent="0.25">
      <c r="A47" s="2">
        <v>40</v>
      </c>
      <c r="B47" s="6">
        <v>1.5592615999999999</v>
      </c>
      <c r="C47" s="10">
        <v>7.8916984660085759E-2</v>
      </c>
    </row>
    <row r="48" spans="1:3" x14ac:dyDescent="0.25">
      <c r="A48" s="2">
        <v>41</v>
      </c>
      <c r="B48" s="6">
        <v>1.6434786000000003</v>
      </c>
      <c r="C48" s="10">
        <v>5.0163492352893781E-2</v>
      </c>
    </row>
    <row r="49" spans="1:3" x14ac:dyDescent="0.25">
      <c r="A49" s="2">
        <v>42</v>
      </c>
      <c r="B49" s="6">
        <v>17.377913200000002</v>
      </c>
      <c r="C49" s="10">
        <v>31.461185851501202</v>
      </c>
    </row>
    <row r="50" spans="1:3" x14ac:dyDescent="0.25">
      <c r="A50" s="2">
        <v>43</v>
      </c>
      <c r="B50" s="6">
        <v>1.5794250000000001</v>
      </c>
      <c r="C50" s="10">
        <v>6.6319067795012773E-2</v>
      </c>
    </row>
    <row r="51" spans="1:3" x14ac:dyDescent="0.25">
      <c r="A51" s="2">
        <v>44</v>
      </c>
      <c r="B51" s="6">
        <v>2.9826761999999998</v>
      </c>
      <c r="C51" s="10">
        <v>2.7058051245293622</v>
      </c>
    </row>
    <row r="52" spans="1:3" x14ac:dyDescent="0.25">
      <c r="A52" s="2">
        <v>45</v>
      </c>
      <c r="B52" s="6">
        <v>1.5686882</v>
      </c>
      <c r="C52" s="10">
        <v>4.2742502488281771E-2</v>
      </c>
    </row>
    <row r="53" spans="1:3" x14ac:dyDescent="0.25">
      <c r="A53" s="2">
        <v>46</v>
      </c>
      <c r="B53" s="6">
        <v>1.695457</v>
      </c>
      <c r="C53" s="10">
        <v>8.0978308643736896E-2</v>
      </c>
    </row>
    <row r="54" spans="1:3" x14ac:dyDescent="0.25">
      <c r="A54" s="2">
        <v>47</v>
      </c>
      <c r="B54" s="6">
        <v>3.1040900000000002</v>
      </c>
      <c r="C54" s="10">
        <v>2.8953641597859154</v>
      </c>
    </row>
    <row r="55" spans="1:3" x14ac:dyDescent="0.25">
      <c r="A55" s="2">
        <v>48</v>
      </c>
      <c r="B55" s="6">
        <v>3.3395463999999997</v>
      </c>
      <c r="C55" s="10">
        <v>3.0801911021716557</v>
      </c>
    </row>
    <row r="56" spans="1:3" x14ac:dyDescent="0.25">
      <c r="A56" s="2">
        <v>49</v>
      </c>
      <c r="B56" s="6">
        <v>9.4954938000000002</v>
      </c>
      <c r="C56" s="10">
        <v>15.267231032164533</v>
      </c>
    </row>
    <row r="57" spans="1:3" x14ac:dyDescent="0.25">
      <c r="A57" s="2">
        <v>50</v>
      </c>
      <c r="B57" s="6">
        <v>1.7505655999999998</v>
      </c>
      <c r="C57" s="10">
        <v>0.12083840062927344</v>
      </c>
    </row>
    <row r="58" spans="1:3" x14ac:dyDescent="0.25">
      <c r="A58" s="2">
        <v>51</v>
      </c>
      <c r="B58" s="6">
        <v>1.7757187999999999</v>
      </c>
      <c r="C58" s="10">
        <v>0.10692728333854176</v>
      </c>
    </row>
    <row r="59" spans="1:3" x14ac:dyDescent="0.25">
      <c r="A59" s="2">
        <v>52</v>
      </c>
      <c r="B59" s="6">
        <v>1.8381143999999998</v>
      </c>
      <c r="C59" s="10">
        <v>0.11234081047348649</v>
      </c>
    </row>
    <row r="60" spans="1:3" x14ac:dyDescent="0.25">
      <c r="A60" s="2">
        <v>53</v>
      </c>
      <c r="B60" s="6">
        <v>1.8412012</v>
      </c>
      <c r="C60" s="10">
        <v>8.7275533734027938E-2</v>
      </c>
    </row>
    <row r="61" spans="1:3" x14ac:dyDescent="0.25">
      <c r="A61" s="2">
        <v>54</v>
      </c>
      <c r="B61" s="6">
        <v>1.8011391999999997</v>
      </c>
      <c r="C61" s="10">
        <v>0.12265716755314671</v>
      </c>
    </row>
    <row r="62" spans="1:3" x14ac:dyDescent="0.25">
      <c r="A62" s="2">
        <v>55</v>
      </c>
      <c r="B62" s="6">
        <v>1.8989406000000002</v>
      </c>
      <c r="C62" s="10">
        <v>9.5134420180287407E-2</v>
      </c>
    </row>
    <row r="63" spans="1:3" x14ac:dyDescent="0.25">
      <c r="A63" s="2">
        <v>56</v>
      </c>
      <c r="B63" s="6">
        <v>1.8680857999999998</v>
      </c>
      <c r="C63" s="10">
        <v>0.17284642942381198</v>
      </c>
    </row>
    <row r="64" spans="1:3" x14ac:dyDescent="0.25">
      <c r="A64" s="2">
        <v>57</v>
      </c>
      <c r="B64" s="6">
        <v>2.9813141999999999</v>
      </c>
      <c r="C64" s="10">
        <v>2.3530201996106537</v>
      </c>
    </row>
    <row r="65" spans="1:3" x14ac:dyDescent="0.25">
      <c r="A65" s="2">
        <v>58</v>
      </c>
      <c r="B65" s="6">
        <v>2.8846259999999999</v>
      </c>
      <c r="C65" s="10">
        <v>2.9579925131521878</v>
      </c>
    </row>
    <row r="66" spans="1:3" x14ac:dyDescent="0.25">
      <c r="A66" s="2">
        <v>59</v>
      </c>
      <c r="B66" s="6">
        <v>1.430677</v>
      </c>
      <c r="C66" s="10">
        <v>6.6523245335745149E-2</v>
      </c>
    </row>
    <row r="67" spans="1:3" x14ac:dyDescent="0.25">
      <c r="A67" s="2">
        <v>60</v>
      </c>
      <c r="B67" s="6">
        <v>1.4176936000000002</v>
      </c>
      <c r="C67" s="10">
        <v>4.2473780074763087E-2</v>
      </c>
    </row>
    <row r="68" spans="1:3" x14ac:dyDescent="0.25">
      <c r="A68" s="2">
        <v>61</v>
      </c>
      <c r="B68" s="6">
        <v>1.4400451999999999</v>
      </c>
      <c r="C68" s="10">
        <v>4.2187017858099758E-2</v>
      </c>
    </row>
    <row r="69" spans="1:3" x14ac:dyDescent="0.25">
      <c r="A69" s="2">
        <v>62</v>
      </c>
      <c r="B69" s="6">
        <v>1.5861912</v>
      </c>
      <c r="C69" s="10">
        <v>0.29927605877877972</v>
      </c>
    </row>
    <row r="70" spans="1:3" x14ac:dyDescent="0.25">
      <c r="A70" s="2">
        <v>63</v>
      </c>
      <c r="B70" s="6">
        <v>1.4011671999999999</v>
      </c>
      <c r="C70" s="10">
        <v>2.7387142380322509E-2</v>
      </c>
    </row>
    <row r="71" spans="1:3" x14ac:dyDescent="0.25">
      <c r="A71" s="2">
        <v>64</v>
      </c>
      <c r="B71" s="6">
        <v>1.396884</v>
      </c>
      <c r="C71" s="10">
        <v>7.9950424389075882E-3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9B5D-11B6-44B0-B743-962FAE9CD66F}">
  <dimension ref="A2:BF649"/>
  <sheetViews>
    <sheetView topLeftCell="A57" workbookViewId="0">
      <selection activeCell="W74" sqref="W74"/>
    </sheetView>
  </sheetViews>
  <sheetFormatPr defaultRowHeight="15" x14ac:dyDescent="0.25"/>
  <cols>
    <col min="1" max="1" width="13.140625" bestFit="1" customWidth="1"/>
    <col min="2" max="2" width="7.85546875" bestFit="1" customWidth="1"/>
    <col min="3" max="3" width="7" bestFit="1" customWidth="1"/>
    <col min="4" max="4" width="7.85546875" bestFit="1" customWidth="1"/>
    <col min="5" max="5" width="7" bestFit="1" customWidth="1"/>
    <col min="6" max="6" width="7.85546875" bestFit="1" customWidth="1"/>
    <col min="7" max="7" width="7" bestFit="1" customWidth="1"/>
    <col min="8" max="8" width="7.85546875" bestFit="1" customWidth="1"/>
    <col min="9" max="9" width="7" bestFit="1" customWidth="1"/>
    <col min="10" max="10" width="7.85546875" bestFit="1" customWidth="1"/>
    <col min="11" max="11" width="20.5703125" bestFit="1" customWidth="1"/>
    <col min="12" max="12" width="7" bestFit="1" customWidth="1"/>
    <col min="13" max="13" width="20.5703125" bestFit="1" customWidth="1"/>
    <col min="14" max="14" width="7.85546875" bestFit="1" customWidth="1"/>
    <col min="15" max="15" width="20.5703125" bestFit="1" customWidth="1"/>
    <col min="16" max="16" width="7" bestFit="1" customWidth="1"/>
    <col min="17" max="17" width="20.5703125" bestFit="1" customWidth="1"/>
    <col min="18" max="18" width="7.85546875" bestFit="1" customWidth="1"/>
    <col min="19" max="19" width="20.5703125" bestFit="1" customWidth="1"/>
    <col min="20" max="20" width="21.7109375" bestFit="1" customWidth="1"/>
    <col min="21" max="21" width="7.28515625" style="7" customWidth="1"/>
    <col min="22" max="22" width="22.7109375" style="7" bestFit="1" customWidth="1"/>
    <col min="23" max="24" width="6.5703125" style="7" bestFit="1" customWidth="1"/>
    <col min="25" max="25" width="7" style="7" bestFit="1" customWidth="1"/>
    <col min="26" max="26" width="5.5703125" style="7" bestFit="1" customWidth="1"/>
    <col min="27" max="29" width="6.5703125" style="7" bestFit="1" customWidth="1"/>
    <col min="30" max="30" width="4.5703125" style="7" bestFit="1" customWidth="1"/>
    <col min="31" max="32" width="6.5703125" style="7" bestFit="1" customWidth="1"/>
    <col min="33" max="33" width="7" style="7" bestFit="1" customWidth="1"/>
    <col min="34" max="34" width="4.5703125" style="7" bestFit="1" customWidth="1"/>
    <col min="35" max="37" width="6.5703125" style="7" bestFit="1" customWidth="1"/>
    <col min="38" max="38" width="4.5703125" style="7" bestFit="1" customWidth="1"/>
    <col min="39" max="40" width="6.5703125" style="7" bestFit="1" customWidth="1"/>
    <col min="41" max="41" width="7" style="7" bestFit="1" customWidth="1"/>
    <col min="42" max="42" width="5.5703125" style="7" bestFit="1" customWidth="1"/>
    <col min="43" max="45" width="6.5703125" style="7" bestFit="1" customWidth="1"/>
    <col min="46" max="46" width="4.5703125" style="7" bestFit="1" customWidth="1"/>
    <col min="47" max="48" width="6.5703125" style="7" bestFit="1" customWidth="1"/>
    <col min="49" max="49" width="7" style="7" bestFit="1" customWidth="1"/>
    <col min="50" max="50" width="4.5703125" style="7" bestFit="1" customWidth="1"/>
    <col min="51" max="52" width="6.5703125" style="7" bestFit="1" customWidth="1"/>
    <col min="53" max="53" width="6" style="7" bestFit="1" customWidth="1"/>
    <col min="54" max="54" width="5.5703125" style="7" bestFit="1" customWidth="1"/>
    <col min="55" max="56" width="6.5703125" style="7" bestFit="1" customWidth="1"/>
    <col min="57" max="57" width="7" bestFit="1" customWidth="1"/>
    <col min="58" max="58" width="12" bestFit="1" customWidth="1"/>
    <col min="59" max="59" width="18.5703125" bestFit="1" customWidth="1"/>
    <col min="60" max="60" width="9.7109375" bestFit="1" customWidth="1"/>
    <col min="61" max="61" width="14" bestFit="1" customWidth="1"/>
    <col min="62" max="62" width="24.140625" bestFit="1" customWidth="1"/>
    <col min="63" max="63" width="6.85546875" bestFit="1" customWidth="1"/>
    <col min="64" max="64" width="12" bestFit="1" customWidth="1"/>
    <col min="65" max="65" width="21.140625" bestFit="1" customWidth="1"/>
    <col min="66" max="66" width="7.85546875" bestFit="1" customWidth="1"/>
    <col min="67" max="67" width="12" bestFit="1" customWidth="1"/>
    <col min="68" max="68" width="18.5703125" bestFit="1" customWidth="1"/>
    <col min="69" max="69" width="9.7109375" bestFit="1" customWidth="1"/>
    <col min="70" max="70" width="14" bestFit="1" customWidth="1"/>
    <col min="71" max="71" width="24.140625" bestFit="1" customWidth="1"/>
    <col min="72" max="72" width="5.5703125" bestFit="1" customWidth="1"/>
    <col min="73" max="73" width="12" bestFit="1" customWidth="1"/>
    <col min="74" max="74" width="19.5703125" bestFit="1" customWidth="1"/>
    <col min="75" max="75" width="14" bestFit="1" customWidth="1"/>
    <col min="76" max="76" width="18.7109375" bestFit="1" customWidth="1"/>
    <col min="77" max="77" width="24.140625" bestFit="1" customWidth="1"/>
    <col min="78" max="78" width="6.85546875" bestFit="1" customWidth="1"/>
    <col min="79" max="79" width="12" bestFit="1" customWidth="1"/>
    <col min="80" max="80" width="15.7109375" bestFit="1" customWidth="1"/>
    <col min="81" max="81" width="21.140625" bestFit="1" customWidth="1"/>
    <col min="82" max="82" width="7.85546875" bestFit="1" customWidth="1"/>
    <col min="83" max="83" width="12" bestFit="1" customWidth="1"/>
    <col min="84" max="84" width="13.140625" bestFit="1" customWidth="1"/>
    <col min="85" max="85" width="18.5703125" bestFit="1" customWidth="1"/>
    <col min="86" max="86" width="9.7109375" bestFit="1" customWidth="1"/>
    <col min="87" max="87" width="14" bestFit="1" customWidth="1"/>
    <col min="88" max="88" width="18.7109375" bestFit="1" customWidth="1"/>
    <col min="89" max="89" width="24.140625" bestFit="1" customWidth="1"/>
    <col min="90" max="90" width="5.5703125" bestFit="1" customWidth="1"/>
    <col min="91" max="91" width="12" bestFit="1" customWidth="1"/>
    <col min="92" max="92" width="14.140625" bestFit="1" customWidth="1"/>
    <col min="93" max="93" width="19.5703125" bestFit="1" customWidth="1"/>
    <col min="94" max="94" width="12" bestFit="1" customWidth="1"/>
    <col min="95" max="95" width="8.42578125" bestFit="1" customWidth="1"/>
    <col min="96" max="96" width="14.140625" bestFit="1" customWidth="1"/>
    <col min="97" max="97" width="21.140625" bestFit="1" customWidth="1"/>
    <col min="98" max="98" width="7.85546875" bestFit="1" customWidth="1"/>
    <col min="99" max="99" width="12" bestFit="1" customWidth="1"/>
    <col min="100" max="100" width="6.5703125" bestFit="1" customWidth="1"/>
    <col min="101" max="101" width="11.42578125" bestFit="1" customWidth="1"/>
    <col min="102" max="102" width="18.5703125" bestFit="1" customWidth="1"/>
    <col min="103" max="103" width="9.7109375" bestFit="1" customWidth="1"/>
    <col min="104" max="104" width="14" bestFit="1" customWidth="1"/>
    <col min="105" max="105" width="11.28515625" bestFit="1" customWidth="1"/>
    <col min="106" max="106" width="17" bestFit="1" customWidth="1"/>
    <col min="107" max="107" width="24.140625" bestFit="1" customWidth="1"/>
    <col min="108" max="108" width="5.5703125" bestFit="1" customWidth="1"/>
    <col min="109" max="109" width="12" bestFit="1" customWidth="1"/>
    <col min="110" max="110" width="6.85546875" bestFit="1" customWidth="1"/>
    <col min="111" max="111" width="12.42578125" bestFit="1" customWidth="1"/>
    <col min="112" max="112" width="19.5703125" bestFit="1" customWidth="1"/>
    <col min="113" max="113" width="17" bestFit="1" customWidth="1"/>
    <col min="114" max="114" width="18.5703125" bestFit="1" customWidth="1"/>
    <col min="115" max="115" width="17" bestFit="1" customWidth="1"/>
    <col min="116" max="116" width="18.5703125" bestFit="1" customWidth="1"/>
    <col min="117" max="117" width="17" bestFit="1" customWidth="1"/>
    <col min="118" max="118" width="18.5703125" bestFit="1" customWidth="1"/>
    <col min="119" max="119" width="17" bestFit="1" customWidth="1"/>
    <col min="120" max="120" width="18.5703125" bestFit="1" customWidth="1"/>
    <col min="121" max="121" width="17" bestFit="1" customWidth="1"/>
    <col min="122" max="122" width="18.5703125" bestFit="1" customWidth="1"/>
    <col min="123" max="123" width="17" bestFit="1" customWidth="1"/>
    <col min="124" max="124" width="18.5703125" bestFit="1" customWidth="1"/>
    <col min="125" max="125" width="17" bestFit="1" customWidth="1"/>
    <col min="126" max="126" width="18.5703125" bestFit="1" customWidth="1"/>
    <col min="127" max="127" width="17" bestFit="1" customWidth="1"/>
    <col min="128" max="128" width="18.5703125" bestFit="1" customWidth="1"/>
    <col min="129" max="129" width="17" bestFit="1" customWidth="1"/>
    <col min="130" max="130" width="18.5703125" bestFit="1" customWidth="1"/>
    <col min="131" max="131" width="17" bestFit="1" customWidth="1"/>
    <col min="132" max="132" width="18.5703125" bestFit="1" customWidth="1"/>
    <col min="133" max="133" width="17" bestFit="1" customWidth="1"/>
    <col min="134" max="134" width="18.5703125" bestFit="1" customWidth="1"/>
    <col min="135" max="135" width="17" bestFit="1" customWidth="1"/>
    <col min="136" max="136" width="18.5703125" bestFit="1" customWidth="1"/>
    <col min="137" max="137" width="17" bestFit="1" customWidth="1"/>
    <col min="138" max="138" width="18.5703125" bestFit="1" customWidth="1"/>
    <col min="139" max="139" width="17" bestFit="1" customWidth="1"/>
    <col min="140" max="140" width="18.5703125" bestFit="1" customWidth="1"/>
    <col min="141" max="141" width="17" bestFit="1" customWidth="1"/>
    <col min="142" max="142" width="18.5703125" bestFit="1" customWidth="1"/>
    <col min="143" max="143" width="17" bestFit="1" customWidth="1"/>
    <col min="144" max="144" width="18.5703125" bestFit="1" customWidth="1"/>
    <col min="145" max="145" width="17" bestFit="1" customWidth="1"/>
    <col min="146" max="146" width="23.5703125" bestFit="1" customWidth="1"/>
    <col min="147" max="147" width="49.28515625" bestFit="1" customWidth="1"/>
    <col min="148" max="148" width="7.85546875" bestFit="1" customWidth="1"/>
    <col min="149" max="156" width="2" bestFit="1" customWidth="1"/>
    <col min="157" max="211" width="3" bestFit="1" customWidth="1"/>
    <col min="212" max="212" width="10.85546875" bestFit="1" customWidth="1"/>
    <col min="213" max="213" width="11.28515625" bestFit="1" customWidth="1"/>
  </cols>
  <sheetData>
    <row r="2" spans="1:58" x14ac:dyDescent="0.25">
      <c r="A2" s="1" t="s">
        <v>32</v>
      </c>
      <c r="B2" t="s">
        <v>42</v>
      </c>
    </row>
    <row r="4" spans="1:58" x14ac:dyDescent="0.25">
      <c r="A4" s="1" t="s">
        <v>22</v>
      </c>
      <c r="B4" s="1" t="s">
        <v>20</v>
      </c>
      <c r="U4" s="7" t="s">
        <v>10</v>
      </c>
      <c r="Y4" s="7" t="s">
        <v>10</v>
      </c>
      <c r="AC4" s="7" t="s">
        <v>15</v>
      </c>
      <c r="AG4" s="7" t="s">
        <v>15</v>
      </c>
      <c r="AK4" s="7" t="s">
        <v>12</v>
      </c>
      <c r="AO4" s="7" t="s">
        <v>12</v>
      </c>
      <c r="AS4" s="7" t="s">
        <v>16</v>
      </c>
      <c r="AW4" s="7" t="s">
        <v>16</v>
      </c>
      <c r="BA4" s="7" t="s">
        <v>17</v>
      </c>
    </row>
    <row r="5" spans="1:58" x14ac:dyDescent="0.25">
      <c r="B5" t="s">
        <v>17</v>
      </c>
      <c r="U5" s="9">
        <v>10000</v>
      </c>
      <c r="Y5" s="9">
        <v>10000</v>
      </c>
      <c r="AC5" s="9">
        <v>10000</v>
      </c>
      <c r="AG5" s="9">
        <v>10000</v>
      </c>
      <c r="AK5" s="9">
        <v>10000</v>
      </c>
      <c r="AO5" s="9">
        <v>10000</v>
      </c>
      <c r="AS5" s="9">
        <v>10000</v>
      </c>
      <c r="AW5" s="9">
        <v>10000</v>
      </c>
      <c r="BA5" s="9">
        <v>10000</v>
      </c>
    </row>
    <row r="6" spans="1:58" x14ac:dyDescent="0.25">
      <c r="B6">
        <v>10000</v>
      </c>
      <c r="U6" s="9">
        <v>1</v>
      </c>
      <c r="V6" s="9"/>
      <c r="W6" s="9"/>
      <c r="X6" s="9"/>
      <c r="Y6" s="9">
        <v>100000</v>
      </c>
      <c r="Z6" s="9"/>
      <c r="AA6" s="9"/>
      <c r="AB6" s="9"/>
      <c r="AC6" s="9">
        <v>1</v>
      </c>
      <c r="AD6" s="9"/>
      <c r="AE6" s="9"/>
      <c r="AF6" s="9"/>
      <c r="AG6" s="9">
        <v>100000</v>
      </c>
      <c r="AH6" s="9"/>
      <c r="AI6" s="9"/>
      <c r="AJ6" s="9"/>
      <c r="AK6" s="9">
        <v>1</v>
      </c>
      <c r="AL6" s="9"/>
      <c r="AM6" s="9"/>
      <c r="AN6" s="9"/>
      <c r="AO6" s="9">
        <v>100000</v>
      </c>
      <c r="AP6" s="9"/>
      <c r="AQ6" s="9"/>
      <c r="AR6" s="9"/>
      <c r="AS6" s="9">
        <v>1</v>
      </c>
      <c r="AT6" s="9"/>
      <c r="AU6" s="9"/>
      <c r="AV6" s="9"/>
      <c r="AW6" s="9">
        <v>100000</v>
      </c>
      <c r="AX6" s="9"/>
      <c r="AY6" s="9"/>
      <c r="AZ6" s="9"/>
      <c r="BA6" s="9">
        <v>0</v>
      </c>
      <c r="BB6" s="9"/>
      <c r="BC6" s="9"/>
      <c r="BD6" s="9"/>
      <c r="BF6" t="s">
        <v>23</v>
      </c>
    </row>
    <row r="7" spans="1:58" x14ac:dyDescent="0.25">
      <c r="A7" s="1" t="s">
        <v>18</v>
      </c>
      <c r="B7">
        <v>0</v>
      </c>
      <c r="U7" s="8"/>
    </row>
    <row r="8" spans="1:58" x14ac:dyDescent="0.25">
      <c r="A8" s="2">
        <v>1</v>
      </c>
      <c r="B8" s="6">
        <v>3.4385683999999999</v>
      </c>
      <c r="U8" s="7" t="e">
        <f>GETPIVOTDATA("Avg",'pivot times'!$A$3,"action","e0","world_size",10000,"number_of_steps_between_file_dumps",1,"omp_get_max_threads",A8)</f>
        <v>#REF!</v>
      </c>
      <c r="V8" s="7" t="e">
        <f>GETPIVOTDATA("StdDevp",'pivot times'!$A$3,"action","e0","world_size",10000,"number_of_steps_between_file_dumps",1,"omp_get_max_threads",A8)</f>
        <v>#REF!</v>
      </c>
      <c r="W8" s="7" t="e">
        <f xml:space="preserve"> U8-3*V8</f>
        <v>#REF!</v>
      </c>
      <c r="X8" s="7" t="e">
        <f xml:space="preserve"> U8+3*V8</f>
        <v>#REF!</v>
      </c>
      <c r="Y8" s="7">
        <f>'pivot times'!D8</f>
        <v>0</v>
      </c>
      <c r="Z8" s="7">
        <f>'pivot times'!E8</f>
        <v>0</v>
      </c>
      <c r="AA8" s="7">
        <f xml:space="preserve"> Y8-3*Z8</f>
        <v>0</v>
      </c>
      <c r="AB8" s="7">
        <f xml:space="preserve"> Y8+3*Z8</f>
        <v>0</v>
      </c>
      <c r="AC8" s="7">
        <f>'pivot times'!F8</f>
        <v>0</v>
      </c>
      <c r="AD8" s="7">
        <f>'pivot times'!G8</f>
        <v>0</v>
      </c>
      <c r="AE8" s="7">
        <f xml:space="preserve"> AC8-3*AD8</f>
        <v>0</v>
      </c>
      <c r="AF8" s="7">
        <f xml:space="preserve"> AC8+3*AD8</f>
        <v>0</v>
      </c>
      <c r="AG8" s="7">
        <f>'pivot times'!H8</f>
        <v>0</v>
      </c>
      <c r="AH8" s="7">
        <f>'pivot times'!I8</f>
        <v>0</v>
      </c>
      <c r="AI8" s="7">
        <f xml:space="preserve"> AG8-3*AH8</f>
        <v>0</v>
      </c>
      <c r="AJ8" s="7">
        <f xml:space="preserve"> AG8+3*AH8</f>
        <v>0</v>
      </c>
      <c r="AK8" s="7">
        <f>'pivot times'!J8</f>
        <v>0</v>
      </c>
      <c r="AL8" s="7">
        <f>'pivot times'!K8</f>
        <v>0</v>
      </c>
      <c r="AM8" s="7">
        <f xml:space="preserve"> AK8-3*AL8</f>
        <v>0</v>
      </c>
      <c r="AN8" s="7">
        <f xml:space="preserve"> AK8+3*AL8</f>
        <v>0</v>
      </c>
      <c r="AO8" s="7">
        <f>'pivot times'!L8</f>
        <v>0</v>
      </c>
      <c r="AP8" s="7">
        <f>'pivot times'!M8</f>
        <v>0</v>
      </c>
      <c r="AQ8" s="7">
        <f xml:space="preserve"> AO8-3*AP8</f>
        <v>0</v>
      </c>
      <c r="AR8" s="7">
        <f xml:space="preserve"> AO8+3*AP8</f>
        <v>0</v>
      </c>
      <c r="AS8" s="7">
        <f>'pivot times'!N8</f>
        <v>0</v>
      </c>
      <c r="AT8" s="7">
        <f>'pivot times'!O8</f>
        <v>0</v>
      </c>
      <c r="AU8" s="7">
        <f xml:space="preserve"> AS8-3*AT8</f>
        <v>0</v>
      </c>
      <c r="AV8" s="7">
        <f xml:space="preserve"> AS8+3*AT8</f>
        <v>0</v>
      </c>
      <c r="AW8" s="7">
        <f>'pivot times'!P8</f>
        <v>0</v>
      </c>
      <c r="AX8" s="7">
        <f>'pivot times'!Q8</f>
        <v>0</v>
      </c>
      <c r="AY8" s="7">
        <f xml:space="preserve"> AW8-3*AX8</f>
        <v>0</v>
      </c>
      <c r="AZ8" s="7">
        <f xml:space="preserve"> AW8+3*AX8</f>
        <v>0</v>
      </c>
      <c r="BA8" s="7">
        <f>'pivot times'!R8</f>
        <v>0</v>
      </c>
      <c r="BB8" s="7">
        <f>'pivot times'!S8</f>
        <v>0</v>
      </c>
      <c r="BC8" s="7">
        <f xml:space="preserve"> BA8-3*BB8</f>
        <v>0</v>
      </c>
      <c r="BD8" s="7">
        <f xml:space="preserve"> BA8+3*BB8</f>
        <v>0</v>
      </c>
    </row>
    <row r="9" spans="1:58" x14ac:dyDescent="0.25">
      <c r="A9" s="2">
        <v>2</v>
      </c>
      <c r="B9" s="6">
        <v>1.9700337999999999</v>
      </c>
      <c r="U9" s="7" t="e">
        <f>GETPIVOTDATA("Avg",'pivot times'!$A$3,"action","e0","world_size",10000,"number_of_steps_between_file_dumps",1,"omp_get_max_threads",A9)</f>
        <v>#REF!</v>
      </c>
      <c r="V9" s="7" t="e">
        <f>GETPIVOTDATA("StdDevp",'pivot times'!$A$3,"action","e0","world_size",10000,"number_of_steps_between_file_dumps",1,"omp_get_max_threads",A9)</f>
        <v>#REF!</v>
      </c>
      <c r="W9" s="7" t="e">
        <f t="shared" ref="W9:W71" si="0" xml:space="preserve"> U9-3*V9</f>
        <v>#REF!</v>
      </c>
      <c r="X9" s="7" t="e">
        <f t="shared" ref="X9:X71" si="1" xml:space="preserve"> U9+3*V9</f>
        <v>#REF!</v>
      </c>
      <c r="Y9" s="7">
        <f>'pivot times'!D9</f>
        <v>0</v>
      </c>
      <c r="Z9" s="7">
        <f>'pivot times'!E9</f>
        <v>0</v>
      </c>
      <c r="AA9" s="7">
        <f t="shared" ref="AA9:AA71" si="2" xml:space="preserve"> Y9-3*Z9</f>
        <v>0</v>
      </c>
      <c r="AB9" s="7">
        <f t="shared" ref="AB9:AB71" si="3" xml:space="preserve"> Y9+3*Z9</f>
        <v>0</v>
      </c>
      <c r="AC9" s="7">
        <f>'pivot times'!F9</f>
        <v>0</v>
      </c>
      <c r="AD9" s="7">
        <f>'pivot times'!G9</f>
        <v>0</v>
      </c>
      <c r="AE9" s="7">
        <f t="shared" ref="AE9:AE71" si="4" xml:space="preserve"> AC9-3*AD9</f>
        <v>0</v>
      </c>
      <c r="AF9" s="7">
        <f t="shared" ref="AF9:AF71" si="5" xml:space="preserve"> AC9+3*AD9</f>
        <v>0</v>
      </c>
      <c r="AG9" s="7">
        <f>'pivot times'!H9</f>
        <v>0</v>
      </c>
      <c r="AH9" s="7">
        <f>'pivot times'!I9</f>
        <v>0</v>
      </c>
      <c r="AI9" s="7">
        <f t="shared" ref="AI9:AI71" si="6" xml:space="preserve"> AG9-3*AH9</f>
        <v>0</v>
      </c>
      <c r="AJ9" s="7">
        <f t="shared" ref="AJ9:AJ71" si="7" xml:space="preserve"> AG9+3*AH9</f>
        <v>0</v>
      </c>
      <c r="AK9" s="7">
        <f>'pivot times'!J9</f>
        <v>0</v>
      </c>
      <c r="AL9" s="7">
        <f>'pivot times'!K9</f>
        <v>0</v>
      </c>
      <c r="AM9" s="7">
        <f t="shared" ref="AM9:AM71" si="8" xml:space="preserve"> AK9-3*AL9</f>
        <v>0</v>
      </c>
      <c r="AN9" s="7">
        <f t="shared" ref="AN9:AN71" si="9" xml:space="preserve"> AK9+3*AL9</f>
        <v>0</v>
      </c>
      <c r="AO9" s="7">
        <f>'pivot times'!L9</f>
        <v>0</v>
      </c>
      <c r="AP9" s="7">
        <f>'pivot times'!M9</f>
        <v>0</v>
      </c>
      <c r="AQ9" s="7">
        <f t="shared" ref="AQ9:AQ71" si="10" xml:space="preserve"> AO9-3*AP9</f>
        <v>0</v>
      </c>
      <c r="AR9" s="7">
        <f t="shared" ref="AR9:AR71" si="11" xml:space="preserve"> AO9+3*AP9</f>
        <v>0</v>
      </c>
      <c r="AS9" s="7">
        <f>'pivot times'!N9</f>
        <v>0</v>
      </c>
      <c r="AT9" s="7">
        <f>'pivot times'!O9</f>
        <v>0</v>
      </c>
      <c r="AU9" s="7">
        <f t="shared" ref="AU9:AU71" si="12" xml:space="preserve"> AS9-3*AT9</f>
        <v>0</v>
      </c>
      <c r="AV9" s="7">
        <f t="shared" ref="AV9:AV71" si="13" xml:space="preserve"> AS9+3*AT9</f>
        <v>0</v>
      </c>
      <c r="AW9" s="7">
        <f>'pivot times'!P9</f>
        <v>0</v>
      </c>
      <c r="AX9" s="7">
        <f>'pivot times'!Q9</f>
        <v>0</v>
      </c>
      <c r="AY9" s="7">
        <f t="shared" ref="AY9:AY71" si="14" xml:space="preserve"> AW9-3*AX9</f>
        <v>0</v>
      </c>
      <c r="AZ9" s="7">
        <f t="shared" ref="AZ9:AZ71" si="15" xml:space="preserve"> AW9+3*AX9</f>
        <v>0</v>
      </c>
      <c r="BA9" s="7">
        <f>'pivot times'!R9</f>
        <v>0</v>
      </c>
      <c r="BB9" s="7">
        <f>'pivot times'!S9</f>
        <v>0</v>
      </c>
      <c r="BC9" s="7">
        <f t="shared" ref="BC9:BC71" si="16" xml:space="preserve"> BA9-3*BB9</f>
        <v>0</v>
      </c>
      <c r="BD9" s="7">
        <f t="shared" ref="BD9:BD71" si="17" xml:space="preserve"> BA9+3*BB9</f>
        <v>0</v>
      </c>
    </row>
    <row r="10" spans="1:58" x14ac:dyDescent="0.25">
      <c r="A10" s="2">
        <v>3</v>
      </c>
      <c r="B10" s="6">
        <v>1.9406254000000001</v>
      </c>
      <c r="U10" s="7" t="e">
        <f>GETPIVOTDATA("Avg",'pivot times'!$A$3,"action","e0","world_size",10000,"number_of_steps_between_file_dumps",1,"omp_get_max_threads",A10)</f>
        <v>#REF!</v>
      </c>
      <c r="V10" s="7" t="e">
        <f>GETPIVOTDATA("StdDevp",'pivot times'!$A$3,"action","e0","world_size",10000,"number_of_steps_between_file_dumps",1,"omp_get_max_threads",A10)</f>
        <v>#REF!</v>
      </c>
      <c r="W10" s="7" t="e">
        <f t="shared" si="0"/>
        <v>#REF!</v>
      </c>
      <c r="X10" s="7" t="e">
        <f t="shared" si="1"/>
        <v>#REF!</v>
      </c>
      <c r="Y10" s="7">
        <f>'pivot times'!D10</f>
        <v>0</v>
      </c>
      <c r="Z10" s="7">
        <f>'pivot times'!E10</f>
        <v>0</v>
      </c>
      <c r="AA10" s="7">
        <f t="shared" si="2"/>
        <v>0</v>
      </c>
      <c r="AB10" s="7">
        <f t="shared" si="3"/>
        <v>0</v>
      </c>
      <c r="AC10" s="7">
        <f>'pivot times'!F10</f>
        <v>0</v>
      </c>
      <c r="AD10" s="7">
        <f>'pivot times'!G10</f>
        <v>0</v>
      </c>
      <c r="AE10" s="7">
        <f t="shared" si="4"/>
        <v>0</v>
      </c>
      <c r="AF10" s="7">
        <f t="shared" si="5"/>
        <v>0</v>
      </c>
      <c r="AG10" s="7">
        <f>'pivot times'!H10</f>
        <v>0</v>
      </c>
      <c r="AH10" s="7">
        <f>'pivot times'!I10</f>
        <v>0</v>
      </c>
      <c r="AI10" s="7">
        <f t="shared" si="6"/>
        <v>0</v>
      </c>
      <c r="AJ10" s="7">
        <f t="shared" si="7"/>
        <v>0</v>
      </c>
      <c r="AK10" s="7">
        <f>'pivot times'!J10</f>
        <v>0</v>
      </c>
      <c r="AL10" s="7">
        <f>'pivot times'!K10</f>
        <v>0</v>
      </c>
      <c r="AM10" s="7">
        <f t="shared" si="8"/>
        <v>0</v>
      </c>
      <c r="AN10" s="7">
        <f t="shared" si="9"/>
        <v>0</v>
      </c>
      <c r="AO10" s="7">
        <f>'pivot times'!L10</f>
        <v>0</v>
      </c>
      <c r="AP10" s="7">
        <f>'pivot times'!M10</f>
        <v>0</v>
      </c>
      <c r="AQ10" s="7">
        <f t="shared" si="10"/>
        <v>0</v>
      </c>
      <c r="AR10" s="7">
        <f t="shared" si="11"/>
        <v>0</v>
      </c>
      <c r="AS10" s="7">
        <f>'pivot times'!N10</f>
        <v>0</v>
      </c>
      <c r="AT10" s="7">
        <f>'pivot times'!O10</f>
        <v>0</v>
      </c>
      <c r="AU10" s="7">
        <f t="shared" si="12"/>
        <v>0</v>
      </c>
      <c r="AV10" s="7">
        <f t="shared" si="13"/>
        <v>0</v>
      </c>
      <c r="AW10" s="7">
        <f>'pivot times'!P10</f>
        <v>0</v>
      </c>
      <c r="AX10" s="7">
        <f>'pivot times'!Q10</f>
        <v>0</v>
      </c>
      <c r="AY10" s="7">
        <f t="shared" si="14"/>
        <v>0</v>
      </c>
      <c r="AZ10" s="7">
        <f t="shared" si="15"/>
        <v>0</v>
      </c>
      <c r="BA10" s="7">
        <f>'pivot times'!R10</f>
        <v>0</v>
      </c>
      <c r="BB10" s="7">
        <f>'pivot times'!S10</f>
        <v>0</v>
      </c>
      <c r="BC10" s="7">
        <f t="shared" si="16"/>
        <v>0</v>
      </c>
      <c r="BD10" s="7">
        <f t="shared" si="17"/>
        <v>0</v>
      </c>
    </row>
    <row r="11" spans="1:58" x14ac:dyDescent="0.25">
      <c r="A11" s="2">
        <v>4</v>
      </c>
      <c r="B11" s="6">
        <v>1.5664894</v>
      </c>
      <c r="U11" s="7" t="e">
        <f>GETPIVOTDATA("Avg",'pivot times'!$A$3,"action","e0","world_size",10000,"number_of_steps_between_file_dumps",1,"omp_get_max_threads",A11)</f>
        <v>#REF!</v>
      </c>
      <c r="V11" s="7" t="e">
        <f>GETPIVOTDATA("StdDevp",'pivot times'!$A$3,"action","e0","world_size",10000,"number_of_steps_between_file_dumps",1,"omp_get_max_threads",A11)</f>
        <v>#REF!</v>
      </c>
      <c r="W11" s="7" t="e">
        <f t="shared" si="0"/>
        <v>#REF!</v>
      </c>
      <c r="X11" s="7" t="e">
        <f t="shared" si="1"/>
        <v>#REF!</v>
      </c>
      <c r="Y11" s="7">
        <f>'pivot times'!D11</f>
        <v>0</v>
      </c>
      <c r="Z11" s="7">
        <f>'pivot times'!E11</f>
        <v>0</v>
      </c>
      <c r="AA11" s="7">
        <f t="shared" si="2"/>
        <v>0</v>
      </c>
      <c r="AB11" s="7">
        <f t="shared" si="3"/>
        <v>0</v>
      </c>
      <c r="AC11" s="7">
        <f>'pivot times'!F11</f>
        <v>0</v>
      </c>
      <c r="AD11" s="7">
        <f>'pivot times'!G11</f>
        <v>0</v>
      </c>
      <c r="AE11" s="7">
        <f t="shared" si="4"/>
        <v>0</v>
      </c>
      <c r="AF11" s="7">
        <f t="shared" si="5"/>
        <v>0</v>
      </c>
      <c r="AG11" s="7">
        <f>'pivot times'!H11</f>
        <v>0</v>
      </c>
      <c r="AH11" s="7">
        <f>'pivot times'!I11</f>
        <v>0</v>
      </c>
      <c r="AI11" s="7">
        <f t="shared" si="6"/>
        <v>0</v>
      </c>
      <c r="AJ11" s="7">
        <f t="shared" si="7"/>
        <v>0</v>
      </c>
      <c r="AK11" s="7">
        <f>'pivot times'!J11</f>
        <v>0</v>
      </c>
      <c r="AL11" s="7">
        <f>'pivot times'!K11</f>
        <v>0</v>
      </c>
      <c r="AM11" s="7">
        <f t="shared" si="8"/>
        <v>0</v>
      </c>
      <c r="AN11" s="7">
        <f t="shared" si="9"/>
        <v>0</v>
      </c>
      <c r="AO11" s="7">
        <f>'pivot times'!L11</f>
        <v>0</v>
      </c>
      <c r="AP11" s="7">
        <f>'pivot times'!M11</f>
        <v>0</v>
      </c>
      <c r="AQ11" s="7">
        <f t="shared" si="10"/>
        <v>0</v>
      </c>
      <c r="AR11" s="7">
        <f t="shared" si="11"/>
        <v>0</v>
      </c>
      <c r="AS11" s="7">
        <f>'pivot times'!N11</f>
        <v>0</v>
      </c>
      <c r="AT11" s="7">
        <f>'pivot times'!O11</f>
        <v>0</v>
      </c>
      <c r="AU11" s="7">
        <f t="shared" si="12"/>
        <v>0</v>
      </c>
      <c r="AV11" s="7">
        <f t="shared" si="13"/>
        <v>0</v>
      </c>
      <c r="AW11" s="7">
        <f>'pivot times'!P11</f>
        <v>0</v>
      </c>
      <c r="AX11" s="7">
        <f>'pivot times'!Q11</f>
        <v>0</v>
      </c>
      <c r="AY11" s="7">
        <f t="shared" si="14"/>
        <v>0</v>
      </c>
      <c r="AZ11" s="7">
        <f t="shared" si="15"/>
        <v>0</v>
      </c>
      <c r="BA11" s="7">
        <f>'pivot times'!R11</f>
        <v>0</v>
      </c>
      <c r="BB11" s="7">
        <f>'pivot times'!S11</f>
        <v>0</v>
      </c>
      <c r="BC11" s="7">
        <f t="shared" si="16"/>
        <v>0</v>
      </c>
      <c r="BD11" s="7">
        <f t="shared" si="17"/>
        <v>0</v>
      </c>
    </row>
    <row r="12" spans="1:58" x14ac:dyDescent="0.25">
      <c r="A12" s="2">
        <v>5</v>
      </c>
      <c r="B12" s="6">
        <v>1.4988049999999999</v>
      </c>
      <c r="U12" s="7" t="e">
        <f>GETPIVOTDATA("Avg",'pivot times'!$A$3,"action","e0","world_size",10000,"number_of_steps_between_file_dumps",1,"omp_get_max_threads",A12)</f>
        <v>#REF!</v>
      </c>
      <c r="V12" s="7" t="e">
        <f>GETPIVOTDATA("StdDevp",'pivot times'!$A$3,"action","e0","world_size",10000,"number_of_steps_between_file_dumps",1,"omp_get_max_threads",A12)</f>
        <v>#REF!</v>
      </c>
      <c r="W12" s="7" t="e">
        <f t="shared" si="0"/>
        <v>#REF!</v>
      </c>
      <c r="X12" s="7" t="e">
        <f t="shared" si="1"/>
        <v>#REF!</v>
      </c>
      <c r="Y12" s="7">
        <f>'pivot times'!D12</f>
        <v>0</v>
      </c>
      <c r="Z12" s="7">
        <f>'pivot times'!E12</f>
        <v>0</v>
      </c>
      <c r="AA12" s="7">
        <f t="shared" si="2"/>
        <v>0</v>
      </c>
      <c r="AB12" s="7">
        <f t="shared" si="3"/>
        <v>0</v>
      </c>
      <c r="AC12" s="7">
        <f>'pivot times'!F12</f>
        <v>0</v>
      </c>
      <c r="AD12" s="7">
        <f>'pivot times'!G12</f>
        <v>0</v>
      </c>
      <c r="AE12" s="7">
        <f t="shared" si="4"/>
        <v>0</v>
      </c>
      <c r="AF12" s="7">
        <f t="shared" si="5"/>
        <v>0</v>
      </c>
      <c r="AG12" s="7">
        <f>'pivot times'!H12</f>
        <v>0</v>
      </c>
      <c r="AH12" s="7">
        <f>'pivot times'!I12</f>
        <v>0</v>
      </c>
      <c r="AI12" s="7">
        <f t="shared" si="6"/>
        <v>0</v>
      </c>
      <c r="AJ12" s="7">
        <f t="shared" si="7"/>
        <v>0</v>
      </c>
      <c r="AK12" s="7">
        <f>'pivot times'!J12</f>
        <v>0</v>
      </c>
      <c r="AL12" s="7">
        <f>'pivot times'!K12</f>
        <v>0</v>
      </c>
      <c r="AM12" s="7">
        <f t="shared" si="8"/>
        <v>0</v>
      </c>
      <c r="AN12" s="7">
        <f t="shared" si="9"/>
        <v>0</v>
      </c>
      <c r="AO12" s="7">
        <f>'pivot times'!L12</f>
        <v>0</v>
      </c>
      <c r="AP12" s="7">
        <f>'pivot times'!M12</f>
        <v>0</v>
      </c>
      <c r="AQ12" s="7">
        <f t="shared" si="10"/>
        <v>0</v>
      </c>
      <c r="AR12" s="7">
        <f t="shared" si="11"/>
        <v>0</v>
      </c>
      <c r="AS12" s="7">
        <f>'pivot times'!N12</f>
        <v>0</v>
      </c>
      <c r="AT12" s="7">
        <f>'pivot times'!O12</f>
        <v>0</v>
      </c>
      <c r="AU12" s="7">
        <f t="shared" si="12"/>
        <v>0</v>
      </c>
      <c r="AV12" s="7">
        <f t="shared" si="13"/>
        <v>0</v>
      </c>
      <c r="AW12" s="7">
        <f>'pivot times'!P12</f>
        <v>0</v>
      </c>
      <c r="AX12" s="7">
        <f>'pivot times'!Q12</f>
        <v>0</v>
      </c>
      <c r="AY12" s="7">
        <f t="shared" si="14"/>
        <v>0</v>
      </c>
      <c r="AZ12" s="7">
        <f t="shared" si="15"/>
        <v>0</v>
      </c>
      <c r="BA12" s="7">
        <f>'pivot times'!R12</f>
        <v>0</v>
      </c>
      <c r="BB12" s="7">
        <f>'pivot times'!S12</f>
        <v>0</v>
      </c>
      <c r="BC12" s="7">
        <f t="shared" si="16"/>
        <v>0</v>
      </c>
      <c r="BD12" s="7">
        <f t="shared" si="17"/>
        <v>0</v>
      </c>
    </row>
    <row r="13" spans="1:58" x14ac:dyDescent="0.25">
      <c r="A13" s="2">
        <v>6</v>
      </c>
      <c r="B13" s="6">
        <v>1.4457849999999999</v>
      </c>
      <c r="U13" s="7" t="e">
        <f>GETPIVOTDATA("Avg",'pivot times'!$A$3,"action","e0","world_size",10000,"number_of_steps_between_file_dumps",1,"omp_get_max_threads",A13)</f>
        <v>#REF!</v>
      </c>
      <c r="V13" s="7" t="e">
        <f>GETPIVOTDATA("StdDevp",'pivot times'!$A$3,"action","e0","world_size",10000,"number_of_steps_between_file_dumps",1,"omp_get_max_threads",A13)</f>
        <v>#REF!</v>
      </c>
      <c r="W13" s="7" t="e">
        <f t="shared" si="0"/>
        <v>#REF!</v>
      </c>
      <c r="X13" s="7" t="e">
        <f t="shared" si="1"/>
        <v>#REF!</v>
      </c>
      <c r="Y13" s="7">
        <f>'pivot times'!D13</f>
        <v>0</v>
      </c>
      <c r="Z13" s="7">
        <f>'pivot times'!E13</f>
        <v>0</v>
      </c>
      <c r="AA13" s="7">
        <f t="shared" si="2"/>
        <v>0</v>
      </c>
      <c r="AB13" s="7">
        <f t="shared" si="3"/>
        <v>0</v>
      </c>
      <c r="AC13" s="7">
        <f>'pivot times'!F13</f>
        <v>0</v>
      </c>
      <c r="AD13" s="7">
        <f>'pivot times'!G13</f>
        <v>0</v>
      </c>
      <c r="AE13" s="7">
        <f t="shared" si="4"/>
        <v>0</v>
      </c>
      <c r="AF13" s="7">
        <f t="shared" si="5"/>
        <v>0</v>
      </c>
      <c r="AG13" s="7">
        <f>'pivot times'!H13</f>
        <v>0</v>
      </c>
      <c r="AH13" s="7">
        <f>'pivot times'!I13</f>
        <v>0</v>
      </c>
      <c r="AI13" s="7">
        <f t="shared" si="6"/>
        <v>0</v>
      </c>
      <c r="AJ13" s="7">
        <f t="shared" si="7"/>
        <v>0</v>
      </c>
      <c r="AK13" s="7">
        <f>'pivot times'!J13</f>
        <v>0</v>
      </c>
      <c r="AL13" s="7">
        <f>'pivot times'!K13</f>
        <v>0</v>
      </c>
      <c r="AM13" s="7">
        <f t="shared" si="8"/>
        <v>0</v>
      </c>
      <c r="AN13" s="7">
        <f t="shared" si="9"/>
        <v>0</v>
      </c>
      <c r="AO13" s="7">
        <f>'pivot times'!L13</f>
        <v>0</v>
      </c>
      <c r="AP13" s="7">
        <f>'pivot times'!M13</f>
        <v>0</v>
      </c>
      <c r="AQ13" s="7">
        <f t="shared" si="10"/>
        <v>0</v>
      </c>
      <c r="AR13" s="7">
        <f t="shared" si="11"/>
        <v>0</v>
      </c>
      <c r="AS13" s="7">
        <f>'pivot times'!N13</f>
        <v>0</v>
      </c>
      <c r="AT13" s="7">
        <f>'pivot times'!O13</f>
        <v>0</v>
      </c>
      <c r="AU13" s="7">
        <f t="shared" si="12"/>
        <v>0</v>
      </c>
      <c r="AV13" s="7">
        <f t="shared" si="13"/>
        <v>0</v>
      </c>
      <c r="AW13" s="7">
        <f>'pivot times'!P13</f>
        <v>0</v>
      </c>
      <c r="AX13" s="7">
        <f>'pivot times'!Q13</f>
        <v>0</v>
      </c>
      <c r="AY13" s="7">
        <f t="shared" si="14"/>
        <v>0</v>
      </c>
      <c r="AZ13" s="7">
        <f t="shared" si="15"/>
        <v>0</v>
      </c>
      <c r="BA13" s="7">
        <f>'pivot times'!R13</f>
        <v>0</v>
      </c>
      <c r="BB13" s="7">
        <f>'pivot times'!S13</f>
        <v>0</v>
      </c>
      <c r="BC13" s="7">
        <f t="shared" si="16"/>
        <v>0</v>
      </c>
      <c r="BD13" s="7">
        <f t="shared" si="17"/>
        <v>0</v>
      </c>
    </row>
    <row r="14" spans="1:58" x14ac:dyDescent="0.25">
      <c r="A14" s="2">
        <v>7</v>
      </c>
      <c r="B14" s="6">
        <v>1.4075719999999998</v>
      </c>
      <c r="U14" s="7" t="e">
        <f>GETPIVOTDATA("Avg",'pivot times'!$A$3,"action","e0","world_size",10000,"number_of_steps_between_file_dumps",1,"omp_get_max_threads",A14)</f>
        <v>#REF!</v>
      </c>
      <c r="V14" s="7" t="e">
        <f>GETPIVOTDATA("StdDevp",'pivot times'!$A$3,"action","e0","world_size",10000,"number_of_steps_between_file_dumps",1,"omp_get_max_threads",A14)</f>
        <v>#REF!</v>
      </c>
      <c r="W14" s="7" t="e">
        <f t="shared" si="0"/>
        <v>#REF!</v>
      </c>
      <c r="X14" s="7" t="e">
        <f t="shared" si="1"/>
        <v>#REF!</v>
      </c>
      <c r="Y14" s="7">
        <f>'pivot times'!D14</f>
        <v>0</v>
      </c>
      <c r="Z14" s="7">
        <f>'pivot times'!E14</f>
        <v>0</v>
      </c>
      <c r="AA14" s="7">
        <f t="shared" si="2"/>
        <v>0</v>
      </c>
      <c r="AB14" s="7">
        <f t="shared" si="3"/>
        <v>0</v>
      </c>
      <c r="AC14" s="7">
        <f>'pivot times'!F14</f>
        <v>0</v>
      </c>
      <c r="AD14" s="7">
        <f>'pivot times'!G14</f>
        <v>0</v>
      </c>
      <c r="AE14" s="7">
        <f t="shared" si="4"/>
        <v>0</v>
      </c>
      <c r="AF14" s="7">
        <f t="shared" si="5"/>
        <v>0</v>
      </c>
      <c r="AG14" s="7">
        <f>'pivot times'!H14</f>
        <v>0</v>
      </c>
      <c r="AH14" s="7">
        <f>'pivot times'!I14</f>
        <v>0</v>
      </c>
      <c r="AI14" s="7">
        <f t="shared" si="6"/>
        <v>0</v>
      </c>
      <c r="AJ14" s="7">
        <f t="shared" si="7"/>
        <v>0</v>
      </c>
      <c r="AK14" s="7">
        <f>'pivot times'!J14</f>
        <v>0</v>
      </c>
      <c r="AL14" s="7">
        <f>'pivot times'!K14</f>
        <v>0</v>
      </c>
      <c r="AM14" s="7">
        <f t="shared" si="8"/>
        <v>0</v>
      </c>
      <c r="AN14" s="7">
        <f t="shared" si="9"/>
        <v>0</v>
      </c>
      <c r="AO14" s="7">
        <f>'pivot times'!L14</f>
        <v>0</v>
      </c>
      <c r="AP14" s="7">
        <f>'pivot times'!M14</f>
        <v>0</v>
      </c>
      <c r="AQ14" s="7">
        <f t="shared" si="10"/>
        <v>0</v>
      </c>
      <c r="AR14" s="7">
        <f t="shared" si="11"/>
        <v>0</v>
      </c>
      <c r="AS14" s="7">
        <f>'pivot times'!N14</f>
        <v>0</v>
      </c>
      <c r="AT14" s="7">
        <f>'pivot times'!O14</f>
        <v>0</v>
      </c>
      <c r="AU14" s="7">
        <f t="shared" si="12"/>
        <v>0</v>
      </c>
      <c r="AV14" s="7">
        <f t="shared" si="13"/>
        <v>0</v>
      </c>
      <c r="AW14" s="7">
        <f>'pivot times'!P14</f>
        <v>0</v>
      </c>
      <c r="AX14" s="7">
        <f>'pivot times'!Q14</f>
        <v>0</v>
      </c>
      <c r="AY14" s="7">
        <f t="shared" si="14"/>
        <v>0</v>
      </c>
      <c r="AZ14" s="7">
        <f t="shared" si="15"/>
        <v>0</v>
      </c>
      <c r="BA14" s="7">
        <f>'pivot times'!R14</f>
        <v>0</v>
      </c>
      <c r="BB14" s="7">
        <f>'pivot times'!S14</f>
        <v>0</v>
      </c>
      <c r="BC14" s="7">
        <f t="shared" si="16"/>
        <v>0</v>
      </c>
      <c r="BD14" s="7">
        <f t="shared" si="17"/>
        <v>0</v>
      </c>
    </row>
    <row r="15" spans="1:58" x14ac:dyDescent="0.25">
      <c r="A15" s="2">
        <v>8</v>
      </c>
      <c r="B15" s="6">
        <v>1.3953887999999999</v>
      </c>
      <c r="U15" s="7" t="e">
        <f>GETPIVOTDATA("Avg",'pivot times'!$A$3,"action","e0","world_size",10000,"number_of_steps_between_file_dumps",1,"omp_get_max_threads",A15)</f>
        <v>#REF!</v>
      </c>
      <c r="V15" s="7" t="e">
        <f>GETPIVOTDATA("StdDevp",'pivot times'!$A$3,"action","e0","world_size",10000,"number_of_steps_between_file_dumps",1,"omp_get_max_threads",A15)</f>
        <v>#REF!</v>
      </c>
      <c r="W15" s="7" t="e">
        <f t="shared" si="0"/>
        <v>#REF!</v>
      </c>
      <c r="X15" s="7" t="e">
        <f t="shared" si="1"/>
        <v>#REF!</v>
      </c>
      <c r="Y15" s="7">
        <f>'pivot times'!D15</f>
        <v>0</v>
      </c>
      <c r="Z15" s="7">
        <f>'pivot times'!E15</f>
        <v>0</v>
      </c>
      <c r="AA15" s="7">
        <f t="shared" si="2"/>
        <v>0</v>
      </c>
      <c r="AB15" s="7">
        <f t="shared" si="3"/>
        <v>0</v>
      </c>
      <c r="AC15" s="7">
        <f>'pivot times'!F15</f>
        <v>0</v>
      </c>
      <c r="AD15" s="7">
        <f>'pivot times'!G15</f>
        <v>0</v>
      </c>
      <c r="AE15" s="7">
        <f t="shared" si="4"/>
        <v>0</v>
      </c>
      <c r="AF15" s="7">
        <f t="shared" si="5"/>
        <v>0</v>
      </c>
      <c r="AG15" s="7">
        <f>'pivot times'!H15</f>
        <v>0</v>
      </c>
      <c r="AH15" s="7">
        <f>'pivot times'!I15</f>
        <v>0</v>
      </c>
      <c r="AI15" s="7">
        <f t="shared" si="6"/>
        <v>0</v>
      </c>
      <c r="AJ15" s="7">
        <f t="shared" si="7"/>
        <v>0</v>
      </c>
      <c r="AK15" s="7">
        <f>'pivot times'!J15</f>
        <v>0</v>
      </c>
      <c r="AL15" s="7">
        <f>'pivot times'!K15</f>
        <v>0</v>
      </c>
      <c r="AM15" s="7">
        <f t="shared" si="8"/>
        <v>0</v>
      </c>
      <c r="AN15" s="7">
        <f t="shared" si="9"/>
        <v>0</v>
      </c>
      <c r="AO15" s="7">
        <f>'pivot times'!L15</f>
        <v>0</v>
      </c>
      <c r="AP15" s="7">
        <f>'pivot times'!M15</f>
        <v>0</v>
      </c>
      <c r="AQ15" s="7">
        <f t="shared" si="10"/>
        <v>0</v>
      </c>
      <c r="AR15" s="7">
        <f t="shared" si="11"/>
        <v>0</v>
      </c>
      <c r="AS15" s="7">
        <f>'pivot times'!N15</f>
        <v>0</v>
      </c>
      <c r="AT15" s="7">
        <f>'pivot times'!O15</f>
        <v>0</v>
      </c>
      <c r="AU15" s="7">
        <f t="shared" si="12"/>
        <v>0</v>
      </c>
      <c r="AV15" s="7">
        <f t="shared" si="13"/>
        <v>0</v>
      </c>
      <c r="AW15" s="7">
        <f>'pivot times'!P15</f>
        <v>0</v>
      </c>
      <c r="AX15" s="7">
        <f>'pivot times'!Q15</f>
        <v>0</v>
      </c>
      <c r="AY15" s="7">
        <f t="shared" si="14"/>
        <v>0</v>
      </c>
      <c r="AZ15" s="7">
        <f t="shared" si="15"/>
        <v>0</v>
      </c>
      <c r="BA15" s="7">
        <f>'pivot times'!R15</f>
        <v>0</v>
      </c>
      <c r="BB15" s="7">
        <f>'pivot times'!S15</f>
        <v>0</v>
      </c>
      <c r="BC15" s="7">
        <f t="shared" si="16"/>
        <v>0</v>
      </c>
      <c r="BD15" s="7">
        <f t="shared" si="17"/>
        <v>0</v>
      </c>
    </row>
    <row r="16" spans="1:58" x14ac:dyDescent="0.25">
      <c r="A16" s="2">
        <v>9</v>
      </c>
      <c r="B16" s="6">
        <v>1.3836286000000002</v>
      </c>
      <c r="U16" s="7" t="e">
        <f>GETPIVOTDATA("Avg",'pivot times'!$A$3,"action","e0","world_size",10000,"number_of_steps_between_file_dumps",1,"omp_get_max_threads",A16)</f>
        <v>#REF!</v>
      </c>
      <c r="V16" s="7" t="e">
        <f>GETPIVOTDATA("StdDevp",'pivot times'!$A$3,"action","e0","world_size",10000,"number_of_steps_between_file_dumps",1,"omp_get_max_threads",A16)</f>
        <v>#REF!</v>
      </c>
      <c r="W16" s="7" t="e">
        <f t="shared" si="0"/>
        <v>#REF!</v>
      </c>
      <c r="X16" s="7" t="e">
        <f t="shared" si="1"/>
        <v>#REF!</v>
      </c>
      <c r="Y16" s="7">
        <f>'pivot times'!D16</f>
        <v>0</v>
      </c>
      <c r="Z16" s="7">
        <f>'pivot times'!E16</f>
        <v>0</v>
      </c>
      <c r="AA16" s="7">
        <f t="shared" si="2"/>
        <v>0</v>
      </c>
      <c r="AB16" s="7">
        <f t="shared" si="3"/>
        <v>0</v>
      </c>
      <c r="AC16" s="7">
        <f>'pivot times'!F16</f>
        <v>0</v>
      </c>
      <c r="AD16" s="7">
        <f>'pivot times'!G16</f>
        <v>0</v>
      </c>
      <c r="AE16" s="7">
        <f t="shared" si="4"/>
        <v>0</v>
      </c>
      <c r="AF16" s="7">
        <f t="shared" si="5"/>
        <v>0</v>
      </c>
      <c r="AG16" s="7">
        <f>'pivot times'!H16</f>
        <v>0</v>
      </c>
      <c r="AH16" s="7">
        <f>'pivot times'!I16</f>
        <v>0</v>
      </c>
      <c r="AI16" s="7">
        <f t="shared" si="6"/>
        <v>0</v>
      </c>
      <c r="AJ16" s="7">
        <f t="shared" si="7"/>
        <v>0</v>
      </c>
      <c r="AK16" s="7">
        <f>'pivot times'!J16</f>
        <v>0</v>
      </c>
      <c r="AL16" s="7">
        <f>'pivot times'!K16</f>
        <v>0</v>
      </c>
      <c r="AM16" s="7">
        <f t="shared" si="8"/>
        <v>0</v>
      </c>
      <c r="AN16" s="7">
        <f t="shared" si="9"/>
        <v>0</v>
      </c>
      <c r="AO16" s="7">
        <f>'pivot times'!L16</f>
        <v>0</v>
      </c>
      <c r="AP16" s="7">
        <f>'pivot times'!M16</f>
        <v>0</v>
      </c>
      <c r="AQ16" s="7">
        <f t="shared" si="10"/>
        <v>0</v>
      </c>
      <c r="AR16" s="7">
        <f t="shared" si="11"/>
        <v>0</v>
      </c>
      <c r="AS16" s="7">
        <f>'pivot times'!N16</f>
        <v>0</v>
      </c>
      <c r="AT16" s="7">
        <f>'pivot times'!O16</f>
        <v>0</v>
      </c>
      <c r="AU16" s="7">
        <f t="shared" si="12"/>
        <v>0</v>
      </c>
      <c r="AV16" s="7">
        <f t="shared" si="13"/>
        <v>0</v>
      </c>
      <c r="AW16" s="7">
        <f>'pivot times'!P16</f>
        <v>0</v>
      </c>
      <c r="AX16" s="7">
        <f>'pivot times'!Q16</f>
        <v>0</v>
      </c>
      <c r="AY16" s="7">
        <f t="shared" si="14"/>
        <v>0</v>
      </c>
      <c r="AZ16" s="7">
        <f t="shared" si="15"/>
        <v>0</v>
      </c>
      <c r="BA16" s="7">
        <f>'pivot times'!R16</f>
        <v>0</v>
      </c>
      <c r="BB16" s="7">
        <f>'pivot times'!S16</f>
        <v>0</v>
      </c>
      <c r="BC16" s="7">
        <f t="shared" si="16"/>
        <v>0</v>
      </c>
      <c r="BD16" s="7">
        <f t="shared" si="17"/>
        <v>0</v>
      </c>
    </row>
    <row r="17" spans="1:56" x14ac:dyDescent="0.25">
      <c r="A17" s="2">
        <v>10</v>
      </c>
      <c r="B17" s="6">
        <v>1.3677760000000001</v>
      </c>
      <c r="U17" s="7" t="e">
        <f>GETPIVOTDATA("Avg",'pivot times'!$A$3,"action","e0","world_size",10000,"number_of_steps_between_file_dumps",1,"omp_get_max_threads",A17)</f>
        <v>#REF!</v>
      </c>
      <c r="V17" s="7" t="e">
        <f>GETPIVOTDATA("StdDevp",'pivot times'!$A$3,"action","e0","world_size",10000,"number_of_steps_between_file_dumps",1,"omp_get_max_threads",A17)</f>
        <v>#REF!</v>
      </c>
      <c r="W17" s="7" t="e">
        <f t="shared" si="0"/>
        <v>#REF!</v>
      </c>
      <c r="X17" s="7" t="e">
        <f t="shared" si="1"/>
        <v>#REF!</v>
      </c>
      <c r="Y17" s="7">
        <f>'pivot times'!D17</f>
        <v>0</v>
      </c>
      <c r="Z17" s="7">
        <f>'pivot times'!E17</f>
        <v>0</v>
      </c>
      <c r="AA17" s="7">
        <f t="shared" si="2"/>
        <v>0</v>
      </c>
      <c r="AB17" s="7">
        <f t="shared" si="3"/>
        <v>0</v>
      </c>
      <c r="AC17" s="7">
        <f>'pivot times'!F17</f>
        <v>0</v>
      </c>
      <c r="AD17" s="7">
        <f>'pivot times'!G17</f>
        <v>0</v>
      </c>
      <c r="AE17" s="7">
        <f t="shared" si="4"/>
        <v>0</v>
      </c>
      <c r="AF17" s="7">
        <f t="shared" si="5"/>
        <v>0</v>
      </c>
      <c r="AG17" s="7">
        <f>'pivot times'!H17</f>
        <v>0</v>
      </c>
      <c r="AH17" s="7">
        <f>'pivot times'!I17</f>
        <v>0</v>
      </c>
      <c r="AI17" s="7">
        <f t="shared" si="6"/>
        <v>0</v>
      </c>
      <c r="AJ17" s="7">
        <f t="shared" si="7"/>
        <v>0</v>
      </c>
      <c r="AK17" s="7">
        <f>'pivot times'!J17</f>
        <v>0</v>
      </c>
      <c r="AL17" s="7">
        <f>'pivot times'!K17</f>
        <v>0</v>
      </c>
      <c r="AM17" s="7">
        <f t="shared" si="8"/>
        <v>0</v>
      </c>
      <c r="AN17" s="7">
        <f t="shared" si="9"/>
        <v>0</v>
      </c>
      <c r="AO17" s="7">
        <f>'pivot times'!L17</f>
        <v>0</v>
      </c>
      <c r="AP17" s="7">
        <f>'pivot times'!M17</f>
        <v>0</v>
      </c>
      <c r="AQ17" s="7">
        <f t="shared" si="10"/>
        <v>0</v>
      </c>
      <c r="AR17" s="7">
        <f t="shared" si="11"/>
        <v>0</v>
      </c>
      <c r="AS17" s="7">
        <f>'pivot times'!N17</f>
        <v>0</v>
      </c>
      <c r="AT17" s="7">
        <f>'pivot times'!O17</f>
        <v>0</v>
      </c>
      <c r="AU17" s="7">
        <f t="shared" si="12"/>
        <v>0</v>
      </c>
      <c r="AV17" s="7">
        <f t="shared" si="13"/>
        <v>0</v>
      </c>
      <c r="AW17" s="7">
        <f>'pivot times'!P17</f>
        <v>0</v>
      </c>
      <c r="AX17" s="7">
        <f>'pivot times'!Q17</f>
        <v>0</v>
      </c>
      <c r="AY17" s="7">
        <f t="shared" si="14"/>
        <v>0</v>
      </c>
      <c r="AZ17" s="7">
        <f t="shared" si="15"/>
        <v>0</v>
      </c>
      <c r="BA17" s="7">
        <f>'pivot times'!R17</f>
        <v>0</v>
      </c>
      <c r="BB17" s="7">
        <f>'pivot times'!S17</f>
        <v>0</v>
      </c>
      <c r="BC17" s="7">
        <f t="shared" si="16"/>
        <v>0</v>
      </c>
      <c r="BD17" s="7">
        <f t="shared" si="17"/>
        <v>0</v>
      </c>
    </row>
    <row r="18" spans="1:56" x14ac:dyDescent="0.25">
      <c r="A18" s="2">
        <v>11</v>
      </c>
      <c r="B18" s="6">
        <v>1.3609943999999998</v>
      </c>
      <c r="U18" s="7" t="e">
        <f>GETPIVOTDATA("Avg",'pivot times'!$A$3,"action","e0","world_size",10000,"number_of_steps_between_file_dumps",1,"omp_get_max_threads",A18)</f>
        <v>#REF!</v>
      </c>
      <c r="V18" s="7" t="e">
        <f>GETPIVOTDATA("StdDevp",'pivot times'!$A$3,"action","e0","world_size",10000,"number_of_steps_between_file_dumps",1,"omp_get_max_threads",A18)</f>
        <v>#REF!</v>
      </c>
      <c r="W18" s="7" t="e">
        <f t="shared" si="0"/>
        <v>#REF!</v>
      </c>
      <c r="X18" s="7" t="e">
        <f t="shared" si="1"/>
        <v>#REF!</v>
      </c>
      <c r="Y18" s="7">
        <f>'pivot times'!D18</f>
        <v>0</v>
      </c>
      <c r="Z18" s="7">
        <f>'pivot times'!E18</f>
        <v>0</v>
      </c>
      <c r="AA18" s="7">
        <f t="shared" si="2"/>
        <v>0</v>
      </c>
      <c r="AB18" s="7">
        <f t="shared" si="3"/>
        <v>0</v>
      </c>
      <c r="AC18" s="7">
        <f>'pivot times'!F18</f>
        <v>0</v>
      </c>
      <c r="AD18" s="7">
        <f>'pivot times'!G18</f>
        <v>0</v>
      </c>
      <c r="AE18" s="7">
        <f t="shared" si="4"/>
        <v>0</v>
      </c>
      <c r="AF18" s="7">
        <f t="shared" si="5"/>
        <v>0</v>
      </c>
      <c r="AG18" s="7">
        <f>'pivot times'!H18</f>
        <v>0</v>
      </c>
      <c r="AH18" s="7">
        <f>'pivot times'!I18</f>
        <v>0</v>
      </c>
      <c r="AI18" s="7">
        <f t="shared" si="6"/>
        <v>0</v>
      </c>
      <c r="AJ18" s="7">
        <f t="shared" si="7"/>
        <v>0</v>
      </c>
      <c r="AK18" s="7">
        <f>'pivot times'!J18</f>
        <v>0</v>
      </c>
      <c r="AL18" s="7">
        <f>'pivot times'!K18</f>
        <v>0</v>
      </c>
      <c r="AM18" s="7">
        <f t="shared" si="8"/>
        <v>0</v>
      </c>
      <c r="AN18" s="7">
        <f t="shared" si="9"/>
        <v>0</v>
      </c>
      <c r="AO18" s="7">
        <f>'pivot times'!L18</f>
        <v>0</v>
      </c>
      <c r="AP18" s="7">
        <f>'pivot times'!M18</f>
        <v>0</v>
      </c>
      <c r="AQ18" s="7">
        <f t="shared" si="10"/>
        <v>0</v>
      </c>
      <c r="AR18" s="7">
        <f t="shared" si="11"/>
        <v>0</v>
      </c>
      <c r="AS18" s="7">
        <f>'pivot times'!N18</f>
        <v>0</v>
      </c>
      <c r="AT18" s="7">
        <f>'pivot times'!O18</f>
        <v>0</v>
      </c>
      <c r="AU18" s="7">
        <f t="shared" si="12"/>
        <v>0</v>
      </c>
      <c r="AV18" s="7">
        <f t="shared" si="13"/>
        <v>0</v>
      </c>
      <c r="AW18" s="7">
        <f>'pivot times'!P18</f>
        <v>0</v>
      </c>
      <c r="AX18" s="7">
        <f>'pivot times'!Q18</f>
        <v>0</v>
      </c>
      <c r="AY18" s="7">
        <f t="shared" si="14"/>
        <v>0</v>
      </c>
      <c r="AZ18" s="7">
        <f t="shared" si="15"/>
        <v>0</v>
      </c>
      <c r="BA18" s="7">
        <f>'pivot times'!R18</f>
        <v>0</v>
      </c>
      <c r="BB18" s="7">
        <f>'pivot times'!S18</f>
        <v>0</v>
      </c>
      <c r="BC18" s="7">
        <f t="shared" si="16"/>
        <v>0</v>
      </c>
      <c r="BD18" s="7">
        <f t="shared" si="17"/>
        <v>0</v>
      </c>
    </row>
    <row r="19" spans="1:56" x14ac:dyDescent="0.25">
      <c r="A19" s="2">
        <v>12</v>
      </c>
      <c r="B19" s="6">
        <v>1.3572842000000001</v>
      </c>
      <c r="U19" s="7" t="e">
        <f>GETPIVOTDATA("Avg",'pivot times'!$A$3,"action","e0","world_size",10000,"number_of_steps_between_file_dumps",1,"omp_get_max_threads",A19)</f>
        <v>#REF!</v>
      </c>
      <c r="V19" s="7" t="e">
        <f>GETPIVOTDATA("StdDevp",'pivot times'!$A$3,"action","e0","world_size",10000,"number_of_steps_between_file_dumps",1,"omp_get_max_threads",A19)</f>
        <v>#REF!</v>
      </c>
      <c r="W19" s="7" t="e">
        <f t="shared" si="0"/>
        <v>#REF!</v>
      </c>
      <c r="X19" s="7" t="e">
        <f t="shared" si="1"/>
        <v>#REF!</v>
      </c>
      <c r="Y19" s="7">
        <f>'pivot times'!D19</f>
        <v>0</v>
      </c>
      <c r="Z19" s="7">
        <f>'pivot times'!E19</f>
        <v>0</v>
      </c>
      <c r="AA19" s="7">
        <f t="shared" si="2"/>
        <v>0</v>
      </c>
      <c r="AB19" s="7">
        <f t="shared" si="3"/>
        <v>0</v>
      </c>
      <c r="AC19" s="7">
        <f>'pivot times'!F19</f>
        <v>0</v>
      </c>
      <c r="AD19" s="7">
        <f>'pivot times'!G19</f>
        <v>0</v>
      </c>
      <c r="AE19" s="7">
        <f t="shared" si="4"/>
        <v>0</v>
      </c>
      <c r="AF19" s="7">
        <f t="shared" si="5"/>
        <v>0</v>
      </c>
      <c r="AG19" s="7">
        <f>'pivot times'!H19</f>
        <v>0</v>
      </c>
      <c r="AH19" s="7">
        <f>'pivot times'!I19</f>
        <v>0</v>
      </c>
      <c r="AI19" s="7">
        <f t="shared" si="6"/>
        <v>0</v>
      </c>
      <c r="AJ19" s="7">
        <f t="shared" si="7"/>
        <v>0</v>
      </c>
      <c r="AK19" s="7">
        <f>'pivot times'!J19</f>
        <v>0</v>
      </c>
      <c r="AL19" s="7">
        <f>'pivot times'!K19</f>
        <v>0</v>
      </c>
      <c r="AM19" s="7">
        <f t="shared" si="8"/>
        <v>0</v>
      </c>
      <c r="AN19" s="7">
        <f t="shared" si="9"/>
        <v>0</v>
      </c>
      <c r="AO19" s="7">
        <f>'pivot times'!L19</f>
        <v>0</v>
      </c>
      <c r="AP19" s="7">
        <f>'pivot times'!M19</f>
        <v>0</v>
      </c>
      <c r="AQ19" s="7">
        <f t="shared" si="10"/>
        <v>0</v>
      </c>
      <c r="AR19" s="7">
        <f t="shared" si="11"/>
        <v>0</v>
      </c>
      <c r="AS19" s="7">
        <f>'pivot times'!N19</f>
        <v>0</v>
      </c>
      <c r="AT19" s="7">
        <f>'pivot times'!O19</f>
        <v>0</v>
      </c>
      <c r="AU19" s="7">
        <f t="shared" si="12"/>
        <v>0</v>
      </c>
      <c r="AV19" s="7">
        <f t="shared" si="13"/>
        <v>0</v>
      </c>
      <c r="AW19" s="7">
        <f>'pivot times'!P19</f>
        <v>0</v>
      </c>
      <c r="AX19" s="7">
        <f>'pivot times'!Q19</f>
        <v>0</v>
      </c>
      <c r="AY19" s="7">
        <f t="shared" si="14"/>
        <v>0</v>
      </c>
      <c r="AZ19" s="7">
        <f t="shared" si="15"/>
        <v>0</v>
      </c>
      <c r="BA19" s="7">
        <f>'pivot times'!R19</f>
        <v>0</v>
      </c>
      <c r="BB19" s="7">
        <f>'pivot times'!S19</f>
        <v>0</v>
      </c>
      <c r="BC19" s="7">
        <f t="shared" si="16"/>
        <v>0</v>
      </c>
      <c r="BD19" s="7">
        <f t="shared" si="17"/>
        <v>0</v>
      </c>
    </row>
    <row r="20" spans="1:56" x14ac:dyDescent="0.25">
      <c r="A20" s="2">
        <v>13</v>
      </c>
      <c r="B20" s="6">
        <v>1.3692688</v>
      </c>
      <c r="U20" s="7" t="e">
        <f>GETPIVOTDATA("Avg",'pivot times'!$A$3,"action","e0","world_size",10000,"number_of_steps_between_file_dumps",1,"omp_get_max_threads",A20)</f>
        <v>#REF!</v>
      </c>
      <c r="V20" s="7" t="e">
        <f>GETPIVOTDATA("StdDevp",'pivot times'!$A$3,"action","e0","world_size",10000,"number_of_steps_between_file_dumps",1,"omp_get_max_threads",A20)</f>
        <v>#REF!</v>
      </c>
      <c r="W20" s="7" t="e">
        <f t="shared" si="0"/>
        <v>#REF!</v>
      </c>
      <c r="X20" s="7" t="e">
        <f t="shared" si="1"/>
        <v>#REF!</v>
      </c>
      <c r="Y20" s="7">
        <f>'pivot times'!D20</f>
        <v>0</v>
      </c>
      <c r="Z20" s="7">
        <f>'pivot times'!E20</f>
        <v>0</v>
      </c>
      <c r="AA20" s="7">
        <f t="shared" si="2"/>
        <v>0</v>
      </c>
      <c r="AB20" s="7">
        <f t="shared" si="3"/>
        <v>0</v>
      </c>
      <c r="AC20" s="7">
        <f>'pivot times'!F20</f>
        <v>0</v>
      </c>
      <c r="AD20" s="7">
        <f>'pivot times'!G20</f>
        <v>0</v>
      </c>
      <c r="AE20" s="7">
        <f t="shared" si="4"/>
        <v>0</v>
      </c>
      <c r="AF20" s="7">
        <f t="shared" si="5"/>
        <v>0</v>
      </c>
      <c r="AG20" s="7">
        <f>'pivot times'!H20</f>
        <v>0</v>
      </c>
      <c r="AH20" s="7">
        <f>'pivot times'!I20</f>
        <v>0</v>
      </c>
      <c r="AI20" s="7">
        <f t="shared" si="6"/>
        <v>0</v>
      </c>
      <c r="AJ20" s="7">
        <f t="shared" si="7"/>
        <v>0</v>
      </c>
      <c r="AK20" s="7">
        <f>'pivot times'!J20</f>
        <v>0</v>
      </c>
      <c r="AL20" s="7">
        <f>'pivot times'!K20</f>
        <v>0</v>
      </c>
      <c r="AM20" s="7">
        <f t="shared" si="8"/>
        <v>0</v>
      </c>
      <c r="AN20" s="7">
        <f t="shared" si="9"/>
        <v>0</v>
      </c>
      <c r="AO20" s="7">
        <f>'pivot times'!L20</f>
        <v>0</v>
      </c>
      <c r="AP20" s="7">
        <f>'pivot times'!M20</f>
        <v>0</v>
      </c>
      <c r="AQ20" s="7">
        <f t="shared" si="10"/>
        <v>0</v>
      </c>
      <c r="AR20" s="7">
        <f t="shared" si="11"/>
        <v>0</v>
      </c>
      <c r="AS20" s="7">
        <f>'pivot times'!N20</f>
        <v>0</v>
      </c>
      <c r="AT20" s="7">
        <f>'pivot times'!O20</f>
        <v>0</v>
      </c>
      <c r="AU20" s="7">
        <f t="shared" si="12"/>
        <v>0</v>
      </c>
      <c r="AV20" s="7">
        <f t="shared" si="13"/>
        <v>0</v>
      </c>
      <c r="AW20" s="7">
        <f>'pivot times'!P20</f>
        <v>0</v>
      </c>
      <c r="AX20" s="7">
        <f>'pivot times'!Q20</f>
        <v>0</v>
      </c>
      <c r="AY20" s="7">
        <f t="shared" si="14"/>
        <v>0</v>
      </c>
      <c r="AZ20" s="7">
        <f t="shared" si="15"/>
        <v>0</v>
      </c>
      <c r="BA20" s="7">
        <f>'pivot times'!R20</f>
        <v>0</v>
      </c>
      <c r="BB20" s="7">
        <f>'pivot times'!S20</f>
        <v>0</v>
      </c>
      <c r="BC20" s="7">
        <f t="shared" si="16"/>
        <v>0</v>
      </c>
      <c r="BD20" s="7">
        <f t="shared" si="17"/>
        <v>0</v>
      </c>
    </row>
    <row r="21" spans="1:56" x14ac:dyDescent="0.25">
      <c r="A21" s="2">
        <v>14</v>
      </c>
      <c r="B21" s="6">
        <v>1.3647567999999999</v>
      </c>
      <c r="U21" s="7" t="e">
        <f>GETPIVOTDATA("Avg",'pivot times'!$A$3,"action","e0","world_size",10000,"number_of_steps_between_file_dumps",1,"omp_get_max_threads",A21)</f>
        <v>#REF!</v>
      </c>
      <c r="V21" s="7" t="e">
        <f>GETPIVOTDATA("StdDevp",'pivot times'!$A$3,"action","e0","world_size",10000,"number_of_steps_between_file_dumps",1,"omp_get_max_threads",A21)</f>
        <v>#REF!</v>
      </c>
      <c r="W21" s="7" t="e">
        <f t="shared" si="0"/>
        <v>#REF!</v>
      </c>
      <c r="X21" s="7" t="e">
        <f t="shared" si="1"/>
        <v>#REF!</v>
      </c>
      <c r="Y21" s="7">
        <f>'pivot times'!D21</f>
        <v>0</v>
      </c>
      <c r="Z21" s="7">
        <f>'pivot times'!E21</f>
        <v>0</v>
      </c>
      <c r="AA21" s="7">
        <f t="shared" si="2"/>
        <v>0</v>
      </c>
      <c r="AB21" s="7">
        <f t="shared" si="3"/>
        <v>0</v>
      </c>
      <c r="AC21" s="7">
        <f>'pivot times'!F21</f>
        <v>0</v>
      </c>
      <c r="AD21" s="7">
        <f>'pivot times'!G21</f>
        <v>0</v>
      </c>
      <c r="AE21" s="7">
        <f t="shared" si="4"/>
        <v>0</v>
      </c>
      <c r="AF21" s="7">
        <f t="shared" si="5"/>
        <v>0</v>
      </c>
      <c r="AG21" s="7">
        <f>'pivot times'!H21</f>
        <v>0</v>
      </c>
      <c r="AH21" s="7">
        <f>'pivot times'!I21</f>
        <v>0</v>
      </c>
      <c r="AI21" s="7">
        <f t="shared" si="6"/>
        <v>0</v>
      </c>
      <c r="AJ21" s="7">
        <f t="shared" si="7"/>
        <v>0</v>
      </c>
      <c r="AK21" s="7">
        <f>'pivot times'!J21</f>
        <v>0</v>
      </c>
      <c r="AL21" s="7">
        <f>'pivot times'!K21</f>
        <v>0</v>
      </c>
      <c r="AM21" s="7">
        <f t="shared" si="8"/>
        <v>0</v>
      </c>
      <c r="AN21" s="7">
        <f t="shared" si="9"/>
        <v>0</v>
      </c>
      <c r="AO21" s="7">
        <f>'pivot times'!L21</f>
        <v>0</v>
      </c>
      <c r="AP21" s="7">
        <f>'pivot times'!M21</f>
        <v>0</v>
      </c>
      <c r="AQ21" s="7">
        <f t="shared" si="10"/>
        <v>0</v>
      </c>
      <c r="AR21" s="7">
        <f t="shared" si="11"/>
        <v>0</v>
      </c>
      <c r="AS21" s="7">
        <f>'pivot times'!N21</f>
        <v>0</v>
      </c>
      <c r="AT21" s="7">
        <f>'pivot times'!O21</f>
        <v>0</v>
      </c>
      <c r="AU21" s="7">
        <f t="shared" si="12"/>
        <v>0</v>
      </c>
      <c r="AV21" s="7">
        <f t="shared" si="13"/>
        <v>0</v>
      </c>
      <c r="AW21" s="7">
        <f>'pivot times'!P21</f>
        <v>0</v>
      </c>
      <c r="AX21" s="7">
        <f>'pivot times'!Q21</f>
        <v>0</v>
      </c>
      <c r="AY21" s="7">
        <f t="shared" si="14"/>
        <v>0</v>
      </c>
      <c r="AZ21" s="7">
        <f t="shared" si="15"/>
        <v>0</v>
      </c>
      <c r="BA21" s="7">
        <f>'pivot times'!R21</f>
        <v>0</v>
      </c>
      <c r="BB21" s="7">
        <f>'pivot times'!S21</f>
        <v>0</v>
      </c>
      <c r="BC21" s="7">
        <f t="shared" si="16"/>
        <v>0</v>
      </c>
      <c r="BD21" s="7">
        <f t="shared" si="17"/>
        <v>0</v>
      </c>
    </row>
    <row r="22" spans="1:56" x14ac:dyDescent="0.25">
      <c r="A22" s="2">
        <v>15</v>
      </c>
      <c r="B22" s="6">
        <v>1.3514324</v>
      </c>
      <c r="U22" s="7" t="e">
        <f>GETPIVOTDATA("Avg",'pivot times'!$A$3,"action","e0","world_size",10000,"number_of_steps_between_file_dumps",1,"omp_get_max_threads",A22)</f>
        <v>#REF!</v>
      </c>
      <c r="V22" s="7" t="e">
        <f>GETPIVOTDATA("StdDevp",'pivot times'!$A$3,"action","e0","world_size",10000,"number_of_steps_between_file_dumps",1,"omp_get_max_threads",A22)</f>
        <v>#REF!</v>
      </c>
      <c r="W22" s="7" t="e">
        <f t="shared" si="0"/>
        <v>#REF!</v>
      </c>
      <c r="X22" s="7" t="e">
        <f t="shared" si="1"/>
        <v>#REF!</v>
      </c>
      <c r="Y22" s="7">
        <f>'pivot times'!D22</f>
        <v>0</v>
      </c>
      <c r="Z22" s="7">
        <f>'pivot times'!E22</f>
        <v>0</v>
      </c>
      <c r="AA22" s="7">
        <f t="shared" si="2"/>
        <v>0</v>
      </c>
      <c r="AB22" s="7">
        <f t="shared" si="3"/>
        <v>0</v>
      </c>
      <c r="AC22" s="7">
        <f>'pivot times'!F22</f>
        <v>0</v>
      </c>
      <c r="AD22" s="7">
        <f>'pivot times'!G22</f>
        <v>0</v>
      </c>
      <c r="AE22" s="7">
        <f t="shared" si="4"/>
        <v>0</v>
      </c>
      <c r="AF22" s="7">
        <f t="shared" si="5"/>
        <v>0</v>
      </c>
      <c r="AG22" s="7">
        <f>'pivot times'!H22</f>
        <v>0</v>
      </c>
      <c r="AH22" s="7">
        <f>'pivot times'!I22</f>
        <v>0</v>
      </c>
      <c r="AI22" s="7">
        <f t="shared" si="6"/>
        <v>0</v>
      </c>
      <c r="AJ22" s="7">
        <f t="shared" si="7"/>
        <v>0</v>
      </c>
      <c r="AK22" s="7">
        <f>'pivot times'!J22</f>
        <v>0</v>
      </c>
      <c r="AL22" s="7">
        <f>'pivot times'!K22</f>
        <v>0</v>
      </c>
      <c r="AM22" s="7">
        <f t="shared" si="8"/>
        <v>0</v>
      </c>
      <c r="AN22" s="7">
        <f t="shared" si="9"/>
        <v>0</v>
      </c>
      <c r="AO22" s="7">
        <f>'pivot times'!L22</f>
        <v>0</v>
      </c>
      <c r="AP22" s="7">
        <f>'pivot times'!M22</f>
        <v>0</v>
      </c>
      <c r="AQ22" s="7">
        <f t="shared" si="10"/>
        <v>0</v>
      </c>
      <c r="AR22" s="7">
        <f t="shared" si="11"/>
        <v>0</v>
      </c>
      <c r="AS22" s="7">
        <f>'pivot times'!N22</f>
        <v>0</v>
      </c>
      <c r="AT22" s="7">
        <f>'pivot times'!O22</f>
        <v>0</v>
      </c>
      <c r="AU22" s="7">
        <f t="shared" si="12"/>
        <v>0</v>
      </c>
      <c r="AV22" s="7">
        <f t="shared" si="13"/>
        <v>0</v>
      </c>
      <c r="AW22" s="7">
        <f>'pivot times'!P22</f>
        <v>0</v>
      </c>
      <c r="AX22" s="7">
        <f>'pivot times'!Q22</f>
        <v>0</v>
      </c>
      <c r="AY22" s="7">
        <f t="shared" si="14"/>
        <v>0</v>
      </c>
      <c r="AZ22" s="7">
        <f t="shared" si="15"/>
        <v>0</v>
      </c>
      <c r="BA22" s="7">
        <f>'pivot times'!R22</f>
        <v>0</v>
      </c>
      <c r="BB22" s="7">
        <f>'pivot times'!S22</f>
        <v>0</v>
      </c>
      <c r="BC22" s="7">
        <f t="shared" si="16"/>
        <v>0</v>
      </c>
      <c r="BD22" s="7">
        <f t="shared" si="17"/>
        <v>0</v>
      </c>
    </row>
    <row r="23" spans="1:56" x14ac:dyDescent="0.25">
      <c r="A23" s="2">
        <v>16</v>
      </c>
      <c r="B23" s="6">
        <v>1.3701642000000001</v>
      </c>
      <c r="U23" s="7" t="e">
        <f>GETPIVOTDATA("Avg",'pivot times'!$A$3,"action","e0","world_size",10000,"number_of_steps_between_file_dumps",1,"omp_get_max_threads",A23)</f>
        <v>#REF!</v>
      </c>
      <c r="V23" s="7" t="e">
        <f>GETPIVOTDATA("StdDevp",'pivot times'!$A$3,"action","e0","world_size",10000,"number_of_steps_between_file_dumps",1,"omp_get_max_threads",A23)</f>
        <v>#REF!</v>
      </c>
      <c r="W23" s="7" t="e">
        <f t="shared" si="0"/>
        <v>#REF!</v>
      </c>
      <c r="X23" s="7" t="e">
        <f t="shared" si="1"/>
        <v>#REF!</v>
      </c>
      <c r="Y23" s="7">
        <f>'pivot times'!D23</f>
        <v>0</v>
      </c>
      <c r="Z23" s="7">
        <f>'pivot times'!E23</f>
        <v>0</v>
      </c>
      <c r="AA23" s="7">
        <f t="shared" si="2"/>
        <v>0</v>
      </c>
      <c r="AB23" s="7">
        <f t="shared" si="3"/>
        <v>0</v>
      </c>
      <c r="AC23" s="7">
        <f>'pivot times'!F23</f>
        <v>0</v>
      </c>
      <c r="AD23" s="7">
        <f>'pivot times'!G23</f>
        <v>0</v>
      </c>
      <c r="AE23" s="7">
        <f t="shared" si="4"/>
        <v>0</v>
      </c>
      <c r="AF23" s="7">
        <f t="shared" si="5"/>
        <v>0</v>
      </c>
      <c r="AG23" s="7">
        <f>'pivot times'!H23</f>
        <v>0</v>
      </c>
      <c r="AH23" s="7">
        <f>'pivot times'!I23</f>
        <v>0</v>
      </c>
      <c r="AI23" s="7">
        <f t="shared" si="6"/>
        <v>0</v>
      </c>
      <c r="AJ23" s="7">
        <f t="shared" si="7"/>
        <v>0</v>
      </c>
      <c r="AK23" s="7">
        <f>'pivot times'!J23</f>
        <v>0</v>
      </c>
      <c r="AL23" s="7">
        <f>'pivot times'!K23</f>
        <v>0</v>
      </c>
      <c r="AM23" s="7">
        <f t="shared" si="8"/>
        <v>0</v>
      </c>
      <c r="AN23" s="7">
        <f t="shared" si="9"/>
        <v>0</v>
      </c>
      <c r="AO23" s="7">
        <f>'pivot times'!L23</f>
        <v>0</v>
      </c>
      <c r="AP23" s="7">
        <f>'pivot times'!M23</f>
        <v>0</v>
      </c>
      <c r="AQ23" s="7">
        <f t="shared" si="10"/>
        <v>0</v>
      </c>
      <c r="AR23" s="7">
        <f t="shared" si="11"/>
        <v>0</v>
      </c>
      <c r="AS23" s="7">
        <f>'pivot times'!N23</f>
        <v>0</v>
      </c>
      <c r="AT23" s="7">
        <f>'pivot times'!O23</f>
        <v>0</v>
      </c>
      <c r="AU23" s="7">
        <f t="shared" si="12"/>
        <v>0</v>
      </c>
      <c r="AV23" s="7">
        <f t="shared" si="13"/>
        <v>0</v>
      </c>
      <c r="AW23" s="7">
        <f>'pivot times'!P23</f>
        <v>0</v>
      </c>
      <c r="AX23" s="7">
        <f>'pivot times'!Q23</f>
        <v>0</v>
      </c>
      <c r="AY23" s="7">
        <f t="shared" si="14"/>
        <v>0</v>
      </c>
      <c r="AZ23" s="7">
        <f t="shared" si="15"/>
        <v>0</v>
      </c>
      <c r="BA23" s="7">
        <f>'pivot times'!R23</f>
        <v>0</v>
      </c>
      <c r="BB23" s="7">
        <f>'pivot times'!S23</f>
        <v>0</v>
      </c>
      <c r="BC23" s="7">
        <f t="shared" si="16"/>
        <v>0</v>
      </c>
      <c r="BD23" s="7">
        <f t="shared" si="17"/>
        <v>0</v>
      </c>
    </row>
    <row r="24" spans="1:56" x14ac:dyDescent="0.25">
      <c r="A24" s="2">
        <v>17</v>
      </c>
      <c r="B24" s="6">
        <v>1.3659116</v>
      </c>
      <c r="U24" s="7" t="e">
        <f>GETPIVOTDATA("Avg",'pivot times'!$A$3,"action","e0","world_size",10000,"number_of_steps_between_file_dumps",1,"omp_get_max_threads",A24)</f>
        <v>#REF!</v>
      </c>
      <c r="V24" s="7" t="e">
        <f>GETPIVOTDATA("StdDevp",'pivot times'!$A$3,"action","e0","world_size",10000,"number_of_steps_between_file_dumps",1,"omp_get_max_threads",A24)</f>
        <v>#REF!</v>
      </c>
      <c r="W24" s="7" t="e">
        <f t="shared" si="0"/>
        <v>#REF!</v>
      </c>
      <c r="X24" s="7" t="e">
        <f t="shared" si="1"/>
        <v>#REF!</v>
      </c>
      <c r="Y24" s="7">
        <f>'pivot times'!D24</f>
        <v>0</v>
      </c>
      <c r="Z24" s="7">
        <f>'pivot times'!E24</f>
        <v>0</v>
      </c>
      <c r="AA24" s="7">
        <f t="shared" si="2"/>
        <v>0</v>
      </c>
      <c r="AB24" s="7">
        <f t="shared" si="3"/>
        <v>0</v>
      </c>
      <c r="AC24" s="7">
        <f>'pivot times'!F24</f>
        <v>0</v>
      </c>
      <c r="AD24" s="7">
        <f>'pivot times'!G24</f>
        <v>0</v>
      </c>
      <c r="AE24" s="7">
        <f t="shared" si="4"/>
        <v>0</v>
      </c>
      <c r="AF24" s="7">
        <f t="shared" si="5"/>
        <v>0</v>
      </c>
      <c r="AG24" s="7">
        <f>'pivot times'!H24</f>
        <v>0</v>
      </c>
      <c r="AH24" s="7">
        <f>'pivot times'!I24</f>
        <v>0</v>
      </c>
      <c r="AI24" s="7">
        <f t="shared" si="6"/>
        <v>0</v>
      </c>
      <c r="AJ24" s="7">
        <f t="shared" si="7"/>
        <v>0</v>
      </c>
      <c r="AK24" s="7">
        <f>'pivot times'!J24</f>
        <v>0</v>
      </c>
      <c r="AL24" s="7">
        <f>'pivot times'!K24</f>
        <v>0</v>
      </c>
      <c r="AM24" s="7">
        <f t="shared" si="8"/>
        <v>0</v>
      </c>
      <c r="AN24" s="7">
        <f t="shared" si="9"/>
        <v>0</v>
      </c>
      <c r="AO24" s="7">
        <f>'pivot times'!L24</f>
        <v>0</v>
      </c>
      <c r="AP24" s="7">
        <f>'pivot times'!M24</f>
        <v>0</v>
      </c>
      <c r="AQ24" s="7">
        <f t="shared" si="10"/>
        <v>0</v>
      </c>
      <c r="AR24" s="7">
        <f t="shared" si="11"/>
        <v>0</v>
      </c>
      <c r="AS24" s="7">
        <f>'pivot times'!N24</f>
        <v>0</v>
      </c>
      <c r="AT24" s="7">
        <f>'pivot times'!O24</f>
        <v>0</v>
      </c>
      <c r="AU24" s="7">
        <f t="shared" si="12"/>
        <v>0</v>
      </c>
      <c r="AV24" s="7">
        <f t="shared" si="13"/>
        <v>0</v>
      </c>
      <c r="AW24" s="7">
        <f>'pivot times'!P24</f>
        <v>0</v>
      </c>
      <c r="AX24" s="7">
        <f>'pivot times'!Q24</f>
        <v>0</v>
      </c>
      <c r="AY24" s="7">
        <f t="shared" si="14"/>
        <v>0</v>
      </c>
      <c r="AZ24" s="7">
        <f t="shared" si="15"/>
        <v>0</v>
      </c>
      <c r="BA24" s="7">
        <f>'pivot times'!R24</f>
        <v>0</v>
      </c>
      <c r="BB24" s="7">
        <f>'pivot times'!S24</f>
        <v>0</v>
      </c>
      <c r="BC24" s="7">
        <f t="shared" si="16"/>
        <v>0</v>
      </c>
      <c r="BD24" s="7">
        <f t="shared" si="17"/>
        <v>0</v>
      </c>
    </row>
    <row r="25" spans="1:56" x14ac:dyDescent="0.25">
      <c r="A25" s="2">
        <v>18</v>
      </c>
      <c r="B25" s="6">
        <v>1.385859</v>
      </c>
      <c r="U25" s="7" t="e">
        <f>GETPIVOTDATA("Avg",'pivot times'!$A$3,"action","e0","world_size",10000,"number_of_steps_between_file_dumps",1,"omp_get_max_threads",A25)</f>
        <v>#REF!</v>
      </c>
      <c r="V25" s="7" t="e">
        <f>GETPIVOTDATA("StdDevp",'pivot times'!$A$3,"action","e0","world_size",10000,"number_of_steps_between_file_dumps",1,"omp_get_max_threads",A25)</f>
        <v>#REF!</v>
      </c>
      <c r="W25" s="7" t="e">
        <f t="shared" si="0"/>
        <v>#REF!</v>
      </c>
      <c r="X25" s="7" t="e">
        <f t="shared" si="1"/>
        <v>#REF!</v>
      </c>
      <c r="Y25" s="7">
        <f>'pivot times'!D25</f>
        <v>0</v>
      </c>
      <c r="Z25" s="7">
        <f>'pivot times'!E25</f>
        <v>0</v>
      </c>
      <c r="AA25" s="7">
        <f t="shared" si="2"/>
        <v>0</v>
      </c>
      <c r="AB25" s="7">
        <f t="shared" si="3"/>
        <v>0</v>
      </c>
      <c r="AC25" s="7">
        <f>'pivot times'!F25</f>
        <v>0</v>
      </c>
      <c r="AD25" s="7">
        <f>'pivot times'!G25</f>
        <v>0</v>
      </c>
      <c r="AE25" s="7">
        <f t="shared" si="4"/>
        <v>0</v>
      </c>
      <c r="AF25" s="7">
        <f t="shared" si="5"/>
        <v>0</v>
      </c>
      <c r="AG25" s="7">
        <f>'pivot times'!H25</f>
        <v>0</v>
      </c>
      <c r="AH25" s="7">
        <f>'pivot times'!I25</f>
        <v>0</v>
      </c>
      <c r="AI25" s="7">
        <f t="shared" si="6"/>
        <v>0</v>
      </c>
      <c r="AJ25" s="7">
        <f t="shared" si="7"/>
        <v>0</v>
      </c>
      <c r="AK25" s="7">
        <f>'pivot times'!J25</f>
        <v>0</v>
      </c>
      <c r="AL25" s="7">
        <f>'pivot times'!K25</f>
        <v>0</v>
      </c>
      <c r="AM25" s="7">
        <f t="shared" si="8"/>
        <v>0</v>
      </c>
      <c r="AN25" s="7">
        <f t="shared" si="9"/>
        <v>0</v>
      </c>
      <c r="AO25" s="7">
        <f>'pivot times'!L25</f>
        <v>0</v>
      </c>
      <c r="AP25" s="7">
        <f>'pivot times'!M25</f>
        <v>0</v>
      </c>
      <c r="AQ25" s="7">
        <f t="shared" si="10"/>
        <v>0</v>
      </c>
      <c r="AR25" s="7">
        <f t="shared" si="11"/>
        <v>0</v>
      </c>
      <c r="AS25" s="7">
        <f>'pivot times'!N25</f>
        <v>0</v>
      </c>
      <c r="AT25" s="7">
        <f>'pivot times'!O25</f>
        <v>0</v>
      </c>
      <c r="AU25" s="7">
        <f t="shared" si="12"/>
        <v>0</v>
      </c>
      <c r="AV25" s="7">
        <f t="shared" si="13"/>
        <v>0</v>
      </c>
      <c r="AW25" s="7">
        <f>'pivot times'!P25</f>
        <v>0</v>
      </c>
      <c r="AX25" s="7">
        <f>'pivot times'!Q25</f>
        <v>0</v>
      </c>
      <c r="AY25" s="7">
        <f t="shared" si="14"/>
        <v>0</v>
      </c>
      <c r="AZ25" s="7">
        <f t="shared" si="15"/>
        <v>0</v>
      </c>
      <c r="BA25" s="7">
        <f>'pivot times'!R25</f>
        <v>0</v>
      </c>
      <c r="BB25" s="7">
        <f>'pivot times'!S25</f>
        <v>0</v>
      </c>
      <c r="BC25" s="7">
        <f t="shared" si="16"/>
        <v>0</v>
      </c>
      <c r="BD25" s="7">
        <f t="shared" si="17"/>
        <v>0</v>
      </c>
    </row>
    <row r="26" spans="1:56" x14ac:dyDescent="0.25">
      <c r="A26" s="2">
        <v>19</v>
      </c>
      <c r="B26" s="6">
        <v>1.3954777999999999</v>
      </c>
      <c r="U26" s="7" t="e">
        <f>GETPIVOTDATA("Avg",'pivot times'!$A$3,"action","e0","world_size",10000,"number_of_steps_between_file_dumps",1,"omp_get_max_threads",A26)</f>
        <v>#REF!</v>
      </c>
      <c r="V26" s="7" t="e">
        <f>GETPIVOTDATA("StdDevp",'pivot times'!$A$3,"action","e0","world_size",10000,"number_of_steps_between_file_dumps",1,"omp_get_max_threads",A26)</f>
        <v>#REF!</v>
      </c>
      <c r="W26" s="7" t="e">
        <f t="shared" si="0"/>
        <v>#REF!</v>
      </c>
      <c r="X26" s="7" t="e">
        <f t="shared" si="1"/>
        <v>#REF!</v>
      </c>
      <c r="Y26" s="7">
        <f>'pivot times'!D26</f>
        <v>0</v>
      </c>
      <c r="Z26" s="7">
        <f>'pivot times'!E26</f>
        <v>0</v>
      </c>
      <c r="AA26" s="7">
        <f t="shared" si="2"/>
        <v>0</v>
      </c>
      <c r="AB26" s="7">
        <f t="shared" si="3"/>
        <v>0</v>
      </c>
      <c r="AC26" s="7">
        <f>'pivot times'!F26</f>
        <v>0</v>
      </c>
      <c r="AD26" s="7">
        <f>'pivot times'!G26</f>
        <v>0</v>
      </c>
      <c r="AE26" s="7">
        <f t="shared" si="4"/>
        <v>0</v>
      </c>
      <c r="AF26" s="7">
        <f t="shared" si="5"/>
        <v>0</v>
      </c>
      <c r="AG26" s="7">
        <f>'pivot times'!H26</f>
        <v>0</v>
      </c>
      <c r="AH26" s="7">
        <f>'pivot times'!I26</f>
        <v>0</v>
      </c>
      <c r="AI26" s="7">
        <f t="shared" si="6"/>
        <v>0</v>
      </c>
      <c r="AJ26" s="7">
        <f t="shared" si="7"/>
        <v>0</v>
      </c>
      <c r="AK26" s="7">
        <f>'pivot times'!J26</f>
        <v>0</v>
      </c>
      <c r="AL26" s="7">
        <f>'pivot times'!K26</f>
        <v>0</v>
      </c>
      <c r="AM26" s="7">
        <f t="shared" si="8"/>
        <v>0</v>
      </c>
      <c r="AN26" s="7">
        <f t="shared" si="9"/>
        <v>0</v>
      </c>
      <c r="AO26" s="7">
        <f>'pivot times'!L26</f>
        <v>0</v>
      </c>
      <c r="AP26" s="7">
        <f>'pivot times'!M26</f>
        <v>0</v>
      </c>
      <c r="AQ26" s="7">
        <f t="shared" si="10"/>
        <v>0</v>
      </c>
      <c r="AR26" s="7">
        <f t="shared" si="11"/>
        <v>0</v>
      </c>
      <c r="AS26" s="7">
        <f>'pivot times'!N26</f>
        <v>0</v>
      </c>
      <c r="AT26" s="7">
        <f>'pivot times'!O26</f>
        <v>0</v>
      </c>
      <c r="AU26" s="7">
        <f t="shared" si="12"/>
        <v>0</v>
      </c>
      <c r="AV26" s="7">
        <f t="shared" si="13"/>
        <v>0</v>
      </c>
      <c r="AW26" s="7">
        <f>'pivot times'!P26</f>
        <v>0</v>
      </c>
      <c r="AX26" s="7">
        <f>'pivot times'!Q26</f>
        <v>0</v>
      </c>
      <c r="AY26" s="7">
        <f t="shared" si="14"/>
        <v>0</v>
      </c>
      <c r="AZ26" s="7">
        <f t="shared" si="15"/>
        <v>0</v>
      </c>
      <c r="BA26" s="7">
        <f>'pivot times'!R26</f>
        <v>0</v>
      </c>
      <c r="BB26" s="7">
        <f>'pivot times'!S26</f>
        <v>0</v>
      </c>
      <c r="BC26" s="7">
        <f t="shared" si="16"/>
        <v>0</v>
      </c>
      <c r="BD26" s="7">
        <f t="shared" si="17"/>
        <v>0</v>
      </c>
    </row>
    <row r="27" spans="1:56" x14ac:dyDescent="0.25">
      <c r="A27" s="2">
        <v>20</v>
      </c>
      <c r="B27" s="6">
        <v>1.3702748</v>
      </c>
      <c r="U27" s="7" t="e">
        <f>GETPIVOTDATA("Avg",'pivot times'!$A$3,"action","e0","world_size",10000,"number_of_steps_between_file_dumps",1,"omp_get_max_threads",A27)</f>
        <v>#REF!</v>
      </c>
      <c r="V27" s="7" t="e">
        <f>GETPIVOTDATA("StdDevp",'pivot times'!$A$3,"action","e0","world_size",10000,"number_of_steps_between_file_dumps",1,"omp_get_max_threads",A27)</f>
        <v>#REF!</v>
      </c>
      <c r="W27" s="7" t="e">
        <f t="shared" si="0"/>
        <v>#REF!</v>
      </c>
      <c r="X27" s="7" t="e">
        <f t="shared" si="1"/>
        <v>#REF!</v>
      </c>
      <c r="Y27" s="7">
        <f>'pivot times'!D27</f>
        <v>0</v>
      </c>
      <c r="Z27" s="7">
        <f>'pivot times'!E27</f>
        <v>0</v>
      </c>
      <c r="AA27" s="7">
        <f t="shared" si="2"/>
        <v>0</v>
      </c>
      <c r="AB27" s="7">
        <f t="shared" si="3"/>
        <v>0</v>
      </c>
      <c r="AC27" s="7">
        <f>'pivot times'!F27</f>
        <v>0</v>
      </c>
      <c r="AD27" s="7">
        <f>'pivot times'!G27</f>
        <v>0</v>
      </c>
      <c r="AE27" s="7">
        <f t="shared" si="4"/>
        <v>0</v>
      </c>
      <c r="AF27" s="7">
        <f t="shared" si="5"/>
        <v>0</v>
      </c>
      <c r="AG27" s="7">
        <f>'pivot times'!H27</f>
        <v>0</v>
      </c>
      <c r="AH27" s="7">
        <f>'pivot times'!I27</f>
        <v>0</v>
      </c>
      <c r="AI27" s="7">
        <f t="shared" si="6"/>
        <v>0</v>
      </c>
      <c r="AJ27" s="7">
        <f t="shared" si="7"/>
        <v>0</v>
      </c>
      <c r="AK27" s="7">
        <f>'pivot times'!J27</f>
        <v>0</v>
      </c>
      <c r="AL27" s="7">
        <f>'pivot times'!K27</f>
        <v>0</v>
      </c>
      <c r="AM27" s="7">
        <f t="shared" si="8"/>
        <v>0</v>
      </c>
      <c r="AN27" s="7">
        <f t="shared" si="9"/>
        <v>0</v>
      </c>
      <c r="AO27" s="7">
        <f>'pivot times'!L27</f>
        <v>0</v>
      </c>
      <c r="AP27" s="7">
        <f>'pivot times'!M27</f>
        <v>0</v>
      </c>
      <c r="AQ27" s="7">
        <f t="shared" si="10"/>
        <v>0</v>
      </c>
      <c r="AR27" s="7">
        <f t="shared" si="11"/>
        <v>0</v>
      </c>
      <c r="AS27" s="7">
        <f>'pivot times'!N27</f>
        <v>0</v>
      </c>
      <c r="AT27" s="7">
        <f>'pivot times'!O27</f>
        <v>0</v>
      </c>
      <c r="AU27" s="7">
        <f t="shared" si="12"/>
        <v>0</v>
      </c>
      <c r="AV27" s="7">
        <f t="shared" si="13"/>
        <v>0</v>
      </c>
      <c r="AW27" s="7">
        <f>'pivot times'!P27</f>
        <v>0</v>
      </c>
      <c r="AX27" s="7">
        <f>'pivot times'!Q27</f>
        <v>0</v>
      </c>
      <c r="AY27" s="7">
        <f t="shared" si="14"/>
        <v>0</v>
      </c>
      <c r="AZ27" s="7">
        <f t="shared" si="15"/>
        <v>0</v>
      </c>
      <c r="BA27" s="7">
        <f>'pivot times'!R27</f>
        <v>0</v>
      </c>
      <c r="BB27" s="7">
        <f>'pivot times'!S27</f>
        <v>0</v>
      </c>
      <c r="BC27" s="7">
        <f t="shared" si="16"/>
        <v>0</v>
      </c>
      <c r="BD27" s="7">
        <f t="shared" si="17"/>
        <v>0</v>
      </c>
    </row>
    <row r="28" spans="1:56" x14ac:dyDescent="0.25">
      <c r="A28" s="2">
        <v>21</v>
      </c>
      <c r="B28" s="6">
        <v>1.4418131999999999</v>
      </c>
      <c r="U28" s="7" t="e">
        <f>GETPIVOTDATA("Avg",'pivot times'!$A$3,"action","e0","world_size",10000,"number_of_steps_between_file_dumps",1,"omp_get_max_threads",A28)</f>
        <v>#REF!</v>
      </c>
      <c r="V28" s="7" t="e">
        <f>GETPIVOTDATA("StdDevp",'pivot times'!$A$3,"action","e0","world_size",10000,"number_of_steps_between_file_dumps",1,"omp_get_max_threads",A28)</f>
        <v>#REF!</v>
      </c>
      <c r="W28" s="7" t="e">
        <f t="shared" si="0"/>
        <v>#REF!</v>
      </c>
      <c r="X28" s="7" t="e">
        <f t="shared" si="1"/>
        <v>#REF!</v>
      </c>
      <c r="Y28" s="7">
        <f>'pivot times'!D28</f>
        <v>0</v>
      </c>
      <c r="Z28" s="7">
        <f>'pivot times'!E28</f>
        <v>0</v>
      </c>
      <c r="AA28" s="7">
        <f t="shared" si="2"/>
        <v>0</v>
      </c>
      <c r="AB28" s="7">
        <f t="shared" si="3"/>
        <v>0</v>
      </c>
      <c r="AC28" s="7">
        <f>'pivot times'!F28</f>
        <v>0</v>
      </c>
      <c r="AD28" s="7">
        <f>'pivot times'!G28</f>
        <v>0</v>
      </c>
      <c r="AE28" s="7">
        <f t="shared" si="4"/>
        <v>0</v>
      </c>
      <c r="AF28" s="7">
        <f t="shared" si="5"/>
        <v>0</v>
      </c>
      <c r="AG28" s="7">
        <f>'pivot times'!H28</f>
        <v>0</v>
      </c>
      <c r="AH28" s="7">
        <f>'pivot times'!I28</f>
        <v>0</v>
      </c>
      <c r="AI28" s="7">
        <f t="shared" si="6"/>
        <v>0</v>
      </c>
      <c r="AJ28" s="7">
        <f t="shared" si="7"/>
        <v>0</v>
      </c>
      <c r="AK28" s="7">
        <f>'pivot times'!J28</f>
        <v>0</v>
      </c>
      <c r="AL28" s="7">
        <f>'pivot times'!K28</f>
        <v>0</v>
      </c>
      <c r="AM28" s="7">
        <f t="shared" si="8"/>
        <v>0</v>
      </c>
      <c r="AN28" s="7">
        <f t="shared" si="9"/>
        <v>0</v>
      </c>
      <c r="AO28" s="7">
        <f>'pivot times'!L28</f>
        <v>0</v>
      </c>
      <c r="AP28" s="7">
        <f>'pivot times'!M28</f>
        <v>0</v>
      </c>
      <c r="AQ28" s="7">
        <f t="shared" si="10"/>
        <v>0</v>
      </c>
      <c r="AR28" s="7">
        <f t="shared" si="11"/>
        <v>0</v>
      </c>
      <c r="AS28" s="7">
        <f>'pivot times'!N28</f>
        <v>0</v>
      </c>
      <c r="AT28" s="7">
        <f>'pivot times'!O28</f>
        <v>0</v>
      </c>
      <c r="AU28" s="7">
        <f t="shared" si="12"/>
        <v>0</v>
      </c>
      <c r="AV28" s="7">
        <f t="shared" si="13"/>
        <v>0</v>
      </c>
      <c r="AW28" s="7">
        <f>'pivot times'!P28</f>
        <v>0</v>
      </c>
      <c r="AX28" s="7">
        <f>'pivot times'!Q28</f>
        <v>0</v>
      </c>
      <c r="AY28" s="7">
        <f t="shared" si="14"/>
        <v>0</v>
      </c>
      <c r="AZ28" s="7">
        <f t="shared" si="15"/>
        <v>0</v>
      </c>
      <c r="BA28" s="7">
        <f>'pivot times'!R28</f>
        <v>0</v>
      </c>
      <c r="BB28" s="7">
        <f>'pivot times'!S28</f>
        <v>0</v>
      </c>
      <c r="BC28" s="7">
        <f t="shared" si="16"/>
        <v>0</v>
      </c>
      <c r="BD28" s="7">
        <f t="shared" si="17"/>
        <v>0</v>
      </c>
    </row>
    <row r="29" spans="1:56" x14ac:dyDescent="0.25">
      <c r="A29" s="2">
        <v>22</v>
      </c>
      <c r="B29" s="6">
        <v>1.3926908</v>
      </c>
      <c r="U29" s="7" t="e">
        <f>GETPIVOTDATA("Avg",'pivot times'!$A$3,"action","e0","world_size",10000,"number_of_steps_between_file_dumps",1,"omp_get_max_threads",A29)</f>
        <v>#REF!</v>
      </c>
      <c r="V29" s="7" t="e">
        <f>GETPIVOTDATA("StdDevp",'pivot times'!$A$3,"action","e0","world_size",10000,"number_of_steps_between_file_dumps",1,"omp_get_max_threads",A29)</f>
        <v>#REF!</v>
      </c>
      <c r="W29" s="7" t="e">
        <f t="shared" si="0"/>
        <v>#REF!</v>
      </c>
      <c r="X29" s="7" t="e">
        <f t="shared" si="1"/>
        <v>#REF!</v>
      </c>
      <c r="Y29" s="7">
        <f>'pivot times'!D29</f>
        <v>0</v>
      </c>
      <c r="Z29" s="7">
        <f>'pivot times'!E29</f>
        <v>0</v>
      </c>
      <c r="AA29" s="7">
        <f t="shared" si="2"/>
        <v>0</v>
      </c>
      <c r="AB29" s="7">
        <f t="shared" si="3"/>
        <v>0</v>
      </c>
      <c r="AC29" s="7">
        <f>'pivot times'!F29</f>
        <v>0</v>
      </c>
      <c r="AD29" s="7">
        <f>'pivot times'!G29</f>
        <v>0</v>
      </c>
      <c r="AE29" s="7">
        <f t="shared" si="4"/>
        <v>0</v>
      </c>
      <c r="AF29" s="7">
        <f t="shared" si="5"/>
        <v>0</v>
      </c>
      <c r="AG29" s="7">
        <f>'pivot times'!H29</f>
        <v>0</v>
      </c>
      <c r="AH29" s="7">
        <f>'pivot times'!I29</f>
        <v>0</v>
      </c>
      <c r="AI29" s="7">
        <f t="shared" si="6"/>
        <v>0</v>
      </c>
      <c r="AJ29" s="7">
        <f t="shared" si="7"/>
        <v>0</v>
      </c>
      <c r="AK29" s="7">
        <f>'pivot times'!J29</f>
        <v>0</v>
      </c>
      <c r="AL29" s="7">
        <f>'pivot times'!K29</f>
        <v>0</v>
      </c>
      <c r="AM29" s="7">
        <f t="shared" si="8"/>
        <v>0</v>
      </c>
      <c r="AN29" s="7">
        <f t="shared" si="9"/>
        <v>0</v>
      </c>
      <c r="AO29" s="7">
        <f>'pivot times'!L29</f>
        <v>0</v>
      </c>
      <c r="AP29" s="7">
        <f>'pivot times'!M29</f>
        <v>0</v>
      </c>
      <c r="AQ29" s="7">
        <f t="shared" si="10"/>
        <v>0</v>
      </c>
      <c r="AR29" s="7">
        <f t="shared" si="11"/>
        <v>0</v>
      </c>
      <c r="AS29" s="7">
        <f>'pivot times'!N29</f>
        <v>0</v>
      </c>
      <c r="AT29" s="7">
        <f>'pivot times'!O29</f>
        <v>0</v>
      </c>
      <c r="AU29" s="7">
        <f t="shared" si="12"/>
        <v>0</v>
      </c>
      <c r="AV29" s="7">
        <f t="shared" si="13"/>
        <v>0</v>
      </c>
      <c r="AW29" s="7">
        <f>'pivot times'!P29</f>
        <v>0</v>
      </c>
      <c r="AX29" s="7">
        <f>'pivot times'!Q29</f>
        <v>0</v>
      </c>
      <c r="AY29" s="7">
        <f t="shared" si="14"/>
        <v>0</v>
      </c>
      <c r="AZ29" s="7">
        <f t="shared" si="15"/>
        <v>0</v>
      </c>
      <c r="BA29" s="7">
        <f>'pivot times'!R29</f>
        <v>0</v>
      </c>
      <c r="BB29" s="7">
        <f>'pivot times'!S29</f>
        <v>0</v>
      </c>
      <c r="BC29" s="7">
        <f t="shared" si="16"/>
        <v>0</v>
      </c>
      <c r="BD29" s="7">
        <f t="shared" si="17"/>
        <v>0</v>
      </c>
    </row>
    <row r="30" spans="1:56" x14ac:dyDescent="0.25">
      <c r="A30" s="2">
        <v>23</v>
      </c>
      <c r="B30" s="6">
        <v>1.4424053999999999</v>
      </c>
      <c r="U30" s="7" t="e">
        <f>GETPIVOTDATA("Avg",'pivot times'!$A$3,"action","e0","world_size",10000,"number_of_steps_between_file_dumps",1,"omp_get_max_threads",A30)</f>
        <v>#REF!</v>
      </c>
      <c r="V30" s="7" t="e">
        <f>GETPIVOTDATA("StdDevp",'pivot times'!$A$3,"action","e0","world_size",10000,"number_of_steps_between_file_dumps",1,"omp_get_max_threads",A30)</f>
        <v>#REF!</v>
      </c>
      <c r="W30" s="7" t="e">
        <f t="shared" si="0"/>
        <v>#REF!</v>
      </c>
      <c r="X30" s="7" t="e">
        <f t="shared" si="1"/>
        <v>#REF!</v>
      </c>
      <c r="Y30" s="7">
        <f>'pivot times'!D30</f>
        <v>0</v>
      </c>
      <c r="Z30" s="7">
        <f>'pivot times'!E30</f>
        <v>0</v>
      </c>
      <c r="AA30" s="7">
        <f t="shared" si="2"/>
        <v>0</v>
      </c>
      <c r="AB30" s="7">
        <f t="shared" si="3"/>
        <v>0</v>
      </c>
      <c r="AC30" s="7">
        <f>'pivot times'!F30</f>
        <v>0</v>
      </c>
      <c r="AD30" s="7">
        <f>'pivot times'!G30</f>
        <v>0</v>
      </c>
      <c r="AE30" s="7">
        <f t="shared" si="4"/>
        <v>0</v>
      </c>
      <c r="AF30" s="7">
        <f t="shared" si="5"/>
        <v>0</v>
      </c>
      <c r="AG30" s="7">
        <f>'pivot times'!H30</f>
        <v>0</v>
      </c>
      <c r="AH30" s="7">
        <f>'pivot times'!I30</f>
        <v>0</v>
      </c>
      <c r="AI30" s="7">
        <f t="shared" si="6"/>
        <v>0</v>
      </c>
      <c r="AJ30" s="7">
        <f t="shared" si="7"/>
        <v>0</v>
      </c>
      <c r="AK30" s="7">
        <f>'pivot times'!J30</f>
        <v>0</v>
      </c>
      <c r="AL30" s="7">
        <f>'pivot times'!K30</f>
        <v>0</v>
      </c>
      <c r="AM30" s="7">
        <f t="shared" si="8"/>
        <v>0</v>
      </c>
      <c r="AN30" s="7">
        <f t="shared" si="9"/>
        <v>0</v>
      </c>
      <c r="AO30" s="7">
        <f>'pivot times'!L30</f>
        <v>0</v>
      </c>
      <c r="AP30" s="7">
        <f>'pivot times'!M30</f>
        <v>0</v>
      </c>
      <c r="AQ30" s="7">
        <f t="shared" si="10"/>
        <v>0</v>
      </c>
      <c r="AR30" s="7">
        <f t="shared" si="11"/>
        <v>0</v>
      </c>
      <c r="AS30" s="7">
        <f>'pivot times'!N30</f>
        <v>0</v>
      </c>
      <c r="AT30" s="7">
        <f>'pivot times'!O30</f>
        <v>0</v>
      </c>
      <c r="AU30" s="7">
        <f t="shared" si="12"/>
        <v>0</v>
      </c>
      <c r="AV30" s="7">
        <f t="shared" si="13"/>
        <v>0</v>
      </c>
      <c r="AW30" s="7">
        <f>'pivot times'!P30</f>
        <v>0</v>
      </c>
      <c r="AX30" s="7">
        <f>'pivot times'!Q30</f>
        <v>0</v>
      </c>
      <c r="AY30" s="7">
        <f t="shared" si="14"/>
        <v>0</v>
      </c>
      <c r="AZ30" s="7">
        <f t="shared" si="15"/>
        <v>0</v>
      </c>
      <c r="BA30" s="7">
        <f>'pivot times'!R30</f>
        <v>0</v>
      </c>
      <c r="BB30" s="7">
        <f>'pivot times'!S30</f>
        <v>0</v>
      </c>
      <c r="BC30" s="7">
        <f t="shared" si="16"/>
        <v>0</v>
      </c>
      <c r="BD30" s="7">
        <f t="shared" si="17"/>
        <v>0</v>
      </c>
    </row>
    <row r="31" spans="1:56" x14ac:dyDescent="0.25">
      <c r="A31" s="2">
        <v>24</v>
      </c>
      <c r="B31" s="6">
        <v>3.4683098000000001</v>
      </c>
      <c r="U31" s="7" t="e">
        <f>GETPIVOTDATA("Avg",'pivot times'!$A$3,"action","e0","world_size",10000,"number_of_steps_between_file_dumps",1,"omp_get_max_threads",A31)</f>
        <v>#REF!</v>
      </c>
      <c r="V31" s="7" t="e">
        <f>GETPIVOTDATA("StdDevp",'pivot times'!$A$3,"action","e0","world_size",10000,"number_of_steps_between_file_dumps",1,"omp_get_max_threads",A31)</f>
        <v>#REF!</v>
      </c>
      <c r="W31" s="7" t="e">
        <f t="shared" si="0"/>
        <v>#REF!</v>
      </c>
      <c r="X31" s="7" t="e">
        <f t="shared" si="1"/>
        <v>#REF!</v>
      </c>
      <c r="Y31" s="7">
        <f>'pivot times'!D31</f>
        <v>0</v>
      </c>
      <c r="Z31" s="7">
        <f>'pivot times'!E31</f>
        <v>0</v>
      </c>
      <c r="AA31" s="7">
        <f t="shared" si="2"/>
        <v>0</v>
      </c>
      <c r="AB31" s="7">
        <f t="shared" si="3"/>
        <v>0</v>
      </c>
      <c r="AC31" s="7">
        <f>'pivot times'!F31</f>
        <v>0</v>
      </c>
      <c r="AD31" s="7">
        <f>'pivot times'!G31</f>
        <v>0</v>
      </c>
      <c r="AE31" s="7">
        <f t="shared" si="4"/>
        <v>0</v>
      </c>
      <c r="AF31" s="7">
        <f t="shared" si="5"/>
        <v>0</v>
      </c>
      <c r="AG31" s="7">
        <f>'pivot times'!H31</f>
        <v>0</v>
      </c>
      <c r="AH31" s="7">
        <f>'pivot times'!I31</f>
        <v>0</v>
      </c>
      <c r="AI31" s="7">
        <f t="shared" si="6"/>
        <v>0</v>
      </c>
      <c r="AJ31" s="7">
        <f t="shared" si="7"/>
        <v>0</v>
      </c>
      <c r="AK31" s="7">
        <f>'pivot times'!J31</f>
        <v>0</v>
      </c>
      <c r="AL31" s="7">
        <f>'pivot times'!K31</f>
        <v>0</v>
      </c>
      <c r="AM31" s="7">
        <f t="shared" si="8"/>
        <v>0</v>
      </c>
      <c r="AN31" s="7">
        <f t="shared" si="9"/>
        <v>0</v>
      </c>
      <c r="AO31" s="7">
        <f>'pivot times'!L31</f>
        <v>0</v>
      </c>
      <c r="AP31" s="7">
        <f>'pivot times'!M31</f>
        <v>0</v>
      </c>
      <c r="AQ31" s="7">
        <f t="shared" si="10"/>
        <v>0</v>
      </c>
      <c r="AR31" s="7">
        <f t="shared" si="11"/>
        <v>0</v>
      </c>
      <c r="AS31" s="7">
        <f>'pivot times'!N31</f>
        <v>0</v>
      </c>
      <c r="AT31" s="7">
        <f>'pivot times'!O31</f>
        <v>0</v>
      </c>
      <c r="AU31" s="7">
        <f t="shared" si="12"/>
        <v>0</v>
      </c>
      <c r="AV31" s="7">
        <f t="shared" si="13"/>
        <v>0</v>
      </c>
      <c r="AW31" s="7">
        <f>'pivot times'!P31</f>
        <v>0</v>
      </c>
      <c r="AX31" s="7">
        <f>'pivot times'!Q31</f>
        <v>0</v>
      </c>
      <c r="AY31" s="7">
        <f t="shared" si="14"/>
        <v>0</v>
      </c>
      <c r="AZ31" s="7">
        <f t="shared" si="15"/>
        <v>0</v>
      </c>
      <c r="BA31" s="7">
        <f>'pivot times'!R31</f>
        <v>0</v>
      </c>
      <c r="BB31" s="7">
        <f>'pivot times'!S31</f>
        <v>0</v>
      </c>
      <c r="BC31" s="7">
        <f t="shared" si="16"/>
        <v>0</v>
      </c>
      <c r="BD31" s="7">
        <f t="shared" si="17"/>
        <v>0</v>
      </c>
    </row>
    <row r="32" spans="1:56" x14ac:dyDescent="0.25">
      <c r="A32" s="2">
        <v>25</v>
      </c>
      <c r="B32" s="6">
        <v>1.4170231999999998</v>
      </c>
      <c r="U32" s="7" t="e">
        <f>GETPIVOTDATA("Avg",'pivot times'!$A$3,"action","e0","world_size",10000,"number_of_steps_between_file_dumps",1,"omp_get_max_threads",A32)</f>
        <v>#REF!</v>
      </c>
      <c r="V32" s="7" t="e">
        <f>GETPIVOTDATA("StdDevp",'pivot times'!$A$3,"action","e0","world_size",10000,"number_of_steps_between_file_dumps",1,"omp_get_max_threads",A32)</f>
        <v>#REF!</v>
      </c>
      <c r="W32" s="7" t="e">
        <f t="shared" si="0"/>
        <v>#REF!</v>
      </c>
      <c r="X32" s="7" t="e">
        <f t="shared" si="1"/>
        <v>#REF!</v>
      </c>
      <c r="Y32" s="7">
        <f>'pivot times'!D32</f>
        <v>0</v>
      </c>
      <c r="Z32" s="7">
        <f>'pivot times'!E32</f>
        <v>0</v>
      </c>
      <c r="AA32" s="7">
        <f t="shared" si="2"/>
        <v>0</v>
      </c>
      <c r="AB32" s="7">
        <f t="shared" si="3"/>
        <v>0</v>
      </c>
      <c r="AC32" s="7">
        <f>'pivot times'!F32</f>
        <v>0</v>
      </c>
      <c r="AD32" s="7">
        <f>'pivot times'!G32</f>
        <v>0</v>
      </c>
      <c r="AE32" s="7">
        <f t="shared" si="4"/>
        <v>0</v>
      </c>
      <c r="AF32" s="7">
        <f t="shared" si="5"/>
        <v>0</v>
      </c>
      <c r="AG32" s="7">
        <f>'pivot times'!H32</f>
        <v>0</v>
      </c>
      <c r="AH32" s="7">
        <f>'pivot times'!I32</f>
        <v>0</v>
      </c>
      <c r="AI32" s="7">
        <f t="shared" si="6"/>
        <v>0</v>
      </c>
      <c r="AJ32" s="7">
        <f t="shared" si="7"/>
        <v>0</v>
      </c>
      <c r="AK32" s="7">
        <f>'pivot times'!J32</f>
        <v>0</v>
      </c>
      <c r="AL32" s="7">
        <f>'pivot times'!K32</f>
        <v>0</v>
      </c>
      <c r="AM32" s="7">
        <f t="shared" si="8"/>
        <v>0</v>
      </c>
      <c r="AN32" s="7">
        <f t="shared" si="9"/>
        <v>0</v>
      </c>
      <c r="AO32" s="7">
        <f>'pivot times'!L32</f>
        <v>0</v>
      </c>
      <c r="AP32" s="7">
        <f>'pivot times'!M32</f>
        <v>0</v>
      </c>
      <c r="AQ32" s="7">
        <f t="shared" si="10"/>
        <v>0</v>
      </c>
      <c r="AR32" s="7">
        <f t="shared" si="11"/>
        <v>0</v>
      </c>
      <c r="AS32" s="7">
        <f>'pivot times'!N32</f>
        <v>0</v>
      </c>
      <c r="AT32" s="7">
        <f>'pivot times'!O32</f>
        <v>0</v>
      </c>
      <c r="AU32" s="7">
        <f t="shared" si="12"/>
        <v>0</v>
      </c>
      <c r="AV32" s="7">
        <f t="shared" si="13"/>
        <v>0</v>
      </c>
      <c r="AW32" s="7">
        <f>'pivot times'!P32</f>
        <v>0</v>
      </c>
      <c r="AX32" s="7">
        <f>'pivot times'!Q32</f>
        <v>0</v>
      </c>
      <c r="AY32" s="7">
        <f t="shared" si="14"/>
        <v>0</v>
      </c>
      <c r="AZ32" s="7">
        <f t="shared" si="15"/>
        <v>0</v>
      </c>
      <c r="BA32" s="7">
        <f>'pivot times'!R32</f>
        <v>0</v>
      </c>
      <c r="BB32" s="7">
        <f>'pivot times'!S32</f>
        <v>0</v>
      </c>
      <c r="BC32" s="7">
        <f t="shared" si="16"/>
        <v>0</v>
      </c>
      <c r="BD32" s="7">
        <f t="shared" si="17"/>
        <v>0</v>
      </c>
    </row>
    <row r="33" spans="1:56" x14ac:dyDescent="0.25">
      <c r="A33" s="2">
        <v>26</v>
      </c>
      <c r="B33" s="6">
        <v>1.4153328000000003</v>
      </c>
      <c r="U33" s="7" t="e">
        <f>GETPIVOTDATA("Avg",'pivot times'!$A$3,"action","e0","world_size",10000,"number_of_steps_between_file_dumps",1,"omp_get_max_threads",A33)</f>
        <v>#REF!</v>
      </c>
      <c r="V33" s="7" t="e">
        <f>GETPIVOTDATA("StdDevp",'pivot times'!$A$3,"action","e0","world_size",10000,"number_of_steps_between_file_dumps",1,"omp_get_max_threads",A33)</f>
        <v>#REF!</v>
      </c>
      <c r="W33" s="7" t="e">
        <f t="shared" si="0"/>
        <v>#REF!</v>
      </c>
      <c r="X33" s="7" t="e">
        <f t="shared" si="1"/>
        <v>#REF!</v>
      </c>
      <c r="Y33" s="7">
        <f>'pivot times'!D33</f>
        <v>0</v>
      </c>
      <c r="Z33" s="7">
        <f>'pivot times'!E33</f>
        <v>0</v>
      </c>
      <c r="AA33" s="7">
        <f t="shared" si="2"/>
        <v>0</v>
      </c>
      <c r="AB33" s="7">
        <f t="shared" si="3"/>
        <v>0</v>
      </c>
      <c r="AC33" s="7">
        <f>'pivot times'!F33</f>
        <v>0</v>
      </c>
      <c r="AD33" s="7">
        <f>'pivot times'!G33</f>
        <v>0</v>
      </c>
      <c r="AE33" s="7">
        <f t="shared" si="4"/>
        <v>0</v>
      </c>
      <c r="AF33" s="7">
        <f t="shared" si="5"/>
        <v>0</v>
      </c>
      <c r="AG33" s="7">
        <f>'pivot times'!H33</f>
        <v>0</v>
      </c>
      <c r="AH33" s="7">
        <f>'pivot times'!I33</f>
        <v>0</v>
      </c>
      <c r="AI33" s="7">
        <f t="shared" si="6"/>
        <v>0</v>
      </c>
      <c r="AJ33" s="7">
        <f t="shared" si="7"/>
        <v>0</v>
      </c>
      <c r="AK33" s="7">
        <f>'pivot times'!J33</f>
        <v>0</v>
      </c>
      <c r="AL33" s="7">
        <f>'pivot times'!K33</f>
        <v>0</v>
      </c>
      <c r="AM33" s="7">
        <f t="shared" si="8"/>
        <v>0</v>
      </c>
      <c r="AN33" s="7">
        <f t="shared" si="9"/>
        <v>0</v>
      </c>
      <c r="AO33" s="7">
        <f>'pivot times'!L33</f>
        <v>0</v>
      </c>
      <c r="AP33" s="7">
        <f>'pivot times'!M33</f>
        <v>0</v>
      </c>
      <c r="AQ33" s="7">
        <f t="shared" si="10"/>
        <v>0</v>
      </c>
      <c r="AR33" s="7">
        <f t="shared" si="11"/>
        <v>0</v>
      </c>
      <c r="AS33" s="7">
        <f>'pivot times'!N33</f>
        <v>0</v>
      </c>
      <c r="AT33" s="7">
        <f>'pivot times'!O33</f>
        <v>0</v>
      </c>
      <c r="AU33" s="7">
        <f t="shared" si="12"/>
        <v>0</v>
      </c>
      <c r="AV33" s="7">
        <f t="shared" si="13"/>
        <v>0</v>
      </c>
      <c r="AW33" s="7">
        <f>'pivot times'!P33</f>
        <v>0</v>
      </c>
      <c r="AX33" s="7">
        <f>'pivot times'!Q33</f>
        <v>0</v>
      </c>
      <c r="AY33" s="7">
        <f t="shared" si="14"/>
        <v>0</v>
      </c>
      <c r="AZ33" s="7">
        <f t="shared" si="15"/>
        <v>0</v>
      </c>
      <c r="BA33" s="7">
        <f>'pivot times'!R33</f>
        <v>0</v>
      </c>
      <c r="BB33" s="7">
        <f>'pivot times'!S33</f>
        <v>0</v>
      </c>
      <c r="BC33" s="7">
        <f t="shared" si="16"/>
        <v>0</v>
      </c>
      <c r="BD33" s="7">
        <f t="shared" si="17"/>
        <v>0</v>
      </c>
    </row>
    <row r="34" spans="1:56" x14ac:dyDescent="0.25">
      <c r="A34" s="2">
        <v>27</v>
      </c>
      <c r="B34" s="6">
        <v>1.4387745999999999</v>
      </c>
      <c r="U34" s="7" t="e">
        <f>GETPIVOTDATA("Avg",'pivot times'!$A$3,"action","e0","world_size",10000,"number_of_steps_between_file_dumps",1,"omp_get_max_threads",A34)</f>
        <v>#REF!</v>
      </c>
      <c r="V34" s="7" t="e">
        <f>GETPIVOTDATA("StdDevp",'pivot times'!$A$3,"action","e0","world_size",10000,"number_of_steps_between_file_dumps",1,"omp_get_max_threads",A34)</f>
        <v>#REF!</v>
      </c>
      <c r="W34" s="7" t="e">
        <f t="shared" si="0"/>
        <v>#REF!</v>
      </c>
      <c r="X34" s="7" t="e">
        <f t="shared" si="1"/>
        <v>#REF!</v>
      </c>
      <c r="Y34" s="7">
        <f>'pivot times'!D34</f>
        <v>0</v>
      </c>
      <c r="Z34" s="7">
        <f>'pivot times'!E34</f>
        <v>0</v>
      </c>
      <c r="AA34" s="7">
        <f t="shared" si="2"/>
        <v>0</v>
      </c>
      <c r="AB34" s="7">
        <f t="shared" si="3"/>
        <v>0</v>
      </c>
      <c r="AC34" s="7">
        <f>'pivot times'!F34</f>
        <v>0</v>
      </c>
      <c r="AD34" s="7">
        <f>'pivot times'!G34</f>
        <v>0</v>
      </c>
      <c r="AE34" s="7">
        <f t="shared" si="4"/>
        <v>0</v>
      </c>
      <c r="AF34" s="7">
        <f t="shared" si="5"/>
        <v>0</v>
      </c>
      <c r="AG34" s="7">
        <f>'pivot times'!H34</f>
        <v>0</v>
      </c>
      <c r="AH34" s="7">
        <f>'pivot times'!I34</f>
        <v>0</v>
      </c>
      <c r="AI34" s="7">
        <f t="shared" si="6"/>
        <v>0</v>
      </c>
      <c r="AJ34" s="7">
        <f t="shared" si="7"/>
        <v>0</v>
      </c>
      <c r="AK34" s="7">
        <f>'pivot times'!J34</f>
        <v>0</v>
      </c>
      <c r="AL34" s="7">
        <f>'pivot times'!K34</f>
        <v>0</v>
      </c>
      <c r="AM34" s="7">
        <f t="shared" si="8"/>
        <v>0</v>
      </c>
      <c r="AN34" s="7">
        <f t="shared" si="9"/>
        <v>0</v>
      </c>
      <c r="AO34" s="7">
        <f>'pivot times'!L34</f>
        <v>0</v>
      </c>
      <c r="AP34" s="7">
        <f>'pivot times'!M34</f>
        <v>0</v>
      </c>
      <c r="AQ34" s="7">
        <f t="shared" si="10"/>
        <v>0</v>
      </c>
      <c r="AR34" s="7">
        <f t="shared" si="11"/>
        <v>0</v>
      </c>
      <c r="AS34" s="7">
        <f>'pivot times'!N34</f>
        <v>0</v>
      </c>
      <c r="AT34" s="7">
        <f>'pivot times'!O34</f>
        <v>0</v>
      </c>
      <c r="AU34" s="7">
        <f t="shared" si="12"/>
        <v>0</v>
      </c>
      <c r="AV34" s="7">
        <f t="shared" si="13"/>
        <v>0</v>
      </c>
      <c r="AW34" s="7">
        <f>'pivot times'!P34</f>
        <v>0</v>
      </c>
      <c r="AX34" s="7">
        <f>'pivot times'!Q34</f>
        <v>0</v>
      </c>
      <c r="AY34" s="7">
        <f t="shared" si="14"/>
        <v>0</v>
      </c>
      <c r="AZ34" s="7">
        <f t="shared" si="15"/>
        <v>0</v>
      </c>
      <c r="BA34" s="7">
        <f>'pivot times'!R34</f>
        <v>0</v>
      </c>
      <c r="BB34" s="7">
        <f>'pivot times'!S34</f>
        <v>0</v>
      </c>
      <c r="BC34" s="7">
        <f t="shared" si="16"/>
        <v>0</v>
      </c>
      <c r="BD34" s="7">
        <f t="shared" si="17"/>
        <v>0</v>
      </c>
    </row>
    <row r="35" spans="1:56" x14ac:dyDescent="0.25">
      <c r="A35" s="2">
        <v>28</v>
      </c>
      <c r="B35" s="6">
        <v>5.6686209999999999</v>
      </c>
      <c r="U35" s="7" t="e">
        <f>GETPIVOTDATA("Avg",'pivot times'!$A$3,"action","e0","world_size",10000,"number_of_steps_between_file_dumps",1,"omp_get_max_threads",A35)</f>
        <v>#REF!</v>
      </c>
      <c r="V35" s="7" t="e">
        <f>GETPIVOTDATA("StdDevp",'pivot times'!$A$3,"action","e0","world_size",10000,"number_of_steps_between_file_dumps",1,"omp_get_max_threads",A35)</f>
        <v>#REF!</v>
      </c>
      <c r="W35" s="7" t="e">
        <f t="shared" si="0"/>
        <v>#REF!</v>
      </c>
      <c r="X35" s="7" t="e">
        <f t="shared" si="1"/>
        <v>#REF!</v>
      </c>
      <c r="Y35" s="7">
        <f>'pivot times'!D35</f>
        <v>0</v>
      </c>
      <c r="Z35" s="7">
        <f>'pivot times'!E35</f>
        <v>0</v>
      </c>
      <c r="AA35" s="7">
        <f t="shared" si="2"/>
        <v>0</v>
      </c>
      <c r="AB35" s="7">
        <f t="shared" si="3"/>
        <v>0</v>
      </c>
      <c r="AC35" s="7">
        <f>'pivot times'!F35</f>
        <v>0</v>
      </c>
      <c r="AD35" s="7">
        <f>'pivot times'!G35</f>
        <v>0</v>
      </c>
      <c r="AE35" s="7">
        <f t="shared" si="4"/>
        <v>0</v>
      </c>
      <c r="AF35" s="7">
        <f t="shared" si="5"/>
        <v>0</v>
      </c>
      <c r="AG35" s="7">
        <f>'pivot times'!H35</f>
        <v>0</v>
      </c>
      <c r="AH35" s="7">
        <f>'pivot times'!I35</f>
        <v>0</v>
      </c>
      <c r="AI35" s="7">
        <f t="shared" si="6"/>
        <v>0</v>
      </c>
      <c r="AJ35" s="7">
        <f t="shared" si="7"/>
        <v>0</v>
      </c>
      <c r="AK35" s="7">
        <f>'pivot times'!J35</f>
        <v>0</v>
      </c>
      <c r="AL35" s="7">
        <f>'pivot times'!K35</f>
        <v>0</v>
      </c>
      <c r="AM35" s="7">
        <f t="shared" si="8"/>
        <v>0</v>
      </c>
      <c r="AN35" s="7">
        <f t="shared" si="9"/>
        <v>0</v>
      </c>
      <c r="AO35" s="7">
        <f>'pivot times'!L35</f>
        <v>0</v>
      </c>
      <c r="AP35" s="7">
        <f>'pivot times'!M35</f>
        <v>0</v>
      </c>
      <c r="AQ35" s="7">
        <f t="shared" si="10"/>
        <v>0</v>
      </c>
      <c r="AR35" s="7">
        <f t="shared" si="11"/>
        <v>0</v>
      </c>
      <c r="AS35" s="7">
        <f>'pivot times'!N35</f>
        <v>0</v>
      </c>
      <c r="AT35" s="7">
        <f>'pivot times'!O35</f>
        <v>0</v>
      </c>
      <c r="AU35" s="7">
        <f t="shared" si="12"/>
        <v>0</v>
      </c>
      <c r="AV35" s="7">
        <f t="shared" si="13"/>
        <v>0</v>
      </c>
      <c r="AW35" s="7">
        <f>'pivot times'!P35</f>
        <v>0</v>
      </c>
      <c r="AX35" s="7">
        <f>'pivot times'!Q35</f>
        <v>0</v>
      </c>
      <c r="AY35" s="7">
        <f t="shared" si="14"/>
        <v>0</v>
      </c>
      <c r="AZ35" s="7">
        <f t="shared" si="15"/>
        <v>0</v>
      </c>
      <c r="BA35" s="7">
        <f>'pivot times'!R35</f>
        <v>0</v>
      </c>
      <c r="BB35" s="7">
        <f>'pivot times'!S35</f>
        <v>0</v>
      </c>
      <c r="BC35" s="7">
        <f t="shared" si="16"/>
        <v>0</v>
      </c>
      <c r="BD35" s="7">
        <f t="shared" si="17"/>
        <v>0</v>
      </c>
    </row>
    <row r="36" spans="1:56" x14ac:dyDescent="0.25">
      <c r="A36" s="2">
        <v>29</v>
      </c>
      <c r="B36" s="6">
        <v>1.4513817999999998</v>
      </c>
      <c r="U36" s="7" t="e">
        <f>GETPIVOTDATA("Avg",'pivot times'!$A$3,"action","e0","world_size",10000,"number_of_steps_between_file_dumps",1,"omp_get_max_threads",A36)</f>
        <v>#REF!</v>
      </c>
      <c r="V36" s="7" t="e">
        <f>GETPIVOTDATA("StdDevp",'pivot times'!$A$3,"action","e0","world_size",10000,"number_of_steps_between_file_dumps",1,"omp_get_max_threads",A36)</f>
        <v>#REF!</v>
      </c>
      <c r="W36" s="7" t="e">
        <f t="shared" si="0"/>
        <v>#REF!</v>
      </c>
      <c r="X36" s="7" t="e">
        <f t="shared" si="1"/>
        <v>#REF!</v>
      </c>
      <c r="Y36" s="7">
        <f>'pivot times'!D36</f>
        <v>0</v>
      </c>
      <c r="Z36" s="7">
        <f>'pivot times'!E36</f>
        <v>0</v>
      </c>
      <c r="AA36" s="7">
        <f t="shared" si="2"/>
        <v>0</v>
      </c>
      <c r="AB36" s="7">
        <f t="shared" si="3"/>
        <v>0</v>
      </c>
      <c r="AC36" s="7">
        <f>'pivot times'!F36</f>
        <v>0</v>
      </c>
      <c r="AD36" s="7">
        <f>'pivot times'!G36</f>
        <v>0</v>
      </c>
      <c r="AE36" s="7">
        <f t="shared" si="4"/>
        <v>0</v>
      </c>
      <c r="AF36" s="7">
        <f t="shared" si="5"/>
        <v>0</v>
      </c>
      <c r="AG36" s="7">
        <f>'pivot times'!H36</f>
        <v>0</v>
      </c>
      <c r="AH36" s="7">
        <f>'pivot times'!I36</f>
        <v>0</v>
      </c>
      <c r="AI36" s="7">
        <f t="shared" si="6"/>
        <v>0</v>
      </c>
      <c r="AJ36" s="7">
        <f t="shared" si="7"/>
        <v>0</v>
      </c>
      <c r="AK36" s="7">
        <f>'pivot times'!J36</f>
        <v>0</v>
      </c>
      <c r="AL36" s="7">
        <f>'pivot times'!K36</f>
        <v>0</v>
      </c>
      <c r="AM36" s="7">
        <f t="shared" si="8"/>
        <v>0</v>
      </c>
      <c r="AN36" s="7">
        <f t="shared" si="9"/>
        <v>0</v>
      </c>
      <c r="AO36" s="7">
        <f>'pivot times'!L36</f>
        <v>0</v>
      </c>
      <c r="AP36" s="7">
        <f>'pivot times'!M36</f>
        <v>0</v>
      </c>
      <c r="AQ36" s="7">
        <f t="shared" si="10"/>
        <v>0</v>
      </c>
      <c r="AR36" s="7">
        <f t="shared" si="11"/>
        <v>0</v>
      </c>
      <c r="AS36" s="7">
        <f>'pivot times'!N36</f>
        <v>0</v>
      </c>
      <c r="AT36" s="7">
        <f>'pivot times'!O36</f>
        <v>0</v>
      </c>
      <c r="AU36" s="7">
        <f t="shared" si="12"/>
        <v>0</v>
      </c>
      <c r="AV36" s="7">
        <f t="shared" si="13"/>
        <v>0</v>
      </c>
      <c r="AW36" s="7">
        <f>'pivot times'!P36</f>
        <v>0</v>
      </c>
      <c r="AX36" s="7">
        <f>'pivot times'!Q36</f>
        <v>0</v>
      </c>
      <c r="AY36" s="7">
        <f t="shared" si="14"/>
        <v>0</v>
      </c>
      <c r="AZ36" s="7">
        <f t="shared" si="15"/>
        <v>0</v>
      </c>
      <c r="BA36" s="7">
        <f>'pivot times'!R36</f>
        <v>0</v>
      </c>
      <c r="BB36" s="7">
        <f>'pivot times'!S36</f>
        <v>0</v>
      </c>
      <c r="BC36" s="7">
        <f t="shared" si="16"/>
        <v>0</v>
      </c>
      <c r="BD36" s="7">
        <f t="shared" si="17"/>
        <v>0</v>
      </c>
    </row>
    <row r="37" spans="1:56" x14ac:dyDescent="0.25">
      <c r="A37" s="2">
        <v>30</v>
      </c>
      <c r="B37" s="6">
        <v>62.1702814</v>
      </c>
      <c r="U37" s="7" t="e">
        <f>GETPIVOTDATA("Avg",'pivot times'!$A$3,"action","e0","world_size",10000,"number_of_steps_between_file_dumps",1,"omp_get_max_threads",A37)</f>
        <v>#REF!</v>
      </c>
      <c r="V37" s="7" t="e">
        <f>GETPIVOTDATA("StdDevp",'pivot times'!$A$3,"action","e0","world_size",10000,"number_of_steps_between_file_dumps",1,"omp_get_max_threads",A37)</f>
        <v>#REF!</v>
      </c>
      <c r="W37" s="7" t="e">
        <f t="shared" si="0"/>
        <v>#REF!</v>
      </c>
      <c r="X37" s="7" t="e">
        <f t="shared" si="1"/>
        <v>#REF!</v>
      </c>
      <c r="Y37" s="7">
        <f>'pivot times'!D37</f>
        <v>0</v>
      </c>
      <c r="Z37" s="7">
        <f>'pivot times'!E37</f>
        <v>0</v>
      </c>
      <c r="AA37" s="7">
        <f t="shared" si="2"/>
        <v>0</v>
      </c>
      <c r="AB37" s="7">
        <f t="shared" si="3"/>
        <v>0</v>
      </c>
      <c r="AC37" s="7">
        <f>'pivot times'!F37</f>
        <v>0</v>
      </c>
      <c r="AD37" s="7">
        <f>'pivot times'!G37</f>
        <v>0</v>
      </c>
      <c r="AE37" s="7">
        <f t="shared" si="4"/>
        <v>0</v>
      </c>
      <c r="AF37" s="7">
        <f t="shared" si="5"/>
        <v>0</v>
      </c>
      <c r="AG37" s="7">
        <f>'pivot times'!H37</f>
        <v>0</v>
      </c>
      <c r="AH37" s="7">
        <f>'pivot times'!I37</f>
        <v>0</v>
      </c>
      <c r="AI37" s="7">
        <f t="shared" si="6"/>
        <v>0</v>
      </c>
      <c r="AJ37" s="7">
        <f t="shared" si="7"/>
        <v>0</v>
      </c>
      <c r="AK37" s="7">
        <f>'pivot times'!J37</f>
        <v>0</v>
      </c>
      <c r="AL37" s="7">
        <f>'pivot times'!K37</f>
        <v>0</v>
      </c>
      <c r="AM37" s="7">
        <f t="shared" si="8"/>
        <v>0</v>
      </c>
      <c r="AN37" s="7">
        <f t="shared" si="9"/>
        <v>0</v>
      </c>
      <c r="AO37" s="7">
        <f>'pivot times'!L37</f>
        <v>0</v>
      </c>
      <c r="AP37" s="7">
        <f>'pivot times'!M37</f>
        <v>0</v>
      </c>
      <c r="AQ37" s="7">
        <f t="shared" si="10"/>
        <v>0</v>
      </c>
      <c r="AR37" s="7">
        <f t="shared" si="11"/>
        <v>0</v>
      </c>
      <c r="AS37" s="7">
        <f>'pivot times'!N37</f>
        <v>0</v>
      </c>
      <c r="AT37" s="7">
        <f>'pivot times'!O37</f>
        <v>0</v>
      </c>
      <c r="AU37" s="7">
        <f t="shared" si="12"/>
        <v>0</v>
      </c>
      <c r="AV37" s="7">
        <f t="shared" si="13"/>
        <v>0</v>
      </c>
      <c r="AW37" s="7">
        <f>'pivot times'!P37</f>
        <v>0</v>
      </c>
      <c r="AX37" s="7">
        <f>'pivot times'!Q37</f>
        <v>0</v>
      </c>
      <c r="AY37" s="7">
        <f t="shared" si="14"/>
        <v>0</v>
      </c>
      <c r="AZ37" s="7">
        <f t="shared" si="15"/>
        <v>0</v>
      </c>
      <c r="BA37" s="7">
        <f>'pivot times'!R37</f>
        <v>0</v>
      </c>
      <c r="BB37" s="7">
        <f>'pivot times'!S37</f>
        <v>0</v>
      </c>
      <c r="BC37" s="7">
        <f t="shared" si="16"/>
        <v>0</v>
      </c>
      <c r="BD37" s="7">
        <f t="shared" si="17"/>
        <v>0</v>
      </c>
    </row>
    <row r="38" spans="1:56" x14ac:dyDescent="0.25">
      <c r="A38" s="2">
        <v>31</v>
      </c>
      <c r="B38" s="6">
        <v>1.4879520000000002</v>
      </c>
      <c r="U38" s="7" t="e">
        <f>GETPIVOTDATA("Avg",'pivot times'!$A$3,"action","e0","world_size",10000,"number_of_steps_between_file_dumps",1,"omp_get_max_threads",A38)</f>
        <v>#REF!</v>
      </c>
      <c r="V38" s="7" t="e">
        <f>GETPIVOTDATA("StdDevp",'pivot times'!$A$3,"action","e0","world_size",10000,"number_of_steps_between_file_dumps",1,"omp_get_max_threads",A38)</f>
        <v>#REF!</v>
      </c>
      <c r="W38" s="7" t="e">
        <f t="shared" si="0"/>
        <v>#REF!</v>
      </c>
      <c r="X38" s="7" t="e">
        <f t="shared" si="1"/>
        <v>#REF!</v>
      </c>
      <c r="Y38" s="7">
        <f>'pivot times'!D38</f>
        <v>0</v>
      </c>
      <c r="Z38" s="7">
        <f>'pivot times'!E38</f>
        <v>0</v>
      </c>
      <c r="AA38" s="7">
        <f t="shared" si="2"/>
        <v>0</v>
      </c>
      <c r="AB38" s="7">
        <f t="shared" si="3"/>
        <v>0</v>
      </c>
      <c r="AC38" s="7">
        <f>'pivot times'!F38</f>
        <v>0</v>
      </c>
      <c r="AD38" s="7">
        <f>'pivot times'!G38</f>
        <v>0</v>
      </c>
      <c r="AE38" s="7">
        <f t="shared" si="4"/>
        <v>0</v>
      </c>
      <c r="AF38" s="7">
        <f t="shared" si="5"/>
        <v>0</v>
      </c>
      <c r="AG38" s="7">
        <f>'pivot times'!H38</f>
        <v>0</v>
      </c>
      <c r="AH38" s="7">
        <f>'pivot times'!I38</f>
        <v>0</v>
      </c>
      <c r="AI38" s="7">
        <f t="shared" si="6"/>
        <v>0</v>
      </c>
      <c r="AJ38" s="7">
        <f t="shared" si="7"/>
        <v>0</v>
      </c>
      <c r="AK38" s="7">
        <f>'pivot times'!J38</f>
        <v>0</v>
      </c>
      <c r="AL38" s="7">
        <f>'pivot times'!K38</f>
        <v>0</v>
      </c>
      <c r="AM38" s="7">
        <f t="shared" si="8"/>
        <v>0</v>
      </c>
      <c r="AN38" s="7">
        <f t="shared" si="9"/>
        <v>0</v>
      </c>
      <c r="AO38" s="7">
        <f>'pivot times'!L38</f>
        <v>0</v>
      </c>
      <c r="AP38" s="7">
        <f>'pivot times'!M38</f>
        <v>0</v>
      </c>
      <c r="AQ38" s="7">
        <f t="shared" si="10"/>
        <v>0</v>
      </c>
      <c r="AR38" s="7">
        <f t="shared" si="11"/>
        <v>0</v>
      </c>
      <c r="AS38" s="7">
        <f>'pivot times'!N38</f>
        <v>0</v>
      </c>
      <c r="AT38" s="7">
        <f>'pivot times'!O38</f>
        <v>0</v>
      </c>
      <c r="AU38" s="7">
        <f t="shared" si="12"/>
        <v>0</v>
      </c>
      <c r="AV38" s="7">
        <f t="shared" si="13"/>
        <v>0</v>
      </c>
      <c r="AW38" s="7">
        <f>'pivot times'!P38</f>
        <v>0</v>
      </c>
      <c r="AX38" s="7">
        <f>'pivot times'!Q38</f>
        <v>0</v>
      </c>
      <c r="AY38" s="7">
        <f t="shared" si="14"/>
        <v>0</v>
      </c>
      <c r="AZ38" s="7">
        <f t="shared" si="15"/>
        <v>0</v>
      </c>
      <c r="BA38" s="7">
        <f>'pivot times'!R38</f>
        <v>0</v>
      </c>
      <c r="BB38" s="7">
        <f>'pivot times'!S38</f>
        <v>0</v>
      </c>
      <c r="BC38" s="7">
        <f t="shared" si="16"/>
        <v>0</v>
      </c>
      <c r="BD38" s="7">
        <f t="shared" si="17"/>
        <v>0</v>
      </c>
    </row>
    <row r="39" spans="1:56" x14ac:dyDescent="0.25">
      <c r="A39" s="2">
        <v>32</v>
      </c>
      <c r="B39" s="6">
        <v>1.4919582</v>
      </c>
      <c r="U39" s="7" t="e">
        <f>GETPIVOTDATA("Avg",'pivot times'!$A$3,"action","e0","world_size",10000,"number_of_steps_between_file_dumps",1,"omp_get_max_threads",A39)</f>
        <v>#REF!</v>
      </c>
      <c r="V39" s="7" t="e">
        <f>GETPIVOTDATA("StdDevp",'pivot times'!$A$3,"action","e0","world_size",10000,"number_of_steps_between_file_dumps",1,"omp_get_max_threads",A39)</f>
        <v>#REF!</v>
      </c>
      <c r="W39" s="7" t="e">
        <f t="shared" si="0"/>
        <v>#REF!</v>
      </c>
      <c r="X39" s="7" t="e">
        <f t="shared" si="1"/>
        <v>#REF!</v>
      </c>
      <c r="Y39" s="7">
        <f>'pivot times'!D39</f>
        <v>0</v>
      </c>
      <c r="Z39" s="7">
        <f>'pivot times'!E39</f>
        <v>0</v>
      </c>
      <c r="AA39" s="7">
        <f t="shared" si="2"/>
        <v>0</v>
      </c>
      <c r="AB39" s="7">
        <f t="shared" si="3"/>
        <v>0</v>
      </c>
      <c r="AC39" s="7">
        <f>'pivot times'!F39</f>
        <v>0</v>
      </c>
      <c r="AD39" s="7">
        <f>'pivot times'!G39</f>
        <v>0</v>
      </c>
      <c r="AE39" s="7">
        <f t="shared" si="4"/>
        <v>0</v>
      </c>
      <c r="AF39" s="7">
        <f t="shared" si="5"/>
        <v>0</v>
      </c>
      <c r="AG39" s="7">
        <f>'pivot times'!H39</f>
        <v>0</v>
      </c>
      <c r="AH39" s="7">
        <f>'pivot times'!I39</f>
        <v>0</v>
      </c>
      <c r="AI39" s="7">
        <f t="shared" si="6"/>
        <v>0</v>
      </c>
      <c r="AJ39" s="7">
        <f t="shared" si="7"/>
        <v>0</v>
      </c>
      <c r="AK39" s="7">
        <f>'pivot times'!J39</f>
        <v>0</v>
      </c>
      <c r="AL39" s="7">
        <f>'pivot times'!K39</f>
        <v>0</v>
      </c>
      <c r="AM39" s="7">
        <f t="shared" si="8"/>
        <v>0</v>
      </c>
      <c r="AN39" s="7">
        <f t="shared" si="9"/>
        <v>0</v>
      </c>
      <c r="AO39" s="7">
        <f>'pivot times'!L39</f>
        <v>0</v>
      </c>
      <c r="AP39" s="7">
        <f>'pivot times'!M39</f>
        <v>0</v>
      </c>
      <c r="AQ39" s="7">
        <f t="shared" si="10"/>
        <v>0</v>
      </c>
      <c r="AR39" s="7">
        <f t="shared" si="11"/>
        <v>0</v>
      </c>
      <c r="AS39" s="7">
        <f>'pivot times'!N39</f>
        <v>0</v>
      </c>
      <c r="AT39" s="7">
        <f>'pivot times'!O39</f>
        <v>0</v>
      </c>
      <c r="AU39" s="7">
        <f t="shared" si="12"/>
        <v>0</v>
      </c>
      <c r="AV39" s="7">
        <f t="shared" si="13"/>
        <v>0</v>
      </c>
      <c r="AW39" s="7">
        <f>'pivot times'!P39</f>
        <v>0</v>
      </c>
      <c r="AX39" s="7">
        <f>'pivot times'!Q39</f>
        <v>0</v>
      </c>
      <c r="AY39" s="7">
        <f t="shared" si="14"/>
        <v>0</v>
      </c>
      <c r="AZ39" s="7">
        <f t="shared" si="15"/>
        <v>0</v>
      </c>
      <c r="BA39" s="7">
        <f>'pivot times'!R39</f>
        <v>0</v>
      </c>
      <c r="BB39" s="7">
        <f>'pivot times'!S39</f>
        <v>0</v>
      </c>
      <c r="BC39" s="7">
        <f t="shared" si="16"/>
        <v>0</v>
      </c>
      <c r="BD39" s="7">
        <f t="shared" si="17"/>
        <v>0</v>
      </c>
    </row>
    <row r="40" spans="1:56" x14ac:dyDescent="0.25">
      <c r="A40" s="2">
        <v>33</v>
      </c>
      <c r="B40" s="6">
        <v>1.5200165999999999</v>
      </c>
      <c r="U40" s="7" t="e">
        <f>GETPIVOTDATA("Avg",'pivot times'!$A$3,"action","e0","world_size",10000,"number_of_steps_between_file_dumps",1,"omp_get_max_threads",A40)</f>
        <v>#REF!</v>
      </c>
      <c r="V40" s="7" t="e">
        <f>GETPIVOTDATA("StdDevp",'pivot times'!$A$3,"action","e0","world_size",10000,"number_of_steps_between_file_dumps",1,"omp_get_max_threads",A40)</f>
        <v>#REF!</v>
      </c>
      <c r="W40" s="7" t="e">
        <f t="shared" si="0"/>
        <v>#REF!</v>
      </c>
      <c r="X40" s="7" t="e">
        <f t="shared" si="1"/>
        <v>#REF!</v>
      </c>
      <c r="Y40" s="7">
        <f>'pivot times'!D40</f>
        <v>0</v>
      </c>
      <c r="Z40" s="7">
        <f>'pivot times'!E40</f>
        <v>0</v>
      </c>
      <c r="AA40" s="7">
        <f t="shared" si="2"/>
        <v>0</v>
      </c>
      <c r="AB40" s="7">
        <f t="shared" si="3"/>
        <v>0</v>
      </c>
      <c r="AC40" s="7">
        <f>'pivot times'!F40</f>
        <v>0</v>
      </c>
      <c r="AD40" s="7">
        <f>'pivot times'!G40</f>
        <v>0</v>
      </c>
      <c r="AE40" s="7">
        <f t="shared" si="4"/>
        <v>0</v>
      </c>
      <c r="AF40" s="7">
        <f t="shared" si="5"/>
        <v>0</v>
      </c>
      <c r="AG40" s="7">
        <f>'pivot times'!H40</f>
        <v>0</v>
      </c>
      <c r="AH40" s="7">
        <f>'pivot times'!I40</f>
        <v>0</v>
      </c>
      <c r="AI40" s="7">
        <f t="shared" si="6"/>
        <v>0</v>
      </c>
      <c r="AJ40" s="7">
        <f t="shared" si="7"/>
        <v>0</v>
      </c>
      <c r="AK40" s="7">
        <f>'pivot times'!J40</f>
        <v>0</v>
      </c>
      <c r="AL40" s="7">
        <f>'pivot times'!K40</f>
        <v>0</v>
      </c>
      <c r="AM40" s="7">
        <f t="shared" si="8"/>
        <v>0</v>
      </c>
      <c r="AN40" s="7">
        <f t="shared" si="9"/>
        <v>0</v>
      </c>
      <c r="AO40" s="7">
        <f>'pivot times'!L40</f>
        <v>0</v>
      </c>
      <c r="AP40" s="7">
        <f>'pivot times'!M40</f>
        <v>0</v>
      </c>
      <c r="AQ40" s="7">
        <f t="shared" si="10"/>
        <v>0</v>
      </c>
      <c r="AR40" s="7">
        <f t="shared" si="11"/>
        <v>0</v>
      </c>
      <c r="AS40" s="7">
        <f>'pivot times'!N40</f>
        <v>0</v>
      </c>
      <c r="AT40" s="7">
        <f>'pivot times'!O40</f>
        <v>0</v>
      </c>
      <c r="AU40" s="7">
        <f t="shared" si="12"/>
        <v>0</v>
      </c>
      <c r="AV40" s="7">
        <f t="shared" si="13"/>
        <v>0</v>
      </c>
      <c r="AW40" s="7">
        <f>'pivot times'!P40</f>
        <v>0</v>
      </c>
      <c r="AX40" s="7">
        <f>'pivot times'!Q40</f>
        <v>0</v>
      </c>
      <c r="AY40" s="7">
        <f t="shared" si="14"/>
        <v>0</v>
      </c>
      <c r="AZ40" s="7">
        <f t="shared" si="15"/>
        <v>0</v>
      </c>
      <c r="BA40" s="7">
        <f>'pivot times'!R40</f>
        <v>0</v>
      </c>
      <c r="BB40" s="7">
        <f>'pivot times'!S40</f>
        <v>0</v>
      </c>
      <c r="BC40" s="7">
        <f t="shared" si="16"/>
        <v>0</v>
      </c>
      <c r="BD40" s="7">
        <f t="shared" si="17"/>
        <v>0</v>
      </c>
    </row>
    <row r="41" spans="1:56" x14ac:dyDescent="0.25">
      <c r="A41" s="2">
        <v>34</v>
      </c>
      <c r="B41" s="6">
        <v>1.4701122000000002</v>
      </c>
      <c r="U41" s="7" t="e">
        <f>GETPIVOTDATA("Avg",'pivot times'!$A$3,"action","e0","world_size",10000,"number_of_steps_between_file_dumps",1,"omp_get_max_threads",A41)</f>
        <v>#REF!</v>
      </c>
      <c r="V41" s="7" t="e">
        <f>GETPIVOTDATA("StdDevp",'pivot times'!$A$3,"action","e0","world_size",10000,"number_of_steps_between_file_dumps",1,"omp_get_max_threads",A41)</f>
        <v>#REF!</v>
      </c>
      <c r="W41" s="7" t="e">
        <f t="shared" si="0"/>
        <v>#REF!</v>
      </c>
      <c r="X41" s="7" t="e">
        <f t="shared" si="1"/>
        <v>#REF!</v>
      </c>
      <c r="Y41" s="7">
        <f>'pivot times'!D41</f>
        <v>0</v>
      </c>
      <c r="Z41" s="7">
        <f>'pivot times'!E41</f>
        <v>0</v>
      </c>
      <c r="AA41" s="7">
        <f t="shared" si="2"/>
        <v>0</v>
      </c>
      <c r="AB41" s="7">
        <f t="shared" si="3"/>
        <v>0</v>
      </c>
      <c r="AC41" s="7">
        <f>'pivot times'!F41</f>
        <v>0</v>
      </c>
      <c r="AD41" s="7">
        <f>'pivot times'!G41</f>
        <v>0</v>
      </c>
      <c r="AE41" s="7">
        <f t="shared" si="4"/>
        <v>0</v>
      </c>
      <c r="AF41" s="7">
        <f t="shared" si="5"/>
        <v>0</v>
      </c>
      <c r="AG41" s="7">
        <f>'pivot times'!H41</f>
        <v>0</v>
      </c>
      <c r="AH41" s="7">
        <f>'pivot times'!I41</f>
        <v>0</v>
      </c>
      <c r="AI41" s="7">
        <f t="shared" si="6"/>
        <v>0</v>
      </c>
      <c r="AJ41" s="7">
        <f t="shared" si="7"/>
        <v>0</v>
      </c>
      <c r="AK41" s="7">
        <f>'pivot times'!J41</f>
        <v>0</v>
      </c>
      <c r="AL41" s="7">
        <f>'pivot times'!K41</f>
        <v>0</v>
      </c>
      <c r="AM41" s="7">
        <f t="shared" si="8"/>
        <v>0</v>
      </c>
      <c r="AN41" s="7">
        <f t="shared" si="9"/>
        <v>0</v>
      </c>
      <c r="AO41" s="7">
        <f>'pivot times'!L41</f>
        <v>0</v>
      </c>
      <c r="AP41" s="7">
        <f>'pivot times'!M41</f>
        <v>0</v>
      </c>
      <c r="AQ41" s="7">
        <f t="shared" si="10"/>
        <v>0</v>
      </c>
      <c r="AR41" s="7">
        <f t="shared" si="11"/>
        <v>0</v>
      </c>
      <c r="AS41" s="7">
        <f>'pivot times'!N41</f>
        <v>0</v>
      </c>
      <c r="AT41" s="7">
        <f>'pivot times'!O41</f>
        <v>0</v>
      </c>
      <c r="AU41" s="7">
        <f t="shared" si="12"/>
        <v>0</v>
      </c>
      <c r="AV41" s="7">
        <f t="shared" si="13"/>
        <v>0</v>
      </c>
      <c r="AW41" s="7">
        <f>'pivot times'!P41</f>
        <v>0</v>
      </c>
      <c r="AX41" s="7">
        <f>'pivot times'!Q41</f>
        <v>0</v>
      </c>
      <c r="AY41" s="7">
        <f t="shared" si="14"/>
        <v>0</v>
      </c>
      <c r="AZ41" s="7">
        <f t="shared" si="15"/>
        <v>0</v>
      </c>
      <c r="BA41" s="7">
        <f>'pivot times'!R41</f>
        <v>0</v>
      </c>
      <c r="BB41" s="7">
        <f>'pivot times'!S41</f>
        <v>0</v>
      </c>
      <c r="BC41" s="7">
        <f t="shared" si="16"/>
        <v>0</v>
      </c>
      <c r="BD41" s="7">
        <f t="shared" si="17"/>
        <v>0</v>
      </c>
    </row>
    <row r="42" spans="1:56" x14ac:dyDescent="0.25">
      <c r="A42" s="2">
        <v>35</v>
      </c>
      <c r="B42" s="6">
        <v>1.5460486</v>
      </c>
      <c r="U42" s="7" t="e">
        <f>GETPIVOTDATA("Avg",'pivot times'!$A$3,"action","e0","world_size",10000,"number_of_steps_between_file_dumps",1,"omp_get_max_threads",A42)</f>
        <v>#REF!</v>
      </c>
      <c r="V42" s="7" t="e">
        <f>GETPIVOTDATA("StdDevp",'pivot times'!$A$3,"action","e0","world_size",10000,"number_of_steps_between_file_dumps",1,"omp_get_max_threads",A42)</f>
        <v>#REF!</v>
      </c>
      <c r="W42" s="7" t="e">
        <f t="shared" si="0"/>
        <v>#REF!</v>
      </c>
      <c r="X42" s="7" t="e">
        <f t="shared" si="1"/>
        <v>#REF!</v>
      </c>
      <c r="Y42" s="7">
        <f>'pivot times'!D42</f>
        <v>0</v>
      </c>
      <c r="Z42" s="7">
        <f>'pivot times'!E42</f>
        <v>0</v>
      </c>
      <c r="AA42" s="7">
        <f t="shared" si="2"/>
        <v>0</v>
      </c>
      <c r="AB42" s="7">
        <f t="shared" si="3"/>
        <v>0</v>
      </c>
      <c r="AC42" s="7">
        <f>'pivot times'!F42</f>
        <v>0</v>
      </c>
      <c r="AD42" s="7">
        <f>'pivot times'!G42</f>
        <v>0</v>
      </c>
      <c r="AE42" s="7">
        <f t="shared" si="4"/>
        <v>0</v>
      </c>
      <c r="AF42" s="7">
        <f t="shared" si="5"/>
        <v>0</v>
      </c>
      <c r="AG42" s="7">
        <f>'pivot times'!H42</f>
        <v>0</v>
      </c>
      <c r="AH42" s="7">
        <f>'pivot times'!I42</f>
        <v>0</v>
      </c>
      <c r="AI42" s="7">
        <f t="shared" si="6"/>
        <v>0</v>
      </c>
      <c r="AJ42" s="7">
        <f t="shared" si="7"/>
        <v>0</v>
      </c>
      <c r="AK42" s="7">
        <f>'pivot times'!J42</f>
        <v>0</v>
      </c>
      <c r="AL42" s="7">
        <f>'pivot times'!K42</f>
        <v>0</v>
      </c>
      <c r="AM42" s="7">
        <f t="shared" si="8"/>
        <v>0</v>
      </c>
      <c r="AN42" s="7">
        <f t="shared" si="9"/>
        <v>0</v>
      </c>
      <c r="AO42" s="7">
        <f>'pivot times'!L42</f>
        <v>0</v>
      </c>
      <c r="AP42" s="7">
        <f>'pivot times'!M42</f>
        <v>0</v>
      </c>
      <c r="AQ42" s="7">
        <f t="shared" si="10"/>
        <v>0</v>
      </c>
      <c r="AR42" s="7">
        <f t="shared" si="11"/>
        <v>0</v>
      </c>
      <c r="AS42" s="7">
        <f>'pivot times'!N42</f>
        <v>0</v>
      </c>
      <c r="AT42" s="7">
        <f>'pivot times'!O42</f>
        <v>0</v>
      </c>
      <c r="AU42" s="7">
        <f t="shared" si="12"/>
        <v>0</v>
      </c>
      <c r="AV42" s="7">
        <f t="shared" si="13"/>
        <v>0</v>
      </c>
      <c r="AW42" s="7">
        <f>'pivot times'!P42</f>
        <v>0</v>
      </c>
      <c r="AX42" s="7">
        <f>'pivot times'!Q42</f>
        <v>0</v>
      </c>
      <c r="AY42" s="7">
        <f t="shared" si="14"/>
        <v>0</v>
      </c>
      <c r="AZ42" s="7">
        <f t="shared" si="15"/>
        <v>0</v>
      </c>
      <c r="BA42" s="7">
        <f>'pivot times'!R42</f>
        <v>0</v>
      </c>
      <c r="BB42" s="7">
        <f>'pivot times'!S42</f>
        <v>0</v>
      </c>
      <c r="BC42" s="7">
        <f t="shared" si="16"/>
        <v>0</v>
      </c>
      <c r="BD42" s="7">
        <f t="shared" si="17"/>
        <v>0</v>
      </c>
    </row>
    <row r="43" spans="1:56" x14ac:dyDescent="0.25">
      <c r="A43" s="2">
        <v>36</v>
      </c>
      <c r="B43" s="6">
        <v>2.9156059999999995</v>
      </c>
      <c r="U43" s="7" t="e">
        <f>GETPIVOTDATA("Avg",'pivot times'!$A$3,"action","e0","world_size",10000,"number_of_steps_between_file_dumps",1,"omp_get_max_threads",A43)</f>
        <v>#REF!</v>
      </c>
      <c r="V43" s="7" t="e">
        <f>GETPIVOTDATA("StdDevp",'pivot times'!$A$3,"action","e0","world_size",10000,"number_of_steps_between_file_dumps",1,"omp_get_max_threads",A43)</f>
        <v>#REF!</v>
      </c>
      <c r="W43" s="7" t="e">
        <f t="shared" si="0"/>
        <v>#REF!</v>
      </c>
      <c r="X43" s="7" t="e">
        <f t="shared" si="1"/>
        <v>#REF!</v>
      </c>
      <c r="Y43" s="7">
        <f>'pivot times'!D43</f>
        <v>0</v>
      </c>
      <c r="Z43" s="7">
        <f>'pivot times'!E43</f>
        <v>0</v>
      </c>
      <c r="AA43" s="7">
        <f t="shared" si="2"/>
        <v>0</v>
      </c>
      <c r="AB43" s="7">
        <f t="shared" si="3"/>
        <v>0</v>
      </c>
      <c r="AC43" s="7">
        <f>'pivot times'!F43</f>
        <v>0</v>
      </c>
      <c r="AD43" s="7">
        <f>'pivot times'!G43</f>
        <v>0</v>
      </c>
      <c r="AE43" s="7">
        <f t="shared" si="4"/>
        <v>0</v>
      </c>
      <c r="AF43" s="7">
        <f t="shared" si="5"/>
        <v>0</v>
      </c>
      <c r="AG43" s="7">
        <f>'pivot times'!H43</f>
        <v>0</v>
      </c>
      <c r="AH43" s="7">
        <f>'pivot times'!I43</f>
        <v>0</v>
      </c>
      <c r="AI43" s="7">
        <f t="shared" si="6"/>
        <v>0</v>
      </c>
      <c r="AJ43" s="7">
        <f t="shared" si="7"/>
        <v>0</v>
      </c>
      <c r="AK43" s="7">
        <f>'pivot times'!J43</f>
        <v>0</v>
      </c>
      <c r="AL43" s="7">
        <f>'pivot times'!K43</f>
        <v>0</v>
      </c>
      <c r="AM43" s="7">
        <f t="shared" si="8"/>
        <v>0</v>
      </c>
      <c r="AN43" s="7">
        <f t="shared" si="9"/>
        <v>0</v>
      </c>
      <c r="AO43" s="7">
        <f>'pivot times'!L43</f>
        <v>0</v>
      </c>
      <c r="AP43" s="7">
        <f>'pivot times'!M43</f>
        <v>0</v>
      </c>
      <c r="AQ43" s="7">
        <f t="shared" si="10"/>
        <v>0</v>
      </c>
      <c r="AR43" s="7">
        <f t="shared" si="11"/>
        <v>0</v>
      </c>
      <c r="AS43" s="7">
        <f>'pivot times'!N43</f>
        <v>0</v>
      </c>
      <c r="AT43" s="7">
        <f>'pivot times'!O43</f>
        <v>0</v>
      </c>
      <c r="AU43" s="7">
        <f t="shared" si="12"/>
        <v>0</v>
      </c>
      <c r="AV43" s="7">
        <f t="shared" si="13"/>
        <v>0</v>
      </c>
      <c r="AW43" s="7">
        <f>'pivot times'!P43</f>
        <v>0</v>
      </c>
      <c r="AX43" s="7">
        <f>'pivot times'!Q43</f>
        <v>0</v>
      </c>
      <c r="AY43" s="7">
        <f t="shared" si="14"/>
        <v>0</v>
      </c>
      <c r="AZ43" s="7">
        <f t="shared" si="15"/>
        <v>0</v>
      </c>
      <c r="BA43" s="7">
        <f>'pivot times'!R43</f>
        <v>0</v>
      </c>
      <c r="BB43" s="7">
        <f>'pivot times'!S43</f>
        <v>0</v>
      </c>
      <c r="BC43" s="7">
        <f t="shared" si="16"/>
        <v>0</v>
      </c>
      <c r="BD43" s="7">
        <f t="shared" si="17"/>
        <v>0</v>
      </c>
    </row>
    <row r="44" spans="1:56" x14ac:dyDescent="0.25">
      <c r="A44" s="2">
        <v>37</v>
      </c>
      <c r="B44" s="6">
        <v>1.5050421999999999</v>
      </c>
      <c r="U44" s="7" t="e">
        <f>GETPIVOTDATA("Avg",'pivot times'!$A$3,"action","e0","world_size",10000,"number_of_steps_between_file_dumps",1,"omp_get_max_threads",A44)</f>
        <v>#REF!</v>
      </c>
      <c r="V44" s="7" t="e">
        <f>GETPIVOTDATA("StdDevp",'pivot times'!$A$3,"action","e0","world_size",10000,"number_of_steps_between_file_dumps",1,"omp_get_max_threads",A44)</f>
        <v>#REF!</v>
      </c>
      <c r="W44" s="7" t="e">
        <f t="shared" si="0"/>
        <v>#REF!</v>
      </c>
      <c r="X44" s="7" t="e">
        <f t="shared" si="1"/>
        <v>#REF!</v>
      </c>
      <c r="Y44" s="7">
        <f>'pivot times'!D44</f>
        <v>0</v>
      </c>
      <c r="Z44" s="7">
        <f>'pivot times'!E44</f>
        <v>0</v>
      </c>
      <c r="AA44" s="7">
        <f t="shared" si="2"/>
        <v>0</v>
      </c>
      <c r="AB44" s="7">
        <f t="shared" si="3"/>
        <v>0</v>
      </c>
      <c r="AC44" s="7">
        <f>'pivot times'!F44</f>
        <v>0</v>
      </c>
      <c r="AD44" s="7">
        <f>'pivot times'!G44</f>
        <v>0</v>
      </c>
      <c r="AE44" s="7">
        <f t="shared" si="4"/>
        <v>0</v>
      </c>
      <c r="AF44" s="7">
        <f t="shared" si="5"/>
        <v>0</v>
      </c>
      <c r="AG44" s="7">
        <f>'pivot times'!H44</f>
        <v>0</v>
      </c>
      <c r="AH44" s="7">
        <f>'pivot times'!I44</f>
        <v>0</v>
      </c>
      <c r="AI44" s="7">
        <f t="shared" si="6"/>
        <v>0</v>
      </c>
      <c r="AJ44" s="7">
        <f t="shared" si="7"/>
        <v>0</v>
      </c>
      <c r="AK44" s="7">
        <f>'pivot times'!J44</f>
        <v>0</v>
      </c>
      <c r="AL44" s="7">
        <f>'pivot times'!K44</f>
        <v>0</v>
      </c>
      <c r="AM44" s="7">
        <f t="shared" si="8"/>
        <v>0</v>
      </c>
      <c r="AN44" s="7">
        <f t="shared" si="9"/>
        <v>0</v>
      </c>
      <c r="AO44" s="7">
        <f>'pivot times'!L44</f>
        <v>0</v>
      </c>
      <c r="AP44" s="7">
        <f>'pivot times'!M44</f>
        <v>0</v>
      </c>
      <c r="AQ44" s="7">
        <f t="shared" si="10"/>
        <v>0</v>
      </c>
      <c r="AR44" s="7">
        <f t="shared" si="11"/>
        <v>0</v>
      </c>
      <c r="AS44" s="7">
        <f>'pivot times'!N44</f>
        <v>0</v>
      </c>
      <c r="AT44" s="7">
        <f>'pivot times'!O44</f>
        <v>0</v>
      </c>
      <c r="AU44" s="7">
        <f t="shared" si="12"/>
        <v>0</v>
      </c>
      <c r="AV44" s="7">
        <f t="shared" si="13"/>
        <v>0</v>
      </c>
      <c r="AW44" s="7">
        <f>'pivot times'!P44</f>
        <v>0</v>
      </c>
      <c r="AX44" s="7">
        <f>'pivot times'!Q44</f>
        <v>0</v>
      </c>
      <c r="AY44" s="7">
        <f t="shared" si="14"/>
        <v>0</v>
      </c>
      <c r="AZ44" s="7">
        <f t="shared" si="15"/>
        <v>0</v>
      </c>
      <c r="BA44" s="7">
        <f>'pivot times'!R44</f>
        <v>0</v>
      </c>
      <c r="BB44" s="7">
        <f>'pivot times'!S44</f>
        <v>0</v>
      </c>
      <c r="BC44" s="7">
        <f t="shared" si="16"/>
        <v>0</v>
      </c>
      <c r="BD44" s="7">
        <f t="shared" si="17"/>
        <v>0</v>
      </c>
    </row>
    <row r="45" spans="1:56" x14ac:dyDescent="0.25">
      <c r="A45" s="2">
        <v>38</v>
      </c>
      <c r="B45" s="6">
        <v>1.5310216000000001</v>
      </c>
      <c r="U45" s="7" t="e">
        <f>GETPIVOTDATA("Avg",'pivot times'!$A$3,"action","e0","world_size",10000,"number_of_steps_between_file_dumps",1,"omp_get_max_threads",A45)</f>
        <v>#REF!</v>
      </c>
      <c r="V45" s="7" t="e">
        <f>GETPIVOTDATA("StdDevp",'pivot times'!$A$3,"action","e0","world_size",10000,"number_of_steps_between_file_dumps",1,"omp_get_max_threads",A45)</f>
        <v>#REF!</v>
      </c>
      <c r="W45" s="7" t="e">
        <f t="shared" si="0"/>
        <v>#REF!</v>
      </c>
      <c r="X45" s="7" t="e">
        <f t="shared" si="1"/>
        <v>#REF!</v>
      </c>
      <c r="Y45" s="7">
        <f>'pivot times'!D45</f>
        <v>0</v>
      </c>
      <c r="Z45" s="7">
        <f>'pivot times'!E45</f>
        <v>0</v>
      </c>
      <c r="AA45" s="7">
        <f t="shared" si="2"/>
        <v>0</v>
      </c>
      <c r="AB45" s="7">
        <f t="shared" si="3"/>
        <v>0</v>
      </c>
      <c r="AC45" s="7">
        <f>'pivot times'!F45</f>
        <v>0</v>
      </c>
      <c r="AD45" s="7">
        <f>'pivot times'!G45</f>
        <v>0</v>
      </c>
      <c r="AE45" s="7">
        <f t="shared" si="4"/>
        <v>0</v>
      </c>
      <c r="AF45" s="7">
        <f t="shared" si="5"/>
        <v>0</v>
      </c>
      <c r="AG45" s="7">
        <f>'pivot times'!H45</f>
        <v>0</v>
      </c>
      <c r="AH45" s="7">
        <f>'pivot times'!I45</f>
        <v>0</v>
      </c>
      <c r="AI45" s="7">
        <f t="shared" si="6"/>
        <v>0</v>
      </c>
      <c r="AJ45" s="7">
        <f t="shared" si="7"/>
        <v>0</v>
      </c>
      <c r="AK45" s="7">
        <f>'pivot times'!J45</f>
        <v>0</v>
      </c>
      <c r="AL45" s="7">
        <f>'pivot times'!K45</f>
        <v>0</v>
      </c>
      <c r="AM45" s="7">
        <f t="shared" si="8"/>
        <v>0</v>
      </c>
      <c r="AN45" s="7">
        <f t="shared" si="9"/>
        <v>0</v>
      </c>
      <c r="AO45" s="7">
        <f>'pivot times'!L45</f>
        <v>0</v>
      </c>
      <c r="AP45" s="7">
        <f>'pivot times'!M45</f>
        <v>0</v>
      </c>
      <c r="AQ45" s="7">
        <f t="shared" si="10"/>
        <v>0</v>
      </c>
      <c r="AR45" s="7">
        <f t="shared" si="11"/>
        <v>0</v>
      </c>
      <c r="AS45" s="7">
        <f>'pivot times'!N45</f>
        <v>0</v>
      </c>
      <c r="AT45" s="7">
        <f>'pivot times'!O45</f>
        <v>0</v>
      </c>
      <c r="AU45" s="7">
        <f t="shared" si="12"/>
        <v>0</v>
      </c>
      <c r="AV45" s="7">
        <f t="shared" si="13"/>
        <v>0</v>
      </c>
      <c r="AW45" s="7">
        <f>'pivot times'!P45</f>
        <v>0</v>
      </c>
      <c r="AX45" s="7">
        <f>'pivot times'!Q45</f>
        <v>0</v>
      </c>
      <c r="AY45" s="7">
        <f t="shared" si="14"/>
        <v>0</v>
      </c>
      <c r="AZ45" s="7">
        <f t="shared" si="15"/>
        <v>0</v>
      </c>
      <c r="BA45" s="7">
        <f>'pivot times'!R45</f>
        <v>0</v>
      </c>
      <c r="BB45" s="7">
        <f>'pivot times'!S45</f>
        <v>0</v>
      </c>
      <c r="BC45" s="7">
        <f t="shared" si="16"/>
        <v>0</v>
      </c>
      <c r="BD45" s="7">
        <f t="shared" si="17"/>
        <v>0</v>
      </c>
    </row>
    <row r="46" spans="1:56" x14ac:dyDescent="0.25">
      <c r="A46" s="2">
        <v>39</v>
      </c>
      <c r="B46" s="6">
        <v>1.6020316000000001</v>
      </c>
      <c r="U46" s="7" t="e">
        <f>GETPIVOTDATA("Avg",'pivot times'!$A$3,"action","e0","world_size",10000,"number_of_steps_between_file_dumps",1,"omp_get_max_threads",A46)</f>
        <v>#REF!</v>
      </c>
      <c r="V46" s="7" t="e">
        <f>GETPIVOTDATA("StdDevp",'pivot times'!$A$3,"action","e0","world_size",10000,"number_of_steps_between_file_dumps",1,"omp_get_max_threads",A46)</f>
        <v>#REF!</v>
      </c>
      <c r="W46" s="7" t="e">
        <f t="shared" si="0"/>
        <v>#REF!</v>
      </c>
      <c r="X46" s="7" t="e">
        <f t="shared" si="1"/>
        <v>#REF!</v>
      </c>
      <c r="Y46" s="7">
        <f>'pivot times'!D46</f>
        <v>0</v>
      </c>
      <c r="Z46" s="7">
        <f>'pivot times'!E46</f>
        <v>0</v>
      </c>
      <c r="AA46" s="7">
        <f t="shared" si="2"/>
        <v>0</v>
      </c>
      <c r="AB46" s="7">
        <f t="shared" si="3"/>
        <v>0</v>
      </c>
      <c r="AC46" s="7">
        <f>'pivot times'!F46</f>
        <v>0</v>
      </c>
      <c r="AD46" s="7">
        <f>'pivot times'!G46</f>
        <v>0</v>
      </c>
      <c r="AE46" s="7">
        <f t="shared" si="4"/>
        <v>0</v>
      </c>
      <c r="AF46" s="7">
        <f t="shared" si="5"/>
        <v>0</v>
      </c>
      <c r="AG46" s="7">
        <f>'pivot times'!H46</f>
        <v>0</v>
      </c>
      <c r="AH46" s="7">
        <f>'pivot times'!I46</f>
        <v>0</v>
      </c>
      <c r="AI46" s="7">
        <f t="shared" si="6"/>
        <v>0</v>
      </c>
      <c r="AJ46" s="7">
        <f t="shared" si="7"/>
        <v>0</v>
      </c>
      <c r="AK46" s="7">
        <f>'pivot times'!J46</f>
        <v>0</v>
      </c>
      <c r="AL46" s="7">
        <f>'pivot times'!K46</f>
        <v>0</v>
      </c>
      <c r="AM46" s="7">
        <f t="shared" si="8"/>
        <v>0</v>
      </c>
      <c r="AN46" s="7">
        <f t="shared" si="9"/>
        <v>0</v>
      </c>
      <c r="AO46" s="7">
        <f>'pivot times'!L46</f>
        <v>0</v>
      </c>
      <c r="AP46" s="7">
        <f>'pivot times'!M46</f>
        <v>0</v>
      </c>
      <c r="AQ46" s="7">
        <f t="shared" si="10"/>
        <v>0</v>
      </c>
      <c r="AR46" s="7">
        <f t="shared" si="11"/>
        <v>0</v>
      </c>
      <c r="AS46" s="7">
        <f>'pivot times'!N46</f>
        <v>0</v>
      </c>
      <c r="AT46" s="7">
        <f>'pivot times'!O46</f>
        <v>0</v>
      </c>
      <c r="AU46" s="7">
        <f t="shared" si="12"/>
        <v>0</v>
      </c>
      <c r="AV46" s="7">
        <f t="shared" si="13"/>
        <v>0</v>
      </c>
      <c r="AW46" s="7">
        <f>'pivot times'!P46</f>
        <v>0</v>
      </c>
      <c r="AX46" s="7">
        <f>'pivot times'!Q46</f>
        <v>0</v>
      </c>
      <c r="AY46" s="7">
        <f t="shared" si="14"/>
        <v>0</v>
      </c>
      <c r="AZ46" s="7">
        <f t="shared" si="15"/>
        <v>0</v>
      </c>
      <c r="BA46" s="7">
        <f>'pivot times'!R46</f>
        <v>0</v>
      </c>
      <c r="BB46" s="7">
        <f>'pivot times'!S46</f>
        <v>0</v>
      </c>
      <c r="BC46" s="7">
        <f t="shared" si="16"/>
        <v>0</v>
      </c>
      <c r="BD46" s="7">
        <f t="shared" si="17"/>
        <v>0</v>
      </c>
    </row>
    <row r="47" spans="1:56" x14ac:dyDescent="0.25">
      <c r="A47" s="2">
        <v>40</v>
      </c>
      <c r="B47" s="6">
        <v>1.5592615999999999</v>
      </c>
      <c r="U47" s="7" t="e">
        <f>GETPIVOTDATA("Avg",'pivot times'!$A$3,"action","e0","world_size",10000,"number_of_steps_between_file_dumps",1,"omp_get_max_threads",A47)</f>
        <v>#REF!</v>
      </c>
      <c r="V47" s="7" t="e">
        <f>GETPIVOTDATA("StdDevp",'pivot times'!$A$3,"action","e0","world_size",10000,"number_of_steps_between_file_dumps",1,"omp_get_max_threads",A47)</f>
        <v>#REF!</v>
      </c>
      <c r="W47" s="7" t="e">
        <f t="shared" si="0"/>
        <v>#REF!</v>
      </c>
      <c r="X47" s="7" t="e">
        <f t="shared" si="1"/>
        <v>#REF!</v>
      </c>
      <c r="Y47" s="7">
        <f>'pivot times'!D47</f>
        <v>0</v>
      </c>
      <c r="Z47" s="7">
        <f>'pivot times'!E47</f>
        <v>0</v>
      </c>
      <c r="AA47" s="7">
        <f t="shared" si="2"/>
        <v>0</v>
      </c>
      <c r="AB47" s="7">
        <f t="shared" si="3"/>
        <v>0</v>
      </c>
      <c r="AC47" s="7">
        <f>'pivot times'!F47</f>
        <v>0</v>
      </c>
      <c r="AD47" s="7">
        <f>'pivot times'!G47</f>
        <v>0</v>
      </c>
      <c r="AE47" s="7">
        <f t="shared" si="4"/>
        <v>0</v>
      </c>
      <c r="AF47" s="7">
        <f t="shared" si="5"/>
        <v>0</v>
      </c>
      <c r="AG47" s="7">
        <f>'pivot times'!H47</f>
        <v>0</v>
      </c>
      <c r="AH47" s="7">
        <f>'pivot times'!I47</f>
        <v>0</v>
      </c>
      <c r="AI47" s="7">
        <f t="shared" si="6"/>
        <v>0</v>
      </c>
      <c r="AJ47" s="7">
        <f t="shared" si="7"/>
        <v>0</v>
      </c>
      <c r="AK47" s="7">
        <f>'pivot times'!J47</f>
        <v>0</v>
      </c>
      <c r="AL47" s="7">
        <f>'pivot times'!K47</f>
        <v>0</v>
      </c>
      <c r="AM47" s="7">
        <f t="shared" si="8"/>
        <v>0</v>
      </c>
      <c r="AN47" s="7">
        <f t="shared" si="9"/>
        <v>0</v>
      </c>
      <c r="AO47" s="7">
        <f>'pivot times'!L47</f>
        <v>0</v>
      </c>
      <c r="AP47" s="7">
        <f>'pivot times'!M47</f>
        <v>0</v>
      </c>
      <c r="AQ47" s="7">
        <f t="shared" si="10"/>
        <v>0</v>
      </c>
      <c r="AR47" s="7">
        <f t="shared" si="11"/>
        <v>0</v>
      </c>
      <c r="AS47" s="7">
        <f>'pivot times'!N47</f>
        <v>0</v>
      </c>
      <c r="AT47" s="7">
        <f>'pivot times'!O47</f>
        <v>0</v>
      </c>
      <c r="AU47" s="7">
        <f t="shared" si="12"/>
        <v>0</v>
      </c>
      <c r="AV47" s="7">
        <f t="shared" si="13"/>
        <v>0</v>
      </c>
      <c r="AW47" s="7">
        <f>'pivot times'!P47</f>
        <v>0</v>
      </c>
      <c r="AX47" s="7">
        <f>'pivot times'!Q47</f>
        <v>0</v>
      </c>
      <c r="AY47" s="7">
        <f t="shared" si="14"/>
        <v>0</v>
      </c>
      <c r="AZ47" s="7">
        <f t="shared" si="15"/>
        <v>0</v>
      </c>
      <c r="BA47" s="7">
        <f>'pivot times'!R47</f>
        <v>0</v>
      </c>
      <c r="BB47" s="7">
        <f>'pivot times'!S47</f>
        <v>0</v>
      </c>
      <c r="BC47" s="7">
        <f t="shared" si="16"/>
        <v>0</v>
      </c>
      <c r="BD47" s="7">
        <f t="shared" si="17"/>
        <v>0</v>
      </c>
    </row>
    <row r="48" spans="1:56" x14ac:dyDescent="0.25">
      <c r="A48" s="2">
        <v>41</v>
      </c>
      <c r="B48" s="6">
        <v>1.6434786000000003</v>
      </c>
      <c r="U48" s="7" t="e">
        <f>GETPIVOTDATA("Avg",'pivot times'!$A$3,"action","e0","world_size",10000,"number_of_steps_between_file_dumps",1,"omp_get_max_threads",A48)</f>
        <v>#REF!</v>
      </c>
      <c r="V48" s="7" t="e">
        <f>GETPIVOTDATA("StdDevp",'pivot times'!$A$3,"action","e0","world_size",10000,"number_of_steps_between_file_dumps",1,"omp_get_max_threads",A48)</f>
        <v>#REF!</v>
      </c>
      <c r="W48" s="7" t="e">
        <f t="shared" si="0"/>
        <v>#REF!</v>
      </c>
      <c r="X48" s="7" t="e">
        <f t="shared" si="1"/>
        <v>#REF!</v>
      </c>
      <c r="Y48" s="7">
        <f>'pivot times'!D48</f>
        <v>0</v>
      </c>
      <c r="Z48" s="7">
        <f>'pivot times'!E48</f>
        <v>0</v>
      </c>
      <c r="AA48" s="7">
        <f t="shared" si="2"/>
        <v>0</v>
      </c>
      <c r="AB48" s="7">
        <f t="shared" si="3"/>
        <v>0</v>
      </c>
      <c r="AC48" s="7">
        <f>'pivot times'!F48</f>
        <v>0</v>
      </c>
      <c r="AD48" s="7">
        <f>'pivot times'!G48</f>
        <v>0</v>
      </c>
      <c r="AE48" s="7">
        <f t="shared" si="4"/>
        <v>0</v>
      </c>
      <c r="AF48" s="7">
        <f t="shared" si="5"/>
        <v>0</v>
      </c>
      <c r="AG48" s="7">
        <f>'pivot times'!H48</f>
        <v>0</v>
      </c>
      <c r="AH48" s="7">
        <f>'pivot times'!I48</f>
        <v>0</v>
      </c>
      <c r="AI48" s="7">
        <f t="shared" si="6"/>
        <v>0</v>
      </c>
      <c r="AJ48" s="7">
        <f t="shared" si="7"/>
        <v>0</v>
      </c>
      <c r="AK48" s="7">
        <f>'pivot times'!J48</f>
        <v>0</v>
      </c>
      <c r="AL48" s="7">
        <f>'pivot times'!K48</f>
        <v>0</v>
      </c>
      <c r="AM48" s="7">
        <f t="shared" si="8"/>
        <v>0</v>
      </c>
      <c r="AN48" s="7">
        <f t="shared" si="9"/>
        <v>0</v>
      </c>
      <c r="AO48" s="7">
        <f>'pivot times'!L48</f>
        <v>0</v>
      </c>
      <c r="AP48" s="7">
        <f>'pivot times'!M48</f>
        <v>0</v>
      </c>
      <c r="AQ48" s="7">
        <f t="shared" si="10"/>
        <v>0</v>
      </c>
      <c r="AR48" s="7">
        <f t="shared" si="11"/>
        <v>0</v>
      </c>
      <c r="AS48" s="7">
        <f>'pivot times'!N48</f>
        <v>0</v>
      </c>
      <c r="AT48" s="7">
        <f>'pivot times'!O48</f>
        <v>0</v>
      </c>
      <c r="AU48" s="7">
        <f t="shared" si="12"/>
        <v>0</v>
      </c>
      <c r="AV48" s="7">
        <f t="shared" si="13"/>
        <v>0</v>
      </c>
      <c r="AW48" s="7">
        <f>'pivot times'!P48</f>
        <v>0</v>
      </c>
      <c r="AX48" s="7">
        <f>'pivot times'!Q48</f>
        <v>0</v>
      </c>
      <c r="AY48" s="7">
        <f t="shared" si="14"/>
        <v>0</v>
      </c>
      <c r="AZ48" s="7">
        <f t="shared" si="15"/>
        <v>0</v>
      </c>
      <c r="BA48" s="7">
        <f>'pivot times'!R48</f>
        <v>0</v>
      </c>
      <c r="BB48" s="7">
        <f>'pivot times'!S48</f>
        <v>0</v>
      </c>
      <c r="BC48" s="7">
        <f t="shared" si="16"/>
        <v>0</v>
      </c>
      <c r="BD48" s="7">
        <f t="shared" si="17"/>
        <v>0</v>
      </c>
    </row>
    <row r="49" spans="1:56" x14ac:dyDescent="0.25">
      <c r="A49" s="2">
        <v>42</v>
      </c>
      <c r="B49" s="6">
        <v>17.377913200000002</v>
      </c>
      <c r="U49" s="7" t="e">
        <f>GETPIVOTDATA("Avg",'pivot times'!$A$3,"action","e0","world_size",10000,"number_of_steps_between_file_dumps",1,"omp_get_max_threads",A49)</f>
        <v>#REF!</v>
      </c>
      <c r="V49" s="7" t="e">
        <f>GETPIVOTDATA("StdDevp",'pivot times'!$A$3,"action","e0","world_size",10000,"number_of_steps_between_file_dumps",1,"omp_get_max_threads",A49)</f>
        <v>#REF!</v>
      </c>
      <c r="W49" s="7" t="e">
        <f t="shared" si="0"/>
        <v>#REF!</v>
      </c>
      <c r="X49" s="7" t="e">
        <f t="shared" si="1"/>
        <v>#REF!</v>
      </c>
      <c r="Y49" s="7">
        <f>'pivot times'!D49</f>
        <v>0</v>
      </c>
      <c r="Z49" s="7">
        <f>'pivot times'!E49</f>
        <v>0</v>
      </c>
      <c r="AA49" s="7">
        <f t="shared" si="2"/>
        <v>0</v>
      </c>
      <c r="AB49" s="7">
        <f t="shared" si="3"/>
        <v>0</v>
      </c>
      <c r="AC49" s="7">
        <f>'pivot times'!F49</f>
        <v>0</v>
      </c>
      <c r="AD49" s="7">
        <f>'pivot times'!G49</f>
        <v>0</v>
      </c>
      <c r="AE49" s="7">
        <f t="shared" si="4"/>
        <v>0</v>
      </c>
      <c r="AF49" s="7">
        <f t="shared" si="5"/>
        <v>0</v>
      </c>
      <c r="AG49" s="7">
        <f>'pivot times'!H49</f>
        <v>0</v>
      </c>
      <c r="AH49" s="7">
        <f>'pivot times'!I49</f>
        <v>0</v>
      </c>
      <c r="AI49" s="7">
        <f t="shared" si="6"/>
        <v>0</v>
      </c>
      <c r="AJ49" s="7">
        <f t="shared" si="7"/>
        <v>0</v>
      </c>
      <c r="AK49" s="7">
        <f>'pivot times'!J49</f>
        <v>0</v>
      </c>
      <c r="AL49" s="7">
        <f>'pivot times'!K49</f>
        <v>0</v>
      </c>
      <c r="AM49" s="7">
        <f t="shared" si="8"/>
        <v>0</v>
      </c>
      <c r="AN49" s="7">
        <f t="shared" si="9"/>
        <v>0</v>
      </c>
      <c r="AO49" s="7">
        <f>'pivot times'!L49</f>
        <v>0</v>
      </c>
      <c r="AP49" s="7">
        <f>'pivot times'!M49</f>
        <v>0</v>
      </c>
      <c r="AQ49" s="7">
        <f t="shared" si="10"/>
        <v>0</v>
      </c>
      <c r="AR49" s="7">
        <f t="shared" si="11"/>
        <v>0</v>
      </c>
      <c r="AS49" s="7">
        <f>'pivot times'!N49</f>
        <v>0</v>
      </c>
      <c r="AT49" s="7">
        <f>'pivot times'!O49</f>
        <v>0</v>
      </c>
      <c r="AU49" s="7">
        <f t="shared" si="12"/>
        <v>0</v>
      </c>
      <c r="AV49" s="7">
        <f t="shared" si="13"/>
        <v>0</v>
      </c>
      <c r="AW49" s="7">
        <f>'pivot times'!P49</f>
        <v>0</v>
      </c>
      <c r="AX49" s="7">
        <f>'pivot times'!Q49</f>
        <v>0</v>
      </c>
      <c r="AY49" s="7">
        <f t="shared" si="14"/>
        <v>0</v>
      </c>
      <c r="AZ49" s="7">
        <f t="shared" si="15"/>
        <v>0</v>
      </c>
      <c r="BA49" s="7">
        <f>'pivot times'!R49</f>
        <v>0</v>
      </c>
      <c r="BB49" s="7">
        <f>'pivot times'!S49</f>
        <v>0</v>
      </c>
      <c r="BC49" s="7">
        <f t="shared" si="16"/>
        <v>0</v>
      </c>
      <c r="BD49" s="7">
        <f t="shared" si="17"/>
        <v>0</v>
      </c>
    </row>
    <row r="50" spans="1:56" x14ac:dyDescent="0.25">
      <c r="A50" s="2">
        <v>43</v>
      </c>
      <c r="B50" s="6">
        <v>1.5794250000000001</v>
      </c>
      <c r="U50" s="7" t="e">
        <f>GETPIVOTDATA("Avg",'pivot times'!$A$3,"action","e0","world_size",10000,"number_of_steps_between_file_dumps",1,"omp_get_max_threads",A50)</f>
        <v>#REF!</v>
      </c>
      <c r="V50" s="7" t="e">
        <f>GETPIVOTDATA("StdDevp",'pivot times'!$A$3,"action","e0","world_size",10000,"number_of_steps_between_file_dumps",1,"omp_get_max_threads",A50)</f>
        <v>#REF!</v>
      </c>
      <c r="W50" s="7" t="e">
        <f t="shared" si="0"/>
        <v>#REF!</v>
      </c>
      <c r="X50" s="7" t="e">
        <f t="shared" si="1"/>
        <v>#REF!</v>
      </c>
      <c r="Y50" s="7">
        <f>'pivot times'!D50</f>
        <v>0</v>
      </c>
      <c r="Z50" s="7">
        <f>'pivot times'!E50</f>
        <v>0</v>
      </c>
      <c r="AA50" s="7">
        <f t="shared" si="2"/>
        <v>0</v>
      </c>
      <c r="AB50" s="7">
        <f t="shared" si="3"/>
        <v>0</v>
      </c>
      <c r="AC50" s="7">
        <f>'pivot times'!F50</f>
        <v>0</v>
      </c>
      <c r="AD50" s="7">
        <f>'pivot times'!G50</f>
        <v>0</v>
      </c>
      <c r="AE50" s="7">
        <f t="shared" si="4"/>
        <v>0</v>
      </c>
      <c r="AF50" s="7">
        <f t="shared" si="5"/>
        <v>0</v>
      </c>
      <c r="AG50" s="7">
        <f>'pivot times'!H50</f>
        <v>0</v>
      </c>
      <c r="AH50" s="7">
        <f>'pivot times'!I50</f>
        <v>0</v>
      </c>
      <c r="AI50" s="7">
        <f t="shared" si="6"/>
        <v>0</v>
      </c>
      <c r="AJ50" s="7">
        <f t="shared" si="7"/>
        <v>0</v>
      </c>
      <c r="AK50" s="7">
        <f>'pivot times'!J50</f>
        <v>0</v>
      </c>
      <c r="AL50" s="7">
        <f>'pivot times'!K50</f>
        <v>0</v>
      </c>
      <c r="AM50" s="7">
        <f t="shared" si="8"/>
        <v>0</v>
      </c>
      <c r="AN50" s="7">
        <f t="shared" si="9"/>
        <v>0</v>
      </c>
      <c r="AO50" s="7">
        <f>'pivot times'!L50</f>
        <v>0</v>
      </c>
      <c r="AP50" s="7">
        <f>'pivot times'!M50</f>
        <v>0</v>
      </c>
      <c r="AQ50" s="7">
        <f t="shared" si="10"/>
        <v>0</v>
      </c>
      <c r="AR50" s="7">
        <f t="shared" si="11"/>
        <v>0</v>
      </c>
      <c r="AS50" s="7">
        <f>'pivot times'!N50</f>
        <v>0</v>
      </c>
      <c r="AT50" s="7">
        <f>'pivot times'!O50</f>
        <v>0</v>
      </c>
      <c r="AU50" s="7">
        <f t="shared" si="12"/>
        <v>0</v>
      </c>
      <c r="AV50" s="7">
        <f t="shared" si="13"/>
        <v>0</v>
      </c>
      <c r="AW50" s="7">
        <f>'pivot times'!P50</f>
        <v>0</v>
      </c>
      <c r="AX50" s="7">
        <f>'pivot times'!Q50</f>
        <v>0</v>
      </c>
      <c r="AY50" s="7">
        <f t="shared" si="14"/>
        <v>0</v>
      </c>
      <c r="AZ50" s="7">
        <f t="shared" si="15"/>
        <v>0</v>
      </c>
      <c r="BA50" s="7">
        <f>'pivot times'!R50</f>
        <v>0</v>
      </c>
      <c r="BB50" s="7">
        <f>'pivot times'!S50</f>
        <v>0</v>
      </c>
      <c r="BC50" s="7">
        <f t="shared" si="16"/>
        <v>0</v>
      </c>
      <c r="BD50" s="7">
        <f t="shared" si="17"/>
        <v>0</v>
      </c>
    </row>
    <row r="51" spans="1:56" x14ac:dyDescent="0.25">
      <c r="A51" s="2">
        <v>44</v>
      </c>
      <c r="B51" s="6">
        <v>2.9826761999999998</v>
      </c>
      <c r="U51" s="7" t="e">
        <f>GETPIVOTDATA("Avg",'pivot times'!$A$3,"action","e0","world_size",10000,"number_of_steps_between_file_dumps",1,"omp_get_max_threads",A51)</f>
        <v>#REF!</v>
      </c>
      <c r="V51" s="7" t="e">
        <f>GETPIVOTDATA("StdDevp",'pivot times'!$A$3,"action","e0","world_size",10000,"number_of_steps_between_file_dumps",1,"omp_get_max_threads",A51)</f>
        <v>#REF!</v>
      </c>
      <c r="W51" s="7" t="e">
        <f t="shared" si="0"/>
        <v>#REF!</v>
      </c>
      <c r="X51" s="7" t="e">
        <f t="shared" si="1"/>
        <v>#REF!</v>
      </c>
      <c r="Y51" s="7">
        <f>'pivot times'!D51</f>
        <v>0</v>
      </c>
      <c r="Z51" s="7">
        <f>'pivot times'!E51</f>
        <v>0</v>
      </c>
      <c r="AA51" s="7">
        <f t="shared" si="2"/>
        <v>0</v>
      </c>
      <c r="AB51" s="7">
        <f t="shared" si="3"/>
        <v>0</v>
      </c>
      <c r="AC51" s="7">
        <f>'pivot times'!F51</f>
        <v>0</v>
      </c>
      <c r="AD51" s="7">
        <f>'pivot times'!G51</f>
        <v>0</v>
      </c>
      <c r="AE51" s="7">
        <f t="shared" si="4"/>
        <v>0</v>
      </c>
      <c r="AF51" s="7">
        <f t="shared" si="5"/>
        <v>0</v>
      </c>
      <c r="AG51" s="7">
        <f>'pivot times'!H51</f>
        <v>0</v>
      </c>
      <c r="AH51" s="7">
        <f>'pivot times'!I51</f>
        <v>0</v>
      </c>
      <c r="AI51" s="7">
        <f t="shared" si="6"/>
        <v>0</v>
      </c>
      <c r="AJ51" s="7">
        <f t="shared" si="7"/>
        <v>0</v>
      </c>
      <c r="AK51" s="7">
        <f>'pivot times'!J51</f>
        <v>0</v>
      </c>
      <c r="AL51" s="7">
        <f>'pivot times'!K51</f>
        <v>0</v>
      </c>
      <c r="AM51" s="7">
        <f t="shared" si="8"/>
        <v>0</v>
      </c>
      <c r="AN51" s="7">
        <f t="shared" si="9"/>
        <v>0</v>
      </c>
      <c r="AO51" s="7">
        <f>'pivot times'!L51</f>
        <v>0</v>
      </c>
      <c r="AP51" s="7">
        <f>'pivot times'!M51</f>
        <v>0</v>
      </c>
      <c r="AQ51" s="7">
        <f t="shared" si="10"/>
        <v>0</v>
      </c>
      <c r="AR51" s="7">
        <f t="shared" si="11"/>
        <v>0</v>
      </c>
      <c r="AS51" s="7">
        <f>'pivot times'!N51</f>
        <v>0</v>
      </c>
      <c r="AT51" s="7">
        <f>'pivot times'!O51</f>
        <v>0</v>
      </c>
      <c r="AU51" s="7">
        <f t="shared" si="12"/>
        <v>0</v>
      </c>
      <c r="AV51" s="7">
        <f t="shared" si="13"/>
        <v>0</v>
      </c>
      <c r="AW51" s="7">
        <f>'pivot times'!P51</f>
        <v>0</v>
      </c>
      <c r="AX51" s="7">
        <f>'pivot times'!Q51</f>
        <v>0</v>
      </c>
      <c r="AY51" s="7">
        <f t="shared" si="14"/>
        <v>0</v>
      </c>
      <c r="AZ51" s="7">
        <f t="shared" si="15"/>
        <v>0</v>
      </c>
      <c r="BA51" s="7">
        <f>'pivot times'!R51</f>
        <v>0</v>
      </c>
      <c r="BB51" s="7">
        <f>'pivot times'!S51</f>
        <v>0</v>
      </c>
      <c r="BC51" s="7">
        <f t="shared" si="16"/>
        <v>0</v>
      </c>
      <c r="BD51" s="7">
        <f t="shared" si="17"/>
        <v>0</v>
      </c>
    </row>
    <row r="52" spans="1:56" x14ac:dyDescent="0.25">
      <c r="A52" s="2">
        <v>45</v>
      </c>
      <c r="B52" s="6">
        <v>1.5686882</v>
      </c>
      <c r="U52" s="7" t="e">
        <f>GETPIVOTDATA("Avg",'pivot times'!$A$3,"action","e0","world_size",10000,"number_of_steps_between_file_dumps",1,"omp_get_max_threads",A52)</f>
        <v>#REF!</v>
      </c>
      <c r="V52" s="7" t="e">
        <f>GETPIVOTDATA("StdDevp",'pivot times'!$A$3,"action","e0","world_size",10000,"number_of_steps_between_file_dumps",1,"omp_get_max_threads",A52)</f>
        <v>#REF!</v>
      </c>
      <c r="W52" s="7" t="e">
        <f t="shared" si="0"/>
        <v>#REF!</v>
      </c>
      <c r="X52" s="7" t="e">
        <f t="shared" si="1"/>
        <v>#REF!</v>
      </c>
      <c r="Y52" s="7">
        <f>'pivot times'!D52</f>
        <v>0</v>
      </c>
      <c r="Z52" s="7">
        <f>'pivot times'!E52</f>
        <v>0</v>
      </c>
      <c r="AA52" s="7">
        <f t="shared" si="2"/>
        <v>0</v>
      </c>
      <c r="AB52" s="7">
        <f t="shared" si="3"/>
        <v>0</v>
      </c>
      <c r="AC52" s="7">
        <f>'pivot times'!F52</f>
        <v>0</v>
      </c>
      <c r="AD52" s="7">
        <f>'pivot times'!G52</f>
        <v>0</v>
      </c>
      <c r="AE52" s="7">
        <f t="shared" si="4"/>
        <v>0</v>
      </c>
      <c r="AF52" s="7">
        <f t="shared" si="5"/>
        <v>0</v>
      </c>
      <c r="AG52" s="7">
        <f>'pivot times'!H52</f>
        <v>0</v>
      </c>
      <c r="AH52" s="7">
        <f>'pivot times'!I52</f>
        <v>0</v>
      </c>
      <c r="AI52" s="7">
        <f t="shared" si="6"/>
        <v>0</v>
      </c>
      <c r="AJ52" s="7">
        <f t="shared" si="7"/>
        <v>0</v>
      </c>
      <c r="AK52" s="7">
        <f>'pivot times'!J52</f>
        <v>0</v>
      </c>
      <c r="AL52" s="7">
        <f>'pivot times'!K52</f>
        <v>0</v>
      </c>
      <c r="AM52" s="7">
        <f t="shared" si="8"/>
        <v>0</v>
      </c>
      <c r="AN52" s="7">
        <f t="shared" si="9"/>
        <v>0</v>
      </c>
      <c r="AO52" s="7">
        <f>'pivot times'!L52</f>
        <v>0</v>
      </c>
      <c r="AP52" s="7">
        <f>'pivot times'!M52</f>
        <v>0</v>
      </c>
      <c r="AQ52" s="7">
        <f t="shared" si="10"/>
        <v>0</v>
      </c>
      <c r="AR52" s="7">
        <f t="shared" si="11"/>
        <v>0</v>
      </c>
      <c r="AS52" s="7">
        <f>'pivot times'!N52</f>
        <v>0</v>
      </c>
      <c r="AT52" s="7">
        <f>'pivot times'!O52</f>
        <v>0</v>
      </c>
      <c r="AU52" s="7">
        <f t="shared" si="12"/>
        <v>0</v>
      </c>
      <c r="AV52" s="7">
        <f t="shared" si="13"/>
        <v>0</v>
      </c>
      <c r="AW52" s="7">
        <f>'pivot times'!P52</f>
        <v>0</v>
      </c>
      <c r="AX52" s="7">
        <f>'pivot times'!Q52</f>
        <v>0</v>
      </c>
      <c r="AY52" s="7">
        <f t="shared" si="14"/>
        <v>0</v>
      </c>
      <c r="AZ52" s="7">
        <f t="shared" si="15"/>
        <v>0</v>
      </c>
      <c r="BA52" s="7">
        <f>'pivot times'!R52</f>
        <v>0</v>
      </c>
      <c r="BB52" s="7">
        <f>'pivot times'!S52</f>
        <v>0</v>
      </c>
      <c r="BC52" s="7">
        <f t="shared" si="16"/>
        <v>0</v>
      </c>
      <c r="BD52" s="7">
        <f t="shared" si="17"/>
        <v>0</v>
      </c>
    </row>
    <row r="53" spans="1:56" x14ac:dyDescent="0.25">
      <c r="A53" s="2">
        <v>46</v>
      </c>
      <c r="B53" s="6">
        <v>1.695457</v>
      </c>
      <c r="U53" s="7" t="e">
        <f>GETPIVOTDATA("Avg",'pivot times'!$A$3,"action","e0","world_size",10000,"number_of_steps_between_file_dumps",1,"omp_get_max_threads",A53)</f>
        <v>#REF!</v>
      </c>
      <c r="V53" s="7" t="e">
        <f>GETPIVOTDATA("StdDevp",'pivot times'!$A$3,"action","e0","world_size",10000,"number_of_steps_between_file_dumps",1,"omp_get_max_threads",A53)</f>
        <v>#REF!</v>
      </c>
      <c r="W53" s="7" t="e">
        <f t="shared" si="0"/>
        <v>#REF!</v>
      </c>
      <c r="X53" s="7" t="e">
        <f t="shared" si="1"/>
        <v>#REF!</v>
      </c>
      <c r="Y53" s="7">
        <f>'pivot times'!D53</f>
        <v>0</v>
      </c>
      <c r="Z53" s="7">
        <f>'pivot times'!E53</f>
        <v>0</v>
      </c>
      <c r="AA53" s="7">
        <f t="shared" si="2"/>
        <v>0</v>
      </c>
      <c r="AB53" s="7">
        <f t="shared" si="3"/>
        <v>0</v>
      </c>
      <c r="AC53" s="7">
        <f>'pivot times'!F53</f>
        <v>0</v>
      </c>
      <c r="AD53" s="7">
        <f>'pivot times'!G53</f>
        <v>0</v>
      </c>
      <c r="AE53" s="7">
        <f t="shared" si="4"/>
        <v>0</v>
      </c>
      <c r="AF53" s="7">
        <f t="shared" si="5"/>
        <v>0</v>
      </c>
      <c r="AG53" s="7">
        <f>'pivot times'!H53</f>
        <v>0</v>
      </c>
      <c r="AH53" s="7">
        <f>'pivot times'!I53</f>
        <v>0</v>
      </c>
      <c r="AI53" s="7">
        <f t="shared" si="6"/>
        <v>0</v>
      </c>
      <c r="AJ53" s="7">
        <f t="shared" si="7"/>
        <v>0</v>
      </c>
      <c r="AK53" s="7">
        <f>'pivot times'!J53</f>
        <v>0</v>
      </c>
      <c r="AL53" s="7">
        <f>'pivot times'!K53</f>
        <v>0</v>
      </c>
      <c r="AM53" s="7">
        <f t="shared" si="8"/>
        <v>0</v>
      </c>
      <c r="AN53" s="7">
        <f t="shared" si="9"/>
        <v>0</v>
      </c>
      <c r="AO53" s="7">
        <f>'pivot times'!L53</f>
        <v>0</v>
      </c>
      <c r="AP53" s="7">
        <f>'pivot times'!M53</f>
        <v>0</v>
      </c>
      <c r="AQ53" s="7">
        <f t="shared" si="10"/>
        <v>0</v>
      </c>
      <c r="AR53" s="7">
        <f t="shared" si="11"/>
        <v>0</v>
      </c>
      <c r="AS53" s="7">
        <f>'pivot times'!N53</f>
        <v>0</v>
      </c>
      <c r="AT53" s="7">
        <f>'pivot times'!O53</f>
        <v>0</v>
      </c>
      <c r="AU53" s="7">
        <f t="shared" si="12"/>
        <v>0</v>
      </c>
      <c r="AV53" s="7">
        <f t="shared" si="13"/>
        <v>0</v>
      </c>
      <c r="AW53" s="7">
        <f>'pivot times'!P53</f>
        <v>0</v>
      </c>
      <c r="AX53" s="7">
        <f>'pivot times'!Q53</f>
        <v>0</v>
      </c>
      <c r="AY53" s="7">
        <f t="shared" si="14"/>
        <v>0</v>
      </c>
      <c r="AZ53" s="7">
        <f t="shared" si="15"/>
        <v>0</v>
      </c>
      <c r="BA53" s="7">
        <f>'pivot times'!R53</f>
        <v>0</v>
      </c>
      <c r="BB53" s="7">
        <f>'pivot times'!S53</f>
        <v>0</v>
      </c>
      <c r="BC53" s="7">
        <f t="shared" si="16"/>
        <v>0</v>
      </c>
      <c r="BD53" s="7">
        <f t="shared" si="17"/>
        <v>0</v>
      </c>
    </row>
    <row r="54" spans="1:56" x14ac:dyDescent="0.25">
      <c r="A54" s="2">
        <v>47</v>
      </c>
      <c r="B54" s="6">
        <v>3.1040900000000002</v>
      </c>
      <c r="U54" s="7" t="e">
        <f>GETPIVOTDATA("Avg",'pivot times'!$A$3,"action","e0","world_size",10000,"number_of_steps_between_file_dumps",1,"omp_get_max_threads",A54)</f>
        <v>#REF!</v>
      </c>
      <c r="V54" s="7" t="e">
        <f>GETPIVOTDATA("StdDevp",'pivot times'!$A$3,"action","e0","world_size",10000,"number_of_steps_between_file_dumps",1,"omp_get_max_threads",A54)</f>
        <v>#REF!</v>
      </c>
      <c r="W54" s="7" t="e">
        <f t="shared" si="0"/>
        <v>#REF!</v>
      </c>
      <c r="X54" s="7" t="e">
        <f t="shared" si="1"/>
        <v>#REF!</v>
      </c>
      <c r="Y54" s="7">
        <f>'pivot times'!D54</f>
        <v>0</v>
      </c>
      <c r="Z54" s="7">
        <f>'pivot times'!E54</f>
        <v>0</v>
      </c>
      <c r="AA54" s="7">
        <f t="shared" si="2"/>
        <v>0</v>
      </c>
      <c r="AB54" s="7">
        <f t="shared" si="3"/>
        <v>0</v>
      </c>
      <c r="AC54" s="7">
        <f>'pivot times'!F54</f>
        <v>0</v>
      </c>
      <c r="AD54" s="7">
        <f>'pivot times'!G54</f>
        <v>0</v>
      </c>
      <c r="AE54" s="7">
        <f t="shared" si="4"/>
        <v>0</v>
      </c>
      <c r="AF54" s="7">
        <f t="shared" si="5"/>
        <v>0</v>
      </c>
      <c r="AG54" s="7">
        <f>'pivot times'!H54</f>
        <v>0</v>
      </c>
      <c r="AH54" s="7">
        <f>'pivot times'!I54</f>
        <v>0</v>
      </c>
      <c r="AI54" s="7">
        <f t="shared" si="6"/>
        <v>0</v>
      </c>
      <c r="AJ54" s="7">
        <f t="shared" si="7"/>
        <v>0</v>
      </c>
      <c r="AK54" s="7">
        <f>'pivot times'!J54</f>
        <v>0</v>
      </c>
      <c r="AL54" s="7">
        <f>'pivot times'!K54</f>
        <v>0</v>
      </c>
      <c r="AM54" s="7">
        <f t="shared" si="8"/>
        <v>0</v>
      </c>
      <c r="AN54" s="7">
        <f t="shared" si="9"/>
        <v>0</v>
      </c>
      <c r="AO54" s="7">
        <f>'pivot times'!L54</f>
        <v>0</v>
      </c>
      <c r="AP54" s="7">
        <f>'pivot times'!M54</f>
        <v>0</v>
      </c>
      <c r="AQ54" s="7">
        <f t="shared" si="10"/>
        <v>0</v>
      </c>
      <c r="AR54" s="7">
        <f t="shared" si="11"/>
        <v>0</v>
      </c>
      <c r="AS54" s="7">
        <f>'pivot times'!N54</f>
        <v>0</v>
      </c>
      <c r="AT54" s="7">
        <f>'pivot times'!O54</f>
        <v>0</v>
      </c>
      <c r="AU54" s="7">
        <f t="shared" si="12"/>
        <v>0</v>
      </c>
      <c r="AV54" s="7">
        <f t="shared" si="13"/>
        <v>0</v>
      </c>
      <c r="AW54" s="7">
        <f>'pivot times'!P54</f>
        <v>0</v>
      </c>
      <c r="AX54" s="7">
        <f>'pivot times'!Q54</f>
        <v>0</v>
      </c>
      <c r="AY54" s="7">
        <f t="shared" si="14"/>
        <v>0</v>
      </c>
      <c r="AZ54" s="7">
        <f t="shared" si="15"/>
        <v>0</v>
      </c>
      <c r="BA54" s="7">
        <f>'pivot times'!R54</f>
        <v>0</v>
      </c>
      <c r="BB54" s="7">
        <f>'pivot times'!S54</f>
        <v>0</v>
      </c>
      <c r="BC54" s="7">
        <f t="shared" si="16"/>
        <v>0</v>
      </c>
      <c r="BD54" s="7">
        <f t="shared" si="17"/>
        <v>0</v>
      </c>
    </row>
    <row r="55" spans="1:56" x14ac:dyDescent="0.25">
      <c r="A55" s="2">
        <v>48</v>
      </c>
      <c r="B55" s="6">
        <v>3.3395463999999997</v>
      </c>
      <c r="U55" s="7" t="e">
        <f>GETPIVOTDATA("Avg",'pivot times'!$A$3,"action","e0","world_size",10000,"number_of_steps_between_file_dumps",1,"omp_get_max_threads",A55)</f>
        <v>#REF!</v>
      </c>
      <c r="V55" s="7" t="e">
        <f>GETPIVOTDATA("StdDevp",'pivot times'!$A$3,"action","e0","world_size",10000,"number_of_steps_between_file_dumps",1,"omp_get_max_threads",A55)</f>
        <v>#REF!</v>
      </c>
      <c r="W55" s="7" t="e">
        <f t="shared" si="0"/>
        <v>#REF!</v>
      </c>
      <c r="X55" s="7" t="e">
        <f t="shared" si="1"/>
        <v>#REF!</v>
      </c>
      <c r="Y55" s="7">
        <f>'pivot times'!D55</f>
        <v>0</v>
      </c>
      <c r="Z55" s="7">
        <f>'pivot times'!E55</f>
        <v>0</v>
      </c>
      <c r="AA55" s="7">
        <f t="shared" si="2"/>
        <v>0</v>
      </c>
      <c r="AB55" s="7">
        <f t="shared" si="3"/>
        <v>0</v>
      </c>
      <c r="AC55" s="7">
        <f>'pivot times'!F55</f>
        <v>0</v>
      </c>
      <c r="AD55" s="7">
        <f>'pivot times'!G55</f>
        <v>0</v>
      </c>
      <c r="AE55" s="7">
        <f t="shared" si="4"/>
        <v>0</v>
      </c>
      <c r="AF55" s="7">
        <f t="shared" si="5"/>
        <v>0</v>
      </c>
      <c r="AG55" s="7">
        <f>'pivot times'!H55</f>
        <v>0</v>
      </c>
      <c r="AH55" s="7">
        <f>'pivot times'!I55</f>
        <v>0</v>
      </c>
      <c r="AI55" s="7">
        <f t="shared" si="6"/>
        <v>0</v>
      </c>
      <c r="AJ55" s="7">
        <f t="shared" si="7"/>
        <v>0</v>
      </c>
      <c r="AK55" s="7">
        <f>'pivot times'!J55</f>
        <v>0</v>
      </c>
      <c r="AL55" s="7">
        <f>'pivot times'!K55</f>
        <v>0</v>
      </c>
      <c r="AM55" s="7">
        <f t="shared" si="8"/>
        <v>0</v>
      </c>
      <c r="AN55" s="7">
        <f t="shared" si="9"/>
        <v>0</v>
      </c>
      <c r="AO55" s="7">
        <f>'pivot times'!L55</f>
        <v>0</v>
      </c>
      <c r="AP55" s="7">
        <f>'pivot times'!M55</f>
        <v>0</v>
      </c>
      <c r="AQ55" s="7">
        <f t="shared" si="10"/>
        <v>0</v>
      </c>
      <c r="AR55" s="7">
        <f t="shared" si="11"/>
        <v>0</v>
      </c>
      <c r="AS55" s="7">
        <f>'pivot times'!N55</f>
        <v>0</v>
      </c>
      <c r="AT55" s="7">
        <f>'pivot times'!O55</f>
        <v>0</v>
      </c>
      <c r="AU55" s="7">
        <f t="shared" si="12"/>
        <v>0</v>
      </c>
      <c r="AV55" s="7">
        <f t="shared" si="13"/>
        <v>0</v>
      </c>
      <c r="AW55" s="7">
        <f>'pivot times'!P55</f>
        <v>0</v>
      </c>
      <c r="AX55" s="7">
        <f>'pivot times'!Q55</f>
        <v>0</v>
      </c>
      <c r="AY55" s="7">
        <f t="shared" si="14"/>
        <v>0</v>
      </c>
      <c r="AZ55" s="7">
        <f t="shared" si="15"/>
        <v>0</v>
      </c>
      <c r="BA55" s="7">
        <f>'pivot times'!R55</f>
        <v>0</v>
      </c>
      <c r="BB55" s="7">
        <f>'pivot times'!S55</f>
        <v>0</v>
      </c>
      <c r="BC55" s="7">
        <f t="shared" si="16"/>
        <v>0</v>
      </c>
      <c r="BD55" s="7">
        <f t="shared" si="17"/>
        <v>0</v>
      </c>
    </row>
    <row r="56" spans="1:56" x14ac:dyDescent="0.25">
      <c r="A56" s="2">
        <v>49</v>
      </c>
      <c r="B56" s="6">
        <v>9.4954938000000002</v>
      </c>
      <c r="U56" s="7" t="e">
        <f>GETPIVOTDATA("Avg",'pivot times'!$A$3,"action","e0","world_size",10000,"number_of_steps_between_file_dumps",1,"omp_get_max_threads",A56)</f>
        <v>#REF!</v>
      </c>
      <c r="V56" s="7" t="e">
        <f>GETPIVOTDATA("StdDevp",'pivot times'!$A$3,"action","e0","world_size",10000,"number_of_steps_between_file_dumps",1,"omp_get_max_threads",A56)</f>
        <v>#REF!</v>
      </c>
      <c r="W56" s="7" t="e">
        <f t="shared" si="0"/>
        <v>#REF!</v>
      </c>
      <c r="X56" s="7" t="e">
        <f t="shared" si="1"/>
        <v>#REF!</v>
      </c>
      <c r="Y56" s="7">
        <f>'pivot times'!D56</f>
        <v>0</v>
      </c>
      <c r="Z56" s="7">
        <f>'pivot times'!E56</f>
        <v>0</v>
      </c>
      <c r="AA56" s="7">
        <f t="shared" si="2"/>
        <v>0</v>
      </c>
      <c r="AB56" s="7">
        <f t="shared" si="3"/>
        <v>0</v>
      </c>
      <c r="AC56" s="7">
        <f>'pivot times'!F56</f>
        <v>0</v>
      </c>
      <c r="AD56" s="7">
        <f>'pivot times'!G56</f>
        <v>0</v>
      </c>
      <c r="AE56" s="7">
        <f t="shared" si="4"/>
        <v>0</v>
      </c>
      <c r="AF56" s="7">
        <f t="shared" si="5"/>
        <v>0</v>
      </c>
      <c r="AG56" s="7">
        <f>'pivot times'!H56</f>
        <v>0</v>
      </c>
      <c r="AH56" s="7">
        <f>'pivot times'!I56</f>
        <v>0</v>
      </c>
      <c r="AI56" s="7">
        <f t="shared" si="6"/>
        <v>0</v>
      </c>
      <c r="AJ56" s="7">
        <f t="shared" si="7"/>
        <v>0</v>
      </c>
      <c r="AK56" s="7">
        <f>'pivot times'!J56</f>
        <v>0</v>
      </c>
      <c r="AL56" s="7">
        <f>'pivot times'!K56</f>
        <v>0</v>
      </c>
      <c r="AM56" s="7">
        <f t="shared" si="8"/>
        <v>0</v>
      </c>
      <c r="AN56" s="7">
        <f t="shared" si="9"/>
        <v>0</v>
      </c>
      <c r="AO56" s="7">
        <f>'pivot times'!L56</f>
        <v>0</v>
      </c>
      <c r="AP56" s="7">
        <f>'pivot times'!M56</f>
        <v>0</v>
      </c>
      <c r="AQ56" s="7">
        <f t="shared" si="10"/>
        <v>0</v>
      </c>
      <c r="AR56" s="7">
        <f t="shared" si="11"/>
        <v>0</v>
      </c>
      <c r="AS56" s="7">
        <f>'pivot times'!N56</f>
        <v>0</v>
      </c>
      <c r="AT56" s="7">
        <f>'pivot times'!O56</f>
        <v>0</v>
      </c>
      <c r="AU56" s="7">
        <f t="shared" si="12"/>
        <v>0</v>
      </c>
      <c r="AV56" s="7">
        <f t="shared" si="13"/>
        <v>0</v>
      </c>
      <c r="AW56" s="7">
        <f>'pivot times'!P56</f>
        <v>0</v>
      </c>
      <c r="AX56" s="7">
        <f>'pivot times'!Q56</f>
        <v>0</v>
      </c>
      <c r="AY56" s="7">
        <f t="shared" si="14"/>
        <v>0</v>
      </c>
      <c r="AZ56" s="7">
        <f t="shared" si="15"/>
        <v>0</v>
      </c>
      <c r="BA56" s="7">
        <f>'pivot times'!R56</f>
        <v>0</v>
      </c>
      <c r="BB56" s="7">
        <f>'pivot times'!S56</f>
        <v>0</v>
      </c>
      <c r="BC56" s="7">
        <f t="shared" si="16"/>
        <v>0</v>
      </c>
      <c r="BD56" s="7">
        <f t="shared" si="17"/>
        <v>0</v>
      </c>
    </row>
    <row r="57" spans="1:56" x14ac:dyDescent="0.25">
      <c r="A57" s="2">
        <v>50</v>
      </c>
      <c r="B57" s="6">
        <v>1.7505655999999998</v>
      </c>
      <c r="U57" s="7" t="e">
        <f>GETPIVOTDATA("Avg",'pivot times'!$A$3,"action","e0","world_size",10000,"number_of_steps_between_file_dumps",1,"omp_get_max_threads",A57)</f>
        <v>#REF!</v>
      </c>
      <c r="V57" s="7" t="e">
        <f>GETPIVOTDATA("StdDevp",'pivot times'!$A$3,"action","e0","world_size",10000,"number_of_steps_between_file_dumps",1,"omp_get_max_threads",A57)</f>
        <v>#REF!</v>
      </c>
      <c r="W57" s="7" t="e">
        <f t="shared" si="0"/>
        <v>#REF!</v>
      </c>
      <c r="X57" s="7" t="e">
        <f t="shared" si="1"/>
        <v>#REF!</v>
      </c>
      <c r="Y57" s="7">
        <f>'pivot times'!D57</f>
        <v>0</v>
      </c>
      <c r="Z57" s="7">
        <f>'pivot times'!E57</f>
        <v>0</v>
      </c>
      <c r="AA57" s="7">
        <f t="shared" si="2"/>
        <v>0</v>
      </c>
      <c r="AB57" s="7">
        <f t="shared" si="3"/>
        <v>0</v>
      </c>
      <c r="AC57" s="7">
        <f>'pivot times'!F57</f>
        <v>0</v>
      </c>
      <c r="AD57" s="7">
        <f>'pivot times'!G57</f>
        <v>0</v>
      </c>
      <c r="AE57" s="7">
        <f t="shared" si="4"/>
        <v>0</v>
      </c>
      <c r="AF57" s="7">
        <f t="shared" si="5"/>
        <v>0</v>
      </c>
      <c r="AG57" s="7">
        <f>'pivot times'!H57</f>
        <v>0</v>
      </c>
      <c r="AH57" s="7">
        <f>'pivot times'!I57</f>
        <v>0</v>
      </c>
      <c r="AI57" s="7">
        <f t="shared" si="6"/>
        <v>0</v>
      </c>
      <c r="AJ57" s="7">
        <f t="shared" si="7"/>
        <v>0</v>
      </c>
      <c r="AK57" s="7">
        <f>'pivot times'!J57</f>
        <v>0</v>
      </c>
      <c r="AL57" s="7">
        <f>'pivot times'!K57</f>
        <v>0</v>
      </c>
      <c r="AM57" s="7">
        <f t="shared" si="8"/>
        <v>0</v>
      </c>
      <c r="AN57" s="7">
        <f t="shared" si="9"/>
        <v>0</v>
      </c>
      <c r="AO57" s="7">
        <f>'pivot times'!L57</f>
        <v>0</v>
      </c>
      <c r="AP57" s="7">
        <f>'pivot times'!M57</f>
        <v>0</v>
      </c>
      <c r="AQ57" s="7">
        <f t="shared" si="10"/>
        <v>0</v>
      </c>
      <c r="AR57" s="7">
        <f t="shared" si="11"/>
        <v>0</v>
      </c>
      <c r="AS57" s="7">
        <f>'pivot times'!N57</f>
        <v>0</v>
      </c>
      <c r="AT57" s="7">
        <f>'pivot times'!O57</f>
        <v>0</v>
      </c>
      <c r="AU57" s="7">
        <f t="shared" si="12"/>
        <v>0</v>
      </c>
      <c r="AV57" s="7">
        <f t="shared" si="13"/>
        <v>0</v>
      </c>
      <c r="AW57" s="7">
        <f>'pivot times'!P57</f>
        <v>0</v>
      </c>
      <c r="AX57" s="7">
        <f>'pivot times'!Q57</f>
        <v>0</v>
      </c>
      <c r="AY57" s="7">
        <f t="shared" si="14"/>
        <v>0</v>
      </c>
      <c r="AZ57" s="7">
        <f t="shared" si="15"/>
        <v>0</v>
      </c>
      <c r="BA57" s="7">
        <f>'pivot times'!R57</f>
        <v>0</v>
      </c>
      <c r="BB57" s="7">
        <f>'pivot times'!S57</f>
        <v>0</v>
      </c>
      <c r="BC57" s="7">
        <f t="shared" si="16"/>
        <v>0</v>
      </c>
      <c r="BD57" s="7">
        <f t="shared" si="17"/>
        <v>0</v>
      </c>
    </row>
    <row r="58" spans="1:56" x14ac:dyDescent="0.25">
      <c r="A58" s="2">
        <v>51</v>
      </c>
      <c r="B58" s="6">
        <v>1.7757187999999999</v>
      </c>
      <c r="U58" s="7" t="e">
        <f>GETPIVOTDATA("Avg",'pivot times'!$A$3,"action","e0","world_size",10000,"number_of_steps_between_file_dumps",1,"omp_get_max_threads",A58)</f>
        <v>#REF!</v>
      </c>
      <c r="V58" s="7" t="e">
        <f>GETPIVOTDATA("StdDevp",'pivot times'!$A$3,"action","e0","world_size",10000,"number_of_steps_between_file_dumps",1,"omp_get_max_threads",A58)</f>
        <v>#REF!</v>
      </c>
      <c r="W58" s="7" t="e">
        <f t="shared" si="0"/>
        <v>#REF!</v>
      </c>
      <c r="X58" s="7" t="e">
        <f t="shared" si="1"/>
        <v>#REF!</v>
      </c>
      <c r="Y58" s="7">
        <f>'pivot times'!D58</f>
        <v>0</v>
      </c>
      <c r="Z58" s="7">
        <f>'pivot times'!E58</f>
        <v>0</v>
      </c>
      <c r="AA58" s="7">
        <f t="shared" si="2"/>
        <v>0</v>
      </c>
      <c r="AB58" s="7">
        <f t="shared" si="3"/>
        <v>0</v>
      </c>
      <c r="AC58" s="7">
        <f>'pivot times'!F58</f>
        <v>0</v>
      </c>
      <c r="AD58" s="7">
        <f>'pivot times'!G58</f>
        <v>0</v>
      </c>
      <c r="AE58" s="7">
        <f t="shared" si="4"/>
        <v>0</v>
      </c>
      <c r="AF58" s="7">
        <f t="shared" si="5"/>
        <v>0</v>
      </c>
      <c r="AG58" s="7">
        <f>'pivot times'!H58</f>
        <v>0</v>
      </c>
      <c r="AH58" s="7">
        <f>'pivot times'!I58</f>
        <v>0</v>
      </c>
      <c r="AI58" s="7">
        <f t="shared" si="6"/>
        <v>0</v>
      </c>
      <c r="AJ58" s="7">
        <f t="shared" si="7"/>
        <v>0</v>
      </c>
      <c r="AK58" s="7">
        <f>'pivot times'!J58</f>
        <v>0</v>
      </c>
      <c r="AL58" s="7">
        <f>'pivot times'!K58</f>
        <v>0</v>
      </c>
      <c r="AM58" s="7">
        <f t="shared" si="8"/>
        <v>0</v>
      </c>
      <c r="AN58" s="7">
        <f t="shared" si="9"/>
        <v>0</v>
      </c>
      <c r="AO58" s="7">
        <f>'pivot times'!L58</f>
        <v>0</v>
      </c>
      <c r="AP58" s="7">
        <f>'pivot times'!M58</f>
        <v>0</v>
      </c>
      <c r="AQ58" s="7">
        <f t="shared" si="10"/>
        <v>0</v>
      </c>
      <c r="AR58" s="7">
        <f t="shared" si="11"/>
        <v>0</v>
      </c>
      <c r="AS58" s="7">
        <f>'pivot times'!N58</f>
        <v>0</v>
      </c>
      <c r="AT58" s="7">
        <f>'pivot times'!O58</f>
        <v>0</v>
      </c>
      <c r="AU58" s="7">
        <f t="shared" si="12"/>
        <v>0</v>
      </c>
      <c r="AV58" s="7">
        <f t="shared" si="13"/>
        <v>0</v>
      </c>
      <c r="AW58" s="7">
        <f>'pivot times'!P58</f>
        <v>0</v>
      </c>
      <c r="AX58" s="7">
        <f>'pivot times'!Q58</f>
        <v>0</v>
      </c>
      <c r="AY58" s="7">
        <f t="shared" si="14"/>
        <v>0</v>
      </c>
      <c r="AZ58" s="7">
        <f t="shared" si="15"/>
        <v>0</v>
      </c>
      <c r="BA58" s="7">
        <f>'pivot times'!R58</f>
        <v>0</v>
      </c>
      <c r="BB58" s="7">
        <f>'pivot times'!S58</f>
        <v>0</v>
      </c>
      <c r="BC58" s="7">
        <f t="shared" si="16"/>
        <v>0</v>
      </c>
      <c r="BD58" s="7">
        <f t="shared" si="17"/>
        <v>0</v>
      </c>
    </row>
    <row r="59" spans="1:56" x14ac:dyDescent="0.25">
      <c r="A59" s="2">
        <v>52</v>
      </c>
      <c r="B59" s="6">
        <v>1.8381143999999998</v>
      </c>
      <c r="U59" s="7" t="e">
        <f>GETPIVOTDATA("Avg",'pivot times'!$A$3,"action","e0","world_size",10000,"number_of_steps_between_file_dumps",1,"omp_get_max_threads",A59)</f>
        <v>#REF!</v>
      </c>
      <c r="V59" s="7" t="e">
        <f>GETPIVOTDATA("StdDevp",'pivot times'!$A$3,"action","e0","world_size",10000,"number_of_steps_between_file_dumps",1,"omp_get_max_threads",A59)</f>
        <v>#REF!</v>
      </c>
      <c r="W59" s="7" t="e">
        <f t="shared" si="0"/>
        <v>#REF!</v>
      </c>
      <c r="X59" s="7" t="e">
        <f t="shared" si="1"/>
        <v>#REF!</v>
      </c>
      <c r="Y59" s="7">
        <f>'pivot times'!D59</f>
        <v>0</v>
      </c>
      <c r="Z59" s="7">
        <f>'pivot times'!E59</f>
        <v>0</v>
      </c>
      <c r="AA59" s="7">
        <f t="shared" si="2"/>
        <v>0</v>
      </c>
      <c r="AB59" s="7">
        <f t="shared" si="3"/>
        <v>0</v>
      </c>
      <c r="AC59" s="7">
        <f>'pivot times'!F59</f>
        <v>0</v>
      </c>
      <c r="AD59" s="7">
        <f>'pivot times'!G59</f>
        <v>0</v>
      </c>
      <c r="AE59" s="7">
        <f t="shared" si="4"/>
        <v>0</v>
      </c>
      <c r="AF59" s="7">
        <f t="shared" si="5"/>
        <v>0</v>
      </c>
      <c r="AG59" s="7">
        <f>'pivot times'!H59</f>
        <v>0</v>
      </c>
      <c r="AH59" s="7">
        <f>'pivot times'!I59</f>
        <v>0</v>
      </c>
      <c r="AI59" s="7">
        <f t="shared" si="6"/>
        <v>0</v>
      </c>
      <c r="AJ59" s="7">
        <f t="shared" si="7"/>
        <v>0</v>
      </c>
      <c r="AK59" s="7">
        <f>'pivot times'!J59</f>
        <v>0</v>
      </c>
      <c r="AL59" s="7">
        <f>'pivot times'!K59</f>
        <v>0</v>
      </c>
      <c r="AM59" s="7">
        <f t="shared" si="8"/>
        <v>0</v>
      </c>
      <c r="AN59" s="7">
        <f t="shared" si="9"/>
        <v>0</v>
      </c>
      <c r="AO59" s="7">
        <f>'pivot times'!L59</f>
        <v>0</v>
      </c>
      <c r="AP59" s="7">
        <f>'pivot times'!M59</f>
        <v>0</v>
      </c>
      <c r="AQ59" s="7">
        <f t="shared" si="10"/>
        <v>0</v>
      </c>
      <c r="AR59" s="7">
        <f t="shared" si="11"/>
        <v>0</v>
      </c>
      <c r="AS59" s="7">
        <f>'pivot times'!N59</f>
        <v>0</v>
      </c>
      <c r="AT59" s="7">
        <f>'pivot times'!O59</f>
        <v>0</v>
      </c>
      <c r="AU59" s="7">
        <f t="shared" si="12"/>
        <v>0</v>
      </c>
      <c r="AV59" s="7">
        <f t="shared" si="13"/>
        <v>0</v>
      </c>
      <c r="AW59" s="7">
        <f>'pivot times'!P59</f>
        <v>0</v>
      </c>
      <c r="AX59" s="7">
        <f>'pivot times'!Q59</f>
        <v>0</v>
      </c>
      <c r="AY59" s="7">
        <f t="shared" si="14"/>
        <v>0</v>
      </c>
      <c r="AZ59" s="7">
        <f t="shared" si="15"/>
        <v>0</v>
      </c>
      <c r="BA59" s="7">
        <f>'pivot times'!R59</f>
        <v>0</v>
      </c>
      <c r="BB59" s="7">
        <f>'pivot times'!S59</f>
        <v>0</v>
      </c>
      <c r="BC59" s="7">
        <f t="shared" si="16"/>
        <v>0</v>
      </c>
      <c r="BD59" s="7">
        <f t="shared" si="17"/>
        <v>0</v>
      </c>
    </row>
    <row r="60" spans="1:56" x14ac:dyDescent="0.25">
      <c r="A60" s="2">
        <v>53</v>
      </c>
      <c r="B60" s="6">
        <v>1.8412012</v>
      </c>
      <c r="U60" s="7" t="e">
        <f>GETPIVOTDATA("Avg",'pivot times'!$A$3,"action","e0","world_size",10000,"number_of_steps_between_file_dumps",1,"omp_get_max_threads",A60)</f>
        <v>#REF!</v>
      </c>
      <c r="V60" s="7" t="e">
        <f>GETPIVOTDATA("StdDevp",'pivot times'!$A$3,"action","e0","world_size",10000,"number_of_steps_between_file_dumps",1,"omp_get_max_threads",A60)</f>
        <v>#REF!</v>
      </c>
      <c r="W60" s="7" t="e">
        <f t="shared" si="0"/>
        <v>#REF!</v>
      </c>
      <c r="X60" s="7" t="e">
        <f t="shared" si="1"/>
        <v>#REF!</v>
      </c>
      <c r="Y60" s="7">
        <f>'pivot times'!D60</f>
        <v>0</v>
      </c>
      <c r="Z60" s="7">
        <f>'pivot times'!E60</f>
        <v>0</v>
      </c>
      <c r="AA60" s="7">
        <f t="shared" si="2"/>
        <v>0</v>
      </c>
      <c r="AB60" s="7">
        <f t="shared" si="3"/>
        <v>0</v>
      </c>
      <c r="AC60" s="7">
        <f>'pivot times'!F60</f>
        <v>0</v>
      </c>
      <c r="AD60" s="7">
        <f>'pivot times'!G60</f>
        <v>0</v>
      </c>
      <c r="AE60" s="7">
        <f t="shared" si="4"/>
        <v>0</v>
      </c>
      <c r="AF60" s="7">
        <f t="shared" si="5"/>
        <v>0</v>
      </c>
      <c r="AG60" s="7">
        <f>'pivot times'!H60</f>
        <v>0</v>
      </c>
      <c r="AH60" s="7">
        <f>'pivot times'!I60</f>
        <v>0</v>
      </c>
      <c r="AI60" s="7">
        <f t="shared" si="6"/>
        <v>0</v>
      </c>
      <c r="AJ60" s="7">
        <f t="shared" si="7"/>
        <v>0</v>
      </c>
      <c r="AK60" s="7">
        <f>'pivot times'!J60</f>
        <v>0</v>
      </c>
      <c r="AL60" s="7">
        <f>'pivot times'!K60</f>
        <v>0</v>
      </c>
      <c r="AM60" s="7">
        <f t="shared" si="8"/>
        <v>0</v>
      </c>
      <c r="AN60" s="7">
        <f t="shared" si="9"/>
        <v>0</v>
      </c>
      <c r="AO60" s="7">
        <f>'pivot times'!L60</f>
        <v>0</v>
      </c>
      <c r="AP60" s="7">
        <f>'pivot times'!M60</f>
        <v>0</v>
      </c>
      <c r="AQ60" s="7">
        <f t="shared" si="10"/>
        <v>0</v>
      </c>
      <c r="AR60" s="7">
        <f t="shared" si="11"/>
        <v>0</v>
      </c>
      <c r="AS60" s="7">
        <f>'pivot times'!N60</f>
        <v>0</v>
      </c>
      <c r="AT60" s="7">
        <f>'pivot times'!O60</f>
        <v>0</v>
      </c>
      <c r="AU60" s="7">
        <f t="shared" si="12"/>
        <v>0</v>
      </c>
      <c r="AV60" s="7">
        <f t="shared" si="13"/>
        <v>0</v>
      </c>
      <c r="AW60" s="7">
        <f>'pivot times'!P60</f>
        <v>0</v>
      </c>
      <c r="AX60" s="7">
        <f>'pivot times'!Q60</f>
        <v>0</v>
      </c>
      <c r="AY60" s="7">
        <f t="shared" si="14"/>
        <v>0</v>
      </c>
      <c r="AZ60" s="7">
        <f t="shared" si="15"/>
        <v>0</v>
      </c>
      <c r="BA60" s="7">
        <f>'pivot times'!R60</f>
        <v>0</v>
      </c>
      <c r="BB60" s="7">
        <f>'pivot times'!S60</f>
        <v>0</v>
      </c>
      <c r="BC60" s="7">
        <f t="shared" si="16"/>
        <v>0</v>
      </c>
      <c r="BD60" s="7">
        <f t="shared" si="17"/>
        <v>0</v>
      </c>
    </row>
    <row r="61" spans="1:56" x14ac:dyDescent="0.25">
      <c r="A61" s="2">
        <v>54</v>
      </c>
      <c r="B61" s="6">
        <v>1.8011391999999997</v>
      </c>
      <c r="U61" s="7" t="e">
        <f>GETPIVOTDATA("Avg",'pivot times'!$A$3,"action","e0","world_size",10000,"number_of_steps_between_file_dumps",1,"omp_get_max_threads",A61)</f>
        <v>#REF!</v>
      </c>
      <c r="V61" s="7" t="e">
        <f>GETPIVOTDATA("StdDevp",'pivot times'!$A$3,"action","e0","world_size",10000,"number_of_steps_between_file_dumps",1,"omp_get_max_threads",A61)</f>
        <v>#REF!</v>
      </c>
      <c r="W61" s="7" t="e">
        <f t="shared" si="0"/>
        <v>#REF!</v>
      </c>
      <c r="X61" s="7" t="e">
        <f t="shared" si="1"/>
        <v>#REF!</v>
      </c>
      <c r="Y61" s="7">
        <f>'pivot times'!D61</f>
        <v>0</v>
      </c>
      <c r="Z61" s="7">
        <f>'pivot times'!E61</f>
        <v>0</v>
      </c>
      <c r="AA61" s="7">
        <f t="shared" si="2"/>
        <v>0</v>
      </c>
      <c r="AB61" s="7">
        <f t="shared" si="3"/>
        <v>0</v>
      </c>
      <c r="AC61" s="7">
        <f>'pivot times'!F61</f>
        <v>0</v>
      </c>
      <c r="AD61" s="7">
        <f>'pivot times'!G61</f>
        <v>0</v>
      </c>
      <c r="AE61" s="7">
        <f t="shared" si="4"/>
        <v>0</v>
      </c>
      <c r="AF61" s="7">
        <f t="shared" si="5"/>
        <v>0</v>
      </c>
      <c r="AG61" s="7">
        <f>'pivot times'!H61</f>
        <v>0</v>
      </c>
      <c r="AH61" s="7">
        <f>'pivot times'!I61</f>
        <v>0</v>
      </c>
      <c r="AI61" s="7">
        <f t="shared" si="6"/>
        <v>0</v>
      </c>
      <c r="AJ61" s="7">
        <f t="shared" si="7"/>
        <v>0</v>
      </c>
      <c r="AK61" s="7">
        <f>'pivot times'!J61</f>
        <v>0</v>
      </c>
      <c r="AL61" s="7">
        <f>'pivot times'!K61</f>
        <v>0</v>
      </c>
      <c r="AM61" s="7">
        <f t="shared" si="8"/>
        <v>0</v>
      </c>
      <c r="AN61" s="7">
        <f t="shared" si="9"/>
        <v>0</v>
      </c>
      <c r="AO61" s="7">
        <f>'pivot times'!L61</f>
        <v>0</v>
      </c>
      <c r="AP61" s="7">
        <f>'pivot times'!M61</f>
        <v>0</v>
      </c>
      <c r="AQ61" s="7">
        <f t="shared" si="10"/>
        <v>0</v>
      </c>
      <c r="AR61" s="7">
        <f t="shared" si="11"/>
        <v>0</v>
      </c>
      <c r="AS61" s="7">
        <f>'pivot times'!N61</f>
        <v>0</v>
      </c>
      <c r="AT61" s="7">
        <f>'pivot times'!O61</f>
        <v>0</v>
      </c>
      <c r="AU61" s="7">
        <f t="shared" si="12"/>
        <v>0</v>
      </c>
      <c r="AV61" s="7">
        <f t="shared" si="13"/>
        <v>0</v>
      </c>
      <c r="AW61" s="7">
        <f>'pivot times'!P61</f>
        <v>0</v>
      </c>
      <c r="AX61" s="7">
        <f>'pivot times'!Q61</f>
        <v>0</v>
      </c>
      <c r="AY61" s="7">
        <f t="shared" si="14"/>
        <v>0</v>
      </c>
      <c r="AZ61" s="7">
        <f t="shared" si="15"/>
        <v>0</v>
      </c>
      <c r="BA61" s="7">
        <f>'pivot times'!R61</f>
        <v>0</v>
      </c>
      <c r="BB61" s="7">
        <f>'pivot times'!S61</f>
        <v>0</v>
      </c>
      <c r="BC61" s="7">
        <f t="shared" si="16"/>
        <v>0</v>
      </c>
      <c r="BD61" s="7">
        <f t="shared" si="17"/>
        <v>0</v>
      </c>
    </row>
    <row r="62" spans="1:56" x14ac:dyDescent="0.25">
      <c r="A62" s="2">
        <v>55</v>
      </c>
      <c r="B62" s="6">
        <v>1.8989406000000002</v>
      </c>
      <c r="U62" s="7" t="e">
        <f>GETPIVOTDATA("Avg",'pivot times'!$A$3,"action","e0","world_size",10000,"number_of_steps_between_file_dumps",1,"omp_get_max_threads",A62)</f>
        <v>#REF!</v>
      </c>
      <c r="V62" s="7" t="e">
        <f>GETPIVOTDATA("StdDevp",'pivot times'!$A$3,"action","e0","world_size",10000,"number_of_steps_between_file_dumps",1,"omp_get_max_threads",A62)</f>
        <v>#REF!</v>
      </c>
      <c r="W62" s="7" t="e">
        <f t="shared" si="0"/>
        <v>#REF!</v>
      </c>
      <c r="X62" s="7" t="e">
        <f t="shared" si="1"/>
        <v>#REF!</v>
      </c>
      <c r="Y62" s="7">
        <f>'pivot times'!D62</f>
        <v>0</v>
      </c>
      <c r="Z62" s="7">
        <f>'pivot times'!E62</f>
        <v>0</v>
      </c>
      <c r="AA62" s="7">
        <f t="shared" si="2"/>
        <v>0</v>
      </c>
      <c r="AB62" s="7">
        <f t="shared" si="3"/>
        <v>0</v>
      </c>
      <c r="AC62" s="7">
        <f>'pivot times'!F62</f>
        <v>0</v>
      </c>
      <c r="AD62" s="7">
        <f>'pivot times'!G62</f>
        <v>0</v>
      </c>
      <c r="AE62" s="7">
        <f t="shared" si="4"/>
        <v>0</v>
      </c>
      <c r="AF62" s="7">
        <f t="shared" si="5"/>
        <v>0</v>
      </c>
      <c r="AG62" s="7">
        <f>'pivot times'!H62</f>
        <v>0</v>
      </c>
      <c r="AH62" s="7">
        <f>'pivot times'!I62</f>
        <v>0</v>
      </c>
      <c r="AI62" s="7">
        <f t="shared" si="6"/>
        <v>0</v>
      </c>
      <c r="AJ62" s="7">
        <f t="shared" si="7"/>
        <v>0</v>
      </c>
      <c r="AK62" s="7">
        <f>'pivot times'!J62</f>
        <v>0</v>
      </c>
      <c r="AL62" s="7">
        <f>'pivot times'!K62</f>
        <v>0</v>
      </c>
      <c r="AM62" s="7">
        <f t="shared" si="8"/>
        <v>0</v>
      </c>
      <c r="AN62" s="7">
        <f t="shared" si="9"/>
        <v>0</v>
      </c>
      <c r="AO62" s="7">
        <f>'pivot times'!L62</f>
        <v>0</v>
      </c>
      <c r="AP62" s="7">
        <f>'pivot times'!M62</f>
        <v>0</v>
      </c>
      <c r="AQ62" s="7">
        <f t="shared" si="10"/>
        <v>0</v>
      </c>
      <c r="AR62" s="7">
        <f t="shared" si="11"/>
        <v>0</v>
      </c>
      <c r="AS62" s="7">
        <f>'pivot times'!N62</f>
        <v>0</v>
      </c>
      <c r="AT62" s="7">
        <f>'pivot times'!O62</f>
        <v>0</v>
      </c>
      <c r="AU62" s="7">
        <f t="shared" si="12"/>
        <v>0</v>
      </c>
      <c r="AV62" s="7">
        <f t="shared" si="13"/>
        <v>0</v>
      </c>
      <c r="AW62" s="7">
        <f>'pivot times'!P62</f>
        <v>0</v>
      </c>
      <c r="AX62" s="7">
        <f>'pivot times'!Q62</f>
        <v>0</v>
      </c>
      <c r="AY62" s="7">
        <f t="shared" si="14"/>
        <v>0</v>
      </c>
      <c r="AZ62" s="7">
        <f t="shared" si="15"/>
        <v>0</v>
      </c>
      <c r="BA62" s="7">
        <f>'pivot times'!R62</f>
        <v>0</v>
      </c>
      <c r="BB62" s="7">
        <f>'pivot times'!S62</f>
        <v>0</v>
      </c>
      <c r="BC62" s="7">
        <f t="shared" si="16"/>
        <v>0</v>
      </c>
      <c r="BD62" s="7">
        <f t="shared" si="17"/>
        <v>0</v>
      </c>
    </row>
    <row r="63" spans="1:56" x14ac:dyDescent="0.25">
      <c r="A63" s="2">
        <v>56</v>
      </c>
      <c r="B63" s="6">
        <v>1.8680857999999998</v>
      </c>
      <c r="U63" s="7" t="e">
        <f>GETPIVOTDATA("Avg",'pivot times'!$A$3,"action","e0","world_size",10000,"number_of_steps_between_file_dumps",1,"omp_get_max_threads",A63)</f>
        <v>#REF!</v>
      </c>
      <c r="V63" s="7" t="e">
        <f>GETPIVOTDATA("StdDevp",'pivot times'!$A$3,"action","e0","world_size",10000,"number_of_steps_between_file_dumps",1,"omp_get_max_threads",A63)</f>
        <v>#REF!</v>
      </c>
      <c r="W63" s="7" t="e">
        <f t="shared" si="0"/>
        <v>#REF!</v>
      </c>
      <c r="X63" s="7" t="e">
        <f t="shared" si="1"/>
        <v>#REF!</v>
      </c>
      <c r="Y63" s="7">
        <f>'pivot times'!D63</f>
        <v>0</v>
      </c>
      <c r="Z63" s="7">
        <f>'pivot times'!E63</f>
        <v>0</v>
      </c>
      <c r="AA63" s="7">
        <f t="shared" si="2"/>
        <v>0</v>
      </c>
      <c r="AB63" s="7">
        <f t="shared" si="3"/>
        <v>0</v>
      </c>
      <c r="AC63" s="7">
        <f>'pivot times'!F63</f>
        <v>0</v>
      </c>
      <c r="AD63" s="7">
        <f>'pivot times'!G63</f>
        <v>0</v>
      </c>
      <c r="AE63" s="7">
        <f t="shared" si="4"/>
        <v>0</v>
      </c>
      <c r="AF63" s="7">
        <f t="shared" si="5"/>
        <v>0</v>
      </c>
      <c r="AG63" s="7">
        <f>'pivot times'!H63</f>
        <v>0</v>
      </c>
      <c r="AH63" s="7">
        <f>'pivot times'!I63</f>
        <v>0</v>
      </c>
      <c r="AI63" s="7">
        <f t="shared" si="6"/>
        <v>0</v>
      </c>
      <c r="AJ63" s="7">
        <f t="shared" si="7"/>
        <v>0</v>
      </c>
      <c r="AK63" s="7">
        <f>'pivot times'!J63</f>
        <v>0</v>
      </c>
      <c r="AL63" s="7">
        <f>'pivot times'!K63</f>
        <v>0</v>
      </c>
      <c r="AM63" s="7">
        <f t="shared" si="8"/>
        <v>0</v>
      </c>
      <c r="AN63" s="7">
        <f t="shared" si="9"/>
        <v>0</v>
      </c>
      <c r="AO63" s="7">
        <f>'pivot times'!L63</f>
        <v>0</v>
      </c>
      <c r="AP63" s="7">
        <f>'pivot times'!M63</f>
        <v>0</v>
      </c>
      <c r="AQ63" s="7">
        <f t="shared" si="10"/>
        <v>0</v>
      </c>
      <c r="AR63" s="7">
        <f t="shared" si="11"/>
        <v>0</v>
      </c>
      <c r="AS63" s="7">
        <f>'pivot times'!N63</f>
        <v>0</v>
      </c>
      <c r="AT63" s="7">
        <f>'pivot times'!O63</f>
        <v>0</v>
      </c>
      <c r="AU63" s="7">
        <f t="shared" si="12"/>
        <v>0</v>
      </c>
      <c r="AV63" s="7">
        <f t="shared" si="13"/>
        <v>0</v>
      </c>
      <c r="AW63" s="7">
        <f>'pivot times'!P63</f>
        <v>0</v>
      </c>
      <c r="AX63" s="7">
        <f>'pivot times'!Q63</f>
        <v>0</v>
      </c>
      <c r="AY63" s="7">
        <f t="shared" si="14"/>
        <v>0</v>
      </c>
      <c r="AZ63" s="7">
        <f t="shared" si="15"/>
        <v>0</v>
      </c>
      <c r="BA63" s="7">
        <f>'pivot times'!R63</f>
        <v>0</v>
      </c>
      <c r="BB63" s="7">
        <f>'pivot times'!S63</f>
        <v>0</v>
      </c>
      <c r="BC63" s="7">
        <f t="shared" si="16"/>
        <v>0</v>
      </c>
      <c r="BD63" s="7">
        <f t="shared" si="17"/>
        <v>0</v>
      </c>
    </row>
    <row r="64" spans="1:56" x14ac:dyDescent="0.25">
      <c r="A64" s="2">
        <v>57</v>
      </c>
      <c r="B64" s="6">
        <v>2.9813141999999999</v>
      </c>
      <c r="U64" s="7" t="e">
        <f>GETPIVOTDATA("Avg",'pivot times'!$A$3,"action","e0","world_size",10000,"number_of_steps_between_file_dumps",1,"omp_get_max_threads",A64)</f>
        <v>#REF!</v>
      </c>
      <c r="V64" s="7" t="e">
        <f>GETPIVOTDATA("StdDevp",'pivot times'!$A$3,"action","e0","world_size",10000,"number_of_steps_between_file_dumps",1,"omp_get_max_threads",A64)</f>
        <v>#REF!</v>
      </c>
      <c r="W64" s="7" t="e">
        <f t="shared" si="0"/>
        <v>#REF!</v>
      </c>
      <c r="X64" s="7" t="e">
        <f t="shared" si="1"/>
        <v>#REF!</v>
      </c>
      <c r="Y64" s="7">
        <f>'pivot times'!D64</f>
        <v>0</v>
      </c>
      <c r="Z64" s="7">
        <f>'pivot times'!E64</f>
        <v>0</v>
      </c>
      <c r="AA64" s="7">
        <f t="shared" si="2"/>
        <v>0</v>
      </c>
      <c r="AB64" s="7">
        <f t="shared" si="3"/>
        <v>0</v>
      </c>
      <c r="AC64" s="7">
        <f>'pivot times'!F64</f>
        <v>0</v>
      </c>
      <c r="AD64" s="7">
        <f>'pivot times'!G64</f>
        <v>0</v>
      </c>
      <c r="AE64" s="7">
        <f t="shared" si="4"/>
        <v>0</v>
      </c>
      <c r="AF64" s="7">
        <f t="shared" si="5"/>
        <v>0</v>
      </c>
      <c r="AG64" s="7">
        <f>'pivot times'!H64</f>
        <v>0</v>
      </c>
      <c r="AH64" s="7">
        <f>'pivot times'!I64</f>
        <v>0</v>
      </c>
      <c r="AI64" s="7">
        <f t="shared" si="6"/>
        <v>0</v>
      </c>
      <c r="AJ64" s="7">
        <f t="shared" si="7"/>
        <v>0</v>
      </c>
      <c r="AK64" s="7">
        <f>'pivot times'!J64</f>
        <v>0</v>
      </c>
      <c r="AL64" s="7">
        <f>'pivot times'!K64</f>
        <v>0</v>
      </c>
      <c r="AM64" s="7">
        <f t="shared" si="8"/>
        <v>0</v>
      </c>
      <c r="AN64" s="7">
        <f t="shared" si="9"/>
        <v>0</v>
      </c>
      <c r="AO64" s="7">
        <f>'pivot times'!L64</f>
        <v>0</v>
      </c>
      <c r="AP64" s="7">
        <f>'pivot times'!M64</f>
        <v>0</v>
      </c>
      <c r="AQ64" s="7">
        <f t="shared" si="10"/>
        <v>0</v>
      </c>
      <c r="AR64" s="7">
        <f t="shared" si="11"/>
        <v>0</v>
      </c>
      <c r="AS64" s="7">
        <f>'pivot times'!N64</f>
        <v>0</v>
      </c>
      <c r="AT64" s="7">
        <f>'pivot times'!O64</f>
        <v>0</v>
      </c>
      <c r="AU64" s="7">
        <f t="shared" si="12"/>
        <v>0</v>
      </c>
      <c r="AV64" s="7">
        <f t="shared" si="13"/>
        <v>0</v>
      </c>
      <c r="AW64" s="7">
        <f>'pivot times'!P64</f>
        <v>0</v>
      </c>
      <c r="AX64" s="7">
        <f>'pivot times'!Q64</f>
        <v>0</v>
      </c>
      <c r="AY64" s="7">
        <f t="shared" si="14"/>
        <v>0</v>
      </c>
      <c r="AZ64" s="7">
        <f t="shared" si="15"/>
        <v>0</v>
      </c>
      <c r="BA64" s="7">
        <f>'pivot times'!R64</f>
        <v>0</v>
      </c>
      <c r="BB64" s="7">
        <f>'pivot times'!S64</f>
        <v>0</v>
      </c>
      <c r="BC64" s="7">
        <f t="shared" si="16"/>
        <v>0</v>
      </c>
      <c r="BD64" s="7">
        <f t="shared" si="17"/>
        <v>0</v>
      </c>
    </row>
    <row r="65" spans="1:56" x14ac:dyDescent="0.25">
      <c r="A65" s="2">
        <v>58</v>
      </c>
      <c r="B65" s="6">
        <v>2.8846259999999999</v>
      </c>
      <c r="U65" s="7" t="e">
        <f>GETPIVOTDATA("Avg",'pivot times'!$A$3,"action","e0","world_size",10000,"number_of_steps_between_file_dumps",1,"omp_get_max_threads",A65)</f>
        <v>#REF!</v>
      </c>
      <c r="V65" s="7" t="e">
        <f>GETPIVOTDATA("StdDevp",'pivot times'!$A$3,"action","e0","world_size",10000,"number_of_steps_between_file_dumps",1,"omp_get_max_threads",A65)</f>
        <v>#REF!</v>
      </c>
      <c r="W65" s="7" t="e">
        <f t="shared" si="0"/>
        <v>#REF!</v>
      </c>
      <c r="X65" s="7" t="e">
        <f t="shared" si="1"/>
        <v>#REF!</v>
      </c>
      <c r="Y65" s="7">
        <f>'pivot times'!D65</f>
        <v>0</v>
      </c>
      <c r="Z65" s="7">
        <f>'pivot times'!E65</f>
        <v>0</v>
      </c>
      <c r="AA65" s="7">
        <f t="shared" si="2"/>
        <v>0</v>
      </c>
      <c r="AB65" s="7">
        <f t="shared" si="3"/>
        <v>0</v>
      </c>
      <c r="AC65" s="7">
        <f>'pivot times'!F65</f>
        <v>0</v>
      </c>
      <c r="AD65" s="7">
        <f>'pivot times'!G65</f>
        <v>0</v>
      </c>
      <c r="AE65" s="7">
        <f t="shared" si="4"/>
        <v>0</v>
      </c>
      <c r="AF65" s="7">
        <f t="shared" si="5"/>
        <v>0</v>
      </c>
      <c r="AG65" s="7">
        <f>'pivot times'!H65</f>
        <v>0</v>
      </c>
      <c r="AH65" s="7">
        <f>'pivot times'!I65</f>
        <v>0</v>
      </c>
      <c r="AI65" s="7">
        <f t="shared" si="6"/>
        <v>0</v>
      </c>
      <c r="AJ65" s="7">
        <f t="shared" si="7"/>
        <v>0</v>
      </c>
      <c r="AK65" s="7">
        <f>'pivot times'!J65</f>
        <v>0</v>
      </c>
      <c r="AL65" s="7">
        <f>'pivot times'!K65</f>
        <v>0</v>
      </c>
      <c r="AM65" s="7">
        <f t="shared" si="8"/>
        <v>0</v>
      </c>
      <c r="AN65" s="7">
        <f t="shared" si="9"/>
        <v>0</v>
      </c>
      <c r="AO65" s="7">
        <f>'pivot times'!L65</f>
        <v>0</v>
      </c>
      <c r="AP65" s="7">
        <f>'pivot times'!M65</f>
        <v>0</v>
      </c>
      <c r="AQ65" s="7">
        <f t="shared" si="10"/>
        <v>0</v>
      </c>
      <c r="AR65" s="7">
        <f t="shared" si="11"/>
        <v>0</v>
      </c>
      <c r="AS65" s="7">
        <f>'pivot times'!N65</f>
        <v>0</v>
      </c>
      <c r="AT65" s="7">
        <f>'pivot times'!O65</f>
        <v>0</v>
      </c>
      <c r="AU65" s="7">
        <f t="shared" si="12"/>
        <v>0</v>
      </c>
      <c r="AV65" s="7">
        <f t="shared" si="13"/>
        <v>0</v>
      </c>
      <c r="AW65" s="7">
        <f>'pivot times'!P65</f>
        <v>0</v>
      </c>
      <c r="AX65" s="7">
        <f>'pivot times'!Q65</f>
        <v>0</v>
      </c>
      <c r="AY65" s="7">
        <f t="shared" si="14"/>
        <v>0</v>
      </c>
      <c r="AZ65" s="7">
        <f t="shared" si="15"/>
        <v>0</v>
      </c>
      <c r="BA65" s="7">
        <f>'pivot times'!R65</f>
        <v>0</v>
      </c>
      <c r="BB65" s="7">
        <f>'pivot times'!S65</f>
        <v>0</v>
      </c>
      <c r="BC65" s="7">
        <f t="shared" si="16"/>
        <v>0</v>
      </c>
      <c r="BD65" s="7">
        <f t="shared" si="17"/>
        <v>0</v>
      </c>
    </row>
    <row r="66" spans="1:56" x14ac:dyDescent="0.25">
      <c r="A66" s="2">
        <v>59</v>
      </c>
      <c r="B66" s="6">
        <v>1.430677</v>
      </c>
      <c r="U66" s="7" t="e">
        <f>GETPIVOTDATA("Avg",'pivot times'!$A$3,"action","e0","world_size",10000,"number_of_steps_between_file_dumps",1,"omp_get_max_threads",A66)</f>
        <v>#REF!</v>
      </c>
      <c r="V66" s="7" t="e">
        <f>GETPIVOTDATA("StdDevp",'pivot times'!$A$3,"action","e0","world_size",10000,"number_of_steps_between_file_dumps",1,"omp_get_max_threads",A66)</f>
        <v>#REF!</v>
      </c>
      <c r="W66" s="7" t="e">
        <f t="shared" si="0"/>
        <v>#REF!</v>
      </c>
      <c r="X66" s="7" t="e">
        <f t="shared" si="1"/>
        <v>#REF!</v>
      </c>
      <c r="Y66" s="7">
        <f>'pivot times'!D66</f>
        <v>0</v>
      </c>
      <c r="Z66" s="7">
        <f>'pivot times'!E66</f>
        <v>0</v>
      </c>
      <c r="AA66" s="7">
        <f t="shared" si="2"/>
        <v>0</v>
      </c>
      <c r="AB66" s="7">
        <f t="shared" si="3"/>
        <v>0</v>
      </c>
      <c r="AC66" s="7">
        <f>'pivot times'!F66</f>
        <v>0</v>
      </c>
      <c r="AD66" s="7">
        <f>'pivot times'!G66</f>
        <v>0</v>
      </c>
      <c r="AE66" s="7">
        <f t="shared" si="4"/>
        <v>0</v>
      </c>
      <c r="AF66" s="7">
        <f t="shared" si="5"/>
        <v>0</v>
      </c>
      <c r="AG66" s="7">
        <f>'pivot times'!H66</f>
        <v>0</v>
      </c>
      <c r="AH66" s="7">
        <f>'pivot times'!I66</f>
        <v>0</v>
      </c>
      <c r="AI66" s="7">
        <f t="shared" si="6"/>
        <v>0</v>
      </c>
      <c r="AJ66" s="7">
        <f t="shared" si="7"/>
        <v>0</v>
      </c>
      <c r="AK66" s="7">
        <f>'pivot times'!J66</f>
        <v>0</v>
      </c>
      <c r="AL66" s="7">
        <f>'pivot times'!K66</f>
        <v>0</v>
      </c>
      <c r="AM66" s="7">
        <f t="shared" si="8"/>
        <v>0</v>
      </c>
      <c r="AN66" s="7">
        <f t="shared" si="9"/>
        <v>0</v>
      </c>
      <c r="AO66" s="7">
        <f>'pivot times'!L66</f>
        <v>0</v>
      </c>
      <c r="AP66" s="7">
        <f>'pivot times'!M66</f>
        <v>0</v>
      </c>
      <c r="AQ66" s="7">
        <f t="shared" si="10"/>
        <v>0</v>
      </c>
      <c r="AR66" s="7">
        <f t="shared" si="11"/>
        <v>0</v>
      </c>
      <c r="AS66" s="7">
        <f>'pivot times'!N66</f>
        <v>0</v>
      </c>
      <c r="AT66" s="7">
        <f>'pivot times'!O66</f>
        <v>0</v>
      </c>
      <c r="AU66" s="7">
        <f t="shared" si="12"/>
        <v>0</v>
      </c>
      <c r="AV66" s="7">
        <f t="shared" si="13"/>
        <v>0</v>
      </c>
      <c r="AW66" s="7">
        <f>'pivot times'!P66</f>
        <v>0</v>
      </c>
      <c r="AX66" s="7">
        <f>'pivot times'!Q66</f>
        <v>0</v>
      </c>
      <c r="AY66" s="7">
        <f t="shared" si="14"/>
        <v>0</v>
      </c>
      <c r="AZ66" s="7">
        <f t="shared" si="15"/>
        <v>0</v>
      </c>
      <c r="BA66" s="7">
        <f>'pivot times'!R66</f>
        <v>0</v>
      </c>
      <c r="BB66" s="7">
        <f>'pivot times'!S66</f>
        <v>0</v>
      </c>
      <c r="BC66" s="7">
        <f t="shared" si="16"/>
        <v>0</v>
      </c>
      <c r="BD66" s="7">
        <f t="shared" si="17"/>
        <v>0</v>
      </c>
    </row>
    <row r="67" spans="1:56" x14ac:dyDescent="0.25">
      <c r="A67" s="2">
        <v>60</v>
      </c>
      <c r="B67" s="6">
        <v>1.4176936000000002</v>
      </c>
      <c r="U67" s="7" t="e">
        <f>GETPIVOTDATA("Avg",'pivot times'!$A$3,"action","e0","world_size",10000,"number_of_steps_between_file_dumps",1,"omp_get_max_threads",A67)</f>
        <v>#REF!</v>
      </c>
      <c r="V67" s="7" t="e">
        <f>GETPIVOTDATA("StdDevp",'pivot times'!$A$3,"action","e0","world_size",10000,"number_of_steps_between_file_dumps",1,"omp_get_max_threads",A67)</f>
        <v>#REF!</v>
      </c>
      <c r="W67" s="7" t="e">
        <f t="shared" si="0"/>
        <v>#REF!</v>
      </c>
      <c r="X67" s="7" t="e">
        <f t="shared" si="1"/>
        <v>#REF!</v>
      </c>
      <c r="Y67" s="7">
        <f>'pivot times'!D67</f>
        <v>0</v>
      </c>
      <c r="Z67" s="7">
        <f>'pivot times'!E67</f>
        <v>0</v>
      </c>
      <c r="AA67" s="7">
        <f t="shared" si="2"/>
        <v>0</v>
      </c>
      <c r="AB67" s="7">
        <f t="shared" si="3"/>
        <v>0</v>
      </c>
      <c r="AC67" s="7">
        <f>'pivot times'!F67</f>
        <v>0</v>
      </c>
      <c r="AD67" s="7">
        <f>'pivot times'!G67</f>
        <v>0</v>
      </c>
      <c r="AE67" s="7">
        <f t="shared" si="4"/>
        <v>0</v>
      </c>
      <c r="AF67" s="7">
        <f t="shared" si="5"/>
        <v>0</v>
      </c>
      <c r="AG67" s="7">
        <f>'pivot times'!H67</f>
        <v>0</v>
      </c>
      <c r="AH67" s="7">
        <f>'pivot times'!I67</f>
        <v>0</v>
      </c>
      <c r="AI67" s="7">
        <f t="shared" si="6"/>
        <v>0</v>
      </c>
      <c r="AJ67" s="7">
        <f t="shared" si="7"/>
        <v>0</v>
      </c>
      <c r="AK67" s="7">
        <f>'pivot times'!J67</f>
        <v>0</v>
      </c>
      <c r="AL67" s="7">
        <f>'pivot times'!K67</f>
        <v>0</v>
      </c>
      <c r="AM67" s="7">
        <f t="shared" si="8"/>
        <v>0</v>
      </c>
      <c r="AN67" s="7">
        <f t="shared" si="9"/>
        <v>0</v>
      </c>
      <c r="AO67" s="7">
        <f>'pivot times'!L67</f>
        <v>0</v>
      </c>
      <c r="AP67" s="7">
        <f>'pivot times'!M67</f>
        <v>0</v>
      </c>
      <c r="AQ67" s="7">
        <f t="shared" si="10"/>
        <v>0</v>
      </c>
      <c r="AR67" s="7">
        <f t="shared" si="11"/>
        <v>0</v>
      </c>
      <c r="AS67" s="7">
        <f>'pivot times'!N67</f>
        <v>0</v>
      </c>
      <c r="AT67" s="7">
        <f>'pivot times'!O67</f>
        <v>0</v>
      </c>
      <c r="AU67" s="7">
        <f t="shared" si="12"/>
        <v>0</v>
      </c>
      <c r="AV67" s="7">
        <f t="shared" si="13"/>
        <v>0</v>
      </c>
      <c r="AW67" s="7">
        <f>'pivot times'!P67</f>
        <v>0</v>
      </c>
      <c r="AX67" s="7">
        <f>'pivot times'!Q67</f>
        <v>0</v>
      </c>
      <c r="AY67" s="7">
        <f t="shared" si="14"/>
        <v>0</v>
      </c>
      <c r="AZ67" s="7">
        <f t="shared" si="15"/>
        <v>0</v>
      </c>
      <c r="BA67" s="7">
        <f>'pivot times'!R67</f>
        <v>0</v>
      </c>
      <c r="BB67" s="7">
        <f>'pivot times'!S67</f>
        <v>0</v>
      </c>
      <c r="BC67" s="7">
        <f t="shared" si="16"/>
        <v>0</v>
      </c>
      <c r="BD67" s="7">
        <f t="shared" si="17"/>
        <v>0</v>
      </c>
    </row>
    <row r="68" spans="1:56" x14ac:dyDescent="0.25">
      <c r="A68" s="2">
        <v>61</v>
      </c>
      <c r="B68" s="6">
        <v>1.4400451999999999</v>
      </c>
      <c r="U68" s="7" t="e">
        <f>GETPIVOTDATA("Avg",'pivot times'!$A$3,"action","e0","world_size",10000,"number_of_steps_between_file_dumps",1,"omp_get_max_threads",A68)</f>
        <v>#REF!</v>
      </c>
      <c r="V68" s="7" t="e">
        <f>GETPIVOTDATA("StdDevp",'pivot times'!$A$3,"action","e0","world_size",10000,"number_of_steps_between_file_dumps",1,"omp_get_max_threads",A68)</f>
        <v>#REF!</v>
      </c>
      <c r="W68" s="7" t="e">
        <f t="shared" si="0"/>
        <v>#REF!</v>
      </c>
      <c r="X68" s="7" t="e">
        <f t="shared" si="1"/>
        <v>#REF!</v>
      </c>
      <c r="Y68" s="7">
        <f>'pivot times'!D68</f>
        <v>0</v>
      </c>
      <c r="Z68" s="7">
        <f>'pivot times'!E68</f>
        <v>0</v>
      </c>
      <c r="AA68" s="7">
        <f t="shared" si="2"/>
        <v>0</v>
      </c>
      <c r="AB68" s="7">
        <f t="shared" si="3"/>
        <v>0</v>
      </c>
      <c r="AC68" s="7">
        <f>'pivot times'!F68</f>
        <v>0</v>
      </c>
      <c r="AD68" s="7">
        <f>'pivot times'!G68</f>
        <v>0</v>
      </c>
      <c r="AE68" s="7">
        <f t="shared" si="4"/>
        <v>0</v>
      </c>
      <c r="AF68" s="7">
        <f t="shared" si="5"/>
        <v>0</v>
      </c>
      <c r="AG68" s="7">
        <f>'pivot times'!H68</f>
        <v>0</v>
      </c>
      <c r="AH68" s="7">
        <f>'pivot times'!I68</f>
        <v>0</v>
      </c>
      <c r="AI68" s="7">
        <f t="shared" si="6"/>
        <v>0</v>
      </c>
      <c r="AJ68" s="7">
        <f t="shared" si="7"/>
        <v>0</v>
      </c>
      <c r="AK68" s="7">
        <f>'pivot times'!J68</f>
        <v>0</v>
      </c>
      <c r="AL68" s="7">
        <f>'pivot times'!K68</f>
        <v>0</v>
      </c>
      <c r="AM68" s="7">
        <f t="shared" si="8"/>
        <v>0</v>
      </c>
      <c r="AN68" s="7">
        <f t="shared" si="9"/>
        <v>0</v>
      </c>
      <c r="AO68" s="7">
        <f>'pivot times'!L68</f>
        <v>0</v>
      </c>
      <c r="AP68" s="7">
        <f>'pivot times'!M68</f>
        <v>0</v>
      </c>
      <c r="AQ68" s="7">
        <f t="shared" si="10"/>
        <v>0</v>
      </c>
      <c r="AR68" s="7">
        <f t="shared" si="11"/>
        <v>0</v>
      </c>
      <c r="AS68" s="7">
        <f>'pivot times'!N68</f>
        <v>0</v>
      </c>
      <c r="AT68" s="7">
        <f>'pivot times'!O68</f>
        <v>0</v>
      </c>
      <c r="AU68" s="7">
        <f t="shared" si="12"/>
        <v>0</v>
      </c>
      <c r="AV68" s="7">
        <f t="shared" si="13"/>
        <v>0</v>
      </c>
      <c r="AW68" s="7">
        <f>'pivot times'!P68</f>
        <v>0</v>
      </c>
      <c r="AX68" s="7">
        <f>'pivot times'!Q68</f>
        <v>0</v>
      </c>
      <c r="AY68" s="7">
        <f t="shared" si="14"/>
        <v>0</v>
      </c>
      <c r="AZ68" s="7">
        <f t="shared" si="15"/>
        <v>0</v>
      </c>
      <c r="BA68" s="7">
        <f>'pivot times'!R68</f>
        <v>0</v>
      </c>
      <c r="BB68" s="7">
        <f>'pivot times'!S68</f>
        <v>0</v>
      </c>
      <c r="BC68" s="7">
        <f t="shared" si="16"/>
        <v>0</v>
      </c>
      <c r="BD68" s="7">
        <f t="shared" si="17"/>
        <v>0</v>
      </c>
    </row>
    <row r="69" spans="1:56" x14ac:dyDescent="0.25">
      <c r="A69" s="2">
        <v>62</v>
      </c>
      <c r="B69" s="6">
        <v>1.5861912</v>
      </c>
      <c r="U69" s="7" t="e">
        <f>GETPIVOTDATA("Avg",'pivot times'!$A$3,"action","e0","world_size",10000,"number_of_steps_between_file_dumps",1,"omp_get_max_threads",A69)</f>
        <v>#REF!</v>
      </c>
      <c r="V69" s="7" t="e">
        <f>GETPIVOTDATA("StdDevp",'pivot times'!$A$3,"action","e0","world_size",10000,"number_of_steps_between_file_dumps",1,"omp_get_max_threads",A69)</f>
        <v>#REF!</v>
      </c>
      <c r="W69" s="7" t="e">
        <f t="shared" si="0"/>
        <v>#REF!</v>
      </c>
      <c r="X69" s="7" t="e">
        <f t="shared" si="1"/>
        <v>#REF!</v>
      </c>
      <c r="Y69" s="7">
        <f>'pivot times'!D69</f>
        <v>0</v>
      </c>
      <c r="Z69" s="7">
        <f>'pivot times'!E69</f>
        <v>0</v>
      </c>
      <c r="AA69" s="7">
        <f t="shared" si="2"/>
        <v>0</v>
      </c>
      <c r="AB69" s="7">
        <f t="shared" si="3"/>
        <v>0</v>
      </c>
      <c r="AC69" s="7">
        <f>'pivot times'!F69</f>
        <v>0</v>
      </c>
      <c r="AD69" s="7">
        <f>'pivot times'!G69</f>
        <v>0</v>
      </c>
      <c r="AE69" s="7">
        <f t="shared" si="4"/>
        <v>0</v>
      </c>
      <c r="AF69" s="7">
        <f t="shared" si="5"/>
        <v>0</v>
      </c>
      <c r="AG69" s="7">
        <f>'pivot times'!H69</f>
        <v>0</v>
      </c>
      <c r="AH69" s="7">
        <f>'pivot times'!I69</f>
        <v>0</v>
      </c>
      <c r="AI69" s="7">
        <f t="shared" si="6"/>
        <v>0</v>
      </c>
      <c r="AJ69" s="7">
        <f t="shared" si="7"/>
        <v>0</v>
      </c>
      <c r="AK69" s="7">
        <f>'pivot times'!J69</f>
        <v>0</v>
      </c>
      <c r="AL69" s="7">
        <f>'pivot times'!K69</f>
        <v>0</v>
      </c>
      <c r="AM69" s="7">
        <f t="shared" si="8"/>
        <v>0</v>
      </c>
      <c r="AN69" s="7">
        <f t="shared" si="9"/>
        <v>0</v>
      </c>
      <c r="AO69" s="7">
        <f>'pivot times'!L69</f>
        <v>0</v>
      </c>
      <c r="AP69" s="7">
        <f>'pivot times'!M69</f>
        <v>0</v>
      </c>
      <c r="AQ69" s="7">
        <f t="shared" si="10"/>
        <v>0</v>
      </c>
      <c r="AR69" s="7">
        <f t="shared" si="11"/>
        <v>0</v>
      </c>
      <c r="AS69" s="7">
        <f>'pivot times'!N69</f>
        <v>0</v>
      </c>
      <c r="AT69" s="7">
        <f>'pivot times'!O69</f>
        <v>0</v>
      </c>
      <c r="AU69" s="7">
        <f t="shared" si="12"/>
        <v>0</v>
      </c>
      <c r="AV69" s="7">
        <f t="shared" si="13"/>
        <v>0</v>
      </c>
      <c r="AW69" s="7">
        <f>'pivot times'!P69</f>
        <v>0</v>
      </c>
      <c r="AX69" s="7">
        <f>'pivot times'!Q69</f>
        <v>0</v>
      </c>
      <c r="AY69" s="7">
        <f t="shared" si="14"/>
        <v>0</v>
      </c>
      <c r="AZ69" s="7">
        <f t="shared" si="15"/>
        <v>0</v>
      </c>
      <c r="BA69" s="7">
        <f>'pivot times'!R69</f>
        <v>0</v>
      </c>
      <c r="BB69" s="7">
        <f>'pivot times'!S69</f>
        <v>0</v>
      </c>
      <c r="BC69" s="7">
        <f t="shared" si="16"/>
        <v>0</v>
      </c>
      <c r="BD69" s="7">
        <f t="shared" si="17"/>
        <v>0</v>
      </c>
    </row>
    <row r="70" spans="1:56" x14ac:dyDescent="0.25">
      <c r="A70" s="2">
        <v>63</v>
      </c>
      <c r="B70" s="6">
        <v>1.4011671999999999</v>
      </c>
      <c r="U70" s="7" t="e">
        <f>GETPIVOTDATA("Avg",'pivot times'!$A$3,"action","e0","world_size",10000,"number_of_steps_between_file_dumps",1,"omp_get_max_threads",A70)</f>
        <v>#REF!</v>
      </c>
      <c r="V70" s="7" t="e">
        <f>GETPIVOTDATA("StdDevp",'pivot times'!$A$3,"action","e0","world_size",10000,"number_of_steps_between_file_dumps",1,"omp_get_max_threads",A70)</f>
        <v>#REF!</v>
      </c>
      <c r="W70" s="7" t="e">
        <f t="shared" si="0"/>
        <v>#REF!</v>
      </c>
      <c r="X70" s="7" t="e">
        <f t="shared" si="1"/>
        <v>#REF!</v>
      </c>
      <c r="Y70" s="7">
        <f>'pivot times'!D70</f>
        <v>0</v>
      </c>
      <c r="Z70" s="7">
        <f>'pivot times'!E70</f>
        <v>0</v>
      </c>
      <c r="AA70" s="7">
        <f t="shared" si="2"/>
        <v>0</v>
      </c>
      <c r="AB70" s="7">
        <f t="shared" si="3"/>
        <v>0</v>
      </c>
      <c r="AC70" s="7">
        <f>'pivot times'!F70</f>
        <v>0</v>
      </c>
      <c r="AD70" s="7">
        <f>'pivot times'!G70</f>
        <v>0</v>
      </c>
      <c r="AE70" s="7">
        <f t="shared" si="4"/>
        <v>0</v>
      </c>
      <c r="AF70" s="7">
        <f t="shared" si="5"/>
        <v>0</v>
      </c>
      <c r="AG70" s="7">
        <f>'pivot times'!H70</f>
        <v>0</v>
      </c>
      <c r="AH70" s="7">
        <f>'pivot times'!I70</f>
        <v>0</v>
      </c>
      <c r="AI70" s="7">
        <f t="shared" si="6"/>
        <v>0</v>
      </c>
      <c r="AJ70" s="7">
        <f t="shared" si="7"/>
        <v>0</v>
      </c>
      <c r="AK70" s="7">
        <f>'pivot times'!J70</f>
        <v>0</v>
      </c>
      <c r="AL70" s="7">
        <f>'pivot times'!K70</f>
        <v>0</v>
      </c>
      <c r="AM70" s="7">
        <f t="shared" si="8"/>
        <v>0</v>
      </c>
      <c r="AN70" s="7">
        <f t="shared" si="9"/>
        <v>0</v>
      </c>
      <c r="AO70" s="7">
        <f>'pivot times'!L70</f>
        <v>0</v>
      </c>
      <c r="AP70" s="7">
        <f>'pivot times'!M70</f>
        <v>0</v>
      </c>
      <c r="AQ70" s="7">
        <f t="shared" si="10"/>
        <v>0</v>
      </c>
      <c r="AR70" s="7">
        <f t="shared" si="11"/>
        <v>0</v>
      </c>
      <c r="AS70" s="7">
        <f>'pivot times'!N70</f>
        <v>0</v>
      </c>
      <c r="AT70" s="7">
        <f>'pivot times'!O70</f>
        <v>0</v>
      </c>
      <c r="AU70" s="7">
        <f t="shared" si="12"/>
        <v>0</v>
      </c>
      <c r="AV70" s="7">
        <f t="shared" si="13"/>
        <v>0</v>
      </c>
      <c r="AW70" s="7">
        <f>'pivot times'!P70</f>
        <v>0</v>
      </c>
      <c r="AX70" s="7">
        <f>'pivot times'!Q70</f>
        <v>0</v>
      </c>
      <c r="AY70" s="7">
        <f t="shared" si="14"/>
        <v>0</v>
      </c>
      <c r="AZ70" s="7">
        <f t="shared" si="15"/>
        <v>0</v>
      </c>
      <c r="BA70" s="7">
        <f>'pivot times'!R70</f>
        <v>0</v>
      </c>
      <c r="BB70" s="7">
        <f>'pivot times'!S70</f>
        <v>0</v>
      </c>
      <c r="BC70" s="7">
        <f t="shared" si="16"/>
        <v>0</v>
      </c>
      <c r="BD70" s="7">
        <f t="shared" si="17"/>
        <v>0</v>
      </c>
    </row>
    <row r="71" spans="1:56" x14ac:dyDescent="0.25">
      <c r="A71" s="2">
        <v>64</v>
      </c>
      <c r="B71" s="6">
        <v>1.396884</v>
      </c>
      <c r="U71" s="7" t="e">
        <f>GETPIVOTDATA("Avg",'pivot times'!$A$3,"action","e0","world_size",10000,"number_of_steps_between_file_dumps",1,"omp_get_max_threads",A71)</f>
        <v>#REF!</v>
      </c>
      <c r="V71" s="7" t="e">
        <f>GETPIVOTDATA("StdDevp",'pivot times'!$A$3,"action","e0","world_size",10000,"number_of_steps_between_file_dumps",1,"omp_get_max_threads",A71)</f>
        <v>#REF!</v>
      </c>
      <c r="W71" s="7" t="e">
        <f t="shared" si="0"/>
        <v>#REF!</v>
      </c>
      <c r="X71" s="7" t="e">
        <f t="shared" si="1"/>
        <v>#REF!</v>
      </c>
      <c r="Y71" s="7">
        <f>'pivot times'!D71</f>
        <v>0</v>
      </c>
      <c r="Z71" s="7">
        <f>'pivot times'!E71</f>
        <v>0</v>
      </c>
      <c r="AA71" s="7">
        <f t="shared" si="2"/>
        <v>0</v>
      </c>
      <c r="AB71" s="7">
        <f t="shared" si="3"/>
        <v>0</v>
      </c>
      <c r="AC71" s="7">
        <f>'pivot times'!F71</f>
        <v>0</v>
      </c>
      <c r="AD71" s="7">
        <f>'pivot times'!G71</f>
        <v>0</v>
      </c>
      <c r="AE71" s="7">
        <f t="shared" si="4"/>
        <v>0</v>
      </c>
      <c r="AF71" s="7">
        <f t="shared" si="5"/>
        <v>0</v>
      </c>
      <c r="AG71" s="7">
        <f>'pivot times'!H71</f>
        <v>0</v>
      </c>
      <c r="AH71" s="7">
        <f>'pivot times'!I71</f>
        <v>0</v>
      </c>
      <c r="AI71" s="7">
        <f t="shared" si="6"/>
        <v>0</v>
      </c>
      <c r="AJ71" s="7">
        <f t="shared" si="7"/>
        <v>0</v>
      </c>
      <c r="AK71" s="7">
        <f>'pivot times'!J71</f>
        <v>0</v>
      </c>
      <c r="AL71" s="7">
        <f>'pivot times'!K71</f>
        <v>0</v>
      </c>
      <c r="AM71" s="7">
        <f t="shared" si="8"/>
        <v>0</v>
      </c>
      <c r="AN71" s="7">
        <f t="shared" si="9"/>
        <v>0</v>
      </c>
      <c r="AO71" s="7">
        <f>'pivot times'!L71</f>
        <v>0</v>
      </c>
      <c r="AP71" s="7">
        <f>'pivot times'!M71</f>
        <v>0</v>
      </c>
      <c r="AQ71" s="7">
        <f t="shared" si="10"/>
        <v>0</v>
      </c>
      <c r="AR71" s="7">
        <f t="shared" si="11"/>
        <v>0</v>
      </c>
      <c r="AS71" s="7">
        <f>'pivot times'!N71</f>
        <v>0</v>
      </c>
      <c r="AT71" s="7">
        <f>'pivot times'!O71</f>
        <v>0</v>
      </c>
      <c r="AU71" s="7">
        <f t="shared" si="12"/>
        <v>0</v>
      </c>
      <c r="AV71" s="7">
        <f t="shared" si="13"/>
        <v>0</v>
      </c>
      <c r="AW71" s="7">
        <f>'pivot times'!P71</f>
        <v>0</v>
      </c>
      <c r="AX71" s="7">
        <f>'pivot times'!Q71</f>
        <v>0</v>
      </c>
      <c r="AY71" s="7">
        <f t="shared" si="14"/>
        <v>0</v>
      </c>
      <c r="AZ71" s="7">
        <f t="shared" si="15"/>
        <v>0</v>
      </c>
      <c r="BA71" s="7">
        <f>'pivot times'!R71</f>
        <v>0</v>
      </c>
      <c r="BB71" s="7">
        <f>'pivot times'!S71</f>
        <v>0</v>
      </c>
      <c r="BC71" s="7">
        <f t="shared" si="16"/>
        <v>0</v>
      </c>
      <c r="BD71" s="7">
        <f t="shared" si="17"/>
        <v>0</v>
      </c>
    </row>
    <row r="72" spans="1:56" x14ac:dyDescent="0.25">
      <c r="U72" t="s">
        <v>0</v>
      </c>
      <c r="V72" t="s">
        <v>1</v>
      </c>
      <c r="W72" s="7" t="s">
        <v>2</v>
      </c>
      <c r="X72" s="7" t="s">
        <v>3</v>
      </c>
      <c r="Y72" s="7" t="s">
        <v>4</v>
      </c>
      <c r="Z72" s="7" t="s">
        <v>5</v>
      </c>
    </row>
    <row r="73" spans="1:56" x14ac:dyDescent="0.25">
      <c r="U73" t="s">
        <v>25</v>
      </c>
      <c r="V73" t="s">
        <v>26</v>
      </c>
      <c r="W73" s="7" t="s">
        <v>27</v>
      </c>
      <c r="X73" s="7" t="s">
        <v>28</v>
      </c>
    </row>
    <row r="74" spans="1:56" x14ac:dyDescent="0.25">
      <c r="T74" s="6">
        <v>0</v>
      </c>
      <c r="U74">
        <v>1</v>
      </c>
      <c r="V74" t="str">
        <f t="shared" ref="V74:V105" si="18">"e0 10000 100 1 1 " &amp; U74</f>
        <v>e0 10000 100 1 1 1</v>
      </c>
      <c r="W74" s="7">
        <f>'pivot times'!B8</f>
        <v>3.4385683999999999</v>
      </c>
      <c r="X74" s="7">
        <f>'pivot times'!C8</f>
        <v>0.92734843136818867</v>
      </c>
      <c r="Y74" s="7">
        <v>0</v>
      </c>
    </row>
    <row r="75" spans="1:56" x14ac:dyDescent="0.25">
      <c r="U75">
        <v>2</v>
      </c>
      <c r="V75" t="str">
        <f t="shared" si="18"/>
        <v>e0 10000 100 1 1 2</v>
      </c>
      <c r="W75" s="7">
        <f>'pivot times'!B9</f>
        <v>1.9700337999999999</v>
      </c>
      <c r="X75" s="7">
        <f>'pivot times'!C9</f>
        <v>2.4518132933821542E-2</v>
      </c>
    </row>
    <row r="76" spans="1:56" x14ac:dyDescent="0.25">
      <c r="U76">
        <v>3</v>
      </c>
      <c r="V76" t="str">
        <f t="shared" si="18"/>
        <v>e0 10000 100 1 1 3</v>
      </c>
      <c r="W76" s="7">
        <f>'pivot times'!B10</f>
        <v>1.9406254000000001</v>
      </c>
      <c r="X76" s="7">
        <f>'pivot times'!C10</f>
        <v>0.46729505514892838</v>
      </c>
    </row>
    <row r="77" spans="1:56" x14ac:dyDescent="0.25">
      <c r="U77">
        <v>4</v>
      </c>
      <c r="V77" t="str">
        <f t="shared" si="18"/>
        <v>e0 10000 100 1 1 4</v>
      </c>
      <c r="W77" s="7">
        <f>'pivot times'!B11</f>
        <v>1.5664894</v>
      </c>
      <c r="X77" s="7">
        <f>'pivot times'!C11</f>
        <v>1.4006883587714198E-2</v>
      </c>
    </row>
    <row r="78" spans="1:56" x14ac:dyDescent="0.25">
      <c r="U78">
        <v>5</v>
      </c>
      <c r="V78" t="str">
        <f t="shared" si="18"/>
        <v>e0 10000 100 1 1 5</v>
      </c>
      <c r="W78" s="7">
        <f>'pivot times'!B12</f>
        <v>1.4988049999999999</v>
      </c>
      <c r="X78" s="7">
        <f>'pivot times'!C12</f>
        <v>1.4034634986352851E-2</v>
      </c>
    </row>
    <row r="79" spans="1:56" x14ac:dyDescent="0.25">
      <c r="U79">
        <v>6</v>
      </c>
      <c r="V79" t="str">
        <f t="shared" si="18"/>
        <v>e0 10000 100 1 1 6</v>
      </c>
      <c r="W79" s="7">
        <f>'pivot times'!B13</f>
        <v>1.4457849999999999</v>
      </c>
      <c r="X79" s="7">
        <f>'pivot times'!C13</f>
        <v>8.7286575142114485E-3</v>
      </c>
    </row>
    <row r="80" spans="1:56" x14ac:dyDescent="0.25">
      <c r="U80">
        <v>7</v>
      </c>
      <c r="V80" t="str">
        <f t="shared" si="18"/>
        <v>e0 10000 100 1 1 7</v>
      </c>
      <c r="W80" s="7">
        <f>'pivot times'!B14</f>
        <v>1.4075719999999998</v>
      </c>
      <c r="X80" s="7">
        <f>'pivot times'!C14</f>
        <v>4.3177336648401931E-3</v>
      </c>
    </row>
    <row r="81" spans="21:24" x14ac:dyDescent="0.25">
      <c r="U81">
        <v>8</v>
      </c>
      <c r="V81" t="str">
        <f t="shared" si="18"/>
        <v>e0 10000 100 1 1 8</v>
      </c>
      <c r="W81" s="7">
        <f>'pivot times'!B15</f>
        <v>1.3953887999999999</v>
      </c>
      <c r="X81" s="7">
        <f>'pivot times'!C15</f>
        <v>2.5318623501753763E-3</v>
      </c>
    </row>
    <row r="82" spans="21:24" x14ac:dyDescent="0.25">
      <c r="U82">
        <v>9</v>
      </c>
      <c r="V82" t="str">
        <f t="shared" si="18"/>
        <v>e0 10000 100 1 1 9</v>
      </c>
      <c r="W82" s="7">
        <f>'pivot times'!B16</f>
        <v>1.3836286000000002</v>
      </c>
      <c r="X82" s="7">
        <f>'pivot times'!C16</f>
        <v>7.0824368292077512E-3</v>
      </c>
    </row>
    <row r="83" spans="21:24" x14ac:dyDescent="0.25">
      <c r="U83">
        <v>10</v>
      </c>
      <c r="V83" t="str">
        <f t="shared" si="18"/>
        <v>e0 10000 100 1 1 10</v>
      </c>
      <c r="W83" s="7">
        <f>'pivot times'!B17</f>
        <v>1.3677760000000001</v>
      </c>
      <c r="X83" s="7">
        <f>'pivot times'!C17</f>
        <v>9.7296724302263736E-3</v>
      </c>
    </row>
    <row r="84" spans="21:24" x14ac:dyDescent="0.25">
      <c r="U84">
        <v>11</v>
      </c>
      <c r="V84" t="str">
        <f t="shared" si="18"/>
        <v>e0 10000 100 1 1 11</v>
      </c>
      <c r="W84" s="7">
        <f>'pivot times'!B18</f>
        <v>1.3609943999999998</v>
      </c>
      <c r="X84" s="7">
        <f>'pivot times'!C18</f>
        <v>1.1470367397797663E-2</v>
      </c>
    </row>
    <row r="85" spans="21:24" x14ac:dyDescent="0.25">
      <c r="U85">
        <v>12</v>
      </c>
      <c r="V85" t="str">
        <f t="shared" si="18"/>
        <v>e0 10000 100 1 1 12</v>
      </c>
      <c r="W85" s="7">
        <f>'pivot times'!B19</f>
        <v>1.3572842000000001</v>
      </c>
      <c r="X85" s="7">
        <f>'pivot times'!C19</f>
        <v>5.8231784241885888E-3</v>
      </c>
    </row>
    <row r="86" spans="21:24" x14ac:dyDescent="0.25">
      <c r="U86">
        <v>13</v>
      </c>
      <c r="V86" t="str">
        <f t="shared" si="18"/>
        <v>e0 10000 100 1 1 13</v>
      </c>
      <c r="W86" s="7">
        <f>'pivot times'!B20</f>
        <v>1.3692688</v>
      </c>
      <c r="X86" s="7">
        <f>'pivot times'!C20</f>
        <v>2.9799723987987681E-2</v>
      </c>
    </row>
    <row r="87" spans="21:24" x14ac:dyDescent="0.25">
      <c r="U87">
        <v>14</v>
      </c>
      <c r="V87" t="str">
        <f t="shared" si="18"/>
        <v>e0 10000 100 1 1 14</v>
      </c>
      <c r="W87" s="7">
        <f>'pivot times'!B21</f>
        <v>1.3647567999999999</v>
      </c>
      <c r="X87" s="7">
        <f>'pivot times'!C21</f>
        <v>9.0832474677424533E-3</v>
      </c>
    </row>
    <row r="88" spans="21:24" x14ac:dyDescent="0.25">
      <c r="U88">
        <v>15</v>
      </c>
      <c r="V88" t="str">
        <f t="shared" si="18"/>
        <v>e0 10000 100 1 1 15</v>
      </c>
      <c r="W88" s="7">
        <f>'pivot times'!B22</f>
        <v>1.3514324</v>
      </c>
      <c r="X88" s="7">
        <f>'pivot times'!C22</f>
        <v>1.4805088998043005E-2</v>
      </c>
    </row>
    <row r="89" spans="21:24" x14ac:dyDescent="0.25">
      <c r="U89">
        <v>16</v>
      </c>
      <c r="V89" t="str">
        <f t="shared" si="18"/>
        <v>e0 10000 100 1 1 16</v>
      </c>
      <c r="W89" s="7">
        <f>'pivot times'!B23</f>
        <v>1.3701642000000001</v>
      </c>
      <c r="X89" s="7">
        <f>'pivot times'!C23</f>
        <v>1.9907111848780558E-2</v>
      </c>
    </row>
    <row r="90" spans="21:24" x14ac:dyDescent="0.25">
      <c r="U90">
        <v>17</v>
      </c>
      <c r="V90" t="str">
        <f t="shared" si="18"/>
        <v>e0 10000 100 1 1 17</v>
      </c>
      <c r="W90" s="7">
        <f>'pivot times'!B24</f>
        <v>1.3659116</v>
      </c>
      <c r="X90" s="7">
        <f>'pivot times'!C24</f>
        <v>1.5794326229362027E-2</v>
      </c>
    </row>
    <row r="91" spans="21:24" x14ac:dyDescent="0.25">
      <c r="U91">
        <v>18</v>
      </c>
      <c r="V91" t="str">
        <f t="shared" si="18"/>
        <v>e0 10000 100 1 1 18</v>
      </c>
      <c r="W91" s="7">
        <f>'pivot times'!B25</f>
        <v>1.385859</v>
      </c>
      <c r="X91" s="7">
        <f>'pivot times'!C25</f>
        <v>1.0752242780006683E-2</v>
      </c>
    </row>
    <row r="92" spans="21:24" x14ac:dyDescent="0.25">
      <c r="U92">
        <v>19</v>
      </c>
      <c r="V92" t="str">
        <f t="shared" si="18"/>
        <v>e0 10000 100 1 1 19</v>
      </c>
      <c r="W92" s="7">
        <f>'pivot times'!B26</f>
        <v>1.3954777999999999</v>
      </c>
      <c r="X92" s="7">
        <f>'pivot times'!C26</f>
        <v>1.8946861126849627E-2</v>
      </c>
    </row>
    <row r="93" spans="21:24" x14ac:dyDescent="0.25">
      <c r="U93">
        <v>20</v>
      </c>
      <c r="V93" t="str">
        <f t="shared" si="18"/>
        <v>e0 10000 100 1 1 20</v>
      </c>
      <c r="W93" s="7">
        <f>'pivot times'!B27</f>
        <v>1.3702748</v>
      </c>
      <c r="X93" s="7">
        <f>'pivot times'!C27</f>
        <v>1.8388634374533405E-2</v>
      </c>
    </row>
    <row r="94" spans="21:24" x14ac:dyDescent="0.25">
      <c r="U94">
        <v>21</v>
      </c>
      <c r="V94" t="str">
        <f t="shared" si="18"/>
        <v>e0 10000 100 1 1 21</v>
      </c>
      <c r="W94" s="7">
        <f>'pivot times'!B28</f>
        <v>1.4418131999999999</v>
      </c>
      <c r="X94" s="7">
        <f>'pivot times'!C28</f>
        <v>6.211004899821284E-2</v>
      </c>
    </row>
    <row r="95" spans="21:24" x14ac:dyDescent="0.25">
      <c r="U95">
        <v>22</v>
      </c>
      <c r="V95" t="str">
        <f t="shared" si="18"/>
        <v>e0 10000 100 1 1 22</v>
      </c>
      <c r="W95" s="7">
        <f>'pivot times'!B29</f>
        <v>1.3926908</v>
      </c>
      <c r="X95" s="7">
        <f>'pivot times'!C29</f>
        <v>2.077434147596947E-2</v>
      </c>
    </row>
    <row r="96" spans="21:24" x14ac:dyDescent="0.25">
      <c r="U96">
        <v>23</v>
      </c>
      <c r="V96" t="str">
        <f t="shared" si="18"/>
        <v>e0 10000 100 1 1 23</v>
      </c>
      <c r="W96" s="7">
        <f>'pivot times'!B30</f>
        <v>1.4424053999999999</v>
      </c>
      <c r="X96" s="7">
        <f>'pivot times'!C30</f>
        <v>8.8588515401489681E-2</v>
      </c>
    </row>
    <row r="97" spans="21:24" x14ac:dyDescent="0.25">
      <c r="U97">
        <v>24</v>
      </c>
      <c r="V97" t="str">
        <f t="shared" si="18"/>
        <v>e0 10000 100 1 1 24</v>
      </c>
      <c r="W97" s="7">
        <f>'pivot times'!B31</f>
        <v>3.4683098000000001</v>
      </c>
      <c r="X97" s="7">
        <f>'pivot times'!C31</f>
        <v>4.1499720997968845</v>
      </c>
    </row>
    <row r="98" spans="21:24" x14ac:dyDescent="0.25">
      <c r="U98">
        <v>25</v>
      </c>
      <c r="V98" t="str">
        <f t="shared" si="18"/>
        <v>e0 10000 100 1 1 25</v>
      </c>
      <c r="W98" s="7">
        <f>'pivot times'!B32</f>
        <v>1.4170231999999998</v>
      </c>
      <c r="X98" s="7">
        <f>'pivot times'!C32</f>
        <v>2.0686201511158766E-2</v>
      </c>
    </row>
    <row r="99" spans="21:24" x14ac:dyDescent="0.25">
      <c r="U99">
        <v>26</v>
      </c>
      <c r="V99" t="str">
        <f t="shared" si="18"/>
        <v>e0 10000 100 1 1 26</v>
      </c>
      <c r="W99" s="7">
        <f>'pivot times'!B33</f>
        <v>1.4153328000000003</v>
      </c>
      <c r="X99" s="7">
        <f>'pivot times'!C33</f>
        <v>1.6579282992937861E-2</v>
      </c>
    </row>
    <row r="100" spans="21:24" x14ac:dyDescent="0.25">
      <c r="U100">
        <v>27</v>
      </c>
      <c r="V100" t="str">
        <f t="shared" si="18"/>
        <v>e0 10000 100 1 1 27</v>
      </c>
      <c r="W100" s="7">
        <f>'pivot times'!B34</f>
        <v>1.4387745999999999</v>
      </c>
      <c r="X100" s="7">
        <f>'pivot times'!C34</f>
        <v>7.295752384394398E-2</v>
      </c>
    </row>
    <row r="101" spans="21:24" x14ac:dyDescent="0.25">
      <c r="U101">
        <v>28</v>
      </c>
      <c r="V101" t="str">
        <f t="shared" si="18"/>
        <v>e0 10000 100 1 1 28</v>
      </c>
      <c r="W101" s="7">
        <f>'pivot times'!B35</f>
        <v>5.6686209999999999</v>
      </c>
      <c r="X101" s="7">
        <f>'pivot times'!C35</f>
        <v>8.3551162770963749</v>
      </c>
    </row>
    <row r="102" spans="21:24" x14ac:dyDescent="0.25">
      <c r="U102">
        <v>29</v>
      </c>
      <c r="V102" t="str">
        <f t="shared" si="18"/>
        <v>e0 10000 100 1 1 29</v>
      </c>
      <c r="W102" s="7">
        <f>'pivot times'!B36</f>
        <v>1.4513817999999998</v>
      </c>
      <c r="X102" s="7">
        <f>'pivot times'!C36</f>
        <v>3.9866547682997813E-2</v>
      </c>
    </row>
    <row r="103" spans="21:24" x14ac:dyDescent="0.25">
      <c r="U103">
        <v>30</v>
      </c>
      <c r="V103" t="str">
        <f t="shared" si="18"/>
        <v>e0 10000 100 1 1 30</v>
      </c>
      <c r="W103" s="7">
        <f>'pivot times'!B37</f>
        <v>62.1702814</v>
      </c>
      <c r="X103" s="7">
        <f>'pivot times'!C37</f>
        <v>121.46969377220069</v>
      </c>
    </row>
    <row r="104" spans="21:24" x14ac:dyDescent="0.25">
      <c r="U104">
        <v>31</v>
      </c>
      <c r="V104" t="str">
        <f t="shared" si="18"/>
        <v>e0 10000 100 1 1 31</v>
      </c>
      <c r="W104" s="7">
        <f>'pivot times'!B38</f>
        <v>1.4879520000000002</v>
      </c>
      <c r="X104" s="7">
        <f>'pivot times'!C38</f>
        <v>8.991982884769896E-2</v>
      </c>
    </row>
    <row r="105" spans="21:24" x14ac:dyDescent="0.25">
      <c r="U105">
        <v>32</v>
      </c>
      <c r="V105" t="str">
        <f t="shared" si="18"/>
        <v>e0 10000 100 1 1 32</v>
      </c>
      <c r="W105" s="7">
        <f>'pivot times'!B39</f>
        <v>1.4919582</v>
      </c>
      <c r="X105" s="7">
        <f>'pivot times'!C39</f>
        <v>4.9662956800416436E-2</v>
      </c>
    </row>
    <row r="106" spans="21:24" x14ac:dyDescent="0.25">
      <c r="U106">
        <v>33</v>
      </c>
      <c r="V106" t="str">
        <f t="shared" ref="V106:V137" si="19">"e0 10000 100 1 1 " &amp; U106</f>
        <v>e0 10000 100 1 1 33</v>
      </c>
      <c r="W106" s="7">
        <f>'pivot times'!B40</f>
        <v>1.5200165999999999</v>
      </c>
      <c r="X106" s="7">
        <f>'pivot times'!C40</f>
        <v>6.7700659771084359E-2</v>
      </c>
    </row>
    <row r="107" spans="21:24" x14ac:dyDescent="0.25">
      <c r="U107">
        <v>34</v>
      </c>
      <c r="V107" t="str">
        <f t="shared" si="19"/>
        <v>e0 10000 100 1 1 34</v>
      </c>
      <c r="W107" s="7">
        <f>'pivot times'!B41</f>
        <v>1.4701122000000002</v>
      </c>
      <c r="X107" s="7">
        <f>'pivot times'!C41</f>
        <v>4.4803983302377094E-2</v>
      </c>
    </row>
    <row r="108" spans="21:24" x14ac:dyDescent="0.25">
      <c r="U108">
        <v>35</v>
      </c>
      <c r="V108" t="str">
        <f t="shared" si="19"/>
        <v>e0 10000 100 1 1 35</v>
      </c>
      <c r="W108" s="7">
        <f>'pivot times'!B42</f>
        <v>1.5460486</v>
      </c>
      <c r="X108" s="7">
        <f>'pivot times'!C42</f>
        <v>7.9550953009003056E-2</v>
      </c>
    </row>
    <row r="109" spans="21:24" x14ac:dyDescent="0.25">
      <c r="U109">
        <v>36</v>
      </c>
      <c r="V109" t="str">
        <f t="shared" si="19"/>
        <v>e0 10000 100 1 1 36</v>
      </c>
      <c r="W109" s="7">
        <f>'pivot times'!B43</f>
        <v>2.9156059999999995</v>
      </c>
      <c r="X109" s="7">
        <f>'pivot times'!C43</f>
        <v>2.7997799233129026</v>
      </c>
    </row>
    <row r="110" spans="21:24" x14ac:dyDescent="0.25">
      <c r="U110">
        <v>37</v>
      </c>
      <c r="V110" t="str">
        <f t="shared" si="19"/>
        <v>e0 10000 100 1 1 37</v>
      </c>
      <c r="W110" s="7">
        <f>'pivot times'!B44</f>
        <v>1.5050421999999999</v>
      </c>
      <c r="X110" s="7">
        <f>'pivot times'!C44</f>
        <v>4.9208005191836948E-2</v>
      </c>
    </row>
    <row r="111" spans="21:24" x14ac:dyDescent="0.25">
      <c r="U111">
        <v>38</v>
      </c>
      <c r="V111" t="str">
        <f t="shared" si="19"/>
        <v>e0 10000 100 1 1 38</v>
      </c>
      <c r="W111" s="7">
        <f>'pivot times'!B45</f>
        <v>1.5310216000000001</v>
      </c>
      <c r="X111" s="7">
        <f>'pivot times'!C45</f>
        <v>6.0159216659126463E-2</v>
      </c>
    </row>
    <row r="112" spans="21:24" x14ac:dyDescent="0.25">
      <c r="U112">
        <v>39</v>
      </c>
      <c r="V112" t="str">
        <f t="shared" si="19"/>
        <v>e0 10000 100 1 1 39</v>
      </c>
      <c r="W112" s="7">
        <f>'pivot times'!B46</f>
        <v>1.6020316000000001</v>
      </c>
      <c r="X112" s="7">
        <f>'pivot times'!C46</f>
        <v>7.1517396942555461E-2</v>
      </c>
    </row>
    <row r="113" spans="21:24" x14ac:dyDescent="0.25">
      <c r="U113">
        <v>40</v>
      </c>
      <c r="V113" t="str">
        <f t="shared" si="19"/>
        <v>e0 10000 100 1 1 40</v>
      </c>
      <c r="W113" s="7">
        <f>'pivot times'!B47</f>
        <v>1.5592615999999999</v>
      </c>
      <c r="X113" s="7">
        <f>'pivot times'!C47</f>
        <v>7.8916984660085759E-2</v>
      </c>
    </row>
    <row r="114" spans="21:24" x14ac:dyDescent="0.25">
      <c r="U114">
        <v>41</v>
      </c>
      <c r="V114" t="str">
        <f t="shared" si="19"/>
        <v>e0 10000 100 1 1 41</v>
      </c>
      <c r="W114" s="7">
        <f>'pivot times'!B48</f>
        <v>1.6434786000000003</v>
      </c>
      <c r="X114" s="7">
        <f>'pivot times'!C48</f>
        <v>5.0163492352893781E-2</v>
      </c>
    </row>
    <row r="115" spans="21:24" x14ac:dyDescent="0.25">
      <c r="U115">
        <v>42</v>
      </c>
      <c r="V115" t="str">
        <f t="shared" si="19"/>
        <v>e0 10000 100 1 1 42</v>
      </c>
      <c r="W115" s="7">
        <f>'pivot times'!B49</f>
        <v>17.377913200000002</v>
      </c>
      <c r="X115" s="7">
        <f>'pivot times'!C49</f>
        <v>31.461185851501202</v>
      </c>
    </row>
    <row r="116" spans="21:24" x14ac:dyDescent="0.25">
      <c r="U116">
        <v>43</v>
      </c>
      <c r="V116" t="str">
        <f t="shared" si="19"/>
        <v>e0 10000 100 1 1 43</v>
      </c>
      <c r="W116" s="7">
        <f>'pivot times'!B50</f>
        <v>1.5794250000000001</v>
      </c>
      <c r="X116" s="7">
        <f>'pivot times'!C50</f>
        <v>6.6319067795012773E-2</v>
      </c>
    </row>
    <row r="117" spans="21:24" x14ac:dyDescent="0.25">
      <c r="U117">
        <v>44</v>
      </c>
      <c r="V117" t="str">
        <f t="shared" si="19"/>
        <v>e0 10000 100 1 1 44</v>
      </c>
      <c r="W117" s="7">
        <f>'pivot times'!B51</f>
        <v>2.9826761999999998</v>
      </c>
      <c r="X117" s="7">
        <f>'pivot times'!C51</f>
        <v>2.7058051245293622</v>
      </c>
    </row>
    <row r="118" spans="21:24" x14ac:dyDescent="0.25">
      <c r="U118">
        <v>45</v>
      </c>
      <c r="V118" t="str">
        <f t="shared" si="19"/>
        <v>e0 10000 100 1 1 45</v>
      </c>
      <c r="W118" s="7">
        <f>'pivot times'!B52</f>
        <v>1.5686882</v>
      </c>
      <c r="X118" s="7">
        <f>'pivot times'!C52</f>
        <v>4.2742502488281771E-2</v>
      </c>
    </row>
    <row r="119" spans="21:24" x14ac:dyDescent="0.25">
      <c r="U119">
        <v>46</v>
      </c>
      <c r="V119" t="str">
        <f t="shared" si="19"/>
        <v>e0 10000 100 1 1 46</v>
      </c>
      <c r="W119" s="7">
        <f>'pivot times'!B53</f>
        <v>1.695457</v>
      </c>
      <c r="X119" s="7">
        <f>'pivot times'!C53</f>
        <v>8.0978308643736896E-2</v>
      </c>
    </row>
    <row r="120" spans="21:24" x14ac:dyDescent="0.25">
      <c r="U120">
        <v>47</v>
      </c>
      <c r="V120" t="str">
        <f t="shared" si="19"/>
        <v>e0 10000 100 1 1 47</v>
      </c>
      <c r="W120" s="7">
        <f>'pivot times'!B54</f>
        <v>3.1040900000000002</v>
      </c>
      <c r="X120" s="7">
        <f>'pivot times'!C54</f>
        <v>2.8953641597859154</v>
      </c>
    </row>
    <row r="121" spans="21:24" x14ac:dyDescent="0.25">
      <c r="U121">
        <v>48</v>
      </c>
      <c r="V121" t="str">
        <f t="shared" si="19"/>
        <v>e0 10000 100 1 1 48</v>
      </c>
      <c r="W121" s="7">
        <f>'pivot times'!B55</f>
        <v>3.3395463999999997</v>
      </c>
      <c r="X121" s="7">
        <f>'pivot times'!C55</f>
        <v>3.0801911021716557</v>
      </c>
    </row>
    <row r="122" spans="21:24" x14ac:dyDescent="0.25">
      <c r="U122">
        <v>49</v>
      </c>
      <c r="V122" t="str">
        <f t="shared" si="19"/>
        <v>e0 10000 100 1 1 49</v>
      </c>
      <c r="W122" s="7">
        <f>'pivot times'!B56</f>
        <v>9.4954938000000002</v>
      </c>
      <c r="X122" s="7">
        <f>'pivot times'!C56</f>
        <v>15.267231032164533</v>
      </c>
    </row>
    <row r="123" spans="21:24" x14ac:dyDescent="0.25">
      <c r="U123">
        <v>50</v>
      </c>
      <c r="V123" t="str">
        <f t="shared" si="19"/>
        <v>e0 10000 100 1 1 50</v>
      </c>
      <c r="W123" s="7">
        <f>'pivot times'!B57</f>
        <v>1.7505655999999998</v>
      </c>
      <c r="X123" s="7">
        <f>'pivot times'!C57</f>
        <v>0.12083840062927344</v>
      </c>
    </row>
    <row r="124" spans="21:24" x14ac:dyDescent="0.25">
      <c r="U124">
        <v>51</v>
      </c>
      <c r="V124" t="str">
        <f t="shared" si="19"/>
        <v>e0 10000 100 1 1 51</v>
      </c>
      <c r="W124" s="7">
        <f>'pivot times'!B58</f>
        <v>1.7757187999999999</v>
      </c>
      <c r="X124" s="7">
        <f>'pivot times'!C58</f>
        <v>0.10692728333854176</v>
      </c>
    </row>
    <row r="125" spans="21:24" x14ac:dyDescent="0.25">
      <c r="U125">
        <v>52</v>
      </c>
      <c r="V125" t="str">
        <f t="shared" si="19"/>
        <v>e0 10000 100 1 1 52</v>
      </c>
      <c r="W125" s="7">
        <f>'pivot times'!B59</f>
        <v>1.8381143999999998</v>
      </c>
      <c r="X125" s="7">
        <f>'pivot times'!C59</f>
        <v>0.11234081047348649</v>
      </c>
    </row>
    <row r="126" spans="21:24" x14ac:dyDescent="0.25">
      <c r="U126">
        <v>53</v>
      </c>
      <c r="V126" t="str">
        <f t="shared" si="19"/>
        <v>e0 10000 100 1 1 53</v>
      </c>
      <c r="W126" s="7">
        <f>'pivot times'!B60</f>
        <v>1.8412012</v>
      </c>
      <c r="X126" s="7">
        <f>'pivot times'!C60</f>
        <v>8.7275533734027938E-2</v>
      </c>
    </row>
    <row r="127" spans="21:24" x14ac:dyDescent="0.25">
      <c r="U127">
        <v>54</v>
      </c>
      <c r="V127" t="str">
        <f t="shared" si="19"/>
        <v>e0 10000 100 1 1 54</v>
      </c>
      <c r="W127" s="7">
        <f>'pivot times'!B61</f>
        <v>1.8011391999999997</v>
      </c>
      <c r="X127" s="7">
        <f>'pivot times'!C61</f>
        <v>0.12265716755314671</v>
      </c>
    </row>
    <row r="128" spans="21:24" x14ac:dyDescent="0.25">
      <c r="U128">
        <v>55</v>
      </c>
      <c r="V128" t="str">
        <f t="shared" si="19"/>
        <v>e0 10000 100 1 1 55</v>
      </c>
      <c r="W128" s="7">
        <f>'pivot times'!B62</f>
        <v>1.8989406000000002</v>
      </c>
      <c r="X128" s="7">
        <f>'pivot times'!C62</f>
        <v>9.5134420180287407E-2</v>
      </c>
    </row>
    <row r="129" spans="20:24" x14ac:dyDescent="0.25">
      <c r="U129">
        <v>56</v>
      </c>
      <c r="V129" t="str">
        <f t="shared" si="19"/>
        <v>e0 10000 100 1 1 56</v>
      </c>
      <c r="W129" s="7">
        <f>'pivot times'!B63</f>
        <v>1.8680857999999998</v>
      </c>
      <c r="X129" s="7">
        <f>'pivot times'!C63</f>
        <v>0.17284642942381198</v>
      </c>
    </row>
    <row r="130" spans="20:24" x14ac:dyDescent="0.25">
      <c r="U130">
        <v>57</v>
      </c>
      <c r="V130" t="str">
        <f t="shared" si="19"/>
        <v>e0 10000 100 1 1 57</v>
      </c>
      <c r="W130" s="7">
        <f>'pivot times'!B64</f>
        <v>2.9813141999999999</v>
      </c>
      <c r="X130" s="7">
        <f>'pivot times'!C64</f>
        <v>2.3530201996106537</v>
      </c>
    </row>
    <row r="131" spans="20:24" x14ac:dyDescent="0.25">
      <c r="U131">
        <v>58</v>
      </c>
      <c r="V131" t="str">
        <f t="shared" si="19"/>
        <v>e0 10000 100 1 1 58</v>
      </c>
      <c r="W131" s="7">
        <f>'pivot times'!B65</f>
        <v>2.8846259999999999</v>
      </c>
      <c r="X131" s="7">
        <f>'pivot times'!C65</f>
        <v>2.9579925131521878</v>
      </c>
    </row>
    <row r="132" spans="20:24" x14ac:dyDescent="0.25">
      <c r="U132">
        <v>59</v>
      </c>
      <c r="V132" t="str">
        <f t="shared" si="19"/>
        <v>e0 10000 100 1 1 59</v>
      </c>
      <c r="W132" s="7">
        <f>'pivot times'!B66</f>
        <v>1.430677</v>
      </c>
      <c r="X132" s="7">
        <f>'pivot times'!C66</f>
        <v>6.6523245335745149E-2</v>
      </c>
    </row>
    <row r="133" spans="20:24" x14ac:dyDescent="0.25">
      <c r="U133">
        <v>60</v>
      </c>
      <c r="V133" t="str">
        <f t="shared" si="19"/>
        <v>e0 10000 100 1 1 60</v>
      </c>
      <c r="W133" s="7">
        <f>'pivot times'!B67</f>
        <v>1.4176936000000002</v>
      </c>
      <c r="X133" s="7">
        <f>'pivot times'!C67</f>
        <v>4.2473780074763087E-2</v>
      </c>
    </row>
    <row r="134" spans="20:24" x14ac:dyDescent="0.25">
      <c r="U134">
        <v>61</v>
      </c>
      <c r="V134" t="str">
        <f t="shared" si="19"/>
        <v>e0 10000 100 1 1 61</v>
      </c>
      <c r="W134" s="7">
        <f>'pivot times'!B68</f>
        <v>1.4400451999999999</v>
      </c>
      <c r="X134" s="7">
        <f>'pivot times'!C68</f>
        <v>4.2187017858099758E-2</v>
      </c>
    </row>
    <row r="135" spans="20:24" x14ac:dyDescent="0.25">
      <c r="U135">
        <v>62</v>
      </c>
      <c r="V135" t="str">
        <f t="shared" si="19"/>
        <v>e0 10000 100 1 1 62</v>
      </c>
      <c r="W135" s="7">
        <f>'pivot times'!B69</f>
        <v>1.5861912</v>
      </c>
      <c r="X135" s="7">
        <f>'pivot times'!C69</f>
        <v>0.29927605877877972</v>
      </c>
    </row>
    <row r="136" spans="20:24" x14ac:dyDescent="0.25">
      <c r="U136">
        <v>63</v>
      </c>
      <c r="V136" t="str">
        <f t="shared" si="19"/>
        <v>e0 10000 100 1 1 63</v>
      </c>
      <c r="W136" s="7">
        <f>'pivot times'!B70</f>
        <v>1.4011671999999999</v>
      </c>
      <c r="X136" s="7">
        <f>'pivot times'!C70</f>
        <v>2.7387142380322509E-2</v>
      </c>
    </row>
    <row r="137" spans="20:24" x14ac:dyDescent="0.25">
      <c r="U137">
        <v>64</v>
      </c>
      <c r="V137" t="str">
        <f t="shared" si="19"/>
        <v>e0 10000 100 1 1 64</v>
      </c>
      <c r="W137" s="7">
        <f>'pivot times'!B71</f>
        <v>1.396884</v>
      </c>
      <c r="X137" s="7">
        <f>'pivot times'!C71</f>
        <v>7.9950424389075882E-3</v>
      </c>
    </row>
    <row r="138" spans="20:24" x14ac:dyDescent="0.25">
      <c r="T138">
        <v>0</v>
      </c>
      <c r="U138">
        <v>1</v>
      </c>
      <c r="V138" t="str">
        <f>"e0 10000 100 100000 1 " &amp; U138</f>
        <v>e0 10000 100 100000 1 1</v>
      </c>
      <c r="W138" s="7">
        <f>'pivot times'!D8</f>
        <v>0</v>
      </c>
      <c r="X138" s="7">
        <f>'pivot times'!E8</f>
        <v>0</v>
      </c>
    </row>
    <row r="139" spans="20:24" x14ac:dyDescent="0.25">
      <c r="U139">
        <v>2</v>
      </c>
      <c r="V139" t="str">
        <f t="shared" ref="V139:V201" si="20">"e0 10000 100 100000 1 " &amp; U139</f>
        <v>e0 10000 100 100000 1 2</v>
      </c>
      <c r="W139" s="7">
        <f>'pivot times'!D9</f>
        <v>0</v>
      </c>
      <c r="X139" s="7">
        <f>'pivot times'!E9</f>
        <v>0</v>
      </c>
    </row>
    <row r="140" spans="20:24" x14ac:dyDescent="0.25">
      <c r="U140">
        <v>3</v>
      </c>
      <c r="V140" t="str">
        <f t="shared" si="20"/>
        <v>e0 10000 100 100000 1 3</v>
      </c>
      <c r="W140" s="7">
        <f>'pivot times'!D10</f>
        <v>0</v>
      </c>
      <c r="X140" s="7">
        <f>'pivot times'!E10</f>
        <v>0</v>
      </c>
    </row>
    <row r="141" spans="20:24" x14ac:dyDescent="0.25">
      <c r="U141">
        <v>4</v>
      </c>
      <c r="V141" t="str">
        <f t="shared" si="20"/>
        <v>e0 10000 100 100000 1 4</v>
      </c>
      <c r="W141" s="7">
        <f>'pivot times'!D11</f>
        <v>0</v>
      </c>
      <c r="X141" s="7">
        <f>'pivot times'!E11</f>
        <v>0</v>
      </c>
    </row>
    <row r="142" spans="20:24" x14ac:dyDescent="0.25">
      <c r="U142">
        <v>5</v>
      </c>
      <c r="V142" t="str">
        <f t="shared" si="20"/>
        <v>e0 10000 100 100000 1 5</v>
      </c>
      <c r="W142" s="7">
        <f>'pivot times'!D12</f>
        <v>0</v>
      </c>
      <c r="X142" s="7">
        <f>'pivot times'!E12</f>
        <v>0</v>
      </c>
    </row>
    <row r="143" spans="20:24" x14ac:dyDescent="0.25">
      <c r="U143">
        <v>6</v>
      </c>
      <c r="V143" t="str">
        <f t="shared" si="20"/>
        <v>e0 10000 100 100000 1 6</v>
      </c>
      <c r="W143" s="7">
        <f>'pivot times'!D13</f>
        <v>0</v>
      </c>
      <c r="X143" s="7">
        <f>'pivot times'!E13</f>
        <v>0</v>
      </c>
    </row>
    <row r="144" spans="20:24" x14ac:dyDescent="0.25">
      <c r="U144">
        <v>7</v>
      </c>
      <c r="V144" t="str">
        <f t="shared" si="20"/>
        <v>e0 10000 100 100000 1 7</v>
      </c>
      <c r="W144" s="7">
        <f>'pivot times'!D14</f>
        <v>0</v>
      </c>
      <c r="X144" s="7">
        <f>'pivot times'!E14</f>
        <v>0</v>
      </c>
    </row>
    <row r="145" spans="21:24" x14ac:dyDescent="0.25">
      <c r="U145">
        <v>8</v>
      </c>
      <c r="V145" t="str">
        <f t="shared" si="20"/>
        <v>e0 10000 100 100000 1 8</v>
      </c>
      <c r="W145" s="7">
        <f>'pivot times'!D15</f>
        <v>0</v>
      </c>
      <c r="X145" s="7">
        <f>'pivot times'!E15</f>
        <v>0</v>
      </c>
    </row>
    <row r="146" spans="21:24" x14ac:dyDescent="0.25">
      <c r="U146">
        <v>9</v>
      </c>
      <c r="V146" t="str">
        <f t="shared" si="20"/>
        <v>e0 10000 100 100000 1 9</v>
      </c>
      <c r="W146" s="7">
        <f>'pivot times'!D16</f>
        <v>0</v>
      </c>
      <c r="X146" s="7">
        <f>'pivot times'!E16</f>
        <v>0</v>
      </c>
    </row>
    <row r="147" spans="21:24" x14ac:dyDescent="0.25">
      <c r="U147">
        <v>10</v>
      </c>
      <c r="V147" t="str">
        <f t="shared" si="20"/>
        <v>e0 10000 100 100000 1 10</v>
      </c>
      <c r="W147" s="7">
        <f>'pivot times'!D17</f>
        <v>0</v>
      </c>
      <c r="X147" s="7">
        <f>'pivot times'!E17</f>
        <v>0</v>
      </c>
    </row>
    <row r="148" spans="21:24" x14ac:dyDescent="0.25">
      <c r="U148">
        <v>11</v>
      </c>
      <c r="V148" t="str">
        <f t="shared" si="20"/>
        <v>e0 10000 100 100000 1 11</v>
      </c>
      <c r="W148" s="7">
        <f>'pivot times'!D18</f>
        <v>0</v>
      </c>
      <c r="X148" s="7">
        <f>'pivot times'!E18</f>
        <v>0</v>
      </c>
    </row>
    <row r="149" spans="21:24" x14ac:dyDescent="0.25">
      <c r="U149">
        <v>12</v>
      </c>
      <c r="V149" t="str">
        <f t="shared" si="20"/>
        <v>e0 10000 100 100000 1 12</v>
      </c>
      <c r="W149" s="7">
        <f>'pivot times'!D19</f>
        <v>0</v>
      </c>
      <c r="X149" s="7">
        <f>'pivot times'!E19</f>
        <v>0</v>
      </c>
    </row>
    <row r="150" spans="21:24" x14ac:dyDescent="0.25">
      <c r="U150">
        <v>13</v>
      </c>
      <c r="V150" t="str">
        <f t="shared" si="20"/>
        <v>e0 10000 100 100000 1 13</v>
      </c>
      <c r="W150" s="7">
        <f>'pivot times'!D20</f>
        <v>0</v>
      </c>
      <c r="X150" s="7">
        <f>'pivot times'!E20</f>
        <v>0</v>
      </c>
    </row>
    <row r="151" spans="21:24" x14ac:dyDescent="0.25">
      <c r="U151">
        <v>14</v>
      </c>
      <c r="V151" t="str">
        <f t="shared" si="20"/>
        <v>e0 10000 100 100000 1 14</v>
      </c>
      <c r="W151" s="7">
        <f>'pivot times'!D21</f>
        <v>0</v>
      </c>
      <c r="X151" s="7">
        <f>'pivot times'!E21</f>
        <v>0</v>
      </c>
    </row>
    <row r="152" spans="21:24" x14ac:dyDescent="0.25">
      <c r="U152">
        <v>15</v>
      </c>
      <c r="V152" t="str">
        <f t="shared" si="20"/>
        <v>e0 10000 100 100000 1 15</v>
      </c>
      <c r="W152" s="7">
        <f>'pivot times'!D22</f>
        <v>0</v>
      </c>
      <c r="X152" s="7">
        <f>'pivot times'!E22</f>
        <v>0</v>
      </c>
    </row>
    <row r="153" spans="21:24" x14ac:dyDescent="0.25">
      <c r="U153">
        <v>16</v>
      </c>
      <c r="V153" t="str">
        <f t="shared" si="20"/>
        <v>e0 10000 100 100000 1 16</v>
      </c>
      <c r="W153" s="7">
        <f>'pivot times'!D23</f>
        <v>0</v>
      </c>
      <c r="X153" s="7">
        <f>'pivot times'!E23</f>
        <v>0</v>
      </c>
    </row>
    <row r="154" spans="21:24" x14ac:dyDescent="0.25">
      <c r="U154">
        <v>17</v>
      </c>
      <c r="V154" t="str">
        <f t="shared" si="20"/>
        <v>e0 10000 100 100000 1 17</v>
      </c>
      <c r="W154" s="7">
        <f>'pivot times'!D24</f>
        <v>0</v>
      </c>
      <c r="X154" s="7">
        <f>'pivot times'!E24</f>
        <v>0</v>
      </c>
    </row>
    <row r="155" spans="21:24" x14ac:dyDescent="0.25">
      <c r="U155">
        <v>18</v>
      </c>
      <c r="V155" t="str">
        <f t="shared" si="20"/>
        <v>e0 10000 100 100000 1 18</v>
      </c>
      <c r="W155" s="7">
        <f>'pivot times'!D25</f>
        <v>0</v>
      </c>
      <c r="X155" s="7">
        <f>'pivot times'!E25</f>
        <v>0</v>
      </c>
    </row>
    <row r="156" spans="21:24" x14ac:dyDescent="0.25">
      <c r="U156">
        <v>19</v>
      </c>
      <c r="V156" t="str">
        <f t="shared" si="20"/>
        <v>e0 10000 100 100000 1 19</v>
      </c>
      <c r="W156" s="7">
        <f>'pivot times'!D26</f>
        <v>0</v>
      </c>
      <c r="X156" s="7">
        <f>'pivot times'!E26</f>
        <v>0</v>
      </c>
    </row>
    <row r="157" spans="21:24" x14ac:dyDescent="0.25">
      <c r="U157">
        <v>20</v>
      </c>
      <c r="V157" t="str">
        <f t="shared" si="20"/>
        <v>e0 10000 100 100000 1 20</v>
      </c>
      <c r="W157" s="7">
        <f>'pivot times'!D27</f>
        <v>0</v>
      </c>
      <c r="X157" s="7">
        <f>'pivot times'!E27</f>
        <v>0</v>
      </c>
    </row>
    <row r="158" spans="21:24" x14ac:dyDescent="0.25">
      <c r="U158">
        <v>21</v>
      </c>
      <c r="V158" t="str">
        <f t="shared" si="20"/>
        <v>e0 10000 100 100000 1 21</v>
      </c>
      <c r="W158" s="7">
        <f>'pivot times'!D28</f>
        <v>0</v>
      </c>
      <c r="X158" s="7">
        <f>'pivot times'!E28</f>
        <v>0</v>
      </c>
    </row>
    <row r="159" spans="21:24" x14ac:dyDescent="0.25">
      <c r="U159">
        <v>22</v>
      </c>
      <c r="V159" t="str">
        <f t="shared" si="20"/>
        <v>e0 10000 100 100000 1 22</v>
      </c>
      <c r="W159" s="7">
        <f>'pivot times'!D29</f>
        <v>0</v>
      </c>
      <c r="X159" s="7">
        <f>'pivot times'!E29</f>
        <v>0</v>
      </c>
    </row>
    <row r="160" spans="21:24" x14ac:dyDescent="0.25">
      <c r="U160">
        <v>23</v>
      </c>
      <c r="V160" t="str">
        <f t="shared" si="20"/>
        <v>e0 10000 100 100000 1 23</v>
      </c>
      <c r="W160" s="7">
        <f>'pivot times'!D30</f>
        <v>0</v>
      </c>
      <c r="X160" s="7">
        <f>'pivot times'!E30</f>
        <v>0</v>
      </c>
    </row>
    <row r="161" spans="21:24" x14ac:dyDescent="0.25">
      <c r="U161">
        <v>24</v>
      </c>
      <c r="V161" t="str">
        <f t="shared" si="20"/>
        <v>e0 10000 100 100000 1 24</v>
      </c>
      <c r="W161" s="7">
        <f>'pivot times'!D31</f>
        <v>0</v>
      </c>
      <c r="X161" s="7">
        <f>'pivot times'!E31</f>
        <v>0</v>
      </c>
    </row>
    <row r="162" spans="21:24" x14ac:dyDescent="0.25">
      <c r="U162">
        <v>25</v>
      </c>
      <c r="V162" t="str">
        <f t="shared" si="20"/>
        <v>e0 10000 100 100000 1 25</v>
      </c>
      <c r="W162" s="7">
        <f>'pivot times'!D32</f>
        <v>0</v>
      </c>
      <c r="X162" s="7">
        <f>'pivot times'!E32</f>
        <v>0</v>
      </c>
    </row>
    <row r="163" spans="21:24" x14ac:dyDescent="0.25">
      <c r="U163">
        <v>26</v>
      </c>
      <c r="V163" t="str">
        <f t="shared" si="20"/>
        <v>e0 10000 100 100000 1 26</v>
      </c>
      <c r="W163" s="7">
        <f>'pivot times'!D33</f>
        <v>0</v>
      </c>
      <c r="X163" s="7">
        <f>'pivot times'!E33</f>
        <v>0</v>
      </c>
    </row>
    <row r="164" spans="21:24" x14ac:dyDescent="0.25">
      <c r="U164">
        <v>27</v>
      </c>
      <c r="V164" t="str">
        <f t="shared" si="20"/>
        <v>e0 10000 100 100000 1 27</v>
      </c>
      <c r="W164" s="7">
        <f>'pivot times'!D34</f>
        <v>0</v>
      </c>
      <c r="X164" s="7">
        <f>'pivot times'!E34</f>
        <v>0</v>
      </c>
    </row>
    <row r="165" spans="21:24" x14ac:dyDescent="0.25">
      <c r="U165">
        <v>28</v>
      </c>
      <c r="V165" t="str">
        <f t="shared" si="20"/>
        <v>e0 10000 100 100000 1 28</v>
      </c>
      <c r="W165" s="7">
        <f>'pivot times'!D35</f>
        <v>0</v>
      </c>
      <c r="X165" s="7">
        <f>'pivot times'!E35</f>
        <v>0</v>
      </c>
    </row>
    <row r="166" spans="21:24" x14ac:dyDescent="0.25">
      <c r="U166">
        <v>29</v>
      </c>
      <c r="V166" t="str">
        <f t="shared" si="20"/>
        <v>e0 10000 100 100000 1 29</v>
      </c>
      <c r="W166" s="7">
        <f>'pivot times'!D36</f>
        <v>0</v>
      </c>
      <c r="X166" s="7">
        <f>'pivot times'!E36</f>
        <v>0</v>
      </c>
    </row>
    <row r="167" spans="21:24" x14ac:dyDescent="0.25">
      <c r="U167">
        <v>30</v>
      </c>
      <c r="V167" t="str">
        <f t="shared" si="20"/>
        <v>e0 10000 100 100000 1 30</v>
      </c>
      <c r="W167" s="7">
        <f>'pivot times'!D37</f>
        <v>0</v>
      </c>
      <c r="X167" s="7">
        <f>'pivot times'!E37</f>
        <v>0</v>
      </c>
    </row>
    <row r="168" spans="21:24" x14ac:dyDescent="0.25">
      <c r="U168">
        <v>31</v>
      </c>
      <c r="V168" t="str">
        <f t="shared" si="20"/>
        <v>e0 10000 100 100000 1 31</v>
      </c>
      <c r="W168" s="7">
        <f>'pivot times'!D38</f>
        <v>0</v>
      </c>
      <c r="X168" s="7">
        <f>'pivot times'!E38</f>
        <v>0</v>
      </c>
    </row>
    <row r="169" spans="21:24" x14ac:dyDescent="0.25">
      <c r="U169">
        <v>32</v>
      </c>
      <c r="V169" t="str">
        <f t="shared" si="20"/>
        <v>e0 10000 100 100000 1 32</v>
      </c>
      <c r="W169" s="7">
        <f>'pivot times'!D39</f>
        <v>0</v>
      </c>
      <c r="X169" s="7">
        <f>'pivot times'!E39</f>
        <v>0</v>
      </c>
    </row>
    <row r="170" spans="21:24" x14ac:dyDescent="0.25">
      <c r="U170">
        <v>33</v>
      </c>
      <c r="V170" t="str">
        <f t="shared" si="20"/>
        <v>e0 10000 100 100000 1 33</v>
      </c>
      <c r="W170" s="7">
        <f>'pivot times'!D40</f>
        <v>0</v>
      </c>
      <c r="X170" s="7">
        <f>'pivot times'!E40</f>
        <v>0</v>
      </c>
    </row>
    <row r="171" spans="21:24" x14ac:dyDescent="0.25">
      <c r="U171">
        <v>34</v>
      </c>
      <c r="V171" t="str">
        <f t="shared" si="20"/>
        <v>e0 10000 100 100000 1 34</v>
      </c>
      <c r="W171" s="7">
        <f>'pivot times'!D41</f>
        <v>0</v>
      </c>
      <c r="X171" s="7">
        <f>'pivot times'!E41</f>
        <v>0</v>
      </c>
    </row>
    <row r="172" spans="21:24" x14ac:dyDescent="0.25">
      <c r="U172">
        <v>35</v>
      </c>
      <c r="V172" t="str">
        <f t="shared" si="20"/>
        <v>e0 10000 100 100000 1 35</v>
      </c>
      <c r="W172" s="7">
        <f>'pivot times'!D42</f>
        <v>0</v>
      </c>
      <c r="X172" s="7">
        <f>'pivot times'!E42</f>
        <v>0</v>
      </c>
    </row>
    <row r="173" spans="21:24" x14ac:dyDescent="0.25">
      <c r="U173">
        <v>36</v>
      </c>
      <c r="V173" t="str">
        <f t="shared" si="20"/>
        <v>e0 10000 100 100000 1 36</v>
      </c>
      <c r="W173" s="7">
        <f>'pivot times'!D43</f>
        <v>0</v>
      </c>
      <c r="X173" s="7">
        <f>'pivot times'!E43</f>
        <v>0</v>
      </c>
    </row>
    <row r="174" spans="21:24" x14ac:dyDescent="0.25">
      <c r="U174">
        <v>37</v>
      </c>
      <c r="V174" t="str">
        <f t="shared" si="20"/>
        <v>e0 10000 100 100000 1 37</v>
      </c>
      <c r="W174" s="7">
        <f>'pivot times'!D44</f>
        <v>0</v>
      </c>
      <c r="X174" s="7">
        <f>'pivot times'!E44</f>
        <v>0</v>
      </c>
    </row>
    <row r="175" spans="21:24" x14ac:dyDescent="0.25">
      <c r="U175">
        <v>38</v>
      </c>
      <c r="V175" t="str">
        <f t="shared" si="20"/>
        <v>e0 10000 100 100000 1 38</v>
      </c>
      <c r="W175" s="7">
        <f>'pivot times'!D45</f>
        <v>0</v>
      </c>
      <c r="X175" s="7">
        <f>'pivot times'!E45</f>
        <v>0</v>
      </c>
    </row>
    <row r="176" spans="21:24" x14ac:dyDescent="0.25">
      <c r="U176">
        <v>39</v>
      </c>
      <c r="V176" t="str">
        <f t="shared" si="20"/>
        <v>e0 10000 100 100000 1 39</v>
      </c>
      <c r="W176" s="7">
        <f>'pivot times'!D46</f>
        <v>0</v>
      </c>
      <c r="X176" s="7">
        <f>'pivot times'!E46</f>
        <v>0</v>
      </c>
    </row>
    <row r="177" spans="21:24" x14ac:dyDescent="0.25">
      <c r="U177">
        <v>40</v>
      </c>
      <c r="V177" t="str">
        <f t="shared" si="20"/>
        <v>e0 10000 100 100000 1 40</v>
      </c>
      <c r="W177" s="7">
        <f>'pivot times'!D47</f>
        <v>0</v>
      </c>
      <c r="X177" s="7">
        <f>'pivot times'!E47</f>
        <v>0</v>
      </c>
    </row>
    <row r="178" spans="21:24" x14ac:dyDescent="0.25">
      <c r="U178">
        <v>41</v>
      </c>
      <c r="V178" t="str">
        <f t="shared" si="20"/>
        <v>e0 10000 100 100000 1 41</v>
      </c>
      <c r="W178" s="7">
        <f>'pivot times'!D48</f>
        <v>0</v>
      </c>
      <c r="X178" s="7">
        <f>'pivot times'!E48</f>
        <v>0</v>
      </c>
    </row>
    <row r="179" spans="21:24" x14ac:dyDescent="0.25">
      <c r="U179">
        <v>42</v>
      </c>
      <c r="V179" t="str">
        <f t="shared" si="20"/>
        <v>e0 10000 100 100000 1 42</v>
      </c>
      <c r="W179" s="7">
        <f>'pivot times'!D49</f>
        <v>0</v>
      </c>
      <c r="X179" s="7">
        <f>'pivot times'!E49</f>
        <v>0</v>
      </c>
    </row>
    <row r="180" spans="21:24" x14ac:dyDescent="0.25">
      <c r="U180">
        <v>43</v>
      </c>
      <c r="V180" t="str">
        <f t="shared" si="20"/>
        <v>e0 10000 100 100000 1 43</v>
      </c>
      <c r="W180" s="7">
        <f>'pivot times'!D50</f>
        <v>0</v>
      </c>
      <c r="X180" s="7">
        <f>'pivot times'!E50</f>
        <v>0</v>
      </c>
    </row>
    <row r="181" spans="21:24" x14ac:dyDescent="0.25">
      <c r="U181">
        <v>44</v>
      </c>
      <c r="V181" t="str">
        <f t="shared" si="20"/>
        <v>e0 10000 100 100000 1 44</v>
      </c>
      <c r="W181" s="7">
        <f>'pivot times'!D51</f>
        <v>0</v>
      </c>
      <c r="X181" s="7">
        <f>'pivot times'!E51</f>
        <v>0</v>
      </c>
    </row>
    <row r="182" spans="21:24" x14ac:dyDescent="0.25">
      <c r="U182">
        <v>45</v>
      </c>
      <c r="V182" t="str">
        <f t="shared" si="20"/>
        <v>e0 10000 100 100000 1 45</v>
      </c>
      <c r="W182" s="7">
        <f>'pivot times'!D52</f>
        <v>0</v>
      </c>
      <c r="X182" s="7">
        <f>'pivot times'!E52</f>
        <v>0</v>
      </c>
    </row>
    <row r="183" spans="21:24" x14ac:dyDescent="0.25">
      <c r="U183">
        <v>46</v>
      </c>
      <c r="V183" t="str">
        <f t="shared" si="20"/>
        <v>e0 10000 100 100000 1 46</v>
      </c>
      <c r="W183" s="7">
        <f>'pivot times'!D53</f>
        <v>0</v>
      </c>
      <c r="X183" s="7">
        <f>'pivot times'!E53</f>
        <v>0</v>
      </c>
    </row>
    <row r="184" spans="21:24" x14ac:dyDescent="0.25">
      <c r="U184">
        <v>47</v>
      </c>
      <c r="V184" t="str">
        <f t="shared" si="20"/>
        <v>e0 10000 100 100000 1 47</v>
      </c>
      <c r="W184" s="7">
        <f>'pivot times'!D54</f>
        <v>0</v>
      </c>
      <c r="X184" s="7">
        <f>'pivot times'!E54</f>
        <v>0</v>
      </c>
    </row>
    <row r="185" spans="21:24" x14ac:dyDescent="0.25">
      <c r="U185">
        <v>48</v>
      </c>
      <c r="V185" t="str">
        <f t="shared" si="20"/>
        <v>e0 10000 100 100000 1 48</v>
      </c>
      <c r="W185" s="7">
        <f>'pivot times'!D55</f>
        <v>0</v>
      </c>
      <c r="X185" s="7">
        <f>'pivot times'!E55</f>
        <v>0</v>
      </c>
    </row>
    <row r="186" spans="21:24" x14ac:dyDescent="0.25">
      <c r="U186">
        <v>49</v>
      </c>
      <c r="V186" t="str">
        <f t="shared" si="20"/>
        <v>e0 10000 100 100000 1 49</v>
      </c>
      <c r="W186" s="7">
        <f>'pivot times'!D56</f>
        <v>0</v>
      </c>
      <c r="X186" s="7">
        <f>'pivot times'!E56</f>
        <v>0</v>
      </c>
    </row>
    <row r="187" spans="21:24" x14ac:dyDescent="0.25">
      <c r="U187">
        <v>50</v>
      </c>
      <c r="V187" t="str">
        <f t="shared" si="20"/>
        <v>e0 10000 100 100000 1 50</v>
      </c>
      <c r="W187" s="7">
        <f>'pivot times'!D57</f>
        <v>0</v>
      </c>
      <c r="X187" s="7">
        <f>'pivot times'!E57</f>
        <v>0</v>
      </c>
    </row>
    <row r="188" spans="21:24" x14ac:dyDescent="0.25">
      <c r="U188">
        <v>51</v>
      </c>
      <c r="V188" t="str">
        <f t="shared" si="20"/>
        <v>e0 10000 100 100000 1 51</v>
      </c>
      <c r="W188" s="7">
        <f>'pivot times'!D58</f>
        <v>0</v>
      </c>
      <c r="X188" s="7">
        <f>'pivot times'!E58</f>
        <v>0</v>
      </c>
    </row>
    <row r="189" spans="21:24" x14ac:dyDescent="0.25">
      <c r="U189">
        <v>52</v>
      </c>
      <c r="V189" t="str">
        <f t="shared" si="20"/>
        <v>e0 10000 100 100000 1 52</v>
      </c>
      <c r="W189" s="7">
        <f>'pivot times'!D59</f>
        <v>0</v>
      </c>
      <c r="X189" s="7">
        <f>'pivot times'!E59</f>
        <v>0</v>
      </c>
    </row>
    <row r="190" spans="21:24" x14ac:dyDescent="0.25">
      <c r="U190">
        <v>53</v>
      </c>
      <c r="V190" t="str">
        <f t="shared" si="20"/>
        <v>e0 10000 100 100000 1 53</v>
      </c>
      <c r="W190" s="7">
        <f>'pivot times'!D60</f>
        <v>0</v>
      </c>
      <c r="X190" s="7">
        <f>'pivot times'!E60</f>
        <v>0</v>
      </c>
    </row>
    <row r="191" spans="21:24" x14ac:dyDescent="0.25">
      <c r="U191">
        <v>54</v>
      </c>
      <c r="V191" t="str">
        <f t="shared" si="20"/>
        <v>e0 10000 100 100000 1 54</v>
      </c>
      <c r="W191" s="7">
        <f>'pivot times'!D61</f>
        <v>0</v>
      </c>
      <c r="X191" s="7">
        <f>'pivot times'!E61</f>
        <v>0</v>
      </c>
    </row>
    <row r="192" spans="21:24" x14ac:dyDescent="0.25">
      <c r="U192">
        <v>55</v>
      </c>
      <c r="V192" t="str">
        <f t="shared" si="20"/>
        <v>e0 10000 100 100000 1 55</v>
      </c>
      <c r="W192" s="7">
        <f>'pivot times'!D62</f>
        <v>0</v>
      </c>
      <c r="X192" s="7">
        <f>'pivot times'!E62</f>
        <v>0</v>
      </c>
    </row>
    <row r="193" spans="20:24" x14ac:dyDescent="0.25">
      <c r="U193">
        <v>56</v>
      </c>
      <c r="V193" t="str">
        <f t="shared" si="20"/>
        <v>e0 10000 100 100000 1 56</v>
      </c>
      <c r="W193" s="7">
        <f>'pivot times'!D63</f>
        <v>0</v>
      </c>
      <c r="X193" s="7">
        <f>'pivot times'!E63</f>
        <v>0</v>
      </c>
    </row>
    <row r="194" spans="20:24" x14ac:dyDescent="0.25">
      <c r="U194">
        <v>57</v>
      </c>
      <c r="V194" t="str">
        <f t="shared" si="20"/>
        <v>e0 10000 100 100000 1 57</v>
      </c>
      <c r="W194" s="7">
        <f>'pivot times'!D64</f>
        <v>0</v>
      </c>
      <c r="X194" s="7">
        <f>'pivot times'!E64</f>
        <v>0</v>
      </c>
    </row>
    <row r="195" spans="20:24" x14ac:dyDescent="0.25">
      <c r="U195">
        <v>58</v>
      </c>
      <c r="V195" t="str">
        <f t="shared" si="20"/>
        <v>e0 10000 100 100000 1 58</v>
      </c>
      <c r="W195" s="7">
        <f>'pivot times'!D65</f>
        <v>0</v>
      </c>
      <c r="X195" s="7">
        <f>'pivot times'!E65</f>
        <v>0</v>
      </c>
    </row>
    <row r="196" spans="20:24" x14ac:dyDescent="0.25">
      <c r="U196">
        <v>59</v>
      </c>
      <c r="V196" t="str">
        <f t="shared" si="20"/>
        <v>e0 10000 100 100000 1 59</v>
      </c>
      <c r="W196" s="7">
        <f>'pivot times'!D66</f>
        <v>0</v>
      </c>
      <c r="X196" s="7">
        <f>'pivot times'!E66</f>
        <v>0</v>
      </c>
    </row>
    <row r="197" spans="20:24" x14ac:dyDescent="0.25">
      <c r="U197">
        <v>60</v>
      </c>
      <c r="V197" t="str">
        <f t="shared" si="20"/>
        <v>e0 10000 100 100000 1 60</v>
      </c>
      <c r="W197" s="7">
        <f>'pivot times'!D67</f>
        <v>0</v>
      </c>
      <c r="X197" s="7">
        <f>'pivot times'!E67</f>
        <v>0</v>
      </c>
    </row>
    <row r="198" spans="20:24" x14ac:dyDescent="0.25">
      <c r="U198">
        <v>61</v>
      </c>
      <c r="V198" t="str">
        <f t="shared" si="20"/>
        <v>e0 10000 100 100000 1 61</v>
      </c>
      <c r="W198" s="7">
        <f>'pivot times'!D68</f>
        <v>0</v>
      </c>
      <c r="X198" s="7">
        <f>'pivot times'!E68</f>
        <v>0</v>
      </c>
    </row>
    <row r="199" spans="20:24" x14ac:dyDescent="0.25">
      <c r="U199">
        <v>62</v>
      </c>
      <c r="V199" t="str">
        <f t="shared" si="20"/>
        <v>e0 10000 100 100000 1 62</v>
      </c>
      <c r="W199" s="7">
        <f>'pivot times'!D69</f>
        <v>0</v>
      </c>
      <c r="X199" s="7">
        <f>'pivot times'!E69</f>
        <v>0</v>
      </c>
    </row>
    <row r="200" spans="20:24" x14ac:dyDescent="0.25">
      <c r="U200">
        <v>63</v>
      </c>
      <c r="V200" t="str">
        <f t="shared" si="20"/>
        <v>e0 10000 100 100000 1 63</v>
      </c>
      <c r="W200" s="7">
        <f>'pivot times'!D70</f>
        <v>0</v>
      </c>
      <c r="X200" s="7">
        <f>'pivot times'!E70</f>
        <v>0</v>
      </c>
    </row>
    <row r="201" spans="20:24" x14ac:dyDescent="0.25">
      <c r="U201">
        <v>64</v>
      </c>
      <c r="V201" t="str">
        <f t="shared" si="20"/>
        <v>e0 10000 100 100000 1 64</v>
      </c>
      <c r="W201" s="7">
        <f>'pivot times'!D71</f>
        <v>0</v>
      </c>
      <c r="X201" s="7">
        <f>'pivot times'!E71</f>
        <v>0</v>
      </c>
    </row>
    <row r="202" spans="20:24" x14ac:dyDescent="0.25">
      <c r="T202">
        <v>0</v>
      </c>
      <c r="U202">
        <v>1</v>
      </c>
      <c r="V202" t="str">
        <f>"e1 10000 100 1 1 " &amp; U202</f>
        <v>e1 10000 100 1 1 1</v>
      </c>
      <c r="W202" s="7">
        <f>'pivot times'!F8</f>
        <v>0</v>
      </c>
      <c r="X202" s="7">
        <f>'pivot times'!G8</f>
        <v>0</v>
      </c>
    </row>
    <row r="203" spans="20:24" x14ac:dyDescent="0.25">
      <c r="U203">
        <v>2</v>
      </c>
      <c r="V203" t="str">
        <f t="shared" ref="V203:V265" si="21">"e1 10000 100 1 1 " &amp; U203</f>
        <v>e1 10000 100 1 1 2</v>
      </c>
      <c r="W203" s="7">
        <f>'pivot times'!F9</f>
        <v>0</v>
      </c>
      <c r="X203" s="7">
        <f>'pivot times'!G9</f>
        <v>0</v>
      </c>
    </row>
    <row r="204" spans="20:24" x14ac:dyDescent="0.25">
      <c r="U204">
        <v>3</v>
      </c>
      <c r="V204" t="str">
        <f t="shared" si="21"/>
        <v>e1 10000 100 1 1 3</v>
      </c>
      <c r="W204" s="7">
        <f>'pivot times'!F10</f>
        <v>0</v>
      </c>
      <c r="X204" s="7">
        <f>'pivot times'!G10</f>
        <v>0</v>
      </c>
    </row>
    <row r="205" spans="20:24" x14ac:dyDescent="0.25">
      <c r="U205">
        <v>4</v>
      </c>
      <c r="V205" t="str">
        <f t="shared" si="21"/>
        <v>e1 10000 100 1 1 4</v>
      </c>
      <c r="W205" s="7">
        <f>'pivot times'!F11</f>
        <v>0</v>
      </c>
      <c r="X205" s="7">
        <f>'pivot times'!G11</f>
        <v>0</v>
      </c>
    </row>
    <row r="206" spans="20:24" x14ac:dyDescent="0.25">
      <c r="U206">
        <v>5</v>
      </c>
      <c r="V206" t="str">
        <f t="shared" si="21"/>
        <v>e1 10000 100 1 1 5</v>
      </c>
      <c r="W206" s="7">
        <f>'pivot times'!F12</f>
        <v>0</v>
      </c>
      <c r="X206" s="7">
        <f>'pivot times'!G12</f>
        <v>0</v>
      </c>
    </row>
    <row r="207" spans="20:24" x14ac:dyDescent="0.25">
      <c r="U207">
        <v>6</v>
      </c>
      <c r="V207" t="str">
        <f t="shared" si="21"/>
        <v>e1 10000 100 1 1 6</v>
      </c>
      <c r="W207" s="7">
        <f>'pivot times'!F13</f>
        <v>0</v>
      </c>
      <c r="X207" s="7">
        <f>'pivot times'!G13</f>
        <v>0</v>
      </c>
    </row>
    <row r="208" spans="20:24" x14ac:dyDescent="0.25">
      <c r="U208">
        <v>7</v>
      </c>
      <c r="V208" t="str">
        <f t="shared" si="21"/>
        <v>e1 10000 100 1 1 7</v>
      </c>
      <c r="W208" s="7">
        <f>'pivot times'!F14</f>
        <v>0</v>
      </c>
      <c r="X208" s="7">
        <f>'pivot times'!G14</f>
        <v>0</v>
      </c>
    </row>
    <row r="209" spans="21:24" x14ac:dyDescent="0.25">
      <c r="U209">
        <v>8</v>
      </c>
      <c r="V209" t="str">
        <f t="shared" si="21"/>
        <v>e1 10000 100 1 1 8</v>
      </c>
      <c r="W209" s="7">
        <f>'pivot times'!F15</f>
        <v>0</v>
      </c>
      <c r="X209" s="7">
        <f>'pivot times'!G15</f>
        <v>0</v>
      </c>
    </row>
    <row r="210" spans="21:24" x14ac:dyDescent="0.25">
      <c r="U210">
        <v>9</v>
      </c>
      <c r="V210" t="str">
        <f t="shared" si="21"/>
        <v>e1 10000 100 1 1 9</v>
      </c>
      <c r="W210" s="7">
        <f>'pivot times'!F16</f>
        <v>0</v>
      </c>
      <c r="X210" s="7">
        <f>'pivot times'!G16</f>
        <v>0</v>
      </c>
    </row>
    <row r="211" spans="21:24" x14ac:dyDescent="0.25">
      <c r="U211">
        <v>10</v>
      </c>
      <c r="V211" t="str">
        <f t="shared" si="21"/>
        <v>e1 10000 100 1 1 10</v>
      </c>
      <c r="W211" s="7">
        <f>'pivot times'!F17</f>
        <v>0</v>
      </c>
      <c r="X211" s="7">
        <f>'pivot times'!G17</f>
        <v>0</v>
      </c>
    </row>
    <row r="212" spans="21:24" x14ac:dyDescent="0.25">
      <c r="U212">
        <v>11</v>
      </c>
      <c r="V212" t="str">
        <f t="shared" si="21"/>
        <v>e1 10000 100 1 1 11</v>
      </c>
      <c r="W212" s="7">
        <f>'pivot times'!F18</f>
        <v>0</v>
      </c>
      <c r="X212" s="7">
        <f>'pivot times'!G18</f>
        <v>0</v>
      </c>
    </row>
    <row r="213" spans="21:24" x14ac:dyDescent="0.25">
      <c r="U213">
        <v>12</v>
      </c>
      <c r="V213" t="str">
        <f t="shared" si="21"/>
        <v>e1 10000 100 1 1 12</v>
      </c>
      <c r="W213" s="7">
        <f>'pivot times'!F19</f>
        <v>0</v>
      </c>
      <c r="X213" s="7">
        <f>'pivot times'!G19</f>
        <v>0</v>
      </c>
    </row>
    <row r="214" spans="21:24" x14ac:dyDescent="0.25">
      <c r="U214">
        <v>13</v>
      </c>
      <c r="V214" t="str">
        <f t="shared" si="21"/>
        <v>e1 10000 100 1 1 13</v>
      </c>
      <c r="W214" s="7">
        <f>'pivot times'!F20</f>
        <v>0</v>
      </c>
      <c r="X214" s="7">
        <f>'pivot times'!G20</f>
        <v>0</v>
      </c>
    </row>
    <row r="215" spans="21:24" x14ac:dyDescent="0.25">
      <c r="U215">
        <v>14</v>
      </c>
      <c r="V215" t="str">
        <f t="shared" si="21"/>
        <v>e1 10000 100 1 1 14</v>
      </c>
      <c r="W215" s="7">
        <f>'pivot times'!F21</f>
        <v>0</v>
      </c>
      <c r="X215" s="7">
        <f>'pivot times'!G21</f>
        <v>0</v>
      </c>
    </row>
    <row r="216" spans="21:24" x14ac:dyDescent="0.25">
      <c r="U216">
        <v>15</v>
      </c>
      <c r="V216" t="str">
        <f t="shared" si="21"/>
        <v>e1 10000 100 1 1 15</v>
      </c>
      <c r="W216" s="7">
        <f>'pivot times'!F22</f>
        <v>0</v>
      </c>
      <c r="X216" s="7">
        <f>'pivot times'!G22</f>
        <v>0</v>
      </c>
    </row>
    <row r="217" spans="21:24" x14ac:dyDescent="0.25">
      <c r="U217">
        <v>16</v>
      </c>
      <c r="V217" t="str">
        <f t="shared" si="21"/>
        <v>e1 10000 100 1 1 16</v>
      </c>
      <c r="W217" s="7">
        <f>'pivot times'!F23</f>
        <v>0</v>
      </c>
      <c r="X217" s="7">
        <f>'pivot times'!G23</f>
        <v>0</v>
      </c>
    </row>
    <row r="218" spans="21:24" x14ac:dyDescent="0.25">
      <c r="U218">
        <v>17</v>
      </c>
      <c r="V218" t="str">
        <f t="shared" si="21"/>
        <v>e1 10000 100 1 1 17</v>
      </c>
      <c r="W218" s="7">
        <f>'pivot times'!F24</f>
        <v>0</v>
      </c>
      <c r="X218" s="7">
        <f>'pivot times'!G24</f>
        <v>0</v>
      </c>
    </row>
    <row r="219" spans="21:24" x14ac:dyDescent="0.25">
      <c r="U219">
        <v>18</v>
      </c>
      <c r="V219" t="str">
        <f t="shared" si="21"/>
        <v>e1 10000 100 1 1 18</v>
      </c>
      <c r="W219" s="7">
        <f>'pivot times'!F25</f>
        <v>0</v>
      </c>
      <c r="X219" s="7">
        <f>'pivot times'!G25</f>
        <v>0</v>
      </c>
    </row>
    <row r="220" spans="21:24" x14ac:dyDescent="0.25">
      <c r="U220">
        <v>19</v>
      </c>
      <c r="V220" t="str">
        <f t="shared" si="21"/>
        <v>e1 10000 100 1 1 19</v>
      </c>
      <c r="W220" s="7">
        <f>'pivot times'!F26</f>
        <v>0</v>
      </c>
      <c r="X220" s="7">
        <f>'pivot times'!G26</f>
        <v>0</v>
      </c>
    </row>
    <row r="221" spans="21:24" x14ac:dyDescent="0.25">
      <c r="U221">
        <v>20</v>
      </c>
      <c r="V221" t="str">
        <f t="shared" si="21"/>
        <v>e1 10000 100 1 1 20</v>
      </c>
      <c r="W221" s="7">
        <f>'pivot times'!F27</f>
        <v>0</v>
      </c>
      <c r="X221" s="7">
        <f>'pivot times'!G27</f>
        <v>0</v>
      </c>
    </row>
    <row r="222" spans="21:24" x14ac:dyDescent="0.25">
      <c r="U222">
        <v>21</v>
      </c>
      <c r="V222" t="str">
        <f t="shared" si="21"/>
        <v>e1 10000 100 1 1 21</v>
      </c>
      <c r="W222" s="7">
        <f>'pivot times'!F28</f>
        <v>0</v>
      </c>
      <c r="X222" s="7">
        <f>'pivot times'!G28</f>
        <v>0</v>
      </c>
    </row>
    <row r="223" spans="21:24" x14ac:dyDescent="0.25">
      <c r="U223">
        <v>22</v>
      </c>
      <c r="V223" t="str">
        <f t="shared" si="21"/>
        <v>e1 10000 100 1 1 22</v>
      </c>
      <c r="W223" s="7">
        <f>'pivot times'!F29</f>
        <v>0</v>
      </c>
      <c r="X223" s="7">
        <f>'pivot times'!G29</f>
        <v>0</v>
      </c>
    </row>
    <row r="224" spans="21:24" x14ac:dyDescent="0.25">
      <c r="U224">
        <v>23</v>
      </c>
      <c r="V224" t="str">
        <f t="shared" si="21"/>
        <v>e1 10000 100 1 1 23</v>
      </c>
      <c r="W224" s="7">
        <f>'pivot times'!F30</f>
        <v>0</v>
      </c>
      <c r="X224" s="7">
        <f>'pivot times'!G30</f>
        <v>0</v>
      </c>
    </row>
    <row r="225" spans="21:24" x14ac:dyDescent="0.25">
      <c r="U225">
        <v>24</v>
      </c>
      <c r="V225" t="str">
        <f t="shared" si="21"/>
        <v>e1 10000 100 1 1 24</v>
      </c>
      <c r="W225" s="7">
        <f>'pivot times'!F31</f>
        <v>0</v>
      </c>
      <c r="X225" s="7">
        <f>'pivot times'!G31</f>
        <v>0</v>
      </c>
    </row>
    <row r="226" spans="21:24" x14ac:dyDescent="0.25">
      <c r="U226">
        <v>25</v>
      </c>
      <c r="V226" t="str">
        <f t="shared" si="21"/>
        <v>e1 10000 100 1 1 25</v>
      </c>
      <c r="W226" s="7">
        <f>'pivot times'!F32</f>
        <v>0</v>
      </c>
      <c r="X226" s="7">
        <f>'pivot times'!G32</f>
        <v>0</v>
      </c>
    </row>
    <row r="227" spans="21:24" x14ac:dyDescent="0.25">
      <c r="U227">
        <v>26</v>
      </c>
      <c r="V227" t="str">
        <f t="shared" si="21"/>
        <v>e1 10000 100 1 1 26</v>
      </c>
      <c r="W227" s="7">
        <f>'pivot times'!F33</f>
        <v>0</v>
      </c>
      <c r="X227" s="7">
        <f>'pivot times'!G33</f>
        <v>0</v>
      </c>
    </row>
    <row r="228" spans="21:24" x14ac:dyDescent="0.25">
      <c r="U228">
        <v>27</v>
      </c>
      <c r="V228" t="str">
        <f t="shared" si="21"/>
        <v>e1 10000 100 1 1 27</v>
      </c>
      <c r="W228" s="7">
        <f>'pivot times'!F34</f>
        <v>0</v>
      </c>
      <c r="X228" s="7">
        <f>'pivot times'!G34</f>
        <v>0</v>
      </c>
    </row>
    <row r="229" spans="21:24" x14ac:dyDescent="0.25">
      <c r="U229">
        <v>28</v>
      </c>
      <c r="V229" t="str">
        <f t="shared" si="21"/>
        <v>e1 10000 100 1 1 28</v>
      </c>
      <c r="W229" s="7">
        <f>'pivot times'!F35</f>
        <v>0</v>
      </c>
      <c r="X229" s="7">
        <f>'pivot times'!G35</f>
        <v>0</v>
      </c>
    </row>
    <row r="230" spans="21:24" x14ac:dyDescent="0.25">
      <c r="U230">
        <v>29</v>
      </c>
      <c r="V230" t="str">
        <f t="shared" si="21"/>
        <v>e1 10000 100 1 1 29</v>
      </c>
      <c r="W230" s="7">
        <f>'pivot times'!F36</f>
        <v>0</v>
      </c>
      <c r="X230" s="7">
        <f>'pivot times'!G36</f>
        <v>0</v>
      </c>
    </row>
    <row r="231" spans="21:24" x14ac:dyDescent="0.25">
      <c r="U231">
        <v>30</v>
      </c>
      <c r="V231" t="str">
        <f t="shared" si="21"/>
        <v>e1 10000 100 1 1 30</v>
      </c>
      <c r="W231" s="7">
        <f>'pivot times'!F37</f>
        <v>0</v>
      </c>
      <c r="X231" s="7">
        <f>'pivot times'!G37</f>
        <v>0</v>
      </c>
    </row>
    <row r="232" spans="21:24" x14ac:dyDescent="0.25">
      <c r="U232">
        <v>31</v>
      </c>
      <c r="V232" t="str">
        <f t="shared" si="21"/>
        <v>e1 10000 100 1 1 31</v>
      </c>
      <c r="W232" s="7">
        <f>'pivot times'!F38</f>
        <v>0</v>
      </c>
      <c r="X232" s="7">
        <f>'pivot times'!G38</f>
        <v>0</v>
      </c>
    </row>
    <row r="233" spans="21:24" x14ac:dyDescent="0.25">
      <c r="U233">
        <v>32</v>
      </c>
      <c r="V233" t="str">
        <f t="shared" si="21"/>
        <v>e1 10000 100 1 1 32</v>
      </c>
      <c r="W233" s="7">
        <f>'pivot times'!F39</f>
        <v>0</v>
      </c>
      <c r="X233" s="7">
        <f>'pivot times'!G39</f>
        <v>0</v>
      </c>
    </row>
    <row r="234" spans="21:24" x14ac:dyDescent="0.25">
      <c r="U234">
        <v>33</v>
      </c>
      <c r="V234" t="str">
        <f t="shared" si="21"/>
        <v>e1 10000 100 1 1 33</v>
      </c>
      <c r="W234" s="7">
        <f>'pivot times'!F40</f>
        <v>0</v>
      </c>
      <c r="X234" s="7">
        <f>'pivot times'!G40</f>
        <v>0</v>
      </c>
    </row>
    <row r="235" spans="21:24" x14ac:dyDescent="0.25">
      <c r="U235">
        <v>34</v>
      </c>
      <c r="V235" t="str">
        <f t="shared" si="21"/>
        <v>e1 10000 100 1 1 34</v>
      </c>
      <c r="W235" s="7">
        <f>'pivot times'!F41</f>
        <v>0</v>
      </c>
      <c r="X235" s="7">
        <f>'pivot times'!G41</f>
        <v>0</v>
      </c>
    </row>
    <row r="236" spans="21:24" x14ac:dyDescent="0.25">
      <c r="U236">
        <v>35</v>
      </c>
      <c r="V236" t="str">
        <f t="shared" si="21"/>
        <v>e1 10000 100 1 1 35</v>
      </c>
      <c r="W236" s="7">
        <f>'pivot times'!F42</f>
        <v>0</v>
      </c>
      <c r="X236" s="7">
        <f>'pivot times'!G42</f>
        <v>0</v>
      </c>
    </row>
    <row r="237" spans="21:24" x14ac:dyDescent="0.25">
      <c r="U237">
        <v>36</v>
      </c>
      <c r="V237" t="str">
        <f t="shared" si="21"/>
        <v>e1 10000 100 1 1 36</v>
      </c>
      <c r="W237" s="7">
        <f>'pivot times'!F43</f>
        <v>0</v>
      </c>
      <c r="X237" s="7">
        <f>'pivot times'!G43</f>
        <v>0</v>
      </c>
    </row>
    <row r="238" spans="21:24" x14ac:dyDescent="0.25">
      <c r="U238">
        <v>37</v>
      </c>
      <c r="V238" t="str">
        <f t="shared" si="21"/>
        <v>e1 10000 100 1 1 37</v>
      </c>
      <c r="W238" s="7">
        <f>'pivot times'!F44</f>
        <v>0</v>
      </c>
      <c r="X238" s="7">
        <f>'pivot times'!G44</f>
        <v>0</v>
      </c>
    </row>
    <row r="239" spans="21:24" x14ac:dyDescent="0.25">
      <c r="U239">
        <v>38</v>
      </c>
      <c r="V239" t="str">
        <f t="shared" si="21"/>
        <v>e1 10000 100 1 1 38</v>
      </c>
      <c r="W239" s="7">
        <f>'pivot times'!F45</f>
        <v>0</v>
      </c>
      <c r="X239" s="7">
        <f>'pivot times'!G45</f>
        <v>0</v>
      </c>
    </row>
    <row r="240" spans="21:24" x14ac:dyDescent="0.25">
      <c r="U240">
        <v>39</v>
      </c>
      <c r="V240" t="str">
        <f t="shared" si="21"/>
        <v>e1 10000 100 1 1 39</v>
      </c>
      <c r="W240" s="7">
        <f>'pivot times'!F46</f>
        <v>0</v>
      </c>
      <c r="X240" s="7">
        <f>'pivot times'!G46</f>
        <v>0</v>
      </c>
    </row>
    <row r="241" spans="21:26" x14ac:dyDescent="0.25">
      <c r="U241">
        <v>40</v>
      </c>
      <c r="V241" t="str">
        <f t="shared" si="21"/>
        <v>e1 10000 100 1 1 40</v>
      </c>
      <c r="W241" s="7">
        <f>'pivot times'!F47</f>
        <v>0</v>
      </c>
      <c r="X241" s="7">
        <f>'pivot times'!G47</f>
        <v>0</v>
      </c>
    </row>
    <row r="242" spans="21:26" x14ac:dyDescent="0.25">
      <c r="U242">
        <v>41</v>
      </c>
      <c r="V242" t="str">
        <f t="shared" si="21"/>
        <v>e1 10000 100 1 1 41</v>
      </c>
      <c r="W242" s="7">
        <f>'pivot times'!F48</f>
        <v>0</v>
      </c>
      <c r="X242" s="7">
        <f>'pivot times'!G48</f>
        <v>0</v>
      </c>
    </row>
    <row r="243" spans="21:26" x14ac:dyDescent="0.25">
      <c r="U243">
        <v>42</v>
      </c>
      <c r="V243" t="str">
        <f t="shared" si="21"/>
        <v>e1 10000 100 1 1 42</v>
      </c>
      <c r="W243" s="7">
        <f>'pivot times'!F49</f>
        <v>0</v>
      </c>
      <c r="X243" s="7">
        <f>'pivot times'!G49</f>
        <v>0</v>
      </c>
    </row>
    <row r="244" spans="21:26" x14ac:dyDescent="0.25">
      <c r="U244">
        <v>43</v>
      </c>
      <c r="V244" t="str">
        <f t="shared" si="21"/>
        <v>e1 10000 100 1 1 43</v>
      </c>
      <c r="W244" s="7">
        <f>'pivot times'!F50</f>
        <v>0</v>
      </c>
      <c r="X244" s="7">
        <f>'pivot times'!G50</f>
        <v>0</v>
      </c>
    </row>
    <row r="245" spans="21:26" x14ac:dyDescent="0.25">
      <c r="U245">
        <v>44</v>
      </c>
      <c r="V245" t="str">
        <f t="shared" si="21"/>
        <v>e1 10000 100 1 1 44</v>
      </c>
      <c r="W245" s="7">
        <f>'pivot times'!F51</f>
        <v>0</v>
      </c>
      <c r="X245" s="7">
        <f>'pivot times'!G51</f>
        <v>0</v>
      </c>
    </row>
    <row r="246" spans="21:26" x14ac:dyDescent="0.25">
      <c r="U246">
        <v>45</v>
      </c>
      <c r="V246" t="str">
        <f t="shared" si="21"/>
        <v>e1 10000 100 1 1 45</v>
      </c>
      <c r="W246" s="7">
        <f>'pivot times'!F52</f>
        <v>0</v>
      </c>
      <c r="X246" s="7">
        <f>'pivot times'!G52</f>
        <v>0</v>
      </c>
    </row>
    <row r="247" spans="21:26" x14ac:dyDescent="0.25">
      <c r="U247">
        <v>46</v>
      </c>
      <c r="V247" t="str">
        <f t="shared" si="21"/>
        <v>e1 10000 100 1 1 46</v>
      </c>
      <c r="W247" s="7">
        <f>'pivot times'!F53</f>
        <v>0</v>
      </c>
      <c r="X247" s="7">
        <f>'pivot times'!G53</f>
        <v>0</v>
      </c>
    </row>
    <row r="248" spans="21:26" x14ac:dyDescent="0.25">
      <c r="U248">
        <v>47</v>
      </c>
      <c r="V248" t="str">
        <f t="shared" si="21"/>
        <v>e1 10000 100 1 1 47</v>
      </c>
      <c r="W248" s="7">
        <f>'pivot times'!F54</f>
        <v>0</v>
      </c>
      <c r="X248" s="7">
        <f>'pivot times'!G54</f>
        <v>0</v>
      </c>
    </row>
    <row r="249" spans="21:26" x14ac:dyDescent="0.25">
      <c r="U249">
        <v>48</v>
      </c>
      <c r="V249" t="str">
        <f t="shared" si="21"/>
        <v>e1 10000 100 1 1 48</v>
      </c>
      <c r="W249" s="7">
        <f>'pivot times'!F55</f>
        <v>0</v>
      </c>
      <c r="X249" s="7">
        <f>'pivot times'!G55</f>
        <v>0</v>
      </c>
    </row>
    <row r="250" spans="21:26" x14ac:dyDescent="0.25">
      <c r="U250">
        <v>49</v>
      </c>
      <c r="V250" t="str">
        <f t="shared" si="21"/>
        <v>e1 10000 100 1 1 49</v>
      </c>
      <c r="W250" s="7">
        <f>'pivot times'!F56</f>
        <v>0</v>
      </c>
      <c r="X250" s="7">
        <f>'pivot times'!G56</f>
        <v>0</v>
      </c>
    </row>
    <row r="251" spans="21:26" x14ac:dyDescent="0.25">
      <c r="U251">
        <v>50</v>
      </c>
      <c r="V251" t="str">
        <f t="shared" si="21"/>
        <v>e1 10000 100 1 1 50</v>
      </c>
      <c r="W251" s="7">
        <f>'pivot times'!F57</f>
        <v>0</v>
      </c>
      <c r="X251" s="7">
        <f>'pivot times'!G57</f>
        <v>0</v>
      </c>
    </row>
    <row r="252" spans="21:26" x14ac:dyDescent="0.25">
      <c r="U252">
        <v>51</v>
      </c>
      <c r="V252" t="str">
        <f t="shared" si="21"/>
        <v>e1 10000 100 1 1 51</v>
      </c>
      <c r="W252" s="7">
        <f>'pivot times'!F58</f>
        <v>0</v>
      </c>
      <c r="X252" s="7">
        <f>'pivot times'!G58</f>
        <v>0</v>
      </c>
    </row>
    <row r="253" spans="21:26" x14ac:dyDescent="0.25">
      <c r="U253">
        <v>52</v>
      </c>
      <c r="V253" t="str">
        <f t="shared" si="21"/>
        <v>e1 10000 100 1 1 52</v>
      </c>
      <c r="W253" s="7">
        <f>'pivot times'!F59</f>
        <v>0</v>
      </c>
      <c r="X253" s="7">
        <f>'pivot times'!G59</f>
        <v>0</v>
      </c>
      <c r="Z253" s="5" t="s">
        <v>34</v>
      </c>
    </row>
    <row r="254" spans="21:26" x14ac:dyDescent="0.25">
      <c r="U254">
        <v>53</v>
      </c>
      <c r="V254" t="str">
        <f t="shared" si="21"/>
        <v>e1 10000 100 1 1 53</v>
      </c>
      <c r="W254" s="7">
        <f>'pivot times'!F60</f>
        <v>0</v>
      </c>
      <c r="X254" s="7">
        <f>'pivot times'!G60</f>
        <v>0</v>
      </c>
    </row>
    <row r="255" spans="21:26" x14ac:dyDescent="0.25">
      <c r="U255">
        <v>54</v>
      </c>
      <c r="V255" t="str">
        <f t="shared" si="21"/>
        <v>e1 10000 100 1 1 54</v>
      </c>
      <c r="W255" s="7">
        <f>'pivot times'!F61</f>
        <v>0</v>
      </c>
      <c r="X255" s="7">
        <f>'pivot times'!G61</f>
        <v>0</v>
      </c>
    </row>
    <row r="256" spans="21:26" x14ac:dyDescent="0.25">
      <c r="U256">
        <v>55</v>
      </c>
      <c r="V256" t="str">
        <f t="shared" si="21"/>
        <v>e1 10000 100 1 1 55</v>
      </c>
      <c r="W256" s="7">
        <f>'pivot times'!F62</f>
        <v>0</v>
      </c>
      <c r="X256" s="7">
        <f>'pivot times'!G62</f>
        <v>0</v>
      </c>
    </row>
    <row r="257" spans="20:24" x14ac:dyDescent="0.25">
      <c r="U257">
        <v>56</v>
      </c>
      <c r="V257" t="str">
        <f t="shared" si="21"/>
        <v>e1 10000 100 1 1 56</v>
      </c>
      <c r="W257" s="7">
        <f>'pivot times'!F63</f>
        <v>0</v>
      </c>
      <c r="X257" s="7">
        <f>'pivot times'!G63</f>
        <v>0</v>
      </c>
    </row>
    <row r="258" spans="20:24" x14ac:dyDescent="0.25">
      <c r="U258">
        <v>57</v>
      </c>
      <c r="V258" t="str">
        <f t="shared" si="21"/>
        <v>e1 10000 100 1 1 57</v>
      </c>
      <c r="W258" s="7">
        <f>'pivot times'!F64</f>
        <v>0</v>
      </c>
      <c r="X258" s="7">
        <f>'pivot times'!G64</f>
        <v>0</v>
      </c>
    </row>
    <row r="259" spans="20:24" x14ac:dyDescent="0.25">
      <c r="U259">
        <v>58</v>
      </c>
      <c r="V259" t="str">
        <f t="shared" si="21"/>
        <v>e1 10000 100 1 1 58</v>
      </c>
      <c r="W259" s="7">
        <f>'pivot times'!F65</f>
        <v>0</v>
      </c>
      <c r="X259" s="7">
        <f>'pivot times'!G65</f>
        <v>0</v>
      </c>
    </row>
    <row r="260" spans="20:24" x14ac:dyDescent="0.25">
      <c r="U260">
        <v>59</v>
      </c>
      <c r="V260" t="str">
        <f t="shared" si="21"/>
        <v>e1 10000 100 1 1 59</v>
      </c>
      <c r="W260" s="7">
        <f>'pivot times'!F66</f>
        <v>0</v>
      </c>
      <c r="X260" s="7">
        <f>'pivot times'!G66</f>
        <v>0</v>
      </c>
    </row>
    <row r="261" spans="20:24" x14ac:dyDescent="0.25">
      <c r="U261">
        <v>60</v>
      </c>
      <c r="V261" t="str">
        <f t="shared" si="21"/>
        <v>e1 10000 100 1 1 60</v>
      </c>
      <c r="W261" s="7">
        <f>'pivot times'!F67</f>
        <v>0</v>
      </c>
      <c r="X261" s="7">
        <f>'pivot times'!G67</f>
        <v>0</v>
      </c>
    </row>
    <row r="262" spans="20:24" x14ac:dyDescent="0.25">
      <c r="U262">
        <v>61</v>
      </c>
      <c r="V262" t="str">
        <f t="shared" si="21"/>
        <v>e1 10000 100 1 1 61</v>
      </c>
      <c r="W262" s="7">
        <f>'pivot times'!F68</f>
        <v>0</v>
      </c>
      <c r="X262" s="7">
        <f>'pivot times'!G68</f>
        <v>0</v>
      </c>
    </row>
    <row r="263" spans="20:24" x14ac:dyDescent="0.25">
      <c r="U263">
        <v>62</v>
      </c>
      <c r="V263" t="str">
        <f t="shared" si="21"/>
        <v>e1 10000 100 1 1 62</v>
      </c>
      <c r="W263" s="7">
        <f>'pivot times'!F69</f>
        <v>0</v>
      </c>
      <c r="X263" s="7">
        <f>'pivot times'!G69</f>
        <v>0</v>
      </c>
    </row>
    <row r="264" spans="20:24" x14ac:dyDescent="0.25">
      <c r="U264">
        <v>63</v>
      </c>
      <c r="V264" t="str">
        <f t="shared" si="21"/>
        <v>e1 10000 100 1 1 63</v>
      </c>
      <c r="W264" s="7">
        <f>'pivot times'!F70</f>
        <v>0</v>
      </c>
      <c r="X264" s="7">
        <f>'pivot times'!G70</f>
        <v>0</v>
      </c>
    </row>
    <row r="265" spans="20:24" x14ac:dyDescent="0.25">
      <c r="U265">
        <v>64</v>
      </c>
      <c r="V265" t="str">
        <f t="shared" si="21"/>
        <v>e1 10000 100 1 1 64</v>
      </c>
      <c r="W265" s="7">
        <f>'pivot times'!F71</f>
        <v>0</v>
      </c>
      <c r="X265" s="7">
        <f>'pivot times'!G71</f>
        <v>0</v>
      </c>
    </row>
    <row r="266" spans="20:24" x14ac:dyDescent="0.25">
      <c r="T266">
        <v>0</v>
      </c>
      <c r="U266">
        <v>1</v>
      </c>
      <c r="V266" t="str">
        <f>"e1 10000 100 100000 1 " &amp; U266</f>
        <v>e1 10000 100 100000 1 1</v>
      </c>
      <c r="W266" s="7">
        <f>'pivot times'!H8</f>
        <v>0</v>
      </c>
      <c r="X266" s="7">
        <f>'pivot times'!I8</f>
        <v>0</v>
      </c>
    </row>
    <row r="267" spans="20:24" x14ac:dyDescent="0.25">
      <c r="U267">
        <v>2</v>
      </c>
      <c r="V267" t="str">
        <f t="shared" ref="V267:V329" si="22">"e1 10000 100 100000 1 " &amp; U267</f>
        <v>e1 10000 100 100000 1 2</v>
      </c>
      <c r="W267" s="7">
        <f>'pivot times'!H9</f>
        <v>0</v>
      </c>
      <c r="X267" s="7">
        <f>'pivot times'!I9</f>
        <v>0</v>
      </c>
    </row>
    <row r="268" spans="20:24" x14ac:dyDescent="0.25">
      <c r="U268">
        <v>3</v>
      </c>
      <c r="V268" t="str">
        <f t="shared" si="22"/>
        <v>e1 10000 100 100000 1 3</v>
      </c>
      <c r="W268" s="7">
        <f>'pivot times'!H10</f>
        <v>0</v>
      </c>
      <c r="X268" s="7">
        <f>'pivot times'!I10</f>
        <v>0</v>
      </c>
    </row>
    <row r="269" spans="20:24" x14ac:dyDescent="0.25">
      <c r="U269">
        <v>4</v>
      </c>
      <c r="V269" t="str">
        <f t="shared" si="22"/>
        <v>e1 10000 100 100000 1 4</v>
      </c>
      <c r="W269" s="7">
        <f>'pivot times'!H11</f>
        <v>0</v>
      </c>
      <c r="X269" s="7">
        <f>'pivot times'!I11</f>
        <v>0</v>
      </c>
    </row>
    <row r="270" spans="20:24" x14ac:dyDescent="0.25">
      <c r="U270">
        <v>5</v>
      </c>
      <c r="V270" t="str">
        <f t="shared" si="22"/>
        <v>e1 10000 100 100000 1 5</v>
      </c>
      <c r="W270" s="7">
        <f>'pivot times'!H12</f>
        <v>0</v>
      </c>
      <c r="X270" s="7">
        <f>'pivot times'!I12</f>
        <v>0</v>
      </c>
    </row>
    <row r="271" spans="20:24" x14ac:dyDescent="0.25">
      <c r="U271">
        <v>6</v>
      </c>
      <c r="V271" t="str">
        <f t="shared" si="22"/>
        <v>e1 10000 100 100000 1 6</v>
      </c>
      <c r="W271" s="7">
        <f>'pivot times'!H13</f>
        <v>0</v>
      </c>
      <c r="X271" s="7">
        <f>'pivot times'!I13</f>
        <v>0</v>
      </c>
    </row>
    <row r="272" spans="20:24" x14ac:dyDescent="0.25">
      <c r="U272">
        <v>7</v>
      </c>
      <c r="V272" t="str">
        <f t="shared" si="22"/>
        <v>e1 10000 100 100000 1 7</v>
      </c>
      <c r="W272" s="7">
        <f>'pivot times'!H14</f>
        <v>0</v>
      </c>
      <c r="X272" s="7">
        <f>'pivot times'!I14</f>
        <v>0</v>
      </c>
    </row>
    <row r="273" spans="21:24" x14ac:dyDescent="0.25">
      <c r="U273">
        <v>8</v>
      </c>
      <c r="V273" t="str">
        <f t="shared" si="22"/>
        <v>e1 10000 100 100000 1 8</v>
      </c>
      <c r="W273" s="7">
        <f>'pivot times'!H15</f>
        <v>0</v>
      </c>
      <c r="X273" s="7">
        <f>'pivot times'!I15</f>
        <v>0</v>
      </c>
    </row>
    <row r="274" spans="21:24" x14ac:dyDescent="0.25">
      <c r="U274">
        <v>9</v>
      </c>
      <c r="V274" t="str">
        <f t="shared" si="22"/>
        <v>e1 10000 100 100000 1 9</v>
      </c>
      <c r="W274" s="7">
        <f>'pivot times'!H16</f>
        <v>0</v>
      </c>
      <c r="X274" s="7">
        <f>'pivot times'!I16</f>
        <v>0</v>
      </c>
    </row>
    <row r="275" spans="21:24" x14ac:dyDescent="0.25">
      <c r="U275">
        <v>10</v>
      </c>
      <c r="V275" t="str">
        <f t="shared" si="22"/>
        <v>e1 10000 100 100000 1 10</v>
      </c>
      <c r="W275" s="7">
        <f>'pivot times'!H17</f>
        <v>0</v>
      </c>
      <c r="X275" s="7">
        <f>'pivot times'!I17</f>
        <v>0</v>
      </c>
    </row>
    <row r="276" spans="21:24" x14ac:dyDescent="0.25">
      <c r="U276">
        <v>11</v>
      </c>
      <c r="V276" t="str">
        <f t="shared" si="22"/>
        <v>e1 10000 100 100000 1 11</v>
      </c>
      <c r="W276" s="7">
        <f>'pivot times'!H18</f>
        <v>0</v>
      </c>
      <c r="X276" s="7">
        <f>'pivot times'!I18</f>
        <v>0</v>
      </c>
    </row>
    <row r="277" spans="21:24" x14ac:dyDescent="0.25">
      <c r="U277">
        <v>12</v>
      </c>
      <c r="V277" t="str">
        <f t="shared" si="22"/>
        <v>e1 10000 100 100000 1 12</v>
      </c>
      <c r="W277" s="7">
        <f>'pivot times'!H19</f>
        <v>0</v>
      </c>
      <c r="X277" s="7">
        <f>'pivot times'!I19</f>
        <v>0</v>
      </c>
    </row>
    <row r="278" spans="21:24" x14ac:dyDescent="0.25">
      <c r="U278">
        <v>13</v>
      </c>
      <c r="V278" t="str">
        <f t="shared" si="22"/>
        <v>e1 10000 100 100000 1 13</v>
      </c>
      <c r="W278" s="7">
        <f>'pivot times'!H20</f>
        <v>0</v>
      </c>
      <c r="X278" s="7">
        <f>'pivot times'!I20</f>
        <v>0</v>
      </c>
    </row>
    <row r="279" spans="21:24" x14ac:dyDescent="0.25">
      <c r="U279">
        <v>14</v>
      </c>
      <c r="V279" t="str">
        <f t="shared" si="22"/>
        <v>e1 10000 100 100000 1 14</v>
      </c>
      <c r="W279" s="7">
        <f>'pivot times'!H21</f>
        <v>0</v>
      </c>
      <c r="X279" s="7">
        <f>'pivot times'!I21</f>
        <v>0</v>
      </c>
    </row>
    <row r="280" spans="21:24" x14ac:dyDescent="0.25">
      <c r="U280">
        <v>15</v>
      </c>
      <c r="V280" t="str">
        <f t="shared" si="22"/>
        <v>e1 10000 100 100000 1 15</v>
      </c>
      <c r="W280" s="7">
        <f>'pivot times'!H22</f>
        <v>0</v>
      </c>
      <c r="X280" s="7">
        <f>'pivot times'!I22</f>
        <v>0</v>
      </c>
    </row>
    <row r="281" spans="21:24" x14ac:dyDescent="0.25">
      <c r="U281">
        <v>16</v>
      </c>
      <c r="V281" t="str">
        <f t="shared" si="22"/>
        <v>e1 10000 100 100000 1 16</v>
      </c>
      <c r="W281" s="7">
        <f>'pivot times'!H23</f>
        <v>0</v>
      </c>
      <c r="X281" s="7">
        <f>'pivot times'!I23</f>
        <v>0</v>
      </c>
    </row>
    <row r="282" spans="21:24" x14ac:dyDescent="0.25">
      <c r="U282">
        <v>17</v>
      </c>
      <c r="V282" t="str">
        <f t="shared" si="22"/>
        <v>e1 10000 100 100000 1 17</v>
      </c>
      <c r="W282" s="7">
        <f>'pivot times'!H24</f>
        <v>0</v>
      </c>
      <c r="X282" s="7">
        <f>'pivot times'!I24</f>
        <v>0</v>
      </c>
    </row>
    <row r="283" spans="21:24" x14ac:dyDescent="0.25">
      <c r="U283">
        <v>18</v>
      </c>
      <c r="V283" t="str">
        <f t="shared" si="22"/>
        <v>e1 10000 100 100000 1 18</v>
      </c>
      <c r="W283" s="7">
        <f>'pivot times'!H25</f>
        <v>0</v>
      </c>
      <c r="X283" s="7">
        <f>'pivot times'!I25</f>
        <v>0</v>
      </c>
    </row>
    <row r="284" spans="21:24" x14ac:dyDescent="0.25">
      <c r="U284">
        <v>19</v>
      </c>
      <c r="V284" t="str">
        <f t="shared" si="22"/>
        <v>e1 10000 100 100000 1 19</v>
      </c>
      <c r="W284" s="7">
        <f>'pivot times'!H26</f>
        <v>0</v>
      </c>
      <c r="X284" s="7">
        <f>'pivot times'!I26</f>
        <v>0</v>
      </c>
    </row>
    <row r="285" spans="21:24" x14ac:dyDescent="0.25">
      <c r="U285">
        <v>20</v>
      </c>
      <c r="V285" t="str">
        <f t="shared" si="22"/>
        <v>e1 10000 100 100000 1 20</v>
      </c>
      <c r="W285" s="7">
        <f>'pivot times'!H27</f>
        <v>0</v>
      </c>
      <c r="X285" s="7">
        <f>'pivot times'!I27</f>
        <v>0</v>
      </c>
    </row>
    <row r="286" spans="21:24" x14ac:dyDescent="0.25">
      <c r="U286">
        <v>21</v>
      </c>
      <c r="V286" t="str">
        <f t="shared" si="22"/>
        <v>e1 10000 100 100000 1 21</v>
      </c>
      <c r="W286" s="7">
        <f>'pivot times'!H28</f>
        <v>0</v>
      </c>
      <c r="X286" s="7">
        <f>'pivot times'!I28</f>
        <v>0</v>
      </c>
    </row>
    <row r="287" spans="21:24" x14ac:dyDescent="0.25">
      <c r="U287">
        <v>22</v>
      </c>
      <c r="V287" t="str">
        <f t="shared" si="22"/>
        <v>e1 10000 100 100000 1 22</v>
      </c>
      <c r="W287" s="7">
        <f>'pivot times'!H29</f>
        <v>0</v>
      </c>
      <c r="X287" s="7">
        <f>'pivot times'!I29</f>
        <v>0</v>
      </c>
    </row>
    <row r="288" spans="21:24" x14ac:dyDescent="0.25">
      <c r="U288">
        <v>23</v>
      </c>
      <c r="V288" t="str">
        <f t="shared" si="22"/>
        <v>e1 10000 100 100000 1 23</v>
      </c>
      <c r="W288" s="7">
        <f>'pivot times'!H30</f>
        <v>0</v>
      </c>
      <c r="X288" s="7">
        <f>'pivot times'!I30</f>
        <v>0</v>
      </c>
    </row>
    <row r="289" spans="21:24" x14ac:dyDescent="0.25">
      <c r="U289">
        <v>24</v>
      </c>
      <c r="V289" t="str">
        <f t="shared" si="22"/>
        <v>e1 10000 100 100000 1 24</v>
      </c>
      <c r="W289" s="7">
        <f>'pivot times'!H31</f>
        <v>0</v>
      </c>
      <c r="X289" s="7">
        <f>'pivot times'!I31</f>
        <v>0</v>
      </c>
    </row>
    <row r="290" spans="21:24" x14ac:dyDescent="0.25">
      <c r="U290">
        <v>25</v>
      </c>
      <c r="V290" t="str">
        <f t="shared" si="22"/>
        <v>e1 10000 100 100000 1 25</v>
      </c>
      <c r="W290" s="7">
        <f>'pivot times'!H32</f>
        <v>0</v>
      </c>
      <c r="X290" s="7">
        <f>'pivot times'!I32</f>
        <v>0</v>
      </c>
    </row>
    <row r="291" spans="21:24" x14ac:dyDescent="0.25">
      <c r="U291">
        <v>26</v>
      </c>
      <c r="V291" t="str">
        <f t="shared" si="22"/>
        <v>e1 10000 100 100000 1 26</v>
      </c>
      <c r="W291" s="7">
        <f>'pivot times'!H33</f>
        <v>0</v>
      </c>
      <c r="X291" s="7">
        <f>'pivot times'!I33</f>
        <v>0</v>
      </c>
    </row>
    <row r="292" spans="21:24" x14ac:dyDescent="0.25">
      <c r="U292">
        <v>27</v>
      </c>
      <c r="V292" t="str">
        <f t="shared" si="22"/>
        <v>e1 10000 100 100000 1 27</v>
      </c>
      <c r="W292" s="7">
        <f>'pivot times'!H34</f>
        <v>0</v>
      </c>
      <c r="X292" s="7">
        <f>'pivot times'!I34</f>
        <v>0</v>
      </c>
    </row>
    <row r="293" spans="21:24" x14ac:dyDescent="0.25">
      <c r="U293">
        <v>28</v>
      </c>
      <c r="V293" t="str">
        <f t="shared" si="22"/>
        <v>e1 10000 100 100000 1 28</v>
      </c>
      <c r="W293" s="7">
        <f>'pivot times'!H35</f>
        <v>0</v>
      </c>
      <c r="X293" s="7">
        <f>'pivot times'!I35</f>
        <v>0</v>
      </c>
    </row>
    <row r="294" spans="21:24" x14ac:dyDescent="0.25">
      <c r="U294">
        <v>29</v>
      </c>
      <c r="V294" t="str">
        <f t="shared" si="22"/>
        <v>e1 10000 100 100000 1 29</v>
      </c>
      <c r="W294" s="7">
        <f>'pivot times'!H36</f>
        <v>0</v>
      </c>
      <c r="X294" s="7">
        <f>'pivot times'!I36</f>
        <v>0</v>
      </c>
    </row>
    <row r="295" spans="21:24" x14ac:dyDescent="0.25">
      <c r="U295">
        <v>30</v>
      </c>
      <c r="V295" t="str">
        <f t="shared" si="22"/>
        <v>e1 10000 100 100000 1 30</v>
      </c>
      <c r="W295" s="7">
        <f>'pivot times'!H37</f>
        <v>0</v>
      </c>
      <c r="X295" s="7">
        <f>'pivot times'!I37</f>
        <v>0</v>
      </c>
    </row>
    <row r="296" spans="21:24" x14ac:dyDescent="0.25">
      <c r="U296">
        <v>31</v>
      </c>
      <c r="V296" t="str">
        <f t="shared" si="22"/>
        <v>e1 10000 100 100000 1 31</v>
      </c>
      <c r="W296" s="7">
        <f>'pivot times'!H38</f>
        <v>0</v>
      </c>
      <c r="X296" s="7">
        <f>'pivot times'!I38</f>
        <v>0</v>
      </c>
    </row>
    <row r="297" spans="21:24" x14ac:dyDescent="0.25">
      <c r="U297">
        <v>32</v>
      </c>
      <c r="V297" t="str">
        <f t="shared" si="22"/>
        <v>e1 10000 100 100000 1 32</v>
      </c>
      <c r="W297" s="7">
        <f>'pivot times'!H39</f>
        <v>0</v>
      </c>
      <c r="X297" s="7">
        <f>'pivot times'!I39</f>
        <v>0</v>
      </c>
    </row>
    <row r="298" spans="21:24" x14ac:dyDescent="0.25">
      <c r="U298">
        <v>33</v>
      </c>
      <c r="V298" t="str">
        <f t="shared" si="22"/>
        <v>e1 10000 100 100000 1 33</v>
      </c>
      <c r="W298" s="7">
        <f>'pivot times'!H40</f>
        <v>0</v>
      </c>
      <c r="X298" s="7">
        <f>'pivot times'!I40</f>
        <v>0</v>
      </c>
    </row>
    <row r="299" spans="21:24" x14ac:dyDescent="0.25">
      <c r="U299">
        <v>34</v>
      </c>
      <c r="V299" t="str">
        <f t="shared" si="22"/>
        <v>e1 10000 100 100000 1 34</v>
      </c>
      <c r="W299" s="7">
        <f>'pivot times'!H41</f>
        <v>0</v>
      </c>
      <c r="X299" s="7">
        <f>'pivot times'!I41</f>
        <v>0</v>
      </c>
    </row>
    <row r="300" spans="21:24" x14ac:dyDescent="0.25">
      <c r="U300">
        <v>35</v>
      </c>
      <c r="V300" t="str">
        <f t="shared" si="22"/>
        <v>e1 10000 100 100000 1 35</v>
      </c>
      <c r="W300" s="7">
        <f>'pivot times'!H42</f>
        <v>0</v>
      </c>
      <c r="X300" s="7">
        <f>'pivot times'!I42</f>
        <v>0</v>
      </c>
    </row>
    <row r="301" spans="21:24" x14ac:dyDescent="0.25">
      <c r="U301">
        <v>36</v>
      </c>
      <c r="V301" t="str">
        <f t="shared" si="22"/>
        <v>e1 10000 100 100000 1 36</v>
      </c>
      <c r="W301" s="7">
        <f>'pivot times'!H43</f>
        <v>0</v>
      </c>
      <c r="X301" s="7">
        <f>'pivot times'!I43</f>
        <v>0</v>
      </c>
    </row>
    <row r="302" spans="21:24" x14ac:dyDescent="0.25">
      <c r="U302">
        <v>37</v>
      </c>
      <c r="V302" t="str">
        <f t="shared" si="22"/>
        <v>e1 10000 100 100000 1 37</v>
      </c>
      <c r="W302" s="7">
        <f>'pivot times'!H44</f>
        <v>0</v>
      </c>
      <c r="X302" s="7">
        <f>'pivot times'!I44</f>
        <v>0</v>
      </c>
    </row>
    <row r="303" spans="21:24" x14ac:dyDescent="0.25">
      <c r="U303">
        <v>38</v>
      </c>
      <c r="V303" t="str">
        <f t="shared" si="22"/>
        <v>e1 10000 100 100000 1 38</v>
      </c>
      <c r="W303" s="7">
        <f>'pivot times'!H45</f>
        <v>0</v>
      </c>
      <c r="X303" s="7">
        <f>'pivot times'!I45</f>
        <v>0</v>
      </c>
    </row>
    <row r="304" spans="21:24" x14ac:dyDescent="0.25">
      <c r="U304">
        <v>39</v>
      </c>
      <c r="V304" t="str">
        <f t="shared" si="22"/>
        <v>e1 10000 100 100000 1 39</v>
      </c>
      <c r="W304" s="7">
        <f>'pivot times'!H46</f>
        <v>0</v>
      </c>
      <c r="X304" s="7">
        <f>'pivot times'!I46</f>
        <v>0</v>
      </c>
    </row>
    <row r="305" spans="21:24" x14ac:dyDescent="0.25">
      <c r="U305">
        <v>40</v>
      </c>
      <c r="V305" t="str">
        <f t="shared" si="22"/>
        <v>e1 10000 100 100000 1 40</v>
      </c>
      <c r="W305" s="7">
        <f>'pivot times'!H47</f>
        <v>0</v>
      </c>
      <c r="X305" s="7">
        <f>'pivot times'!I47</f>
        <v>0</v>
      </c>
    </row>
    <row r="306" spans="21:24" x14ac:dyDescent="0.25">
      <c r="U306">
        <v>41</v>
      </c>
      <c r="V306" t="str">
        <f t="shared" si="22"/>
        <v>e1 10000 100 100000 1 41</v>
      </c>
      <c r="W306" s="7">
        <f>'pivot times'!H48</f>
        <v>0</v>
      </c>
      <c r="X306" s="7">
        <f>'pivot times'!I48</f>
        <v>0</v>
      </c>
    </row>
    <row r="307" spans="21:24" x14ac:dyDescent="0.25">
      <c r="U307">
        <v>42</v>
      </c>
      <c r="V307" t="str">
        <f t="shared" si="22"/>
        <v>e1 10000 100 100000 1 42</v>
      </c>
      <c r="W307" s="7">
        <f>'pivot times'!H49</f>
        <v>0</v>
      </c>
      <c r="X307" s="7">
        <f>'pivot times'!I49</f>
        <v>0</v>
      </c>
    </row>
    <row r="308" spans="21:24" x14ac:dyDescent="0.25">
      <c r="U308">
        <v>43</v>
      </c>
      <c r="V308" t="str">
        <f t="shared" si="22"/>
        <v>e1 10000 100 100000 1 43</v>
      </c>
      <c r="W308" s="7">
        <f>'pivot times'!H50</f>
        <v>0</v>
      </c>
      <c r="X308" s="7">
        <f>'pivot times'!I50</f>
        <v>0</v>
      </c>
    </row>
    <row r="309" spans="21:24" x14ac:dyDescent="0.25">
      <c r="U309">
        <v>44</v>
      </c>
      <c r="V309" t="str">
        <f t="shared" si="22"/>
        <v>e1 10000 100 100000 1 44</v>
      </c>
      <c r="W309" s="7">
        <f>'pivot times'!H51</f>
        <v>0</v>
      </c>
      <c r="X309" s="7">
        <f>'pivot times'!I51</f>
        <v>0</v>
      </c>
    </row>
    <row r="310" spans="21:24" x14ac:dyDescent="0.25">
      <c r="U310">
        <v>45</v>
      </c>
      <c r="V310" t="str">
        <f t="shared" si="22"/>
        <v>e1 10000 100 100000 1 45</v>
      </c>
      <c r="W310" s="7">
        <f>'pivot times'!H52</f>
        <v>0</v>
      </c>
      <c r="X310" s="7">
        <f>'pivot times'!I52</f>
        <v>0</v>
      </c>
    </row>
    <row r="311" spans="21:24" x14ac:dyDescent="0.25">
      <c r="U311">
        <v>46</v>
      </c>
      <c r="V311" t="str">
        <f t="shared" si="22"/>
        <v>e1 10000 100 100000 1 46</v>
      </c>
      <c r="W311" s="7">
        <f>'pivot times'!H53</f>
        <v>0</v>
      </c>
      <c r="X311" s="7">
        <f>'pivot times'!I53</f>
        <v>0</v>
      </c>
    </row>
    <row r="312" spans="21:24" x14ac:dyDescent="0.25">
      <c r="U312">
        <v>47</v>
      </c>
      <c r="V312" t="str">
        <f t="shared" si="22"/>
        <v>e1 10000 100 100000 1 47</v>
      </c>
      <c r="W312" s="7">
        <f>'pivot times'!H54</f>
        <v>0</v>
      </c>
      <c r="X312" s="7">
        <f>'pivot times'!I54</f>
        <v>0</v>
      </c>
    </row>
    <row r="313" spans="21:24" x14ac:dyDescent="0.25">
      <c r="U313">
        <v>48</v>
      </c>
      <c r="V313" t="str">
        <f t="shared" si="22"/>
        <v>e1 10000 100 100000 1 48</v>
      </c>
      <c r="W313" s="7">
        <f>'pivot times'!H55</f>
        <v>0</v>
      </c>
      <c r="X313" s="7">
        <f>'pivot times'!I55</f>
        <v>0</v>
      </c>
    </row>
    <row r="314" spans="21:24" x14ac:dyDescent="0.25">
      <c r="U314">
        <v>49</v>
      </c>
      <c r="V314" t="str">
        <f t="shared" si="22"/>
        <v>e1 10000 100 100000 1 49</v>
      </c>
      <c r="W314" s="7">
        <f>'pivot times'!H56</f>
        <v>0</v>
      </c>
      <c r="X314" s="7">
        <f>'pivot times'!I56</f>
        <v>0</v>
      </c>
    </row>
    <row r="315" spans="21:24" x14ac:dyDescent="0.25">
      <c r="U315">
        <v>50</v>
      </c>
      <c r="V315" t="str">
        <f t="shared" si="22"/>
        <v>e1 10000 100 100000 1 50</v>
      </c>
      <c r="W315" s="7">
        <f>'pivot times'!H57</f>
        <v>0</v>
      </c>
      <c r="X315" s="7">
        <f>'pivot times'!I57</f>
        <v>0</v>
      </c>
    </row>
    <row r="316" spans="21:24" x14ac:dyDescent="0.25">
      <c r="U316">
        <v>51</v>
      </c>
      <c r="V316" t="str">
        <f t="shared" si="22"/>
        <v>e1 10000 100 100000 1 51</v>
      </c>
      <c r="W316" s="7">
        <f>'pivot times'!H58</f>
        <v>0</v>
      </c>
      <c r="X316" s="7">
        <f>'pivot times'!I58</f>
        <v>0</v>
      </c>
    </row>
    <row r="317" spans="21:24" x14ac:dyDescent="0.25">
      <c r="U317">
        <v>52</v>
      </c>
      <c r="V317" t="str">
        <f t="shared" si="22"/>
        <v>e1 10000 100 100000 1 52</v>
      </c>
      <c r="W317" s="7">
        <f>'pivot times'!H59</f>
        <v>0</v>
      </c>
      <c r="X317" s="7">
        <f>'pivot times'!I59</f>
        <v>0</v>
      </c>
    </row>
    <row r="318" spans="21:24" x14ac:dyDescent="0.25">
      <c r="U318">
        <v>53</v>
      </c>
      <c r="V318" t="str">
        <f t="shared" si="22"/>
        <v>e1 10000 100 100000 1 53</v>
      </c>
      <c r="W318" s="7">
        <f>'pivot times'!H60</f>
        <v>0</v>
      </c>
      <c r="X318" s="7">
        <f>'pivot times'!I60</f>
        <v>0</v>
      </c>
    </row>
    <row r="319" spans="21:24" x14ac:dyDescent="0.25">
      <c r="U319">
        <v>54</v>
      </c>
      <c r="V319" t="str">
        <f t="shared" si="22"/>
        <v>e1 10000 100 100000 1 54</v>
      </c>
      <c r="W319" s="7">
        <f>'pivot times'!H61</f>
        <v>0</v>
      </c>
      <c r="X319" s="7">
        <f>'pivot times'!I61</f>
        <v>0</v>
      </c>
    </row>
    <row r="320" spans="21:24" x14ac:dyDescent="0.25">
      <c r="U320">
        <v>55</v>
      </c>
      <c r="V320" t="str">
        <f t="shared" si="22"/>
        <v>e1 10000 100 100000 1 55</v>
      </c>
      <c r="W320" s="7">
        <f>'pivot times'!H62</f>
        <v>0</v>
      </c>
      <c r="X320" s="7">
        <f>'pivot times'!I62</f>
        <v>0</v>
      </c>
    </row>
    <row r="321" spans="20:24" x14ac:dyDescent="0.25">
      <c r="U321">
        <v>56</v>
      </c>
      <c r="V321" t="str">
        <f t="shared" si="22"/>
        <v>e1 10000 100 100000 1 56</v>
      </c>
      <c r="W321" s="7">
        <f>'pivot times'!H63</f>
        <v>0</v>
      </c>
      <c r="X321" s="7">
        <f>'pivot times'!I63</f>
        <v>0</v>
      </c>
    </row>
    <row r="322" spans="20:24" x14ac:dyDescent="0.25">
      <c r="U322">
        <v>57</v>
      </c>
      <c r="V322" t="str">
        <f t="shared" si="22"/>
        <v>e1 10000 100 100000 1 57</v>
      </c>
      <c r="W322" s="7">
        <f>'pivot times'!H64</f>
        <v>0</v>
      </c>
      <c r="X322" s="7">
        <f>'pivot times'!I64</f>
        <v>0</v>
      </c>
    </row>
    <row r="323" spans="20:24" x14ac:dyDescent="0.25">
      <c r="U323">
        <v>58</v>
      </c>
      <c r="V323" t="str">
        <f t="shared" si="22"/>
        <v>e1 10000 100 100000 1 58</v>
      </c>
      <c r="W323" s="7">
        <f>'pivot times'!H65</f>
        <v>0</v>
      </c>
      <c r="X323" s="7">
        <f>'pivot times'!I65</f>
        <v>0</v>
      </c>
    </row>
    <row r="324" spans="20:24" x14ac:dyDescent="0.25">
      <c r="U324">
        <v>59</v>
      </c>
      <c r="V324" t="str">
        <f t="shared" si="22"/>
        <v>e1 10000 100 100000 1 59</v>
      </c>
      <c r="W324" s="7">
        <f>'pivot times'!H66</f>
        <v>0</v>
      </c>
      <c r="X324" s="7">
        <f>'pivot times'!I66</f>
        <v>0</v>
      </c>
    </row>
    <row r="325" spans="20:24" x14ac:dyDescent="0.25">
      <c r="U325">
        <v>60</v>
      </c>
      <c r="V325" t="str">
        <f t="shared" si="22"/>
        <v>e1 10000 100 100000 1 60</v>
      </c>
      <c r="W325" s="7">
        <f>'pivot times'!H67</f>
        <v>0</v>
      </c>
      <c r="X325" s="7">
        <f>'pivot times'!I67</f>
        <v>0</v>
      </c>
    </row>
    <row r="326" spans="20:24" x14ac:dyDescent="0.25">
      <c r="U326">
        <v>61</v>
      </c>
      <c r="V326" t="str">
        <f t="shared" si="22"/>
        <v>e1 10000 100 100000 1 61</v>
      </c>
      <c r="W326" s="7">
        <f>'pivot times'!H68</f>
        <v>0</v>
      </c>
      <c r="X326" s="7">
        <f>'pivot times'!I68</f>
        <v>0</v>
      </c>
    </row>
    <row r="327" spans="20:24" x14ac:dyDescent="0.25">
      <c r="U327">
        <v>62</v>
      </c>
      <c r="V327" t="str">
        <f t="shared" si="22"/>
        <v>e1 10000 100 100000 1 62</v>
      </c>
      <c r="W327" s="7">
        <f>'pivot times'!H69</f>
        <v>0</v>
      </c>
      <c r="X327" s="7">
        <f>'pivot times'!I69</f>
        <v>0</v>
      </c>
    </row>
    <row r="328" spans="20:24" x14ac:dyDescent="0.25">
      <c r="U328">
        <v>63</v>
      </c>
      <c r="V328" t="str">
        <f t="shared" si="22"/>
        <v>e1 10000 100 100000 1 63</v>
      </c>
      <c r="W328" s="7">
        <f>'pivot times'!H70</f>
        <v>0</v>
      </c>
      <c r="X328" s="7">
        <f>'pivot times'!I70</f>
        <v>0</v>
      </c>
    </row>
    <row r="329" spans="20:24" x14ac:dyDescent="0.25">
      <c r="U329">
        <v>64</v>
      </c>
      <c r="V329" t="str">
        <f t="shared" si="22"/>
        <v>e1 10000 100 100000 1 64</v>
      </c>
      <c r="W329" s="7">
        <f>'pivot times'!H71</f>
        <v>0</v>
      </c>
      <c r="X329" s="7">
        <f>'pivot times'!I71</f>
        <v>0</v>
      </c>
    </row>
    <row r="330" spans="20:24" x14ac:dyDescent="0.25">
      <c r="T330">
        <v>0</v>
      </c>
      <c r="U330">
        <v>1</v>
      </c>
      <c r="V330" t="str">
        <f>"e2 10000 100 1 1 " &amp; U330</f>
        <v>e2 10000 100 1 1 1</v>
      </c>
      <c r="W330" s="7">
        <f>'pivot times'!J8</f>
        <v>0</v>
      </c>
      <c r="X330" s="7">
        <f>'pivot times'!K8</f>
        <v>0</v>
      </c>
    </row>
    <row r="331" spans="20:24" x14ac:dyDescent="0.25">
      <c r="U331">
        <v>2</v>
      </c>
      <c r="V331" t="str">
        <f t="shared" ref="V331:V393" si="23">"e2 10000 100 1 1 " &amp; U331</f>
        <v>e2 10000 100 1 1 2</v>
      </c>
      <c r="W331" s="7">
        <f>'pivot times'!J9</f>
        <v>0</v>
      </c>
      <c r="X331" s="7">
        <f>'pivot times'!K9</f>
        <v>0</v>
      </c>
    </row>
    <row r="332" spans="20:24" x14ac:dyDescent="0.25">
      <c r="U332">
        <v>3</v>
      </c>
      <c r="V332" t="str">
        <f t="shared" si="23"/>
        <v>e2 10000 100 1 1 3</v>
      </c>
      <c r="W332" s="7">
        <f>'pivot times'!J10</f>
        <v>0</v>
      </c>
      <c r="X332" s="7">
        <f>'pivot times'!K10</f>
        <v>0</v>
      </c>
    </row>
    <row r="333" spans="20:24" x14ac:dyDescent="0.25">
      <c r="U333">
        <v>4</v>
      </c>
      <c r="V333" t="str">
        <f t="shared" si="23"/>
        <v>e2 10000 100 1 1 4</v>
      </c>
      <c r="W333" s="7">
        <f>'pivot times'!J11</f>
        <v>0</v>
      </c>
      <c r="X333" s="7">
        <f>'pivot times'!K11</f>
        <v>0</v>
      </c>
    </row>
    <row r="334" spans="20:24" x14ac:dyDescent="0.25">
      <c r="U334">
        <v>5</v>
      </c>
      <c r="V334" t="str">
        <f t="shared" si="23"/>
        <v>e2 10000 100 1 1 5</v>
      </c>
      <c r="W334" s="7">
        <f>'pivot times'!J12</f>
        <v>0</v>
      </c>
      <c r="X334" s="7">
        <f>'pivot times'!K12</f>
        <v>0</v>
      </c>
    </row>
    <row r="335" spans="20:24" x14ac:dyDescent="0.25">
      <c r="U335">
        <v>6</v>
      </c>
      <c r="V335" t="str">
        <f t="shared" si="23"/>
        <v>e2 10000 100 1 1 6</v>
      </c>
      <c r="W335" s="7">
        <f>'pivot times'!J13</f>
        <v>0</v>
      </c>
      <c r="X335" s="7">
        <f>'pivot times'!K13</f>
        <v>0</v>
      </c>
    </row>
    <row r="336" spans="20:24" x14ac:dyDescent="0.25">
      <c r="U336">
        <v>7</v>
      </c>
      <c r="V336" t="str">
        <f t="shared" si="23"/>
        <v>e2 10000 100 1 1 7</v>
      </c>
      <c r="W336" s="7">
        <f>'pivot times'!J14</f>
        <v>0</v>
      </c>
      <c r="X336" s="7">
        <f>'pivot times'!K14</f>
        <v>0</v>
      </c>
    </row>
    <row r="337" spans="21:24" x14ac:dyDescent="0.25">
      <c r="U337">
        <v>8</v>
      </c>
      <c r="V337" t="str">
        <f t="shared" si="23"/>
        <v>e2 10000 100 1 1 8</v>
      </c>
      <c r="W337" s="7">
        <f>'pivot times'!J15</f>
        <v>0</v>
      </c>
      <c r="X337" s="7">
        <f>'pivot times'!K15</f>
        <v>0</v>
      </c>
    </row>
    <row r="338" spans="21:24" x14ac:dyDescent="0.25">
      <c r="U338">
        <v>9</v>
      </c>
      <c r="V338" t="str">
        <f t="shared" si="23"/>
        <v>e2 10000 100 1 1 9</v>
      </c>
      <c r="W338" s="7">
        <f>'pivot times'!J16</f>
        <v>0</v>
      </c>
      <c r="X338" s="7">
        <f>'pivot times'!K16</f>
        <v>0</v>
      </c>
    </row>
    <row r="339" spans="21:24" x14ac:dyDescent="0.25">
      <c r="U339">
        <v>10</v>
      </c>
      <c r="V339" t="str">
        <f t="shared" si="23"/>
        <v>e2 10000 100 1 1 10</v>
      </c>
      <c r="W339" s="7">
        <f>'pivot times'!J17</f>
        <v>0</v>
      </c>
      <c r="X339" s="7">
        <f>'pivot times'!K17</f>
        <v>0</v>
      </c>
    </row>
    <row r="340" spans="21:24" x14ac:dyDescent="0.25">
      <c r="U340">
        <v>11</v>
      </c>
      <c r="V340" t="str">
        <f t="shared" si="23"/>
        <v>e2 10000 100 1 1 11</v>
      </c>
      <c r="W340" s="7">
        <f>'pivot times'!J18</f>
        <v>0</v>
      </c>
      <c r="X340" s="7">
        <f>'pivot times'!K18</f>
        <v>0</v>
      </c>
    </row>
    <row r="341" spans="21:24" x14ac:dyDescent="0.25">
      <c r="U341">
        <v>12</v>
      </c>
      <c r="V341" t="str">
        <f t="shared" si="23"/>
        <v>e2 10000 100 1 1 12</v>
      </c>
      <c r="W341" s="7">
        <f>'pivot times'!J19</f>
        <v>0</v>
      </c>
      <c r="X341" s="7">
        <f>'pivot times'!K19</f>
        <v>0</v>
      </c>
    </row>
    <row r="342" spans="21:24" x14ac:dyDescent="0.25">
      <c r="U342">
        <v>13</v>
      </c>
      <c r="V342" t="str">
        <f t="shared" si="23"/>
        <v>e2 10000 100 1 1 13</v>
      </c>
      <c r="W342" s="7">
        <f>'pivot times'!J20</f>
        <v>0</v>
      </c>
      <c r="X342" s="7">
        <f>'pivot times'!K20</f>
        <v>0</v>
      </c>
    </row>
    <row r="343" spans="21:24" x14ac:dyDescent="0.25">
      <c r="U343">
        <v>14</v>
      </c>
      <c r="V343" t="str">
        <f t="shared" si="23"/>
        <v>e2 10000 100 1 1 14</v>
      </c>
      <c r="W343" s="7">
        <f>'pivot times'!J21</f>
        <v>0</v>
      </c>
      <c r="X343" s="7">
        <f>'pivot times'!K21</f>
        <v>0</v>
      </c>
    </row>
    <row r="344" spans="21:24" x14ac:dyDescent="0.25">
      <c r="U344">
        <v>15</v>
      </c>
      <c r="V344" t="str">
        <f t="shared" si="23"/>
        <v>e2 10000 100 1 1 15</v>
      </c>
      <c r="W344" s="7">
        <f>'pivot times'!J22</f>
        <v>0</v>
      </c>
      <c r="X344" s="7">
        <f>'pivot times'!K22</f>
        <v>0</v>
      </c>
    </row>
    <row r="345" spans="21:24" x14ac:dyDescent="0.25">
      <c r="U345">
        <v>16</v>
      </c>
      <c r="V345" t="str">
        <f t="shared" si="23"/>
        <v>e2 10000 100 1 1 16</v>
      </c>
      <c r="W345" s="7">
        <f>'pivot times'!J23</f>
        <v>0</v>
      </c>
      <c r="X345" s="7">
        <f>'pivot times'!K23</f>
        <v>0</v>
      </c>
    </row>
    <row r="346" spans="21:24" x14ac:dyDescent="0.25">
      <c r="U346">
        <v>17</v>
      </c>
      <c r="V346" t="str">
        <f t="shared" si="23"/>
        <v>e2 10000 100 1 1 17</v>
      </c>
      <c r="W346" s="7">
        <f>'pivot times'!J24</f>
        <v>0</v>
      </c>
      <c r="X346" s="7">
        <f>'pivot times'!K24</f>
        <v>0</v>
      </c>
    </row>
    <row r="347" spans="21:24" x14ac:dyDescent="0.25">
      <c r="U347">
        <v>18</v>
      </c>
      <c r="V347" t="str">
        <f t="shared" si="23"/>
        <v>e2 10000 100 1 1 18</v>
      </c>
      <c r="W347" s="7">
        <f>'pivot times'!J25</f>
        <v>0</v>
      </c>
      <c r="X347" s="7">
        <f>'pivot times'!K25</f>
        <v>0</v>
      </c>
    </row>
    <row r="348" spans="21:24" x14ac:dyDescent="0.25">
      <c r="U348">
        <v>19</v>
      </c>
      <c r="V348" t="str">
        <f t="shared" si="23"/>
        <v>e2 10000 100 1 1 19</v>
      </c>
      <c r="W348" s="7">
        <f>'pivot times'!J26</f>
        <v>0</v>
      </c>
      <c r="X348" s="7">
        <f>'pivot times'!K26</f>
        <v>0</v>
      </c>
    </row>
    <row r="349" spans="21:24" x14ac:dyDescent="0.25">
      <c r="U349">
        <v>20</v>
      </c>
      <c r="V349" t="str">
        <f t="shared" si="23"/>
        <v>e2 10000 100 1 1 20</v>
      </c>
      <c r="W349" s="7">
        <f>'pivot times'!J27</f>
        <v>0</v>
      </c>
      <c r="X349" s="7">
        <f>'pivot times'!K27</f>
        <v>0</v>
      </c>
    </row>
    <row r="350" spans="21:24" x14ac:dyDescent="0.25">
      <c r="U350">
        <v>21</v>
      </c>
      <c r="V350" t="str">
        <f t="shared" si="23"/>
        <v>e2 10000 100 1 1 21</v>
      </c>
      <c r="W350" s="7">
        <f>'pivot times'!J28</f>
        <v>0</v>
      </c>
      <c r="X350" s="7">
        <f>'pivot times'!K28</f>
        <v>0</v>
      </c>
    </row>
    <row r="351" spans="21:24" x14ac:dyDescent="0.25">
      <c r="U351">
        <v>22</v>
      </c>
      <c r="V351" t="str">
        <f t="shared" si="23"/>
        <v>e2 10000 100 1 1 22</v>
      </c>
      <c r="W351" s="7">
        <f>'pivot times'!J29</f>
        <v>0</v>
      </c>
      <c r="X351" s="7">
        <f>'pivot times'!K29</f>
        <v>0</v>
      </c>
    </row>
    <row r="352" spans="21:24" x14ac:dyDescent="0.25">
      <c r="U352">
        <v>23</v>
      </c>
      <c r="V352" t="str">
        <f t="shared" si="23"/>
        <v>e2 10000 100 1 1 23</v>
      </c>
      <c r="W352" s="7">
        <f>'pivot times'!J30</f>
        <v>0</v>
      </c>
      <c r="X352" s="7">
        <f>'pivot times'!K30</f>
        <v>0</v>
      </c>
    </row>
    <row r="353" spans="21:24" x14ac:dyDescent="0.25">
      <c r="U353">
        <v>24</v>
      </c>
      <c r="V353" t="str">
        <f t="shared" si="23"/>
        <v>e2 10000 100 1 1 24</v>
      </c>
      <c r="W353" s="7">
        <f>'pivot times'!J31</f>
        <v>0</v>
      </c>
      <c r="X353" s="7">
        <f>'pivot times'!K31</f>
        <v>0</v>
      </c>
    </row>
    <row r="354" spans="21:24" x14ac:dyDescent="0.25">
      <c r="U354">
        <v>25</v>
      </c>
      <c r="V354" t="str">
        <f t="shared" si="23"/>
        <v>e2 10000 100 1 1 25</v>
      </c>
      <c r="W354" s="7">
        <f>'pivot times'!J32</f>
        <v>0</v>
      </c>
      <c r="X354" s="7">
        <f>'pivot times'!K32</f>
        <v>0</v>
      </c>
    </row>
    <row r="355" spans="21:24" x14ac:dyDescent="0.25">
      <c r="U355">
        <v>26</v>
      </c>
      <c r="V355" t="str">
        <f t="shared" si="23"/>
        <v>e2 10000 100 1 1 26</v>
      </c>
      <c r="W355" s="7">
        <f>'pivot times'!J33</f>
        <v>0</v>
      </c>
      <c r="X355" s="7">
        <f>'pivot times'!K33</f>
        <v>0</v>
      </c>
    </row>
    <row r="356" spans="21:24" x14ac:dyDescent="0.25">
      <c r="U356">
        <v>27</v>
      </c>
      <c r="V356" t="str">
        <f t="shared" si="23"/>
        <v>e2 10000 100 1 1 27</v>
      </c>
      <c r="W356" s="7">
        <f>'pivot times'!J34</f>
        <v>0</v>
      </c>
      <c r="X356" s="7">
        <f>'pivot times'!K34</f>
        <v>0</v>
      </c>
    </row>
    <row r="357" spans="21:24" x14ac:dyDescent="0.25">
      <c r="U357">
        <v>28</v>
      </c>
      <c r="V357" t="str">
        <f t="shared" si="23"/>
        <v>e2 10000 100 1 1 28</v>
      </c>
      <c r="W357" s="7">
        <f>'pivot times'!J35</f>
        <v>0</v>
      </c>
      <c r="X357" s="7">
        <f>'pivot times'!K35</f>
        <v>0</v>
      </c>
    </row>
    <row r="358" spans="21:24" x14ac:dyDescent="0.25">
      <c r="U358">
        <v>29</v>
      </c>
      <c r="V358" t="str">
        <f t="shared" si="23"/>
        <v>e2 10000 100 1 1 29</v>
      </c>
      <c r="W358" s="7">
        <f>'pivot times'!J36</f>
        <v>0</v>
      </c>
      <c r="X358" s="7">
        <f>'pivot times'!K36</f>
        <v>0</v>
      </c>
    </row>
    <row r="359" spans="21:24" x14ac:dyDescent="0.25">
      <c r="U359">
        <v>30</v>
      </c>
      <c r="V359" t="str">
        <f t="shared" si="23"/>
        <v>e2 10000 100 1 1 30</v>
      </c>
      <c r="W359" s="7">
        <f>'pivot times'!J37</f>
        <v>0</v>
      </c>
      <c r="X359" s="7">
        <f>'pivot times'!K37</f>
        <v>0</v>
      </c>
    </row>
    <row r="360" spans="21:24" x14ac:dyDescent="0.25">
      <c r="U360">
        <v>31</v>
      </c>
      <c r="V360" t="str">
        <f t="shared" si="23"/>
        <v>e2 10000 100 1 1 31</v>
      </c>
      <c r="W360" s="7">
        <f>'pivot times'!J38</f>
        <v>0</v>
      </c>
      <c r="X360" s="7">
        <f>'pivot times'!K38</f>
        <v>0</v>
      </c>
    </row>
    <row r="361" spans="21:24" x14ac:dyDescent="0.25">
      <c r="U361">
        <v>32</v>
      </c>
      <c r="V361" t="str">
        <f t="shared" si="23"/>
        <v>e2 10000 100 1 1 32</v>
      </c>
      <c r="W361" s="7">
        <f>'pivot times'!J39</f>
        <v>0</v>
      </c>
      <c r="X361" s="7">
        <f>'pivot times'!K39</f>
        <v>0</v>
      </c>
    </row>
    <row r="362" spans="21:24" x14ac:dyDescent="0.25">
      <c r="U362">
        <v>33</v>
      </c>
      <c r="V362" t="str">
        <f t="shared" si="23"/>
        <v>e2 10000 100 1 1 33</v>
      </c>
      <c r="W362" s="7">
        <f>'pivot times'!J40</f>
        <v>0</v>
      </c>
      <c r="X362" s="7">
        <f>'pivot times'!K40</f>
        <v>0</v>
      </c>
    </row>
    <row r="363" spans="21:24" x14ac:dyDescent="0.25">
      <c r="U363">
        <v>34</v>
      </c>
      <c r="V363" t="str">
        <f t="shared" si="23"/>
        <v>e2 10000 100 1 1 34</v>
      </c>
      <c r="W363" s="7">
        <f>'pivot times'!J41</f>
        <v>0</v>
      </c>
      <c r="X363" s="7">
        <f>'pivot times'!K41</f>
        <v>0</v>
      </c>
    </row>
    <row r="364" spans="21:24" x14ac:dyDescent="0.25">
      <c r="U364">
        <v>35</v>
      </c>
      <c r="V364" t="str">
        <f t="shared" si="23"/>
        <v>e2 10000 100 1 1 35</v>
      </c>
      <c r="W364" s="7">
        <f>'pivot times'!J42</f>
        <v>0</v>
      </c>
      <c r="X364" s="7">
        <f>'pivot times'!K42</f>
        <v>0</v>
      </c>
    </row>
    <row r="365" spans="21:24" x14ac:dyDescent="0.25">
      <c r="U365">
        <v>36</v>
      </c>
      <c r="V365" t="str">
        <f t="shared" si="23"/>
        <v>e2 10000 100 1 1 36</v>
      </c>
      <c r="W365" s="7">
        <f>'pivot times'!J43</f>
        <v>0</v>
      </c>
      <c r="X365" s="7">
        <f>'pivot times'!K43</f>
        <v>0</v>
      </c>
    </row>
    <row r="366" spans="21:24" x14ac:dyDescent="0.25">
      <c r="U366">
        <v>37</v>
      </c>
      <c r="V366" t="str">
        <f t="shared" si="23"/>
        <v>e2 10000 100 1 1 37</v>
      </c>
      <c r="W366" s="7">
        <f>'pivot times'!J44</f>
        <v>0</v>
      </c>
      <c r="X366" s="7">
        <f>'pivot times'!K44</f>
        <v>0</v>
      </c>
    </row>
    <row r="367" spans="21:24" x14ac:dyDescent="0.25">
      <c r="U367">
        <v>38</v>
      </c>
      <c r="V367" t="str">
        <f t="shared" si="23"/>
        <v>e2 10000 100 1 1 38</v>
      </c>
      <c r="W367" s="7">
        <f>'pivot times'!J45</f>
        <v>0</v>
      </c>
      <c r="X367" s="7">
        <f>'pivot times'!K45</f>
        <v>0</v>
      </c>
    </row>
    <row r="368" spans="21:24" x14ac:dyDescent="0.25">
      <c r="U368">
        <v>39</v>
      </c>
      <c r="V368" t="str">
        <f t="shared" si="23"/>
        <v>e2 10000 100 1 1 39</v>
      </c>
      <c r="W368" s="7">
        <f>'pivot times'!J46</f>
        <v>0</v>
      </c>
      <c r="X368" s="7">
        <f>'pivot times'!K46</f>
        <v>0</v>
      </c>
    </row>
    <row r="369" spans="21:24" x14ac:dyDescent="0.25">
      <c r="U369">
        <v>40</v>
      </c>
      <c r="V369" t="str">
        <f t="shared" si="23"/>
        <v>e2 10000 100 1 1 40</v>
      </c>
      <c r="W369" s="7">
        <f>'pivot times'!J47</f>
        <v>0</v>
      </c>
      <c r="X369" s="7">
        <f>'pivot times'!K47</f>
        <v>0</v>
      </c>
    </row>
    <row r="370" spans="21:24" x14ac:dyDescent="0.25">
      <c r="U370">
        <v>41</v>
      </c>
      <c r="V370" t="str">
        <f t="shared" si="23"/>
        <v>e2 10000 100 1 1 41</v>
      </c>
      <c r="W370" s="7">
        <f>'pivot times'!J48</f>
        <v>0</v>
      </c>
      <c r="X370" s="7">
        <f>'pivot times'!K48</f>
        <v>0</v>
      </c>
    </row>
    <row r="371" spans="21:24" x14ac:dyDescent="0.25">
      <c r="U371">
        <v>42</v>
      </c>
      <c r="V371" t="str">
        <f t="shared" si="23"/>
        <v>e2 10000 100 1 1 42</v>
      </c>
      <c r="W371" s="7">
        <f>'pivot times'!J49</f>
        <v>0</v>
      </c>
      <c r="X371" s="7">
        <f>'pivot times'!K49</f>
        <v>0</v>
      </c>
    </row>
    <row r="372" spans="21:24" x14ac:dyDescent="0.25">
      <c r="U372">
        <v>43</v>
      </c>
      <c r="V372" t="str">
        <f t="shared" si="23"/>
        <v>e2 10000 100 1 1 43</v>
      </c>
      <c r="W372" s="7">
        <f>'pivot times'!J50</f>
        <v>0</v>
      </c>
      <c r="X372" s="7">
        <f>'pivot times'!K50</f>
        <v>0</v>
      </c>
    </row>
    <row r="373" spans="21:24" x14ac:dyDescent="0.25">
      <c r="U373">
        <v>44</v>
      </c>
      <c r="V373" t="str">
        <f t="shared" si="23"/>
        <v>e2 10000 100 1 1 44</v>
      </c>
      <c r="W373" s="7">
        <f>'pivot times'!J51</f>
        <v>0</v>
      </c>
      <c r="X373" s="7">
        <f>'pivot times'!K51</f>
        <v>0</v>
      </c>
    </row>
    <row r="374" spans="21:24" x14ac:dyDescent="0.25">
      <c r="U374">
        <v>45</v>
      </c>
      <c r="V374" t="str">
        <f t="shared" si="23"/>
        <v>e2 10000 100 1 1 45</v>
      </c>
      <c r="W374" s="7">
        <f>'pivot times'!J52</f>
        <v>0</v>
      </c>
      <c r="X374" s="7">
        <f>'pivot times'!K52</f>
        <v>0</v>
      </c>
    </row>
    <row r="375" spans="21:24" x14ac:dyDescent="0.25">
      <c r="U375">
        <v>46</v>
      </c>
      <c r="V375" t="str">
        <f t="shared" si="23"/>
        <v>e2 10000 100 1 1 46</v>
      </c>
      <c r="W375" s="7">
        <f>'pivot times'!J53</f>
        <v>0</v>
      </c>
      <c r="X375" s="7">
        <f>'pivot times'!K53</f>
        <v>0</v>
      </c>
    </row>
    <row r="376" spans="21:24" x14ac:dyDescent="0.25">
      <c r="U376">
        <v>47</v>
      </c>
      <c r="V376" t="str">
        <f t="shared" si="23"/>
        <v>e2 10000 100 1 1 47</v>
      </c>
      <c r="W376" s="7">
        <f>'pivot times'!J54</f>
        <v>0</v>
      </c>
      <c r="X376" s="7">
        <f>'pivot times'!K54</f>
        <v>0</v>
      </c>
    </row>
    <row r="377" spans="21:24" x14ac:dyDescent="0.25">
      <c r="U377">
        <v>48</v>
      </c>
      <c r="V377" t="str">
        <f t="shared" si="23"/>
        <v>e2 10000 100 1 1 48</v>
      </c>
      <c r="W377" s="7">
        <f>'pivot times'!J55</f>
        <v>0</v>
      </c>
      <c r="X377" s="7">
        <f>'pivot times'!K55</f>
        <v>0</v>
      </c>
    </row>
    <row r="378" spans="21:24" x14ac:dyDescent="0.25">
      <c r="U378">
        <v>49</v>
      </c>
      <c r="V378" t="str">
        <f t="shared" si="23"/>
        <v>e2 10000 100 1 1 49</v>
      </c>
      <c r="W378" s="7">
        <f>'pivot times'!J56</f>
        <v>0</v>
      </c>
      <c r="X378" s="7">
        <f>'pivot times'!K56</f>
        <v>0</v>
      </c>
    </row>
    <row r="379" spans="21:24" x14ac:dyDescent="0.25">
      <c r="U379">
        <v>50</v>
      </c>
      <c r="V379" t="str">
        <f t="shared" si="23"/>
        <v>e2 10000 100 1 1 50</v>
      </c>
      <c r="W379" s="7">
        <f>'pivot times'!J57</f>
        <v>0</v>
      </c>
      <c r="X379" s="7">
        <f>'pivot times'!K57</f>
        <v>0</v>
      </c>
    </row>
    <row r="380" spans="21:24" x14ac:dyDescent="0.25">
      <c r="U380">
        <v>51</v>
      </c>
      <c r="V380" t="str">
        <f t="shared" si="23"/>
        <v>e2 10000 100 1 1 51</v>
      </c>
      <c r="W380" s="7">
        <f>'pivot times'!J58</f>
        <v>0</v>
      </c>
      <c r="X380" s="7">
        <f>'pivot times'!K58</f>
        <v>0</v>
      </c>
    </row>
    <row r="381" spans="21:24" x14ac:dyDescent="0.25">
      <c r="U381">
        <v>52</v>
      </c>
      <c r="V381" t="str">
        <f t="shared" si="23"/>
        <v>e2 10000 100 1 1 52</v>
      </c>
      <c r="W381" s="7">
        <f>'pivot times'!J59</f>
        <v>0</v>
      </c>
      <c r="X381" s="7">
        <f>'pivot times'!K59</f>
        <v>0</v>
      </c>
    </row>
    <row r="382" spans="21:24" x14ac:dyDescent="0.25">
      <c r="U382">
        <v>53</v>
      </c>
      <c r="V382" t="str">
        <f t="shared" si="23"/>
        <v>e2 10000 100 1 1 53</v>
      </c>
      <c r="W382" s="7">
        <f>'pivot times'!J60</f>
        <v>0</v>
      </c>
      <c r="X382" s="7">
        <f>'pivot times'!K60</f>
        <v>0</v>
      </c>
    </row>
    <row r="383" spans="21:24" x14ac:dyDescent="0.25">
      <c r="U383">
        <v>54</v>
      </c>
      <c r="V383" t="str">
        <f t="shared" si="23"/>
        <v>e2 10000 100 1 1 54</v>
      </c>
      <c r="W383" s="7">
        <f>'pivot times'!J61</f>
        <v>0</v>
      </c>
      <c r="X383" s="7">
        <f>'pivot times'!K61</f>
        <v>0</v>
      </c>
    </row>
    <row r="384" spans="21:24" x14ac:dyDescent="0.25">
      <c r="U384">
        <v>55</v>
      </c>
      <c r="V384" t="str">
        <f t="shared" si="23"/>
        <v>e2 10000 100 1 1 55</v>
      </c>
      <c r="W384" s="7">
        <f>'pivot times'!J62</f>
        <v>0</v>
      </c>
      <c r="X384" s="7">
        <f>'pivot times'!K62</f>
        <v>0</v>
      </c>
    </row>
    <row r="385" spans="20:24" x14ac:dyDescent="0.25">
      <c r="U385">
        <v>56</v>
      </c>
      <c r="V385" t="str">
        <f t="shared" si="23"/>
        <v>e2 10000 100 1 1 56</v>
      </c>
      <c r="W385" s="7">
        <f>'pivot times'!J63</f>
        <v>0</v>
      </c>
      <c r="X385" s="7">
        <f>'pivot times'!K63</f>
        <v>0</v>
      </c>
    </row>
    <row r="386" spans="20:24" x14ac:dyDescent="0.25">
      <c r="U386">
        <v>57</v>
      </c>
      <c r="V386" t="str">
        <f t="shared" si="23"/>
        <v>e2 10000 100 1 1 57</v>
      </c>
      <c r="W386" s="7">
        <f>'pivot times'!J64</f>
        <v>0</v>
      </c>
      <c r="X386" s="7">
        <f>'pivot times'!K64</f>
        <v>0</v>
      </c>
    </row>
    <row r="387" spans="20:24" x14ac:dyDescent="0.25">
      <c r="U387">
        <v>58</v>
      </c>
      <c r="V387" t="str">
        <f t="shared" si="23"/>
        <v>e2 10000 100 1 1 58</v>
      </c>
      <c r="W387" s="7">
        <f>'pivot times'!J65</f>
        <v>0</v>
      </c>
      <c r="X387" s="7">
        <f>'pivot times'!K65</f>
        <v>0</v>
      </c>
    </row>
    <row r="388" spans="20:24" x14ac:dyDescent="0.25">
      <c r="U388">
        <v>59</v>
      </c>
      <c r="V388" t="str">
        <f t="shared" si="23"/>
        <v>e2 10000 100 1 1 59</v>
      </c>
      <c r="W388" s="7">
        <f>'pivot times'!J66</f>
        <v>0</v>
      </c>
      <c r="X388" s="7">
        <f>'pivot times'!K66</f>
        <v>0</v>
      </c>
    </row>
    <row r="389" spans="20:24" x14ac:dyDescent="0.25">
      <c r="U389">
        <v>60</v>
      </c>
      <c r="V389" t="str">
        <f t="shared" si="23"/>
        <v>e2 10000 100 1 1 60</v>
      </c>
      <c r="W389" s="7">
        <f>'pivot times'!J67</f>
        <v>0</v>
      </c>
      <c r="X389" s="7">
        <f>'pivot times'!K67</f>
        <v>0</v>
      </c>
    </row>
    <row r="390" spans="20:24" x14ac:dyDescent="0.25">
      <c r="U390">
        <v>61</v>
      </c>
      <c r="V390" t="str">
        <f t="shared" si="23"/>
        <v>e2 10000 100 1 1 61</v>
      </c>
      <c r="W390" s="7">
        <f>'pivot times'!J68</f>
        <v>0</v>
      </c>
      <c r="X390" s="7">
        <f>'pivot times'!K68</f>
        <v>0</v>
      </c>
    </row>
    <row r="391" spans="20:24" x14ac:dyDescent="0.25">
      <c r="U391">
        <v>62</v>
      </c>
      <c r="V391" t="str">
        <f t="shared" si="23"/>
        <v>e2 10000 100 1 1 62</v>
      </c>
      <c r="W391" s="7">
        <f>'pivot times'!J69</f>
        <v>0</v>
      </c>
      <c r="X391" s="7">
        <f>'pivot times'!K69</f>
        <v>0</v>
      </c>
    </row>
    <row r="392" spans="20:24" x14ac:dyDescent="0.25">
      <c r="U392">
        <v>63</v>
      </c>
      <c r="V392" t="str">
        <f t="shared" si="23"/>
        <v>e2 10000 100 1 1 63</v>
      </c>
      <c r="W392" s="7">
        <f>'pivot times'!J70</f>
        <v>0</v>
      </c>
      <c r="X392" s="7">
        <f>'pivot times'!K70</f>
        <v>0</v>
      </c>
    </row>
    <row r="393" spans="20:24" x14ac:dyDescent="0.25">
      <c r="U393">
        <v>64</v>
      </c>
      <c r="V393" t="str">
        <f t="shared" si="23"/>
        <v>e2 10000 100 1 1 64</v>
      </c>
      <c r="W393" s="7">
        <f>'pivot times'!J71</f>
        <v>0</v>
      </c>
      <c r="X393" s="7">
        <f>'pivot times'!K71</f>
        <v>0</v>
      </c>
    </row>
    <row r="394" spans="20:24" x14ac:dyDescent="0.25">
      <c r="T394">
        <v>0</v>
      </c>
      <c r="U394">
        <v>1</v>
      </c>
      <c r="V394" t="str">
        <f>"e2 10000 100 100000 1 " &amp; U394</f>
        <v>e2 10000 100 100000 1 1</v>
      </c>
      <c r="W394" s="7">
        <f>'pivot times'!L8</f>
        <v>0</v>
      </c>
      <c r="X394" s="7">
        <f>'pivot times'!M8</f>
        <v>0</v>
      </c>
    </row>
    <row r="395" spans="20:24" x14ac:dyDescent="0.25">
      <c r="U395">
        <v>2</v>
      </c>
      <c r="V395" t="str">
        <f t="shared" ref="V395:V457" si="24">"e2 10000 100 100000 1 " &amp; U395</f>
        <v>e2 10000 100 100000 1 2</v>
      </c>
      <c r="W395" s="7">
        <f>'pivot times'!L9</f>
        <v>0</v>
      </c>
      <c r="X395" s="7">
        <f>'pivot times'!M9</f>
        <v>0</v>
      </c>
    </row>
    <row r="396" spans="20:24" x14ac:dyDescent="0.25">
      <c r="U396">
        <v>3</v>
      </c>
      <c r="V396" t="str">
        <f t="shared" si="24"/>
        <v>e2 10000 100 100000 1 3</v>
      </c>
      <c r="W396" s="7">
        <f>'pivot times'!L10</f>
        <v>0</v>
      </c>
      <c r="X396" s="7">
        <f>'pivot times'!M10</f>
        <v>0</v>
      </c>
    </row>
    <row r="397" spans="20:24" x14ac:dyDescent="0.25">
      <c r="U397">
        <v>4</v>
      </c>
      <c r="V397" t="str">
        <f t="shared" si="24"/>
        <v>e2 10000 100 100000 1 4</v>
      </c>
      <c r="W397" s="7">
        <f>'pivot times'!L11</f>
        <v>0</v>
      </c>
      <c r="X397" s="7">
        <f>'pivot times'!M11</f>
        <v>0</v>
      </c>
    </row>
    <row r="398" spans="20:24" x14ac:dyDescent="0.25">
      <c r="U398">
        <v>5</v>
      </c>
      <c r="V398" t="str">
        <f t="shared" si="24"/>
        <v>e2 10000 100 100000 1 5</v>
      </c>
      <c r="W398" s="7">
        <f>'pivot times'!L12</f>
        <v>0</v>
      </c>
      <c r="X398" s="7">
        <f>'pivot times'!M12</f>
        <v>0</v>
      </c>
    </row>
    <row r="399" spans="20:24" x14ac:dyDescent="0.25">
      <c r="U399">
        <v>6</v>
      </c>
      <c r="V399" t="str">
        <f t="shared" si="24"/>
        <v>e2 10000 100 100000 1 6</v>
      </c>
      <c r="W399" s="7">
        <f>'pivot times'!L13</f>
        <v>0</v>
      </c>
      <c r="X399" s="7">
        <f>'pivot times'!M13</f>
        <v>0</v>
      </c>
    </row>
    <row r="400" spans="20:24" x14ac:dyDescent="0.25">
      <c r="U400">
        <v>7</v>
      </c>
      <c r="V400" t="str">
        <f t="shared" si="24"/>
        <v>e2 10000 100 100000 1 7</v>
      </c>
      <c r="W400" s="7">
        <f>'pivot times'!L14</f>
        <v>0</v>
      </c>
      <c r="X400" s="7">
        <f>'pivot times'!M14</f>
        <v>0</v>
      </c>
    </row>
    <row r="401" spans="21:24" x14ac:dyDescent="0.25">
      <c r="U401">
        <v>8</v>
      </c>
      <c r="V401" t="str">
        <f t="shared" si="24"/>
        <v>e2 10000 100 100000 1 8</v>
      </c>
      <c r="W401" s="7">
        <f>'pivot times'!L15</f>
        <v>0</v>
      </c>
      <c r="X401" s="7">
        <f>'pivot times'!M15</f>
        <v>0</v>
      </c>
    </row>
    <row r="402" spans="21:24" x14ac:dyDescent="0.25">
      <c r="U402">
        <v>9</v>
      </c>
      <c r="V402" t="str">
        <f t="shared" si="24"/>
        <v>e2 10000 100 100000 1 9</v>
      </c>
      <c r="W402" s="7">
        <f>'pivot times'!L16</f>
        <v>0</v>
      </c>
      <c r="X402" s="7">
        <f>'pivot times'!M16</f>
        <v>0</v>
      </c>
    </row>
    <row r="403" spans="21:24" x14ac:dyDescent="0.25">
      <c r="U403">
        <v>10</v>
      </c>
      <c r="V403" t="str">
        <f t="shared" si="24"/>
        <v>e2 10000 100 100000 1 10</v>
      </c>
      <c r="W403" s="7">
        <f>'pivot times'!L17</f>
        <v>0</v>
      </c>
      <c r="X403" s="7">
        <f>'pivot times'!M17</f>
        <v>0</v>
      </c>
    </row>
    <row r="404" spans="21:24" x14ac:dyDescent="0.25">
      <c r="U404">
        <v>11</v>
      </c>
      <c r="V404" t="str">
        <f t="shared" si="24"/>
        <v>e2 10000 100 100000 1 11</v>
      </c>
      <c r="W404" s="7">
        <f>'pivot times'!L18</f>
        <v>0</v>
      </c>
      <c r="X404" s="7">
        <f>'pivot times'!M18</f>
        <v>0</v>
      </c>
    </row>
    <row r="405" spans="21:24" x14ac:dyDescent="0.25">
      <c r="U405">
        <v>12</v>
      </c>
      <c r="V405" t="str">
        <f t="shared" si="24"/>
        <v>e2 10000 100 100000 1 12</v>
      </c>
      <c r="W405" s="7">
        <f>'pivot times'!L19</f>
        <v>0</v>
      </c>
      <c r="X405" s="7">
        <f>'pivot times'!M19</f>
        <v>0</v>
      </c>
    </row>
    <row r="406" spans="21:24" x14ac:dyDescent="0.25">
      <c r="U406">
        <v>13</v>
      </c>
      <c r="V406" t="str">
        <f t="shared" si="24"/>
        <v>e2 10000 100 100000 1 13</v>
      </c>
      <c r="W406" s="7">
        <f>'pivot times'!L20</f>
        <v>0</v>
      </c>
      <c r="X406" s="7">
        <f>'pivot times'!M20</f>
        <v>0</v>
      </c>
    </row>
    <row r="407" spans="21:24" x14ac:dyDescent="0.25">
      <c r="U407">
        <v>14</v>
      </c>
      <c r="V407" t="str">
        <f t="shared" si="24"/>
        <v>e2 10000 100 100000 1 14</v>
      </c>
      <c r="W407" s="7">
        <f>'pivot times'!L21</f>
        <v>0</v>
      </c>
      <c r="X407" s="7">
        <f>'pivot times'!M21</f>
        <v>0</v>
      </c>
    </row>
    <row r="408" spans="21:24" x14ac:dyDescent="0.25">
      <c r="U408">
        <v>15</v>
      </c>
      <c r="V408" t="str">
        <f t="shared" si="24"/>
        <v>e2 10000 100 100000 1 15</v>
      </c>
      <c r="W408" s="7">
        <f>'pivot times'!L22</f>
        <v>0</v>
      </c>
      <c r="X408" s="7">
        <f>'pivot times'!M22</f>
        <v>0</v>
      </c>
    </row>
    <row r="409" spans="21:24" x14ac:dyDescent="0.25">
      <c r="U409">
        <v>16</v>
      </c>
      <c r="V409" t="str">
        <f t="shared" si="24"/>
        <v>e2 10000 100 100000 1 16</v>
      </c>
      <c r="W409" s="7">
        <f>'pivot times'!L23</f>
        <v>0</v>
      </c>
      <c r="X409" s="7">
        <f>'pivot times'!M23</f>
        <v>0</v>
      </c>
    </row>
    <row r="410" spans="21:24" x14ac:dyDescent="0.25">
      <c r="U410">
        <v>17</v>
      </c>
      <c r="V410" t="str">
        <f t="shared" si="24"/>
        <v>e2 10000 100 100000 1 17</v>
      </c>
      <c r="W410" s="7">
        <f>'pivot times'!L24</f>
        <v>0</v>
      </c>
      <c r="X410" s="7">
        <f>'pivot times'!M24</f>
        <v>0</v>
      </c>
    </row>
    <row r="411" spans="21:24" x14ac:dyDescent="0.25">
      <c r="U411">
        <v>18</v>
      </c>
      <c r="V411" t="str">
        <f t="shared" si="24"/>
        <v>e2 10000 100 100000 1 18</v>
      </c>
      <c r="W411" s="7">
        <f>'pivot times'!L25</f>
        <v>0</v>
      </c>
      <c r="X411" s="7">
        <f>'pivot times'!M25</f>
        <v>0</v>
      </c>
    </row>
    <row r="412" spans="21:24" x14ac:dyDescent="0.25">
      <c r="U412">
        <v>19</v>
      </c>
      <c r="V412" t="str">
        <f t="shared" si="24"/>
        <v>e2 10000 100 100000 1 19</v>
      </c>
      <c r="W412" s="7">
        <f>'pivot times'!L26</f>
        <v>0</v>
      </c>
      <c r="X412" s="7">
        <f>'pivot times'!M26</f>
        <v>0</v>
      </c>
    </row>
    <row r="413" spans="21:24" x14ac:dyDescent="0.25">
      <c r="U413">
        <v>20</v>
      </c>
      <c r="V413" t="str">
        <f t="shared" si="24"/>
        <v>e2 10000 100 100000 1 20</v>
      </c>
      <c r="W413" s="7">
        <f>'pivot times'!L27</f>
        <v>0</v>
      </c>
      <c r="X413" s="7">
        <f>'pivot times'!M27</f>
        <v>0</v>
      </c>
    </row>
    <row r="414" spans="21:24" x14ac:dyDescent="0.25">
      <c r="U414">
        <v>21</v>
      </c>
      <c r="V414" t="str">
        <f t="shared" si="24"/>
        <v>e2 10000 100 100000 1 21</v>
      </c>
      <c r="W414" s="7">
        <f>'pivot times'!L28</f>
        <v>0</v>
      </c>
      <c r="X414" s="7">
        <f>'pivot times'!M28</f>
        <v>0</v>
      </c>
    </row>
    <row r="415" spans="21:24" x14ac:dyDescent="0.25">
      <c r="U415">
        <v>22</v>
      </c>
      <c r="V415" t="str">
        <f t="shared" si="24"/>
        <v>e2 10000 100 100000 1 22</v>
      </c>
      <c r="W415" s="7">
        <f>'pivot times'!L29</f>
        <v>0</v>
      </c>
      <c r="X415" s="7">
        <f>'pivot times'!M29</f>
        <v>0</v>
      </c>
    </row>
    <row r="416" spans="21:24" x14ac:dyDescent="0.25">
      <c r="U416">
        <v>23</v>
      </c>
      <c r="V416" t="str">
        <f t="shared" si="24"/>
        <v>e2 10000 100 100000 1 23</v>
      </c>
      <c r="W416" s="7">
        <f>'pivot times'!L30</f>
        <v>0</v>
      </c>
      <c r="X416" s="7">
        <f>'pivot times'!M30</f>
        <v>0</v>
      </c>
    </row>
    <row r="417" spans="21:24" x14ac:dyDescent="0.25">
      <c r="U417">
        <v>24</v>
      </c>
      <c r="V417" t="str">
        <f t="shared" si="24"/>
        <v>e2 10000 100 100000 1 24</v>
      </c>
      <c r="W417" s="7">
        <f>'pivot times'!L31</f>
        <v>0</v>
      </c>
      <c r="X417" s="7">
        <f>'pivot times'!M31</f>
        <v>0</v>
      </c>
    </row>
    <row r="418" spans="21:24" x14ac:dyDescent="0.25">
      <c r="U418">
        <v>25</v>
      </c>
      <c r="V418" t="str">
        <f t="shared" si="24"/>
        <v>e2 10000 100 100000 1 25</v>
      </c>
      <c r="W418" s="7">
        <f>'pivot times'!L32</f>
        <v>0</v>
      </c>
      <c r="X418" s="7">
        <f>'pivot times'!M32</f>
        <v>0</v>
      </c>
    </row>
    <row r="419" spans="21:24" x14ac:dyDescent="0.25">
      <c r="U419">
        <v>26</v>
      </c>
      <c r="V419" t="str">
        <f t="shared" si="24"/>
        <v>e2 10000 100 100000 1 26</v>
      </c>
      <c r="W419" s="7">
        <f>'pivot times'!L33</f>
        <v>0</v>
      </c>
      <c r="X419" s="7">
        <f>'pivot times'!M33</f>
        <v>0</v>
      </c>
    </row>
    <row r="420" spans="21:24" x14ac:dyDescent="0.25">
      <c r="U420">
        <v>27</v>
      </c>
      <c r="V420" t="str">
        <f t="shared" si="24"/>
        <v>e2 10000 100 100000 1 27</v>
      </c>
      <c r="W420" s="7">
        <f>'pivot times'!L34</f>
        <v>0</v>
      </c>
      <c r="X420" s="7">
        <f>'pivot times'!M34</f>
        <v>0</v>
      </c>
    </row>
    <row r="421" spans="21:24" x14ac:dyDescent="0.25">
      <c r="U421">
        <v>28</v>
      </c>
      <c r="V421" t="str">
        <f t="shared" si="24"/>
        <v>e2 10000 100 100000 1 28</v>
      </c>
      <c r="W421" s="7">
        <f>'pivot times'!L35</f>
        <v>0</v>
      </c>
      <c r="X421" s="7">
        <f>'pivot times'!M35</f>
        <v>0</v>
      </c>
    </row>
    <row r="422" spans="21:24" x14ac:dyDescent="0.25">
      <c r="U422">
        <v>29</v>
      </c>
      <c r="V422" t="str">
        <f t="shared" si="24"/>
        <v>e2 10000 100 100000 1 29</v>
      </c>
      <c r="W422" s="7">
        <f>'pivot times'!L36</f>
        <v>0</v>
      </c>
      <c r="X422" s="7">
        <f>'pivot times'!M36</f>
        <v>0</v>
      </c>
    </row>
    <row r="423" spans="21:24" x14ac:dyDescent="0.25">
      <c r="U423">
        <v>30</v>
      </c>
      <c r="V423" t="str">
        <f t="shared" si="24"/>
        <v>e2 10000 100 100000 1 30</v>
      </c>
      <c r="W423" s="7">
        <f>'pivot times'!L37</f>
        <v>0</v>
      </c>
      <c r="X423" s="7">
        <f>'pivot times'!M37</f>
        <v>0</v>
      </c>
    </row>
    <row r="424" spans="21:24" x14ac:dyDescent="0.25">
      <c r="U424">
        <v>31</v>
      </c>
      <c r="V424" t="str">
        <f t="shared" si="24"/>
        <v>e2 10000 100 100000 1 31</v>
      </c>
      <c r="W424" s="7">
        <f>'pivot times'!L38</f>
        <v>0</v>
      </c>
      <c r="X424" s="7">
        <f>'pivot times'!M38</f>
        <v>0</v>
      </c>
    </row>
    <row r="425" spans="21:24" x14ac:dyDescent="0.25">
      <c r="U425">
        <v>32</v>
      </c>
      <c r="V425" t="str">
        <f t="shared" si="24"/>
        <v>e2 10000 100 100000 1 32</v>
      </c>
      <c r="W425" s="7">
        <f>'pivot times'!L39</f>
        <v>0</v>
      </c>
      <c r="X425" s="7">
        <f>'pivot times'!M39</f>
        <v>0</v>
      </c>
    </row>
    <row r="426" spans="21:24" x14ac:dyDescent="0.25">
      <c r="U426">
        <v>33</v>
      </c>
      <c r="V426" t="str">
        <f t="shared" si="24"/>
        <v>e2 10000 100 100000 1 33</v>
      </c>
      <c r="W426" s="7">
        <f>'pivot times'!L40</f>
        <v>0</v>
      </c>
      <c r="X426" s="7">
        <f>'pivot times'!M40</f>
        <v>0</v>
      </c>
    </row>
    <row r="427" spans="21:24" x14ac:dyDescent="0.25">
      <c r="U427">
        <v>34</v>
      </c>
      <c r="V427" t="str">
        <f t="shared" si="24"/>
        <v>e2 10000 100 100000 1 34</v>
      </c>
      <c r="W427" s="7">
        <f>'pivot times'!L41</f>
        <v>0</v>
      </c>
      <c r="X427" s="7">
        <f>'pivot times'!M41</f>
        <v>0</v>
      </c>
    </row>
    <row r="428" spans="21:24" x14ac:dyDescent="0.25">
      <c r="U428">
        <v>35</v>
      </c>
      <c r="V428" t="str">
        <f t="shared" si="24"/>
        <v>e2 10000 100 100000 1 35</v>
      </c>
      <c r="W428" s="7">
        <f>'pivot times'!L42</f>
        <v>0</v>
      </c>
      <c r="X428" s="7">
        <f>'pivot times'!M42</f>
        <v>0</v>
      </c>
    </row>
    <row r="429" spans="21:24" x14ac:dyDescent="0.25">
      <c r="U429">
        <v>36</v>
      </c>
      <c r="V429" t="str">
        <f t="shared" si="24"/>
        <v>e2 10000 100 100000 1 36</v>
      </c>
      <c r="W429" s="7">
        <f>'pivot times'!L43</f>
        <v>0</v>
      </c>
      <c r="X429" s="7">
        <f>'pivot times'!M43</f>
        <v>0</v>
      </c>
    </row>
    <row r="430" spans="21:24" x14ac:dyDescent="0.25">
      <c r="U430">
        <v>37</v>
      </c>
      <c r="V430" t="str">
        <f t="shared" si="24"/>
        <v>e2 10000 100 100000 1 37</v>
      </c>
      <c r="W430" s="7">
        <f>'pivot times'!L44</f>
        <v>0</v>
      </c>
      <c r="X430" s="7">
        <f>'pivot times'!M44</f>
        <v>0</v>
      </c>
    </row>
    <row r="431" spans="21:24" x14ac:dyDescent="0.25">
      <c r="U431">
        <v>38</v>
      </c>
      <c r="V431" t="str">
        <f t="shared" si="24"/>
        <v>e2 10000 100 100000 1 38</v>
      </c>
      <c r="W431" s="7">
        <f>'pivot times'!L45</f>
        <v>0</v>
      </c>
      <c r="X431" s="7">
        <f>'pivot times'!M45</f>
        <v>0</v>
      </c>
    </row>
    <row r="432" spans="21:24" x14ac:dyDescent="0.25">
      <c r="U432">
        <v>39</v>
      </c>
      <c r="V432" t="str">
        <f t="shared" si="24"/>
        <v>e2 10000 100 100000 1 39</v>
      </c>
      <c r="W432" s="7">
        <f>'pivot times'!L46</f>
        <v>0</v>
      </c>
      <c r="X432" s="7">
        <f>'pivot times'!M46</f>
        <v>0</v>
      </c>
    </row>
    <row r="433" spans="21:24" x14ac:dyDescent="0.25">
      <c r="U433">
        <v>40</v>
      </c>
      <c r="V433" t="str">
        <f t="shared" si="24"/>
        <v>e2 10000 100 100000 1 40</v>
      </c>
      <c r="W433" s="7">
        <f>'pivot times'!L47</f>
        <v>0</v>
      </c>
      <c r="X433" s="7">
        <f>'pivot times'!M47</f>
        <v>0</v>
      </c>
    </row>
    <row r="434" spans="21:24" x14ac:dyDescent="0.25">
      <c r="U434">
        <v>41</v>
      </c>
      <c r="V434" t="str">
        <f t="shared" si="24"/>
        <v>e2 10000 100 100000 1 41</v>
      </c>
      <c r="W434" s="7">
        <f>'pivot times'!L48</f>
        <v>0</v>
      </c>
      <c r="X434" s="7">
        <f>'pivot times'!M48</f>
        <v>0</v>
      </c>
    </row>
    <row r="435" spans="21:24" x14ac:dyDescent="0.25">
      <c r="U435">
        <v>42</v>
      </c>
      <c r="V435" t="str">
        <f t="shared" si="24"/>
        <v>e2 10000 100 100000 1 42</v>
      </c>
      <c r="W435" s="7">
        <f>'pivot times'!L49</f>
        <v>0</v>
      </c>
      <c r="X435" s="7">
        <f>'pivot times'!M49</f>
        <v>0</v>
      </c>
    </row>
    <row r="436" spans="21:24" x14ac:dyDescent="0.25">
      <c r="U436">
        <v>43</v>
      </c>
      <c r="V436" t="str">
        <f t="shared" si="24"/>
        <v>e2 10000 100 100000 1 43</v>
      </c>
      <c r="W436" s="7">
        <f>'pivot times'!L50</f>
        <v>0</v>
      </c>
      <c r="X436" s="7">
        <f>'pivot times'!M50</f>
        <v>0</v>
      </c>
    </row>
    <row r="437" spans="21:24" x14ac:dyDescent="0.25">
      <c r="U437">
        <v>44</v>
      </c>
      <c r="V437" t="str">
        <f t="shared" si="24"/>
        <v>e2 10000 100 100000 1 44</v>
      </c>
      <c r="W437" s="7">
        <f>'pivot times'!L51</f>
        <v>0</v>
      </c>
      <c r="X437" s="7">
        <f>'pivot times'!M51</f>
        <v>0</v>
      </c>
    </row>
    <row r="438" spans="21:24" x14ac:dyDescent="0.25">
      <c r="U438">
        <v>45</v>
      </c>
      <c r="V438" t="str">
        <f t="shared" si="24"/>
        <v>e2 10000 100 100000 1 45</v>
      </c>
      <c r="W438" s="7">
        <f>'pivot times'!L52</f>
        <v>0</v>
      </c>
      <c r="X438" s="7">
        <f>'pivot times'!M52</f>
        <v>0</v>
      </c>
    </row>
    <row r="439" spans="21:24" x14ac:dyDescent="0.25">
      <c r="U439">
        <v>46</v>
      </c>
      <c r="V439" t="str">
        <f t="shared" si="24"/>
        <v>e2 10000 100 100000 1 46</v>
      </c>
      <c r="W439" s="7">
        <f>'pivot times'!L53</f>
        <v>0</v>
      </c>
      <c r="X439" s="7">
        <f>'pivot times'!M53</f>
        <v>0</v>
      </c>
    </row>
    <row r="440" spans="21:24" x14ac:dyDescent="0.25">
      <c r="U440">
        <v>47</v>
      </c>
      <c r="V440" t="str">
        <f t="shared" si="24"/>
        <v>e2 10000 100 100000 1 47</v>
      </c>
      <c r="W440" s="7">
        <f>'pivot times'!L54</f>
        <v>0</v>
      </c>
      <c r="X440" s="7">
        <f>'pivot times'!M54</f>
        <v>0</v>
      </c>
    </row>
    <row r="441" spans="21:24" x14ac:dyDescent="0.25">
      <c r="U441">
        <v>48</v>
      </c>
      <c r="V441" t="str">
        <f t="shared" si="24"/>
        <v>e2 10000 100 100000 1 48</v>
      </c>
      <c r="W441" s="7">
        <f>'pivot times'!L55</f>
        <v>0</v>
      </c>
      <c r="X441" s="7">
        <f>'pivot times'!M55</f>
        <v>0</v>
      </c>
    </row>
    <row r="442" spans="21:24" x14ac:dyDescent="0.25">
      <c r="U442">
        <v>49</v>
      </c>
      <c r="V442" t="str">
        <f t="shared" si="24"/>
        <v>e2 10000 100 100000 1 49</v>
      </c>
      <c r="W442" s="7">
        <f>'pivot times'!L56</f>
        <v>0</v>
      </c>
      <c r="X442" s="7">
        <f>'pivot times'!M56</f>
        <v>0</v>
      </c>
    </row>
    <row r="443" spans="21:24" x14ac:dyDescent="0.25">
      <c r="U443">
        <v>50</v>
      </c>
      <c r="V443" t="str">
        <f t="shared" si="24"/>
        <v>e2 10000 100 100000 1 50</v>
      </c>
      <c r="W443" s="7">
        <f>'pivot times'!L57</f>
        <v>0</v>
      </c>
      <c r="X443" s="7">
        <f>'pivot times'!M57</f>
        <v>0</v>
      </c>
    </row>
    <row r="444" spans="21:24" x14ac:dyDescent="0.25">
      <c r="U444">
        <v>51</v>
      </c>
      <c r="V444" t="str">
        <f t="shared" si="24"/>
        <v>e2 10000 100 100000 1 51</v>
      </c>
      <c r="W444" s="7">
        <f>'pivot times'!L58</f>
        <v>0</v>
      </c>
      <c r="X444" s="7">
        <f>'pivot times'!M58</f>
        <v>0</v>
      </c>
    </row>
    <row r="445" spans="21:24" x14ac:dyDescent="0.25">
      <c r="U445">
        <v>52</v>
      </c>
      <c r="V445" t="str">
        <f t="shared" si="24"/>
        <v>e2 10000 100 100000 1 52</v>
      </c>
      <c r="W445" s="7">
        <f>'pivot times'!L59</f>
        <v>0</v>
      </c>
      <c r="X445" s="7">
        <f>'pivot times'!M59</f>
        <v>0</v>
      </c>
    </row>
    <row r="446" spans="21:24" x14ac:dyDescent="0.25">
      <c r="U446">
        <v>53</v>
      </c>
      <c r="V446" t="str">
        <f t="shared" si="24"/>
        <v>e2 10000 100 100000 1 53</v>
      </c>
      <c r="W446" s="7">
        <f>'pivot times'!L60</f>
        <v>0</v>
      </c>
      <c r="X446" s="7">
        <f>'pivot times'!M60</f>
        <v>0</v>
      </c>
    </row>
    <row r="447" spans="21:24" x14ac:dyDescent="0.25">
      <c r="U447">
        <v>54</v>
      </c>
      <c r="V447" t="str">
        <f t="shared" si="24"/>
        <v>e2 10000 100 100000 1 54</v>
      </c>
      <c r="W447" s="7">
        <f>'pivot times'!L61</f>
        <v>0</v>
      </c>
      <c r="X447" s="7">
        <f>'pivot times'!M61</f>
        <v>0</v>
      </c>
    </row>
    <row r="448" spans="21:24" x14ac:dyDescent="0.25">
      <c r="U448">
        <v>55</v>
      </c>
      <c r="V448" t="str">
        <f t="shared" si="24"/>
        <v>e2 10000 100 100000 1 55</v>
      </c>
      <c r="W448" s="7">
        <f>'pivot times'!L62</f>
        <v>0</v>
      </c>
      <c r="X448" s="7">
        <f>'pivot times'!M62</f>
        <v>0</v>
      </c>
    </row>
    <row r="449" spans="20:24" x14ac:dyDescent="0.25">
      <c r="U449">
        <v>56</v>
      </c>
      <c r="V449" t="str">
        <f t="shared" si="24"/>
        <v>e2 10000 100 100000 1 56</v>
      </c>
      <c r="W449" s="7">
        <f>'pivot times'!L63</f>
        <v>0</v>
      </c>
      <c r="X449" s="7">
        <f>'pivot times'!M63</f>
        <v>0</v>
      </c>
    </row>
    <row r="450" spans="20:24" x14ac:dyDescent="0.25">
      <c r="U450">
        <v>57</v>
      </c>
      <c r="V450" t="str">
        <f t="shared" si="24"/>
        <v>e2 10000 100 100000 1 57</v>
      </c>
      <c r="W450" s="7">
        <f>'pivot times'!L64</f>
        <v>0</v>
      </c>
      <c r="X450" s="7">
        <f>'pivot times'!M64</f>
        <v>0</v>
      </c>
    </row>
    <row r="451" spans="20:24" x14ac:dyDescent="0.25">
      <c r="U451">
        <v>58</v>
      </c>
      <c r="V451" t="str">
        <f t="shared" si="24"/>
        <v>e2 10000 100 100000 1 58</v>
      </c>
      <c r="W451" s="7">
        <f>'pivot times'!L65</f>
        <v>0</v>
      </c>
      <c r="X451" s="7">
        <f>'pivot times'!M65</f>
        <v>0</v>
      </c>
    </row>
    <row r="452" spans="20:24" x14ac:dyDescent="0.25">
      <c r="U452">
        <v>59</v>
      </c>
      <c r="V452" t="str">
        <f t="shared" si="24"/>
        <v>e2 10000 100 100000 1 59</v>
      </c>
      <c r="W452" s="7">
        <f>'pivot times'!L66</f>
        <v>0</v>
      </c>
      <c r="X452" s="7">
        <f>'pivot times'!M66</f>
        <v>0</v>
      </c>
    </row>
    <row r="453" spans="20:24" x14ac:dyDescent="0.25">
      <c r="U453">
        <v>60</v>
      </c>
      <c r="V453" t="str">
        <f t="shared" si="24"/>
        <v>e2 10000 100 100000 1 60</v>
      </c>
      <c r="W453" s="7">
        <f>'pivot times'!L67</f>
        <v>0</v>
      </c>
      <c r="X453" s="7">
        <f>'pivot times'!M67</f>
        <v>0</v>
      </c>
    </row>
    <row r="454" spans="20:24" x14ac:dyDescent="0.25">
      <c r="U454">
        <v>61</v>
      </c>
      <c r="V454" t="str">
        <f t="shared" si="24"/>
        <v>e2 10000 100 100000 1 61</v>
      </c>
      <c r="W454" s="7">
        <f>'pivot times'!L68</f>
        <v>0</v>
      </c>
      <c r="X454" s="7">
        <f>'pivot times'!M68</f>
        <v>0</v>
      </c>
    </row>
    <row r="455" spans="20:24" x14ac:dyDescent="0.25">
      <c r="U455">
        <v>62</v>
      </c>
      <c r="V455" t="str">
        <f t="shared" si="24"/>
        <v>e2 10000 100 100000 1 62</v>
      </c>
      <c r="W455" s="7">
        <f>'pivot times'!L69</f>
        <v>0</v>
      </c>
      <c r="X455" s="7">
        <f>'pivot times'!M69</f>
        <v>0</v>
      </c>
    </row>
    <row r="456" spans="20:24" x14ac:dyDescent="0.25">
      <c r="U456">
        <v>63</v>
      </c>
      <c r="V456" t="str">
        <f t="shared" si="24"/>
        <v>e2 10000 100 100000 1 63</v>
      </c>
      <c r="W456" s="7">
        <f>'pivot times'!L70</f>
        <v>0</v>
      </c>
      <c r="X456" s="7">
        <f>'pivot times'!M70</f>
        <v>0</v>
      </c>
    </row>
    <row r="457" spans="20:24" x14ac:dyDescent="0.25">
      <c r="U457">
        <v>64</v>
      </c>
      <c r="V457" t="str">
        <f t="shared" si="24"/>
        <v>e2 10000 100 100000 1 64</v>
      </c>
      <c r="W457" s="7">
        <f>'pivot times'!L71</f>
        <v>0</v>
      </c>
      <c r="X457" s="7">
        <f>'pivot times'!M71</f>
        <v>0</v>
      </c>
    </row>
    <row r="458" spans="20:24" x14ac:dyDescent="0.25">
      <c r="T458">
        <v>0</v>
      </c>
      <c r="U458">
        <v>1</v>
      </c>
      <c r="V458" t="str">
        <f>"e3 10000 100 1 1 " &amp; U458</f>
        <v>e3 10000 100 1 1 1</v>
      </c>
      <c r="W458" s="7">
        <f>'pivot times'!N8</f>
        <v>0</v>
      </c>
      <c r="X458" s="7">
        <f>'pivot times'!O8</f>
        <v>0</v>
      </c>
    </row>
    <row r="459" spans="20:24" x14ac:dyDescent="0.25">
      <c r="U459">
        <v>2</v>
      </c>
      <c r="V459" t="str">
        <f t="shared" ref="V459:V521" si="25">"e3 10000 100 1 1 " &amp; U459</f>
        <v>e3 10000 100 1 1 2</v>
      </c>
      <c r="W459" s="7">
        <f>'pivot times'!N9</f>
        <v>0</v>
      </c>
      <c r="X459" s="7">
        <f>'pivot times'!O9</f>
        <v>0</v>
      </c>
    </row>
    <row r="460" spans="20:24" x14ac:dyDescent="0.25">
      <c r="U460">
        <v>3</v>
      </c>
      <c r="V460" t="str">
        <f t="shared" si="25"/>
        <v>e3 10000 100 1 1 3</v>
      </c>
      <c r="W460" s="7">
        <f>'pivot times'!N10</f>
        <v>0</v>
      </c>
      <c r="X460" s="7">
        <f>'pivot times'!O10</f>
        <v>0</v>
      </c>
    </row>
    <row r="461" spans="20:24" x14ac:dyDescent="0.25">
      <c r="U461">
        <v>4</v>
      </c>
      <c r="V461" t="str">
        <f t="shared" si="25"/>
        <v>e3 10000 100 1 1 4</v>
      </c>
      <c r="W461" s="7">
        <f>'pivot times'!N11</f>
        <v>0</v>
      </c>
      <c r="X461" s="7">
        <f>'pivot times'!O11</f>
        <v>0</v>
      </c>
    </row>
    <row r="462" spans="20:24" x14ac:dyDescent="0.25">
      <c r="U462">
        <v>5</v>
      </c>
      <c r="V462" t="str">
        <f t="shared" si="25"/>
        <v>e3 10000 100 1 1 5</v>
      </c>
      <c r="W462" s="7">
        <f>'pivot times'!N12</f>
        <v>0</v>
      </c>
      <c r="X462" s="7">
        <f>'pivot times'!O12</f>
        <v>0</v>
      </c>
    </row>
    <row r="463" spans="20:24" x14ac:dyDescent="0.25">
      <c r="U463">
        <v>6</v>
      </c>
      <c r="V463" t="str">
        <f t="shared" si="25"/>
        <v>e3 10000 100 1 1 6</v>
      </c>
      <c r="W463" s="7">
        <f>'pivot times'!N13</f>
        <v>0</v>
      </c>
      <c r="X463" s="7">
        <f>'pivot times'!O13</f>
        <v>0</v>
      </c>
    </row>
    <row r="464" spans="20:24" x14ac:dyDescent="0.25">
      <c r="U464">
        <v>7</v>
      </c>
      <c r="V464" t="str">
        <f t="shared" si="25"/>
        <v>e3 10000 100 1 1 7</v>
      </c>
      <c r="W464" s="7">
        <f>'pivot times'!N14</f>
        <v>0</v>
      </c>
      <c r="X464" s="7">
        <f>'pivot times'!O14</f>
        <v>0</v>
      </c>
    </row>
    <row r="465" spans="21:24" x14ac:dyDescent="0.25">
      <c r="U465">
        <v>8</v>
      </c>
      <c r="V465" t="str">
        <f t="shared" si="25"/>
        <v>e3 10000 100 1 1 8</v>
      </c>
      <c r="W465" s="7">
        <f>'pivot times'!N15</f>
        <v>0</v>
      </c>
      <c r="X465" s="7">
        <f>'pivot times'!O15</f>
        <v>0</v>
      </c>
    </row>
    <row r="466" spans="21:24" x14ac:dyDescent="0.25">
      <c r="U466">
        <v>9</v>
      </c>
      <c r="V466" t="str">
        <f t="shared" si="25"/>
        <v>e3 10000 100 1 1 9</v>
      </c>
      <c r="W466" s="7">
        <f>'pivot times'!N16</f>
        <v>0</v>
      </c>
      <c r="X466" s="7">
        <f>'pivot times'!O16</f>
        <v>0</v>
      </c>
    </row>
    <row r="467" spans="21:24" x14ac:dyDescent="0.25">
      <c r="U467">
        <v>10</v>
      </c>
      <c r="V467" t="str">
        <f t="shared" si="25"/>
        <v>e3 10000 100 1 1 10</v>
      </c>
      <c r="W467" s="7">
        <f>'pivot times'!N17</f>
        <v>0</v>
      </c>
      <c r="X467" s="7">
        <f>'pivot times'!O17</f>
        <v>0</v>
      </c>
    </row>
    <row r="468" spans="21:24" x14ac:dyDescent="0.25">
      <c r="U468">
        <v>11</v>
      </c>
      <c r="V468" t="str">
        <f t="shared" si="25"/>
        <v>e3 10000 100 1 1 11</v>
      </c>
      <c r="W468" s="7">
        <f>'pivot times'!N18</f>
        <v>0</v>
      </c>
      <c r="X468" s="7">
        <f>'pivot times'!O18</f>
        <v>0</v>
      </c>
    </row>
    <row r="469" spans="21:24" x14ac:dyDescent="0.25">
      <c r="U469">
        <v>12</v>
      </c>
      <c r="V469" t="str">
        <f t="shared" si="25"/>
        <v>e3 10000 100 1 1 12</v>
      </c>
      <c r="W469" s="7">
        <f>'pivot times'!N19</f>
        <v>0</v>
      </c>
      <c r="X469" s="7">
        <f>'pivot times'!O19</f>
        <v>0</v>
      </c>
    </row>
    <row r="470" spans="21:24" x14ac:dyDescent="0.25">
      <c r="U470">
        <v>13</v>
      </c>
      <c r="V470" t="str">
        <f t="shared" si="25"/>
        <v>e3 10000 100 1 1 13</v>
      </c>
      <c r="W470" s="7">
        <f>'pivot times'!N20</f>
        <v>0</v>
      </c>
      <c r="X470" s="7">
        <f>'pivot times'!O20</f>
        <v>0</v>
      </c>
    </row>
    <row r="471" spans="21:24" x14ac:dyDescent="0.25">
      <c r="U471">
        <v>14</v>
      </c>
      <c r="V471" t="str">
        <f t="shared" si="25"/>
        <v>e3 10000 100 1 1 14</v>
      </c>
      <c r="W471" s="7">
        <f>'pivot times'!N21</f>
        <v>0</v>
      </c>
      <c r="X471" s="7">
        <f>'pivot times'!O21</f>
        <v>0</v>
      </c>
    </row>
    <row r="472" spans="21:24" x14ac:dyDescent="0.25">
      <c r="U472">
        <v>15</v>
      </c>
      <c r="V472" t="str">
        <f t="shared" si="25"/>
        <v>e3 10000 100 1 1 15</v>
      </c>
      <c r="W472" s="7">
        <f>'pivot times'!N22</f>
        <v>0</v>
      </c>
      <c r="X472" s="7">
        <f>'pivot times'!O22</f>
        <v>0</v>
      </c>
    </row>
    <row r="473" spans="21:24" x14ac:dyDescent="0.25">
      <c r="U473">
        <v>16</v>
      </c>
      <c r="V473" t="str">
        <f t="shared" si="25"/>
        <v>e3 10000 100 1 1 16</v>
      </c>
      <c r="W473" s="7">
        <f>'pivot times'!N23</f>
        <v>0</v>
      </c>
      <c r="X473" s="7">
        <f>'pivot times'!O23</f>
        <v>0</v>
      </c>
    </row>
    <row r="474" spans="21:24" x14ac:dyDescent="0.25">
      <c r="U474">
        <v>17</v>
      </c>
      <c r="V474" t="str">
        <f t="shared" si="25"/>
        <v>e3 10000 100 1 1 17</v>
      </c>
      <c r="W474" s="7">
        <f>'pivot times'!N24</f>
        <v>0</v>
      </c>
      <c r="X474" s="7">
        <f>'pivot times'!O24</f>
        <v>0</v>
      </c>
    </row>
    <row r="475" spans="21:24" x14ac:dyDescent="0.25">
      <c r="U475">
        <v>18</v>
      </c>
      <c r="V475" t="str">
        <f t="shared" si="25"/>
        <v>e3 10000 100 1 1 18</v>
      </c>
      <c r="W475" s="7">
        <f>'pivot times'!N25</f>
        <v>0</v>
      </c>
      <c r="X475" s="7">
        <f>'pivot times'!O25</f>
        <v>0</v>
      </c>
    </row>
    <row r="476" spans="21:24" x14ac:dyDescent="0.25">
      <c r="U476">
        <v>19</v>
      </c>
      <c r="V476" t="str">
        <f t="shared" si="25"/>
        <v>e3 10000 100 1 1 19</v>
      </c>
      <c r="W476" s="7">
        <f>'pivot times'!N26</f>
        <v>0</v>
      </c>
      <c r="X476" s="7">
        <f>'pivot times'!O26</f>
        <v>0</v>
      </c>
    </row>
    <row r="477" spans="21:24" x14ac:dyDescent="0.25">
      <c r="U477">
        <v>20</v>
      </c>
      <c r="V477" t="str">
        <f t="shared" si="25"/>
        <v>e3 10000 100 1 1 20</v>
      </c>
      <c r="W477" s="7">
        <f>'pivot times'!N27</f>
        <v>0</v>
      </c>
      <c r="X477" s="7">
        <f>'pivot times'!O27</f>
        <v>0</v>
      </c>
    </row>
    <row r="478" spans="21:24" x14ac:dyDescent="0.25">
      <c r="U478">
        <v>21</v>
      </c>
      <c r="V478" t="str">
        <f t="shared" si="25"/>
        <v>e3 10000 100 1 1 21</v>
      </c>
      <c r="W478" s="7">
        <f>'pivot times'!N28</f>
        <v>0</v>
      </c>
      <c r="X478" s="7">
        <f>'pivot times'!O28</f>
        <v>0</v>
      </c>
    </row>
    <row r="479" spans="21:24" x14ac:dyDescent="0.25">
      <c r="U479">
        <v>22</v>
      </c>
      <c r="V479" t="str">
        <f t="shared" si="25"/>
        <v>e3 10000 100 1 1 22</v>
      </c>
      <c r="W479" s="7">
        <f>'pivot times'!N29</f>
        <v>0</v>
      </c>
      <c r="X479" s="7">
        <f>'pivot times'!O29</f>
        <v>0</v>
      </c>
    </row>
    <row r="480" spans="21:24" x14ac:dyDescent="0.25">
      <c r="U480">
        <v>23</v>
      </c>
      <c r="V480" t="str">
        <f t="shared" si="25"/>
        <v>e3 10000 100 1 1 23</v>
      </c>
      <c r="W480" s="7">
        <f>'pivot times'!N30</f>
        <v>0</v>
      </c>
      <c r="X480" s="7">
        <f>'pivot times'!O30</f>
        <v>0</v>
      </c>
    </row>
    <row r="481" spans="21:24" x14ac:dyDescent="0.25">
      <c r="U481">
        <v>24</v>
      </c>
      <c r="V481" t="str">
        <f t="shared" si="25"/>
        <v>e3 10000 100 1 1 24</v>
      </c>
      <c r="W481" s="7">
        <f>'pivot times'!N31</f>
        <v>0</v>
      </c>
      <c r="X481" s="7">
        <f>'pivot times'!O31</f>
        <v>0</v>
      </c>
    </row>
    <row r="482" spans="21:24" x14ac:dyDescent="0.25">
      <c r="U482">
        <v>25</v>
      </c>
      <c r="V482" t="str">
        <f t="shared" si="25"/>
        <v>e3 10000 100 1 1 25</v>
      </c>
      <c r="W482" s="7">
        <f>'pivot times'!N32</f>
        <v>0</v>
      </c>
      <c r="X482" s="7">
        <f>'pivot times'!O32</f>
        <v>0</v>
      </c>
    </row>
    <row r="483" spans="21:24" x14ac:dyDescent="0.25">
      <c r="U483">
        <v>26</v>
      </c>
      <c r="V483" t="str">
        <f t="shared" si="25"/>
        <v>e3 10000 100 1 1 26</v>
      </c>
      <c r="W483" s="7">
        <f>'pivot times'!N33</f>
        <v>0</v>
      </c>
      <c r="X483" s="7">
        <f>'pivot times'!O33</f>
        <v>0</v>
      </c>
    </row>
    <row r="484" spans="21:24" x14ac:dyDescent="0.25">
      <c r="U484">
        <v>27</v>
      </c>
      <c r="V484" t="str">
        <f t="shared" si="25"/>
        <v>e3 10000 100 1 1 27</v>
      </c>
      <c r="W484" s="7">
        <f>'pivot times'!N34</f>
        <v>0</v>
      </c>
      <c r="X484" s="7">
        <f>'pivot times'!O34</f>
        <v>0</v>
      </c>
    </row>
    <row r="485" spans="21:24" x14ac:dyDescent="0.25">
      <c r="U485">
        <v>28</v>
      </c>
      <c r="V485" t="str">
        <f t="shared" si="25"/>
        <v>e3 10000 100 1 1 28</v>
      </c>
      <c r="W485" s="7">
        <f>'pivot times'!N35</f>
        <v>0</v>
      </c>
      <c r="X485" s="7">
        <f>'pivot times'!O35</f>
        <v>0</v>
      </c>
    </row>
    <row r="486" spans="21:24" x14ac:dyDescent="0.25">
      <c r="U486">
        <v>29</v>
      </c>
      <c r="V486" t="str">
        <f t="shared" si="25"/>
        <v>e3 10000 100 1 1 29</v>
      </c>
      <c r="W486" s="7">
        <f>'pivot times'!N36</f>
        <v>0</v>
      </c>
      <c r="X486" s="7">
        <f>'pivot times'!O36</f>
        <v>0</v>
      </c>
    </row>
    <row r="487" spans="21:24" x14ac:dyDescent="0.25">
      <c r="U487">
        <v>30</v>
      </c>
      <c r="V487" t="str">
        <f t="shared" si="25"/>
        <v>e3 10000 100 1 1 30</v>
      </c>
      <c r="W487" s="7">
        <f>'pivot times'!N37</f>
        <v>0</v>
      </c>
      <c r="X487" s="7">
        <f>'pivot times'!O37</f>
        <v>0</v>
      </c>
    </row>
    <row r="488" spans="21:24" x14ac:dyDescent="0.25">
      <c r="U488">
        <v>31</v>
      </c>
      <c r="V488" t="str">
        <f t="shared" si="25"/>
        <v>e3 10000 100 1 1 31</v>
      </c>
      <c r="W488" s="7">
        <f>'pivot times'!N38</f>
        <v>0</v>
      </c>
      <c r="X488" s="7">
        <f>'pivot times'!O38</f>
        <v>0</v>
      </c>
    </row>
    <row r="489" spans="21:24" x14ac:dyDescent="0.25">
      <c r="U489">
        <v>32</v>
      </c>
      <c r="V489" t="str">
        <f t="shared" si="25"/>
        <v>e3 10000 100 1 1 32</v>
      </c>
      <c r="W489" s="7">
        <f>'pivot times'!N39</f>
        <v>0</v>
      </c>
      <c r="X489" s="7">
        <f>'pivot times'!O39</f>
        <v>0</v>
      </c>
    </row>
    <row r="490" spans="21:24" x14ac:dyDescent="0.25">
      <c r="U490">
        <v>33</v>
      </c>
      <c r="V490" t="str">
        <f t="shared" si="25"/>
        <v>e3 10000 100 1 1 33</v>
      </c>
      <c r="W490" s="7">
        <f>'pivot times'!N40</f>
        <v>0</v>
      </c>
      <c r="X490" s="7">
        <f>'pivot times'!O40</f>
        <v>0</v>
      </c>
    </row>
    <row r="491" spans="21:24" x14ac:dyDescent="0.25">
      <c r="U491">
        <v>34</v>
      </c>
      <c r="V491" t="str">
        <f t="shared" si="25"/>
        <v>e3 10000 100 1 1 34</v>
      </c>
      <c r="W491" s="7">
        <f>'pivot times'!N41</f>
        <v>0</v>
      </c>
      <c r="X491" s="7">
        <f>'pivot times'!O41</f>
        <v>0</v>
      </c>
    </row>
    <row r="492" spans="21:24" x14ac:dyDescent="0.25">
      <c r="U492">
        <v>35</v>
      </c>
      <c r="V492" t="str">
        <f t="shared" si="25"/>
        <v>e3 10000 100 1 1 35</v>
      </c>
      <c r="W492" s="7">
        <f>'pivot times'!N42</f>
        <v>0</v>
      </c>
      <c r="X492" s="7">
        <f>'pivot times'!O42</f>
        <v>0</v>
      </c>
    </row>
    <row r="493" spans="21:24" x14ac:dyDescent="0.25">
      <c r="U493">
        <v>36</v>
      </c>
      <c r="V493" t="str">
        <f t="shared" si="25"/>
        <v>e3 10000 100 1 1 36</v>
      </c>
      <c r="W493" s="7">
        <f>'pivot times'!N43</f>
        <v>0</v>
      </c>
      <c r="X493" s="7">
        <f>'pivot times'!O43</f>
        <v>0</v>
      </c>
    </row>
    <row r="494" spans="21:24" x14ac:dyDescent="0.25">
      <c r="U494">
        <v>37</v>
      </c>
      <c r="V494" t="str">
        <f t="shared" si="25"/>
        <v>e3 10000 100 1 1 37</v>
      </c>
      <c r="W494" s="7">
        <f>'pivot times'!N44</f>
        <v>0</v>
      </c>
      <c r="X494" s="7">
        <f>'pivot times'!O44</f>
        <v>0</v>
      </c>
    </row>
    <row r="495" spans="21:24" x14ac:dyDescent="0.25">
      <c r="U495">
        <v>38</v>
      </c>
      <c r="V495" t="str">
        <f t="shared" si="25"/>
        <v>e3 10000 100 1 1 38</v>
      </c>
      <c r="W495" s="7">
        <f>'pivot times'!N45</f>
        <v>0</v>
      </c>
      <c r="X495" s="7">
        <f>'pivot times'!O45</f>
        <v>0</v>
      </c>
    </row>
    <row r="496" spans="21:24" x14ac:dyDescent="0.25">
      <c r="U496">
        <v>39</v>
      </c>
      <c r="V496" t="str">
        <f t="shared" si="25"/>
        <v>e3 10000 100 1 1 39</v>
      </c>
      <c r="W496" s="7">
        <f>'pivot times'!N46</f>
        <v>0</v>
      </c>
      <c r="X496" s="7">
        <f>'pivot times'!O46</f>
        <v>0</v>
      </c>
    </row>
    <row r="497" spans="21:24" x14ac:dyDescent="0.25">
      <c r="U497">
        <v>40</v>
      </c>
      <c r="V497" t="str">
        <f t="shared" si="25"/>
        <v>e3 10000 100 1 1 40</v>
      </c>
      <c r="W497" s="7">
        <f>'pivot times'!N47</f>
        <v>0</v>
      </c>
      <c r="X497" s="7">
        <f>'pivot times'!O47</f>
        <v>0</v>
      </c>
    </row>
    <row r="498" spans="21:24" x14ac:dyDescent="0.25">
      <c r="U498">
        <v>41</v>
      </c>
      <c r="V498" t="str">
        <f t="shared" si="25"/>
        <v>e3 10000 100 1 1 41</v>
      </c>
      <c r="W498" s="7">
        <f>'pivot times'!N48</f>
        <v>0</v>
      </c>
      <c r="X498" s="7">
        <f>'pivot times'!O48</f>
        <v>0</v>
      </c>
    </row>
    <row r="499" spans="21:24" x14ac:dyDescent="0.25">
      <c r="U499">
        <v>42</v>
      </c>
      <c r="V499" t="str">
        <f t="shared" si="25"/>
        <v>e3 10000 100 1 1 42</v>
      </c>
      <c r="W499" s="7">
        <f>'pivot times'!N49</f>
        <v>0</v>
      </c>
      <c r="X499" s="7">
        <f>'pivot times'!O49</f>
        <v>0</v>
      </c>
    </row>
    <row r="500" spans="21:24" x14ac:dyDescent="0.25">
      <c r="U500">
        <v>43</v>
      </c>
      <c r="V500" t="str">
        <f t="shared" si="25"/>
        <v>e3 10000 100 1 1 43</v>
      </c>
      <c r="W500" s="7">
        <f>'pivot times'!N50</f>
        <v>0</v>
      </c>
      <c r="X500" s="7">
        <f>'pivot times'!O50</f>
        <v>0</v>
      </c>
    </row>
    <row r="501" spans="21:24" x14ac:dyDescent="0.25">
      <c r="U501">
        <v>44</v>
      </c>
      <c r="V501" t="str">
        <f t="shared" si="25"/>
        <v>e3 10000 100 1 1 44</v>
      </c>
      <c r="W501" s="7">
        <f>'pivot times'!N51</f>
        <v>0</v>
      </c>
      <c r="X501" s="7">
        <f>'pivot times'!O51</f>
        <v>0</v>
      </c>
    </row>
    <row r="502" spans="21:24" x14ac:dyDescent="0.25">
      <c r="U502">
        <v>45</v>
      </c>
      <c r="V502" t="str">
        <f t="shared" si="25"/>
        <v>e3 10000 100 1 1 45</v>
      </c>
      <c r="W502" s="7">
        <f>'pivot times'!N52</f>
        <v>0</v>
      </c>
      <c r="X502" s="7">
        <f>'pivot times'!O52</f>
        <v>0</v>
      </c>
    </row>
    <row r="503" spans="21:24" x14ac:dyDescent="0.25">
      <c r="U503">
        <v>46</v>
      </c>
      <c r="V503" t="str">
        <f t="shared" si="25"/>
        <v>e3 10000 100 1 1 46</v>
      </c>
      <c r="W503" s="7">
        <f>'pivot times'!N53</f>
        <v>0</v>
      </c>
      <c r="X503" s="7">
        <f>'pivot times'!O53</f>
        <v>0</v>
      </c>
    </row>
    <row r="504" spans="21:24" x14ac:dyDescent="0.25">
      <c r="U504">
        <v>47</v>
      </c>
      <c r="V504" t="str">
        <f t="shared" si="25"/>
        <v>e3 10000 100 1 1 47</v>
      </c>
      <c r="W504" s="7">
        <f>'pivot times'!N54</f>
        <v>0</v>
      </c>
      <c r="X504" s="7">
        <f>'pivot times'!O54</f>
        <v>0</v>
      </c>
    </row>
    <row r="505" spans="21:24" x14ac:dyDescent="0.25">
      <c r="U505">
        <v>48</v>
      </c>
      <c r="V505" t="str">
        <f t="shared" si="25"/>
        <v>e3 10000 100 1 1 48</v>
      </c>
      <c r="W505" s="7">
        <f>'pivot times'!N55</f>
        <v>0</v>
      </c>
      <c r="X505" s="7">
        <f>'pivot times'!O55</f>
        <v>0</v>
      </c>
    </row>
    <row r="506" spans="21:24" x14ac:dyDescent="0.25">
      <c r="U506">
        <v>49</v>
      </c>
      <c r="V506" t="str">
        <f t="shared" si="25"/>
        <v>e3 10000 100 1 1 49</v>
      </c>
      <c r="W506" s="7">
        <f>'pivot times'!N56</f>
        <v>0</v>
      </c>
      <c r="X506" s="7">
        <f>'pivot times'!O56</f>
        <v>0</v>
      </c>
    </row>
    <row r="507" spans="21:24" x14ac:dyDescent="0.25">
      <c r="U507">
        <v>50</v>
      </c>
      <c r="V507" t="str">
        <f t="shared" si="25"/>
        <v>e3 10000 100 1 1 50</v>
      </c>
      <c r="W507" s="7">
        <f>'pivot times'!N57</f>
        <v>0</v>
      </c>
      <c r="X507" s="7">
        <f>'pivot times'!O57</f>
        <v>0</v>
      </c>
    </row>
    <row r="508" spans="21:24" x14ac:dyDescent="0.25">
      <c r="U508">
        <v>51</v>
      </c>
      <c r="V508" t="str">
        <f t="shared" si="25"/>
        <v>e3 10000 100 1 1 51</v>
      </c>
      <c r="W508" s="7">
        <f>'pivot times'!N58</f>
        <v>0</v>
      </c>
      <c r="X508" s="7">
        <f>'pivot times'!O58</f>
        <v>0</v>
      </c>
    </row>
    <row r="509" spans="21:24" x14ac:dyDescent="0.25">
      <c r="U509">
        <v>52</v>
      </c>
      <c r="V509" t="str">
        <f t="shared" si="25"/>
        <v>e3 10000 100 1 1 52</v>
      </c>
      <c r="W509" s="7">
        <f>'pivot times'!N59</f>
        <v>0</v>
      </c>
      <c r="X509" s="7">
        <f>'pivot times'!O59</f>
        <v>0</v>
      </c>
    </row>
    <row r="510" spans="21:24" x14ac:dyDescent="0.25">
      <c r="U510">
        <v>53</v>
      </c>
      <c r="V510" t="str">
        <f t="shared" si="25"/>
        <v>e3 10000 100 1 1 53</v>
      </c>
      <c r="W510" s="7">
        <f>'pivot times'!N60</f>
        <v>0</v>
      </c>
      <c r="X510" s="7">
        <f>'pivot times'!O60</f>
        <v>0</v>
      </c>
    </row>
    <row r="511" spans="21:24" x14ac:dyDescent="0.25">
      <c r="U511">
        <v>54</v>
      </c>
      <c r="V511" t="str">
        <f t="shared" si="25"/>
        <v>e3 10000 100 1 1 54</v>
      </c>
      <c r="W511" s="7">
        <f>'pivot times'!N61</f>
        <v>0</v>
      </c>
      <c r="X511" s="7">
        <f>'pivot times'!O61</f>
        <v>0</v>
      </c>
    </row>
    <row r="512" spans="21:24" x14ac:dyDescent="0.25">
      <c r="U512">
        <v>55</v>
      </c>
      <c r="V512" t="str">
        <f t="shared" si="25"/>
        <v>e3 10000 100 1 1 55</v>
      </c>
      <c r="W512" s="7">
        <f>'pivot times'!N62</f>
        <v>0</v>
      </c>
      <c r="X512" s="7">
        <f>'pivot times'!O62</f>
        <v>0</v>
      </c>
    </row>
    <row r="513" spans="20:24" x14ac:dyDescent="0.25">
      <c r="U513">
        <v>56</v>
      </c>
      <c r="V513" t="str">
        <f t="shared" si="25"/>
        <v>e3 10000 100 1 1 56</v>
      </c>
      <c r="W513" s="7">
        <f>'pivot times'!N63</f>
        <v>0</v>
      </c>
      <c r="X513" s="7">
        <f>'pivot times'!O63</f>
        <v>0</v>
      </c>
    </row>
    <row r="514" spans="20:24" x14ac:dyDescent="0.25">
      <c r="U514">
        <v>57</v>
      </c>
      <c r="V514" t="str">
        <f t="shared" si="25"/>
        <v>e3 10000 100 1 1 57</v>
      </c>
      <c r="W514" s="7">
        <f>'pivot times'!N64</f>
        <v>0</v>
      </c>
      <c r="X514" s="7">
        <f>'pivot times'!O64</f>
        <v>0</v>
      </c>
    </row>
    <row r="515" spans="20:24" x14ac:dyDescent="0.25">
      <c r="U515">
        <v>58</v>
      </c>
      <c r="V515" t="str">
        <f t="shared" si="25"/>
        <v>e3 10000 100 1 1 58</v>
      </c>
      <c r="W515" s="7">
        <f>'pivot times'!N65</f>
        <v>0</v>
      </c>
      <c r="X515" s="7">
        <f>'pivot times'!O65</f>
        <v>0</v>
      </c>
    </row>
    <row r="516" spans="20:24" x14ac:dyDescent="0.25">
      <c r="U516">
        <v>59</v>
      </c>
      <c r="V516" t="str">
        <f t="shared" si="25"/>
        <v>e3 10000 100 1 1 59</v>
      </c>
      <c r="W516" s="7">
        <f>'pivot times'!N66</f>
        <v>0</v>
      </c>
      <c r="X516" s="7">
        <f>'pivot times'!O66</f>
        <v>0</v>
      </c>
    </row>
    <row r="517" spans="20:24" x14ac:dyDescent="0.25">
      <c r="U517">
        <v>60</v>
      </c>
      <c r="V517" t="str">
        <f t="shared" si="25"/>
        <v>e3 10000 100 1 1 60</v>
      </c>
      <c r="W517" s="7">
        <f>'pivot times'!N67</f>
        <v>0</v>
      </c>
      <c r="X517" s="7">
        <f>'pivot times'!O67</f>
        <v>0</v>
      </c>
    </row>
    <row r="518" spans="20:24" x14ac:dyDescent="0.25">
      <c r="U518">
        <v>61</v>
      </c>
      <c r="V518" t="str">
        <f t="shared" si="25"/>
        <v>e3 10000 100 1 1 61</v>
      </c>
      <c r="W518" s="7">
        <f>'pivot times'!N68</f>
        <v>0</v>
      </c>
      <c r="X518" s="7">
        <f>'pivot times'!O68</f>
        <v>0</v>
      </c>
    </row>
    <row r="519" spans="20:24" x14ac:dyDescent="0.25">
      <c r="U519">
        <v>62</v>
      </c>
      <c r="V519" t="str">
        <f t="shared" si="25"/>
        <v>e3 10000 100 1 1 62</v>
      </c>
      <c r="W519" s="7">
        <f>'pivot times'!N69</f>
        <v>0</v>
      </c>
      <c r="X519" s="7">
        <f>'pivot times'!O69</f>
        <v>0</v>
      </c>
    </row>
    <row r="520" spans="20:24" x14ac:dyDescent="0.25">
      <c r="U520">
        <v>63</v>
      </c>
      <c r="V520" t="str">
        <f t="shared" si="25"/>
        <v>e3 10000 100 1 1 63</v>
      </c>
      <c r="W520" s="7">
        <f>'pivot times'!N70</f>
        <v>0</v>
      </c>
      <c r="X520" s="7">
        <f>'pivot times'!O70</f>
        <v>0</v>
      </c>
    </row>
    <row r="521" spans="20:24" x14ac:dyDescent="0.25">
      <c r="U521">
        <v>64</v>
      </c>
      <c r="V521" t="str">
        <f t="shared" si="25"/>
        <v>e3 10000 100 1 1 64</v>
      </c>
      <c r="W521" s="7">
        <f>'pivot times'!N71</f>
        <v>0</v>
      </c>
      <c r="X521" s="7">
        <f>'pivot times'!O71</f>
        <v>0</v>
      </c>
    </row>
    <row r="522" spans="20:24" x14ac:dyDescent="0.25">
      <c r="T522">
        <v>0</v>
      </c>
      <c r="U522">
        <v>1</v>
      </c>
      <c r="V522" t="str">
        <f>"e3 10000 100 100000 1 " &amp; U522</f>
        <v>e3 10000 100 100000 1 1</v>
      </c>
      <c r="W522" s="7">
        <f>'pivot times'!P8</f>
        <v>0</v>
      </c>
      <c r="X522" s="7">
        <f>'pivot times'!Q8</f>
        <v>0</v>
      </c>
    </row>
    <row r="523" spans="20:24" x14ac:dyDescent="0.25">
      <c r="U523">
        <v>2</v>
      </c>
      <c r="V523" t="str">
        <f t="shared" ref="V523:V585" si="26">"e3 10000 100 100000 1 " &amp; U523</f>
        <v>e3 10000 100 100000 1 2</v>
      </c>
      <c r="W523" s="7">
        <f>'pivot times'!P9</f>
        <v>0</v>
      </c>
      <c r="X523" s="7">
        <f>'pivot times'!Q9</f>
        <v>0</v>
      </c>
    </row>
    <row r="524" spans="20:24" x14ac:dyDescent="0.25">
      <c r="U524">
        <v>3</v>
      </c>
      <c r="V524" t="str">
        <f t="shared" si="26"/>
        <v>e3 10000 100 100000 1 3</v>
      </c>
      <c r="W524" s="7">
        <f>'pivot times'!P10</f>
        <v>0</v>
      </c>
      <c r="X524" s="7">
        <f>'pivot times'!Q10</f>
        <v>0</v>
      </c>
    </row>
    <row r="525" spans="20:24" x14ac:dyDescent="0.25">
      <c r="U525">
        <v>4</v>
      </c>
      <c r="V525" t="str">
        <f t="shared" si="26"/>
        <v>e3 10000 100 100000 1 4</v>
      </c>
      <c r="W525" s="7">
        <f>'pivot times'!P11</f>
        <v>0</v>
      </c>
      <c r="X525" s="7">
        <f>'pivot times'!Q11</f>
        <v>0</v>
      </c>
    </row>
    <row r="526" spans="20:24" x14ac:dyDescent="0.25">
      <c r="U526">
        <v>5</v>
      </c>
      <c r="V526" t="str">
        <f t="shared" si="26"/>
        <v>e3 10000 100 100000 1 5</v>
      </c>
      <c r="W526" s="7">
        <f>'pivot times'!P12</f>
        <v>0</v>
      </c>
      <c r="X526" s="7">
        <f>'pivot times'!Q12</f>
        <v>0</v>
      </c>
    </row>
    <row r="527" spans="20:24" x14ac:dyDescent="0.25">
      <c r="U527">
        <v>6</v>
      </c>
      <c r="V527" t="str">
        <f t="shared" si="26"/>
        <v>e3 10000 100 100000 1 6</v>
      </c>
      <c r="W527" s="7">
        <f>'pivot times'!P13</f>
        <v>0</v>
      </c>
      <c r="X527" s="7">
        <f>'pivot times'!Q13</f>
        <v>0</v>
      </c>
    </row>
    <row r="528" spans="20:24" x14ac:dyDescent="0.25">
      <c r="U528">
        <v>7</v>
      </c>
      <c r="V528" t="str">
        <f t="shared" si="26"/>
        <v>e3 10000 100 100000 1 7</v>
      </c>
      <c r="W528" s="7">
        <f>'pivot times'!P14</f>
        <v>0</v>
      </c>
      <c r="X528" s="7">
        <f>'pivot times'!Q14</f>
        <v>0</v>
      </c>
    </row>
    <row r="529" spans="21:24" x14ac:dyDescent="0.25">
      <c r="U529">
        <v>8</v>
      </c>
      <c r="V529" t="str">
        <f t="shared" si="26"/>
        <v>e3 10000 100 100000 1 8</v>
      </c>
      <c r="W529" s="7">
        <f>'pivot times'!P15</f>
        <v>0</v>
      </c>
      <c r="X529" s="7">
        <f>'pivot times'!Q15</f>
        <v>0</v>
      </c>
    </row>
    <row r="530" spans="21:24" x14ac:dyDescent="0.25">
      <c r="U530">
        <v>9</v>
      </c>
      <c r="V530" t="str">
        <f t="shared" si="26"/>
        <v>e3 10000 100 100000 1 9</v>
      </c>
      <c r="W530" s="7">
        <f>'pivot times'!P16</f>
        <v>0</v>
      </c>
      <c r="X530" s="7">
        <f>'pivot times'!Q16</f>
        <v>0</v>
      </c>
    </row>
    <row r="531" spans="21:24" x14ac:dyDescent="0.25">
      <c r="U531">
        <v>10</v>
      </c>
      <c r="V531" t="str">
        <f t="shared" si="26"/>
        <v>e3 10000 100 100000 1 10</v>
      </c>
      <c r="W531" s="7">
        <f>'pivot times'!P17</f>
        <v>0</v>
      </c>
      <c r="X531" s="7">
        <f>'pivot times'!Q17</f>
        <v>0</v>
      </c>
    </row>
    <row r="532" spans="21:24" x14ac:dyDescent="0.25">
      <c r="U532">
        <v>11</v>
      </c>
      <c r="V532" t="str">
        <f t="shared" si="26"/>
        <v>e3 10000 100 100000 1 11</v>
      </c>
      <c r="W532" s="7">
        <f>'pivot times'!P18</f>
        <v>0</v>
      </c>
      <c r="X532" s="7">
        <f>'pivot times'!Q18</f>
        <v>0</v>
      </c>
    </row>
    <row r="533" spans="21:24" x14ac:dyDescent="0.25">
      <c r="U533">
        <v>12</v>
      </c>
      <c r="V533" t="str">
        <f t="shared" si="26"/>
        <v>e3 10000 100 100000 1 12</v>
      </c>
      <c r="W533" s="7">
        <f>'pivot times'!P19</f>
        <v>0</v>
      </c>
      <c r="X533" s="7">
        <f>'pivot times'!Q19</f>
        <v>0</v>
      </c>
    </row>
    <row r="534" spans="21:24" x14ac:dyDescent="0.25">
      <c r="U534">
        <v>13</v>
      </c>
      <c r="V534" t="str">
        <f t="shared" si="26"/>
        <v>e3 10000 100 100000 1 13</v>
      </c>
      <c r="W534" s="7">
        <f>'pivot times'!P20</f>
        <v>0</v>
      </c>
      <c r="X534" s="7">
        <f>'pivot times'!Q20</f>
        <v>0</v>
      </c>
    </row>
    <row r="535" spans="21:24" x14ac:dyDescent="0.25">
      <c r="U535">
        <v>14</v>
      </c>
      <c r="V535" t="str">
        <f t="shared" si="26"/>
        <v>e3 10000 100 100000 1 14</v>
      </c>
      <c r="W535" s="7">
        <f>'pivot times'!P21</f>
        <v>0</v>
      </c>
      <c r="X535" s="7">
        <f>'pivot times'!Q21</f>
        <v>0</v>
      </c>
    </row>
    <row r="536" spans="21:24" x14ac:dyDescent="0.25">
      <c r="U536">
        <v>15</v>
      </c>
      <c r="V536" t="str">
        <f t="shared" si="26"/>
        <v>e3 10000 100 100000 1 15</v>
      </c>
      <c r="W536" s="7">
        <f>'pivot times'!P22</f>
        <v>0</v>
      </c>
      <c r="X536" s="7">
        <f>'pivot times'!Q22</f>
        <v>0</v>
      </c>
    </row>
    <row r="537" spans="21:24" x14ac:dyDescent="0.25">
      <c r="U537">
        <v>16</v>
      </c>
      <c r="V537" t="str">
        <f t="shared" si="26"/>
        <v>e3 10000 100 100000 1 16</v>
      </c>
      <c r="W537" s="7">
        <f>'pivot times'!P23</f>
        <v>0</v>
      </c>
      <c r="X537" s="7">
        <f>'pivot times'!Q23</f>
        <v>0</v>
      </c>
    </row>
    <row r="538" spans="21:24" x14ac:dyDescent="0.25">
      <c r="U538">
        <v>17</v>
      </c>
      <c r="V538" t="str">
        <f t="shared" si="26"/>
        <v>e3 10000 100 100000 1 17</v>
      </c>
      <c r="W538" s="7">
        <f>'pivot times'!P24</f>
        <v>0</v>
      </c>
      <c r="X538" s="7">
        <f>'pivot times'!Q24</f>
        <v>0</v>
      </c>
    </row>
    <row r="539" spans="21:24" x14ac:dyDescent="0.25">
      <c r="U539">
        <v>18</v>
      </c>
      <c r="V539" t="str">
        <f t="shared" si="26"/>
        <v>e3 10000 100 100000 1 18</v>
      </c>
      <c r="W539" s="7">
        <f>'pivot times'!P25</f>
        <v>0</v>
      </c>
      <c r="X539" s="7">
        <f>'pivot times'!Q25</f>
        <v>0</v>
      </c>
    </row>
    <row r="540" spans="21:24" x14ac:dyDescent="0.25">
      <c r="U540">
        <v>19</v>
      </c>
      <c r="V540" t="str">
        <f t="shared" si="26"/>
        <v>e3 10000 100 100000 1 19</v>
      </c>
      <c r="W540" s="7">
        <f>'pivot times'!P26</f>
        <v>0</v>
      </c>
      <c r="X540" s="7">
        <f>'pivot times'!Q26</f>
        <v>0</v>
      </c>
    </row>
    <row r="541" spans="21:24" x14ac:dyDescent="0.25">
      <c r="U541">
        <v>20</v>
      </c>
      <c r="V541" t="str">
        <f t="shared" si="26"/>
        <v>e3 10000 100 100000 1 20</v>
      </c>
      <c r="W541" s="7">
        <f>'pivot times'!P27</f>
        <v>0</v>
      </c>
      <c r="X541" s="7">
        <f>'pivot times'!Q27</f>
        <v>0</v>
      </c>
    </row>
    <row r="542" spans="21:24" x14ac:dyDescent="0.25">
      <c r="U542">
        <v>21</v>
      </c>
      <c r="V542" t="str">
        <f t="shared" si="26"/>
        <v>e3 10000 100 100000 1 21</v>
      </c>
      <c r="W542" s="7">
        <f>'pivot times'!P28</f>
        <v>0</v>
      </c>
      <c r="X542" s="7">
        <f>'pivot times'!Q28</f>
        <v>0</v>
      </c>
    </row>
    <row r="543" spans="21:24" x14ac:dyDescent="0.25">
      <c r="U543">
        <v>22</v>
      </c>
      <c r="V543" t="str">
        <f t="shared" si="26"/>
        <v>e3 10000 100 100000 1 22</v>
      </c>
      <c r="W543" s="7">
        <f>'pivot times'!P29</f>
        <v>0</v>
      </c>
      <c r="X543" s="7">
        <f>'pivot times'!Q29</f>
        <v>0</v>
      </c>
    </row>
    <row r="544" spans="21:24" x14ac:dyDescent="0.25">
      <c r="U544">
        <v>23</v>
      </c>
      <c r="V544" t="str">
        <f t="shared" si="26"/>
        <v>e3 10000 100 100000 1 23</v>
      </c>
      <c r="W544" s="7">
        <f>'pivot times'!P30</f>
        <v>0</v>
      </c>
      <c r="X544" s="7">
        <f>'pivot times'!Q30</f>
        <v>0</v>
      </c>
    </row>
    <row r="545" spans="21:24" x14ac:dyDescent="0.25">
      <c r="U545">
        <v>24</v>
      </c>
      <c r="V545" t="str">
        <f t="shared" si="26"/>
        <v>e3 10000 100 100000 1 24</v>
      </c>
      <c r="W545" s="7">
        <f>'pivot times'!P31</f>
        <v>0</v>
      </c>
      <c r="X545" s="7">
        <f>'pivot times'!Q31</f>
        <v>0</v>
      </c>
    </row>
    <row r="546" spans="21:24" x14ac:dyDescent="0.25">
      <c r="U546">
        <v>25</v>
      </c>
      <c r="V546" t="str">
        <f t="shared" si="26"/>
        <v>e3 10000 100 100000 1 25</v>
      </c>
      <c r="W546" s="7">
        <f>'pivot times'!P32</f>
        <v>0</v>
      </c>
      <c r="X546" s="7">
        <f>'pivot times'!Q32</f>
        <v>0</v>
      </c>
    </row>
    <row r="547" spans="21:24" x14ac:dyDescent="0.25">
      <c r="U547">
        <v>26</v>
      </c>
      <c r="V547" t="str">
        <f t="shared" si="26"/>
        <v>e3 10000 100 100000 1 26</v>
      </c>
      <c r="W547" s="7">
        <f>'pivot times'!P33</f>
        <v>0</v>
      </c>
      <c r="X547" s="7">
        <f>'pivot times'!Q33</f>
        <v>0</v>
      </c>
    </row>
    <row r="548" spans="21:24" x14ac:dyDescent="0.25">
      <c r="U548">
        <v>27</v>
      </c>
      <c r="V548" t="str">
        <f t="shared" si="26"/>
        <v>e3 10000 100 100000 1 27</v>
      </c>
      <c r="W548" s="7">
        <f>'pivot times'!P34</f>
        <v>0</v>
      </c>
      <c r="X548" s="7">
        <f>'pivot times'!Q34</f>
        <v>0</v>
      </c>
    </row>
    <row r="549" spans="21:24" x14ac:dyDescent="0.25">
      <c r="U549">
        <v>28</v>
      </c>
      <c r="V549" t="str">
        <f t="shared" si="26"/>
        <v>e3 10000 100 100000 1 28</v>
      </c>
      <c r="W549" s="7">
        <f>'pivot times'!P35</f>
        <v>0</v>
      </c>
      <c r="X549" s="7">
        <f>'pivot times'!Q35</f>
        <v>0</v>
      </c>
    </row>
    <row r="550" spans="21:24" x14ac:dyDescent="0.25">
      <c r="U550">
        <v>29</v>
      </c>
      <c r="V550" t="str">
        <f t="shared" si="26"/>
        <v>e3 10000 100 100000 1 29</v>
      </c>
      <c r="W550" s="7">
        <f>'pivot times'!P36</f>
        <v>0</v>
      </c>
      <c r="X550" s="7">
        <f>'pivot times'!Q36</f>
        <v>0</v>
      </c>
    </row>
    <row r="551" spans="21:24" x14ac:dyDescent="0.25">
      <c r="U551">
        <v>30</v>
      </c>
      <c r="V551" t="str">
        <f t="shared" si="26"/>
        <v>e3 10000 100 100000 1 30</v>
      </c>
      <c r="W551" s="7">
        <f>'pivot times'!P37</f>
        <v>0</v>
      </c>
      <c r="X551" s="7">
        <f>'pivot times'!Q37</f>
        <v>0</v>
      </c>
    </row>
    <row r="552" spans="21:24" x14ac:dyDescent="0.25">
      <c r="U552">
        <v>31</v>
      </c>
      <c r="V552" t="str">
        <f t="shared" si="26"/>
        <v>e3 10000 100 100000 1 31</v>
      </c>
      <c r="W552" s="7">
        <f>'pivot times'!P38</f>
        <v>0</v>
      </c>
      <c r="X552" s="7">
        <f>'pivot times'!Q38</f>
        <v>0</v>
      </c>
    </row>
    <row r="553" spans="21:24" x14ac:dyDescent="0.25">
      <c r="U553">
        <v>32</v>
      </c>
      <c r="V553" t="str">
        <f t="shared" si="26"/>
        <v>e3 10000 100 100000 1 32</v>
      </c>
      <c r="W553" s="7">
        <f>'pivot times'!P39</f>
        <v>0</v>
      </c>
      <c r="X553" s="7">
        <f>'pivot times'!Q39</f>
        <v>0</v>
      </c>
    </row>
    <row r="554" spans="21:24" x14ac:dyDescent="0.25">
      <c r="U554">
        <v>33</v>
      </c>
      <c r="V554" t="str">
        <f t="shared" si="26"/>
        <v>e3 10000 100 100000 1 33</v>
      </c>
      <c r="W554" s="7">
        <f>'pivot times'!P40</f>
        <v>0</v>
      </c>
      <c r="X554" s="7">
        <f>'pivot times'!Q40</f>
        <v>0</v>
      </c>
    </row>
    <row r="555" spans="21:24" x14ac:dyDescent="0.25">
      <c r="U555">
        <v>34</v>
      </c>
      <c r="V555" t="str">
        <f t="shared" si="26"/>
        <v>e3 10000 100 100000 1 34</v>
      </c>
      <c r="W555" s="7">
        <f>'pivot times'!P41</f>
        <v>0</v>
      </c>
      <c r="X555" s="7">
        <f>'pivot times'!Q41</f>
        <v>0</v>
      </c>
    </row>
    <row r="556" spans="21:24" x14ac:dyDescent="0.25">
      <c r="U556">
        <v>35</v>
      </c>
      <c r="V556" t="str">
        <f t="shared" si="26"/>
        <v>e3 10000 100 100000 1 35</v>
      </c>
      <c r="W556" s="7">
        <f>'pivot times'!P42</f>
        <v>0</v>
      </c>
      <c r="X556" s="7">
        <f>'pivot times'!Q42</f>
        <v>0</v>
      </c>
    </row>
    <row r="557" spans="21:24" x14ac:dyDescent="0.25">
      <c r="U557">
        <v>36</v>
      </c>
      <c r="V557" t="str">
        <f t="shared" si="26"/>
        <v>e3 10000 100 100000 1 36</v>
      </c>
      <c r="W557" s="7">
        <f>'pivot times'!P43</f>
        <v>0</v>
      </c>
      <c r="X557" s="7">
        <f>'pivot times'!Q43</f>
        <v>0</v>
      </c>
    </row>
    <row r="558" spans="21:24" x14ac:dyDescent="0.25">
      <c r="U558">
        <v>37</v>
      </c>
      <c r="V558" t="str">
        <f t="shared" si="26"/>
        <v>e3 10000 100 100000 1 37</v>
      </c>
      <c r="W558" s="7">
        <f>'pivot times'!P44</f>
        <v>0</v>
      </c>
      <c r="X558" s="7">
        <f>'pivot times'!Q44</f>
        <v>0</v>
      </c>
    </row>
    <row r="559" spans="21:24" x14ac:dyDescent="0.25">
      <c r="U559">
        <v>38</v>
      </c>
      <c r="V559" t="str">
        <f t="shared" si="26"/>
        <v>e3 10000 100 100000 1 38</v>
      </c>
      <c r="W559" s="7">
        <f>'pivot times'!P45</f>
        <v>0</v>
      </c>
      <c r="X559" s="7">
        <f>'pivot times'!Q45</f>
        <v>0</v>
      </c>
    </row>
    <row r="560" spans="21:24" x14ac:dyDescent="0.25">
      <c r="U560">
        <v>39</v>
      </c>
      <c r="V560" t="str">
        <f t="shared" si="26"/>
        <v>e3 10000 100 100000 1 39</v>
      </c>
      <c r="W560" s="7">
        <f>'pivot times'!P46</f>
        <v>0</v>
      </c>
      <c r="X560" s="7">
        <f>'pivot times'!Q46</f>
        <v>0</v>
      </c>
    </row>
    <row r="561" spans="21:24" x14ac:dyDescent="0.25">
      <c r="U561">
        <v>40</v>
      </c>
      <c r="V561" t="str">
        <f t="shared" si="26"/>
        <v>e3 10000 100 100000 1 40</v>
      </c>
      <c r="W561" s="7">
        <f>'pivot times'!P47</f>
        <v>0</v>
      </c>
      <c r="X561" s="7">
        <f>'pivot times'!Q47</f>
        <v>0</v>
      </c>
    </row>
    <row r="562" spans="21:24" x14ac:dyDescent="0.25">
      <c r="U562">
        <v>41</v>
      </c>
      <c r="V562" t="str">
        <f t="shared" si="26"/>
        <v>e3 10000 100 100000 1 41</v>
      </c>
      <c r="W562" s="7">
        <f>'pivot times'!P48</f>
        <v>0</v>
      </c>
      <c r="X562" s="7">
        <f>'pivot times'!Q48</f>
        <v>0</v>
      </c>
    </row>
    <row r="563" spans="21:24" x14ac:dyDescent="0.25">
      <c r="U563">
        <v>42</v>
      </c>
      <c r="V563" t="str">
        <f t="shared" si="26"/>
        <v>e3 10000 100 100000 1 42</v>
      </c>
      <c r="W563" s="7">
        <f>'pivot times'!P49</f>
        <v>0</v>
      </c>
      <c r="X563" s="7">
        <f>'pivot times'!Q49</f>
        <v>0</v>
      </c>
    </row>
    <row r="564" spans="21:24" x14ac:dyDescent="0.25">
      <c r="U564">
        <v>43</v>
      </c>
      <c r="V564" t="str">
        <f t="shared" si="26"/>
        <v>e3 10000 100 100000 1 43</v>
      </c>
      <c r="W564" s="7">
        <f>'pivot times'!P50</f>
        <v>0</v>
      </c>
      <c r="X564" s="7">
        <f>'pivot times'!Q50</f>
        <v>0</v>
      </c>
    </row>
    <row r="565" spans="21:24" x14ac:dyDescent="0.25">
      <c r="U565">
        <v>44</v>
      </c>
      <c r="V565" t="str">
        <f t="shared" si="26"/>
        <v>e3 10000 100 100000 1 44</v>
      </c>
      <c r="W565" s="7">
        <f>'pivot times'!P51</f>
        <v>0</v>
      </c>
      <c r="X565" s="7">
        <f>'pivot times'!Q51</f>
        <v>0</v>
      </c>
    </row>
    <row r="566" spans="21:24" x14ac:dyDescent="0.25">
      <c r="U566">
        <v>45</v>
      </c>
      <c r="V566" t="str">
        <f t="shared" si="26"/>
        <v>e3 10000 100 100000 1 45</v>
      </c>
      <c r="W566" s="7">
        <f>'pivot times'!P52</f>
        <v>0</v>
      </c>
      <c r="X566" s="7">
        <f>'pivot times'!Q52</f>
        <v>0</v>
      </c>
    </row>
    <row r="567" spans="21:24" x14ac:dyDescent="0.25">
      <c r="U567">
        <v>46</v>
      </c>
      <c r="V567" t="str">
        <f t="shared" si="26"/>
        <v>e3 10000 100 100000 1 46</v>
      </c>
      <c r="W567" s="7">
        <f>'pivot times'!P53</f>
        <v>0</v>
      </c>
      <c r="X567" s="7">
        <f>'pivot times'!Q53</f>
        <v>0</v>
      </c>
    </row>
    <row r="568" spans="21:24" x14ac:dyDescent="0.25">
      <c r="U568">
        <v>47</v>
      </c>
      <c r="V568" t="str">
        <f t="shared" si="26"/>
        <v>e3 10000 100 100000 1 47</v>
      </c>
      <c r="W568" s="7">
        <f>'pivot times'!P54</f>
        <v>0</v>
      </c>
      <c r="X568" s="7">
        <f>'pivot times'!Q54</f>
        <v>0</v>
      </c>
    </row>
    <row r="569" spans="21:24" x14ac:dyDescent="0.25">
      <c r="U569">
        <v>48</v>
      </c>
      <c r="V569" t="str">
        <f t="shared" si="26"/>
        <v>e3 10000 100 100000 1 48</v>
      </c>
      <c r="W569" s="7">
        <f>'pivot times'!P55</f>
        <v>0</v>
      </c>
      <c r="X569" s="7">
        <f>'pivot times'!Q55</f>
        <v>0</v>
      </c>
    </row>
    <row r="570" spans="21:24" x14ac:dyDescent="0.25">
      <c r="U570">
        <v>49</v>
      </c>
      <c r="V570" t="str">
        <f t="shared" si="26"/>
        <v>e3 10000 100 100000 1 49</v>
      </c>
      <c r="W570" s="7">
        <f>'pivot times'!P56</f>
        <v>0</v>
      </c>
      <c r="X570" s="7">
        <f>'pivot times'!Q56</f>
        <v>0</v>
      </c>
    </row>
    <row r="571" spans="21:24" x14ac:dyDescent="0.25">
      <c r="U571">
        <v>50</v>
      </c>
      <c r="V571" t="str">
        <f t="shared" si="26"/>
        <v>e3 10000 100 100000 1 50</v>
      </c>
      <c r="W571" s="7">
        <f>'pivot times'!P57</f>
        <v>0</v>
      </c>
      <c r="X571" s="7">
        <f>'pivot times'!Q57</f>
        <v>0</v>
      </c>
    </row>
    <row r="572" spans="21:24" x14ac:dyDescent="0.25">
      <c r="U572">
        <v>51</v>
      </c>
      <c r="V572" t="str">
        <f t="shared" si="26"/>
        <v>e3 10000 100 100000 1 51</v>
      </c>
      <c r="W572" s="7">
        <f>'pivot times'!P58</f>
        <v>0</v>
      </c>
      <c r="X572" s="7">
        <f>'pivot times'!Q58</f>
        <v>0</v>
      </c>
    </row>
    <row r="573" spans="21:24" x14ac:dyDescent="0.25">
      <c r="U573">
        <v>52</v>
      </c>
      <c r="V573" t="str">
        <f t="shared" si="26"/>
        <v>e3 10000 100 100000 1 52</v>
      </c>
      <c r="W573" s="7">
        <f>'pivot times'!P59</f>
        <v>0</v>
      </c>
      <c r="X573" s="7">
        <f>'pivot times'!Q59</f>
        <v>0</v>
      </c>
    </row>
    <row r="574" spans="21:24" x14ac:dyDescent="0.25">
      <c r="U574">
        <v>53</v>
      </c>
      <c r="V574" t="str">
        <f t="shared" si="26"/>
        <v>e3 10000 100 100000 1 53</v>
      </c>
      <c r="W574" s="7">
        <f>'pivot times'!P60</f>
        <v>0</v>
      </c>
      <c r="X574" s="7">
        <f>'pivot times'!Q60</f>
        <v>0</v>
      </c>
    </row>
    <row r="575" spans="21:24" x14ac:dyDescent="0.25">
      <c r="U575">
        <v>54</v>
      </c>
      <c r="V575" t="str">
        <f t="shared" si="26"/>
        <v>e3 10000 100 100000 1 54</v>
      </c>
      <c r="W575" s="7">
        <f>'pivot times'!P61</f>
        <v>0</v>
      </c>
      <c r="X575" s="7">
        <f>'pivot times'!Q61</f>
        <v>0</v>
      </c>
    </row>
    <row r="576" spans="21:24" x14ac:dyDescent="0.25">
      <c r="U576">
        <v>55</v>
      </c>
      <c r="V576" t="str">
        <f t="shared" si="26"/>
        <v>e3 10000 100 100000 1 55</v>
      </c>
      <c r="W576" s="7">
        <f>'pivot times'!P62</f>
        <v>0</v>
      </c>
      <c r="X576" s="7">
        <f>'pivot times'!Q62</f>
        <v>0</v>
      </c>
    </row>
    <row r="577" spans="20:24" x14ac:dyDescent="0.25">
      <c r="U577">
        <v>56</v>
      </c>
      <c r="V577" t="str">
        <f t="shared" si="26"/>
        <v>e3 10000 100 100000 1 56</v>
      </c>
      <c r="W577" s="7">
        <f>'pivot times'!P63</f>
        <v>0</v>
      </c>
      <c r="X577" s="7">
        <f>'pivot times'!Q63</f>
        <v>0</v>
      </c>
    </row>
    <row r="578" spans="20:24" x14ac:dyDescent="0.25">
      <c r="U578">
        <v>57</v>
      </c>
      <c r="V578" t="str">
        <f t="shared" si="26"/>
        <v>e3 10000 100 100000 1 57</v>
      </c>
      <c r="W578" s="7">
        <f>'pivot times'!P64</f>
        <v>0</v>
      </c>
      <c r="X578" s="7">
        <f>'pivot times'!Q64</f>
        <v>0</v>
      </c>
    </row>
    <row r="579" spans="20:24" x14ac:dyDescent="0.25">
      <c r="U579">
        <v>58</v>
      </c>
      <c r="V579" t="str">
        <f t="shared" si="26"/>
        <v>e3 10000 100 100000 1 58</v>
      </c>
      <c r="W579" s="7">
        <f>'pivot times'!P65</f>
        <v>0</v>
      </c>
      <c r="X579" s="7">
        <f>'pivot times'!Q65</f>
        <v>0</v>
      </c>
    </row>
    <row r="580" spans="20:24" x14ac:dyDescent="0.25">
      <c r="U580">
        <v>59</v>
      </c>
      <c r="V580" t="str">
        <f t="shared" si="26"/>
        <v>e3 10000 100 100000 1 59</v>
      </c>
      <c r="W580" s="7">
        <f>'pivot times'!P66</f>
        <v>0</v>
      </c>
      <c r="X580" s="7">
        <f>'pivot times'!Q66</f>
        <v>0</v>
      </c>
    </row>
    <row r="581" spans="20:24" x14ac:dyDescent="0.25">
      <c r="U581">
        <v>60</v>
      </c>
      <c r="V581" t="str">
        <f t="shared" si="26"/>
        <v>e3 10000 100 100000 1 60</v>
      </c>
      <c r="W581" s="7">
        <f>'pivot times'!P67</f>
        <v>0</v>
      </c>
      <c r="X581" s="7">
        <f>'pivot times'!Q67</f>
        <v>0</v>
      </c>
    </row>
    <row r="582" spans="20:24" x14ac:dyDescent="0.25">
      <c r="U582">
        <v>61</v>
      </c>
      <c r="V582" t="str">
        <f t="shared" si="26"/>
        <v>e3 10000 100 100000 1 61</v>
      </c>
      <c r="W582" s="7">
        <f>'pivot times'!P68</f>
        <v>0</v>
      </c>
      <c r="X582" s="7">
        <f>'pivot times'!Q68</f>
        <v>0</v>
      </c>
    </row>
    <row r="583" spans="20:24" x14ac:dyDescent="0.25">
      <c r="U583">
        <v>62</v>
      </c>
      <c r="V583" t="str">
        <f t="shared" si="26"/>
        <v>e3 10000 100 100000 1 62</v>
      </c>
      <c r="W583" s="7">
        <f>'pivot times'!P69</f>
        <v>0</v>
      </c>
      <c r="X583" s="7">
        <f>'pivot times'!Q69</f>
        <v>0</v>
      </c>
    </row>
    <row r="584" spans="20:24" x14ac:dyDescent="0.25">
      <c r="U584">
        <v>63</v>
      </c>
      <c r="V584" t="str">
        <f t="shared" si="26"/>
        <v>e3 10000 100 100000 1 63</v>
      </c>
      <c r="W584" s="7">
        <f>'pivot times'!P70</f>
        <v>0</v>
      </c>
      <c r="X584" s="7">
        <f>'pivot times'!Q70</f>
        <v>0</v>
      </c>
    </row>
    <row r="585" spans="20:24" x14ac:dyDescent="0.25">
      <c r="U585">
        <v>64</v>
      </c>
      <c r="V585" t="str">
        <f t="shared" si="26"/>
        <v>e3 10000 100 100000 1 64</v>
      </c>
      <c r="W585" s="7">
        <f>'pivot times'!P71</f>
        <v>0</v>
      </c>
      <c r="X585" s="7">
        <f>'pivot times'!Q71</f>
        <v>0</v>
      </c>
    </row>
    <row r="586" spans="20:24" x14ac:dyDescent="0.25">
      <c r="T586">
        <v>0</v>
      </c>
      <c r="U586">
        <v>1</v>
      </c>
      <c r="V586" t="str">
        <f>"i 10000 0 0 1 " &amp; U586</f>
        <v>i 10000 0 0 1 1</v>
      </c>
      <c r="W586" s="7">
        <f>'pivot times'!R8</f>
        <v>0</v>
      </c>
      <c r="X586" s="7">
        <f>'pivot times'!S8</f>
        <v>0</v>
      </c>
    </row>
    <row r="587" spans="20:24" x14ac:dyDescent="0.25">
      <c r="U587">
        <v>2</v>
      </c>
      <c r="V587" t="str">
        <f t="shared" ref="V587:V649" si="27">"i 10000 0 0 1 " &amp; U587</f>
        <v>i 10000 0 0 1 2</v>
      </c>
      <c r="W587" s="7">
        <f>'pivot times'!R9</f>
        <v>0</v>
      </c>
      <c r="X587" s="7">
        <f>'pivot times'!S9</f>
        <v>0</v>
      </c>
    </row>
    <row r="588" spans="20:24" x14ac:dyDescent="0.25">
      <c r="U588">
        <v>3</v>
      </c>
      <c r="V588" t="str">
        <f t="shared" si="27"/>
        <v>i 10000 0 0 1 3</v>
      </c>
      <c r="W588" s="7">
        <f>'pivot times'!R10</f>
        <v>0</v>
      </c>
      <c r="X588" s="7">
        <f>'pivot times'!S10</f>
        <v>0</v>
      </c>
    </row>
    <row r="589" spans="20:24" x14ac:dyDescent="0.25">
      <c r="U589">
        <v>4</v>
      </c>
      <c r="V589" t="str">
        <f t="shared" si="27"/>
        <v>i 10000 0 0 1 4</v>
      </c>
      <c r="W589" s="7">
        <f>'pivot times'!R11</f>
        <v>0</v>
      </c>
      <c r="X589" s="7">
        <f>'pivot times'!S11</f>
        <v>0</v>
      </c>
    </row>
    <row r="590" spans="20:24" x14ac:dyDescent="0.25">
      <c r="U590">
        <v>5</v>
      </c>
      <c r="V590" t="str">
        <f t="shared" si="27"/>
        <v>i 10000 0 0 1 5</v>
      </c>
      <c r="W590" s="7">
        <f>'pivot times'!R12</f>
        <v>0</v>
      </c>
      <c r="X590" s="7">
        <f>'pivot times'!S12</f>
        <v>0</v>
      </c>
    </row>
    <row r="591" spans="20:24" x14ac:dyDescent="0.25">
      <c r="U591">
        <v>6</v>
      </c>
      <c r="V591" t="str">
        <f t="shared" si="27"/>
        <v>i 10000 0 0 1 6</v>
      </c>
      <c r="W591" s="7">
        <f>'pivot times'!R13</f>
        <v>0</v>
      </c>
      <c r="X591" s="7">
        <f>'pivot times'!S13</f>
        <v>0</v>
      </c>
    </row>
    <row r="592" spans="20:24" x14ac:dyDescent="0.25">
      <c r="U592">
        <v>7</v>
      </c>
      <c r="V592" t="str">
        <f t="shared" si="27"/>
        <v>i 10000 0 0 1 7</v>
      </c>
      <c r="W592" s="7">
        <f>'pivot times'!R14</f>
        <v>0</v>
      </c>
      <c r="X592" s="7">
        <f>'pivot times'!S14</f>
        <v>0</v>
      </c>
    </row>
    <row r="593" spans="21:24" x14ac:dyDescent="0.25">
      <c r="U593">
        <v>8</v>
      </c>
      <c r="V593" t="str">
        <f t="shared" si="27"/>
        <v>i 10000 0 0 1 8</v>
      </c>
      <c r="W593" s="7">
        <f>'pivot times'!R15</f>
        <v>0</v>
      </c>
      <c r="X593" s="7">
        <f>'pivot times'!S15</f>
        <v>0</v>
      </c>
    </row>
    <row r="594" spans="21:24" x14ac:dyDescent="0.25">
      <c r="U594">
        <v>9</v>
      </c>
      <c r="V594" t="str">
        <f t="shared" si="27"/>
        <v>i 10000 0 0 1 9</v>
      </c>
      <c r="W594" s="7">
        <f>'pivot times'!R16</f>
        <v>0</v>
      </c>
      <c r="X594" s="7">
        <f>'pivot times'!S16</f>
        <v>0</v>
      </c>
    </row>
    <row r="595" spans="21:24" x14ac:dyDescent="0.25">
      <c r="U595">
        <v>10</v>
      </c>
      <c r="V595" t="str">
        <f t="shared" si="27"/>
        <v>i 10000 0 0 1 10</v>
      </c>
      <c r="W595" s="7">
        <f>'pivot times'!R17</f>
        <v>0</v>
      </c>
      <c r="X595" s="7">
        <f>'pivot times'!S17</f>
        <v>0</v>
      </c>
    </row>
    <row r="596" spans="21:24" x14ac:dyDescent="0.25">
      <c r="U596">
        <v>11</v>
      </c>
      <c r="V596" t="str">
        <f t="shared" si="27"/>
        <v>i 10000 0 0 1 11</v>
      </c>
      <c r="W596" s="7">
        <f>'pivot times'!R18</f>
        <v>0</v>
      </c>
      <c r="X596" s="7">
        <f>'pivot times'!S18</f>
        <v>0</v>
      </c>
    </row>
    <row r="597" spans="21:24" x14ac:dyDescent="0.25">
      <c r="U597">
        <v>12</v>
      </c>
      <c r="V597" t="str">
        <f t="shared" si="27"/>
        <v>i 10000 0 0 1 12</v>
      </c>
      <c r="W597" s="7">
        <f>'pivot times'!R19</f>
        <v>0</v>
      </c>
      <c r="X597" s="7">
        <f>'pivot times'!S19</f>
        <v>0</v>
      </c>
    </row>
    <row r="598" spans="21:24" x14ac:dyDescent="0.25">
      <c r="U598">
        <v>13</v>
      </c>
      <c r="V598" t="str">
        <f t="shared" si="27"/>
        <v>i 10000 0 0 1 13</v>
      </c>
      <c r="W598" s="7">
        <f>'pivot times'!R20</f>
        <v>0</v>
      </c>
      <c r="X598" s="7">
        <f>'pivot times'!S20</f>
        <v>0</v>
      </c>
    </row>
    <row r="599" spans="21:24" x14ac:dyDescent="0.25">
      <c r="U599">
        <v>14</v>
      </c>
      <c r="V599" t="str">
        <f t="shared" si="27"/>
        <v>i 10000 0 0 1 14</v>
      </c>
      <c r="W599" s="7">
        <f>'pivot times'!R21</f>
        <v>0</v>
      </c>
      <c r="X599" s="7">
        <f>'pivot times'!S21</f>
        <v>0</v>
      </c>
    </row>
    <row r="600" spans="21:24" x14ac:dyDescent="0.25">
      <c r="U600">
        <v>15</v>
      </c>
      <c r="V600" t="str">
        <f t="shared" si="27"/>
        <v>i 10000 0 0 1 15</v>
      </c>
      <c r="W600" s="7">
        <f>'pivot times'!R22</f>
        <v>0</v>
      </c>
      <c r="X600" s="7">
        <f>'pivot times'!S22</f>
        <v>0</v>
      </c>
    </row>
    <row r="601" spans="21:24" x14ac:dyDescent="0.25">
      <c r="U601">
        <v>16</v>
      </c>
      <c r="V601" t="str">
        <f t="shared" si="27"/>
        <v>i 10000 0 0 1 16</v>
      </c>
      <c r="W601" s="7">
        <f>'pivot times'!R23</f>
        <v>0</v>
      </c>
      <c r="X601" s="7">
        <f>'pivot times'!S23</f>
        <v>0</v>
      </c>
    </row>
    <row r="602" spans="21:24" x14ac:dyDescent="0.25">
      <c r="U602">
        <v>17</v>
      </c>
      <c r="V602" t="str">
        <f t="shared" si="27"/>
        <v>i 10000 0 0 1 17</v>
      </c>
      <c r="W602" s="7">
        <f>'pivot times'!R24</f>
        <v>0</v>
      </c>
      <c r="X602" s="7">
        <f>'pivot times'!S24</f>
        <v>0</v>
      </c>
    </row>
    <row r="603" spans="21:24" x14ac:dyDescent="0.25">
      <c r="U603">
        <v>18</v>
      </c>
      <c r="V603" t="str">
        <f t="shared" si="27"/>
        <v>i 10000 0 0 1 18</v>
      </c>
      <c r="W603" s="7">
        <f>'pivot times'!R25</f>
        <v>0</v>
      </c>
      <c r="X603" s="7">
        <f>'pivot times'!S25</f>
        <v>0</v>
      </c>
    </row>
    <row r="604" spans="21:24" x14ac:dyDescent="0.25">
      <c r="U604">
        <v>19</v>
      </c>
      <c r="V604" t="str">
        <f t="shared" si="27"/>
        <v>i 10000 0 0 1 19</v>
      </c>
      <c r="W604" s="7">
        <f>'pivot times'!R26</f>
        <v>0</v>
      </c>
      <c r="X604" s="7">
        <f>'pivot times'!S26</f>
        <v>0</v>
      </c>
    </row>
    <row r="605" spans="21:24" x14ac:dyDescent="0.25">
      <c r="U605">
        <v>20</v>
      </c>
      <c r="V605" t="str">
        <f t="shared" si="27"/>
        <v>i 10000 0 0 1 20</v>
      </c>
      <c r="W605" s="7">
        <f>'pivot times'!R27</f>
        <v>0</v>
      </c>
      <c r="X605" s="7">
        <f>'pivot times'!S27</f>
        <v>0</v>
      </c>
    </row>
    <row r="606" spans="21:24" x14ac:dyDescent="0.25">
      <c r="U606">
        <v>21</v>
      </c>
      <c r="V606" t="str">
        <f t="shared" si="27"/>
        <v>i 10000 0 0 1 21</v>
      </c>
      <c r="W606" s="7">
        <f>'pivot times'!R28</f>
        <v>0</v>
      </c>
      <c r="X606" s="7">
        <f>'pivot times'!S28</f>
        <v>0</v>
      </c>
    </row>
    <row r="607" spans="21:24" x14ac:dyDescent="0.25">
      <c r="U607">
        <v>22</v>
      </c>
      <c r="V607" t="str">
        <f t="shared" si="27"/>
        <v>i 10000 0 0 1 22</v>
      </c>
      <c r="W607" s="7">
        <f>'pivot times'!R29</f>
        <v>0</v>
      </c>
      <c r="X607" s="7">
        <f>'pivot times'!S29</f>
        <v>0</v>
      </c>
    </row>
    <row r="608" spans="21:24" x14ac:dyDescent="0.25">
      <c r="U608">
        <v>23</v>
      </c>
      <c r="V608" t="str">
        <f t="shared" si="27"/>
        <v>i 10000 0 0 1 23</v>
      </c>
      <c r="W608" s="7">
        <f>'pivot times'!R30</f>
        <v>0</v>
      </c>
      <c r="X608" s="7">
        <f>'pivot times'!S30</f>
        <v>0</v>
      </c>
    </row>
    <row r="609" spans="21:24" x14ac:dyDescent="0.25">
      <c r="U609">
        <v>24</v>
      </c>
      <c r="V609" t="str">
        <f t="shared" si="27"/>
        <v>i 10000 0 0 1 24</v>
      </c>
      <c r="W609" s="7">
        <f>'pivot times'!R31</f>
        <v>0</v>
      </c>
      <c r="X609" s="7">
        <f>'pivot times'!S31</f>
        <v>0</v>
      </c>
    </row>
    <row r="610" spans="21:24" x14ac:dyDescent="0.25">
      <c r="U610">
        <v>25</v>
      </c>
      <c r="V610" t="str">
        <f t="shared" si="27"/>
        <v>i 10000 0 0 1 25</v>
      </c>
      <c r="W610" s="7">
        <f>'pivot times'!R32</f>
        <v>0</v>
      </c>
      <c r="X610" s="7">
        <f>'pivot times'!S32</f>
        <v>0</v>
      </c>
    </row>
    <row r="611" spans="21:24" x14ac:dyDescent="0.25">
      <c r="U611">
        <v>26</v>
      </c>
      <c r="V611" t="str">
        <f t="shared" si="27"/>
        <v>i 10000 0 0 1 26</v>
      </c>
      <c r="W611" s="7">
        <f>'pivot times'!R33</f>
        <v>0</v>
      </c>
      <c r="X611" s="7">
        <f>'pivot times'!S33</f>
        <v>0</v>
      </c>
    </row>
    <row r="612" spans="21:24" x14ac:dyDescent="0.25">
      <c r="U612">
        <v>27</v>
      </c>
      <c r="V612" t="str">
        <f t="shared" si="27"/>
        <v>i 10000 0 0 1 27</v>
      </c>
      <c r="W612" s="7">
        <f>'pivot times'!R34</f>
        <v>0</v>
      </c>
      <c r="X612" s="7">
        <f>'pivot times'!S34</f>
        <v>0</v>
      </c>
    </row>
    <row r="613" spans="21:24" x14ac:dyDescent="0.25">
      <c r="U613">
        <v>28</v>
      </c>
      <c r="V613" t="str">
        <f t="shared" si="27"/>
        <v>i 10000 0 0 1 28</v>
      </c>
      <c r="W613" s="7">
        <f>'pivot times'!R35</f>
        <v>0</v>
      </c>
      <c r="X613" s="7">
        <f>'pivot times'!S35</f>
        <v>0</v>
      </c>
    </row>
    <row r="614" spans="21:24" x14ac:dyDescent="0.25">
      <c r="U614">
        <v>29</v>
      </c>
      <c r="V614" t="str">
        <f t="shared" si="27"/>
        <v>i 10000 0 0 1 29</v>
      </c>
      <c r="W614" s="7">
        <f>'pivot times'!R36</f>
        <v>0</v>
      </c>
      <c r="X614" s="7">
        <f>'pivot times'!S36</f>
        <v>0</v>
      </c>
    </row>
    <row r="615" spans="21:24" x14ac:dyDescent="0.25">
      <c r="U615">
        <v>30</v>
      </c>
      <c r="V615" t="str">
        <f t="shared" si="27"/>
        <v>i 10000 0 0 1 30</v>
      </c>
      <c r="W615" s="7">
        <f>'pivot times'!R37</f>
        <v>0</v>
      </c>
      <c r="X615" s="7">
        <f>'pivot times'!S37</f>
        <v>0</v>
      </c>
    </row>
    <row r="616" spans="21:24" x14ac:dyDescent="0.25">
      <c r="U616">
        <v>31</v>
      </c>
      <c r="V616" t="str">
        <f t="shared" si="27"/>
        <v>i 10000 0 0 1 31</v>
      </c>
      <c r="W616" s="7">
        <f>'pivot times'!R38</f>
        <v>0</v>
      </c>
      <c r="X616" s="7">
        <f>'pivot times'!S38</f>
        <v>0</v>
      </c>
    </row>
    <row r="617" spans="21:24" x14ac:dyDescent="0.25">
      <c r="U617">
        <v>32</v>
      </c>
      <c r="V617" t="str">
        <f t="shared" si="27"/>
        <v>i 10000 0 0 1 32</v>
      </c>
      <c r="W617" s="7">
        <f>'pivot times'!R39</f>
        <v>0</v>
      </c>
      <c r="X617" s="7">
        <f>'pivot times'!S39</f>
        <v>0</v>
      </c>
    </row>
    <row r="618" spans="21:24" x14ac:dyDescent="0.25">
      <c r="U618">
        <v>33</v>
      </c>
      <c r="V618" t="str">
        <f t="shared" si="27"/>
        <v>i 10000 0 0 1 33</v>
      </c>
      <c r="W618" s="7">
        <f>'pivot times'!R40</f>
        <v>0</v>
      </c>
      <c r="X618" s="7">
        <f>'pivot times'!S40</f>
        <v>0</v>
      </c>
    </row>
    <row r="619" spans="21:24" x14ac:dyDescent="0.25">
      <c r="U619">
        <v>34</v>
      </c>
      <c r="V619" t="str">
        <f t="shared" si="27"/>
        <v>i 10000 0 0 1 34</v>
      </c>
      <c r="W619" s="7">
        <f>'pivot times'!R41</f>
        <v>0</v>
      </c>
      <c r="X619" s="7">
        <f>'pivot times'!S41</f>
        <v>0</v>
      </c>
    </row>
    <row r="620" spans="21:24" x14ac:dyDescent="0.25">
      <c r="U620">
        <v>35</v>
      </c>
      <c r="V620" t="str">
        <f t="shared" si="27"/>
        <v>i 10000 0 0 1 35</v>
      </c>
      <c r="W620" s="7">
        <f>'pivot times'!R42</f>
        <v>0</v>
      </c>
      <c r="X620" s="7">
        <f>'pivot times'!S42</f>
        <v>0</v>
      </c>
    </row>
    <row r="621" spans="21:24" x14ac:dyDescent="0.25">
      <c r="U621">
        <v>36</v>
      </c>
      <c r="V621" t="str">
        <f t="shared" si="27"/>
        <v>i 10000 0 0 1 36</v>
      </c>
      <c r="W621" s="7">
        <f>'pivot times'!R43</f>
        <v>0</v>
      </c>
      <c r="X621" s="7">
        <f>'pivot times'!S43</f>
        <v>0</v>
      </c>
    </row>
    <row r="622" spans="21:24" x14ac:dyDescent="0.25">
      <c r="U622">
        <v>37</v>
      </c>
      <c r="V622" t="str">
        <f t="shared" si="27"/>
        <v>i 10000 0 0 1 37</v>
      </c>
      <c r="W622" s="7">
        <f>'pivot times'!R44</f>
        <v>0</v>
      </c>
      <c r="X622" s="7">
        <f>'pivot times'!S44</f>
        <v>0</v>
      </c>
    </row>
    <row r="623" spans="21:24" x14ac:dyDescent="0.25">
      <c r="U623">
        <v>38</v>
      </c>
      <c r="V623" t="str">
        <f t="shared" si="27"/>
        <v>i 10000 0 0 1 38</v>
      </c>
      <c r="W623" s="7">
        <f>'pivot times'!R45</f>
        <v>0</v>
      </c>
      <c r="X623" s="7">
        <f>'pivot times'!S45</f>
        <v>0</v>
      </c>
    </row>
    <row r="624" spans="21:24" x14ac:dyDescent="0.25">
      <c r="U624">
        <v>39</v>
      </c>
      <c r="V624" t="str">
        <f t="shared" si="27"/>
        <v>i 10000 0 0 1 39</v>
      </c>
      <c r="W624" s="7">
        <f>'pivot times'!R46</f>
        <v>0</v>
      </c>
      <c r="X624" s="7">
        <f>'pivot times'!S46</f>
        <v>0</v>
      </c>
    </row>
    <row r="625" spans="21:24" x14ac:dyDescent="0.25">
      <c r="U625">
        <v>40</v>
      </c>
      <c r="V625" t="str">
        <f t="shared" si="27"/>
        <v>i 10000 0 0 1 40</v>
      </c>
      <c r="W625" s="7">
        <f>'pivot times'!R47</f>
        <v>0</v>
      </c>
      <c r="X625" s="7">
        <f>'pivot times'!S47</f>
        <v>0</v>
      </c>
    </row>
    <row r="626" spans="21:24" x14ac:dyDescent="0.25">
      <c r="U626">
        <v>41</v>
      </c>
      <c r="V626" t="str">
        <f t="shared" si="27"/>
        <v>i 10000 0 0 1 41</v>
      </c>
      <c r="W626" s="7">
        <f>'pivot times'!R48</f>
        <v>0</v>
      </c>
      <c r="X626" s="7">
        <f>'pivot times'!S48</f>
        <v>0</v>
      </c>
    </row>
    <row r="627" spans="21:24" x14ac:dyDescent="0.25">
      <c r="U627">
        <v>42</v>
      </c>
      <c r="V627" t="str">
        <f t="shared" si="27"/>
        <v>i 10000 0 0 1 42</v>
      </c>
      <c r="W627" s="7">
        <f>'pivot times'!R49</f>
        <v>0</v>
      </c>
      <c r="X627" s="7">
        <f>'pivot times'!S49</f>
        <v>0</v>
      </c>
    </row>
    <row r="628" spans="21:24" x14ac:dyDescent="0.25">
      <c r="U628">
        <v>43</v>
      </c>
      <c r="V628" t="str">
        <f t="shared" si="27"/>
        <v>i 10000 0 0 1 43</v>
      </c>
      <c r="W628" s="7">
        <f>'pivot times'!R50</f>
        <v>0</v>
      </c>
      <c r="X628" s="7">
        <f>'pivot times'!S50</f>
        <v>0</v>
      </c>
    </row>
    <row r="629" spans="21:24" x14ac:dyDescent="0.25">
      <c r="U629">
        <v>44</v>
      </c>
      <c r="V629" t="str">
        <f t="shared" si="27"/>
        <v>i 10000 0 0 1 44</v>
      </c>
      <c r="W629" s="7">
        <f>'pivot times'!R51</f>
        <v>0</v>
      </c>
      <c r="X629" s="7">
        <f>'pivot times'!S51</f>
        <v>0</v>
      </c>
    </row>
    <row r="630" spans="21:24" x14ac:dyDescent="0.25">
      <c r="U630">
        <v>45</v>
      </c>
      <c r="V630" t="str">
        <f t="shared" si="27"/>
        <v>i 10000 0 0 1 45</v>
      </c>
      <c r="W630" s="7">
        <f>'pivot times'!R52</f>
        <v>0</v>
      </c>
      <c r="X630" s="7">
        <f>'pivot times'!S52</f>
        <v>0</v>
      </c>
    </row>
    <row r="631" spans="21:24" x14ac:dyDescent="0.25">
      <c r="U631">
        <v>46</v>
      </c>
      <c r="V631" t="str">
        <f t="shared" si="27"/>
        <v>i 10000 0 0 1 46</v>
      </c>
      <c r="W631" s="7">
        <f>'pivot times'!R53</f>
        <v>0</v>
      </c>
      <c r="X631" s="7">
        <f>'pivot times'!S53</f>
        <v>0</v>
      </c>
    </row>
    <row r="632" spans="21:24" x14ac:dyDescent="0.25">
      <c r="U632">
        <v>47</v>
      </c>
      <c r="V632" t="str">
        <f t="shared" si="27"/>
        <v>i 10000 0 0 1 47</v>
      </c>
      <c r="W632" s="7">
        <f>'pivot times'!R54</f>
        <v>0</v>
      </c>
      <c r="X632" s="7">
        <f>'pivot times'!S54</f>
        <v>0</v>
      </c>
    </row>
    <row r="633" spans="21:24" x14ac:dyDescent="0.25">
      <c r="U633">
        <v>48</v>
      </c>
      <c r="V633" t="str">
        <f t="shared" si="27"/>
        <v>i 10000 0 0 1 48</v>
      </c>
      <c r="W633" s="7">
        <f>'pivot times'!R55</f>
        <v>0</v>
      </c>
      <c r="X633" s="7">
        <f>'pivot times'!S55</f>
        <v>0</v>
      </c>
    </row>
    <row r="634" spans="21:24" x14ac:dyDescent="0.25">
      <c r="U634">
        <v>49</v>
      </c>
      <c r="V634" t="str">
        <f t="shared" si="27"/>
        <v>i 10000 0 0 1 49</v>
      </c>
      <c r="W634" s="7">
        <f>'pivot times'!R56</f>
        <v>0</v>
      </c>
      <c r="X634" s="7">
        <f>'pivot times'!S56</f>
        <v>0</v>
      </c>
    </row>
    <row r="635" spans="21:24" x14ac:dyDescent="0.25">
      <c r="U635">
        <v>50</v>
      </c>
      <c r="V635" t="str">
        <f t="shared" si="27"/>
        <v>i 10000 0 0 1 50</v>
      </c>
      <c r="W635" s="7">
        <f>'pivot times'!R57</f>
        <v>0</v>
      </c>
      <c r="X635" s="7">
        <f>'pivot times'!S57</f>
        <v>0</v>
      </c>
    </row>
    <row r="636" spans="21:24" x14ac:dyDescent="0.25">
      <c r="U636">
        <v>51</v>
      </c>
      <c r="V636" t="str">
        <f t="shared" si="27"/>
        <v>i 10000 0 0 1 51</v>
      </c>
      <c r="W636" s="7">
        <f>'pivot times'!R58</f>
        <v>0</v>
      </c>
      <c r="X636" s="7">
        <f>'pivot times'!S58</f>
        <v>0</v>
      </c>
    </row>
    <row r="637" spans="21:24" x14ac:dyDescent="0.25">
      <c r="U637">
        <v>52</v>
      </c>
      <c r="V637" t="str">
        <f t="shared" si="27"/>
        <v>i 10000 0 0 1 52</v>
      </c>
      <c r="W637" s="7">
        <f>'pivot times'!R59</f>
        <v>0</v>
      </c>
      <c r="X637" s="7">
        <f>'pivot times'!S59</f>
        <v>0</v>
      </c>
    </row>
    <row r="638" spans="21:24" x14ac:dyDescent="0.25">
      <c r="U638">
        <v>53</v>
      </c>
      <c r="V638" t="str">
        <f t="shared" si="27"/>
        <v>i 10000 0 0 1 53</v>
      </c>
      <c r="W638" s="7">
        <f>'pivot times'!R60</f>
        <v>0</v>
      </c>
      <c r="X638" s="7">
        <f>'pivot times'!S60</f>
        <v>0</v>
      </c>
    </row>
    <row r="639" spans="21:24" x14ac:dyDescent="0.25">
      <c r="U639">
        <v>54</v>
      </c>
      <c r="V639" t="str">
        <f t="shared" si="27"/>
        <v>i 10000 0 0 1 54</v>
      </c>
      <c r="W639" s="7">
        <f>'pivot times'!R61</f>
        <v>0</v>
      </c>
      <c r="X639" s="7">
        <f>'pivot times'!S61</f>
        <v>0</v>
      </c>
    </row>
    <row r="640" spans="21:24" x14ac:dyDescent="0.25">
      <c r="U640">
        <v>55</v>
      </c>
      <c r="V640" t="str">
        <f t="shared" si="27"/>
        <v>i 10000 0 0 1 55</v>
      </c>
      <c r="W640" s="7">
        <f>'pivot times'!R62</f>
        <v>0</v>
      </c>
      <c r="X640" s="7">
        <f>'pivot times'!S62</f>
        <v>0</v>
      </c>
    </row>
    <row r="641" spans="20:25" x14ac:dyDescent="0.25">
      <c r="U641">
        <v>56</v>
      </c>
      <c r="V641" t="str">
        <f t="shared" si="27"/>
        <v>i 10000 0 0 1 56</v>
      </c>
      <c r="W641" s="7">
        <f>'pivot times'!R63</f>
        <v>0</v>
      </c>
      <c r="X641" s="7">
        <f>'pivot times'!S63</f>
        <v>0</v>
      </c>
    </row>
    <row r="642" spans="20:25" x14ac:dyDescent="0.25">
      <c r="U642">
        <v>57</v>
      </c>
      <c r="V642" t="str">
        <f t="shared" si="27"/>
        <v>i 10000 0 0 1 57</v>
      </c>
      <c r="W642" s="7">
        <f>'pivot times'!R64</f>
        <v>0</v>
      </c>
      <c r="X642" s="7">
        <f>'pivot times'!S64</f>
        <v>0</v>
      </c>
    </row>
    <row r="643" spans="20:25" x14ac:dyDescent="0.25">
      <c r="U643">
        <v>58</v>
      </c>
      <c r="V643" t="str">
        <f t="shared" si="27"/>
        <v>i 10000 0 0 1 58</v>
      </c>
      <c r="W643" s="7">
        <f>'pivot times'!R65</f>
        <v>0</v>
      </c>
      <c r="X643" s="7">
        <f>'pivot times'!S65</f>
        <v>0</v>
      </c>
    </row>
    <row r="644" spans="20:25" x14ac:dyDescent="0.25">
      <c r="U644">
        <v>59</v>
      </c>
      <c r="V644" t="str">
        <f t="shared" si="27"/>
        <v>i 10000 0 0 1 59</v>
      </c>
      <c r="W644" s="7">
        <f>'pivot times'!R66</f>
        <v>0</v>
      </c>
      <c r="X644" s="7">
        <f>'pivot times'!S66</f>
        <v>0</v>
      </c>
    </row>
    <row r="645" spans="20:25" x14ac:dyDescent="0.25">
      <c r="U645">
        <v>60</v>
      </c>
      <c r="V645" t="str">
        <f t="shared" si="27"/>
        <v>i 10000 0 0 1 60</v>
      </c>
      <c r="W645" s="7">
        <f>'pivot times'!R67</f>
        <v>0</v>
      </c>
      <c r="X645" s="7">
        <f>'pivot times'!S67</f>
        <v>0</v>
      </c>
    </row>
    <row r="646" spans="20:25" x14ac:dyDescent="0.25">
      <c r="U646">
        <v>61</v>
      </c>
      <c r="V646" t="str">
        <f t="shared" si="27"/>
        <v>i 10000 0 0 1 61</v>
      </c>
      <c r="W646" s="7">
        <f>'pivot times'!R68</f>
        <v>0</v>
      </c>
      <c r="X646" s="7">
        <f>'pivot times'!S68</f>
        <v>0</v>
      </c>
    </row>
    <row r="647" spans="20:25" x14ac:dyDescent="0.25">
      <c r="U647">
        <v>62</v>
      </c>
      <c r="V647" t="str">
        <f t="shared" si="27"/>
        <v>i 10000 0 0 1 62</v>
      </c>
      <c r="W647" s="7">
        <f>'pivot times'!R69</f>
        <v>0</v>
      </c>
      <c r="X647" s="7">
        <f>'pivot times'!S69</f>
        <v>0</v>
      </c>
    </row>
    <row r="648" spans="20:25" x14ac:dyDescent="0.25">
      <c r="U648">
        <v>63</v>
      </c>
      <c r="V648" t="str">
        <f t="shared" si="27"/>
        <v>i 10000 0 0 1 63</v>
      </c>
      <c r="W648" s="7">
        <f>'pivot times'!R70</f>
        <v>0</v>
      </c>
      <c r="X648" s="7">
        <f>'pivot times'!S70</f>
        <v>0</v>
      </c>
    </row>
    <row r="649" spans="20:25" x14ac:dyDescent="0.25">
      <c r="T649">
        <v>0</v>
      </c>
      <c r="U649">
        <v>64</v>
      </c>
      <c r="V649" t="str">
        <f t="shared" si="27"/>
        <v>i 10000 0 0 1 64</v>
      </c>
      <c r="W649" s="7">
        <f>'pivot times'!R71</f>
        <v>0</v>
      </c>
      <c r="X649" s="7">
        <f>'pivot times'!S71</f>
        <v>0</v>
      </c>
      <c r="Y649" s="7">
        <v>0</v>
      </c>
    </row>
  </sheetData>
  <pageMargins left="0.7" right="0.7" top="0.75" bottom="0.75" header="0.3" footer="0.3"/>
  <pageSetup paperSize="9" orientation="portrait" horizontalDpi="0" verticalDpi="0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mpi</vt:lpstr>
      <vt:lpstr>pivot</vt:lpstr>
      <vt:lpstr>pivot times</vt:lpstr>
      <vt:lpstr>pivot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2023-06-10T09:11:37Z</dcterms:created>
  <dcterms:modified xsi:type="dcterms:W3CDTF">2023-06-13T05:34:21Z</dcterms:modified>
</cp:coreProperties>
</file>